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110" i="3" l="1"/>
  <c r="F3110" i="3"/>
  <c r="G3110" i="3"/>
  <c r="H3110" i="3"/>
  <c r="I3110" i="3"/>
  <c r="J3110" i="3"/>
  <c r="K3110" i="3"/>
  <c r="L3110" i="3"/>
  <c r="E3111" i="3"/>
  <c r="F3111" i="3"/>
  <c r="K3111" i="3" s="1"/>
  <c r="G3111" i="3"/>
  <c r="H3111" i="3"/>
  <c r="I3111" i="3"/>
  <c r="J3111" i="3"/>
  <c r="E3112" i="3"/>
  <c r="F3112" i="3"/>
  <c r="G3112" i="3"/>
  <c r="H3112" i="3"/>
  <c r="I3112" i="3"/>
  <c r="J3112" i="3"/>
  <c r="K3112" i="3"/>
  <c r="L3112" i="3"/>
  <c r="P3112" i="3" s="1"/>
  <c r="X3112" i="3"/>
  <c r="AB3112" i="3"/>
  <c r="AN3112" i="3"/>
  <c r="AR3112" i="3"/>
  <c r="BD3112" i="3"/>
  <c r="BH3112" i="3"/>
  <c r="E3113" i="3"/>
  <c r="F3113" i="3"/>
  <c r="K3113" i="3" s="1"/>
  <c r="G3113" i="3"/>
  <c r="H3113" i="3"/>
  <c r="I3113" i="3"/>
  <c r="J3113" i="3"/>
  <c r="E3114" i="3"/>
  <c r="F3114" i="3"/>
  <c r="G3114" i="3"/>
  <c r="H3114" i="3"/>
  <c r="I3114" i="3"/>
  <c r="J3114" i="3"/>
  <c r="K3114" i="3"/>
  <c r="N3114" i="3" s="1"/>
  <c r="L3114" i="3"/>
  <c r="P3114" i="3" s="1"/>
  <c r="T3114" i="3"/>
  <c r="X3114" i="3"/>
  <c r="AB3114" i="3"/>
  <c r="AJ3114" i="3"/>
  <c r="AN3114" i="3"/>
  <c r="AR3114" i="3"/>
  <c r="AZ3114" i="3"/>
  <c r="BD3114" i="3"/>
  <c r="BH3114" i="3"/>
  <c r="E3115" i="3"/>
  <c r="F3115" i="3"/>
  <c r="K3115" i="3" s="1"/>
  <c r="N3115" i="3" s="1"/>
  <c r="G3115" i="3"/>
  <c r="H3115" i="3"/>
  <c r="I3115" i="3"/>
  <c r="L3115" i="3" s="1"/>
  <c r="J3115" i="3"/>
  <c r="V3115" i="3"/>
  <c r="AL3115" i="3"/>
  <c r="BB3115" i="3"/>
  <c r="E3116" i="3"/>
  <c r="K3116" i="3" s="1"/>
  <c r="F3116" i="3"/>
  <c r="G3116" i="3"/>
  <c r="H3116" i="3"/>
  <c r="I3116" i="3"/>
  <c r="L3116" i="3" s="1"/>
  <c r="J3116" i="3"/>
  <c r="M3116" i="3"/>
  <c r="V3116" i="3"/>
  <c r="Z3116" i="3"/>
  <c r="AD3116" i="3"/>
  <c r="AL3116" i="3"/>
  <c r="AP3116" i="3"/>
  <c r="AT3116" i="3"/>
  <c r="BB3116" i="3"/>
  <c r="BF3116" i="3"/>
  <c r="E3117" i="3"/>
  <c r="K3117" i="3" s="1"/>
  <c r="F3117" i="3"/>
  <c r="G3117" i="3"/>
  <c r="H3117" i="3"/>
  <c r="I3117" i="3"/>
  <c r="J3117" i="3"/>
  <c r="L3117" i="3"/>
  <c r="T3117" i="3" s="1"/>
  <c r="X3117" i="3"/>
  <c r="AB3117" i="3"/>
  <c r="AN3117" i="3"/>
  <c r="AR3117" i="3"/>
  <c r="BD3117" i="3"/>
  <c r="BH3117" i="3"/>
  <c r="E3118" i="3"/>
  <c r="F3118" i="3"/>
  <c r="K3118" i="3" s="1"/>
  <c r="G3118" i="3"/>
  <c r="H3118" i="3"/>
  <c r="I3118" i="3"/>
  <c r="J3118" i="3"/>
  <c r="L3118" i="3" s="1"/>
  <c r="E3119" i="3"/>
  <c r="K3119" i="3" s="1"/>
  <c r="F3119" i="3"/>
  <c r="G3119" i="3"/>
  <c r="H3119" i="3"/>
  <c r="I3119" i="3"/>
  <c r="L3119" i="3" s="1"/>
  <c r="J3119" i="3"/>
  <c r="E3120" i="3"/>
  <c r="F3120" i="3"/>
  <c r="G3120" i="3"/>
  <c r="H3120" i="3"/>
  <c r="I3120" i="3"/>
  <c r="J3120" i="3"/>
  <c r="K3120" i="3"/>
  <c r="L3120" i="3"/>
  <c r="AH3120" i="3"/>
  <c r="E3121" i="3"/>
  <c r="K3121" i="3" s="1"/>
  <c r="F3121" i="3"/>
  <c r="G3121" i="3"/>
  <c r="H3121" i="3"/>
  <c r="I3121" i="3"/>
  <c r="L3121" i="3" s="1"/>
  <c r="J3121" i="3"/>
  <c r="Q3121" i="3"/>
  <c r="AG3121" i="3"/>
  <c r="AO3121" i="3"/>
  <c r="AW3121" i="3"/>
  <c r="E3122" i="3"/>
  <c r="F3122" i="3"/>
  <c r="G3122" i="3"/>
  <c r="H3122" i="3"/>
  <c r="I3122" i="3"/>
  <c r="J3122" i="3"/>
  <c r="K3122" i="3"/>
  <c r="L3122" i="3"/>
  <c r="S3122" i="3"/>
  <c r="AA3122" i="3"/>
  <c r="AI3122" i="3"/>
  <c r="AQ3122" i="3"/>
  <c r="AY3122" i="3"/>
  <c r="BG3122" i="3"/>
  <c r="E3123" i="3"/>
  <c r="K3123" i="3" s="1"/>
  <c r="F3123" i="3"/>
  <c r="G3123" i="3"/>
  <c r="H3123" i="3"/>
  <c r="I3123" i="3"/>
  <c r="L3123" i="3" s="1"/>
  <c r="AO3123" i="3" s="1"/>
  <c r="J3123" i="3"/>
  <c r="Q3123" i="3"/>
  <c r="Y3123" i="3"/>
  <c r="AG3123" i="3"/>
  <c r="AW3123" i="3"/>
  <c r="BE3123" i="3"/>
  <c r="E3124" i="3"/>
  <c r="F3124" i="3"/>
  <c r="G3124" i="3"/>
  <c r="H3124" i="3"/>
  <c r="I3124" i="3"/>
  <c r="J3124" i="3"/>
  <c r="K3124" i="3"/>
  <c r="L3124" i="3"/>
  <c r="AA3124" i="3"/>
  <c r="E3125" i="3"/>
  <c r="F3125" i="3"/>
  <c r="G3125" i="3"/>
  <c r="H3125" i="3"/>
  <c r="I3125" i="3"/>
  <c r="J3125" i="3"/>
  <c r="L3125" i="3"/>
  <c r="E3126" i="3"/>
  <c r="F3126" i="3"/>
  <c r="G3126" i="3"/>
  <c r="H3126" i="3"/>
  <c r="I3126" i="3"/>
  <c r="J3126" i="3"/>
  <c r="K3126" i="3"/>
  <c r="L3126" i="3"/>
  <c r="O3126" i="3"/>
  <c r="W3126" i="3"/>
  <c r="AA3126" i="3"/>
  <c r="AE3126" i="3"/>
  <c r="AM3126" i="3"/>
  <c r="AQ3126" i="3"/>
  <c r="AU3126" i="3"/>
  <c r="BC3126" i="3"/>
  <c r="BG3126" i="3"/>
  <c r="E3127" i="3"/>
  <c r="K3127" i="3" s="1"/>
  <c r="F3127" i="3"/>
  <c r="G3127" i="3"/>
  <c r="H3127" i="3"/>
  <c r="I3127" i="3"/>
  <c r="L3127" i="3" s="1"/>
  <c r="J3127" i="3"/>
  <c r="M3127" i="3"/>
  <c r="Q3127" i="3"/>
  <c r="U3127" i="3"/>
  <c r="Y3127" i="3"/>
  <c r="AC3127" i="3"/>
  <c r="AG3127" i="3"/>
  <c r="AK3127" i="3"/>
  <c r="AO3127" i="3"/>
  <c r="AS3127" i="3"/>
  <c r="AW3127" i="3"/>
  <c r="BA3127" i="3"/>
  <c r="BE3127" i="3"/>
  <c r="BI3127" i="3"/>
  <c r="E3128" i="3"/>
  <c r="F3128" i="3"/>
  <c r="G3128" i="3"/>
  <c r="H3128" i="3"/>
  <c r="I3128" i="3"/>
  <c r="J3128" i="3"/>
  <c r="K3128" i="3"/>
  <c r="L3128" i="3"/>
  <c r="W3128" i="3"/>
  <c r="AA3128" i="3"/>
  <c r="AM3128" i="3"/>
  <c r="AQ3128" i="3"/>
  <c r="BC3128" i="3"/>
  <c r="BG3128" i="3"/>
  <c r="E3129" i="3"/>
  <c r="K3129" i="3" s="1"/>
  <c r="F3129" i="3"/>
  <c r="G3129" i="3"/>
  <c r="H3129" i="3"/>
  <c r="I3129" i="3"/>
  <c r="L3129" i="3" s="1"/>
  <c r="J3129" i="3"/>
  <c r="M3129" i="3"/>
  <c r="U3129" i="3"/>
  <c r="Y3129" i="3"/>
  <c r="AC3129" i="3"/>
  <c r="AK3129" i="3"/>
  <c r="AO3129" i="3"/>
  <c r="AS3129" i="3"/>
  <c r="BA3129" i="3"/>
  <c r="BE3129" i="3"/>
  <c r="BI3129" i="3"/>
  <c r="E3130" i="3"/>
  <c r="F3130" i="3"/>
  <c r="G3130" i="3"/>
  <c r="H3130" i="3"/>
  <c r="I3130" i="3"/>
  <c r="J3130" i="3"/>
  <c r="K3130" i="3"/>
  <c r="L3130" i="3"/>
  <c r="AM3130" i="3"/>
  <c r="BC3130" i="3"/>
  <c r="E3131" i="3"/>
  <c r="K3131" i="3" s="1"/>
  <c r="F3131" i="3"/>
  <c r="G3131" i="3"/>
  <c r="H3131" i="3"/>
  <c r="I3131" i="3"/>
  <c r="L3131" i="3" s="1"/>
  <c r="J3131" i="3"/>
  <c r="U3131" i="3"/>
  <c r="Y3131" i="3"/>
  <c r="AK3131" i="3"/>
  <c r="AO3131" i="3"/>
  <c r="BA3131" i="3"/>
  <c r="BE3131" i="3"/>
  <c r="E3132" i="3"/>
  <c r="F3132" i="3"/>
  <c r="G3132" i="3"/>
  <c r="H3132" i="3"/>
  <c r="I3132" i="3"/>
  <c r="J3132" i="3"/>
  <c r="K3132" i="3"/>
  <c r="L3132" i="3"/>
  <c r="O3132" i="3"/>
  <c r="S3132" i="3"/>
  <c r="W3132" i="3"/>
  <c r="AA3132" i="3"/>
  <c r="AE3132" i="3"/>
  <c r="AI3132" i="3"/>
  <c r="AM3132" i="3"/>
  <c r="AQ3132" i="3"/>
  <c r="AU3132" i="3"/>
  <c r="AY3132" i="3"/>
  <c r="BC3132" i="3"/>
  <c r="BG3132" i="3"/>
  <c r="E3133" i="3"/>
  <c r="K3133" i="3" s="1"/>
  <c r="F3133" i="3"/>
  <c r="G3133" i="3"/>
  <c r="H3133" i="3"/>
  <c r="I3133" i="3"/>
  <c r="L3133" i="3" s="1"/>
  <c r="J3133" i="3"/>
  <c r="AG3133" i="3"/>
  <c r="E3134" i="3"/>
  <c r="F3134" i="3"/>
  <c r="G3134" i="3"/>
  <c r="H3134" i="3"/>
  <c r="I3134" i="3"/>
  <c r="J3134" i="3"/>
  <c r="L3134" i="3" s="1"/>
  <c r="K3134" i="3"/>
  <c r="P3134" i="3"/>
  <c r="AF3134" i="3"/>
  <c r="AL3134" i="3"/>
  <c r="AX3134" i="3"/>
  <c r="BB3134" i="3"/>
  <c r="E3135" i="3"/>
  <c r="F3135" i="3"/>
  <c r="G3135" i="3"/>
  <c r="H3135" i="3"/>
  <c r="I3135" i="3"/>
  <c r="J3135" i="3"/>
  <c r="K3135" i="3"/>
  <c r="L3135" i="3"/>
  <c r="P3135" i="3"/>
  <c r="AB3135" i="3"/>
  <c r="AF3135" i="3"/>
  <c r="AR3135" i="3"/>
  <c r="AV3135" i="3"/>
  <c r="BH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K3137" i="3"/>
  <c r="L3137" i="3"/>
  <c r="AB3137" i="3" s="1"/>
  <c r="AR3137" i="3"/>
  <c r="E3138" i="3"/>
  <c r="F3138" i="3"/>
  <c r="G3138" i="3"/>
  <c r="H3138" i="3"/>
  <c r="I3138" i="3"/>
  <c r="J3138" i="3"/>
  <c r="E3139" i="3"/>
  <c r="F3139" i="3"/>
  <c r="G3139" i="3"/>
  <c r="H3139" i="3"/>
  <c r="I3139" i="3"/>
  <c r="J3139" i="3"/>
  <c r="K3139" i="3"/>
  <c r="M3139" i="3" s="1"/>
  <c r="L3139" i="3"/>
  <c r="P3139" i="3"/>
  <c r="T3139" i="3"/>
  <c r="X3139" i="3"/>
  <c r="AB3139" i="3"/>
  <c r="AF3139" i="3"/>
  <c r="AJ3139" i="3"/>
  <c r="AN3139" i="3"/>
  <c r="AR3139" i="3"/>
  <c r="AV3139" i="3"/>
  <c r="AZ3139" i="3"/>
  <c r="BD3139" i="3"/>
  <c r="BH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K3141" i="3"/>
  <c r="L3141" i="3"/>
  <c r="P3141" i="3"/>
  <c r="T3141" i="3"/>
  <c r="AB3141" i="3"/>
  <c r="AF3141" i="3"/>
  <c r="AJ3141" i="3"/>
  <c r="AR3141" i="3"/>
  <c r="AV3141" i="3"/>
  <c r="AZ3141" i="3"/>
  <c r="BH3141" i="3"/>
  <c r="E3142" i="3"/>
  <c r="K3142" i="3" s="1"/>
  <c r="AO3142" i="3" s="1"/>
  <c r="F3142" i="3"/>
  <c r="G3142" i="3"/>
  <c r="H3142" i="3"/>
  <c r="I3142" i="3"/>
  <c r="L3142" i="3" s="1"/>
  <c r="J3142" i="3"/>
  <c r="Q3142" i="3"/>
  <c r="AG3142" i="3"/>
  <c r="AW3142" i="3"/>
  <c r="E3143" i="3"/>
  <c r="F3143" i="3"/>
  <c r="G3143" i="3"/>
  <c r="H3143" i="3"/>
  <c r="I3143" i="3"/>
  <c r="J3143" i="3"/>
  <c r="K3143" i="3"/>
  <c r="S3143" i="3" s="1"/>
  <c r="L3143" i="3"/>
  <c r="AA3143" i="3"/>
  <c r="AI3143" i="3"/>
  <c r="AQ3143" i="3"/>
  <c r="BE3143" i="3"/>
  <c r="E3144" i="3"/>
  <c r="K3144" i="3" s="1"/>
  <c r="F3144" i="3"/>
  <c r="G3144" i="3"/>
  <c r="H3144" i="3"/>
  <c r="I3144" i="3"/>
  <c r="J3144" i="3"/>
  <c r="E3145" i="3"/>
  <c r="K3145" i="3" s="1"/>
  <c r="Y3145" i="3" s="1"/>
  <c r="F3145" i="3"/>
  <c r="G3145" i="3"/>
  <c r="H3145" i="3"/>
  <c r="I3145" i="3"/>
  <c r="L3145" i="3" s="1"/>
  <c r="J3145" i="3"/>
  <c r="M3145" i="3"/>
  <c r="U3145" i="3"/>
  <c r="AC3145" i="3"/>
  <c r="AK3145" i="3"/>
  <c r="AS3145" i="3"/>
  <c r="BA3145" i="3"/>
  <c r="BI3145" i="3"/>
  <c r="E3146" i="3"/>
  <c r="F3146" i="3"/>
  <c r="G3146" i="3"/>
  <c r="H3146" i="3"/>
  <c r="I3146" i="3"/>
  <c r="J3146" i="3"/>
  <c r="L3146" i="3" s="1"/>
  <c r="K3146" i="3"/>
  <c r="AA3146" i="3"/>
  <c r="BG3146" i="3"/>
  <c r="E3147" i="3"/>
  <c r="K3147" i="3" s="1"/>
  <c r="Y3147" i="3" s="1"/>
  <c r="F3147" i="3"/>
  <c r="G3147" i="3"/>
  <c r="H3147" i="3"/>
  <c r="I3147" i="3"/>
  <c r="L3147" i="3" s="1"/>
  <c r="J3147" i="3"/>
  <c r="M3147" i="3"/>
  <c r="U3147" i="3"/>
  <c r="AC3147" i="3"/>
  <c r="AK3147" i="3"/>
  <c r="AS3147" i="3"/>
  <c r="BA3147" i="3"/>
  <c r="BI3147" i="3"/>
  <c r="E3148" i="3"/>
  <c r="F3148" i="3"/>
  <c r="G3148" i="3"/>
  <c r="H3148" i="3"/>
  <c r="I3148" i="3"/>
  <c r="J3148" i="3"/>
  <c r="L3148" i="3" s="1"/>
  <c r="K3148" i="3"/>
  <c r="AA3148" i="3" s="1"/>
  <c r="AQ3148" i="3"/>
  <c r="E3149" i="3"/>
  <c r="K3149" i="3" s="1"/>
  <c r="Y3149" i="3" s="1"/>
  <c r="F3149" i="3"/>
  <c r="G3149" i="3"/>
  <c r="H3149" i="3"/>
  <c r="I3149" i="3"/>
  <c r="L3149" i="3" s="1"/>
  <c r="J3149" i="3"/>
  <c r="M3149" i="3"/>
  <c r="U3149" i="3"/>
  <c r="AC3149" i="3"/>
  <c r="AK3149" i="3"/>
  <c r="AS3149" i="3"/>
  <c r="BA3149" i="3"/>
  <c r="BI3149" i="3"/>
  <c r="E3150" i="3"/>
  <c r="F3150" i="3"/>
  <c r="G3150" i="3"/>
  <c r="H3150" i="3"/>
  <c r="I3150" i="3"/>
  <c r="J3150" i="3"/>
  <c r="L3150" i="3" s="1"/>
  <c r="K3150" i="3"/>
  <c r="AQ3150" i="3" s="1"/>
  <c r="AA3150" i="3"/>
  <c r="BG3150" i="3"/>
  <c r="E3151" i="3"/>
  <c r="K3151" i="3" s="1"/>
  <c r="Y3151" i="3" s="1"/>
  <c r="F3151" i="3"/>
  <c r="G3151" i="3"/>
  <c r="H3151" i="3"/>
  <c r="I3151" i="3"/>
  <c r="L3151" i="3" s="1"/>
  <c r="J3151" i="3"/>
  <c r="M3151" i="3"/>
  <c r="U3151" i="3"/>
  <c r="AC3151" i="3"/>
  <c r="AK3151" i="3"/>
  <c r="AS3151" i="3"/>
  <c r="BA3151" i="3"/>
  <c r="BI3151" i="3"/>
  <c r="E3152" i="3"/>
  <c r="F3152" i="3"/>
  <c r="G3152" i="3"/>
  <c r="H3152" i="3"/>
  <c r="I3152" i="3"/>
  <c r="J3152" i="3"/>
  <c r="K3152" i="3"/>
  <c r="L3152" i="3"/>
  <c r="BC3152" i="3"/>
  <c r="E3153" i="3"/>
  <c r="K3153" i="3" s="1"/>
  <c r="F3153" i="3"/>
  <c r="G3153" i="3"/>
  <c r="H3153" i="3"/>
  <c r="I3153" i="3"/>
  <c r="L3153" i="3" s="1"/>
  <c r="J3153" i="3"/>
  <c r="N3153" i="3"/>
  <c r="Q3153" i="3"/>
  <c r="R3153" i="3"/>
  <c r="V3153" i="3"/>
  <c r="Y3153" i="3"/>
  <c r="Z3153" i="3"/>
  <c r="AD3153" i="3"/>
  <c r="AG3153" i="3"/>
  <c r="AH3153" i="3"/>
  <c r="AL3153" i="3"/>
  <c r="AO3153" i="3"/>
  <c r="AP3153" i="3"/>
  <c r="AT3153" i="3"/>
  <c r="AV3153" i="3"/>
  <c r="AW3153" i="3"/>
  <c r="AZ3153" i="3"/>
  <c r="BA3153" i="3"/>
  <c r="BB3153" i="3"/>
  <c r="BE3153" i="3"/>
  <c r="BF3153" i="3"/>
  <c r="BH3153" i="3"/>
  <c r="E3154" i="3"/>
  <c r="F3154" i="3"/>
  <c r="G3154" i="3"/>
  <c r="H3154" i="3"/>
  <c r="I3154" i="3"/>
  <c r="J3154" i="3"/>
  <c r="L3154" i="3" s="1"/>
  <c r="K3154" i="3"/>
  <c r="P3154" i="3"/>
  <c r="AF3154" i="3"/>
  <c r="AL3154" i="3"/>
  <c r="BB3154" i="3"/>
  <c r="BG3154" i="3"/>
  <c r="E3155" i="3"/>
  <c r="K3155" i="3" s="1"/>
  <c r="F3155" i="3"/>
  <c r="G3155" i="3"/>
  <c r="H3155" i="3"/>
  <c r="I3155" i="3"/>
  <c r="J3155" i="3"/>
  <c r="L3155" i="3"/>
  <c r="AG3155" i="3"/>
  <c r="E3156" i="3"/>
  <c r="F3156" i="3"/>
  <c r="G3156" i="3"/>
  <c r="H3156" i="3"/>
  <c r="I3156" i="3"/>
  <c r="L3156" i="3" s="1"/>
  <c r="AA3156" i="3" s="1"/>
  <c r="J3156" i="3"/>
  <c r="K3156" i="3"/>
  <c r="O3156" i="3" s="1"/>
  <c r="S3156" i="3"/>
  <c r="W3156" i="3"/>
  <c r="AI3156" i="3"/>
  <c r="AM3156" i="3"/>
  <c r="AY3156" i="3"/>
  <c r="BC3156" i="3"/>
  <c r="E3157" i="3"/>
  <c r="K3157" i="3" s="1"/>
  <c r="F3157" i="3"/>
  <c r="G3157" i="3"/>
  <c r="H3157" i="3"/>
  <c r="I3157" i="3"/>
  <c r="L3157" i="3" s="1"/>
  <c r="J3157" i="3"/>
  <c r="U3157" i="3"/>
  <c r="Y3157" i="3"/>
  <c r="AK3157" i="3"/>
  <c r="AO3157" i="3"/>
  <c r="BA3157" i="3"/>
  <c r="BE3157" i="3"/>
  <c r="E3158" i="3"/>
  <c r="F3158" i="3"/>
  <c r="G3158" i="3"/>
  <c r="H3158" i="3"/>
  <c r="I3158" i="3"/>
  <c r="L3158" i="3" s="1"/>
  <c r="AA3158" i="3" s="1"/>
  <c r="J3158" i="3"/>
  <c r="K3158" i="3"/>
  <c r="O3158" i="3" s="1"/>
  <c r="S3158" i="3"/>
  <c r="W3158" i="3"/>
  <c r="AI3158" i="3"/>
  <c r="AM3158" i="3"/>
  <c r="AY3158" i="3"/>
  <c r="BC3158" i="3"/>
  <c r="E3159" i="3"/>
  <c r="K3159" i="3" s="1"/>
  <c r="F3159" i="3"/>
  <c r="G3159" i="3"/>
  <c r="H3159" i="3"/>
  <c r="I3159" i="3"/>
  <c r="L3159" i="3" s="1"/>
  <c r="J3159" i="3"/>
  <c r="U3159" i="3"/>
  <c r="Y3159" i="3"/>
  <c r="AK3159" i="3"/>
  <c r="AO3159" i="3"/>
  <c r="BA3159" i="3"/>
  <c r="BE3159" i="3"/>
  <c r="E3160" i="3"/>
  <c r="F3160" i="3"/>
  <c r="G3160" i="3"/>
  <c r="H3160" i="3"/>
  <c r="I3160" i="3"/>
  <c r="L3160" i="3" s="1"/>
  <c r="AA3160" i="3" s="1"/>
  <c r="J3160" i="3"/>
  <c r="K3160" i="3"/>
  <c r="O3160" i="3" s="1"/>
  <c r="S3160" i="3"/>
  <c r="W3160" i="3"/>
  <c r="AI3160" i="3"/>
  <c r="AM3160" i="3"/>
  <c r="AY3160" i="3"/>
  <c r="BC3160" i="3"/>
  <c r="E3161" i="3"/>
  <c r="K3161" i="3" s="1"/>
  <c r="F3161" i="3"/>
  <c r="G3161" i="3"/>
  <c r="H3161" i="3"/>
  <c r="I3161" i="3"/>
  <c r="L3161" i="3" s="1"/>
  <c r="J3161" i="3"/>
  <c r="Q3161" i="3"/>
  <c r="Y3161" i="3"/>
  <c r="AG3161" i="3"/>
  <c r="AO3161" i="3"/>
  <c r="AW3161" i="3"/>
  <c r="BE3161" i="3"/>
  <c r="E3162" i="3"/>
  <c r="F3162" i="3"/>
  <c r="G3162" i="3"/>
  <c r="H3162" i="3"/>
  <c r="I3162" i="3"/>
  <c r="L3162" i="3" s="1"/>
  <c r="J3162" i="3"/>
  <c r="K3162" i="3"/>
  <c r="M3162" i="3"/>
  <c r="S3162" i="3"/>
  <c r="U3162" i="3"/>
  <c r="AA3162" i="3"/>
  <c r="AC3162" i="3"/>
  <c r="AI3162" i="3"/>
  <c r="AK3162" i="3"/>
  <c r="AQ3162" i="3"/>
  <c r="AS3162" i="3"/>
  <c r="AY3162" i="3"/>
  <c r="BA3162" i="3"/>
  <c r="BG3162" i="3"/>
  <c r="BI3162" i="3"/>
  <c r="E3163" i="3"/>
  <c r="K3163" i="3" s="1"/>
  <c r="AO3163" i="3" s="1"/>
  <c r="F3163" i="3"/>
  <c r="G3163" i="3"/>
  <c r="H3163" i="3"/>
  <c r="I3163" i="3"/>
  <c r="L3163" i="3" s="1"/>
  <c r="J3163" i="3"/>
  <c r="Q3163" i="3"/>
  <c r="AG3163" i="3"/>
  <c r="AW3163" i="3"/>
  <c r="E3164" i="3"/>
  <c r="F3164" i="3"/>
  <c r="G3164" i="3"/>
  <c r="H3164" i="3"/>
  <c r="I3164" i="3"/>
  <c r="L3164" i="3" s="1"/>
  <c r="J3164" i="3"/>
  <c r="K3164" i="3"/>
  <c r="M3164" i="3"/>
  <c r="S3164" i="3"/>
  <c r="U3164" i="3"/>
  <c r="AA3164" i="3"/>
  <c r="AC3164" i="3"/>
  <c r="AI3164" i="3"/>
  <c r="AK3164" i="3"/>
  <c r="AQ3164" i="3"/>
  <c r="AS3164" i="3"/>
  <c r="AY3164" i="3"/>
  <c r="BA3164" i="3"/>
  <c r="BG3164" i="3"/>
  <c r="BI3164" i="3"/>
  <c r="E3165" i="3"/>
  <c r="F3165" i="3"/>
  <c r="G3165" i="3"/>
  <c r="H3165" i="3"/>
  <c r="I3165" i="3"/>
  <c r="L3165" i="3" s="1"/>
  <c r="J3165" i="3"/>
  <c r="E3166" i="3"/>
  <c r="F3166" i="3"/>
  <c r="G3166" i="3"/>
  <c r="H3166" i="3"/>
  <c r="I3166" i="3"/>
  <c r="L3166" i="3" s="1"/>
  <c r="J3166" i="3"/>
  <c r="K3166" i="3"/>
  <c r="M3166" i="3"/>
  <c r="S3166" i="3"/>
  <c r="U3166" i="3"/>
  <c r="AA3166" i="3"/>
  <c r="AC3166" i="3"/>
  <c r="AI3166" i="3"/>
  <c r="AK3166" i="3"/>
  <c r="AQ3166" i="3"/>
  <c r="AS3166" i="3"/>
  <c r="AY3166" i="3"/>
  <c r="BA3166" i="3"/>
  <c r="BG3166" i="3"/>
  <c r="BI3166" i="3"/>
  <c r="E3167" i="3"/>
  <c r="K3167" i="3" s="1"/>
  <c r="F3167" i="3"/>
  <c r="G3167" i="3"/>
  <c r="H3167" i="3"/>
  <c r="I3167" i="3"/>
  <c r="L3167" i="3" s="1"/>
  <c r="J3167" i="3"/>
  <c r="AG3167" i="3"/>
  <c r="E3168" i="3"/>
  <c r="F3168" i="3"/>
  <c r="G3168" i="3"/>
  <c r="H3168" i="3"/>
  <c r="I3168" i="3"/>
  <c r="L3168" i="3" s="1"/>
  <c r="J3168" i="3"/>
  <c r="K3168" i="3"/>
  <c r="M3168" i="3"/>
  <c r="Q3168" i="3"/>
  <c r="R3168" i="3"/>
  <c r="V3168" i="3"/>
  <c r="W3168" i="3"/>
  <c r="AA3168" i="3"/>
  <c r="AC3168" i="3"/>
  <c r="AG3168" i="3"/>
  <c r="AH3168" i="3"/>
  <c r="AL3168" i="3"/>
  <c r="AM3168" i="3"/>
  <c r="AQ3168" i="3"/>
  <c r="AS3168" i="3"/>
  <c r="AW3168" i="3"/>
  <c r="AX3168" i="3"/>
  <c r="BB3168" i="3"/>
  <c r="BC3168" i="3"/>
  <c r="BG3168" i="3"/>
  <c r="BI3168" i="3"/>
  <c r="E3169" i="3"/>
  <c r="F3169" i="3"/>
  <c r="G3169" i="3"/>
  <c r="H3169" i="3"/>
  <c r="I3169" i="3"/>
  <c r="J3169" i="3"/>
  <c r="K3169" i="3"/>
  <c r="L3169" i="3"/>
  <c r="Q3169" i="3"/>
  <c r="AB3169" i="3"/>
  <c r="AG3169" i="3"/>
  <c r="AM3169" i="3"/>
  <c r="AW3169" i="3"/>
  <c r="BC3169" i="3"/>
  <c r="BH3169" i="3"/>
  <c r="E3170" i="3"/>
  <c r="F3170" i="3"/>
  <c r="G3170" i="3"/>
  <c r="H3170" i="3"/>
  <c r="I3170" i="3"/>
  <c r="L3170" i="3" s="1"/>
  <c r="J3170" i="3"/>
  <c r="K3170" i="3"/>
  <c r="M3170" i="3"/>
  <c r="BK3170" i="3" s="1"/>
  <c r="Q3170" i="3"/>
  <c r="R3170" i="3"/>
  <c r="V3170" i="3"/>
  <c r="W3170" i="3"/>
  <c r="AA3170" i="3"/>
  <c r="AC3170" i="3"/>
  <c r="AG3170" i="3"/>
  <c r="AH3170" i="3"/>
  <c r="AL3170" i="3"/>
  <c r="AM3170" i="3"/>
  <c r="AQ3170" i="3"/>
  <c r="AS3170" i="3"/>
  <c r="AW3170" i="3"/>
  <c r="AX3170" i="3"/>
  <c r="BB3170" i="3"/>
  <c r="BC3170" i="3"/>
  <c r="BG3170" i="3"/>
  <c r="BI3170" i="3"/>
  <c r="BN3170" i="3"/>
  <c r="E3171" i="3"/>
  <c r="F3171" i="3"/>
  <c r="G3171" i="3"/>
  <c r="H3171" i="3"/>
  <c r="I3171" i="3"/>
  <c r="J3171" i="3"/>
  <c r="K3171" i="3"/>
  <c r="L3171" i="3"/>
  <c r="AG3171" i="3" s="1"/>
  <c r="E3172" i="3"/>
  <c r="F3172" i="3"/>
  <c r="G3172" i="3"/>
  <c r="H3172" i="3"/>
  <c r="I3172" i="3"/>
  <c r="L3172" i="3" s="1"/>
  <c r="J3172" i="3"/>
  <c r="K3172" i="3"/>
  <c r="M3172" i="3"/>
  <c r="BK3172" i="3" s="1"/>
  <c r="Q3172" i="3"/>
  <c r="R3172" i="3"/>
  <c r="V3172" i="3"/>
  <c r="W3172" i="3"/>
  <c r="AA3172" i="3"/>
  <c r="AC3172" i="3"/>
  <c r="AG3172" i="3"/>
  <c r="AH3172" i="3"/>
  <c r="AL3172" i="3"/>
  <c r="AM3172" i="3"/>
  <c r="AQ3172" i="3"/>
  <c r="AS3172" i="3"/>
  <c r="AW3172" i="3"/>
  <c r="AX3172" i="3"/>
  <c r="BB3172" i="3"/>
  <c r="BC3172" i="3"/>
  <c r="BG3172" i="3"/>
  <c r="BI3172" i="3"/>
  <c r="E3173" i="3"/>
  <c r="F3173" i="3"/>
  <c r="G3173" i="3"/>
  <c r="H3173" i="3"/>
  <c r="I3173" i="3"/>
  <c r="J3173" i="3"/>
  <c r="K3173" i="3"/>
  <c r="L3173" i="3"/>
  <c r="Q3173" i="3"/>
  <c r="W3173" i="3"/>
  <c r="AB3173" i="3"/>
  <c r="AG3173" i="3"/>
  <c r="AM3173" i="3"/>
  <c r="AR3173" i="3"/>
  <c r="AW3173" i="3"/>
  <c r="BC3173" i="3"/>
  <c r="BH3173" i="3"/>
  <c r="E3174" i="3"/>
  <c r="F3174" i="3"/>
  <c r="G3174" i="3"/>
  <c r="H3174" i="3"/>
  <c r="I3174" i="3"/>
  <c r="L3174" i="3" s="1"/>
  <c r="J3174" i="3"/>
  <c r="K3174" i="3"/>
  <c r="M3174" i="3"/>
  <c r="Q3174" i="3"/>
  <c r="R3174" i="3"/>
  <c r="V3174" i="3"/>
  <c r="W3174" i="3"/>
  <c r="AA3174" i="3"/>
  <c r="AC3174" i="3"/>
  <c r="AG3174" i="3"/>
  <c r="AH3174" i="3"/>
  <c r="AL3174" i="3"/>
  <c r="AM3174" i="3"/>
  <c r="AQ3174" i="3"/>
  <c r="AS3174" i="3"/>
  <c r="AW3174" i="3"/>
  <c r="AX3174" i="3"/>
  <c r="BB3174" i="3"/>
  <c r="BC3174" i="3"/>
  <c r="BG3174" i="3"/>
  <c r="BI3174" i="3"/>
  <c r="E3175" i="3"/>
  <c r="F3175" i="3"/>
  <c r="G3175" i="3"/>
  <c r="H3175" i="3"/>
  <c r="I3175" i="3"/>
  <c r="J3175" i="3"/>
  <c r="K3175" i="3"/>
  <c r="L3175" i="3"/>
  <c r="Q3175" i="3" s="1"/>
  <c r="V3175" i="3"/>
  <c r="AD3175" i="3"/>
  <c r="AL3175" i="3"/>
  <c r="AT3175" i="3"/>
  <c r="BB3175" i="3"/>
  <c r="E3176" i="3"/>
  <c r="F3176" i="3"/>
  <c r="G3176" i="3"/>
  <c r="H3176" i="3"/>
  <c r="I3176" i="3"/>
  <c r="J3176" i="3"/>
  <c r="K3176" i="3"/>
  <c r="M3176" i="3" s="1"/>
  <c r="L3176" i="3"/>
  <c r="P3176" i="3"/>
  <c r="X3176" i="3"/>
  <c r="AB3176" i="3"/>
  <c r="AF3176" i="3"/>
  <c r="AN3176" i="3"/>
  <c r="AR3176" i="3"/>
  <c r="AV3176" i="3"/>
  <c r="BD3176" i="3"/>
  <c r="BH3176" i="3"/>
  <c r="E3177" i="3"/>
  <c r="F3177" i="3"/>
  <c r="G3177" i="3"/>
  <c r="H3177" i="3"/>
  <c r="I3177" i="3"/>
  <c r="J3177" i="3"/>
  <c r="E3178" i="3"/>
  <c r="F3178" i="3"/>
  <c r="G3178" i="3"/>
  <c r="H3178" i="3"/>
  <c r="I3178" i="3"/>
  <c r="J3178" i="3"/>
  <c r="K3178" i="3"/>
  <c r="L3178" i="3"/>
  <c r="AB3178" i="3" s="1"/>
  <c r="BH3178" i="3"/>
  <c r="E3179" i="3"/>
  <c r="K3179" i="3" s="1"/>
  <c r="Z3179" i="3" s="1"/>
  <c r="F3179" i="3"/>
  <c r="G3179" i="3"/>
  <c r="H3179" i="3"/>
  <c r="I3179" i="3"/>
  <c r="L3179" i="3" s="1"/>
  <c r="J3179" i="3"/>
  <c r="N3179" i="3"/>
  <c r="V3179" i="3"/>
  <c r="AD3179" i="3"/>
  <c r="AL3179" i="3"/>
  <c r="AT3179" i="3"/>
  <c r="BB3179" i="3"/>
  <c r="E3180" i="3"/>
  <c r="F3180" i="3"/>
  <c r="G3180" i="3"/>
  <c r="H3180" i="3"/>
  <c r="I3180" i="3"/>
  <c r="J3180" i="3"/>
  <c r="K3180" i="3"/>
  <c r="M3180" i="3" s="1"/>
  <c r="L3180" i="3"/>
  <c r="P3180" i="3"/>
  <c r="T3180" i="3"/>
  <c r="X3180" i="3"/>
  <c r="AB3180" i="3"/>
  <c r="AF3180" i="3"/>
  <c r="AJ3180" i="3"/>
  <c r="AN3180" i="3"/>
  <c r="AR3180" i="3"/>
  <c r="AV3180" i="3"/>
  <c r="AZ3180" i="3"/>
  <c r="BD3180" i="3"/>
  <c r="BH3180" i="3"/>
  <c r="E3181" i="3"/>
  <c r="F3181" i="3"/>
  <c r="G3181" i="3"/>
  <c r="H3181" i="3"/>
  <c r="I3181" i="3"/>
  <c r="J3181" i="3"/>
  <c r="E3182" i="3"/>
  <c r="F3182" i="3"/>
  <c r="G3182" i="3"/>
  <c r="H3182" i="3"/>
  <c r="I3182" i="3"/>
  <c r="J3182" i="3"/>
  <c r="K3182" i="3"/>
  <c r="T3182" i="3" s="1"/>
  <c r="L3182" i="3"/>
  <c r="O3182" i="3"/>
  <c r="S3182" i="3"/>
  <c r="W3182" i="3"/>
  <c r="AA3182" i="3"/>
  <c r="AE3182" i="3"/>
  <c r="AI3182" i="3"/>
  <c r="AM3182" i="3"/>
  <c r="AQ3182" i="3"/>
  <c r="AU3182" i="3"/>
  <c r="AY3182" i="3"/>
  <c r="BC3182" i="3"/>
  <c r="BG3182" i="3"/>
  <c r="E3183" i="3"/>
  <c r="K3183" i="3" s="1"/>
  <c r="R3183" i="3" s="1"/>
  <c r="F3183" i="3"/>
  <c r="G3183" i="3"/>
  <c r="H3183" i="3"/>
  <c r="I3183" i="3"/>
  <c r="L3183" i="3" s="1"/>
  <c r="J3183" i="3"/>
  <c r="M3183" i="3"/>
  <c r="Q3183" i="3"/>
  <c r="U3183" i="3"/>
  <c r="Y3183" i="3"/>
  <c r="AC3183" i="3"/>
  <c r="AG3183" i="3"/>
  <c r="AK3183" i="3"/>
  <c r="AO3183" i="3"/>
  <c r="AS3183" i="3"/>
  <c r="AW3183" i="3"/>
  <c r="BA3183" i="3"/>
  <c r="BE3183" i="3"/>
  <c r="BI3183" i="3"/>
  <c r="E3184" i="3"/>
  <c r="F3184" i="3"/>
  <c r="G3184" i="3"/>
  <c r="H3184" i="3"/>
  <c r="I3184" i="3"/>
  <c r="J3184" i="3"/>
  <c r="K3184" i="3"/>
  <c r="T3184" i="3" s="1"/>
  <c r="L3184" i="3"/>
  <c r="O3184" i="3"/>
  <c r="S3184" i="3"/>
  <c r="W3184" i="3"/>
  <c r="AA3184" i="3"/>
  <c r="AE3184" i="3"/>
  <c r="AI3184" i="3"/>
  <c r="AM3184" i="3"/>
  <c r="AQ3184" i="3"/>
  <c r="AU3184" i="3"/>
  <c r="AY3184" i="3"/>
  <c r="BC3184" i="3"/>
  <c r="BG3184" i="3"/>
  <c r="E3185" i="3"/>
  <c r="K3185" i="3" s="1"/>
  <c r="R3185" i="3" s="1"/>
  <c r="F3185" i="3"/>
  <c r="G3185" i="3"/>
  <c r="H3185" i="3"/>
  <c r="I3185" i="3"/>
  <c r="L3185" i="3" s="1"/>
  <c r="J3185" i="3"/>
  <c r="M3185" i="3"/>
  <c r="Q3185" i="3"/>
  <c r="U3185" i="3"/>
  <c r="Y3185" i="3"/>
  <c r="AC3185" i="3"/>
  <c r="AG3185" i="3"/>
  <c r="AK3185" i="3"/>
  <c r="AO3185" i="3"/>
  <c r="AS3185" i="3"/>
  <c r="AW3185" i="3"/>
  <c r="BA3185" i="3"/>
  <c r="BE3185" i="3"/>
  <c r="BI3185" i="3"/>
  <c r="E3186" i="3"/>
  <c r="F3186" i="3"/>
  <c r="G3186" i="3"/>
  <c r="H3186" i="3"/>
  <c r="I3186" i="3"/>
  <c r="J3186" i="3"/>
  <c r="K3186" i="3"/>
  <c r="T3186" i="3" s="1"/>
  <c r="L3186" i="3"/>
  <c r="O3186" i="3"/>
  <c r="S3186" i="3"/>
  <c r="W3186" i="3"/>
  <c r="AA3186" i="3"/>
  <c r="AC3186" i="3"/>
  <c r="AF3186" i="3"/>
  <c r="AI3186" i="3"/>
  <c r="AK3186" i="3"/>
  <c r="AN3186" i="3"/>
  <c r="AQ3186" i="3"/>
  <c r="AS3186" i="3"/>
  <c r="AV3186" i="3"/>
  <c r="AY3186" i="3"/>
  <c r="BA3186" i="3"/>
  <c r="BD3186" i="3"/>
  <c r="BG3186" i="3"/>
  <c r="BI3186" i="3"/>
  <c r="E3187" i="3"/>
  <c r="K3187" i="3" s="1"/>
  <c r="F3187" i="3"/>
  <c r="G3187" i="3"/>
  <c r="H3187" i="3"/>
  <c r="I3187" i="3"/>
  <c r="L3187" i="3" s="1"/>
  <c r="J3187" i="3"/>
  <c r="Y3187" i="3"/>
  <c r="AD3187" i="3"/>
  <c r="AT3187" i="3"/>
  <c r="AY3187" i="3"/>
  <c r="E3188" i="3"/>
  <c r="K3188" i="3" s="1"/>
  <c r="F3188" i="3"/>
  <c r="G3188" i="3"/>
  <c r="H3188" i="3"/>
  <c r="I3188" i="3"/>
  <c r="L3188" i="3" s="1"/>
  <c r="J3188" i="3"/>
  <c r="X3188" i="3"/>
  <c r="AC3188" i="3"/>
  <c r="AS3188" i="3"/>
  <c r="AY3188" i="3"/>
  <c r="E3189" i="3"/>
  <c r="K3189" i="3" s="1"/>
  <c r="R3189" i="3" s="1"/>
  <c r="F3189" i="3"/>
  <c r="G3189" i="3"/>
  <c r="H3189" i="3"/>
  <c r="I3189" i="3"/>
  <c r="J3189" i="3"/>
  <c r="L3189" i="3" s="1"/>
  <c r="V3189" i="3"/>
  <c r="AL3189" i="3"/>
  <c r="BB3189" i="3"/>
  <c r="E3190" i="3"/>
  <c r="F3190" i="3"/>
  <c r="K3190" i="3" s="1"/>
  <c r="G3190" i="3"/>
  <c r="H3190" i="3"/>
  <c r="L3190" i="3" s="1"/>
  <c r="I3190" i="3"/>
  <c r="J3190" i="3"/>
  <c r="E3191" i="3"/>
  <c r="K3191" i="3" s="1"/>
  <c r="R3191" i="3" s="1"/>
  <c r="F3191" i="3"/>
  <c r="G3191" i="3"/>
  <c r="H3191" i="3"/>
  <c r="I3191" i="3"/>
  <c r="J3191" i="3"/>
  <c r="L3191" i="3" s="1"/>
  <c r="V3191" i="3"/>
  <c r="AL3191" i="3"/>
  <c r="BB3191" i="3"/>
  <c r="E3192" i="3"/>
  <c r="F3192" i="3"/>
  <c r="K3192" i="3" s="1"/>
  <c r="AB3192" i="3" s="1"/>
  <c r="G3192" i="3"/>
  <c r="H3192" i="3"/>
  <c r="L3192" i="3" s="1"/>
  <c r="I3192" i="3"/>
  <c r="J3192" i="3"/>
  <c r="E3193" i="3"/>
  <c r="K3193" i="3" s="1"/>
  <c r="F3193" i="3"/>
  <c r="G3193" i="3"/>
  <c r="H3193" i="3"/>
  <c r="I3193" i="3"/>
  <c r="J3193" i="3"/>
  <c r="L3193" i="3" s="1"/>
  <c r="V3193" i="3"/>
  <c r="AL3193" i="3"/>
  <c r="BB3193" i="3"/>
  <c r="E3194" i="3"/>
  <c r="F3194" i="3"/>
  <c r="K3194" i="3" s="1"/>
  <c r="AB3194" i="3" s="1"/>
  <c r="G3194" i="3"/>
  <c r="H3194" i="3"/>
  <c r="L3194" i="3" s="1"/>
  <c r="I3194" i="3"/>
  <c r="J3194" i="3"/>
  <c r="E3195" i="3"/>
  <c r="K3195" i="3" s="1"/>
  <c r="F3195" i="3"/>
  <c r="G3195" i="3"/>
  <c r="H3195" i="3"/>
  <c r="I3195" i="3"/>
  <c r="J3195" i="3"/>
  <c r="L3195" i="3" s="1"/>
  <c r="E3196" i="3"/>
  <c r="F3196" i="3"/>
  <c r="K3196" i="3" s="1"/>
  <c r="AB3196" i="3" s="1"/>
  <c r="G3196" i="3"/>
  <c r="H3196" i="3"/>
  <c r="L3196" i="3" s="1"/>
  <c r="I3196" i="3"/>
  <c r="J3196" i="3"/>
  <c r="E3197" i="3"/>
  <c r="K3197" i="3" s="1"/>
  <c r="F3197" i="3"/>
  <c r="G3197" i="3"/>
  <c r="H3197" i="3"/>
  <c r="I3197" i="3"/>
  <c r="J3197" i="3"/>
  <c r="L3197" i="3" s="1"/>
  <c r="AL3197" i="3"/>
  <c r="BB3197" i="3"/>
  <c r="E3198" i="3"/>
  <c r="F3198" i="3"/>
  <c r="K3198" i="3" s="1"/>
  <c r="G3198" i="3"/>
  <c r="H3198" i="3"/>
  <c r="L3198" i="3" s="1"/>
  <c r="I3198" i="3"/>
  <c r="J3198" i="3"/>
  <c r="E3199" i="3"/>
  <c r="K3199" i="3" s="1"/>
  <c r="R3199" i="3" s="1"/>
  <c r="F3199" i="3"/>
  <c r="G3199" i="3"/>
  <c r="H3199" i="3"/>
  <c r="I3199" i="3"/>
  <c r="J3199" i="3"/>
  <c r="L3199" i="3" s="1"/>
  <c r="AL3199" i="3"/>
  <c r="BB3199" i="3"/>
  <c r="E3200" i="3"/>
  <c r="F3200" i="3"/>
  <c r="K3200" i="3" s="1"/>
  <c r="AB3200" i="3" s="1"/>
  <c r="G3200" i="3"/>
  <c r="H3200" i="3"/>
  <c r="L3200" i="3" s="1"/>
  <c r="I3200" i="3"/>
  <c r="J3200" i="3"/>
  <c r="E3201" i="3"/>
  <c r="K3201" i="3" s="1"/>
  <c r="R3201" i="3" s="1"/>
  <c r="F3201" i="3"/>
  <c r="G3201" i="3"/>
  <c r="H3201" i="3"/>
  <c r="I3201" i="3"/>
  <c r="J3201" i="3"/>
  <c r="L3201" i="3" s="1"/>
  <c r="BB3201" i="3"/>
  <c r="E3202" i="3"/>
  <c r="F3202" i="3"/>
  <c r="K3202" i="3" s="1"/>
  <c r="AB3202" i="3" s="1"/>
  <c r="G3202" i="3"/>
  <c r="H3202" i="3"/>
  <c r="L3202" i="3" s="1"/>
  <c r="I3202" i="3"/>
  <c r="J3202" i="3"/>
  <c r="E3203" i="3"/>
  <c r="K3203" i="3" s="1"/>
  <c r="R3203" i="3" s="1"/>
  <c r="F3203" i="3"/>
  <c r="G3203" i="3"/>
  <c r="H3203" i="3"/>
  <c r="I3203" i="3"/>
  <c r="J3203" i="3"/>
  <c r="L3203" i="3" s="1"/>
  <c r="V3203" i="3"/>
  <c r="AL3203" i="3"/>
  <c r="BB3203" i="3"/>
  <c r="E3204" i="3"/>
  <c r="F3204" i="3"/>
  <c r="K3204" i="3" s="1"/>
  <c r="T3204" i="3" s="1"/>
  <c r="G3204" i="3"/>
  <c r="H3204" i="3"/>
  <c r="L3204" i="3" s="1"/>
  <c r="I3204" i="3"/>
  <c r="J3204" i="3"/>
  <c r="E3205" i="3"/>
  <c r="F3205" i="3"/>
  <c r="G3205" i="3"/>
  <c r="H3205" i="3"/>
  <c r="I3205" i="3"/>
  <c r="J3205" i="3"/>
  <c r="L3205" i="3"/>
  <c r="E3206" i="3"/>
  <c r="F3206" i="3"/>
  <c r="K3206" i="3" s="1"/>
  <c r="T3206" i="3" s="1"/>
  <c r="G3206" i="3"/>
  <c r="H3206" i="3"/>
  <c r="L3206" i="3" s="1"/>
  <c r="I3206" i="3"/>
  <c r="J3206" i="3"/>
  <c r="E3207" i="3"/>
  <c r="F3207" i="3"/>
  <c r="G3207" i="3"/>
  <c r="H3207" i="3"/>
  <c r="I3207" i="3"/>
  <c r="J3207" i="3"/>
  <c r="L3207" i="3"/>
  <c r="E3208" i="3"/>
  <c r="F3208" i="3"/>
  <c r="G3208" i="3"/>
  <c r="K3208" i="3" s="1"/>
  <c r="H3208" i="3"/>
  <c r="I3208" i="3"/>
  <c r="J3208" i="3"/>
  <c r="L3208" i="3"/>
  <c r="E3209" i="3"/>
  <c r="F3209" i="3"/>
  <c r="G3209" i="3"/>
  <c r="H3209" i="3"/>
  <c r="I3209" i="3"/>
  <c r="J3209" i="3"/>
  <c r="K3209" i="3"/>
  <c r="P3209" i="3" s="1"/>
  <c r="L3209" i="3"/>
  <c r="O3209" i="3"/>
  <c r="S3209" i="3"/>
  <c r="W3209" i="3"/>
  <c r="AA3209" i="3"/>
  <c r="AE3209" i="3"/>
  <c r="AI3209" i="3"/>
  <c r="AM3209" i="3"/>
  <c r="AQ3209" i="3"/>
  <c r="AU3209" i="3"/>
  <c r="AY3209" i="3"/>
  <c r="BC3209" i="3"/>
  <c r="BG3209" i="3"/>
  <c r="E3210" i="3"/>
  <c r="K3210" i="3" s="1"/>
  <c r="F3210" i="3"/>
  <c r="G3210" i="3"/>
  <c r="H3210" i="3"/>
  <c r="I3210" i="3"/>
  <c r="L3210" i="3" s="1"/>
  <c r="J3210" i="3"/>
  <c r="E3211" i="3"/>
  <c r="F3211" i="3"/>
  <c r="G3211" i="3"/>
  <c r="K3211" i="3" s="1"/>
  <c r="H3211" i="3"/>
  <c r="I3211" i="3"/>
  <c r="J3211" i="3"/>
  <c r="L3211" i="3"/>
  <c r="E3212" i="3"/>
  <c r="K3212" i="3" s="1"/>
  <c r="F3212" i="3"/>
  <c r="G3212" i="3"/>
  <c r="H3212" i="3"/>
  <c r="I3212" i="3"/>
  <c r="L3212" i="3" s="1"/>
  <c r="J3212" i="3"/>
  <c r="E3213" i="3"/>
  <c r="F3213" i="3"/>
  <c r="G3213" i="3"/>
  <c r="K3213" i="3" s="1"/>
  <c r="H3213" i="3"/>
  <c r="I3213" i="3"/>
  <c r="J3213" i="3"/>
  <c r="L3213" i="3"/>
  <c r="E3214" i="3"/>
  <c r="K3214" i="3" s="1"/>
  <c r="F3214" i="3"/>
  <c r="G3214" i="3"/>
  <c r="H3214" i="3"/>
  <c r="I3214" i="3"/>
  <c r="L3214" i="3" s="1"/>
  <c r="J3214" i="3"/>
  <c r="E3215" i="3"/>
  <c r="F3215" i="3"/>
  <c r="G3215" i="3"/>
  <c r="K3215" i="3" s="1"/>
  <c r="H3215" i="3"/>
  <c r="I3215" i="3"/>
  <c r="J3215" i="3"/>
  <c r="L3215" i="3"/>
  <c r="E3216" i="3"/>
  <c r="K3216" i="3" s="1"/>
  <c r="F3216" i="3"/>
  <c r="G3216" i="3"/>
  <c r="H3216" i="3"/>
  <c r="I3216" i="3"/>
  <c r="L3216" i="3" s="1"/>
  <c r="J3216" i="3"/>
  <c r="E3217" i="3"/>
  <c r="F3217" i="3"/>
  <c r="G3217" i="3"/>
  <c r="K3217" i="3" s="1"/>
  <c r="H3217" i="3"/>
  <c r="I3217" i="3"/>
  <c r="J3217" i="3"/>
  <c r="L3217" i="3"/>
  <c r="E3218" i="3"/>
  <c r="K3218" i="3" s="1"/>
  <c r="F3218" i="3"/>
  <c r="G3218" i="3"/>
  <c r="H3218" i="3"/>
  <c r="L3218" i="3" s="1"/>
  <c r="I3218" i="3"/>
  <c r="J3218" i="3"/>
  <c r="E3219" i="3"/>
  <c r="F3219" i="3"/>
  <c r="G3219" i="3"/>
  <c r="H3219" i="3"/>
  <c r="I3219" i="3"/>
  <c r="J3219" i="3"/>
  <c r="K3219" i="3"/>
  <c r="P3219" i="3" s="1"/>
  <c r="L3219" i="3"/>
  <c r="O3219" i="3"/>
  <c r="S3219" i="3"/>
  <c r="W3219" i="3"/>
  <c r="AA3219" i="3"/>
  <c r="AE3219" i="3"/>
  <c r="AI3219" i="3"/>
  <c r="AM3219" i="3"/>
  <c r="AQ3219" i="3"/>
  <c r="AU3219" i="3"/>
  <c r="AY3219" i="3"/>
  <c r="BC3219" i="3"/>
  <c r="BG3219" i="3"/>
  <c r="E3220" i="3"/>
  <c r="K3220" i="3" s="1"/>
  <c r="F3220" i="3"/>
  <c r="G3220" i="3"/>
  <c r="H3220" i="3"/>
  <c r="L3220" i="3" s="1"/>
  <c r="I3220" i="3"/>
  <c r="J3220" i="3"/>
  <c r="E3221" i="3"/>
  <c r="F3221" i="3"/>
  <c r="G3221" i="3"/>
  <c r="K3221" i="3" s="1"/>
  <c r="H3221" i="3"/>
  <c r="I3221" i="3"/>
  <c r="J3221" i="3"/>
  <c r="L3221" i="3"/>
  <c r="E3222" i="3"/>
  <c r="K3222" i="3" s="1"/>
  <c r="F3222" i="3"/>
  <c r="G3222" i="3"/>
  <c r="H3222" i="3"/>
  <c r="L3222" i="3" s="1"/>
  <c r="I3222" i="3"/>
  <c r="J3222" i="3"/>
  <c r="E3223" i="3"/>
  <c r="F3223" i="3"/>
  <c r="G3223" i="3"/>
  <c r="K3223" i="3" s="1"/>
  <c r="H3223" i="3"/>
  <c r="I3223" i="3"/>
  <c r="J3223" i="3"/>
  <c r="L3223" i="3"/>
  <c r="E3224" i="3"/>
  <c r="F3224" i="3"/>
  <c r="G3224" i="3"/>
  <c r="H3224" i="3"/>
  <c r="I3224" i="3"/>
  <c r="J3224" i="3"/>
  <c r="E3225" i="3"/>
  <c r="F3225" i="3"/>
  <c r="G3225" i="3"/>
  <c r="K3225" i="3" s="1"/>
  <c r="H3225" i="3"/>
  <c r="I3225" i="3"/>
  <c r="J3225" i="3"/>
  <c r="L3225" i="3"/>
  <c r="E3226" i="3"/>
  <c r="K3226" i="3" s="1"/>
  <c r="F3226" i="3"/>
  <c r="G3226" i="3"/>
  <c r="H3226" i="3"/>
  <c r="L3226" i="3" s="1"/>
  <c r="I3226" i="3"/>
  <c r="J3226" i="3"/>
  <c r="E3227" i="3"/>
  <c r="F3227" i="3"/>
  <c r="G3227" i="3"/>
  <c r="K3227" i="3" s="1"/>
  <c r="H3227" i="3"/>
  <c r="I3227" i="3"/>
  <c r="J3227" i="3"/>
  <c r="L3227" i="3"/>
  <c r="E3228" i="3"/>
  <c r="K3228" i="3" s="1"/>
  <c r="F3228" i="3"/>
  <c r="G3228" i="3"/>
  <c r="H3228" i="3"/>
  <c r="I3228" i="3"/>
  <c r="L3228" i="3" s="1"/>
  <c r="J3228" i="3"/>
  <c r="E3229" i="3"/>
  <c r="F3229" i="3"/>
  <c r="G3229" i="3"/>
  <c r="K3229" i="3" s="1"/>
  <c r="H3229" i="3"/>
  <c r="I3229" i="3"/>
  <c r="J3229" i="3"/>
  <c r="L3229" i="3"/>
  <c r="E3230" i="3"/>
  <c r="K3230" i="3" s="1"/>
  <c r="F3230" i="3"/>
  <c r="G3230" i="3"/>
  <c r="H3230" i="3"/>
  <c r="L3230" i="3" s="1"/>
  <c r="I3230" i="3"/>
  <c r="J3230" i="3"/>
  <c r="L3224" i="3" l="1"/>
  <c r="K3224" i="3"/>
  <c r="K3165" i="3"/>
  <c r="N3226" i="3"/>
  <c r="R3226" i="3"/>
  <c r="V3226" i="3"/>
  <c r="Z3226" i="3"/>
  <c r="AD3226" i="3"/>
  <c r="AH3226" i="3"/>
  <c r="AL3226" i="3"/>
  <c r="AP3226" i="3"/>
  <c r="AT3226" i="3"/>
  <c r="AX3226" i="3"/>
  <c r="BB3226" i="3"/>
  <c r="BF3226" i="3"/>
  <c r="O3226" i="3"/>
  <c r="S3226" i="3"/>
  <c r="W3226" i="3"/>
  <c r="AA3226" i="3"/>
  <c r="AE3226" i="3"/>
  <c r="AI3226" i="3"/>
  <c r="AM3226" i="3"/>
  <c r="AQ3226" i="3"/>
  <c r="AU3226" i="3"/>
  <c r="AY3226" i="3"/>
  <c r="BC3226" i="3"/>
  <c r="BG3226" i="3"/>
  <c r="BI3226" i="3"/>
  <c r="P3226" i="3"/>
  <c r="T3226" i="3"/>
  <c r="X3226" i="3"/>
  <c r="AB3226" i="3"/>
  <c r="AF3226" i="3"/>
  <c r="AJ3226" i="3"/>
  <c r="AN3226" i="3"/>
  <c r="AR3226" i="3"/>
  <c r="AV3226" i="3"/>
  <c r="AZ3226" i="3"/>
  <c r="BD3226" i="3"/>
  <c r="BH3226" i="3"/>
  <c r="M3226" i="3"/>
  <c r="Q3226" i="3"/>
  <c r="U3226" i="3"/>
  <c r="Y3226" i="3"/>
  <c r="AC3226" i="3"/>
  <c r="AG3226" i="3"/>
  <c r="AK3226" i="3"/>
  <c r="AO3226" i="3"/>
  <c r="AS3226" i="3"/>
  <c r="AW3226" i="3"/>
  <c r="BA3226" i="3"/>
  <c r="BE3226" i="3"/>
  <c r="P3213" i="3"/>
  <c r="T3213" i="3"/>
  <c r="X3213" i="3"/>
  <c r="AB3213" i="3"/>
  <c r="AF3213" i="3"/>
  <c r="AJ3213" i="3"/>
  <c r="AN3213" i="3"/>
  <c r="AR3213" i="3"/>
  <c r="AV3213" i="3"/>
  <c r="AZ3213" i="3"/>
  <c r="BD3213" i="3"/>
  <c r="BH3213" i="3"/>
  <c r="M3213" i="3"/>
  <c r="Q3213" i="3"/>
  <c r="U3213" i="3"/>
  <c r="Y3213" i="3"/>
  <c r="AC3213" i="3"/>
  <c r="AG3213" i="3"/>
  <c r="AK3213" i="3"/>
  <c r="AO3213" i="3"/>
  <c r="AS3213" i="3"/>
  <c r="AW3213" i="3"/>
  <c r="BA3213" i="3"/>
  <c r="BE3213" i="3"/>
  <c r="BI3213" i="3"/>
  <c r="O3213" i="3"/>
  <c r="S3213" i="3"/>
  <c r="W3213" i="3"/>
  <c r="AA3213" i="3"/>
  <c r="AE3213" i="3"/>
  <c r="AI3213" i="3"/>
  <c r="AM3213" i="3"/>
  <c r="AQ3213" i="3"/>
  <c r="AU3213" i="3"/>
  <c r="AY3213" i="3"/>
  <c r="BC3213" i="3"/>
  <c r="BG3213" i="3"/>
  <c r="N3213" i="3"/>
  <c r="R3213" i="3"/>
  <c r="V3213" i="3"/>
  <c r="Z3213" i="3"/>
  <c r="AD3213" i="3"/>
  <c r="AH3213" i="3"/>
  <c r="AL3213" i="3"/>
  <c r="AP3213" i="3"/>
  <c r="AT3213" i="3"/>
  <c r="AX3213" i="3"/>
  <c r="BB3213" i="3"/>
  <c r="BF3213" i="3"/>
  <c r="N3212" i="3"/>
  <c r="R3212" i="3"/>
  <c r="V3212" i="3"/>
  <c r="Z3212" i="3"/>
  <c r="AD3212" i="3"/>
  <c r="AH3212" i="3"/>
  <c r="AL3212" i="3"/>
  <c r="AP3212" i="3"/>
  <c r="AT3212" i="3"/>
  <c r="AX3212" i="3"/>
  <c r="BB3212" i="3"/>
  <c r="BF3212" i="3"/>
  <c r="O3212" i="3"/>
  <c r="S3212" i="3"/>
  <c r="W3212" i="3"/>
  <c r="AA3212" i="3"/>
  <c r="AE3212" i="3"/>
  <c r="AI3212" i="3"/>
  <c r="AM3212" i="3"/>
  <c r="AQ3212" i="3"/>
  <c r="AU3212" i="3"/>
  <c r="AY3212" i="3"/>
  <c r="BC3212" i="3"/>
  <c r="BG3212" i="3"/>
  <c r="P3212" i="3"/>
  <c r="T3212" i="3"/>
  <c r="X3212" i="3"/>
  <c r="AB3212" i="3"/>
  <c r="AF3212" i="3"/>
  <c r="AJ3212" i="3"/>
  <c r="AN3212" i="3"/>
  <c r="AR3212" i="3"/>
  <c r="AV3212" i="3"/>
  <c r="AZ3212" i="3"/>
  <c r="BD3212" i="3"/>
  <c r="BH3212" i="3"/>
  <c r="M3212" i="3"/>
  <c r="Q3212" i="3"/>
  <c r="U3212" i="3"/>
  <c r="Y3212" i="3"/>
  <c r="AC3212" i="3"/>
  <c r="AG3212" i="3"/>
  <c r="AK3212" i="3"/>
  <c r="AO3212" i="3"/>
  <c r="AS3212" i="3"/>
  <c r="AW3212" i="3"/>
  <c r="BA3212" i="3"/>
  <c r="BE3212" i="3"/>
  <c r="BI3212" i="3"/>
  <c r="N3224" i="3"/>
  <c r="R3224" i="3"/>
  <c r="V3224" i="3"/>
  <c r="Z3224" i="3"/>
  <c r="AD3224" i="3"/>
  <c r="AH3224" i="3"/>
  <c r="AL3224" i="3"/>
  <c r="AP3224" i="3"/>
  <c r="AT3224" i="3"/>
  <c r="AX3224" i="3"/>
  <c r="BB3224" i="3"/>
  <c r="BF3224" i="3"/>
  <c r="O3224" i="3"/>
  <c r="S3224" i="3"/>
  <c r="W3224" i="3"/>
  <c r="AA3224" i="3"/>
  <c r="AE3224" i="3"/>
  <c r="AI3224" i="3"/>
  <c r="AM3224" i="3"/>
  <c r="AQ3224" i="3"/>
  <c r="AU3224" i="3"/>
  <c r="AY3224" i="3"/>
  <c r="BC3224" i="3"/>
  <c r="BG3224" i="3"/>
  <c r="P3224" i="3"/>
  <c r="T3224" i="3"/>
  <c r="X3224" i="3"/>
  <c r="AB3224" i="3"/>
  <c r="AF3224" i="3"/>
  <c r="AJ3224" i="3"/>
  <c r="AN3224" i="3"/>
  <c r="AR3224" i="3"/>
  <c r="AV3224" i="3"/>
  <c r="AZ3224" i="3"/>
  <c r="BD3224" i="3"/>
  <c r="BH3224" i="3"/>
  <c r="M3224" i="3"/>
  <c r="Q3224" i="3"/>
  <c r="U3224" i="3"/>
  <c r="Y3224" i="3"/>
  <c r="AC3224" i="3"/>
  <c r="AG3224" i="3"/>
  <c r="AK3224" i="3"/>
  <c r="AO3224" i="3"/>
  <c r="AS3224" i="3"/>
  <c r="AW3224" i="3"/>
  <c r="BA3224" i="3"/>
  <c r="BE3224" i="3"/>
  <c r="BI3224" i="3"/>
  <c r="N3218" i="3"/>
  <c r="R3218" i="3"/>
  <c r="V3218" i="3"/>
  <c r="Z3218" i="3"/>
  <c r="AD3218" i="3"/>
  <c r="AH3218" i="3"/>
  <c r="AL3218" i="3"/>
  <c r="AP3218" i="3"/>
  <c r="AT3218" i="3"/>
  <c r="AX3218" i="3"/>
  <c r="BB3218" i="3"/>
  <c r="BF3218" i="3"/>
  <c r="O3218" i="3"/>
  <c r="S3218" i="3"/>
  <c r="W3218" i="3"/>
  <c r="AA3218" i="3"/>
  <c r="AE3218" i="3"/>
  <c r="AI3218" i="3"/>
  <c r="AM3218" i="3"/>
  <c r="AQ3218" i="3"/>
  <c r="AU3218" i="3"/>
  <c r="AY3218" i="3"/>
  <c r="BC3218" i="3"/>
  <c r="BG3218" i="3"/>
  <c r="P3218" i="3"/>
  <c r="T3218" i="3"/>
  <c r="X3218" i="3"/>
  <c r="AB3218" i="3"/>
  <c r="AF3218" i="3"/>
  <c r="AJ3218" i="3"/>
  <c r="AN3218" i="3"/>
  <c r="AR3218" i="3"/>
  <c r="AV3218" i="3"/>
  <c r="AZ3218" i="3"/>
  <c r="BD3218" i="3"/>
  <c r="BH3218" i="3"/>
  <c r="M3218" i="3"/>
  <c r="Q3218" i="3"/>
  <c r="U3218" i="3"/>
  <c r="Y3218" i="3"/>
  <c r="AC3218" i="3"/>
  <c r="AG3218" i="3"/>
  <c r="AK3218" i="3"/>
  <c r="AO3218" i="3"/>
  <c r="AS3218" i="3"/>
  <c r="AW3218" i="3"/>
  <c r="BA3218" i="3"/>
  <c r="BE3218" i="3"/>
  <c r="BI3218" i="3"/>
  <c r="P3211" i="3"/>
  <c r="T3211" i="3"/>
  <c r="X3211" i="3"/>
  <c r="AB3211" i="3"/>
  <c r="AF3211" i="3"/>
  <c r="AJ3211" i="3"/>
  <c r="AN3211" i="3"/>
  <c r="AR3211" i="3"/>
  <c r="AV3211" i="3"/>
  <c r="AZ3211" i="3"/>
  <c r="BD3211" i="3"/>
  <c r="BH3211" i="3"/>
  <c r="M3211" i="3"/>
  <c r="Q3211" i="3"/>
  <c r="U3211" i="3"/>
  <c r="Y3211" i="3"/>
  <c r="AC3211" i="3"/>
  <c r="AG3211" i="3"/>
  <c r="AK3211" i="3"/>
  <c r="AO3211" i="3"/>
  <c r="AS3211" i="3"/>
  <c r="AW3211" i="3"/>
  <c r="BA3211" i="3"/>
  <c r="BE3211" i="3"/>
  <c r="BI3211" i="3"/>
  <c r="N3211" i="3"/>
  <c r="R3211" i="3"/>
  <c r="V3211" i="3"/>
  <c r="Z3211" i="3"/>
  <c r="AD3211" i="3"/>
  <c r="AH3211" i="3"/>
  <c r="AL3211" i="3"/>
  <c r="AP3211" i="3"/>
  <c r="AT3211" i="3"/>
  <c r="AX3211" i="3"/>
  <c r="BB3211" i="3"/>
  <c r="BF3211" i="3"/>
  <c r="O3211" i="3"/>
  <c r="S3211" i="3"/>
  <c r="BM3211" i="3" s="1"/>
  <c r="W3211" i="3"/>
  <c r="AA3211" i="3"/>
  <c r="AE3211" i="3"/>
  <c r="AI3211" i="3"/>
  <c r="AM3211" i="3"/>
  <c r="AQ3211" i="3"/>
  <c r="AU3211" i="3"/>
  <c r="AY3211" i="3"/>
  <c r="BC3211" i="3"/>
  <c r="BG3211" i="3"/>
  <c r="N3210" i="3"/>
  <c r="R3210" i="3"/>
  <c r="V3210" i="3"/>
  <c r="Z3210" i="3"/>
  <c r="AD3210" i="3"/>
  <c r="AH3210" i="3"/>
  <c r="AL3210" i="3"/>
  <c r="AP3210" i="3"/>
  <c r="AT3210" i="3"/>
  <c r="AX3210" i="3"/>
  <c r="BB3210" i="3"/>
  <c r="BF3210" i="3"/>
  <c r="O3210" i="3"/>
  <c r="S3210" i="3"/>
  <c r="W3210" i="3"/>
  <c r="AA3210" i="3"/>
  <c r="AE3210" i="3"/>
  <c r="AI3210" i="3"/>
  <c r="AM3210" i="3"/>
  <c r="AQ3210" i="3"/>
  <c r="AU3210" i="3"/>
  <c r="AY3210" i="3"/>
  <c r="BC3210" i="3"/>
  <c r="BG3210" i="3"/>
  <c r="M3210" i="3"/>
  <c r="Q3210" i="3"/>
  <c r="Y3210" i="3"/>
  <c r="AG3210" i="3"/>
  <c r="AK3210" i="3"/>
  <c r="AS3210" i="3"/>
  <c r="BA3210" i="3"/>
  <c r="BI3210" i="3"/>
  <c r="P3210" i="3"/>
  <c r="T3210" i="3"/>
  <c r="X3210" i="3"/>
  <c r="AB3210" i="3"/>
  <c r="AF3210" i="3"/>
  <c r="AJ3210" i="3"/>
  <c r="AN3210" i="3"/>
  <c r="AR3210" i="3"/>
  <c r="AV3210" i="3"/>
  <c r="AZ3210" i="3"/>
  <c r="BD3210" i="3"/>
  <c r="BH3210" i="3"/>
  <c r="U3210" i="3"/>
  <c r="AC3210" i="3"/>
  <c r="AO3210" i="3"/>
  <c r="AW3210" i="3"/>
  <c r="BE3210" i="3"/>
  <c r="X3198" i="3"/>
  <c r="AN3198" i="3"/>
  <c r="BD3198" i="3"/>
  <c r="AJ3198" i="3"/>
  <c r="T3198" i="3"/>
  <c r="AZ3198" i="3"/>
  <c r="X3190" i="3"/>
  <c r="AN3190" i="3"/>
  <c r="BD3190" i="3"/>
  <c r="T3190" i="3"/>
  <c r="AJ3190" i="3"/>
  <c r="AZ3190" i="3"/>
  <c r="P3190" i="3"/>
  <c r="AF3190" i="3"/>
  <c r="AV3190" i="3"/>
  <c r="P3225" i="3"/>
  <c r="T3225" i="3"/>
  <c r="X3225" i="3"/>
  <c r="AB3225" i="3"/>
  <c r="AF3225" i="3"/>
  <c r="AJ3225" i="3"/>
  <c r="AN3225" i="3"/>
  <c r="AR3225" i="3"/>
  <c r="AV3225" i="3"/>
  <c r="AZ3225" i="3"/>
  <c r="BD3225" i="3"/>
  <c r="BH3225" i="3"/>
  <c r="O3225" i="3"/>
  <c r="BL3225" i="3" s="1"/>
  <c r="S3225" i="3"/>
  <c r="BM3225" i="3" s="1"/>
  <c r="W3225" i="3"/>
  <c r="AA3225" i="3"/>
  <c r="AE3225" i="3"/>
  <c r="AI3225" i="3"/>
  <c r="AM3225" i="3"/>
  <c r="AQ3225" i="3"/>
  <c r="AY3225" i="3"/>
  <c r="BC3225" i="3"/>
  <c r="BG3225" i="3"/>
  <c r="M3225" i="3"/>
  <c r="Q3225" i="3"/>
  <c r="U3225" i="3"/>
  <c r="Y3225" i="3"/>
  <c r="AC3225" i="3"/>
  <c r="AG3225" i="3"/>
  <c r="AK3225" i="3"/>
  <c r="AO3225" i="3"/>
  <c r="AS3225" i="3"/>
  <c r="AW3225" i="3"/>
  <c r="BA3225" i="3"/>
  <c r="BE3225" i="3"/>
  <c r="BI3225" i="3"/>
  <c r="N3225" i="3"/>
  <c r="BJ3225" i="3" s="1"/>
  <c r="R3225" i="3"/>
  <c r="V3225" i="3"/>
  <c r="Z3225" i="3"/>
  <c r="AD3225" i="3"/>
  <c r="AH3225" i="3"/>
  <c r="AL3225" i="3"/>
  <c r="AP3225" i="3"/>
  <c r="AT3225" i="3"/>
  <c r="AX3225" i="3"/>
  <c r="BB3225" i="3"/>
  <c r="BF3225" i="3"/>
  <c r="AU3225" i="3"/>
  <c r="N3222" i="3"/>
  <c r="R3222" i="3"/>
  <c r="V3222" i="3"/>
  <c r="Z3222" i="3"/>
  <c r="AD3222" i="3"/>
  <c r="AH3222" i="3"/>
  <c r="AL3222" i="3"/>
  <c r="AP3222" i="3"/>
  <c r="AT3222" i="3"/>
  <c r="AX3222" i="3"/>
  <c r="BB3222" i="3"/>
  <c r="BF3222" i="3"/>
  <c r="O3222" i="3"/>
  <c r="S3222" i="3"/>
  <c r="W3222" i="3"/>
  <c r="AA3222" i="3"/>
  <c r="AE3222" i="3"/>
  <c r="AI3222" i="3"/>
  <c r="AM3222" i="3"/>
  <c r="AQ3222" i="3"/>
  <c r="AU3222" i="3"/>
  <c r="AY3222" i="3"/>
  <c r="BC3222" i="3"/>
  <c r="BG3222" i="3"/>
  <c r="P3222" i="3"/>
  <c r="T3222" i="3"/>
  <c r="X3222" i="3"/>
  <c r="AB3222" i="3"/>
  <c r="AF3222" i="3"/>
  <c r="AJ3222" i="3"/>
  <c r="AN3222" i="3"/>
  <c r="AR3222" i="3"/>
  <c r="AV3222" i="3"/>
  <c r="AZ3222" i="3"/>
  <c r="BD3222" i="3"/>
  <c r="BH3222" i="3"/>
  <c r="M3222" i="3"/>
  <c r="Q3222" i="3"/>
  <c r="U3222" i="3"/>
  <c r="Y3222" i="3"/>
  <c r="AC3222" i="3"/>
  <c r="AG3222" i="3"/>
  <c r="AK3222" i="3"/>
  <c r="AO3222" i="3"/>
  <c r="AS3222" i="3"/>
  <c r="AW3222" i="3"/>
  <c r="BA3222" i="3"/>
  <c r="BE3222" i="3"/>
  <c r="BI3222" i="3"/>
  <c r="P3217" i="3"/>
  <c r="T3217" i="3"/>
  <c r="X3217" i="3"/>
  <c r="AB3217" i="3"/>
  <c r="AF3217" i="3"/>
  <c r="AJ3217" i="3"/>
  <c r="AN3217" i="3"/>
  <c r="AR3217" i="3"/>
  <c r="AV3217" i="3"/>
  <c r="AZ3217" i="3"/>
  <c r="BD3217" i="3"/>
  <c r="BH3217" i="3"/>
  <c r="AE3217" i="3"/>
  <c r="AQ3217" i="3"/>
  <c r="AY3217" i="3"/>
  <c r="BG3217" i="3"/>
  <c r="M3217" i="3"/>
  <c r="Q3217" i="3"/>
  <c r="U3217" i="3"/>
  <c r="Y3217" i="3"/>
  <c r="AC3217" i="3"/>
  <c r="AG3217" i="3"/>
  <c r="AK3217" i="3"/>
  <c r="AO3217" i="3"/>
  <c r="AS3217" i="3"/>
  <c r="AW3217" i="3"/>
  <c r="BA3217" i="3"/>
  <c r="BE3217" i="3"/>
  <c r="BI3217" i="3"/>
  <c r="N3217" i="3"/>
  <c r="Z3217" i="3"/>
  <c r="AH3217" i="3"/>
  <c r="AP3217" i="3"/>
  <c r="AT3217" i="3"/>
  <c r="BB3217" i="3"/>
  <c r="R3217" i="3"/>
  <c r="V3217" i="3"/>
  <c r="AD3217" i="3"/>
  <c r="AL3217" i="3"/>
  <c r="AX3217" i="3"/>
  <c r="BF3217" i="3"/>
  <c r="O3217" i="3"/>
  <c r="S3217" i="3"/>
  <c r="W3217" i="3"/>
  <c r="AA3217" i="3"/>
  <c r="AI3217" i="3"/>
  <c r="AM3217" i="3"/>
  <c r="AU3217" i="3"/>
  <c r="BC3217" i="3"/>
  <c r="N3216" i="3"/>
  <c r="R3216" i="3"/>
  <c r="V3216" i="3"/>
  <c r="Z3216" i="3"/>
  <c r="AD3216" i="3"/>
  <c r="AH3216" i="3"/>
  <c r="AL3216" i="3"/>
  <c r="AP3216" i="3"/>
  <c r="AT3216" i="3"/>
  <c r="AX3216" i="3"/>
  <c r="BB3216" i="3"/>
  <c r="BF3216" i="3"/>
  <c r="O3216" i="3"/>
  <c r="S3216" i="3"/>
  <c r="W3216" i="3"/>
  <c r="AA3216" i="3"/>
  <c r="AE3216" i="3"/>
  <c r="AI3216" i="3"/>
  <c r="AM3216" i="3"/>
  <c r="AQ3216" i="3"/>
  <c r="AU3216" i="3"/>
  <c r="AY3216" i="3"/>
  <c r="BC3216" i="3"/>
  <c r="BG3216" i="3"/>
  <c r="M3216" i="3"/>
  <c r="Q3216" i="3"/>
  <c r="U3216" i="3"/>
  <c r="Y3216" i="3"/>
  <c r="AC3216" i="3"/>
  <c r="AG3216" i="3"/>
  <c r="AK3216" i="3"/>
  <c r="AO3216" i="3"/>
  <c r="AS3216" i="3"/>
  <c r="AW3216" i="3"/>
  <c r="BA3216" i="3"/>
  <c r="BE3216" i="3"/>
  <c r="BI3216" i="3"/>
  <c r="P3216" i="3"/>
  <c r="T3216" i="3"/>
  <c r="X3216" i="3"/>
  <c r="AB3216" i="3"/>
  <c r="AF3216" i="3"/>
  <c r="AJ3216" i="3"/>
  <c r="AN3216" i="3"/>
  <c r="AR3216" i="3"/>
  <c r="AV3216" i="3"/>
  <c r="AZ3216" i="3"/>
  <c r="BD3216" i="3"/>
  <c r="BH3216" i="3"/>
  <c r="M3208" i="3"/>
  <c r="Q3208" i="3"/>
  <c r="U3208" i="3"/>
  <c r="Y3208" i="3"/>
  <c r="AC3208" i="3"/>
  <c r="AG3208" i="3"/>
  <c r="AK3208" i="3"/>
  <c r="AO3208" i="3"/>
  <c r="AS3208" i="3"/>
  <c r="AW3208" i="3"/>
  <c r="BA3208" i="3"/>
  <c r="BE3208" i="3"/>
  <c r="BI3208" i="3"/>
  <c r="R3208" i="3"/>
  <c r="W3208" i="3"/>
  <c r="AB3208" i="3"/>
  <c r="AH3208" i="3"/>
  <c r="AM3208" i="3"/>
  <c r="AR3208" i="3"/>
  <c r="AX3208" i="3"/>
  <c r="BC3208" i="3"/>
  <c r="BH3208" i="3"/>
  <c r="N3208" i="3"/>
  <c r="S3208" i="3"/>
  <c r="X3208" i="3"/>
  <c r="AD3208" i="3"/>
  <c r="AI3208" i="3"/>
  <c r="AN3208" i="3"/>
  <c r="AT3208" i="3"/>
  <c r="AY3208" i="3"/>
  <c r="BD3208" i="3"/>
  <c r="P3208" i="3"/>
  <c r="V3208" i="3"/>
  <c r="AA3208" i="3"/>
  <c r="AF3208" i="3"/>
  <c r="AL3208" i="3"/>
  <c r="AQ3208" i="3"/>
  <c r="AV3208" i="3"/>
  <c r="BB3208" i="3"/>
  <c r="BG3208" i="3"/>
  <c r="O3208" i="3"/>
  <c r="T3208" i="3"/>
  <c r="Z3208" i="3"/>
  <c r="AE3208" i="3"/>
  <c r="AJ3208" i="3"/>
  <c r="AP3208" i="3"/>
  <c r="AU3208" i="3"/>
  <c r="AZ3208" i="3"/>
  <c r="BF3208" i="3"/>
  <c r="R3206" i="3"/>
  <c r="Z3206" i="3"/>
  <c r="AH3206" i="3"/>
  <c r="AP3206" i="3"/>
  <c r="AX3206" i="3"/>
  <c r="BC3206" i="3"/>
  <c r="BH3206" i="3"/>
  <c r="X3206" i="3"/>
  <c r="AV3206" i="3"/>
  <c r="BG3206" i="3"/>
  <c r="P3206" i="3"/>
  <c r="AF3206" i="3"/>
  <c r="AN3206" i="3"/>
  <c r="BB3206" i="3"/>
  <c r="X3202" i="3"/>
  <c r="AN3202" i="3"/>
  <c r="BD3202" i="3"/>
  <c r="T3202" i="3"/>
  <c r="AJ3202" i="3"/>
  <c r="AZ3202" i="3"/>
  <c r="X3192" i="3"/>
  <c r="AN3192" i="3"/>
  <c r="BD3192" i="3"/>
  <c r="P3192" i="3"/>
  <c r="AF3192" i="3"/>
  <c r="AV3192" i="3"/>
  <c r="T3192" i="3"/>
  <c r="AJ3192" i="3"/>
  <c r="AZ3192" i="3"/>
  <c r="P3227" i="3"/>
  <c r="T3227" i="3"/>
  <c r="X3227" i="3"/>
  <c r="AB3227" i="3"/>
  <c r="AF3227" i="3"/>
  <c r="AJ3227" i="3"/>
  <c r="AN3227" i="3"/>
  <c r="AR3227" i="3"/>
  <c r="AV3227" i="3"/>
  <c r="AZ3227" i="3"/>
  <c r="BD3227" i="3"/>
  <c r="BH3227" i="3"/>
  <c r="AA3227" i="3"/>
  <c r="AQ3227" i="3"/>
  <c r="AY3227" i="3"/>
  <c r="BG3227" i="3"/>
  <c r="M3227" i="3"/>
  <c r="Q3227" i="3"/>
  <c r="U3227" i="3"/>
  <c r="Y3227" i="3"/>
  <c r="AC3227" i="3"/>
  <c r="AG3227" i="3"/>
  <c r="AK3227" i="3"/>
  <c r="AO3227" i="3"/>
  <c r="AS3227" i="3"/>
  <c r="AW3227" i="3"/>
  <c r="BA3227" i="3"/>
  <c r="BE3227" i="3"/>
  <c r="BI3227" i="3"/>
  <c r="O3227" i="3"/>
  <c r="S3227" i="3"/>
  <c r="W3227" i="3"/>
  <c r="AE3227" i="3"/>
  <c r="AI3227" i="3"/>
  <c r="AM3227" i="3"/>
  <c r="AU3227" i="3"/>
  <c r="BC3227" i="3"/>
  <c r="N3227" i="3"/>
  <c r="R3227" i="3"/>
  <c r="V3227" i="3"/>
  <c r="Z3227" i="3"/>
  <c r="AD3227" i="3"/>
  <c r="AH3227" i="3"/>
  <c r="AL3227" i="3"/>
  <c r="AP3227" i="3"/>
  <c r="AT3227" i="3"/>
  <c r="AX3227" i="3"/>
  <c r="BB3227" i="3"/>
  <c r="BF3227" i="3"/>
  <c r="N3230" i="3"/>
  <c r="R3230" i="3"/>
  <c r="V3230" i="3"/>
  <c r="Z3230" i="3"/>
  <c r="AD3230" i="3"/>
  <c r="AH3230" i="3"/>
  <c r="AL3230" i="3"/>
  <c r="AP3230" i="3"/>
  <c r="AT3230" i="3"/>
  <c r="AX3230" i="3"/>
  <c r="BB3230" i="3"/>
  <c r="BF3230" i="3"/>
  <c r="O3230" i="3"/>
  <c r="S3230" i="3"/>
  <c r="W3230" i="3"/>
  <c r="AA3230" i="3"/>
  <c r="AE3230" i="3"/>
  <c r="AI3230" i="3"/>
  <c r="AM3230" i="3"/>
  <c r="AQ3230" i="3"/>
  <c r="AU3230" i="3"/>
  <c r="AY3230" i="3"/>
  <c r="BC3230" i="3"/>
  <c r="BG3230" i="3"/>
  <c r="P3230" i="3"/>
  <c r="T3230" i="3"/>
  <c r="X3230" i="3"/>
  <c r="AB3230" i="3"/>
  <c r="AF3230" i="3"/>
  <c r="AJ3230" i="3"/>
  <c r="AN3230" i="3"/>
  <c r="AR3230" i="3"/>
  <c r="AV3230" i="3"/>
  <c r="AZ3230" i="3"/>
  <c r="BD3230" i="3"/>
  <c r="BH3230" i="3"/>
  <c r="M3230" i="3"/>
  <c r="Q3230" i="3"/>
  <c r="U3230" i="3"/>
  <c r="Y3230" i="3"/>
  <c r="AC3230" i="3"/>
  <c r="AG3230" i="3"/>
  <c r="AK3230" i="3"/>
  <c r="AO3230" i="3"/>
  <c r="AS3230" i="3"/>
  <c r="AW3230" i="3"/>
  <c r="BA3230" i="3"/>
  <c r="BE3230" i="3"/>
  <c r="BI3230" i="3"/>
  <c r="P3223" i="3"/>
  <c r="T3223" i="3"/>
  <c r="X3223" i="3"/>
  <c r="AB3223" i="3"/>
  <c r="AF3223" i="3"/>
  <c r="AJ3223" i="3"/>
  <c r="AN3223" i="3"/>
  <c r="AR3223" i="3"/>
  <c r="AV3223" i="3"/>
  <c r="AZ3223" i="3"/>
  <c r="BD3223" i="3"/>
  <c r="BH3223" i="3"/>
  <c r="S3223" i="3"/>
  <c r="W3223" i="3"/>
  <c r="AE3223" i="3"/>
  <c r="AM3223" i="3"/>
  <c r="AU3223" i="3"/>
  <c r="BC3223" i="3"/>
  <c r="M3223" i="3"/>
  <c r="Q3223" i="3"/>
  <c r="U3223" i="3"/>
  <c r="Y3223" i="3"/>
  <c r="AC3223" i="3"/>
  <c r="AG3223" i="3"/>
  <c r="AK3223" i="3"/>
  <c r="AO3223" i="3"/>
  <c r="AS3223" i="3"/>
  <c r="AW3223" i="3"/>
  <c r="BA3223" i="3"/>
  <c r="BE3223" i="3"/>
  <c r="BI3223" i="3"/>
  <c r="O3223" i="3"/>
  <c r="AA3223" i="3"/>
  <c r="AI3223" i="3"/>
  <c r="AQ3223" i="3"/>
  <c r="AY3223" i="3"/>
  <c r="BG3223" i="3"/>
  <c r="N3223" i="3"/>
  <c r="R3223" i="3"/>
  <c r="V3223" i="3"/>
  <c r="Z3223" i="3"/>
  <c r="AD3223" i="3"/>
  <c r="AH3223" i="3"/>
  <c r="AL3223" i="3"/>
  <c r="AP3223" i="3"/>
  <c r="AT3223" i="3"/>
  <c r="AX3223" i="3"/>
  <c r="BB3223" i="3"/>
  <c r="BF3223" i="3"/>
  <c r="P3229" i="3"/>
  <c r="T3229" i="3"/>
  <c r="X3229" i="3"/>
  <c r="AB3229" i="3"/>
  <c r="AF3229" i="3"/>
  <c r="AJ3229" i="3"/>
  <c r="AN3229" i="3"/>
  <c r="AR3229" i="3"/>
  <c r="AV3229" i="3"/>
  <c r="AZ3229" i="3"/>
  <c r="BD3229" i="3"/>
  <c r="BH3229" i="3"/>
  <c r="O3229" i="3"/>
  <c r="S3229" i="3"/>
  <c r="W3229" i="3"/>
  <c r="AA3229" i="3"/>
  <c r="AE3229" i="3"/>
  <c r="AI3229" i="3"/>
  <c r="AM3229" i="3"/>
  <c r="AQ3229" i="3"/>
  <c r="AU3229" i="3"/>
  <c r="AY3229" i="3"/>
  <c r="BC3229" i="3"/>
  <c r="BG3229" i="3"/>
  <c r="M3229" i="3"/>
  <c r="Q3229" i="3"/>
  <c r="U3229" i="3"/>
  <c r="Y3229" i="3"/>
  <c r="AC3229" i="3"/>
  <c r="AG3229" i="3"/>
  <c r="AK3229" i="3"/>
  <c r="AO3229" i="3"/>
  <c r="AS3229" i="3"/>
  <c r="AW3229" i="3"/>
  <c r="BA3229" i="3"/>
  <c r="BE3229" i="3"/>
  <c r="BI3229" i="3"/>
  <c r="R3229" i="3"/>
  <c r="Z3229" i="3"/>
  <c r="AH3229" i="3"/>
  <c r="AP3229" i="3"/>
  <c r="AX3229" i="3"/>
  <c r="BF3229" i="3"/>
  <c r="N3229" i="3"/>
  <c r="V3229" i="3"/>
  <c r="AD3229" i="3"/>
  <c r="AL3229" i="3"/>
  <c r="AT3229" i="3"/>
  <c r="BB3229" i="3"/>
  <c r="N3228" i="3"/>
  <c r="R3228" i="3"/>
  <c r="V3228" i="3"/>
  <c r="Z3228" i="3"/>
  <c r="AD3228" i="3"/>
  <c r="AH3228" i="3"/>
  <c r="AL3228" i="3"/>
  <c r="AP3228" i="3"/>
  <c r="AT3228" i="3"/>
  <c r="AX3228" i="3"/>
  <c r="BB3228" i="3"/>
  <c r="BF3228" i="3"/>
  <c r="M3228" i="3"/>
  <c r="Q3228" i="3"/>
  <c r="U3228" i="3"/>
  <c r="Y3228" i="3"/>
  <c r="AC3228" i="3"/>
  <c r="AK3228" i="3"/>
  <c r="AO3228" i="3"/>
  <c r="AW3228" i="3"/>
  <c r="BE3228" i="3"/>
  <c r="O3228" i="3"/>
  <c r="S3228" i="3"/>
  <c r="W3228" i="3"/>
  <c r="AA3228" i="3"/>
  <c r="AE3228" i="3"/>
  <c r="AI3228" i="3"/>
  <c r="AM3228" i="3"/>
  <c r="AQ3228" i="3"/>
  <c r="AU3228" i="3"/>
  <c r="AY3228" i="3"/>
  <c r="BC3228" i="3"/>
  <c r="BG3228" i="3"/>
  <c r="AG3228" i="3"/>
  <c r="AS3228" i="3"/>
  <c r="BA3228" i="3"/>
  <c r="BI3228" i="3"/>
  <c r="P3228" i="3"/>
  <c r="T3228" i="3"/>
  <c r="X3228" i="3"/>
  <c r="AB3228" i="3"/>
  <c r="AF3228" i="3"/>
  <c r="AJ3228" i="3"/>
  <c r="AN3228" i="3"/>
  <c r="AR3228" i="3"/>
  <c r="AV3228" i="3"/>
  <c r="AZ3228" i="3"/>
  <c r="BD3228" i="3"/>
  <c r="BH3228" i="3"/>
  <c r="P3221" i="3"/>
  <c r="T3221" i="3"/>
  <c r="X3221" i="3"/>
  <c r="AB3221" i="3"/>
  <c r="AF3221" i="3"/>
  <c r="AJ3221" i="3"/>
  <c r="AN3221" i="3"/>
  <c r="AR3221" i="3"/>
  <c r="AV3221" i="3"/>
  <c r="AZ3221" i="3"/>
  <c r="BD3221" i="3"/>
  <c r="BH3221" i="3"/>
  <c r="O3221" i="3"/>
  <c r="W3221" i="3"/>
  <c r="AE3221" i="3"/>
  <c r="AM3221" i="3"/>
  <c r="AU3221" i="3"/>
  <c r="BC3221" i="3"/>
  <c r="M3221" i="3"/>
  <c r="Q3221" i="3"/>
  <c r="U3221" i="3"/>
  <c r="Y3221" i="3"/>
  <c r="AC3221" i="3"/>
  <c r="AG3221" i="3"/>
  <c r="AK3221" i="3"/>
  <c r="AO3221" i="3"/>
  <c r="AS3221" i="3"/>
  <c r="AW3221" i="3"/>
  <c r="BA3221" i="3"/>
  <c r="BE3221" i="3"/>
  <c r="BI3221" i="3"/>
  <c r="BB3221" i="3"/>
  <c r="S3221" i="3"/>
  <c r="AA3221" i="3"/>
  <c r="AI3221" i="3"/>
  <c r="AQ3221" i="3"/>
  <c r="AY3221" i="3"/>
  <c r="BG3221" i="3"/>
  <c r="N3221" i="3"/>
  <c r="R3221" i="3"/>
  <c r="V3221" i="3"/>
  <c r="Z3221" i="3"/>
  <c r="AD3221" i="3"/>
  <c r="AH3221" i="3"/>
  <c r="AL3221" i="3"/>
  <c r="AP3221" i="3"/>
  <c r="AT3221" i="3"/>
  <c r="AX3221" i="3"/>
  <c r="BF3221" i="3"/>
  <c r="N3220" i="3"/>
  <c r="R3220" i="3"/>
  <c r="V3220" i="3"/>
  <c r="Z3220" i="3"/>
  <c r="AD3220" i="3"/>
  <c r="AH3220" i="3"/>
  <c r="AL3220" i="3"/>
  <c r="AP3220" i="3"/>
  <c r="AT3220" i="3"/>
  <c r="AX3220" i="3"/>
  <c r="BB3220" i="3"/>
  <c r="BF3220" i="3"/>
  <c r="O3220" i="3"/>
  <c r="S3220" i="3"/>
  <c r="W3220" i="3"/>
  <c r="AA3220" i="3"/>
  <c r="AE3220" i="3"/>
  <c r="AI3220" i="3"/>
  <c r="AM3220" i="3"/>
  <c r="AQ3220" i="3"/>
  <c r="AU3220" i="3"/>
  <c r="AY3220" i="3"/>
  <c r="BC3220" i="3"/>
  <c r="BG3220" i="3"/>
  <c r="P3220" i="3"/>
  <c r="T3220" i="3"/>
  <c r="X3220" i="3"/>
  <c r="AB3220" i="3"/>
  <c r="AF3220" i="3"/>
  <c r="AJ3220" i="3"/>
  <c r="AN3220" i="3"/>
  <c r="AR3220" i="3"/>
  <c r="AV3220" i="3"/>
  <c r="AZ3220" i="3"/>
  <c r="BD3220" i="3"/>
  <c r="BH3220" i="3"/>
  <c r="M3220" i="3"/>
  <c r="Q3220" i="3"/>
  <c r="U3220" i="3"/>
  <c r="Y3220" i="3"/>
  <c r="AC3220" i="3"/>
  <c r="AG3220" i="3"/>
  <c r="AK3220" i="3"/>
  <c r="AO3220" i="3"/>
  <c r="AS3220" i="3"/>
  <c r="AW3220" i="3"/>
  <c r="BA3220" i="3"/>
  <c r="BE3220" i="3"/>
  <c r="BI3220" i="3"/>
  <c r="P3215" i="3"/>
  <c r="T3215" i="3"/>
  <c r="X3215" i="3"/>
  <c r="AB3215" i="3"/>
  <c r="AF3215" i="3"/>
  <c r="AJ3215" i="3"/>
  <c r="AN3215" i="3"/>
  <c r="AR3215" i="3"/>
  <c r="AV3215" i="3"/>
  <c r="AZ3215" i="3"/>
  <c r="BD3215" i="3"/>
  <c r="BH3215" i="3"/>
  <c r="BG3215" i="3"/>
  <c r="M3215" i="3"/>
  <c r="Q3215" i="3"/>
  <c r="U3215" i="3"/>
  <c r="Y3215" i="3"/>
  <c r="AC3215" i="3"/>
  <c r="AG3215" i="3"/>
  <c r="AK3215" i="3"/>
  <c r="AO3215" i="3"/>
  <c r="AS3215" i="3"/>
  <c r="AW3215" i="3"/>
  <c r="BA3215" i="3"/>
  <c r="BE3215" i="3"/>
  <c r="BI3215" i="3"/>
  <c r="N3215" i="3"/>
  <c r="R3215" i="3"/>
  <c r="V3215" i="3"/>
  <c r="Z3215" i="3"/>
  <c r="AD3215" i="3"/>
  <c r="AH3215" i="3"/>
  <c r="AL3215" i="3"/>
  <c r="AP3215" i="3"/>
  <c r="AT3215" i="3"/>
  <c r="AX3215" i="3"/>
  <c r="BB3215" i="3"/>
  <c r="BF3215" i="3"/>
  <c r="O3215" i="3"/>
  <c r="S3215" i="3"/>
  <c r="W3215" i="3"/>
  <c r="AA3215" i="3"/>
  <c r="AE3215" i="3"/>
  <c r="AI3215" i="3"/>
  <c r="AM3215" i="3"/>
  <c r="AQ3215" i="3"/>
  <c r="AU3215" i="3"/>
  <c r="AY3215" i="3"/>
  <c r="BC3215" i="3"/>
  <c r="N3214" i="3"/>
  <c r="R3214" i="3"/>
  <c r="V3214" i="3"/>
  <c r="Z3214" i="3"/>
  <c r="AD3214" i="3"/>
  <c r="AH3214" i="3"/>
  <c r="AL3214" i="3"/>
  <c r="AP3214" i="3"/>
  <c r="AT3214" i="3"/>
  <c r="AX3214" i="3"/>
  <c r="BB3214" i="3"/>
  <c r="BF3214" i="3"/>
  <c r="M3214" i="3"/>
  <c r="O3214" i="3"/>
  <c r="S3214" i="3"/>
  <c r="W3214" i="3"/>
  <c r="AA3214" i="3"/>
  <c r="AE3214" i="3"/>
  <c r="AI3214" i="3"/>
  <c r="AM3214" i="3"/>
  <c r="AQ3214" i="3"/>
  <c r="AU3214" i="3"/>
  <c r="AY3214" i="3"/>
  <c r="BC3214" i="3"/>
  <c r="BG3214" i="3"/>
  <c r="AS3214" i="3"/>
  <c r="BI3214" i="3"/>
  <c r="P3214" i="3"/>
  <c r="T3214" i="3"/>
  <c r="X3214" i="3"/>
  <c r="AB3214" i="3"/>
  <c r="AF3214" i="3"/>
  <c r="AJ3214" i="3"/>
  <c r="AN3214" i="3"/>
  <c r="AR3214" i="3"/>
  <c r="AV3214" i="3"/>
  <c r="AZ3214" i="3"/>
  <c r="BD3214" i="3"/>
  <c r="BH3214" i="3"/>
  <c r="Q3214" i="3"/>
  <c r="U3214" i="3"/>
  <c r="Y3214" i="3"/>
  <c r="AC3214" i="3"/>
  <c r="AG3214" i="3"/>
  <c r="AK3214" i="3"/>
  <c r="AO3214" i="3"/>
  <c r="AW3214" i="3"/>
  <c r="BA3214" i="3"/>
  <c r="BE3214" i="3"/>
  <c r="R3204" i="3"/>
  <c r="Z3204" i="3"/>
  <c r="AH3204" i="3"/>
  <c r="AP3204" i="3"/>
  <c r="AX3204" i="3"/>
  <c r="BF3204" i="3"/>
  <c r="P3204" i="3"/>
  <c r="X3204" i="3"/>
  <c r="AF3204" i="3"/>
  <c r="AN3204" i="3"/>
  <c r="AV3204" i="3"/>
  <c r="BD3204" i="3"/>
  <c r="X3200" i="3"/>
  <c r="AN3200" i="3"/>
  <c r="BD3200" i="3"/>
  <c r="AJ3200" i="3"/>
  <c r="T3200" i="3"/>
  <c r="AZ3200" i="3"/>
  <c r="AB3198" i="3"/>
  <c r="X3196" i="3"/>
  <c r="AN3196" i="3"/>
  <c r="BD3196" i="3"/>
  <c r="T3196" i="3"/>
  <c r="AZ3196" i="3"/>
  <c r="P3196" i="3"/>
  <c r="AF3196" i="3"/>
  <c r="AV3196" i="3"/>
  <c r="AJ3196" i="3"/>
  <c r="X3194" i="3"/>
  <c r="AN3194" i="3"/>
  <c r="BD3194" i="3"/>
  <c r="T3194" i="3"/>
  <c r="AJ3194" i="3"/>
  <c r="AZ3194" i="3"/>
  <c r="P3194" i="3"/>
  <c r="AF3194" i="3"/>
  <c r="AV3194" i="3"/>
  <c r="AB3190" i="3"/>
  <c r="AL3201" i="3"/>
  <c r="V3201" i="3"/>
  <c r="V3199" i="3"/>
  <c r="O3197" i="3"/>
  <c r="S3197" i="3"/>
  <c r="W3197" i="3"/>
  <c r="AA3197" i="3"/>
  <c r="AE3197" i="3"/>
  <c r="AI3197" i="3"/>
  <c r="AM3197" i="3"/>
  <c r="AQ3197" i="3"/>
  <c r="AU3197" i="3"/>
  <c r="AY3197" i="3"/>
  <c r="BC3197" i="3"/>
  <c r="BG3197" i="3"/>
  <c r="P3197" i="3"/>
  <c r="T3197" i="3"/>
  <c r="X3197" i="3"/>
  <c r="AB3197" i="3"/>
  <c r="AF3197" i="3"/>
  <c r="AJ3197" i="3"/>
  <c r="AN3197" i="3"/>
  <c r="AR3197" i="3"/>
  <c r="AV3197" i="3"/>
  <c r="AZ3197" i="3"/>
  <c r="BD3197" i="3"/>
  <c r="BH3197" i="3"/>
  <c r="M3197" i="3"/>
  <c r="Q3197" i="3"/>
  <c r="U3197" i="3"/>
  <c r="Y3197" i="3"/>
  <c r="AC3197" i="3"/>
  <c r="AG3197" i="3"/>
  <c r="AK3197" i="3"/>
  <c r="AO3197" i="3"/>
  <c r="AS3197" i="3"/>
  <c r="AW3197" i="3"/>
  <c r="BA3197" i="3"/>
  <c r="BE3197" i="3"/>
  <c r="BI3197" i="3"/>
  <c r="O3195" i="3"/>
  <c r="BL3195" i="3" s="1"/>
  <c r="S3195" i="3"/>
  <c r="BM3195" i="3" s="1"/>
  <c r="W3195" i="3"/>
  <c r="AA3195" i="3"/>
  <c r="AE3195" i="3"/>
  <c r="AI3195" i="3"/>
  <c r="AM3195" i="3"/>
  <c r="AQ3195" i="3"/>
  <c r="AU3195" i="3"/>
  <c r="AY3195" i="3"/>
  <c r="BC3195" i="3"/>
  <c r="BG3195" i="3"/>
  <c r="P3195" i="3"/>
  <c r="T3195" i="3"/>
  <c r="X3195" i="3"/>
  <c r="AB3195" i="3"/>
  <c r="AF3195" i="3"/>
  <c r="AJ3195" i="3"/>
  <c r="AN3195" i="3"/>
  <c r="AR3195" i="3"/>
  <c r="AV3195" i="3"/>
  <c r="AZ3195" i="3"/>
  <c r="BD3195" i="3"/>
  <c r="BH3195" i="3"/>
  <c r="M3195" i="3"/>
  <c r="Q3195" i="3"/>
  <c r="U3195" i="3"/>
  <c r="Y3195" i="3"/>
  <c r="AC3195" i="3"/>
  <c r="AG3195" i="3"/>
  <c r="AK3195" i="3"/>
  <c r="AO3195" i="3"/>
  <c r="AS3195" i="3"/>
  <c r="AW3195" i="3"/>
  <c r="BA3195" i="3"/>
  <c r="BE3195" i="3"/>
  <c r="BI3195" i="3"/>
  <c r="O3193" i="3"/>
  <c r="BL3193" i="3" s="1"/>
  <c r="S3193" i="3"/>
  <c r="BM3193" i="3" s="1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N3110" i="3"/>
  <c r="R3110" i="3"/>
  <c r="V3110" i="3"/>
  <c r="Z3110" i="3"/>
  <c r="AD3110" i="3"/>
  <c r="AH3110" i="3"/>
  <c r="AL3110" i="3"/>
  <c r="AP3110" i="3"/>
  <c r="AT3110" i="3"/>
  <c r="AX3110" i="3"/>
  <c r="BB3110" i="3"/>
  <c r="BF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P3110" i="3"/>
  <c r="AF3110" i="3"/>
  <c r="AV3110" i="3"/>
  <c r="T3110" i="3"/>
  <c r="AJ3110" i="3"/>
  <c r="AZ3110" i="3"/>
  <c r="X3110" i="3"/>
  <c r="AN3110" i="3"/>
  <c r="BD3110" i="3"/>
  <c r="AB3110" i="3"/>
  <c r="AR3110" i="3"/>
  <c r="BH3110" i="3"/>
  <c r="BF3209" i="3"/>
  <c r="BB3209" i="3"/>
  <c r="AX3209" i="3"/>
  <c r="AT3209" i="3"/>
  <c r="AP3209" i="3"/>
  <c r="AL3209" i="3"/>
  <c r="AH3209" i="3"/>
  <c r="AD3209" i="3"/>
  <c r="Z3209" i="3"/>
  <c r="V3209" i="3"/>
  <c r="R3209" i="3"/>
  <c r="N3209" i="3"/>
  <c r="BF3206" i="3"/>
  <c r="AZ3206" i="3"/>
  <c r="AT3206" i="3"/>
  <c r="AL3206" i="3"/>
  <c r="AD3206" i="3"/>
  <c r="V3206" i="3"/>
  <c r="N3206" i="3"/>
  <c r="BB3204" i="3"/>
  <c r="AT3204" i="3"/>
  <c r="AL3204" i="3"/>
  <c r="AD3204" i="3"/>
  <c r="V3204" i="3"/>
  <c r="N3204" i="3"/>
  <c r="AX3203" i="3"/>
  <c r="AH3203" i="3"/>
  <c r="AV3202" i="3"/>
  <c r="AF3202" i="3"/>
  <c r="P3202" i="3"/>
  <c r="AX3201" i="3"/>
  <c r="AH3201" i="3"/>
  <c r="AV3200" i="3"/>
  <c r="AF3200" i="3"/>
  <c r="P3200" i="3"/>
  <c r="AX3199" i="3"/>
  <c r="AH3199" i="3"/>
  <c r="AV3198" i="3"/>
  <c r="AF3198" i="3"/>
  <c r="P3198" i="3"/>
  <c r="AX3197" i="3"/>
  <c r="AH3197" i="3"/>
  <c r="R3197" i="3"/>
  <c r="AX3195" i="3"/>
  <c r="AH3195" i="3"/>
  <c r="R3195" i="3"/>
  <c r="AX3193" i="3"/>
  <c r="AH3193" i="3"/>
  <c r="R3193" i="3"/>
  <c r="AX3191" i="3"/>
  <c r="AH3191" i="3"/>
  <c r="AX3189" i="3"/>
  <c r="AH3189" i="3"/>
  <c r="N3188" i="3"/>
  <c r="R3188" i="3"/>
  <c r="V3188" i="3"/>
  <c r="Z3188" i="3"/>
  <c r="AD3188" i="3"/>
  <c r="AH3188" i="3"/>
  <c r="AL3188" i="3"/>
  <c r="AP3188" i="3"/>
  <c r="AT3188" i="3"/>
  <c r="AX3188" i="3"/>
  <c r="BB3188" i="3"/>
  <c r="O3188" i="3"/>
  <c r="T3188" i="3"/>
  <c r="Y3188" i="3"/>
  <c r="AE3188" i="3"/>
  <c r="AJ3188" i="3"/>
  <c r="AO3188" i="3"/>
  <c r="AU3188" i="3"/>
  <c r="AZ3188" i="3"/>
  <c r="BE3188" i="3"/>
  <c r="BI3188" i="3"/>
  <c r="P3188" i="3"/>
  <c r="U3188" i="3"/>
  <c r="AA3188" i="3"/>
  <c r="AF3188" i="3"/>
  <c r="AK3188" i="3"/>
  <c r="AQ3188" i="3"/>
  <c r="AV3188" i="3"/>
  <c r="BA3188" i="3"/>
  <c r="BF3188" i="3"/>
  <c r="Q3188" i="3"/>
  <c r="W3188" i="3"/>
  <c r="AB3188" i="3"/>
  <c r="AG3188" i="3"/>
  <c r="AM3188" i="3"/>
  <c r="AR3188" i="3"/>
  <c r="AW3188" i="3"/>
  <c r="BC3188" i="3"/>
  <c r="BG3188" i="3"/>
  <c r="P3187" i="3"/>
  <c r="T3187" i="3"/>
  <c r="X3187" i="3"/>
  <c r="AB3187" i="3"/>
  <c r="AF3187" i="3"/>
  <c r="AJ3187" i="3"/>
  <c r="AN3187" i="3"/>
  <c r="AR3187" i="3"/>
  <c r="AV3187" i="3"/>
  <c r="AZ3187" i="3"/>
  <c r="BD3187" i="3"/>
  <c r="BH3187" i="3"/>
  <c r="O3187" i="3"/>
  <c r="U3187" i="3"/>
  <c r="Z3187" i="3"/>
  <c r="AE3187" i="3"/>
  <c r="AK3187" i="3"/>
  <c r="AP3187" i="3"/>
  <c r="AU3187" i="3"/>
  <c r="BA3187" i="3"/>
  <c r="BF3187" i="3"/>
  <c r="Q3187" i="3"/>
  <c r="V3187" i="3"/>
  <c r="AA3187" i="3"/>
  <c r="AG3187" i="3"/>
  <c r="AL3187" i="3"/>
  <c r="AQ3187" i="3"/>
  <c r="AW3187" i="3"/>
  <c r="BB3187" i="3"/>
  <c r="BG3187" i="3"/>
  <c r="M3187" i="3"/>
  <c r="R3187" i="3"/>
  <c r="W3187" i="3"/>
  <c r="AC3187" i="3"/>
  <c r="AH3187" i="3"/>
  <c r="AM3187" i="3"/>
  <c r="AS3187" i="3"/>
  <c r="AX3187" i="3"/>
  <c r="BC3187" i="3"/>
  <c r="BI3187" i="3"/>
  <c r="AR3178" i="3"/>
  <c r="BC3171" i="3"/>
  <c r="O3203" i="3"/>
  <c r="S3203" i="3"/>
  <c r="W3203" i="3"/>
  <c r="AA3203" i="3"/>
  <c r="AE3203" i="3"/>
  <c r="AI3203" i="3"/>
  <c r="AM3203" i="3"/>
  <c r="AQ3203" i="3"/>
  <c r="AU3203" i="3"/>
  <c r="AY3203" i="3"/>
  <c r="BC3203" i="3"/>
  <c r="BG3203" i="3"/>
  <c r="P3203" i="3"/>
  <c r="T3203" i="3"/>
  <c r="X3203" i="3"/>
  <c r="AB3203" i="3"/>
  <c r="AF3203" i="3"/>
  <c r="AJ3203" i="3"/>
  <c r="AN3203" i="3"/>
  <c r="AR3203" i="3"/>
  <c r="AV3203" i="3"/>
  <c r="AZ3203" i="3"/>
  <c r="BD3203" i="3"/>
  <c r="BH3203" i="3"/>
  <c r="M3203" i="3"/>
  <c r="Q3203" i="3"/>
  <c r="U3203" i="3"/>
  <c r="Y3203" i="3"/>
  <c r="AC3203" i="3"/>
  <c r="AG3203" i="3"/>
  <c r="AK3203" i="3"/>
  <c r="AO3203" i="3"/>
  <c r="AS3203" i="3"/>
  <c r="AW3203" i="3"/>
  <c r="BA3203" i="3"/>
  <c r="BE3203" i="3"/>
  <c r="BI3203" i="3"/>
  <c r="O3201" i="3"/>
  <c r="S3201" i="3"/>
  <c r="W3201" i="3"/>
  <c r="AA3201" i="3"/>
  <c r="AE3201" i="3"/>
  <c r="AI3201" i="3"/>
  <c r="AM3201" i="3"/>
  <c r="AQ3201" i="3"/>
  <c r="AU3201" i="3"/>
  <c r="AY3201" i="3"/>
  <c r="BC3201" i="3"/>
  <c r="BG3201" i="3"/>
  <c r="P3201" i="3"/>
  <c r="T3201" i="3"/>
  <c r="X3201" i="3"/>
  <c r="AB3201" i="3"/>
  <c r="AF3201" i="3"/>
  <c r="AJ3201" i="3"/>
  <c r="AN3201" i="3"/>
  <c r="AR3201" i="3"/>
  <c r="AV3201" i="3"/>
  <c r="AZ3201" i="3"/>
  <c r="BD3201" i="3"/>
  <c r="BH3201" i="3"/>
  <c r="M3201" i="3"/>
  <c r="Q3201" i="3"/>
  <c r="U3201" i="3"/>
  <c r="Y3201" i="3"/>
  <c r="AC3201" i="3"/>
  <c r="AG3201" i="3"/>
  <c r="AK3201" i="3"/>
  <c r="AO3201" i="3"/>
  <c r="AS3201" i="3"/>
  <c r="AW3201" i="3"/>
  <c r="BA3201" i="3"/>
  <c r="BE3201" i="3"/>
  <c r="BI3201" i="3"/>
  <c r="O3199" i="3"/>
  <c r="S3199" i="3"/>
  <c r="W3199" i="3"/>
  <c r="AA3199" i="3"/>
  <c r="AE3199" i="3"/>
  <c r="AI3199" i="3"/>
  <c r="AM3199" i="3"/>
  <c r="AQ3199" i="3"/>
  <c r="AU3199" i="3"/>
  <c r="AY3199" i="3"/>
  <c r="BC3199" i="3"/>
  <c r="BG3199" i="3"/>
  <c r="P3199" i="3"/>
  <c r="T3199" i="3"/>
  <c r="X3199" i="3"/>
  <c r="AB3199" i="3"/>
  <c r="AF3199" i="3"/>
  <c r="AJ3199" i="3"/>
  <c r="AN3199" i="3"/>
  <c r="AR3199" i="3"/>
  <c r="AV3199" i="3"/>
  <c r="AZ3199" i="3"/>
  <c r="BD3199" i="3"/>
  <c r="BH3199" i="3"/>
  <c r="M3199" i="3"/>
  <c r="Q3199" i="3"/>
  <c r="U3199" i="3"/>
  <c r="Y3199" i="3"/>
  <c r="AC3199" i="3"/>
  <c r="AG3199" i="3"/>
  <c r="AK3199" i="3"/>
  <c r="AO3199" i="3"/>
  <c r="AS3199" i="3"/>
  <c r="AW3199" i="3"/>
  <c r="BA3199" i="3"/>
  <c r="BE3199" i="3"/>
  <c r="BI3199" i="3"/>
  <c r="V3197" i="3"/>
  <c r="BB3195" i="3"/>
  <c r="AL3195" i="3"/>
  <c r="V3195" i="3"/>
  <c r="O3191" i="3"/>
  <c r="S3191" i="3"/>
  <c r="W3191" i="3"/>
  <c r="AA3191" i="3"/>
  <c r="AE3191" i="3"/>
  <c r="AI3191" i="3"/>
  <c r="AM3191" i="3"/>
  <c r="AQ3191" i="3"/>
  <c r="AU3191" i="3"/>
  <c r="AY3191" i="3"/>
  <c r="BC3191" i="3"/>
  <c r="BG3191" i="3"/>
  <c r="P3191" i="3"/>
  <c r="T3191" i="3"/>
  <c r="X3191" i="3"/>
  <c r="AB3191" i="3"/>
  <c r="AF3191" i="3"/>
  <c r="AJ3191" i="3"/>
  <c r="AN3191" i="3"/>
  <c r="AR3191" i="3"/>
  <c r="AV3191" i="3"/>
  <c r="AZ3191" i="3"/>
  <c r="BD3191" i="3"/>
  <c r="BH3191" i="3"/>
  <c r="M3191" i="3"/>
  <c r="Q3191" i="3"/>
  <c r="U3191" i="3"/>
  <c r="Y3191" i="3"/>
  <c r="AC3191" i="3"/>
  <c r="AG3191" i="3"/>
  <c r="AK3191" i="3"/>
  <c r="AO3191" i="3"/>
  <c r="AS3191" i="3"/>
  <c r="AW3191" i="3"/>
  <c r="BA3191" i="3"/>
  <c r="BE3191" i="3"/>
  <c r="BI3191" i="3"/>
  <c r="O3189" i="3"/>
  <c r="S3189" i="3"/>
  <c r="W3189" i="3"/>
  <c r="AA3189" i="3"/>
  <c r="AE3189" i="3"/>
  <c r="AI3189" i="3"/>
  <c r="AM3189" i="3"/>
  <c r="AQ3189" i="3"/>
  <c r="AU3189" i="3"/>
  <c r="AY3189" i="3"/>
  <c r="BC3189" i="3"/>
  <c r="BG3189" i="3"/>
  <c r="P3189" i="3"/>
  <c r="T3189" i="3"/>
  <c r="X3189" i="3"/>
  <c r="AB3189" i="3"/>
  <c r="AF3189" i="3"/>
  <c r="AJ3189" i="3"/>
  <c r="AN3189" i="3"/>
  <c r="AR3189" i="3"/>
  <c r="AV3189" i="3"/>
  <c r="AZ3189" i="3"/>
  <c r="BD3189" i="3"/>
  <c r="BH3189" i="3"/>
  <c r="M3189" i="3"/>
  <c r="Q3189" i="3"/>
  <c r="U3189" i="3"/>
  <c r="Y3189" i="3"/>
  <c r="AC3189" i="3"/>
  <c r="AG3189" i="3"/>
  <c r="AK3189" i="3"/>
  <c r="AO3189" i="3"/>
  <c r="AS3189" i="3"/>
  <c r="AW3189" i="3"/>
  <c r="BA3189" i="3"/>
  <c r="BE3189" i="3"/>
  <c r="BI3189" i="3"/>
  <c r="BF3219" i="3"/>
  <c r="BB3219" i="3"/>
  <c r="AX3219" i="3"/>
  <c r="AT3219" i="3"/>
  <c r="AP3219" i="3"/>
  <c r="AL3219" i="3"/>
  <c r="AH3219" i="3"/>
  <c r="AD3219" i="3"/>
  <c r="Z3219" i="3"/>
  <c r="V3219" i="3"/>
  <c r="R3219" i="3"/>
  <c r="BL3219" i="3" s="1"/>
  <c r="N3219" i="3"/>
  <c r="BI3219" i="3"/>
  <c r="BE3219" i="3"/>
  <c r="BA3219" i="3"/>
  <c r="AW3219" i="3"/>
  <c r="AS3219" i="3"/>
  <c r="AO3219" i="3"/>
  <c r="AK3219" i="3"/>
  <c r="AG3219" i="3"/>
  <c r="AC3219" i="3"/>
  <c r="Y3219" i="3"/>
  <c r="U3219" i="3"/>
  <c r="Q3219" i="3"/>
  <c r="M3219" i="3"/>
  <c r="BI3209" i="3"/>
  <c r="BE3209" i="3"/>
  <c r="BA3209" i="3"/>
  <c r="AW3209" i="3"/>
  <c r="AS3209" i="3"/>
  <c r="AO3209" i="3"/>
  <c r="AK3209" i="3"/>
  <c r="AG3209" i="3"/>
  <c r="AC3209" i="3"/>
  <c r="Y3209" i="3"/>
  <c r="U3209" i="3"/>
  <c r="BL3209" i="3" s="1"/>
  <c r="Q3209" i="3"/>
  <c r="M3209" i="3"/>
  <c r="K3207" i="3"/>
  <c r="BD3206" i="3"/>
  <c r="AY3206" i="3"/>
  <c r="AR3206" i="3"/>
  <c r="AJ3206" i="3"/>
  <c r="AB3206" i="3"/>
  <c r="K3205" i="3"/>
  <c r="BH3204" i="3"/>
  <c r="AZ3204" i="3"/>
  <c r="AR3204" i="3"/>
  <c r="AJ3204" i="3"/>
  <c r="AB3204" i="3"/>
  <c r="AT3203" i="3"/>
  <c r="AD3203" i="3"/>
  <c r="N3203" i="3"/>
  <c r="BH3202" i="3"/>
  <c r="AR3202" i="3"/>
  <c r="AT3201" i="3"/>
  <c r="AD3201" i="3"/>
  <c r="N3201" i="3"/>
  <c r="BH3200" i="3"/>
  <c r="AR3200" i="3"/>
  <c r="AT3199" i="3"/>
  <c r="AD3199" i="3"/>
  <c r="N3199" i="3"/>
  <c r="BH3198" i="3"/>
  <c r="AR3198" i="3"/>
  <c r="AT3197" i="3"/>
  <c r="AD3197" i="3"/>
  <c r="N3197" i="3"/>
  <c r="BJ3197" i="3" s="1"/>
  <c r="BH3196" i="3"/>
  <c r="AR3196" i="3"/>
  <c r="AT3195" i="3"/>
  <c r="AD3195" i="3"/>
  <c r="N3195" i="3"/>
  <c r="BJ3195" i="3" s="1"/>
  <c r="BH3194" i="3"/>
  <c r="AR3194" i="3"/>
  <c r="AT3193" i="3"/>
  <c r="AD3193" i="3"/>
  <c r="N3193" i="3"/>
  <c r="BJ3193" i="3" s="1"/>
  <c r="BH3192" i="3"/>
  <c r="AR3192" i="3"/>
  <c r="AT3191" i="3"/>
  <c r="AD3191" i="3"/>
  <c r="N3191" i="3"/>
  <c r="BH3190" i="3"/>
  <c r="AR3190" i="3"/>
  <c r="AT3189" i="3"/>
  <c r="AD3189" i="3"/>
  <c r="N3189" i="3"/>
  <c r="BJ3189" i="3" s="1"/>
  <c r="BH3188" i="3"/>
  <c r="AN3188" i="3"/>
  <c r="S3188" i="3"/>
  <c r="AO3187" i="3"/>
  <c r="S3187" i="3"/>
  <c r="N3167" i="3"/>
  <c r="R3167" i="3"/>
  <c r="V3167" i="3"/>
  <c r="Z3167" i="3"/>
  <c r="AD3167" i="3"/>
  <c r="AH3167" i="3"/>
  <c r="AL3167" i="3"/>
  <c r="AP3167" i="3"/>
  <c r="AT3167" i="3"/>
  <c r="AX3167" i="3"/>
  <c r="BB3167" i="3"/>
  <c r="BF3167" i="3"/>
  <c r="P3167" i="3"/>
  <c r="T3167" i="3"/>
  <c r="X3167" i="3"/>
  <c r="AB3167" i="3"/>
  <c r="AF3167" i="3"/>
  <c r="AJ3167" i="3"/>
  <c r="AN3167" i="3"/>
  <c r="AR3167" i="3"/>
  <c r="AV3167" i="3"/>
  <c r="AZ3167" i="3"/>
  <c r="BD3167" i="3"/>
  <c r="BH3167" i="3"/>
  <c r="S3167" i="3"/>
  <c r="AA3167" i="3"/>
  <c r="AI3167" i="3"/>
  <c r="AQ3167" i="3"/>
  <c r="AY3167" i="3"/>
  <c r="BG3167" i="3"/>
  <c r="M3167" i="3"/>
  <c r="U3167" i="3"/>
  <c r="AC3167" i="3"/>
  <c r="AK3167" i="3"/>
  <c r="AS3167" i="3"/>
  <c r="BA3167" i="3"/>
  <c r="BI3167" i="3"/>
  <c r="O3167" i="3"/>
  <c r="W3167" i="3"/>
  <c r="AE3167" i="3"/>
  <c r="AM3167" i="3"/>
  <c r="AU3167" i="3"/>
  <c r="BC3167" i="3"/>
  <c r="AO3167" i="3"/>
  <c r="Q3167" i="3"/>
  <c r="AW3167" i="3"/>
  <c r="Y3167" i="3"/>
  <c r="BE3167" i="3"/>
  <c r="BH3219" i="3"/>
  <c r="BD3219" i="3"/>
  <c r="AZ3219" i="3"/>
  <c r="AV3219" i="3"/>
  <c r="AR3219" i="3"/>
  <c r="AN3219" i="3"/>
  <c r="AJ3219" i="3"/>
  <c r="AF3219" i="3"/>
  <c r="AB3219" i="3"/>
  <c r="X3219" i="3"/>
  <c r="T3219" i="3"/>
  <c r="BM3219" i="3" s="1"/>
  <c r="BH3209" i="3"/>
  <c r="BD3209" i="3"/>
  <c r="AZ3209" i="3"/>
  <c r="AV3209" i="3"/>
  <c r="AR3209" i="3"/>
  <c r="AN3209" i="3"/>
  <c r="AJ3209" i="3"/>
  <c r="AF3209" i="3"/>
  <c r="AB3209" i="3"/>
  <c r="X3209" i="3"/>
  <c r="T3209" i="3"/>
  <c r="BM3209" i="3" s="1"/>
  <c r="M3206" i="3"/>
  <c r="Q3206" i="3"/>
  <c r="U3206" i="3"/>
  <c r="Y3206" i="3"/>
  <c r="AC3206" i="3"/>
  <c r="AG3206" i="3"/>
  <c r="AK3206" i="3"/>
  <c r="AO3206" i="3"/>
  <c r="AS3206" i="3"/>
  <c r="AW3206" i="3"/>
  <c r="BA3206" i="3"/>
  <c r="BE3206" i="3"/>
  <c r="BI3206" i="3"/>
  <c r="O3206" i="3"/>
  <c r="S3206" i="3"/>
  <c r="W3206" i="3"/>
  <c r="AA3206" i="3"/>
  <c r="AE3206" i="3"/>
  <c r="AI3206" i="3"/>
  <c r="AM3206" i="3"/>
  <c r="AQ3206" i="3"/>
  <c r="AU3206" i="3"/>
  <c r="M3204" i="3"/>
  <c r="Q3204" i="3"/>
  <c r="U3204" i="3"/>
  <c r="Y3204" i="3"/>
  <c r="AC3204" i="3"/>
  <c r="AG3204" i="3"/>
  <c r="AK3204" i="3"/>
  <c r="AO3204" i="3"/>
  <c r="AS3204" i="3"/>
  <c r="AW3204" i="3"/>
  <c r="BA3204" i="3"/>
  <c r="BE3204" i="3"/>
  <c r="BI3204" i="3"/>
  <c r="O3204" i="3"/>
  <c r="BL3204" i="3" s="1"/>
  <c r="S3204" i="3"/>
  <c r="W3204" i="3"/>
  <c r="AA3204" i="3"/>
  <c r="AE3204" i="3"/>
  <c r="AI3204" i="3"/>
  <c r="AM3204" i="3"/>
  <c r="AQ3204" i="3"/>
  <c r="AU3204" i="3"/>
  <c r="AY3204" i="3"/>
  <c r="BC3204" i="3"/>
  <c r="BG3204" i="3"/>
  <c r="BF3203" i="3"/>
  <c r="AP3203" i="3"/>
  <c r="Z3203" i="3"/>
  <c r="M3202" i="3"/>
  <c r="Q3202" i="3"/>
  <c r="U3202" i="3"/>
  <c r="Y3202" i="3"/>
  <c r="AC3202" i="3"/>
  <c r="AG3202" i="3"/>
  <c r="AK3202" i="3"/>
  <c r="AO3202" i="3"/>
  <c r="AS3202" i="3"/>
  <c r="AW3202" i="3"/>
  <c r="BA3202" i="3"/>
  <c r="BE3202" i="3"/>
  <c r="BI3202" i="3"/>
  <c r="N3202" i="3"/>
  <c r="R3202" i="3"/>
  <c r="V3202" i="3"/>
  <c r="Z3202" i="3"/>
  <c r="AD3202" i="3"/>
  <c r="AH3202" i="3"/>
  <c r="AL3202" i="3"/>
  <c r="AP3202" i="3"/>
  <c r="AT3202" i="3"/>
  <c r="AX3202" i="3"/>
  <c r="BB3202" i="3"/>
  <c r="BF3202" i="3"/>
  <c r="O3202" i="3"/>
  <c r="BL3202" i="3" s="1"/>
  <c r="S3202" i="3"/>
  <c r="W3202" i="3"/>
  <c r="AA3202" i="3"/>
  <c r="AE3202" i="3"/>
  <c r="AI3202" i="3"/>
  <c r="AM3202" i="3"/>
  <c r="AQ3202" i="3"/>
  <c r="AU3202" i="3"/>
  <c r="AY3202" i="3"/>
  <c r="BC3202" i="3"/>
  <c r="BG3202" i="3"/>
  <c r="BF3201" i="3"/>
  <c r="AP3201" i="3"/>
  <c r="Z3201" i="3"/>
  <c r="M3200" i="3"/>
  <c r="Q3200" i="3"/>
  <c r="U3200" i="3"/>
  <c r="Y3200" i="3"/>
  <c r="AC3200" i="3"/>
  <c r="AG3200" i="3"/>
  <c r="AK3200" i="3"/>
  <c r="AO3200" i="3"/>
  <c r="AS3200" i="3"/>
  <c r="AW3200" i="3"/>
  <c r="BA3200" i="3"/>
  <c r="BE3200" i="3"/>
  <c r="BI3200" i="3"/>
  <c r="N3200" i="3"/>
  <c r="R3200" i="3"/>
  <c r="V3200" i="3"/>
  <c r="Z3200" i="3"/>
  <c r="AD3200" i="3"/>
  <c r="AH3200" i="3"/>
  <c r="AL3200" i="3"/>
  <c r="AP3200" i="3"/>
  <c r="AT3200" i="3"/>
  <c r="AX3200" i="3"/>
  <c r="BB3200" i="3"/>
  <c r="BF3200" i="3"/>
  <c r="O3200" i="3"/>
  <c r="S3200" i="3"/>
  <c r="W3200" i="3"/>
  <c r="AA3200" i="3"/>
  <c r="AE3200" i="3"/>
  <c r="AI3200" i="3"/>
  <c r="AM3200" i="3"/>
  <c r="AQ3200" i="3"/>
  <c r="AU3200" i="3"/>
  <c r="AY3200" i="3"/>
  <c r="BC3200" i="3"/>
  <c r="BG3200" i="3"/>
  <c r="BF3199" i="3"/>
  <c r="AP3199" i="3"/>
  <c r="Z3199" i="3"/>
  <c r="M3198" i="3"/>
  <c r="Q3198" i="3"/>
  <c r="U3198" i="3"/>
  <c r="Y3198" i="3"/>
  <c r="AC3198" i="3"/>
  <c r="AG3198" i="3"/>
  <c r="AK3198" i="3"/>
  <c r="AO3198" i="3"/>
  <c r="AS3198" i="3"/>
  <c r="AW3198" i="3"/>
  <c r="BA3198" i="3"/>
  <c r="BE3198" i="3"/>
  <c r="BI3198" i="3"/>
  <c r="N3198" i="3"/>
  <c r="R3198" i="3"/>
  <c r="V3198" i="3"/>
  <c r="Z3198" i="3"/>
  <c r="AD3198" i="3"/>
  <c r="AH3198" i="3"/>
  <c r="AL3198" i="3"/>
  <c r="AP3198" i="3"/>
  <c r="AT3198" i="3"/>
  <c r="AX3198" i="3"/>
  <c r="BB3198" i="3"/>
  <c r="BF3198" i="3"/>
  <c r="O3198" i="3"/>
  <c r="S3198" i="3"/>
  <c r="W3198" i="3"/>
  <c r="AA3198" i="3"/>
  <c r="AE3198" i="3"/>
  <c r="AI3198" i="3"/>
  <c r="AM3198" i="3"/>
  <c r="AQ3198" i="3"/>
  <c r="AU3198" i="3"/>
  <c r="AY3198" i="3"/>
  <c r="BC3198" i="3"/>
  <c r="BG3198" i="3"/>
  <c r="BF3197" i="3"/>
  <c r="AP3197" i="3"/>
  <c r="Z3197" i="3"/>
  <c r="M3196" i="3"/>
  <c r="Q3196" i="3"/>
  <c r="U3196" i="3"/>
  <c r="Y3196" i="3"/>
  <c r="AC3196" i="3"/>
  <c r="AG3196" i="3"/>
  <c r="AK3196" i="3"/>
  <c r="AO3196" i="3"/>
  <c r="AS3196" i="3"/>
  <c r="AW3196" i="3"/>
  <c r="BA3196" i="3"/>
  <c r="BE3196" i="3"/>
  <c r="BI3196" i="3"/>
  <c r="N3196" i="3"/>
  <c r="R3196" i="3"/>
  <c r="V3196" i="3"/>
  <c r="Z3196" i="3"/>
  <c r="AD3196" i="3"/>
  <c r="AH3196" i="3"/>
  <c r="AL3196" i="3"/>
  <c r="AP3196" i="3"/>
  <c r="AT3196" i="3"/>
  <c r="AX3196" i="3"/>
  <c r="BB3196" i="3"/>
  <c r="BF3196" i="3"/>
  <c r="O3196" i="3"/>
  <c r="S3196" i="3"/>
  <c r="W3196" i="3"/>
  <c r="AA3196" i="3"/>
  <c r="AE3196" i="3"/>
  <c r="AI3196" i="3"/>
  <c r="AM3196" i="3"/>
  <c r="AQ3196" i="3"/>
  <c r="AU3196" i="3"/>
  <c r="AY3196" i="3"/>
  <c r="BC3196" i="3"/>
  <c r="BG3196" i="3"/>
  <c r="BF3195" i="3"/>
  <c r="AP3195" i="3"/>
  <c r="Z3195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O3194" i="3"/>
  <c r="S3194" i="3"/>
  <c r="W3194" i="3"/>
  <c r="AA3194" i="3"/>
  <c r="AE3194" i="3"/>
  <c r="AI3194" i="3"/>
  <c r="AM3194" i="3"/>
  <c r="AQ3194" i="3"/>
  <c r="AU3194" i="3"/>
  <c r="AY3194" i="3"/>
  <c r="BC3194" i="3"/>
  <c r="BG3194" i="3"/>
  <c r="BF3193" i="3"/>
  <c r="AP3193" i="3"/>
  <c r="Z3193" i="3"/>
  <c r="M3192" i="3"/>
  <c r="Q3192" i="3"/>
  <c r="U3192" i="3"/>
  <c r="Y3192" i="3"/>
  <c r="AC3192" i="3"/>
  <c r="AG3192" i="3"/>
  <c r="AK3192" i="3"/>
  <c r="AO3192" i="3"/>
  <c r="AS3192" i="3"/>
  <c r="AW3192" i="3"/>
  <c r="BA3192" i="3"/>
  <c r="BE3192" i="3"/>
  <c r="BI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BF3191" i="3"/>
  <c r="AP3191" i="3"/>
  <c r="Z3191" i="3"/>
  <c r="M3190" i="3"/>
  <c r="Q3190" i="3"/>
  <c r="U3190" i="3"/>
  <c r="Y3190" i="3"/>
  <c r="AC3190" i="3"/>
  <c r="AG3190" i="3"/>
  <c r="AK3190" i="3"/>
  <c r="AO3190" i="3"/>
  <c r="AS3190" i="3"/>
  <c r="AW3190" i="3"/>
  <c r="BA3190" i="3"/>
  <c r="BE3190" i="3"/>
  <c r="BI319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O3190" i="3"/>
  <c r="S3190" i="3"/>
  <c r="W3190" i="3"/>
  <c r="AA3190" i="3"/>
  <c r="AE3190" i="3"/>
  <c r="AI3190" i="3"/>
  <c r="AM3190" i="3"/>
  <c r="AQ3190" i="3"/>
  <c r="AU3190" i="3"/>
  <c r="AY3190" i="3"/>
  <c r="BC3190" i="3"/>
  <c r="BG3190" i="3"/>
  <c r="BF3189" i="3"/>
  <c r="AP3189" i="3"/>
  <c r="Z3189" i="3"/>
  <c r="BD3188" i="3"/>
  <c r="AI3188" i="3"/>
  <c r="M3188" i="3"/>
  <c r="BE3187" i="3"/>
  <c r="AI3187" i="3"/>
  <c r="N3187" i="3"/>
  <c r="BJ3187" i="3" s="1"/>
  <c r="BN3183" i="3"/>
  <c r="O3178" i="3"/>
  <c r="S3178" i="3"/>
  <c r="W3178" i="3"/>
  <c r="AA3178" i="3"/>
  <c r="AE3178" i="3"/>
  <c r="AI3178" i="3"/>
  <c r="AM3178" i="3"/>
  <c r="AQ3178" i="3"/>
  <c r="AU3178" i="3"/>
  <c r="AY3178" i="3"/>
  <c r="BC3178" i="3"/>
  <c r="BG3178" i="3"/>
  <c r="P3178" i="3"/>
  <c r="AF3178" i="3"/>
  <c r="AV3178" i="3"/>
  <c r="T3178" i="3"/>
  <c r="AJ3178" i="3"/>
  <c r="AZ3178" i="3"/>
  <c r="X3178" i="3"/>
  <c r="AN3178" i="3"/>
  <c r="BD3178" i="3"/>
  <c r="P3171" i="3"/>
  <c r="U3171" i="3"/>
  <c r="AA3171" i="3"/>
  <c r="AF3171" i="3"/>
  <c r="AK3171" i="3"/>
  <c r="AQ3171" i="3"/>
  <c r="AV3171" i="3"/>
  <c r="BA3171" i="3"/>
  <c r="BG3171" i="3"/>
  <c r="Q3171" i="3"/>
  <c r="AM3171" i="3"/>
  <c r="BH3171" i="3"/>
  <c r="W3171" i="3"/>
  <c r="AR3171" i="3"/>
  <c r="AB3171" i="3"/>
  <c r="AW3171" i="3"/>
  <c r="BK3168" i="3"/>
  <c r="BN3168" i="3"/>
  <c r="BH3186" i="3"/>
  <c r="BC3186" i="3"/>
  <c r="AW3186" i="3"/>
  <c r="AR3186" i="3"/>
  <c r="AM3186" i="3"/>
  <c r="AG3186" i="3"/>
  <c r="AB3186" i="3"/>
  <c r="BF3185" i="3"/>
  <c r="AX3185" i="3"/>
  <c r="AP3185" i="3"/>
  <c r="AH3185" i="3"/>
  <c r="Z3185" i="3"/>
  <c r="BH3184" i="3"/>
  <c r="AZ3184" i="3"/>
  <c r="AR3184" i="3"/>
  <c r="AJ3184" i="3"/>
  <c r="AB3184" i="3"/>
  <c r="BF3183" i="3"/>
  <c r="AX3183" i="3"/>
  <c r="AP3183" i="3"/>
  <c r="AH3183" i="3"/>
  <c r="Z3183" i="3"/>
  <c r="BH3182" i="3"/>
  <c r="AZ3182" i="3"/>
  <c r="AR3182" i="3"/>
  <c r="BL3182" i="3" s="1"/>
  <c r="AJ3182" i="3"/>
  <c r="AB3182" i="3"/>
  <c r="L3181" i="3"/>
  <c r="K3181" i="3"/>
  <c r="BF3179" i="3"/>
  <c r="AP3179" i="3"/>
  <c r="M3178" i="3"/>
  <c r="O3176" i="3"/>
  <c r="S3176" i="3"/>
  <c r="W3176" i="3"/>
  <c r="AA3176" i="3"/>
  <c r="AE3176" i="3"/>
  <c r="AI3176" i="3"/>
  <c r="AM3176" i="3"/>
  <c r="AQ3176" i="3"/>
  <c r="AU3176" i="3"/>
  <c r="AY3176" i="3"/>
  <c r="BC3176" i="3"/>
  <c r="BG3176" i="3"/>
  <c r="AX3175" i="3"/>
  <c r="AH3175" i="3"/>
  <c r="P3169" i="3"/>
  <c r="U3169" i="3"/>
  <c r="AA3169" i="3"/>
  <c r="AF3169" i="3"/>
  <c r="AK3169" i="3"/>
  <c r="AQ3169" i="3"/>
  <c r="AV3169" i="3"/>
  <c r="BA3169" i="3"/>
  <c r="BG3169" i="3"/>
  <c r="BN3166" i="3"/>
  <c r="N3165" i="3"/>
  <c r="R3165" i="3"/>
  <c r="V3165" i="3"/>
  <c r="Z3165" i="3"/>
  <c r="AD3165" i="3"/>
  <c r="AH3165" i="3"/>
  <c r="AL3165" i="3"/>
  <c r="AP3165" i="3"/>
  <c r="AT3165" i="3"/>
  <c r="AX3165" i="3"/>
  <c r="BB3165" i="3"/>
  <c r="BF3165" i="3"/>
  <c r="P3165" i="3"/>
  <c r="T3165" i="3"/>
  <c r="X3165" i="3"/>
  <c r="AB3165" i="3"/>
  <c r="AF3165" i="3"/>
  <c r="AJ3165" i="3"/>
  <c r="AN3165" i="3"/>
  <c r="AR3165" i="3"/>
  <c r="AV3165" i="3"/>
  <c r="AZ3165" i="3"/>
  <c r="BD3165" i="3"/>
  <c r="BH3165" i="3"/>
  <c r="S3165" i="3"/>
  <c r="AA3165" i="3"/>
  <c r="AI3165" i="3"/>
  <c r="AQ3165" i="3"/>
  <c r="AY3165" i="3"/>
  <c r="BG3165" i="3"/>
  <c r="M3165" i="3"/>
  <c r="U3165" i="3"/>
  <c r="AC3165" i="3"/>
  <c r="AK3165" i="3"/>
  <c r="AS3165" i="3"/>
  <c r="BA3165" i="3"/>
  <c r="BI3165" i="3"/>
  <c r="O3165" i="3"/>
  <c r="W3165" i="3"/>
  <c r="AE3165" i="3"/>
  <c r="AM3165" i="3"/>
  <c r="AU3165" i="3"/>
  <c r="BC3165" i="3"/>
  <c r="N3155" i="3"/>
  <c r="T3155" i="3"/>
  <c r="Y3155" i="3"/>
  <c r="AD3155" i="3"/>
  <c r="AJ3155" i="3"/>
  <c r="AO3155" i="3"/>
  <c r="AT3155" i="3"/>
  <c r="AZ3155" i="3"/>
  <c r="BE3155" i="3"/>
  <c r="Q3155" i="3"/>
  <c r="AL3155" i="3"/>
  <c r="BH3155" i="3"/>
  <c r="V3155" i="3"/>
  <c r="AR3155" i="3"/>
  <c r="AB3155" i="3"/>
  <c r="AW3155" i="3"/>
  <c r="M3186" i="3"/>
  <c r="Q3186" i="3"/>
  <c r="U3186" i="3"/>
  <c r="BM3186" i="3" s="1"/>
  <c r="Y3186" i="3"/>
  <c r="N3186" i="3"/>
  <c r="R3186" i="3"/>
  <c r="BL3186" i="3" s="1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BK3185" i="3" s="1"/>
  <c r="T3185" i="3"/>
  <c r="X3185" i="3"/>
  <c r="AB3185" i="3"/>
  <c r="AF3185" i="3"/>
  <c r="AJ3185" i="3"/>
  <c r="AN3185" i="3"/>
  <c r="AR3185" i="3"/>
  <c r="AV3185" i="3"/>
  <c r="AZ3185" i="3"/>
  <c r="BD3185" i="3"/>
  <c r="BH3185" i="3"/>
  <c r="M3184" i="3"/>
  <c r="Q3184" i="3"/>
  <c r="U3184" i="3"/>
  <c r="Y3184" i="3"/>
  <c r="AC3184" i="3"/>
  <c r="AG3184" i="3"/>
  <c r="AK3184" i="3"/>
  <c r="AO3184" i="3"/>
  <c r="AS3184" i="3"/>
  <c r="AW3184" i="3"/>
  <c r="BA3184" i="3"/>
  <c r="BE3184" i="3"/>
  <c r="BI3184" i="3"/>
  <c r="N3184" i="3"/>
  <c r="R3184" i="3"/>
  <c r="BL3184" i="3" s="1"/>
  <c r="V3184" i="3"/>
  <c r="BM3184" i="3" s="1"/>
  <c r="Z3184" i="3"/>
  <c r="AD3184" i="3"/>
  <c r="AH3184" i="3"/>
  <c r="AL3184" i="3"/>
  <c r="AP3184" i="3"/>
  <c r="AT3184" i="3"/>
  <c r="AX3184" i="3"/>
  <c r="BB3184" i="3"/>
  <c r="BF3184" i="3"/>
  <c r="O3183" i="3"/>
  <c r="S3183" i="3"/>
  <c r="W3183" i="3"/>
  <c r="AA3183" i="3"/>
  <c r="AE3183" i="3"/>
  <c r="AI3183" i="3"/>
  <c r="AM3183" i="3"/>
  <c r="AQ3183" i="3"/>
  <c r="AU3183" i="3"/>
  <c r="AY3183" i="3"/>
  <c r="BC3183" i="3"/>
  <c r="BG3183" i="3"/>
  <c r="P3183" i="3"/>
  <c r="BK3183" i="3" s="1"/>
  <c r="T3183" i="3"/>
  <c r="X3183" i="3"/>
  <c r="AB3183" i="3"/>
  <c r="AF3183" i="3"/>
  <c r="AJ3183" i="3"/>
  <c r="AN3183" i="3"/>
  <c r="AR3183" i="3"/>
  <c r="AV3183" i="3"/>
  <c r="AZ3183" i="3"/>
  <c r="BD3183" i="3"/>
  <c r="BH3183" i="3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BM3182" i="3" s="1"/>
  <c r="Z3182" i="3"/>
  <c r="AD3182" i="3"/>
  <c r="AH3182" i="3"/>
  <c r="AL3182" i="3"/>
  <c r="AP3182" i="3"/>
  <c r="AT3182" i="3"/>
  <c r="AX3182" i="3"/>
  <c r="BB3182" i="3"/>
  <c r="BF3182" i="3"/>
  <c r="O3179" i="3"/>
  <c r="S3179" i="3"/>
  <c r="W3179" i="3"/>
  <c r="AA3179" i="3"/>
  <c r="AE3179" i="3"/>
  <c r="AI3179" i="3"/>
  <c r="AM3179" i="3"/>
  <c r="AQ3179" i="3"/>
  <c r="AU3179" i="3"/>
  <c r="AY3179" i="3"/>
  <c r="BC3179" i="3"/>
  <c r="BG3179" i="3"/>
  <c r="P3179" i="3"/>
  <c r="T3179" i="3"/>
  <c r="X3179" i="3"/>
  <c r="AB3179" i="3"/>
  <c r="AF3179" i="3"/>
  <c r="AJ3179" i="3"/>
  <c r="AN3179" i="3"/>
  <c r="AR3179" i="3"/>
  <c r="AV3179" i="3"/>
  <c r="AZ3179" i="3"/>
  <c r="BD3179" i="3"/>
  <c r="BH3179" i="3"/>
  <c r="M3179" i="3"/>
  <c r="Q3179" i="3"/>
  <c r="U3179" i="3"/>
  <c r="Y3179" i="3"/>
  <c r="AC3179" i="3"/>
  <c r="AG3179" i="3"/>
  <c r="AK3179" i="3"/>
  <c r="AO3179" i="3"/>
  <c r="AS3179" i="3"/>
  <c r="AW3179" i="3"/>
  <c r="BA3179" i="3"/>
  <c r="BE3179" i="3"/>
  <c r="BI3179" i="3"/>
  <c r="P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3" i="3"/>
  <c r="R3163" i="3"/>
  <c r="V3163" i="3"/>
  <c r="Z3163" i="3"/>
  <c r="AD3163" i="3"/>
  <c r="AH3163" i="3"/>
  <c r="AL3163" i="3"/>
  <c r="AP3163" i="3"/>
  <c r="AT3163" i="3"/>
  <c r="AX3163" i="3"/>
  <c r="BB3163" i="3"/>
  <c r="BF3163" i="3"/>
  <c r="P3163" i="3"/>
  <c r="T3163" i="3"/>
  <c r="X3163" i="3"/>
  <c r="AB3163" i="3"/>
  <c r="AF3163" i="3"/>
  <c r="AJ3163" i="3"/>
  <c r="AN3163" i="3"/>
  <c r="AR3163" i="3"/>
  <c r="AV3163" i="3"/>
  <c r="AZ3163" i="3"/>
  <c r="BD3163" i="3"/>
  <c r="BH3163" i="3"/>
  <c r="S3163" i="3"/>
  <c r="AA3163" i="3"/>
  <c r="AI3163" i="3"/>
  <c r="AQ3163" i="3"/>
  <c r="AY3163" i="3"/>
  <c r="BG3163" i="3"/>
  <c r="M3163" i="3"/>
  <c r="U3163" i="3"/>
  <c r="AC3163" i="3"/>
  <c r="AK3163" i="3"/>
  <c r="AS3163" i="3"/>
  <c r="BA3163" i="3"/>
  <c r="BI3163" i="3"/>
  <c r="O3163" i="3"/>
  <c r="W3163" i="3"/>
  <c r="AE3163" i="3"/>
  <c r="AM3163" i="3"/>
  <c r="AU3163" i="3"/>
  <c r="BC3163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V3152" i="3"/>
  <c r="Z3152" i="3"/>
  <c r="AD3152" i="3"/>
  <c r="AH3152" i="3"/>
  <c r="AL3152" i="3"/>
  <c r="AP3152" i="3"/>
  <c r="AT3152" i="3"/>
  <c r="AX3152" i="3"/>
  <c r="BB3152" i="3"/>
  <c r="BF3152" i="3"/>
  <c r="AA3152" i="3"/>
  <c r="AQ3152" i="3"/>
  <c r="BG3152" i="3"/>
  <c r="O3152" i="3"/>
  <c r="AE3152" i="3"/>
  <c r="AU3152" i="3"/>
  <c r="S3152" i="3"/>
  <c r="AI3152" i="3"/>
  <c r="AY3152" i="3"/>
  <c r="W3152" i="3"/>
  <c r="AM3152" i="3"/>
  <c r="BE3186" i="3"/>
  <c r="AZ3186" i="3"/>
  <c r="AU3186" i="3"/>
  <c r="AO3186" i="3"/>
  <c r="AJ3186" i="3"/>
  <c r="AE3186" i="3"/>
  <c r="X3186" i="3"/>
  <c r="P3186" i="3"/>
  <c r="BB3185" i="3"/>
  <c r="AT3185" i="3"/>
  <c r="AL3185" i="3"/>
  <c r="AD3185" i="3"/>
  <c r="V3185" i="3"/>
  <c r="N3185" i="3"/>
  <c r="BD3184" i="3"/>
  <c r="AV3184" i="3"/>
  <c r="AN3184" i="3"/>
  <c r="AF3184" i="3"/>
  <c r="X3184" i="3"/>
  <c r="P3184" i="3"/>
  <c r="BB3183" i="3"/>
  <c r="AT3183" i="3"/>
  <c r="AL3183" i="3"/>
  <c r="AD3183" i="3"/>
  <c r="V3183" i="3"/>
  <c r="N3183" i="3"/>
  <c r="BD3182" i="3"/>
  <c r="AV3182" i="3"/>
  <c r="AN3182" i="3"/>
  <c r="AF3182" i="3"/>
  <c r="X3182" i="3"/>
  <c r="P3182" i="3"/>
  <c r="O3180" i="3"/>
  <c r="S3180" i="3"/>
  <c r="W3180" i="3"/>
  <c r="AA3180" i="3"/>
  <c r="AE3180" i="3"/>
  <c r="AI3180" i="3"/>
  <c r="AM3180" i="3"/>
  <c r="AQ3180" i="3"/>
  <c r="AU3180" i="3"/>
  <c r="AY3180" i="3"/>
  <c r="BC3180" i="3"/>
  <c r="BG3180" i="3"/>
  <c r="AX3179" i="3"/>
  <c r="AH3179" i="3"/>
  <c r="R3179" i="3"/>
  <c r="L3177" i="3"/>
  <c r="K3177" i="3"/>
  <c r="AZ3176" i="3"/>
  <c r="AJ3176" i="3"/>
  <c r="T3176" i="3"/>
  <c r="BF3175" i="3"/>
  <c r="AP3175" i="3"/>
  <c r="Z3175" i="3"/>
  <c r="P3173" i="3"/>
  <c r="U3173" i="3"/>
  <c r="AA3173" i="3"/>
  <c r="AF3173" i="3"/>
  <c r="AK3173" i="3"/>
  <c r="AQ3173" i="3"/>
  <c r="AV3173" i="3"/>
  <c r="BA3173" i="3"/>
  <c r="BG3173" i="3"/>
  <c r="BN3172" i="3"/>
  <c r="AR3169" i="3"/>
  <c r="W3169" i="3"/>
  <c r="AW3165" i="3"/>
  <c r="Q3165" i="3"/>
  <c r="BE3163" i="3"/>
  <c r="Y3163" i="3"/>
  <c r="N3161" i="3"/>
  <c r="R3161" i="3"/>
  <c r="V3161" i="3"/>
  <c r="Z3161" i="3"/>
  <c r="AD3161" i="3"/>
  <c r="AH3161" i="3"/>
  <c r="AL3161" i="3"/>
  <c r="AP3161" i="3"/>
  <c r="AT3161" i="3"/>
  <c r="AX3161" i="3"/>
  <c r="BB3161" i="3"/>
  <c r="BF3161" i="3"/>
  <c r="P3161" i="3"/>
  <c r="T3161" i="3"/>
  <c r="X3161" i="3"/>
  <c r="AB3161" i="3"/>
  <c r="AF3161" i="3"/>
  <c r="AJ3161" i="3"/>
  <c r="AN3161" i="3"/>
  <c r="AR3161" i="3"/>
  <c r="AV3161" i="3"/>
  <c r="AZ3161" i="3"/>
  <c r="BD3161" i="3"/>
  <c r="BH3161" i="3"/>
  <c r="S3161" i="3"/>
  <c r="AA3161" i="3"/>
  <c r="AI3161" i="3"/>
  <c r="AQ3161" i="3"/>
  <c r="AY3161" i="3"/>
  <c r="BG3161" i="3"/>
  <c r="M3161" i="3"/>
  <c r="U3161" i="3"/>
  <c r="AC3161" i="3"/>
  <c r="AK3161" i="3"/>
  <c r="AS3161" i="3"/>
  <c r="BA3161" i="3"/>
  <c r="BI3161" i="3"/>
  <c r="O3161" i="3"/>
  <c r="BL3161" i="3" s="1"/>
  <c r="W3161" i="3"/>
  <c r="AE3161" i="3"/>
  <c r="AM3161" i="3"/>
  <c r="AU3161" i="3"/>
  <c r="BC3161" i="3"/>
  <c r="BB3155" i="3"/>
  <c r="N3175" i="3"/>
  <c r="R3175" i="3"/>
  <c r="P3174" i="3"/>
  <c r="BK3174" i="3" s="1"/>
  <c r="T3174" i="3"/>
  <c r="X3174" i="3"/>
  <c r="AB3174" i="3"/>
  <c r="AF3174" i="3"/>
  <c r="AJ3174" i="3"/>
  <c r="AN3174" i="3"/>
  <c r="AR3174" i="3"/>
  <c r="AV3174" i="3"/>
  <c r="AZ3174" i="3"/>
  <c r="BD3174" i="3"/>
  <c r="BH3174" i="3"/>
  <c r="N3173" i="3"/>
  <c r="R3173" i="3"/>
  <c r="V3173" i="3"/>
  <c r="Z3173" i="3"/>
  <c r="AD3173" i="3"/>
  <c r="AH3173" i="3"/>
  <c r="AL3173" i="3"/>
  <c r="AP3173" i="3"/>
  <c r="AT3173" i="3"/>
  <c r="AX3173" i="3"/>
  <c r="BB3173" i="3"/>
  <c r="BF3173" i="3"/>
  <c r="P3172" i="3"/>
  <c r="T3172" i="3"/>
  <c r="X3172" i="3"/>
  <c r="AB3172" i="3"/>
  <c r="AF3172" i="3"/>
  <c r="AJ3172" i="3"/>
  <c r="AN3172" i="3"/>
  <c r="AR3172" i="3"/>
  <c r="AV3172" i="3"/>
  <c r="AZ3172" i="3"/>
  <c r="BD3172" i="3"/>
  <c r="BH3172" i="3"/>
  <c r="N3171" i="3"/>
  <c r="R3171" i="3"/>
  <c r="V3171" i="3"/>
  <c r="Z3171" i="3"/>
  <c r="AD3171" i="3"/>
  <c r="AH3171" i="3"/>
  <c r="AL3171" i="3"/>
  <c r="AP3171" i="3"/>
  <c r="AT3171" i="3"/>
  <c r="AX3171" i="3"/>
  <c r="BB3171" i="3"/>
  <c r="BF3171" i="3"/>
  <c r="P3170" i="3"/>
  <c r="T3170" i="3"/>
  <c r="X3170" i="3"/>
  <c r="AB3170" i="3"/>
  <c r="AF3170" i="3"/>
  <c r="AJ3170" i="3"/>
  <c r="AN3170" i="3"/>
  <c r="AR3170" i="3"/>
  <c r="AV3170" i="3"/>
  <c r="AZ3170" i="3"/>
  <c r="BD3170" i="3"/>
  <c r="BH3170" i="3"/>
  <c r="N3169" i="3"/>
  <c r="R3169" i="3"/>
  <c r="V3169" i="3"/>
  <c r="Z3169" i="3"/>
  <c r="AD3169" i="3"/>
  <c r="AH3169" i="3"/>
  <c r="AL3169" i="3"/>
  <c r="AP3169" i="3"/>
  <c r="AT3169" i="3"/>
  <c r="AX3169" i="3"/>
  <c r="BB3169" i="3"/>
  <c r="BF3169" i="3"/>
  <c r="P3168" i="3"/>
  <c r="T3168" i="3"/>
  <c r="X3168" i="3"/>
  <c r="AB3168" i="3"/>
  <c r="AF3168" i="3"/>
  <c r="AJ3168" i="3"/>
  <c r="AN3168" i="3"/>
  <c r="AR3168" i="3"/>
  <c r="AV3168" i="3"/>
  <c r="AZ3168" i="3"/>
  <c r="BD3168" i="3"/>
  <c r="BH3168" i="3"/>
  <c r="P3166" i="3"/>
  <c r="BK3166" i="3" s="1"/>
  <c r="T3166" i="3"/>
  <c r="BM3166" i="3" s="1"/>
  <c r="X3166" i="3"/>
  <c r="AB3166" i="3"/>
  <c r="AF3166" i="3"/>
  <c r="AJ3166" i="3"/>
  <c r="AN3166" i="3"/>
  <c r="AR3166" i="3"/>
  <c r="AV3166" i="3"/>
  <c r="AZ3166" i="3"/>
  <c r="BD3166" i="3"/>
  <c r="BH3166" i="3"/>
  <c r="N3166" i="3"/>
  <c r="R3166" i="3"/>
  <c r="V3166" i="3"/>
  <c r="Z3166" i="3"/>
  <c r="AD3166" i="3"/>
  <c r="AH3166" i="3"/>
  <c r="AL3166" i="3"/>
  <c r="AP3166" i="3"/>
  <c r="AT3166" i="3"/>
  <c r="AX3166" i="3"/>
  <c r="BB3166" i="3"/>
  <c r="BF3166" i="3"/>
  <c r="P3164" i="3"/>
  <c r="T3164" i="3"/>
  <c r="BM3164" i="3" s="1"/>
  <c r="X3164" i="3"/>
  <c r="AB3164" i="3"/>
  <c r="AF3164" i="3"/>
  <c r="AJ3164" i="3"/>
  <c r="AN3164" i="3"/>
  <c r="AR3164" i="3"/>
  <c r="AV3164" i="3"/>
  <c r="AZ3164" i="3"/>
  <c r="BD3164" i="3"/>
  <c r="BH3164" i="3"/>
  <c r="N3164" i="3"/>
  <c r="BN3164" i="3" s="1"/>
  <c r="R3164" i="3"/>
  <c r="V3164" i="3"/>
  <c r="BK3164" i="3" s="1"/>
  <c r="Z3164" i="3"/>
  <c r="AD3164" i="3"/>
  <c r="AH3164" i="3"/>
  <c r="AL3164" i="3"/>
  <c r="AP3164" i="3"/>
  <c r="AT3164" i="3"/>
  <c r="AX3164" i="3"/>
  <c r="BB3164" i="3"/>
  <c r="BF3164" i="3"/>
  <c r="P3162" i="3"/>
  <c r="BK3162" i="3" s="1"/>
  <c r="T3162" i="3"/>
  <c r="X3162" i="3"/>
  <c r="AB3162" i="3"/>
  <c r="AF3162" i="3"/>
  <c r="AJ3162" i="3"/>
  <c r="AN3162" i="3"/>
  <c r="AR3162" i="3"/>
  <c r="AV3162" i="3"/>
  <c r="AZ3162" i="3"/>
  <c r="BD3162" i="3"/>
  <c r="BH3162" i="3"/>
  <c r="N3162" i="3"/>
  <c r="R3162" i="3"/>
  <c r="V3162" i="3"/>
  <c r="BM3162" i="3" s="1"/>
  <c r="Z3162" i="3"/>
  <c r="AD3162" i="3"/>
  <c r="AH3162" i="3"/>
  <c r="AL3162" i="3"/>
  <c r="AP3162" i="3"/>
  <c r="AT3162" i="3"/>
  <c r="AX3162" i="3"/>
  <c r="BB3162" i="3"/>
  <c r="BF3162" i="3"/>
  <c r="N3159" i="3"/>
  <c r="R3159" i="3"/>
  <c r="V3159" i="3"/>
  <c r="Z3159" i="3"/>
  <c r="AD3159" i="3"/>
  <c r="AH3159" i="3"/>
  <c r="AL3159" i="3"/>
  <c r="AP3159" i="3"/>
  <c r="AT3159" i="3"/>
  <c r="AX3159" i="3"/>
  <c r="BB3159" i="3"/>
  <c r="BF3159" i="3"/>
  <c r="O3159" i="3"/>
  <c r="S3159" i="3"/>
  <c r="W3159" i="3"/>
  <c r="AA3159" i="3"/>
  <c r="AE3159" i="3"/>
  <c r="AI3159" i="3"/>
  <c r="AM3159" i="3"/>
  <c r="AQ3159" i="3"/>
  <c r="AU3159" i="3"/>
  <c r="AY3159" i="3"/>
  <c r="BC3159" i="3"/>
  <c r="BG3159" i="3"/>
  <c r="P3159" i="3"/>
  <c r="T3159" i="3"/>
  <c r="X3159" i="3"/>
  <c r="AB3159" i="3"/>
  <c r="AF3159" i="3"/>
  <c r="AJ3159" i="3"/>
  <c r="AN3159" i="3"/>
  <c r="AR3159" i="3"/>
  <c r="AV3159" i="3"/>
  <c r="AZ3159" i="3"/>
  <c r="BD3159" i="3"/>
  <c r="BH3159" i="3"/>
  <c r="N3157" i="3"/>
  <c r="R3157" i="3"/>
  <c r="V3157" i="3"/>
  <c r="Z3157" i="3"/>
  <c r="AD3157" i="3"/>
  <c r="AH3157" i="3"/>
  <c r="AL3157" i="3"/>
  <c r="AP3157" i="3"/>
  <c r="AT3157" i="3"/>
  <c r="AX3157" i="3"/>
  <c r="BB3157" i="3"/>
  <c r="BF3157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P3157" i="3"/>
  <c r="T3157" i="3"/>
  <c r="X3157" i="3"/>
  <c r="AB3157" i="3"/>
  <c r="AF3157" i="3"/>
  <c r="AJ3157" i="3"/>
  <c r="AN3157" i="3"/>
  <c r="AR3157" i="3"/>
  <c r="AV3157" i="3"/>
  <c r="AZ3157" i="3"/>
  <c r="BD3157" i="3"/>
  <c r="BH3157" i="3"/>
  <c r="M3154" i="3"/>
  <c r="Q3154" i="3"/>
  <c r="U3154" i="3"/>
  <c r="Y3154" i="3"/>
  <c r="AC3154" i="3"/>
  <c r="AG3154" i="3"/>
  <c r="AK3154" i="3"/>
  <c r="AO3154" i="3"/>
  <c r="AS3154" i="3"/>
  <c r="AW3154" i="3"/>
  <c r="BA3154" i="3"/>
  <c r="BE3154" i="3"/>
  <c r="BI3154" i="3"/>
  <c r="R3154" i="3"/>
  <c r="W3154" i="3"/>
  <c r="AB3154" i="3"/>
  <c r="AH3154" i="3"/>
  <c r="AM3154" i="3"/>
  <c r="AR3154" i="3"/>
  <c r="AX3154" i="3"/>
  <c r="BC3154" i="3"/>
  <c r="BH3154" i="3"/>
  <c r="N3154" i="3"/>
  <c r="S3154" i="3"/>
  <c r="X3154" i="3"/>
  <c r="AD3154" i="3"/>
  <c r="AI3154" i="3"/>
  <c r="AN3154" i="3"/>
  <c r="AT3154" i="3"/>
  <c r="AY3154" i="3"/>
  <c r="BD3154" i="3"/>
  <c r="O3154" i="3"/>
  <c r="T3154" i="3"/>
  <c r="Z3154" i="3"/>
  <c r="AE3154" i="3"/>
  <c r="AJ3154" i="3"/>
  <c r="AP3154" i="3"/>
  <c r="AU3154" i="3"/>
  <c r="AZ3154" i="3"/>
  <c r="BF3154" i="3"/>
  <c r="BN3151" i="3"/>
  <c r="BK3151" i="3"/>
  <c r="P3146" i="3"/>
  <c r="T3146" i="3"/>
  <c r="X3146" i="3"/>
  <c r="AB3146" i="3"/>
  <c r="AF3146" i="3"/>
  <c r="AJ3146" i="3"/>
  <c r="AN3146" i="3"/>
  <c r="AR3146" i="3"/>
  <c r="AV3146" i="3"/>
  <c r="AZ3146" i="3"/>
  <c r="BD3146" i="3"/>
  <c r="BH3146" i="3"/>
  <c r="M3146" i="3"/>
  <c r="Q3146" i="3"/>
  <c r="U3146" i="3"/>
  <c r="Y3146" i="3"/>
  <c r="AC3146" i="3"/>
  <c r="AG3146" i="3"/>
  <c r="AK3146" i="3"/>
  <c r="AO3146" i="3"/>
  <c r="AS3146" i="3"/>
  <c r="AW3146" i="3"/>
  <c r="BA3146" i="3"/>
  <c r="BE3146" i="3"/>
  <c r="BI3146" i="3"/>
  <c r="N3146" i="3"/>
  <c r="R3146" i="3"/>
  <c r="V3146" i="3"/>
  <c r="Z3146" i="3"/>
  <c r="AD3146" i="3"/>
  <c r="AH3146" i="3"/>
  <c r="AL3146" i="3"/>
  <c r="AP3146" i="3"/>
  <c r="AT3146" i="3"/>
  <c r="AX3146" i="3"/>
  <c r="BB3146" i="3"/>
  <c r="BF3146" i="3"/>
  <c r="O3146" i="3"/>
  <c r="AE3146" i="3"/>
  <c r="AU3146" i="3"/>
  <c r="S3146" i="3"/>
  <c r="AI3146" i="3"/>
  <c r="AY3146" i="3"/>
  <c r="W3146" i="3"/>
  <c r="AM3146" i="3"/>
  <c r="BC3146" i="3"/>
  <c r="BF3180" i="3"/>
  <c r="BB3180" i="3"/>
  <c r="AX3180" i="3"/>
  <c r="AT3180" i="3"/>
  <c r="AP3180" i="3"/>
  <c r="AL3180" i="3"/>
  <c r="AH3180" i="3"/>
  <c r="AD3180" i="3"/>
  <c r="Z3180" i="3"/>
  <c r="V3180" i="3"/>
  <c r="R3180" i="3"/>
  <c r="N3180" i="3"/>
  <c r="BN3180" i="3" s="1"/>
  <c r="BF3178" i="3"/>
  <c r="BB3178" i="3"/>
  <c r="AX3178" i="3"/>
  <c r="AT3178" i="3"/>
  <c r="AP3178" i="3"/>
  <c r="AL3178" i="3"/>
  <c r="AH3178" i="3"/>
  <c r="AD3178" i="3"/>
  <c r="Z3178" i="3"/>
  <c r="V3178" i="3"/>
  <c r="R3178" i="3"/>
  <c r="N3178" i="3"/>
  <c r="BF3176" i="3"/>
  <c r="BB3176" i="3"/>
  <c r="AX3176" i="3"/>
  <c r="AT3176" i="3"/>
  <c r="AP3176" i="3"/>
  <c r="AL3176" i="3"/>
  <c r="AH3176" i="3"/>
  <c r="AD3176" i="3"/>
  <c r="Z3176" i="3"/>
  <c r="V3176" i="3"/>
  <c r="BK3176" i="3" s="1"/>
  <c r="R3176" i="3"/>
  <c r="N3176" i="3"/>
  <c r="BH3175" i="3"/>
  <c r="BD3175" i="3"/>
  <c r="AZ3175" i="3"/>
  <c r="AV3175" i="3"/>
  <c r="AR3175" i="3"/>
  <c r="AN3175" i="3"/>
  <c r="AJ3175" i="3"/>
  <c r="AF3175" i="3"/>
  <c r="AB3175" i="3"/>
  <c r="X3175" i="3"/>
  <c r="T3175" i="3"/>
  <c r="O3175" i="3"/>
  <c r="BF3174" i="3"/>
  <c r="BA3174" i="3"/>
  <c r="AU3174" i="3"/>
  <c r="AP3174" i="3"/>
  <c r="AK3174" i="3"/>
  <c r="AE3174" i="3"/>
  <c r="Z3174" i="3"/>
  <c r="U3174" i="3"/>
  <c r="O3174" i="3"/>
  <c r="BE3173" i="3"/>
  <c r="AZ3173" i="3"/>
  <c r="AU3173" i="3"/>
  <c r="AO3173" i="3"/>
  <c r="AJ3173" i="3"/>
  <c r="AE3173" i="3"/>
  <c r="Y3173" i="3"/>
  <c r="T3173" i="3"/>
  <c r="O3173" i="3"/>
  <c r="BF3172" i="3"/>
  <c r="BA3172" i="3"/>
  <c r="AU3172" i="3"/>
  <c r="AP3172" i="3"/>
  <c r="AK3172" i="3"/>
  <c r="AE3172" i="3"/>
  <c r="Z3172" i="3"/>
  <c r="U3172" i="3"/>
  <c r="O3172" i="3"/>
  <c r="BL3172" i="3" s="1"/>
  <c r="BE3171" i="3"/>
  <c r="AZ3171" i="3"/>
  <c r="AU3171" i="3"/>
  <c r="AO3171" i="3"/>
  <c r="AJ3171" i="3"/>
  <c r="AE3171" i="3"/>
  <c r="Y3171" i="3"/>
  <c r="T3171" i="3"/>
  <c r="O3171" i="3"/>
  <c r="BF3170" i="3"/>
  <c r="BA3170" i="3"/>
  <c r="AU3170" i="3"/>
  <c r="AP3170" i="3"/>
  <c r="AK3170" i="3"/>
  <c r="AE3170" i="3"/>
  <c r="Z3170" i="3"/>
  <c r="U3170" i="3"/>
  <c r="O3170" i="3"/>
  <c r="BL3170" i="3" s="1"/>
  <c r="BE3169" i="3"/>
  <c r="AZ3169" i="3"/>
  <c r="AU3169" i="3"/>
  <c r="AO3169" i="3"/>
  <c r="AJ3169" i="3"/>
  <c r="AE3169" i="3"/>
  <c r="Y3169" i="3"/>
  <c r="T3169" i="3"/>
  <c r="O3169" i="3"/>
  <c r="BF3168" i="3"/>
  <c r="BA3168" i="3"/>
  <c r="AU3168" i="3"/>
  <c r="AP3168" i="3"/>
  <c r="AK3168" i="3"/>
  <c r="AE3168" i="3"/>
  <c r="Z3168" i="3"/>
  <c r="U3168" i="3"/>
  <c r="O3168" i="3"/>
  <c r="BL3168" i="3" s="1"/>
  <c r="BE3166" i="3"/>
  <c r="AW3166" i="3"/>
  <c r="AO3166" i="3"/>
  <c r="AG3166" i="3"/>
  <c r="Y3166" i="3"/>
  <c r="Q3166" i="3"/>
  <c r="BE3164" i="3"/>
  <c r="AW3164" i="3"/>
  <c r="AO3164" i="3"/>
  <c r="AG3164" i="3"/>
  <c r="Y3164" i="3"/>
  <c r="Q3164" i="3"/>
  <c r="BE3162" i="3"/>
  <c r="AW3162" i="3"/>
  <c r="AO3162" i="3"/>
  <c r="AG3162" i="3"/>
  <c r="Y3162" i="3"/>
  <c r="Q3162" i="3"/>
  <c r="AU3160" i="3"/>
  <c r="AE3160" i="3"/>
  <c r="AW3159" i="3"/>
  <c r="AG3159" i="3"/>
  <c r="Q3159" i="3"/>
  <c r="AU3158" i="3"/>
  <c r="AE3158" i="3"/>
  <c r="AW3157" i="3"/>
  <c r="AG3157" i="3"/>
  <c r="Q3157" i="3"/>
  <c r="AU3156" i="3"/>
  <c r="AE3156" i="3"/>
  <c r="P3155" i="3"/>
  <c r="AV3154" i="3"/>
  <c r="AA3154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N3148" i="3"/>
  <c r="R3148" i="3"/>
  <c r="V3148" i="3"/>
  <c r="Z3148" i="3"/>
  <c r="AD3148" i="3"/>
  <c r="AH3148" i="3"/>
  <c r="AL3148" i="3"/>
  <c r="AP3148" i="3"/>
  <c r="AT3148" i="3"/>
  <c r="AX3148" i="3"/>
  <c r="BB3148" i="3"/>
  <c r="BF3148" i="3"/>
  <c r="O3148" i="3"/>
  <c r="AE3148" i="3"/>
  <c r="AU3148" i="3"/>
  <c r="S3148" i="3"/>
  <c r="AI3148" i="3"/>
  <c r="AY3148" i="3"/>
  <c r="W3148" i="3"/>
  <c r="AM3148" i="3"/>
  <c r="BC3148" i="3"/>
  <c r="BN3145" i="3"/>
  <c r="BI3180" i="3"/>
  <c r="BE3180" i="3"/>
  <c r="BA3180" i="3"/>
  <c r="AW3180" i="3"/>
  <c r="AS3180" i="3"/>
  <c r="AO3180" i="3"/>
  <c r="AK3180" i="3"/>
  <c r="AG3180" i="3"/>
  <c r="AC3180" i="3"/>
  <c r="Y3180" i="3"/>
  <c r="U3180" i="3"/>
  <c r="Q3180" i="3"/>
  <c r="BI3178" i="3"/>
  <c r="BE3178" i="3"/>
  <c r="BA3178" i="3"/>
  <c r="AW3178" i="3"/>
  <c r="AS3178" i="3"/>
  <c r="AO3178" i="3"/>
  <c r="AK3178" i="3"/>
  <c r="AG3178" i="3"/>
  <c r="AC3178" i="3"/>
  <c r="Y3178" i="3"/>
  <c r="U3178" i="3"/>
  <c r="Q3178" i="3"/>
  <c r="BI3176" i="3"/>
  <c r="BE3176" i="3"/>
  <c r="BA3176" i="3"/>
  <c r="AW3176" i="3"/>
  <c r="AS3176" i="3"/>
  <c r="AO3176" i="3"/>
  <c r="AK3176" i="3"/>
  <c r="AG3176" i="3"/>
  <c r="AC3176" i="3"/>
  <c r="Y3176" i="3"/>
  <c r="U3176" i="3"/>
  <c r="Q3176" i="3"/>
  <c r="BG3175" i="3"/>
  <c r="BC3175" i="3"/>
  <c r="AY3175" i="3"/>
  <c r="AU3175" i="3"/>
  <c r="AQ3175" i="3"/>
  <c r="AM3175" i="3"/>
  <c r="AI3175" i="3"/>
  <c r="AE3175" i="3"/>
  <c r="AA3175" i="3"/>
  <c r="W3175" i="3"/>
  <c r="S3175" i="3"/>
  <c r="BM3175" i="3" s="1"/>
  <c r="M3175" i="3"/>
  <c r="BE3174" i="3"/>
  <c r="AY3174" i="3"/>
  <c r="AT3174" i="3"/>
  <c r="AO3174" i="3"/>
  <c r="AI3174" i="3"/>
  <c r="AD3174" i="3"/>
  <c r="Y3174" i="3"/>
  <c r="S3174" i="3"/>
  <c r="N3174" i="3"/>
  <c r="BI3173" i="3"/>
  <c r="BD3173" i="3"/>
  <c r="AY3173" i="3"/>
  <c r="AS3173" i="3"/>
  <c r="AN3173" i="3"/>
  <c r="AI3173" i="3"/>
  <c r="AC3173" i="3"/>
  <c r="X3173" i="3"/>
  <c r="S3173" i="3"/>
  <c r="M3173" i="3"/>
  <c r="BE3172" i="3"/>
  <c r="AY3172" i="3"/>
  <c r="AT3172" i="3"/>
  <c r="AO3172" i="3"/>
  <c r="AI3172" i="3"/>
  <c r="AD3172" i="3"/>
  <c r="Y3172" i="3"/>
  <c r="S3172" i="3"/>
  <c r="BM3172" i="3" s="1"/>
  <c r="N3172" i="3"/>
  <c r="BJ3172" i="3" s="1"/>
  <c r="BI3171" i="3"/>
  <c r="BD3171" i="3"/>
  <c r="AY3171" i="3"/>
  <c r="AS3171" i="3"/>
  <c r="AN3171" i="3"/>
  <c r="AI3171" i="3"/>
  <c r="AC3171" i="3"/>
  <c r="X3171" i="3"/>
  <c r="S3171" i="3"/>
  <c r="M3171" i="3"/>
  <c r="BE3170" i="3"/>
  <c r="AY3170" i="3"/>
  <c r="AT3170" i="3"/>
  <c r="AO3170" i="3"/>
  <c r="AI3170" i="3"/>
  <c r="AD3170" i="3"/>
  <c r="Y3170" i="3"/>
  <c r="S3170" i="3"/>
  <c r="BM3170" i="3" s="1"/>
  <c r="N3170" i="3"/>
  <c r="BJ3170" i="3" s="1"/>
  <c r="BI3169" i="3"/>
  <c r="BD3169" i="3"/>
  <c r="AY3169" i="3"/>
  <c r="AS3169" i="3"/>
  <c r="AN3169" i="3"/>
  <c r="AI3169" i="3"/>
  <c r="AC3169" i="3"/>
  <c r="X3169" i="3"/>
  <c r="S3169" i="3"/>
  <c r="M3169" i="3"/>
  <c r="BE3168" i="3"/>
  <c r="AY3168" i="3"/>
  <c r="AT3168" i="3"/>
  <c r="AO3168" i="3"/>
  <c r="AI3168" i="3"/>
  <c r="AD3168" i="3"/>
  <c r="Y3168" i="3"/>
  <c r="S3168" i="3"/>
  <c r="BM3168" i="3" s="1"/>
  <c r="N3168" i="3"/>
  <c r="BJ3168" i="3" s="1"/>
  <c r="BC3166" i="3"/>
  <c r="AU3166" i="3"/>
  <c r="AM3166" i="3"/>
  <c r="AE3166" i="3"/>
  <c r="W3166" i="3"/>
  <c r="O3166" i="3"/>
  <c r="BC3164" i="3"/>
  <c r="AU3164" i="3"/>
  <c r="AM3164" i="3"/>
  <c r="AE3164" i="3"/>
  <c r="W3164" i="3"/>
  <c r="O3164" i="3"/>
  <c r="BC3162" i="3"/>
  <c r="AU3162" i="3"/>
  <c r="AM3162" i="3"/>
  <c r="AE3162" i="3"/>
  <c r="W3162" i="3"/>
  <c r="O3162" i="3"/>
  <c r="BG3160" i="3"/>
  <c r="AQ3160" i="3"/>
  <c r="P3160" i="3"/>
  <c r="T3160" i="3"/>
  <c r="BM3160" i="3" s="1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N3160" i="3"/>
  <c r="R3160" i="3"/>
  <c r="BL3160" i="3" s="1"/>
  <c r="V3160" i="3"/>
  <c r="Z3160" i="3"/>
  <c r="AD3160" i="3"/>
  <c r="AH3160" i="3"/>
  <c r="AL3160" i="3"/>
  <c r="AP3160" i="3"/>
  <c r="AT3160" i="3"/>
  <c r="AX3160" i="3"/>
  <c r="BB3160" i="3"/>
  <c r="BF3160" i="3"/>
  <c r="BI3159" i="3"/>
  <c r="AS3159" i="3"/>
  <c r="AC3159" i="3"/>
  <c r="M3159" i="3"/>
  <c r="BG3158" i="3"/>
  <c r="AQ3158" i="3"/>
  <c r="P3158" i="3"/>
  <c r="T3158" i="3"/>
  <c r="BM3158" i="3" s="1"/>
  <c r="X3158" i="3"/>
  <c r="AB3158" i="3"/>
  <c r="AF3158" i="3"/>
  <c r="AJ3158" i="3"/>
  <c r="AN3158" i="3"/>
  <c r="AR3158" i="3"/>
  <c r="AV3158" i="3"/>
  <c r="AZ3158" i="3"/>
  <c r="BD3158" i="3"/>
  <c r="BH3158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N3158" i="3"/>
  <c r="BJ3158" i="3" s="1"/>
  <c r="R3158" i="3"/>
  <c r="BL3158" i="3" s="1"/>
  <c r="V3158" i="3"/>
  <c r="Z3158" i="3"/>
  <c r="AD3158" i="3"/>
  <c r="AH3158" i="3"/>
  <c r="AL3158" i="3"/>
  <c r="AP3158" i="3"/>
  <c r="AT3158" i="3"/>
  <c r="AX3158" i="3"/>
  <c r="BB3158" i="3"/>
  <c r="BF3158" i="3"/>
  <c r="BI3157" i="3"/>
  <c r="AS3157" i="3"/>
  <c r="AC3157" i="3"/>
  <c r="M3157" i="3"/>
  <c r="BG3156" i="3"/>
  <c r="AQ3156" i="3"/>
  <c r="P3156" i="3"/>
  <c r="T3156" i="3"/>
  <c r="X3156" i="3"/>
  <c r="AB3156" i="3"/>
  <c r="AF3156" i="3"/>
  <c r="AJ3156" i="3"/>
  <c r="AN3156" i="3"/>
  <c r="AR3156" i="3"/>
  <c r="AV3156" i="3"/>
  <c r="AZ3156" i="3"/>
  <c r="BD3156" i="3"/>
  <c r="BH3156" i="3"/>
  <c r="M3156" i="3"/>
  <c r="Q3156" i="3"/>
  <c r="U3156" i="3"/>
  <c r="BM3156" i="3" s="1"/>
  <c r="Y3156" i="3"/>
  <c r="AC3156" i="3"/>
  <c r="AG3156" i="3"/>
  <c r="AK3156" i="3"/>
  <c r="AO3156" i="3"/>
  <c r="AS3156" i="3"/>
  <c r="AW3156" i="3"/>
  <c r="BA3156" i="3"/>
  <c r="BE3156" i="3"/>
  <c r="BI3156" i="3"/>
  <c r="N3156" i="3"/>
  <c r="R3156" i="3"/>
  <c r="BL3156" i="3" s="1"/>
  <c r="V3156" i="3"/>
  <c r="Z3156" i="3"/>
  <c r="AD3156" i="3"/>
  <c r="AH3156" i="3"/>
  <c r="AL3156" i="3"/>
  <c r="AP3156" i="3"/>
  <c r="AT3156" i="3"/>
  <c r="AX3156" i="3"/>
  <c r="BB3156" i="3"/>
  <c r="BF3156" i="3"/>
  <c r="AQ3154" i="3"/>
  <c r="V3154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U3150" i="3"/>
  <c r="Y3150" i="3"/>
  <c r="AC3150" i="3"/>
  <c r="AG3150" i="3"/>
  <c r="AK3150" i="3"/>
  <c r="AO3150" i="3"/>
  <c r="AS3150" i="3"/>
  <c r="AW3150" i="3"/>
  <c r="BA3150" i="3"/>
  <c r="BE3150" i="3"/>
  <c r="BI3150" i="3"/>
  <c r="N3150" i="3"/>
  <c r="R3150" i="3"/>
  <c r="V3150" i="3"/>
  <c r="Z3150" i="3"/>
  <c r="AD3150" i="3"/>
  <c r="AH3150" i="3"/>
  <c r="AL3150" i="3"/>
  <c r="AP3150" i="3"/>
  <c r="AT3150" i="3"/>
  <c r="AX3150" i="3"/>
  <c r="BB3150" i="3"/>
  <c r="BF3150" i="3"/>
  <c r="O3150" i="3"/>
  <c r="AE3150" i="3"/>
  <c r="AU3150" i="3"/>
  <c r="S3150" i="3"/>
  <c r="AI3150" i="3"/>
  <c r="AY3150" i="3"/>
  <c r="W3150" i="3"/>
  <c r="AM3150" i="3"/>
  <c r="BC3150" i="3"/>
  <c r="BG3148" i="3"/>
  <c r="BN3147" i="3"/>
  <c r="AQ3146" i="3"/>
  <c r="BF3155" i="3"/>
  <c r="BA3155" i="3"/>
  <c r="AV3155" i="3"/>
  <c r="AP3155" i="3"/>
  <c r="AK3155" i="3"/>
  <c r="AF3155" i="3"/>
  <c r="Z3155" i="3"/>
  <c r="U3155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BE3151" i="3"/>
  <c r="AO3151" i="3"/>
  <c r="BE3149" i="3"/>
  <c r="AO3149" i="3"/>
  <c r="BE3147" i="3"/>
  <c r="AO3147" i="3"/>
  <c r="BE3145" i="3"/>
  <c r="AO3145" i="3"/>
  <c r="BA3144" i="3"/>
  <c r="AY3143" i="3"/>
  <c r="O3155" i="3"/>
  <c r="S3155" i="3"/>
  <c r="W3155" i="3"/>
  <c r="AA3155" i="3"/>
  <c r="AE3155" i="3"/>
  <c r="AI3155" i="3"/>
  <c r="AM3155" i="3"/>
  <c r="AQ3155" i="3"/>
  <c r="AU3155" i="3"/>
  <c r="AY3155" i="3"/>
  <c r="BC3155" i="3"/>
  <c r="BG3155" i="3"/>
  <c r="N3151" i="3"/>
  <c r="BJ3151" i="3" s="1"/>
  <c r="R3151" i="3"/>
  <c r="V3151" i="3"/>
  <c r="Z3151" i="3"/>
  <c r="AD3151" i="3"/>
  <c r="AH3151" i="3"/>
  <c r="AL3151" i="3"/>
  <c r="AP3151" i="3"/>
  <c r="AT3151" i="3"/>
  <c r="AX3151" i="3"/>
  <c r="BB3151" i="3"/>
  <c r="BF3151" i="3"/>
  <c r="O3151" i="3"/>
  <c r="BL3151" i="3" s="1"/>
  <c r="S3151" i="3"/>
  <c r="BM3151" i="3" s="1"/>
  <c r="W3151" i="3"/>
  <c r="AA3151" i="3"/>
  <c r="AE3151" i="3"/>
  <c r="AI3151" i="3"/>
  <c r="AM3151" i="3"/>
  <c r="AQ3151" i="3"/>
  <c r="AU3151" i="3"/>
  <c r="AY3151" i="3"/>
  <c r="BC3151" i="3"/>
  <c r="BG3151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P3149" i="3"/>
  <c r="BK3149" i="3" s="1"/>
  <c r="T3149" i="3"/>
  <c r="X3149" i="3"/>
  <c r="AB3149" i="3"/>
  <c r="AF3149" i="3"/>
  <c r="AJ3149" i="3"/>
  <c r="AN3149" i="3"/>
  <c r="AR3149" i="3"/>
  <c r="AV3149" i="3"/>
  <c r="AZ3149" i="3"/>
  <c r="BD3149" i="3"/>
  <c r="BH3149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P3147" i="3"/>
  <c r="BK3147" i="3" s="1"/>
  <c r="T3147" i="3"/>
  <c r="X3147" i="3"/>
  <c r="AB3147" i="3"/>
  <c r="AF3147" i="3"/>
  <c r="AJ3147" i="3"/>
  <c r="AN3147" i="3"/>
  <c r="AR3147" i="3"/>
  <c r="AV3147" i="3"/>
  <c r="AZ3147" i="3"/>
  <c r="BD3147" i="3"/>
  <c r="BH3147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BK3145" i="3" s="1"/>
  <c r="T3145" i="3"/>
  <c r="X3145" i="3"/>
  <c r="AB3145" i="3"/>
  <c r="AF3145" i="3"/>
  <c r="AJ3145" i="3"/>
  <c r="AN3145" i="3"/>
  <c r="AR3145" i="3"/>
  <c r="AV3145" i="3"/>
  <c r="AZ3145" i="3"/>
  <c r="BD3145" i="3"/>
  <c r="BH3145" i="3"/>
  <c r="X3144" i="3"/>
  <c r="AN3144" i="3"/>
  <c r="BD3144" i="3"/>
  <c r="AA3144" i="3"/>
  <c r="AW3144" i="3"/>
  <c r="R3144" i="3"/>
  <c r="AM3144" i="3"/>
  <c r="BI3144" i="3"/>
  <c r="AD3144" i="3"/>
  <c r="AY3144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R3142" i="3"/>
  <c r="Z3142" i="3"/>
  <c r="AH3142" i="3"/>
  <c r="AP3142" i="3"/>
  <c r="AX3142" i="3"/>
  <c r="BF3142" i="3"/>
  <c r="M3142" i="3"/>
  <c r="U3142" i="3"/>
  <c r="AC3142" i="3"/>
  <c r="AK3142" i="3"/>
  <c r="AS3142" i="3"/>
  <c r="BA3142" i="3"/>
  <c r="BI3142" i="3"/>
  <c r="N3142" i="3"/>
  <c r="V3142" i="3"/>
  <c r="AD3142" i="3"/>
  <c r="AL3142" i="3"/>
  <c r="AT3142" i="3"/>
  <c r="BB3142" i="3"/>
  <c r="O3137" i="3"/>
  <c r="S3137" i="3"/>
  <c r="W3137" i="3"/>
  <c r="AA3137" i="3"/>
  <c r="AE3137" i="3"/>
  <c r="AI3137" i="3"/>
  <c r="AM3137" i="3"/>
  <c r="AQ3137" i="3"/>
  <c r="AU3137" i="3"/>
  <c r="AY3137" i="3"/>
  <c r="BC3137" i="3"/>
  <c r="BG3137" i="3"/>
  <c r="P3137" i="3"/>
  <c r="AF3137" i="3"/>
  <c r="AV3137" i="3"/>
  <c r="T3137" i="3"/>
  <c r="AJ3137" i="3"/>
  <c r="AZ3137" i="3"/>
  <c r="X3137" i="3"/>
  <c r="AN3137" i="3"/>
  <c r="BD3137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P3133" i="3"/>
  <c r="T3133" i="3"/>
  <c r="X3133" i="3"/>
  <c r="AB3133" i="3"/>
  <c r="AF3133" i="3"/>
  <c r="AJ3133" i="3"/>
  <c r="AN3133" i="3"/>
  <c r="AR3133" i="3"/>
  <c r="AV3133" i="3"/>
  <c r="AZ3133" i="3"/>
  <c r="BD3133" i="3"/>
  <c r="BH3133" i="3"/>
  <c r="R3133" i="3"/>
  <c r="Z3133" i="3"/>
  <c r="AH3133" i="3"/>
  <c r="AP3133" i="3"/>
  <c r="AX3133" i="3"/>
  <c r="BF3133" i="3"/>
  <c r="M3133" i="3"/>
  <c r="U3133" i="3"/>
  <c r="AC3133" i="3"/>
  <c r="AK3133" i="3"/>
  <c r="AS3133" i="3"/>
  <c r="BA3133" i="3"/>
  <c r="BI3133" i="3"/>
  <c r="N3133" i="3"/>
  <c r="V3133" i="3"/>
  <c r="AD3133" i="3"/>
  <c r="AL3133" i="3"/>
  <c r="AT3133" i="3"/>
  <c r="BB3133" i="3"/>
  <c r="AO3133" i="3"/>
  <c r="Q3133" i="3"/>
  <c r="AW3133" i="3"/>
  <c r="Y3133" i="3"/>
  <c r="BE3133" i="3"/>
  <c r="BI3155" i="3"/>
  <c r="BD3155" i="3"/>
  <c r="AX3155" i="3"/>
  <c r="AS3155" i="3"/>
  <c r="AN3155" i="3"/>
  <c r="AH3155" i="3"/>
  <c r="AC3155" i="3"/>
  <c r="X3155" i="3"/>
  <c r="R3155" i="3"/>
  <c r="M3155" i="3"/>
  <c r="BI3153" i="3"/>
  <c r="BD3153" i="3"/>
  <c r="AX3153" i="3"/>
  <c r="AS3153" i="3"/>
  <c r="AK3153" i="3"/>
  <c r="AC3153" i="3"/>
  <c r="U3153" i="3"/>
  <c r="M3153" i="3"/>
  <c r="AW3151" i="3"/>
  <c r="AG3151" i="3"/>
  <c r="Q3151" i="3"/>
  <c r="AW3149" i="3"/>
  <c r="AG3149" i="3"/>
  <c r="Q3149" i="3"/>
  <c r="AW3147" i="3"/>
  <c r="AG3147" i="3"/>
  <c r="Q3147" i="3"/>
  <c r="AW3145" i="3"/>
  <c r="AG3145" i="3"/>
  <c r="Q3145" i="3"/>
  <c r="M3143" i="3"/>
  <c r="Q3143" i="3"/>
  <c r="U3143" i="3"/>
  <c r="Y3143" i="3"/>
  <c r="AC3143" i="3"/>
  <c r="AG3143" i="3"/>
  <c r="AK3143" i="3"/>
  <c r="AO3143" i="3"/>
  <c r="AS3143" i="3"/>
  <c r="AW3143" i="3"/>
  <c r="BA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T3143" i="3"/>
  <c r="BM3143" i="3" s="1"/>
  <c r="AB3143" i="3"/>
  <c r="AJ3143" i="3"/>
  <c r="AR3143" i="3"/>
  <c r="AZ3143" i="3"/>
  <c r="BG3143" i="3"/>
  <c r="O3143" i="3"/>
  <c r="W3143" i="3"/>
  <c r="AE3143" i="3"/>
  <c r="AM3143" i="3"/>
  <c r="AU3143" i="3"/>
  <c r="BC3143" i="3"/>
  <c r="BH3143" i="3"/>
  <c r="P3143" i="3"/>
  <c r="X3143" i="3"/>
  <c r="AF3143" i="3"/>
  <c r="AN3143" i="3"/>
  <c r="AV3143" i="3"/>
  <c r="BD3143" i="3"/>
  <c r="BI3143" i="3"/>
  <c r="BE3142" i="3"/>
  <c r="Y3142" i="3"/>
  <c r="BH3137" i="3"/>
  <c r="L3144" i="3"/>
  <c r="T3144" i="3" s="1"/>
  <c r="L3140" i="3"/>
  <c r="K3140" i="3"/>
  <c r="M3137" i="3"/>
  <c r="O3135" i="3"/>
  <c r="S3135" i="3"/>
  <c r="W3135" i="3"/>
  <c r="AA3135" i="3"/>
  <c r="AE3135" i="3"/>
  <c r="AI3135" i="3"/>
  <c r="AM3135" i="3"/>
  <c r="AQ3135" i="3"/>
  <c r="AU3135" i="3"/>
  <c r="AY3135" i="3"/>
  <c r="BC3135" i="3"/>
  <c r="BG3135" i="3"/>
  <c r="M3134" i="3"/>
  <c r="Q3134" i="3"/>
  <c r="U3134" i="3"/>
  <c r="Y3134" i="3"/>
  <c r="AC3134" i="3"/>
  <c r="AG3134" i="3"/>
  <c r="AK3134" i="3"/>
  <c r="R3134" i="3"/>
  <c r="W3134" i="3"/>
  <c r="AB3134" i="3"/>
  <c r="AH3134" i="3"/>
  <c r="AM3134" i="3"/>
  <c r="AQ3134" i="3"/>
  <c r="AU3134" i="3"/>
  <c r="AY3134" i="3"/>
  <c r="BC3134" i="3"/>
  <c r="BG3134" i="3"/>
  <c r="N3134" i="3"/>
  <c r="S3134" i="3"/>
  <c r="X3134" i="3"/>
  <c r="AD3134" i="3"/>
  <c r="AI3134" i="3"/>
  <c r="AN3134" i="3"/>
  <c r="AR3134" i="3"/>
  <c r="AV3134" i="3"/>
  <c r="AZ3134" i="3"/>
  <c r="BD3134" i="3"/>
  <c r="BH3134" i="3"/>
  <c r="O3134" i="3"/>
  <c r="T3134" i="3"/>
  <c r="Z3134" i="3"/>
  <c r="AE3134" i="3"/>
  <c r="AJ3134" i="3"/>
  <c r="AO3134" i="3"/>
  <c r="AS3134" i="3"/>
  <c r="AW3134" i="3"/>
  <c r="BA3134" i="3"/>
  <c r="BE3134" i="3"/>
  <c r="BI3134" i="3"/>
  <c r="P3130" i="3"/>
  <c r="T3130" i="3"/>
  <c r="X3130" i="3"/>
  <c r="AB3130" i="3"/>
  <c r="AF3130" i="3"/>
  <c r="AJ3130" i="3"/>
  <c r="AN3130" i="3"/>
  <c r="AR3130" i="3"/>
  <c r="AV3130" i="3"/>
  <c r="AZ3130" i="3"/>
  <c r="BD3130" i="3"/>
  <c r="BH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N3130" i="3"/>
  <c r="R3130" i="3"/>
  <c r="V3130" i="3"/>
  <c r="Z3130" i="3"/>
  <c r="AD3130" i="3"/>
  <c r="AH3130" i="3"/>
  <c r="AL3130" i="3"/>
  <c r="AP3130" i="3"/>
  <c r="AT3130" i="3"/>
  <c r="AX3130" i="3"/>
  <c r="BB3130" i="3"/>
  <c r="BF3130" i="3"/>
  <c r="AA3130" i="3"/>
  <c r="AQ3130" i="3"/>
  <c r="BG3130" i="3"/>
  <c r="O3130" i="3"/>
  <c r="AE3130" i="3"/>
  <c r="AU3130" i="3"/>
  <c r="S3130" i="3"/>
  <c r="AI3130" i="3"/>
  <c r="AY3130" i="3"/>
  <c r="BK3129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R3124" i="3"/>
  <c r="W3124" i="3"/>
  <c r="AB3124" i="3"/>
  <c r="AH3124" i="3"/>
  <c r="AM3124" i="3"/>
  <c r="AR3124" i="3"/>
  <c r="AX3124" i="3"/>
  <c r="BC3124" i="3"/>
  <c r="BH3124" i="3"/>
  <c r="N3124" i="3"/>
  <c r="S3124" i="3"/>
  <c r="X3124" i="3"/>
  <c r="AD3124" i="3"/>
  <c r="AI3124" i="3"/>
  <c r="AN3124" i="3"/>
  <c r="AT3124" i="3"/>
  <c r="AY3124" i="3"/>
  <c r="BD3124" i="3"/>
  <c r="O3124" i="3"/>
  <c r="T3124" i="3"/>
  <c r="Z3124" i="3"/>
  <c r="AE3124" i="3"/>
  <c r="AJ3124" i="3"/>
  <c r="AP3124" i="3"/>
  <c r="AU3124" i="3"/>
  <c r="AZ3124" i="3"/>
  <c r="BF3124" i="3"/>
  <c r="AF3124" i="3"/>
  <c r="BB3124" i="3"/>
  <c r="P3124" i="3"/>
  <c r="AL3124" i="3"/>
  <c r="BG3124" i="3"/>
  <c r="V3124" i="3"/>
  <c r="AQ3124" i="3"/>
  <c r="T3119" i="3"/>
  <c r="AB3119" i="3"/>
  <c r="AJ3119" i="3"/>
  <c r="AR3119" i="3"/>
  <c r="AZ3119" i="3"/>
  <c r="BH3119" i="3"/>
  <c r="P3119" i="3"/>
  <c r="X3119" i="3"/>
  <c r="AF3119" i="3"/>
  <c r="AN3119" i="3"/>
  <c r="AV3119" i="3"/>
  <c r="BD3119" i="3"/>
  <c r="AO3119" i="3"/>
  <c r="Q3119" i="3"/>
  <c r="AW3119" i="3"/>
  <c r="Y3119" i="3"/>
  <c r="BE3119" i="3"/>
  <c r="AG3119" i="3"/>
  <c r="O3141" i="3"/>
  <c r="BL3141" i="3" s="1"/>
  <c r="S3141" i="3"/>
  <c r="BM3141" i="3" s="1"/>
  <c r="W3141" i="3"/>
  <c r="AA3141" i="3"/>
  <c r="AE3141" i="3"/>
  <c r="AI3141" i="3"/>
  <c r="AM3141" i="3"/>
  <c r="AQ3141" i="3"/>
  <c r="AU3141" i="3"/>
  <c r="AY3141" i="3"/>
  <c r="BC3141" i="3"/>
  <c r="BG3141" i="3"/>
  <c r="L3138" i="3"/>
  <c r="K3138" i="3"/>
  <c r="BD3135" i="3"/>
  <c r="AN3135" i="3"/>
  <c r="X3135" i="3"/>
  <c r="M3135" i="3"/>
  <c r="AT3134" i="3"/>
  <c r="AA3134" i="3"/>
  <c r="AV3124" i="3"/>
  <c r="BD3141" i="3"/>
  <c r="AN3141" i="3"/>
  <c r="X3141" i="3"/>
  <c r="M3141" i="3"/>
  <c r="O3139" i="3"/>
  <c r="S3139" i="3"/>
  <c r="BK3139" i="3" s="1"/>
  <c r="W3139" i="3"/>
  <c r="AA3139" i="3"/>
  <c r="AE3139" i="3"/>
  <c r="AI3139" i="3"/>
  <c r="AM3139" i="3"/>
  <c r="AQ3139" i="3"/>
  <c r="AU3139" i="3"/>
  <c r="AY3139" i="3"/>
  <c r="BC3139" i="3"/>
  <c r="BG3139" i="3"/>
  <c r="L3136" i="3"/>
  <c r="K3136" i="3"/>
  <c r="AZ3135" i="3"/>
  <c r="AJ3135" i="3"/>
  <c r="T3135" i="3"/>
  <c r="BF3134" i="3"/>
  <c r="AP3134" i="3"/>
  <c r="V3134" i="3"/>
  <c r="W3130" i="3"/>
  <c r="N3131" i="3"/>
  <c r="R3131" i="3"/>
  <c r="V3131" i="3"/>
  <c r="Z3131" i="3"/>
  <c r="AD3131" i="3"/>
  <c r="AH3131" i="3"/>
  <c r="AL3131" i="3"/>
  <c r="AP3131" i="3"/>
  <c r="AT3131" i="3"/>
  <c r="AX3131" i="3"/>
  <c r="BB3131" i="3"/>
  <c r="BF3131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P3131" i="3"/>
  <c r="T3131" i="3"/>
  <c r="X3131" i="3"/>
  <c r="AB3131" i="3"/>
  <c r="AF3131" i="3"/>
  <c r="AJ3131" i="3"/>
  <c r="AN3131" i="3"/>
  <c r="AR3131" i="3"/>
  <c r="AV3131" i="3"/>
  <c r="AZ3131" i="3"/>
  <c r="BD3131" i="3"/>
  <c r="BH3131" i="3"/>
  <c r="P3128" i="3"/>
  <c r="T3128" i="3"/>
  <c r="X3128" i="3"/>
  <c r="AB3128" i="3"/>
  <c r="AF3128" i="3"/>
  <c r="AJ3128" i="3"/>
  <c r="AN3128" i="3"/>
  <c r="AR3128" i="3"/>
  <c r="AV3128" i="3"/>
  <c r="AZ3128" i="3"/>
  <c r="BD3128" i="3"/>
  <c r="BH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N3128" i="3"/>
  <c r="BJ3128" i="3" s="1"/>
  <c r="R3128" i="3"/>
  <c r="V3128" i="3"/>
  <c r="Z3128" i="3"/>
  <c r="AD3128" i="3"/>
  <c r="AH3128" i="3"/>
  <c r="AL3128" i="3"/>
  <c r="AP3128" i="3"/>
  <c r="AT3128" i="3"/>
  <c r="AX3128" i="3"/>
  <c r="BB3128" i="3"/>
  <c r="BF3128" i="3"/>
  <c r="P3120" i="3"/>
  <c r="V3120" i="3"/>
  <c r="AA3120" i="3"/>
  <c r="AF3120" i="3"/>
  <c r="AL3120" i="3"/>
  <c r="AQ3120" i="3"/>
  <c r="AU3120" i="3"/>
  <c r="AY3120" i="3"/>
  <c r="BC3120" i="3"/>
  <c r="BG3120" i="3"/>
  <c r="R3120" i="3"/>
  <c r="AM3120" i="3"/>
  <c r="BD3120" i="3"/>
  <c r="W3120" i="3"/>
  <c r="AR3120" i="3"/>
  <c r="BH3120" i="3"/>
  <c r="AB3120" i="3"/>
  <c r="AV3120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P3118" i="3"/>
  <c r="T3118" i="3"/>
  <c r="X3118" i="3"/>
  <c r="AB3118" i="3"/>
  <c r="AF3118" i="3"/>
  <c r="AJ3118" i="3"/>
  <c r="AN3118" i="3"/>
  <c r="AR3118" i="3"/>
  <c r="AV3118" i="3"/>
  <c r="AZ3118" i="3"/>
  <c r="BD3118" i="3"/>
  <c r="BH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N3118" i="3"/>
  <c r="AD3118" i="3"/>
  <c r="AT3118" i="3"/>
  <c r="R3118" i="3"/>
  <c r="AH3118" i="3"/>
  <c r="AX3118" i="3"/>
  <c r="V3118" i="3"/>
  <c r="AL3118" i="3"/>
  <c r="BB3118" i="3"/>
  <c r="Z3118" i="3"/>
  <c r="AP3118" i="3"/>
  <c r="BF3118" i="3"/>
  <c r="BF3141" i="3"/>
  <c r="BB3141" i="3"/>
  <c r="AX3141" i="3"/>
  <c r="AT3141" i="3"/>
  <c r="AP3141" i="3"/>
  <c r="AL3141" i="3"/>
  <c r="AH3141" i="3"/>
  <c r="AD3141" i="3"/>
  <c r="Z3141" i="3"/>
  <c r="V3141" i="3"/>
  <c r="R3141" i="3"/>
  <c r="N3141" i="3"/>
  <c r="BJ3141" i="3" s="1"/>
  <c r="BF3139" i="3"/>
  <c r="BB3139" i="3"/>
  <c r="AX3139" i="3"/>
  <c r="AT3139" i="3"/>
  <c r="AP3139" i="3"/>
  <c r="AL3139" i="3"/>
  <c r="AH3139" i="3"/>
  <c r="AD3139" i="3"/>
  <c r="Z3139" i="3"/>
  <c r="V3139" i="3"/>
  <c r="R3139" i="3"/>
  <c r="N3139" i="3"/>
  <c r="BF3137" i="3"/>
  <c r="BB3137" i="3"/>
  <c r="AX3137" i="3"/>
  <c r="AT3137" i="3"/>
  <c r="AP3137" i="3"/>
  <c r="AL3137" i="3"/>
  <c r="AH3137" i="3"/>
  <c r="AD3137" i="3"/>
  <c r="Z3137" i="3"/>
  <c r="V3137" i="3"/>
  <c r="R3137" i="3"/>
  <c r="N3137" i="3"/>
  <c r="BF3135" i="3"/>
  <c r="BB3135" i="3"/>
  <c r="AX3135" i="3"/>
  <c r="AT3135" i="3"/>
  <c r="AP3135" i="3"/>
  <c r="AL3135" i="3"/>
  <c r="AH3135" i="3"/>
  <c r="AD3135" i="3"/>
  <c r="Z3135" i="3"/>
  <c r="V3135" i="3"/>
  <c r="R3135" i="3"/>
  <c r="N3135" i="3"/>
  <c r="AW3131" i="3"/>
  <c r="AG3131" i="3"/>
  <c r="Q3131" i="3"/>
  <c r="N3129" i="3"/>
  <c r="BN3129" i="3" s="1"/>
  <c r="R3129" i="3"/>
  <c r="V3129" i="3"/>
  <c r="Z3129" i="3"/>
  <c r="AD3129" i="3"/>
  <c r="AH3129" i="3"/>
  <c r="AL3129" i="3"/>
  <c r="AP3129" i="3"/>
  <c r="AT3129" i="3"/>
  <c r="AX3129" i="3"/>
  <c r="BB3129" i="3"/>
  <c r="BF3129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P3129" i="3"/>
  <c r="T3129" i="3"/>
  <c r="X3129" i="3"/>
  <c r="AB3129" i="3"/>
  <c r="AF3129" i="3"/>
  <c r="AJ3129" i="3"/>
  <c r="AN3129" i="3"/>
  <c r="AR3129" i="3"/>
  <c r="AV3129" i="3"/>
  <c r="AZ3129" i="3"/>
  <c r="BD3129" i="3"/>
  <c r="BH3129" i="3"/>
  <c r="AY3128" i="3"/>
  <c r="AI3128" i="3"/>
  <c r="S3128" i="3"/>
  <c r="P3126" i="3"/>
  <c r="T3126" i="3"/>
  <c r="X3126" i="3"/>
  <c r="AB3126" i="3"/>
  <c r="AF3126" i="3"/>
  <c r="AJ3126" i="3"/>
  <c r="AN3126" i="3"/>
  <c r="AR3126" i="3"/>
  <c r="AV3126" i="3"/>
  <c r="AZ3126" i="3"/>
  <c r="BD3126" i="3"/>
  <c r="BH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N3126" i="3"/>
  <c r="R3126" i="3"/>
  <c r="BL3126" i="3" s="1"/>
  <c r="V3126" i="3"/>
  <c r="Z3126" i="3"/>
  <c r="AD3126" i="3"/>
  <c r="AH3126" i="3"/>
  <c r="AL3126" i="3"/>
  <c r="AP3126" i="3"/>
  <c r="AT3126" i="3"/>
  <c r="AX3126" i="3"/>
  <c r="BB3126" i="3"/>
  <c r="BF3126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P3121" i="3"/>
  <c r="T3121" i="3"/>
  <c r="X3121" i="3"/>
  <c r="AB3121" i="3"/>
  <c r="AF3121" i="3"/>
  <c r="AJ3121" i="3"/>
  <c r="AN3121" i="3"/>
  <c r="AR3121" i="3"/>
  <c r="AV3121" i="3"/>
  <c r="AZ3121" i="3"/>
  <c r="BD3121" i="3"/>
  <c r="BH3121" i="3"/>
  <c r="R3121" i="3"/>
  <c r="Z3121" i="3"/>
  <c r="AH3121" i="3"/>
  <c r="AP3121" i="3"/>
  <c r="AX3121" i="3"/>
  <c r="BF3121" i="3"/>
  <c r="M3121" i="3"/>
  <c r="U3121" i="3"/>
  <c r="AC3121" i="3"/>
  <c r="AK3121" i="3"/>
  <c r="AS3121" i="3"/>
  <c r="BA3121" i="3"/>
  <c r="BI3121" i="3"/>
  <c r="N3121" i="3"/>
  <c r="V3121" i="3"/>
  <c r="AD3121" i="3"/>
  <c r="AL3121" i="3"/>
  <c r="AT3121" i="3"/>
  <c r="BB3121" i="3"/>
  <c r="BI3141" i="3"/>
  <c r="BE3141" i="3"/>
  <c r="BA3141" i="3"/>
  <c r="AW3141" i="3"/>
  <c r="AS3141" i="3"/>
  <c r="AO3141" i="3"/>
  <c r="AK3141" i="3"/>
  <c r="AG3141" i="3"/>
  <c r="AC3141" i="3"/>
  <c r="Y3141" i="3"/>
  <c r="U3141" i="3"/>
  <c r="Q3141" i="3"/>
  <c r="BI3139" i="3"/>
  <c r="BE3139" i="3"/>
  <c r="BA3139" i="3"/>
  <c r="AW3139" i="3"/>
  <c r="AS3139" i="3"/>
  <c r="AO3139" i="3"/>
  <c r="AK3139" i="3"/>
  <c r="AG3139" i="3"/>
  <c r="AC3139" i="3"/>
  <c r="Y3139" i="3"/>
  <c r="U3139" i="3"/>
  <c r="Q3139" i="3"/>
  <c r="BI3137" i="3"/>
  <c r="BE3137" i="3"/>
  <c r="BA3137" i="3"/>
  <c r="AW3137" i="3"/>
  <c r="AS3137" i="3"/>
  <c r="AO3137" i="3"/>
  <c r="AK3137" i="3"/>
  <c r="AG3137" i="3"/>
  <c r="AC3137" i="3"/>
  <c r="Y3137" i="3"/>
  <c r="U3137" i="3"/>
  <c r="Q3137" i="3"/>
  <c r="BI3135" i="3"/>
  <c r="BE3135" i="3"/>
  <c r="BA3135" i="3"/>
  <c r="AW3135" i="3"/>
  <c r="AS3135" i="3"/>
  <c r="AO3135" i="3"/>
  <c r="AK3135" i="3"/>
  <c r="AG3135" i="3"/>
  <c r="AC3135" i="3"/>
  <c r="Y3135" i="3"/>
  <c r="U3135" i="3"/>
  <c r="Q3135" i="3"/>
  <c r="P3132" i="3"/>
  <c r="T3132" i="3"/>
  <c r="BM3132" i="3" s="1"/>
  <c r="X3132" i="3"/>
  <c r="AB3132" i="3"/>
  <c r="AF3132" i="3"/>
  <c r="AJ3132" i="3"/>
  <c r="AN3132" i="3"/>
  <c r="AR3132" i="3"/>
  <c r="AV3132" i="3"/>
  <c r="AZ3132" i="3"/>
  <c r="BD3132" i="3"/>
  <c r="BH3132" i="3"/>
  <c r="M3132" i="3"/>
  <c r="Q3132" i="3"/>
  <c r="U3132" i="3"/>
  <c r="Y3132" i="3"/>
  <c r="AC3132" i="3"/>
  <c r="AG3132" i="3"/>
  <c r="AK3132" i="3"/>
  <c r="AO3132" i="3"/>
  <c r="AS3132" i="3"/>
  <c r="AW3132" i="3"/>
  <c r="BA3132" i="3"/>
  <c r="BE3132" i="3"/>
  <c r="BI3132" i="3"/>
  <c r="N3132" i="3"/>
  <c r="R3132" i="3"/>
  <c r="BL3132" i="3" s="1"/>
  <c r="V3132" i="3"/>
  <c r="Z3132" i="3"/>
  <c r="AD3132" i="3"/>
  <c r="AH3132" i="3"/>
  <c r="AL3132" i="3"/>
  <c r="AP3132" i="3"/>
  <c r="AT3132" i="3"/>
  <c r="AX3132" i="3"/>
  <c r="BB3132" i="3"/>
  <c r="BF3132" i="3"/>
  <c r="BI3131" i="3"/>
  <c r="AS3131" i="3"/>
  <c r="AC3131" i="3"/>
  <c r="M3131" i="3"/>
  <c r="AW3129" i="3"/>
  <c r="AG3129" i="3"/>
  <c r="Q3129" i="3"/>
  <c r="AU3128" i="3"/>
  <c r="AE3128" i="3"/>
  <c r="O3128" i="3"/>
  <c r="N3127" i="3"/>
  <c r="R3127" i="3"/>
  <c r="BN3127" i="3" s="1"/>
  <c r="V3127" i="3"/>
  <c r="Z3127" i="3"/>
  <c r="AD3127" i="3"/>
  <c r="AH3127" i="3"/>
  <c r="AL3127" i="3"/>
  <c r="AP3127" i="3"/>
  <c r="AT3127" i="3"/>
  <c r="AX3127" i="3"/>
  <c r="BB3127" i="3"/>
  <c r="BF3127" i="3"/>
  <c r="O3127" i="3"/>
  <c r="S3127" i="3"/>
  <c r="W3127" i="3"/>
  <c r="AA3127" i="3"/>
  <c r="AE3127" i="3"/>
  <c r="AI3127" i="3"/>
  <c r="AM3127" i="3"/>
  <c r="AQ3127" i="3"/>
  <c r="AU3127" i="3"/>
  <c r="AY3127" i="3"/>
  <c r="BC3127" i="3"/>
  <c r="BG3127" i="3"/>
  <c r="P3127" i="3"/>
  <c r="BK3127" i="3" s="1"/>
  <c r="T3127" i="3"/>
  <c r="X3127" i="3"/>
  <c r="AB3127" i="3"/>
  <c r="AF3127" i="3"/>
  <c r="AJ3127" i="3"/>
  <c r="AN3127" i="3"/>
  <c r="AR3127" i="3"/>
  <c r="AV3127" i="3"/>
  <c r="AZ3127" i="3"/>
  <c r="BD3127" i="3"/>
  <c r="BH3127" i="3"/>
  <c r="AY3126" i="3"/>
  <c r="AI3126" i="3"/>
  <c r="S3126" i="3"/>
  <c r="O3123" i="3"/>
  <c r="S3123" i="3"/>
  <c r="W3123" i="3"/>
  <c r="AA3123" i="3"/>
  <c r="AE3123" i="3"/>
  <c r="AI3123" i="3"/>
  <c r="AM3123" i="3"/>
  <c r="AQ3123" i="3"/>
  <c r="AU3123" i="3"/>
  <c r="AY3123" i="3"/>
  <c r="BC3123" i="3"/>
  <c r="BG3123" i="3"/>
  <c r="P3123" i="3"/>
  <c r="T3123" i="3"/>
  <c r="X3123" i="3"/>
  <c r="AB3123" i="3"/>
  <c r="AF3123" i="3"/>
  <c r="AJ3123" i="3"/>
  <c r="AN3123" i="3"/>
  <c r="AR3123" i="3"/>
  <c r="AV3123" i="3"/>
  <c r="AZ3123" i="3"/>
  <c r="BD3123" i="3"/>
  <c r="BH3123" i="3"/>
  <c r="R3123" i="3"/>
  <c r="Z3123" i="3"/>
  <c r="AH3123" i="3"/>
  <c r="AP3123" i="3"/>
  <c r="AX3123" i="3"/>
  <c r="BF3123" i="3"/>
  <c r="M3123" i="3"/>
  <c r="U3123" i="3"/>
  <c r="AC3123" i="3"/>
  <c r="AK3123" i="3"/>
  <c r="AS3123" i="3"/>
  <c r="BA3123" i="3"/>
  <c r="BI3123" i="3"/>
  <c r="N3123" i="3"/>
  <c r="V3123" i="3"/>
  <c r="AD3123" i="3"/>
  <c r="AL3123" i="3"/>
  <c r="AT3123" i="3"/>
  <c r="BB3123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N3122" i="3"/>
  <c r="R3122" i="3"/>
  <c r="V3122" i="3"/>
  <c r="Z3122" i="3"/>
  <c r="AD3122" i="3"/>
  <c r="AH3122" i="3"/>
  <c r="AL3122" i="3"/>
  <c r="AP3122" i="3"/>
  <c r="AT3122" i="3"/>
  <c r="AX3122" i="3"/>
  <c r="BB3122" i="3"/>
  <c r="BF3122" i="3"/>
  <c r="T3122" i="3"/>
  <c r="BM3122" i="3" s="1"/>
  <c r="AB3122" i="3"/>
  <c r="AJ3122" i="3"/>
  <c r="AR3122" i="3"/>
  <c r="AZ3122" i="3"/>
  <c r="BH3122" i="3"/>
  <c r="O3122" i="3"/>
  <c r="BL3122" i="3" s="1"/>
  <c r="W3122" i="3"/>
  <c r="AE3122" i="3"/>
  <c r="AM3122" i="3"/>
  <c r="AU3122" i="3"/>
  <c r="BC3122" i="3"/>
  <c r="P3122" i="3"/>
  <c r="X3122" i="3"/>
  <c r="AF3122" i="3"/>
  <c r="AN3122" i="3"/>
  <c r="AV3122" i="3"/>
  <c r="BD3122" i="3"/>
  <c r="BE3121" i="3"/>
  <c r="Y3121" i="3"/>
  <c r="AZ3120" i="3"/>
  <c r="K3125" i="3"/>
  <c r="M3120" i="3"/>
  <c r="Q3120" i="3"/>
  <c r="U3120" i="3"/>
  <c r="Y3120" i="3"/>
  <c r="AC3120" i="3"/>
  <c r="AG3120" i="3"/>
  <c r="AK3120" i="3"/>
  <c r="AO3120" i="3"/>
  <c r="N3119" i="3"/>
  <c r="R3119" i="3"/>
  <c r="V3119" i="3"/>
  <c r="Z3119" i="3"/>
  <c r="AD3119" i="3"/>
  <c r="AH3119" i="3"/>
  <c r="AL3119" i="3"/>
  <c r="AP3119" i="3"/>
  <c r="AT3119" i="3"/>
  <c r="AX3119" i="3"/>
  <c r="BB3119" i="3"/>
  <c r="BF3119" i="3"/>
  <c r="O3119" i="3"/>
  <c r="S3119" i="3"/>
  <c r="W3119" i="3"/>
  <c r="AA3119" i="3"/>
  <c r="AE3119" i="3"/>
  <c r="AI3119" i="3"/>
  <c r="AM3119" i="3"/>
  <c r="AQ3119" i="3"/>
  <c r="AU3119" i="3"/>
  <c r="AY3119" i="3"/>
  <c r="BC3119" i="3"/>
  <c r="BG3119" i="3"/>
  <c r="AZ3117" i="3"/>
  <c r="AJ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N3117" i="3"/>
  <c r="R3117" i="3"/>
  <c r="V3117" i="3"/>
  <c r="Z3117" i="3"/>
  <c r="AD3117" i="3"/>
  <c r="AH3117" i="3"/>
  <c r="AL3117" i="3"/>
  <c r="AP3117" i="3"/>
  <c r="AT3117" i="3"/>
  <c r="AX3117" i="3"/>
  <c r="BB3117" i="3"/>
  <c r="BF3117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N3116" i="3"/>
  <c r="O3116" i="3"/>
  <c r="S3116" i="3"/>
  <c r="W3116" i="3"/>
  <c r="AA3116" i="3"/>
  <c r="AE3116" i="3"/>
  <c r="AI3116" i="3"/>
  <c r="AM3116" i="3"/>
  <c r="AQ3116" i="3"/>
  <c r="AU3116" i="3"/>
  <c r="AY3116" i="3"/>
  <c r="BC3116" i="3"/>
  <c r="BG3116" i="3"/>
  <c r="P3116" i="3"/>
  <c r="BK3116" i="3" s="1"/>
  <c r="T3116" i="3"/>
  <c r="X3116" i="3"/>
  <c r="AB3116" i="3"/>
  <c r="AF3116" i="3"/>
  <c r="AJ3116" i="3"/>
  <c r="AN3116" i="3"/>
  <c r="AR3116" i="3"/>
  <c r="AV3116" i="3"/>
  <c r="AZ3116" i="3"/>
  <c r="BD3116" i="3"/>
  <c r="BH3116" i="3"/>
  <c r="Q3116" i="3"/>
  <c r="U3116" i="3"/>
  <c r="Y3116" i="3"/>
  <c r="AC3116" i="3"/>
  <c r="AG3116" i="3"/>
  <c r="AK3116" i="3"/>
  <c r="AO3116" i="3"/>
  <c r="AS3116" i="3"/>
  <c r="AW3116" i="3"/>
  <c r="BA3116" i="3"/>
  <c r="BE3116" i="3"/>
  <c r="BI3116" i="3"/>
  <c r="BF3120" i="3"/>
  <c r="BB3120" i="3"/>
  <c r="AX3120" i="3"/>
  <c r="AT3120" i="3"/>
  <c r="AP3120" i="3"/>
  <c r="AJ3120" i="3"/>
  <c r="AE3120" i="3"/>
  <c r="Z3120" i="3"/>
  <c r="T3120" i="3"/>
  <c r="O3120" i="3"/>
  <c r="BI3119" i="3"/>
  <c r="BA3119" i="3"/>
  <c r="AS3119" i="3"/>
  <c r="AK3119" i="3"/>
  <c r="AC3119" i="3"/>
  <c r="U3119" i="3"/>
  <c r="M3119" i="3"/>
  <c r="AV3117" i="3"/>
  <c r="AF3117" i="3"/>
  <c r="P3117" i="3"/>
  <c r="AX3116" i="3"/>
  <c r="AH3116" i="3"/>
  <c r="R3116" i="3"/>
  <c r="Z3115" i="3"/>
  <c r="AP3115" i="3"/>
  <c r="BF3115" i="3"/>
  <c r="BI3120" i="3"/>
  <c r="BE3120" i="3"/>
  <c r="BA3120" i="3"/>
  <c r="AW3120" i="3"/>
  <c r="AS3120" i="3"/>
  <c r="AN3120" i="3"/>
  <c r="AI3120" i="3"/>
  <c r="AD3120" i="3"/>
  <c r="X3120" i="3"/>
  <c r="S3120" i="3"/>
  <c r="N3120" i="3"/>
  <c r="BJ3120" i="3" s="1"/>
  <c r="O3113" i="3"/>
  <c r="BL3113" i="3" s="1"/>
  <c r="W3113" i="3"/>
  <c r="AE3113" i="3"/>
  <c r="AM3113" i="3"/>
  <c r="AU3113" i="3"/>
  <c r="BC3113" i="3"/>
  <c r="P3113" i="3"/>
  <c r="X3113" i="3"/>
  <c r="AF3113" i="3"/>
  <c r="AN3113" i="3"/>
  <c r="AV3113" i="3"/>
  <c r="BD3113" i="3"/>
  <c r="M3113" i="3"/>
  <c r="U3113" i="3"/>
  <c r="AC3113" i="3"/>
  <c r="AK3113" i="3"/>
  <c r="AS3113" i="3"/>
  <c r="BA3113" i="3"/>
  <c r="BI3113" i="3"/>
  <c r="AD3113" i="3"/>
  <c r="R3113" i="3"/>
  <c r="AX3113" i="3"/>
  <c r="AL3113" i="3"/>
  <c r="AX3115" i="3"/>
  <c r="AH3115" i="3"/>
  <c r="R3115" i="3"/>
  <c r="AV3114" i="3"/>
  <c r="AF3114" i="3"/>
  <c r="L3113" i="3"/>
  <c r="BF3113" i="3" s="1"/>
  <c r="AZ3112" i="3"/>
  <c r="AJ3112" i="3"/>
  <c r="T3112" i="3"/>
  <c r="AA3111" i="3"/>
  <c r="AQ3111" i="3"/>
  <c r="BG3111" i="3"/>
  <c r="AB3111" i="3"/>
  <c r="AR3111" i="3"/>
  <c r="BH3111" i="3"/>
  <c r="Y3111" i="3"/>
  <c r="AO3111" i="3"/>
  <c r="BE3111" i="3"/>
  <c r="AT3115" i="3"/>
  <c r="AD3115" i="3"/>
  <c r="M3114" i="3"/>
  <c r="Q3114" i="3"/>
  <c r="U3114" i="3"/>
  <c r="Y3114" i="3"/>
  <c r="AC3114" i="3"/>
  <c r="AG3114" i="3"/>
  <c r="AK3114" i="3"/>
  <c r="AO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AV3112" i="3"/>
  <c r="AF3112" i="3"/>
  <c r="AL3111" i="3"/>
  <c r="L3111" i="3"/>
  <c r="W3111" i="3" s="1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P3115" i="3"/>
  <c r="T3115" i="3"/>
  <c r="X3115" i="3"/>
  <c r="AB3115" i="3"/>
  <c r="AF3115" i="3"/>
  <c r="AJ3115" i="3"/>
  <c r="AN3115" i="3"/>
  <c r="AR3115" i="3"/>
  <c r="AV3115" i="3"/>
  <c r="AZ3115" i="3"/>
  <c r="BD3115" i="3"/>
  <c r="BH3115" i="3"/>
  <c r="M3115" i="3"/>
  <c r="Q3115" i="3"/>
  <c r="BJ3115" i="3" s="1"/>
  <c r="U3115" i="3"/>
  <c r="Y3115" i="3"/>
  <c r="AC3115" i="3"/>
  <c r="AG3115" i="3"/>
  <c r="AK3115" i="3"/>
  <c r="AO3115" i="3"/>
  <c r="AS3115" i="3"/>
  <c r="AW3115" i="3"/>
  <c r="BA3115" i="3"/>
  <c r="BE3115" i="3"/>
  <c r="BI3115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N3112" i="3"/>
  <c r="R3112" i="3"/>
  <c r="V3112" i="3"/>
  <c r="Z3112" i="3"/>
  <c r="AD3112" i="3"/>
  <c r="AH3112" i="3"/>
  <c r="AL3112" i="3"/>
  <c r="AP3112" i="3"/>
  <c r="AT3112" i="3"/>
  <c r="AX3112" i="3"/>
  <c r="BB3112" i="3"/>
  <c r="BF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AX3111" i="3"/>
  <c r="R3111" i="3"/>
  <c r="BF3114" i="3"/>
  <c r="BB3114" i="3"/>
  <c r="AX3114" i="3"/>
  <c r="AT3114" i="3"/>
  <c r="AP3114" i="3"/>
  <c r="AL3114" i="3"/>
  <c r="AH3114" i="3"/>
  <c r="AD3114" i="3"/>
  <c r="BJ3114" i="3" s="1"/>
  <c r="Z3114" i="3"/>
  <c r="V3114" i="3"/>
  <c r="R3114" i="3"/>
  <c r="E2996" i="3"/>
  <c r="F2996" i="3"/>
  <c r="K2996" i="3" s="1"/>
  <c r="G2996" i="3"/>
  <c r="H2996" i="3"/>
  <c r="I2996" i="3"/>
  <c r="L2996" i="3" s="1"/>
  <c r="J2996" i="3"/>
  <c r="E2997" i="3"/>
  <c r="F2997" i="3"/>
  <c r="G2997" i="3"/>
  <c r="H2997" i="3"/>
  <c r="I2997" i="3"/>
  <c r="J2997" i="3"/>
  <c r="K2997" i="3"/>
  <c r="P2997" i="3" s="1"/>
  <c r="L2997" i="3"/>
  <c r="O2997" i="3"/>
  <c r="S2997" i="3"/>
  <c r="W2997" i="3"/>
  <c r="AA2997" i="3"/>
  <c r="AE2997" i="3"/>
  <c r="AI2997" i="3"/>
  <c r="AM2997" i="3"/>
  <c r="AQ2997" i="3"/>
  <c r="AU2997" i="3"/>
  <c r="AY2997" i="3"/>
  <c r="BC2997" i="3"/>
  <c r="BG2997" i="3"/>
  <c r="E2998" i="3"/>
  <c r="K2998" i="3" s="1"/>
  <c r="M2998" i="3" s="1"/>
  <c r="F2998" i="3"/>
  <c r="G2998" i="3"/>
  <c r="H2998" i="3"/>
  <c r="I2998" i="3"/>
  <c r="L2998" i="3" s="1"/>
  <c r="R2998" i="3" s="1"/>
  <c r="J2998" i="3"/>
  <c r="N2998" i="3"/>
  <c r="Q2998" i="3"/>
  <c r="V2998" i="3"/>
  <c r="Y2998" i="3"/>
  <c r="AD2998" i="3"/>
  <c r="AG2998" i="3"/>
  <c r="AL2998" i="3"/>
  <c r="AO2998" i="3"/>
  <c r="AT2998" i="3"/>
  <c r="AW2998" i="3"/>
  <c r="BB2998" i="3"/>
  <c r="BE2998" i="3"/>
  <c r="E2999" i="3"/>
  <c r="F2999" i="3"/>
  <c r="G2999" i="3"/>
  <c r="H2999" i="3"/>
  <c r="I2999" i="3"/>
  <c r="J2999" i="3"/>
  <c r="K2999" i="3"/>
  <c r="T2999" i="3" s="1"/>
  <c r="L2999" i="3"/>
  <c r="P2999" i="3"/>
  <c r="S2999" i="3"/>
  <c r="X2999" i="3"/>
  <c r="AA2999" i="3"/>
  <c r="AF2999" i="3"/>
  <c r="AI2999" i="3"/>
  <c r="AN2999" i="3"/>
  <c r="AQ2999" i="3"/>
  <c r="AV2999" i="3"/>
  <c r="AY2999" i="3"/>
  <c r="BD2999" i="3"/>
  <c r="BG2999" i="3"/>
  <c r="E3000" i="3"/>
  <c r="K3000" i="3" s="1"/>
  <c r="AO3000" i="3" s="1"/>
  <c r="F3000" i="3"/>
  <c r="G3000" i="3"/>
  <c r="H3000" i="3"/>
  <c r="I3000" i="3"/>
  <c r="L3000" i="3" s="1"/>
  <c r="AW3000" i="3" s="1"/>
  <c r="J3000" i="3"/>
  <c r="Y3000" i="3"/>
  <c r="AG3000" i="3"/>
  <c r="BE3000" i="3"/>
  <c r="E3001" i="3"/>
  <c r="F3001" i="3"/>
  <c r="G3001" i="3"/>
  <c r="H3001" i="3"/>
  <c r="I3001" i="3"/>
  <c r="J3001" i="3"/>
  <c r="K3001" i="3"/>
  <c r="L3001" i="3"/>
  <c r="E3002" i="3"/>
  <c r="K3002" i="3" s="1"/>
  <c r="F3002" i="3"/>
  <c r="G3002" i="3"/>
  <c r="H3002" i="3"/>
  <c r="I3002" i="3"/>
  <c r="L3002" i="3" s="1"/>
  <c r="J3002" i="3"/>
  <c r="BB3002" i="3"/>
  <c r="E3003" i="3"/>
  <c r="F3003" i="3"/>
  <c r="G3003" i="3"/>
  <c r="H3003" i="3"/>
  <c r="I3003" i="3"/>
  <c r="J3003" i="3"/>
  <c r="K3003" i="3"/>
  <c r="L3003" i="3"/>
  <c r="P3003" i="3"/>
  <c r="T3003" i="3"/>
  <c r="AB3003" i="3"/>
  <c r="AF3003" i="3"/>
  <c r="AJ3003" i="3"/>
  <c r="AR3003" i="3"/>
  <c r="AU3003" i="3"/>
  <c r="AV3003" i="3"/>
  <c r="AZ3003" i="3"/>
  <c r="BC3003" i="3"/>
  <c r="BD3003" i="3"/>
  <c r="BH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K3005" i="3"/>
  <c r="L3005" i="3"/>
  <c r="P3005" i="3" s="1"/>
  <c r="M3005" i="3"/>
  <c r="Q3005" i="3"/>
  <c r="S3005" i="3"/>
  <c r="W3005" i="3"/>
  <c r="X3005" i="3"/>
  <c r="AB3005" i="3"/>
  <c r="AC3005" i="3"/>
  <c r="AG3005" i="3"/>
  <c r="AI3005" i="3"/>
  <c r="AM3005" i="3"/>
  <c r="AN3005" i="3"/>
  <c r="AR3005" i="3"/>
  <c r="AS3005" i="3"/>
  <c r="AW3005" i="3"/>
  <c r="AY3005" i="3"/>
  <c r="BC3005" i="3"/>
  <c r="BD3005" i="3"/>
  <c r="BH3005" i="3"/>
  <c r="BI3005" i="3"/>
  <c r="E3006" i="3"/>
  <c r="K3006" i="3" s="1"/>
  <c r="Y3006" i="3" s="1"/>
  <c r="F3006" i="3"/>
  <c r="G3006" i="3"/>
  <c r="H3006" i="3"/>
  <c r="I3006" i="3"/>
  <c r="L3006" i="3" s="1"/>
  <c r="M3006" i="3" s="1"/>
  <c r="J3006" i="3"/>
  <c r="U3006" i="3"/>
  <c r="AK3006" i="3"/>
  <c r="BA3006" i="3"/>
  <c r="E3007" i="3"/>
  <c r="F3007" i="3"/>
  <c r="G3007" i="3"/>
  <c r="H3007" i="3"/>
  <c r="I3007" i="3"/>
  <c r="L3007" i="3" s="1"/>
  <c r="J3007" i="3"/>
  <c r="K3007" i="3"/>
  <c r="AQ3007" i="3" s="1"/>
  <c r="AA3007" i="3"/>
  <c r="BG3007" i="3"/>
  <c r="E3008" i="3"/>
  <c r="K3008" i="3" s="1"/>
  <c r="M3008" i="3" s="1"/>
  <c r="F3008" i="3"/>
  <c r="G3008" i="3"/>
  <c r="H3008" i="3"/>
  <c r="I3008" i="3"/>
  <c r="L3008" i="3" s="1"/>
  <c r="AK3008" i="3" s="1"/>
  <c r="J3008" i="3"/>
  <c r="U3008" i="3"/>
  <c r="AC3008" i="3"/>
  <c r="BA3008" i="3"/>
  <c r="BI3008" i="3"/>
  <c r="E3009" i="3"/>
  <c r="F3009" i="3"/>
  <c r="G3009" i="3"/>
  <c r="H3009" i="3"/>
  <c r="I3009" i="3"/>
  <c r="L3009" i="3" s="1"/>
  <c r="J3009" i="3"/>
  <c r="K3009" i="3"/>
  <c r="E3010" i="3"/>
  <c r="F3010" i="3"/>
  <c r="G3010" i="3"/>
  <c r="H3010" i="3"/>
  <c r="I3010" i="3"/>
  <c r="J3010" i="3"/>
  <c r="K3010" i="3"/>
  <c r="L3010" i="3"/>
  <c r="O3010" i="3"/>
  <c r="Q3010" i="3"/>
  <c r="T3010" i="3"/>
  <c r="W3010" i="3"/>
  <c r="Y3010" i="3"/>
  <c r="AB3010" i="3"/>
  <c r="AE3010" i="3"/>
  <c r="AG3010" i="3"/>
  <c r="AJ3010" i="3"/>
  <c r="AL3010" i="3"/>
  <c r="AN3010" i="3"/>
  <c r="AP3010" i="3"/>
  <c r="AR3010" i="3"/>
  <c r="AT3010" i="3"/>
  <c r="AV3010" i="3"/>
  <c r="AX3010" i="3"/>
  <c r="AZ3010" i="3"/>
  <c r="BB3010" i="3"/>
  <c r="BD3010" i="3"/>
  <c r="BF3010" i="3"/>
  <c r="BH3010" i="3"/>
  <c r="E3011" i="3"/>
  <c r="F3011" i="3"/>
  <c r="K3011" i="3" s="1"/>
  <c r="G3011" i="3"/>
  <c r="H3011" i="3"/>
  <c r="I3011" i="3"/>
  <c r="J3011" i="3"/>
  <c r="L3011" i="3" s="1"/>
  <c r="P3011" i="3" s="1"/>
  <c r="X3011" i="3"/>
  <c r="AN3011" i="3"/>
  <c r="BC3011" i="3"/>
  <c r="E3012" i="3"/>
  <c r="K3012" i="3" s="1"/>
  <c r="F3012" i="3"/>
  <c r="G3012" i="3"/>
  <c r="H3012" i="3"/>
  <c r="L3012" i="3" s="1"/>
  <c r="X3012" i="3" s="1"/>
  <c r="I3012" i="3"/>
  <c r="J3012" i="3"/>
  <c r="R3012" i="3"/>
  <c r="AC3012" i="3"/>
  <c r="AN3012" i="3"/>
  <c r="AX3012" i="3"/>
  <c r="BI3012" i="3"/>
  <c r="E3013" i="3"/>
  <c r="F3013" i="3"/>
  <c r="K3013" i="3" s="1"/>
  <c r="G3013" i="3"/>
  <c r="H3013" i="3"/>
  <c r="I3013" i="3"/>
  <c r="J3013" i="3"/>
  <c r="L3013" i="3"/>
  <c r="AB3013" i="3" s="1"/>
  <c r="W3013" i="3"/>
  <c r="AH3013" i="3"/>
  <c r="AR3013" i="3"/>
  <c r="BC3013" i="3"/>
  <c r="E3014" i="3"/>
  <c r="K3014" i="3" s="1"/>
  <c r="F3014" i="3"/>
  <c r="G3014" i="3"/>
  <c r="H3014" i="3"/>
  <c r="L3014" i="3" s="1"/>
  <c r="BH3014" i="3" s="1"/>
  <c r="I3014" i="3"/>
  <c r="J3014" i="3"/>
  <c r="R3014" i="3"/>
  <c r="AN3014" i="3"/>
  <c r="E3015" i="3"/>
  <c r="F3015" i="3"/>
  <c r="K3015" i="3" s="1"/>
  <c r="G3015" i="3"/>
  <c r="H3015" i="3"/>
  <c r="I3015" i="3"/>
  <c r="J3015" i="3"/>
  <c r="L3015" i="3" s="1"/>
  <c r="N3015" i="3"/>
  <c r="V3015" i="3"/>
  <c r="Z3015" i="3"/>
  <c r="AD3015" i="3"/>
  <c r="AL3015" i="3"/>
  <c r="AP3015" i="3"/>
  <c r="AT3015" i="3"/>
  <c r="BB3015" i="3"/>
  <c r="BF3015" i="3"/>
  <c r="E3016" i="3"/>
  <c r="K3016" i="3" s="1"/>
  <c r="F3016" i="3"/>
  <c r="G3016" i="3"/>
  <c r="H3016" i="3"/>
  <c r="I3016" i="3"/>
  <c r="J3016" i="3"/>
  <c r="L3016" i="3"/>
  <c r="AB3016" i="3" s="1"/>
  <c r="BH3016" i="3"/>
  <c r="E3017" i="3"/>
  <c r="F3017" i="3"/>
  <c r="K3017" i="3" s="1"/>
  <c r="G3017" i="3"/>
  <c r="H3017" i="3"/>
  <c r="I3017" i="3"/>
  <c r="J3017" i="3"/>
  <c r="L3017" i="3" s="1"/>
  <c r="N3017" i="3"/>
  <c r="V3017" i="3"/>
  <c r="Z3017" i="3"/>
  <c r="AD3017" i="3"/>
  <c r="AL3017" i="3"/>
  <c r="AP3017" i="3"/>
  <c r="AT3017" i="3"/>
  <c r="BB3017" i="3"/>
  <c r="BF3017" i="3"/>
  <c r="E3018" i="3"/>
  <c r="K3018" i="3" s="1"/>
  <c r="X3018" i="3" s="1"/>
  <c r="F3018" i="3"/>
  <c r="G3018" i="3"/>
  <c r="H3018" i="3"/>
  <c r="I3018" i="3"/>
  <c r="J3018" i="3"/>
  <c r="L3018" i="3"/>
  <c r="AB3018" i="3"/>
  <c r="AR3018" i="3"/>
  <c r="E3019" i="3"/>
  <c r="F3019" i="3"/>
  <c r="K3019" i="3" s="1"/>
  <c r="G3019" i="3"/>
  <c r="H3019" i="3"/>
  <c r="I3019" i="3"/>
  <c r="J3019" i="3"/>
  <c r="L3019" i="3" s="1"/>
  <c r="N3019" i="3"/>
  <c r="V3019" i="3"/>
  <c r="Z3019" i="3"/>
  <c r="AD3019" i="3"/>
  <c r="AL3019" i="3"/>
  <c r="AP3019" i="3"/>
  <c r="AT3019" i="3"/>
  <c r="BB3019" i="3"/>
  <c r="BF3019" i="3"/>
  <c r="E3020" i="3"/>
  <c r="K3020" i="3" s="1"/>
  <c r="F3020" i="3"/>
  <c r="G3020" i="3"/>
  <c r="H3020" i="3"/>
  <c r="I3020" i="3"/>
  <c r="J3020" i="3"/>
  <c r="L3020" i="3"/>
  <c r="AB3020" i="3" s="1"/>
  <c r="BH3020" i="3"/>
  <c r="E3021" i="3"/>
  <c r="F3021" i="3"/>
  <c r="K3021" i="3" s="1"/>
  <c r="O3021" i="3" s="1"/>
  <c r="G3021" i="3"/>
  <c r="H3021" i="3"/>
  <c r="I3021" i="3"/>
  <c r="J3021" i="3"/>
  <c r="L3021" i="3" s="1"/>
  <c r="T3021" i="3"/>
  <c r="Z3021" i="3"/>
  <c r="AE3021" i="3"/>
  <c r="AP3021" i="3"/>
  <c r="AU3021" i="3"/>
  <c r="AZ3021" i="3"/>
  <c r="E3022" i="3"/>
  <c r="F3022" i="3"/>
  <c r="G3022" i="3"/>
  <c r="H3022" i="3"/>
  <c r="L3022" i="3" s="1"/>
  <c r="I3022" i="3"/>
  <c r="J3022" i="3"/>
  <c r="E3023" i="3"/>
  <c r="F3023" i="3"/>
  <c r="K3023" i="3" s="1"/>
  <c r="AE3023" i="3" s="1"/>
  <c r="G3023" i="3"/>
  <c r="H3023" i="3"/>
  <c r="I3023" i="3"/>
  <c r="J3023" i="3"/>
  <c r="L3023" i="3" s="1"/>
  <c r="AY3023" i="3" s="1"/>
  <c r="E3024" i="3"/>
  <c r="K3024" i="3" s="1"/>
  <c r="U3024" i="3" s="1"/>
  <c r="F3024" i="3"/>
  <c r="G3024" i="3"/>
  <c r="H3024" i="3"/>
  <c r="I3024" i="3"/>
  <c r="L3024" i="3" s="1"/>
  <c r="J3024" i="3"/>
  <c r="AK3024" i="3"/>
  <c r="BA3024" i="3"/>
  <c r="E3025" i="3"/>
  <c r="F3025" i="3"/>
  <c r="G3025" i="3"/>
  <c r="H3025" i="3"/>
  <c r="I3025" i="3"/>
  <c r="L3025" i="3" s="1"/>
  <c r="AY3025" i="3" s="1"/>
  <c r="J3025" i="3"/>
  <c r="K3025" i="3"/>
  <c r="AI3025" i="3"/>
  <c r="E3026" i="3"/>
  <c r="K3026" i="3" s="1"/>
  <c r="F3026" i="3"/>
  <c r="G3026" i="3"/>
  <c r="H3026" i="3"/>
  <c r="I3026" i="3"/>
  <c r="L3026" i="3" s="1"/>
  <c r="J3026" i="3"/>
  <c r="BA3026" i="3"/>
  <c r="E3027" i="3"/>
  <c r="F3027" i="3"/>
  <c r="G3027" i="3"/>
  <c r="H3027" i="3"/>
  <c r="I3027" i="3"/>
  <c r="L3027" i="3" s="1"/>
  <c r="J3027" i="3"/>
  <c r="K3027" i="3"/>
  <c r="S3027" i="3"/>
  <c r="AI3027" i="3"/>
  <c r="AY3027" i="3"/>
  <c r="E3028" i="3"/>
  <c r="K3028" i="3" s="1"/>
  <c r="F3028" i="3"/>
  <c r="G3028" i="3"/>
  <c r="H3028" i="3"/>
  <c r="I3028" i="3"/>
  <c r="L3028" i="3" s="1"/>
  <c r="J3028" i="3"/>
  <c r="U3028" i="3"/>
  <c r="AK3028" i="3"/>
  <c r="BA3028" i="3"/>
  <c r="E3029" i="3"/>
  <c r="F3029" i="3"/>
  <c r="G3029" i="3"/>
  <c r="H3029" i="3"/>
  <c r="I3029" i="3"/>
  <c r="L3029" i="3" s="1"/>
  <c r="J3029" i="3"/>
  <c r="K3029" i="3"/>
  <c r="AI3029" i="3"/>
  <c r="E3030" i="3"/>
  <c r="K3030" i="3" s="1"/>
  <c r="F3030" i="3"/>
  <c r="G3030" i="3"/>
  <c r="H3030" i="3"/>
  <c r="I3030" i="3"/>
  <c r="L3030" i="3" s="1"/>
  <c r="J3030" i="3"/>
  <c r="U3030" i="3"/>
  <c r="BA3030" i="3"/>
  <c r="E3031" i="3"/>
  <c r="F3031" i="3"/>
  <c r="G3031" i="3"/>
  <c r="H3031" i="3"/>
  <c r="I3031" i="3"/>
  <c r="L3031" i="3" s="1"/>
  <c r="J3031" i="3"/>
  <c r="K3031" i="3"/>
  <c r="O3031" i="3"/>
  <c r="U3031" i="3"/>
  <c r="AA3031" i="3"/>
  <c r="AF3031" i="3"/>
  <c r="AK3031" i="3"/>
  <c r="AQ3031" i="3"/>
  <c r="AV3031" i="3"/>
  <c r="BA3031" i="3"/>
  <c r="BG3031" i="3"/>
  <c r="E3032" i="3"/>
  <c r="K3032" i="3" s="1"/>
  <c r="F3032" i="3"/>
  <c r="G3032" i="3"/>
  <c r="H3032" i="3"/>
  <c r="I3032" i="3"/>
  <c r="J3032" i="3"/>
  <c r="L3032" i="3" s="1"/>
  <c r="N3032" i="3"/>
  <c r="V3032" i="3"/>
  <c r="AD3032" i="3"/>
  <c r="AL3032" i="3"/>
  <c r="AT3032" i="3"/>
  <c r="BB3032" i="3"/>
  <c r="E3033" i="3"/>
  <c r="F3033" i="3"/>
  <c r="K3033" i="3" s="1"/>
  <c r="P3033" i="3" s="1"/>
  <c r="G3033" i="3"/>
  <c r="H3033" i="3"/>
  <c r="I3033" i="3"/>
  <c r="J3033" i="3"/>
  <c r="L3033" i="3"/>
  <c r="X3033" i="3" s="1"/>
  <c r="AB3033" i="3"/>
  <c r="AR3033" i="3"/>
  <c r="BH3033" i="3"/>
  <c r="E3034" i="3"/>
  <c r="K3034" i="3" s="1"/>
  <c r="F3034" i="3"/>
  <c r="G3034" i="3"/>
  <c r="H3034" i="3"/>
  <c r="I3034" i="3"/>
  <c r="J3034" i="3"/>
  <c r="L3034" i="3" s="1"/>
  <c r="N3034" i="3" s="1"/>
  <c r="BJ3034" i="3" s="1"/>
  <c r="Z3034" i="3"/>
  <c r="AP3034" i="3"/>
  <c r="BF3034" i="3"/>
  <c r="E3035" i="3"/>
  <c r="F3035" i="3"/>
  <c r="K3035" i="3" s="1"/>
  <c r="AB3035" i="3" s="1"/>
  <c r="G3035" i="3"/>
  <c r="H3035" i="3"/>
  <c r="I3035" i="3"/>
  <c r="J3035" i="3"/>
  <c r="L3035" i="3"/>
  <c r="X3035" i="3"/>
  <c r="AN3035" i="3"/>
  <c r="BD3035" i="3"/>
  <c r="E3036" i="3"/>
  <c r="F3036" i="3"/>
  <c r="G3036" i="3"/>
  <c r="H3036" i="3"/>
  <c r="I3036" i="3"/>
  <c r="J3036" i="3"/>
  <c r="L3036" i="3" s="1"/>
  <c r="E3037" i="3"/>
  <c r="F3037" i="3"/>
  <c r="K3037" i="3" s="1"/>
  <c r="G3037" i="3"/>
  <c r="H3037" i="3"/>
  <c r="L3037" i="3" s="1"/>
  <c r="I3037" i="3"/>
  <c r="J3037" i="3"/>
  <c r="E3038" i="3"/>
  <c r="F3038" i="3"/>
  <c r="G3038" i="3"/>
  <c r="H3038" i="3"/>
  <c r="I3038" i="3"/>
  <c r="J3038" i="3"/>
  <c r="L3038" i="3" s="1"/>
  <c r="E3039" i="3"/>
  <c r="F3039" i="3"/>
  <c r="K3039" i="3" s="1"/>
  <c r="G3039" i="3"/>
  <c r="H3039" i="3"/>
  <c r="L3039" i="3" s="1"/>
  <c r="I3039" i="3"/>
  <c r="J3039" i="3"/>
  <c r="E3040" i="3"/>
  <c r="F3040" i="3"/>
  <c r="G3040" i="3"/>
  <c r="H3040" i="3"/>
  <c r="I3040" i="3"/>
  <c r="J3040" i="3"/>
  <c r="L3040" i="3" s="1"/>
  <c r="E3041" i="3"/>
  <c r="F3041" i="3"/>
  <c r="K3041" i="3" s="1"/>
  <c r="G3041" i="3"/>
  <c r="H3041" i="3"/>
  <c r="I3041" i="3"/>
  <c r="J3041" i="3"/>
  <c r="L3041" i="3" s="1"/>
  <c r="E3042" i="3"/>
  <c r="K3042" i="3" s="1"/>
  <c r="F3042" i="3"/>
  <c r="G3042" i="3"/>
  <c r="H3042" i="3"/>
  <c r="I3042" i="3"/>
  <c r="J3042" i="3"/>
  <c r="L3042" i="3"/>
  <c r="N3042" i="3" s="1"/>
  <c r="T3042" i="3"/>
  <c r="AB3042" i="3"/>
  <c r="AJ3042" i="3"/>
  <c r="AR3042" i="3"/>
  <c r="AZ3042" i="3"/>
  <c r="BH3042" i="3"/>
  <c r="E3043" i="3"/>
  <c r="F3043" i="3"/>
  <c r="K3043" i="3" s="1"/>
  <c r="T3043" i="3" s="1"/>
  <c r="G3043" i="3"/>
  <c r="H3043" i="3"/>
  <c r="L3043" i="3" s="1"/>
  <c r="I3043" i="3"/>
  <c r="J3043" i="3"/>
  <c r="E3044" i="3"/>
  <c r="F3044" i="3"/>
  <c r="G3044" i="3"/>
  <c r="H3044" i="3"/>
  <c r="I3044" i="3"/>
  <c r="J3044" i="3"/>
  <c r="L3044" i="3"/>
  <c r="E3045" i="3"/>
  <c r="F3045" i="3"/>
  <c r="K3045" i="3" s="1"/>
  <c r="G3045" i="3"/>
  <c r="H3045" i="3"/>
  <c r="L3045" i="3" s="1"/>
  <c r="I3045" i="3"/>
  <c r="J3045" i="3"/>
  <c r="E3046" i="3"/>
  <c r="F3046" i="3"/>
  <c r="G3046" i="3"/>
  <c r="H3046" i="3"/>
  <c r="L3046" i="3" s="1"/>
  <c r="I3046" i="3"/>
  <c r="J3046" i="3"/>
  <c r="E3047" i="3"/>
  <c r="F3047" i="3"/>
  <c r="K3047" i="3" s="1"/>
  <c r="G3047" i="3"/>
  <c r="H3047" i="3"/>
  <c r="L3047" i="3" s="1"/>
  <c r="I3047" i="3"/>
  <c r="J3047" i="3"/>
  <c r="E3048" i="3"/>
  <c r="F3048" i="3"/>
  <c r="G3048" i="3"/>
  <c r="H3048" i="3"/>
  <c r="L3048" i="3" s="1"/>
  <c r="I3048" i="3"/>
  <c r="J3048" i="3"/>
  <c r="E3049" i="3"/>
  <c r="F3049" i="3"/>
  <c r="K3049" i="3" s="1"/>
  <c r="G3049" i="3"/>
  <c r="H3049" i="3"/>
  <c r="L3049" i="3" s="1"/>
  <c r="I3049" i="3"/>
  <c r="J3049" i="3"/>
  <c r="E3050" i="3"/>
  <c r="F3050" i="3"/>
  <c r="G3050" i="3"/>
  <c r="H3050" i="3"/>
  <c r="L3050" i="3" s="1"/>
  <c r="I3050" i="3"/>
  <c r="J3050" i="3"/>
  <c r="E3051" i="3"/>
  <c r="F3051" i="3"/>
  <c r="K3051" i="3" s="1"/>
  <c r="G3051" i="3"/>
  <c r="H3051" i="3"/>
  <c r="I3051" i="3"/>
  <c r="J3051" i="3"/>
  <c r="L3051" i="3" s="1"/>
  <c r="E3052" i="3"/>
  <c r="K3052" i="3" s="1"/>
  <c r="F3052" i="3"/>
  <c r="G3052" i="3"/>
  <c r="H3052" i="3"/>
  <c r="I3052" i="3"/>
  <c r="J3052" i="3"/>
  <c r="L3052" i="3" s="1"/>
  <c r="E3053" i="3"/>
  <c r="K3053" i="3" s="1"/>
  <c r="F3053" i="3"/>
  <c r="G3053" i="3"/>
  <c r="H3053" i="3"/>
  <c r="I3053" i="3"/>
  <c r="J3053" i="3"/>
  <c r="L3053" i="3" s="1"/>
  <c r="E3054" i="3"/>
  <c r="F3054" i="3"/>
  <c r="K3054" i="3" s="1"/>
  <c r="G3054" i="3"/>
  <c r="H3054" i="3"/>
  <c r="I3054" i="3"/>
  <c r="J3054" i="3"/>
  <c r="L3054" i="3"/>
  <c r="E3055" i="3"/>
  <c r="F3055" i="3"/>
  <c r="G3055" i="3"/>
  <c r="H3055" i="3"/>
  <c r="I3055" i="3"/>
  <c r="J3055" i="3"/>
  <c r="L3055" i="3" s="1"/>
  <c r="E3056" i="3"/>
  <c r="F3056" i="3"/>
  <c r="K3056" i="3" s="1"/>
  <c r="G3056" i="3"/>
  <c r="H3056" i="3"/>
  <c r="I3056" i="3"/>
  <c r="J3056" i="3"/>
  <c r="E3057" i="3"/>
  <c r="F3057" i="3"/>
  <c r="G3057" i="3"/>
  <c r="H3057" i="3"/>
  <c r="L3057" i="3" s="1"/>
  <c r="I3057" i="3"/>
  <c r="J3057" i="3"/>
  <c r="E3058" i="3"/>
  <c r="F3058" i="3"/>
  <c r="K3058" i="3" s="1"/>
  <c r="O3058" i="3" s="1"/>
  <c r="G3058" i="3"/>
  <c r="H3058" i="3"/>
  <c r="I3058" i="3"/>
  <c r="J3058" i="3"/>
  <c r="L3058" i="3" s="1"/>
  <c r="E3059" i="3"/>
  <c r="F3059" i="3"/>
  <c r="G3059" i="3"/>
  <c r="H3059" i="3"/>
  <c r="I3059" i="3"/>
  <c r="J3059" i="3"/>
  <c r="E3060" i="3"/>
  <c r="F3060" i="3"/>
  <c r="K3060" i="3" s="1"/>
  <c r="G3060" i="3"/>
  <c r="H3060" i="3"/>
  <c r="I3060" i="3"/>
  <c r="J3060" i="3"/>
  <c r="L3060" i="3" s="1"/>
  <c r="O3060" i="3"/>
  <c r="AE3060" i="3"/>
  <c r="AJ3060" i="3"/>
  <c r="AZ3060" i="3"/>
  <c r="BF3060" i="3"/>
  <c r="E3061" i="3"/>
  <c r="F3061" i="3"/>
  <c r="G3061" i="3"/>
  <c r="H3061" i="3"/>
  <c r="I3061" i="3"/>
  <c r="J3061" i="3"/>
  <c r="E3062" i="3"/>
  <c r="F3062" i="3"/>
  <c r="K3062" i="3" s="1"/>
  <c r="G3062" i="3"/>
  <c r="H3062" i="3"/>
  <c r="I3062" i="3"/>
  <c r="J3062" i="3"/>
  <c r="L3062" i="3" s="1"/>
  <c r="O3062" i="3"/>
  <c r="AE3062" i="3"/>
  <c r="AJ3062" i="3"/>
  <c r="AZ3062" i="3"/>
  <c r="BF3062" i="3"/>
  <c r="E3063" i="3"/>
  <c r="F3063" i="3"/>
  <c r="G3063" i="3"/>
  <c r="H3063" i="3"/>
  <c r="I3063" i="3"/>
  <c r="J3063" i="3"/>
  <c r="E3064" i="3"/>
  <c r="F3064" i="3"/>
  <c r="K3064" i="3" s="1"/>
  <c r="G3064" i="3"/>
  <c r="H3064" i="3"/>
  <c r="I3064" i="3"/>
  <c r="J3064" i="3"/>
  <c r="L3064" i="3" s="1"/>
  <c r="N3064" i="3"/>
  <c r="Z3064" i="3"/>
  <c r="AD3064" i="3"/>
  <c r="AP3064" i="3"/>
  <c r="AT3064" i="3"/>
  <c r="BF3064" i="3"/>
  <c r="E3065" i="3"/>
  <c r="F3065" i="3"/>
  <c r="K3065" i="3" s="1"/>
  <c r="G3065" i="3"/>
  <c r="H3065" i="3"/>
  <c r="I3065" i="3"/>
  <c r="J3065" i="3"/>
  <c r="L3065" i="3"/>
  <c r="AB3065" i="3"/>
  <c r="E3066" i="3"/>
  <c r="F3066" i="3"/>
  <c r="G3066" i="3"/>
  <c r="H3066" i="3"/>
  <c r="I3066" i="3"/>
  <c r="J3066" i="3"/>
  <c r="L3066" i="3" s="1"/>
  <c r="E3067" i="3"/>
  <c r="F3067" i="3"/>
  <c r="K3067" i="3" s="1"/>
  <c r="G3067" i="3"/>
  <c r="H3067" i="3"/>
  <c r="I3067" i="3"/>
  <c r="J3067" i="3"/>
  <c r="L3067" i="3"/>
  <c r="AB3067" i="3"/>
  <c r="E3068" i="3"/>
  <c r="F3068" i="3"/>
  <c r="G3068" i="3"/>
  <c r="H3068" i="3"/>
  <c r="I3068" i="3"/>
  <c r="J3068" i="3"/>
  <c r="L3068" i="3" s="1"/>
  <c r="E3069" i="3"/>
  <c r="F3069" i="3"/>
  <c r="K3069" i="3" s="1"/>
  <c r="G3069" i="3"/>
  <c r="H3069" i="3"/>
  <c r="I3069" i="3"/>
  <c r="J3069" i="3"/>
  <c r="L3069" i="3"/>
  <c r="AB3069" i="3"/>
  <c r="E3070" i="3"/>
  <c r="F3070" i="3"/>
  <c r="G3070" i="3"/>
  <c r="H3070" i="3"/>
  <c r="I3070" i="3"/>
  <c r="J3070" i="3"/>
  <c r="L3070" i="3" s="1"/>
  <c r="E3071" i="3"/>
  <c r="F3071" i="3"/>
  <c r="K3071" i="3" s="1"/>
  <c r="G3071" i="3"/>
  <c r="H3071" i="3"/>
  <c r="I3071" i="3"/>
  <c r="J3071" i="3"/>
  <c r="L3071" i="3"/>
  <c r="AB3071" i="3"/>
  <c r="E3072" i="3"/>
  <c r="F3072" i="3"/>
  <c r="G3072" i="3"/>
  <c r="H3072" i="3"/>
  <c r="I3072" i="3"/>
  <c r="J3072" i="3"/>
  <c r="L3072" i="3"/>
  <c r="E3073" i="3"/>
  <c r="F3073" i="3"/>
  <c r="K3073" i="3" s="1"/>
  <c r="G3073" i="3"/>
  <c r="H3073" i="3"/>
  <c r="L3073" i="3" s="1"/>
  <c r="I3073" i="3"/>
  <c r="J3073" i="3"/>
  <c r="X3073" i="3"/>
  <c r="AF3073" i="3"/>
  <c r="BD3073" i="3"/>
  <c r="E3074" i="3"/>
  <c r="F3074" i="3"/>
  <c r="G3074" i="3"/>
  <c r="H3074" i="3"/>
  <c r="I3074" i="3"/>
  <c r="J3074" i="3"/>
  <c r="L3074" i="3"/>
  <c r="E3075" i="3"/>
  <c r="F3075" i="3"/>
  <c r="K3075" i="3" s="1"/>
  <c r="T3075" i="3" s="1"/>
  <c r="G3075" i="3"/>
  <c r="H3075" i="3"/>
  <c r="L3075" i="3" s="1"/>
  <c r="I3075" i="3"/>
  <c r="J3075" i="3"/>
  <c r="P3075" i="3"/>
  <c r="X3075" i="3"/>
  <c r="AF3075" i="3"/>
  <c r="AN3075" i="3"/>
  <c r="AV3075" i="3"/>
  <c r="BD3075" i="3"/>
  <c r="E3076" i="3"/>
  <c r="F3076" i="3"/>
  <c r="G3076" i="3"/>
  <c r="H3076" i="3"/>
  <c r="I3076" i="3"/>
  <c r="J3076" i="3"/>
  <c r="L3076" i="3"/>
  <c r="E3077" i="3"/>
  <c r="F3077" i="3"/>
  <c r="K3077" i="3" s="1"/>
  <c r="G3077" i="3"/>
  <c r="H3077" i="3"/>
  <c r="L3077" i="3" s="1"/>
  <c r="I3077" i="3"/>
  <c r="J3077" i="3"/>
  <c r="X3077" i="3"/>
  <c r="AF3077" i="3"/>
  <c r="BD3077" i="3"/>
  <c r="E3078" i="3"/>
  <c r="F3078" i="3"/>
  <c r="G3078" i="3"/>
  <c r="H3078" i="3"/>
  <c r="I3078" i="3"/>
  <c r="J3078" i="3"/>
  <c r="L3078" i="3"/>
  <c r="E3079" i="3"/>
  <c r="F3079" i="3"/>
  <c r="G3079" i="3"/>
  <c r="H3079" i="3"/>
  <c r="I3079" i="3"/>
  <c r="J3079" i="3"/>
  <c r="L3079" i="3" s="1"/>
  <c r="K3079" i="3"/>
  <c r="AF3079" i="3"/>
  <c r="BB3079" i="3"/>
  <c r="E3080" i="3"/>
  <c r="F3080" i="3"/>
  <c r="G3080" i="3"/>
  <c r="H3080" i="3"/>
  <c r="I3080" i="3"/>
  <c r="J3080" i="3"/>
  <c r="L3080" i="3"/>
  <c r="E3081" i="3"/>
  <c r="F3081" i="3"/>
  <c r="G3081" i="3"/>
  <c r="H3081" i="3"/>
  <c r="I3081" i="3"/>
  <c r="J3081" i="3"/>
  <c r="L3081" i="3" s="1"/>
  <c r="K3081" i="3"/>
  <c r="P3081" i="3"/>
  <c r="V3081" i="3"/>
  <c r="AF3081" i="3"/>
  <c r="AL3081" i="3"/>
  <c r="AQ3081" i="3"/>
  <c r="AZ3081" i="3"/>
  <c r="BD3081" i="3"/>
  <c r="BH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K3083" i="3"/>
  <c r="M3083" i="3" s="1"/>
  <c r="L3083" i="3"/>
  <c r="P3083" i="3" s="1"/>
  <c r="T3083" i="3"/>
  <c r="X3083" i="3"/>
  <c r="AB3083" i="3"/>
  <c r="AJ3083" i="3"/>
  <c r="AN3083" i="3"/>
  <c r="AR3083" i="3"/>
  <c r="AZ3083" i="3"/>
  <c r="BD3083" i="3"/>
  <c r="BH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K3085" i="3"/>
  <c r="M3085" i="3" s="1"/>
  <c r="L3085" i="3"/>
  <c r="P3085" i="3"/>
  <c r="T3085" i="3"/>
  <c r="X3085" i="3"/>
  <c r="AB3085" i="3"/>
  <c r="AF3085" i="3"/>
  <c r="AJ3085" i="3"/>
  <c r="AN3085" i="3"/>
  <c r="AR3085" i="3"/>
  <c r="AV3085" i="3"/>
  <c r="AZ3085" i="3"/>
  <c r="BD3085" i="3"/>
  <c r="BH3085" i="3"/>
  <c r="E3086" i="3"/>
  <c r="K3086" i="3" s="1"/>
  <c r="N3086" i="3" s="1"/>
  <c r="F3086" i="3"/>
  <c r="G3086" i="3"/>
  <c r="H3086" i="3"/>
  <c r="I3086" i="3"/>
  <c r="L3086" i="3" s="1"/>
  <c r="J3086" i="3"/>
  <c r="V3086" i="3"/>
  <c r="AL3086" i="3"/>
  <c r="BB3086" i="3"/>
  <c r="E3087" i="3"/>
  <c r="F3087" i="3"/>
  <c r="G3087" i="3"/>
  <c r="H3087" i="3"/>
  <c r="I3087" i="3"/>
  <c r="J3087" i="3"/>
  <c r="K3087" i="3"/>
  <c r="L3087" i="3"/>
  <c r="P3087" i="3"/>
  <c r="AB3087" i="3"/>
  <c r="AF3087" i="3"/>
  <c r="AR3087" i="3"/>
  <c r="AV3087" i="3"/>
  <c r="BH3087" i="3"/>
  <c r="E3088" i="3"/>
  <c r="K3088" i="3" s="1"/>
  <c r="F3088" i="3"/>
  <c r="G3088" i="3"/>
  <c r="H3088" i="3"/>
  <c r="I3088" i="3"/>
  <c r="J3088" i="3"/>
  <c r="E3089" i="3"/>
  <c r="F3089" i="3"/>
  <c r="G3089" i="3"/>
  <c r="H3089" i="3"/>
  <c r="L3089" i="3" s="1"/>
  <c r="I3089" i="3"/>
  <c r="J3089" i="3"/>
  <c r="K3089" i="3"/>
  <c r="E3090" i="3"/>
  <c r="F3090" i="3"/>
  <c r="G3090" i="3"/>
  <c r="H3090" i="3"/>
  <c r="I3090" i="3"/>
  <c r="J3090" i="3"/>
  <c r="E3091" i="3"/>
  <c r="K3091" i="3" s="1"/>
  <c r="F3091" i="3"/>
  <c r="G3091" i="3"/>
  <c r="H3091" i="3"/>
  <c r="I3091" i="3"/>
  <c r="J3091" i="3"/>
  <c r="L3091" i="3"/>
  <c r="P3091" i="3" s="1"/>
  <c r="AR3091" i="3"/>
  <c r="BH3091" i="3"/>
  <c r="E3092" i="3"/>
  <c r="F3092" i="3"/>
  <c r="K3092" i="3" s="1"/>
  <c r="G3092" i="3"/>
  <c r="H3092" i="3"/>
  <c r="I3092" i="3"/>
  <c r="J3092" i="3"/>
  <c r="E3093" i="3"/>
  <c r="K3093" i="3" s="1"/>
  <c r="F3093" i="3"/>
  <c r="G3093" i="3"/>
  <c r="H3093" i="3"/>
  <c r="I3093" i="3"/>
  <c r="J3093" i="3"/>
  <c r="L3093" i="3"/>
  <c r="P3093" i="3" s="1"/>
  <c r="AR3093" i="3"/>
  <c r="AZ3093" i="3"/>
  <c r="BH3093" i="3"/>
  <c r="E3094" i="3"/>
  <c r="F3094" i="3"/>
  <c r="K3094" i="3" s="1"/>
  <c r="G3094" i="3"/>
  <c r="H3094" i="3"/>
  <c r="I3094" i="3"/>
  <c r="L3094" i="3" s="1"/>
  <c r="J3094" i="3"/>
  <c r="E3095" i="3"/>
  <c r="K3095" i="3" s="1"/>
  <c r="F3095" i="3"/>
  <c r="G3095" i="3"/>
  <c r="H3095" i="3"/>
  <c r="I3095" i="3"/>
  <c r="J3095" i="3"/>
  <c r="L3095" i="3"/>
  <c r="M3095" i="3" s="1"/>
  <c r="AB3095" i="3"/>
  <c r="AJ3095" i="3"/>
  <c r="AR3095" i="3"/>
  <c r="AZ3095" i="3"/>
  <c r="BH3095" i="3"/>
  <c r="E3096" i="3"/>
  <c r="F3096" i="3"/>
  <c r="K3096" i="3" s="1"/>
  <c r="G3096" i="3"/>
  <c r="H3096" i="3"/>
  <c r="I3096" i="3"/>
  <c r="J3096" i="3"/>
  <c r="L3096" i="3" s="1"/>
  <c r="E3097" i="3"/>
  <c r="F3097" i="3"/>
  <c r="G3097" i="3"/>
  <c r="H3097" i="3"/>
  <c r="I3097" i="3"/>
  <c r="L3097" i="3" s="1"/>
  <c r="J3097" i="3"/>
  <c r="E3098" i="3"/>
  <c r="F3098" i="3"/>
  <c r="K3098" i="3" s="1"/>
  <c r="G3098" i="3"/>
  <c r="H3098" i="3"/>
  <c r="I3098" i="3"/>
  <c r="L3098" i="3" s="1"/>
  <c r="J3098" i="3"/>
  <c r="E3099" i="3"/>
  <c r="F3099" i="3"/>
  <c r="G3099" i="3"/>
  <c r="H3099" i="3"/>
  <c r="L3099" i="3" s="1"/>
  <c r="I3099" i="3"/>
  <c r="J3099" i="3"/>
  <c r="K3099" i="3"/>
  <c r="E3100" i="3"/>
  <c r="K3100" i="3" s="1"/>
  <c r="F3100" i="3"/>
  <c r="G3100" i="3"/>
  <c r="H3100" i="3"/>
  <c r="I3100" i="3"/>
  <c r="L3100" i="3" s="1"/>
  <c r="J3100" i="3"/>
  <c r="E3101" i="3"/>
  <c r="F3101" i="3"/>
  <c r="G3101" i="3"/>
  <c r="H3101" i="3"/>
  <c r="L3101" i="3" s="1"/>
  <c r="I3101" i="3"/>
  <c r="J3101" i="3"/>
  <c r="K3101" i="3"/>
  <c r="E3102" i="3"/>
  <c r="K3102" i="3" s="1"/>
  <c r="F3102" i="3"/>
  <c r="G3102" i="3"/>
  <c r="H3102" i="3"/>
  <c r="I3102" i="3"/>
  <c r="L3102" i="3" s="1"/>
  <c r="J3102" i="3"/>
  <c r="E3103" i="3"/>
  <c r="F3103" i="3"/>
  <c r="G3103" i="3"/>
  <c r="H3103" i="3"/>
  <c r="L3103" i="3" s="1"/>
  <c r="I3103" i="3"/>
  <c r="J3103" i="3"/>
  <c r="K3103" i="3"/>
  <c r="E3104" i="3"/>
  <c r="K3104" i="3" s="1"/>
  <c r="F3104" i="3"/>
  <c r="G3104" i="3"/>
  <c r="H3104" i="3"/>
  <c r="I3104" i="3"/>
  <c r="L3104" i="3" s="1"/>
  <c r="J3104" i="3"/>
  <c r="E3105" i="3"/>
  <c r="F3105" i="3"/>
  <c r="G3105" i="3"/>
  <c r="K3105" i="3" s="1"/>
  <c r="H3105" i="3"/>
  <c r="L3105" i="3" s="1"/>
  <c r="I3105" i="3"/>
  <c r="J3105" i="3"/>
  <c r="E3106" i="3"/>
  <c r="K3106" i="3" s="1"/>
  <c r="F3106" i="3"/>
  <c r="G3106" i="3"/>
  <c r="H3106" i="3"/>
  <c r="L3106" i="3" s="1"/>
  <c r="I3106" i="3"/>
  <c r="J3106" i="3"/>
  <c r="E3107" i="3"/>
  <c r="F3107" i="3"/>
  <c r="G3107" i="3"/>
  <c r="K3107" i="3" s="1"/>
  <c r="H3107" i="3"/>
  <c r="L3107" i="3" s="1"/>
  <c r="I3107" i="3"/>
  <c r="J3107" i="3"/>
  <c r="E3108" i="3"/>
  <c r="K3108" i="3" s="1"/>
  <c r="F3108" i="3"/>
  <c r="G3108" i="3"/>
  <c r="H3108" i="3"/>
  <c r="L3108" i="3" s="1"/>
  <c r="I3108" i="3"/>
  <c r="J3108" i="3"/>
  <c r="E3109" i="3"/>
  <c r="F3109" i="3"/>
  <c r="G3109" i="3"/>
  <c r="K3109" i="3" s="1"/>
  <c r="H3109" i="3"/>
  <c r="L3109" i="3" s="1"/>
  <c r="I3109" i="3"/>
  <c r="J3109" i="3"/>
  <c r="BM3224" i="3" l="1"/>
  <c r="BL3224" i="3"/>
  <c r="BJ3224" i="3"/>
  <c r="Y3165" i="3"/>
  <c r="BM3165" i="3" s="1"/>
  <c r="AG3165" i="3"/>
  <c r="BE3165" i="3"/>
  <c r="BL3165" i="3" s="1"/>
  <c r="AO3165" i="3"/>
  <c r="BN3119" i="3"/>
  <c r="BK3119" i="3"/>
  <c r="BN3131" i="3"/>
  <c r="BK3131" i="3"/>
  <c r="BN3126" i="3"/>
  <c r="BK3126" i="3"/>
  <c r="BL3124" i="3"/>
  <c r="BM3127" i="3"/>
  <c r="BM3124" i="3"/>
  <c r="BM3130" i="3"/>
  <c r="BN3143" i="3"/>
  <c r="BK3143" i="3"/>
  <c r="BL3146" i="3"/>
  <c r="BL3154" i="3"/>
  <c r="BJ3157" i="3"/>
  <c r="BJ3175" i="3"/>
  <c r="BK3179" i="3"/>
  <c r="BN3179" i="3"/>
  <c r="BJ3186" i="3"/>
  <c r="BN3165" i="3"/>
  <c r="BK3165" i="3"/>
  <c r="O3181" i="3"/>
  <c r="S3181" i="3"/>
  <c r="W3181" i="3"/>
  <c r="AA3181" i="3"/>
  <c r="AE3181" i="3"/>
  <c r="AI3181" i="3"/>
  <c r="AM3181" i="3"/>
  <c r="AQ3181" i="3"/>
  <c r="AU3181" i="3"/>
  <c r="AY3181" i="3"/>
  <c r="BC3181" i="3"/>
  <c r="BG3181" i="3"/>
  <c r="P3181" i="3"/>
  <c r="T3181" i="3"/>
  <c r="X3181" i="3"/>
  <c r="AB3181" i="3"/>
  <c r="AF3181" i="3"/>
  <c r="AJ3181" i="3"/>
  <c r="AN3181" i="3"/>
  <c r="AR3181" i="3"/>
  <c r="AV3181" i="3"/>
  <c r="AZ3181" i="3"/>
  <c r="BD3181" i="3"/>
  <c r="BH3181" i="3"/>
  <c r="M3181" i="3"/>
  <c r="N3181" i="3"/>
  <c r="V3181" i="3"/>
  <c r="AD3181" i="3"/>
  <c r="AL3181" i="3"/>
  <c r="AT3181" i="3"/>
  <c r="BB3181" i="3"/>
  <c r="Q3181" i="3"/>
  <c r="Y3181" i="3"/>
  <c r="AG3181" i="3"/>
  <c r="AO3181" i="3"/>
  <c r="AW3181" i="3"/>
  <c r="BE3181" i="3"/>
  <c r="R3181" i="3"/>
  <c r="Z3181" i="3"/>
  <c r="AH3181" i="3"/>
  <c r="AP3181" i="3"/>
  <c r="AX3181" i="3"/>
  <c r="BF3181" i="3"/>
  <c r="AC3181" i="3"/>
  <c r="BI3181" i="3"/>
  <c r="AK3181" i="3"/>
  <c r="U3181" i="3"/>
  <c r="BA3181" i="3"/>
  <c r="AS3181" i="3"/>
  <c r="BJ3190" i="3"/>
  <c r="BL3192" i="3"/>
  <c r="BJ3196" i="3"/>
  <c r="BL3189" i="3"/>
  <c r="BN3228" i="3"/>
  <c r="BK3228" i="3"/>
  <c r="BM3229" i="3"/>
  <c r="BM3212" i="3"/>
  <c r="BM3213" i="3"/>
  <c r="AH3111" i="3"/>
  <c r="BM3112" i="3"/>
  <c r="BK3115" i="3"/>
  <c r="BN3115" i="3"/>
  <c r="BL3115" i="3"/>
  <c r="BB3111" i="3"/>
  <c r="BA3111" i="3"/>
  <c r="AK3111" i="3"/>
  <c r="U3111" i="3"/>
  <c r="BD3111" i="3"/>
  <c r="AN3111" i="3"/>
  <c r="X3111" i="3"/>
  <c r="BC3111" i="3"/>
  <c r="AM3111" i="3"/>
  <c r="BB3113" i="3"/>
  <c r="AH3113" i="3"/>
  <c r="N3113" i="3"/>
  <c r="BJ3113" i="3" s="1"/>
  <c r="AW3113" i="3"/>
  <c r="AG3113" i="3"/>
  <c r="Q3113" i="3"/>
  <c r="AZ3113" i="3"/>
  <c r="AJ3113" i="3"/>
  <c r="T3113" i="3"/>
  <c r="AY3113" i="3"/>
  <c r="AI3113" i="3"/>
  <c r="S3113" i="3"/>
  <c r="BM3113" i="3" s="1"/>
  <c r="BM3120" i="3"/>
  <c r="AP3113" i="3"/>
  <c r="BM3116" i="3"/>
  <c r="BM3119" i="3"/>
  <c r="Z3113" i="3"/>
  <c r="BJ3123" i="3"/>
  <c r="BM3123" i="3"/>
  <c r="BL3127" i="3"/>
  <c r="BJ3127" i="3"/>
  <c r="BK3121" i="3"/>
  <c r="BN3121" i="3"/>
  <c r="BM3128" i="3"/>
  <c r="BN3128" i="3"/>
  <c r="BK3128" i="3"/>
  <c r="BL3131" i="3"/>
  <c r="BJ3131" i="3"/>
  <c r="BL3139" i="3"/>
  <c r="BN3135" i="3"/>
  <c r="BK3135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M3138" i="3"/>
  <c r="Q3138" i="3"/>
  <c r="U3138" i="3"/>
  <c r="Y3138" i="3"/>
  <c r="AC3138" i="3"/>
  <c r="AG3138" i="3"/>
  <c r="AK3138" i="3"/>
  <c r="AO3138" i="3"/>
  <c r="AS3138" i="3"/>
  <c r="AW3138" i="3"/>
  <c r="BA3138" i="3"/>
  <c r="BE3138" i="3"/>
  <c r="BI3138" i="3"/>
  <c r="R3138" i="3"/>
  <c r="AH3138" i="3"/>
  <c r="AX3138" i="3"/>
  <c r="V3138" i="3"/>
  <c r="AL3138" i="3"/>
  <c r="BB3138" i="3"/>
  <c r="Z3138" i="3"/>
  <c r="AP3138" i="3"/>
  <c r="BF3138" i="3"/>
  <c r="AD3138" i="3"/>
  <c r="AT3138" i="3"/>
  <c r="N3138" i="3"/>
  <c r="BJ3124" i="3"/>
  <c r="BJ3134" i="3"/>
  <c r="BM3135" i="3"/>
  <c r="BJ3143" i="3"/>
  <c r="U3144" i="3"/>
  <c r="BL3137" i="3"/>
  <c r="BJ3142" i="3"/>
  <c r="BM3142" i="3"/>
  <c r="AT3144" i="3"/>
  <c r="Y3144" i="3"/>
  <c r="BC3144" i="3"/>
  <c r="AH3144" i="3"/>
  <c r="M3144" i="3"/>
  <c r="AQ3144" i="3"/>
  <c r="V3144" i="3"/>
  <c r="AZ3144" i="3"/>
  <c r="AJ3144" i="3"/>
  <c r="BM3145" i="3"/>
  <c r="BM3147" i="3"/>
  <c r="BM3149" i="3"/>
  <c r="BM3155" i="3"/>
  <c r="BJ3156" i="3"/>
  <c r="BN3157" i="3"/>
  <c r="BK3157" i="3"/>
  <c r="BN3158" i="3"/>
  <c r="BK3158" i="3"/>
  <c r="BL3164" i="3"/>
  <c r="BN3171" i="3"/>
  <c r="BK3171" i="3"/>
  <c r="BM3173" i="3"/>
  <c r="BL3148" i="3"/>
  <c r="BJ3148" i="3"/>
  <c r="BL3169" i="3"/>
  <c r="BL3173" i="3"/>
  <c r="BM3146" i="3"/>
  <c r="BN3146" i="3"/>
  <c r="BK3146" i="3"/>
  <c r="BJ3154" i="3"/>
  <c r="BL3159" i="3"/>
  <c r="BJ3159" i="3"/>
  <c r="BM3161" i="3"/>
  <c r="BJ3161" i="3"/>
  <c r="BM3180" i="3"/>
  <c r="BJ3183" i="3"/>
  <c r="BJ3185" i="3"/>
  <c r="BJ3152" i="3"/>
  <c r="BN3163" i="3"/>
  <c r="BK3163" i="3"/>
  <c r="BN3182" i="3"/>
  <c r="BK3182" i="3"/>
  <c r="BM3183" i="3"/>
  <c r="BN3178" i="3"/>
  <c r="BK3178" i="3"/>
  <c r="BN3190" i="3"/>
  <c r="BK3190" i="3"/>
  <c r="BN3192" i="3"/>
  <c r="BK3192" i="3"/>
  <c r="BN3194" i="3"/>
  <c r="BK3194" i="3"/>
  <c r="BN3196" i="3"/>
  <c r="BK3196" i="3"/>
  <c r="BN3198" i="3"/>
  <c r="BK3198" i="3"/>
  <c r="BN3200" i="3"/>
  <c r="BK3200" i="3"/>
  <c r="BN3202" i="3"/>
  <c r="BK3202" i="3"/>
  <c r="BK3204" i="3"/>
  <c r="BN3204" i="3"/>
  <c r="BM3206" i="3"/>
  <c r="BN3167" i="3"/>
  <c r="BK3167" i="3"/>
  <c r="BM3188" i="3"/>
  <c r="BJ3191" i="3"/>
  <c r="BJ3199" i="3"/>
  <c r="O3207" i="3"/>
  <c r="S3207" i="3"/>
  <c r="W3207" i="3"/>
  <c r="AA3207" i="3"/>
  <c r="AE3207" i="3"/>
  <c r="AI3207" i="3"/>
  <c r="AM3207" i="3"/>
  <c r="AQ3207" i="3"/>
  <c r="AU3207" i="3"/>
  <c r="AY3207" i="3"/>
  <c r="BC3207" i="3"/>
  <c r="BG3207" i="3"/>
  <c r="M3207" i="3"/>
  <c r="R3207" i="3"/>
  <c r="X3207" i="3"/>
  <c r="AC3207" i="3"/>
  <c r="AH3207" i="3"/>
  <c r="AN3207" i="3"/>
  <c r="AS3207" i="3"/>
  <c r="AX3207" i="3"/>
  <c r="BD3207" i="3"/>
  <c r="BI3207" i="3"/>
  <c r="N3207" i="3"/>
  <c r="T3207" i="3"/>
  <c r="Y3207" i="3"/>
  <c r="AD3207" i="3"/>
  <c r="AJ3207" i="3"/>
  <c r="AO3207" i="3"/>
  <c r="AT3207" i="3"/>
  <c r="AZ3207" i="3"/>
  <c r="BE3207" i="3"/>
  <c r="Q3207" i="3"/>
  <c r="V3207" i="3"/>
  <c r="AB3207" i="3"/>
  <c r="AL3207" i="3"/>
  <c r="AR3207" i="3"/>
  <c r="BB3207" i="3"/>
  <c r="P3207" i="3"/>
  <c r="U3207" i="3"/>
  <c r="Z3207" i="3"/>
  <c r="AF3207" i="3"/>
  <c r="AK3207" i="3"/>
  <c r="AP3207" i="3"/>
  <c r="AV3207" i="3"/>
  <c r="BA3207" i="3"/>
  <c r="BF3207" i="3"/>
  <c r="AG3207" i="3"/>
  <c r="AW3207" i="3"/>
  <c r="BH3207" i="3"/>
  <c r="BK3191" i="3"/>
  <c r="BN3191" i="3"/>
  <c r="BL3191" i="3"/>
  <c r="BM3199" i="3"/>
  <c r="BK3187" i="3"/>
  <c r="BN3187" i="3"/>
  <c r="BJ3206" i="3"/>
  <c r="BK3180" i="3"/>
  <c r="BK3197" i="3"/>
  <c r="BN3197" i="3"/>
  <c r="BL3197" i="3"/>
  <c r="BM3214" i="3"/>
  <c r="BM3215" i="3"/>
  <c r="BM3220" i="3"/>
  <c r="BJ3221" i="3"/>
  <c r="BK3221" i="3"/>
  <c r="BN3221" i="3"/>
  <c r="BK3229" i="3"/>
  <c r="BN3229" i="3"/>
  <c r="BL3229" i="3"/>
  <c r="BJ3223" i="3"/>
  <c r="BM3222" i="3"/>
  <c r="BN3210" i="3"/>
  <c r="BK3210" i="3"/>
  <c r="BL3210" i="3"/>
  <c r="BJ3210" i="3"/>
  <c r="BL3211" i="3"/>
  <c r="BJ3211" i="3"/>
  <c r="BN3212" i="3"/>
  <c r="BK3212" i="3"/>
  <c r="BL3212" i="3"/>
  <c r="BJ3212" i="3"/>
  <c r="BJ3213" i="3"/>
  <c r="BL3213" i="3"/>
  <c r="BN3117" i="3"/>
  <c r="BK3117" i="3"/>
  <c r="O3125" i="3"/>
  <c r="M3125" i="3"/>
  <c r="R3125" i="3"/>
  <c r="V3125" i="3"/>
  <c r="Z3125" i="3"/>
  <c r="AD3125" i="3"/>
  <c r="AH3125" i="3"/>
  <c r="AL3125" i="3"/>
  <c r="AP3125" i="3"/>
  <c r="AT3125" i="3"/>
  <c r="AX3125" i="3"/>
  <c r="BB3125" i="3"/>
  <c r="BF3125" i="3"/>
  <c r="N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P3125" i="3"/>
  <c r="T3125" i="3"/>
  <c r="X3125" i="3"/>
  <c r="AB3125" i="3"/>
  <c r="AF3125" i="3"/>
  <c r="AJ3125" i="3"/>
  <c r="AN3125" i="3"/>
  <c r="AR3125" i="3"/>
  <c r="AV3125" i="3"/>
  <c r="AZ3125" i="3"/>
  <c r="BD3125" i="3"/>
  <c r="BH3125" i="3"/>
  <c r="Y3125" i="3"/>
  <c r="AO3125" i="3"/>
  <c r="BE3125" i="3"/>
  <c r="AC3125" i="3"/>
  <c r="AS3125" i="3"/>
  <c r="BI3125" i="3"/>
  <c r="Q3125" i="3"/>
  <c r="AG3125" i="3"/>
  <c r="AW3125" i="3"/>
  <c r="U3125" i="3"/>
  <c r="AK3125" i="3"/>
  <c r="BA3125" i="3"/>
  <c r="BM3131" i="3"/>
  <c r="O3136" i="3"/>
  <c r="S3136" i="3"/>
  <c r="W3136" i="3"/>
  <c r="AA3136" i="3"/>
  <c r="AE3136" i="3"/>
  <c r="AI3136" i="3"/>
  <c r="AM3136" i="3"/>
  <c r="AQ3136" i="3"/>
  <c r="AU3136" i="3"/>
  <c r="AY3136" i="3"/>
  <c r="BC3136" i="3"/>
  <c r="BG3136" i="3"/>
  <c r="P3136" i="3"/>
  <c r="T3136" i="3"/>
  <c r="X3136" i="3"/>
  <c r="AB3136" i="3"/>
  <c r="AF3136" i="3"/>
  <c r="AJ3136" i="3"/>
  <c r="AN3136" i="3"/>
  <c r="AR3136" i="3"/>
  <c r="AV3136" i="3"/>
  <c r="AZ3136" i="3"/>
  <c r="BD3136" i="3"/>
  <c r="BH3136" i="3"/>
  <c r="M3136" i="3"/>
  <c r="Q3136" i="3"/>
  <c r="U3136" i="3"/>
  <c r="Y3136" i="3"/>
  <c r="AC3136" i="3"/>
  <c r="AG3136" i="3"/>
  <c r="AK3136" i="3"/>
  <c r="AO3136" i="3"/>
  <c r="AS3136" i="3"/>
  <c r="AW3136" i="3"/>
  <c r="BA3136" i="3"/>
  <c r="BE3136" i="3"/>
  <c r="BI3136" i="3"/>
  <c r="V3136" i="3"/>
  <c r="AL3136" i="3"/>
  <c r="BB3136" i="3"/>
  <c r="Z3136" i="3"/>
  <c r="AP3136" i="3"/>
  <c r="BF3136" i="3"/>
  <c r="N3136" i="3"/>
  <c r="AD3136" i="3"/>
  <c r="AT3136" i="3"/>
  <c r="AX3136" i="3"/>
  <c r="R3136" i="3"/>
  <c r="AH3136" i="3"/>
  <c r="BM3134" i="3"/>
  <c r="BM3137" i="3"/>
  <c r="BK3142" i="3"/>
  <c r="BN3142" i="3"/>
  <c r="BL3153" i="3"/>
  <c r="BJ3146" i="3"/>
  <c r="BL3157" i="3"/>
  <c r="BM3159" i="3"/>
  <c r="BJ3182" i="3"/>
  <c r="BJ3194" i="3"/>
  <c r="BL3196" i="3"/>
  <c r="BL3198" i="3"/>
  <c r="BJ3198" i="3"/>
  <c r="BL3200" i="3"/>
  <c r="BJ3200" i="3"/>
  <c r="BJ3219" i="3"/>
  <c r="BM3191" i="3"/>
  <c r="BK3203" i="3"/>
  <c r="BN3203" i="3"/>
  <c r="BJ3209" i="3"/>
  <c r="BM3197" i="3"/>
  <c r="BK3227" i="3"/>
  <c r="BN3227" i="3"/>
  <c r="BJ3208" i="3"/>
  <c r="BM3210" i="3"/>
  <c r="Z3111" i="3"/>
  <c r="AP3111" i="3"/>
  <c r="BF3111" i="3"/>
  <c r="N3111" i="3"/>
  <c r="AD3111" i="3"/>
  <c r="AT3111" i="3"/>
  <c r="BM3114" i="3"/>
  <c r="AW3111" i="3"/>
  <c r="AG3111" i="3"/>
  <c r="Q3111" i="3"/>
  <c r="AZ3111" i="3"/>
  <c r="AJ3111" i="3"/>
  <c r="T3111" i="3"/>
  <c r="AY3111" i="3"/>
  <c r="AI3111" i="3"/>
  <c r="S3111" i="3"/>
  <c r="BK3113" i="3"/>
  <c r="BN3113" i="3"/>
  <c r="BL3116" i="3"/>
  <c r="BM3117" i="3"/>
  <c r="BL3119" i="3"/>
  <c r="BJ3119" i="3"/>
  <c r="BN3120" i="3"/>
  <c r="BK3120" i="3"/>
  <c r="BJ3122" i="3"/>
  <c r="BL3123" i="3"/>
  <c r="BL3128" i="3"/>
  <c r="BJ3121" i="3"/>
  <c r="BM3121" i="3"/>
  <c r="BM3129" i="3"/>
  <c r="BJ3118" i="3"/>
  <c r="BM3118" i="3"/>
  <c r="BN3141" i="3"/>
  <c r="BK3141" i="3"/>
  <c r="BJ3130" i="3"/>
  <c r="BL3134" i="3"/>
  <c r="BK3134" i="3"/>
  <c r="BN3134" i="3"/>
  <c r="BL3135" i="3"/>
  <c r="Z3144" i="3"/>
  <c r="AU3144" i="3"/>
  <c r="O3144" i="3"/>
  <c r="AK3144" i="3"/>
  <c r="BF3144" i="3"/>
  <c r="AP3144" i="3"/>
  <c r="BK3133" i="3"/>
  <c r="BN3133" i="3"/>
  <c r="BL3142" i="3"/>
  <c r="AO3144" i="3"/>
  <c r="S3144" i="3"/>
  <c r="AX3144" i="3"/>
  <c r="AC3144" i="3"/>
  <c r="BG3144" i="3"/>
  <c r="AL3144" i="3"/>
  <c r="Q3144" i="3"/>
  <c r="AV3144" i="3"/>
  <c r="AF3144" i="3"/>
  <c r="P3144" i="3"/>
  <c r="BL3145" i="3"/>
  <c r="BJ3145" i="3"/>
  <c r="BL3147" i="3"/>
  <c r="BJ3147" i="3"/>
  <c r="BL3149" i="3"/>
  <c r="BJ3149" i="3"/>
  <c r="BL3155" i="3"/>
  <c r="BL3150" i="3"/>
  <c r="BJ3150" i="3"/>
  <c r="BN3156" i="3"/>
  <c r="BK3156" i="3"/>
  <c r="BN3169" i="3"/>
  <c r="BK3169" i="3"/>
  <c r="BM3171" i="3"/>
  <c r="BJ3174" i="3"/>
  <c r="BN3174" i="3"/>
  <c r="BM3148" i="3"/>
  <c r="BN3148" i="3"/>
  <c r="BK3148" i="3"/>
  <c r="BL3174" i="3"/>
  <c r="BJ3162" i="3"/>
  <c r="BJ3164" i="3"/>
  <c r="BJ3166" i="3"/>
  <c r="BJ3169" i="3"/>
  <c r="BJ3171" i="3"/>
  <c r="BJ3173" i="3"/>
  <c r="O3177" i="3"/>
  <c r="S3177" i="3"/>
  <c r="W3177" i="3"/>
  <c r="AA3177" i="3"/>
  <c r="AE3177" i="3"/>
  <c r="AI3177" i="3"/>
  <c r="AM3177" i="3"/>
  <c r="AQ3177" i="3"/>
  <c r="AU3177" i="3"/>
  <c r="AY3177" i="3"/>
  <c r="BC3177" i="3"/>
  <c r="BG3177" i="3"/>
  <c r="P3177" i="3"/>
  <c r="T3177" i="3"/>
  <c r="X3177" i="3"/>
  <c r="AB3177" i="3"/>
  <c r="AF3177" i="3"/>
  <c r="AJ3177" i="3"/>
  <c r="AN3177" i="3"/>
  <c r="AR3177" i="3"/>
  <c r="AV3177" i="3"/>
  <c r="AZ3177" i="3"/>
  <c r="BD3177" i="3"/>
  <c r="BH3177" i="3"/>
  <c r="M3177" i="3"/>
  <c r="Q3177" i="3"/>
  <c r="U3177" i="3"/>
  <c r="Y3177" i="3"/>
  <c r="AC3177" i="3"/>
  <c r="AG3177" i="3"/>
  <c r="AK3177" i="3"/>
  <c r="AO3177" i="3"/>
  <c r="AS3177" i="3"/>
  <c r="AW3177" i="3"/>
  <c r="BA3177" i="3"/>
  <c r="BE3177" i="3"/>
  <c r="BI3177" i="3"/>
  <c r="V3177" i="3"/>
  <c r="AL3177" i="3"/>
  <c r="BB3177" i="3"/>
  <c r="Z3177" i="3"/>
  <c r="AP3177" i="3"/>
  <c r="BF3177" i="3"/>
  <c r="N3177" i="3"/>
  <c r="AD3177" i="3"/>
  <c r="AT3177" i="3"/>
  <c r="R3177" i="3"/>
  <c r="AX3177" i="3"/>
  <c r="AH3177" i="3"/>
  <c r="BL3180" i="3"/>
  <c r="BL3152" i="3"/>
  <c r="BN3152" i="3"/>
  <c r="BK3152" i="3"/>
  <c r="BL3163" i="3"/>
  <c r="BL3183" i="3"/>
  <c r="BJ3184" i="3"/>
  <c r="BN3149" i="3"/>
  <c r="BJ3155" i="3"/>
  <c r="BM3178" i="3"/>
  <c r="BN3185" i="3"/>
  <c r="BL3206" i="3"/>
  <c r="BL3167" i="3"/>
  <c r="BJ3201" i="3"/>
  <c r="BK3209" i="3"/>
  <c r="BN3209" i="3"/>
  <c r="BK3199" i="3"/>
  <c r="BN3199" i="3"/>
  <c r="BL3199" i="3"/>
  <c r="BM3201" i="3"/>
  <c r="BJ3188" i="3"/>
  <c r="BM3110" i="3"/>
  <c r="BL3214" i="3"/>
  <c r="BL3215" i="3"/>
  <c r="BJ3215" i="3"/>
  <c r="BN3220" i="3"/>
  <c r="BK3220" i="3"/>
  <c r="BL3220" i="3"/>
  <c r="BJ3220" i="3"/>
  <c r="BM3228" i="3"/>
  <c r="BJ3229" i="3"/>
  <c r="BM3223" i="3"/>
  <c r="BM3230" i="3"/>
  <c r="BM3227" i="3"/>
  <c r="BL3208" i="3"/>
  <c r="BN3208" i="3"/>
  <c r="BK3208" i="3"/>
  <c r="BM3216" i="3"/>
  <c r="BM3217" i="3"/>
  <c r="BN3222" i="3"/>
  <c r="BK3222" i="3"/>
  <c r="BL3222" i="3"/>
  <c r="BJ3222" i="3"/>
  <c r="BN3211" i="3"/>
  <c r="BK3211" i="3"/>
  <c r="BM3218" i="3"/>
  <c r="BK3213" i="3"/>
  <c r="BN3213" i="3"/>
  <c r="BN3226" i="3"/>
  <c r="BK3226" i="3"/>
  <c r="BM3226" i="3"/>
  <c r="BM3115" i="3"/>
  <c r="BN3114" i="3"/>
  <c r="BK3114" i="3"/>
  <c r="BK3123" i="3"/>
  <c r="BN3123" i="3"/>
  <c r="BN3132" i="3"/>
  <c r="BK3132" i="3"/>
  <c r="BM3139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BI3140" i="3"/>
  <c r="N3140" i="3"/>
  <c r="AD3140" i="3"/>
  <c r="AT3140" i="3"/>
  <c r="R3140" i="3"/>
  <c r="AH3140" i="3"/>
  <c r="AX3140" i="3"/>
  <c r="V3140" i="3"/>
  <c r="AL3140" i="3"/>
  <c r="BB3140" i="3"/>
  <c r="Z3140" i="3"/>
  <c r="AP3140" i="3"/>
  <c r="BF3140" i="3"/>
  <c r="BL3133" i="3"/>
  <c r="BN3159" i="3"/>
  <c r="BK3159" i="3"/>
  <c r="BN3160" i="3"/>
  <c r="BK3160" i="3"/>
  <c r="BN3173" i="3"/>
  <c r="BK3173" i="3"/>
  <c r="BM3154" i="3"/>
  <c r="BL3179" i="3"/>
  <c r="BL3185" i="3"/>
  <c r="BN3186" i="3"/>
  <c r="BK3186" i="3"/>
  <c r="BL3176" i="3"/>
  <c r="BL3190" i="3"/>
  <c r="BJ3192" i="3"/>
  <c r="BL3194" i="3"/>
  <c r="BJ3202" i="3"/>
  <c r="BK3189" i="3"/>
  <c r="BN3189" i="3"/>
  <c r="BL3203" i="3"/>
  <c r="BN3110" i="3"/>
  <c r="BK3110" i="3"/>
  <c r="BK3195" i="3"/>
  <c r="BN3195" i="3"/>
  <c r="BJ3228" i="3"/>
  <c r="BK3223" i="3"/>
  <c r="BN3223" i="3"/>
  <c r="BN3217" i="3"/>
  <c r="BK3217" i="3"/>
  <c r="BK3225" i="3"/>
  <c r="BN3225" i="3"/>
  <c r="BN3224" i="3"/>
  <c r="BK3224" i="3"/>
  <c r="BL3112" i="3"/>
  <c r="BJ3112" i="3"/>
  <c r="BN3112" i="3"/>
  <c r="BK3112" i="3"/>
  <c r="V3111" i="3"/>
  <c r="BL3114" i="3"/>
  <c r="BI3111" i="3"/>
  <c r="AS3111" i="3"/>
  <c r="AC3111" i="3"/>
  <c r="M3111" i="3"/>
  <c r="AV3111" i="3"/>
  <c r="AF3111" i="3"/>
  <c r="P3111" i="3"/>
  <c r="AU3111" i="3"/>
  <c r="AE3111" i="3"/>
  <c r="O3111" i="3"/>
  <c r="V3113" i="3"/>
  <c r="AT3113" i="3"/>
  <c r="BE3113" i="3"/>
  <c r="AO3113" i="3"/>
  <c r="Y3113" i="3"/>
  <c r="BH3113" i="3"/>
  <c r="AR3113" i="3"/>
  <c r="AB3113" i="3"/>
  <c r="BG3113" i="3"/>
  <c r="AQ3113" i="3"/>
  <c r="AA3113" i="3"/>
  <c r="BL3120" i="3"/>
  <c r="BJ3116" i="3"/>
  <c r="BL3117" i="3"/>
  <c r="BJ3117" i="3"/>
  <c r="BN3116" i="3"/>
  <c r="BN3122" i="3"/>
  <c r="BK3122" i="3"/>
  <c r="BM3126" i="3"/>
  <c r="BJ3132" i="3"/>
  <c r="BL3121" i="3"/>
  <c r="BJ3126" i="3"/>
  <c r="BL3129" i="3"/>
  <c r="BJ3129" i="3"/>
  <c r="BJ3135" i="3"/>
  <c r="BJ3137" i="3"/>
  <c r="BJ3139" i="3"/>
  <c r="BK3118" i="3"/>
  <c r="BN3118" i="3"/>
  <c r="BL3118" i="3"/>
  <c r="BN3124" i="3"/>
  <c r="BK3124" i="3"/>
  <c r="BL3130" i="3"/>
  <c r="BN3130" i="3"/>
  <c r="BK3130" i="3"/>
  <c r="BN3137" i="3"/>
  <c r="BK3137" i="3"/>
  <c r="BL3143" i="3"/>
  <c r="BK3153" i="3"/>
  <c r="BN3153" i="3"/>
  <c r="BK3155" i="3"/>
  <c r="BN3155" i="3"/>
  <c r="BJ3133" i="3"/>
  <c r="BM3133" i="3"/>
  <c r="BN3139" i="3"/>
  <c r="BE3144" i="3"/>
  <c r="AI3144" i="3"/>
  <c r="N3144" i="3"/>
  <c r="AS3144" i="3"/>
  <c r="W3144" i="3"/>
  <c r="BB3144" i="3"/>
  <c r="AG3144" i="3"/>
  <c r="BH3144" i="3"/>
  <c r="AR3144" i="3"/>
  <c r="AB3144" i="3"/>
  <c r="BJ3153" i="3"/>
  <c r="BM3153" i="3"/>
  <c r="BM3150" i="3"/>
  <c r="BN3150" i="3"/>
  <c r="BK3150" i="3"/>
  <c r="BJ3160" i="3"/>
  <c r="BL3162" i="3"/>
  <c r="BL3166" i="3"/>
  <c r="BM3169" i="3"/>
  <c r="BM3174" i="3"/>
  <c r="BK3175" i="3"/>
  <c r="BN3175" i="3"/>
  <c r="BL3171" i="3"/>
  <c r="BL3175" i="3"/>
  <c r="BJ3176" i="3"/>
  <c r="BJ3178" i="3"/>
  <c r="BJ3180" i="3"/>
  <c r="AE3144" i="3"/>
  <c r="BN3154" i="3"/>
  <c r="BK3154" i="3"/>
  <c r="BM3157" i="3"/>
  <c r="BN3161" i="3"/>
  <c r="BK3161" i="3"/>
  <c r="BN3162" i="3"/>
  <c r="BM3152" i="3"/>
  <c r="BM3163" i="3"/>
  <c r="BJ3163" i="3"/>
  <c r="BN3176" i="3"/>
  <c r="BJ3179" i="3"/>
  <c r="BM3179" i="3"/>
  <c r="BN3184" i="3"/>
  <c r="BK3184" i="3"/>
  <c r="BM3185" i="3"/>
  <c r="BM3176" i="3"/>
  <c r="BL3178" i="3"/>
  <c r="BN3188" i="3"/>
  <c r="BK3188" i="3"/>
  <c r="BM3190" i="3"/>
  <c r="BM3192" i="3"/>
  <c r="BM3194" i="3"/>
  <c r="BM3196" i="3"/>
  <c r="BM3198" i="3"/>
  <c r="BM3200" i="3"/>
  <c r="BM3202" i="3"/>
  <c r="BM3204" i="3"/>
  <c r="BN3206" i="3"/>
  <c r="BK3206" i="3"/>
  <c r="BM3167" i="3"/>
  <c r="BJ3167" i="3"/>
  <c r="BM3187" i="3"/>
  <c r="BJ3203" i="3"/>
  <c r="O3205" i="3"/>
  <c r="S3205" i="3"/>
  <c r="W3205" i="3"/>
  <c r="AA3205" i="3"/>
  <c r="AE3205" i="3"/>
  <c r="AI3205" i="3"/>
  <c r="AM3205" i="3"/>
  <c r="AQ3205" i="3"/>
  <c r="AU3205" i="3"/>
  <c r="AY3205" i="3"/>
  <c r="BC3205" i="3"/>
  <c r="BG3205" i="3"/>
  <c r="M3205" i="3"/>
  <c r="Q3205" i="3"/>
  <c r="U3205" i="3"/>
  <c r="Y3205" i="3"/>
  <c r="AC3205" i="3"/>
  <c r="AG3205" i="3"/>
  <c r="AK3205" i="3"/>
  <c r="AO3205" i="3"/>
  <c r="AS3205" i="3"/>
  <c r="AW3205" i="3"/>
  <c r="BA3205" i="3"/>
  <c r="BE3205" i="3"/>
  <c r="BI3205" i="3"/>
  <c r="N3205" i="3"/>
  <c r="V3205" i="3"/>
  <c r="AD3205" i="3"/>
  <c r="AL3205" i="3"/>
  <c r="AT3205" i="3"/>
  <c r="BB3205" i="3"/>
  <c r="P3205" i="3"/>
  <c r="X3205" i="3"/>
  <c r="AF3205" i="3"/>
  <c r="AN3205" i="3"/>
  <c r="AV3205" i="3"/>
  <c r="BD3205" i="3"/>
  <c r="BH3205" i="3"/>
  <c r="R3205" i="3"/>
  <c r="Z3205" i="3"/>
  <c r="AH3205" i="3"/>
  <c r="AP3205" i="3"/>
  <c r="AX3205" i="3"/>
  <c r="BF3205" i="3"/>
  <c r="T3205" i="3"/>
  <c r="AB3205" i="3"/>
  <c r="AJ3205" i="3"/>
  <c r="AR3205" i="3"/>
  <c r="AZ3205" i="3"/>
  <c r="BK3219" i="3"/>
  <c r="BN3219" i="3"/>
  <c r="BM3189" i="3"/>
  <c r="BK3201" i="3"/>
  <c r="BN3201" i="3"/>
  <c r="BL3201" i="3"/>
  <c r="BM3203" i="3"/>
  <c r="BL3187" i="3"/>
  <c r="BL3188" i="3"/>
  <c r="BJ3204" i="3"/>
  <c r="BL3110" i="3"/>
  <c r="BJ3110" i="3"/>
  <c r="BK3193" i="3"/>
  <c r="BN3193" i="3"/>
  <c r="BN3214" i="3"/>
  <c r="BK3214" i="3"/>
  <c r="BJ3214" i="3"/>
  <c r="BN3215" i="3"/>
  <c r="BK3215" i="3"/>
  <c r="BM3221" i="3"/>
  <c r="BL3221" i="3"/>
  <c r="BL3228" i="3"/>
  <c r="BL3223" i="3"/>
  <c r="BN3230" i="3"/>
  <c r="BK3230" i="3"/>
  <c r="BL3230" i="3"/>
  <c r="BJ3230" i="3"/>
  <c r="BJ3227" i="3"/>
  <c r="BL3227" i="3"/>
  <c r="BM3208" i="3"/>
  <c r="BN3216" i="3"/>
  <c r="BK3216" i="3"/>
  <c r="BL3216" i="3"/>
  <c r="BJ3216" i="3"/>
  <c r="BL3217" i="3"/>
  <c r="BJ3217" i="3"/>
  <c r="BN3218" i="3"/>
  <c r="BK3218" i="3"/>
  <c r="BL3218" i="3"/>
  <c r="BJ3218" i="3"/>
  <c r="BL3226" i="3"/>
  <c r="BJ3226" i="3"/>
  <c r="AJ3058" i="3"/>
  <c r="AE3058" i="3"/>
  <c r="AZ3058" i="3"/>
  <c r="BF305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P3108" i="3"/>
  <c r="T3108" i="3"/>
  <c r="X3108" i="3"/>
  <c r="AB3108" i="3"/>
  <c r="AF3108" i="3"/>
  <c r="AJ3108" i="3"/>
  <c r="AN3108" i="3"/>
  <c r="AR3108" i="3"/>
  <c r="AV3108" i="3"/>
  <c r="AZ3108" i="3"/>
  <c r="BD3108" i="3"/>
  <c r="BH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M3105" i="3"/>
  <c r="Q3105" i="3"/>
  <c r="U3105" i="3"/>
  <c r="Y3105" i="3"/>
  <c r="AC3105" i="3"/>
  <c r="AG3105" i="3"/>
  <c r="AK3105" i="3"/>
  <c r="AO3105" i="3"/>
  <c r="AS3105" i="3"/>
  <c r="AW3105" i="3"/>
  <c r="BA3105" i="3"/>
  <c r="BE3105" i="3"/>
  <c r="BI3105" i="3"/>
  <c r="N3105" i="3"/>
  <c r="R3105" i="3"/>
  <c r="V3105" i="3"/>
  <c r="Z3105" i="3"/>
  <c r="AD3105" i="3"/>
  <c r="AH3105" i="3"/>
  <c r="AL3105" i="3"/>
  <c r="AP3105" i="3"/>
  <c r="AT3105" i="3"/>
  <c r="AX3105" i="3"/>
  <c r="BB3105" i="3"/>
  <c r="BF3105" i="3"/>
  <c r="O3105" i="3"/>
  <c r="AA3105" i="3"/>
  <c r="AI3105" i="3"/>
  <c r="AQ3105" i="3"/>
  <c r="AY3105" i="3"/>
  <c r="BG3105" i="3"/>
  <c r="P3105" i="3"/>
  <c r="T3105" i="3"/>
  <c r="X3105" i="3"/>
  <c r="AB3105" i="3"/>
  <c r="AF3105" i="3"/>
  <c r="AJ3105" i="3"/>
  <c r="AN3105" i="3"/>
  <c r="AV3105" i="3"/>
  <c r="AZ3105" i="3"/>
  <c r="BH3105" i="3"/>
  <c r="AR3105" i="3"/>
  <c r="S3105" i="3"/>
  <c r="W3105" i="3"/>
  <c r="AE3105" i="3"/>
  <c r="AM3105" i="3"/>
  <c r="AU3105" i="3"/>
  <c r="BC3105" i="3"/>
  <c r="BD3105" i="3"/>
  <c r="AI3103" i="3"/>
  <c r="AU3103" i="3"/>
  <c r="BG3103" i="3"/>
  <c r="AJ3103" i="3"/>
  <c r="BD3103" i="3"/>
  <c r="AQ3103" i="3"/>
  <c r="BC3103" i="3"/>
  <c r="X3103" i="3"/>
  <c r="AR3103" i="3"/>
  <c r="AZ3103" i="3"/>
  <c r="AM3103" i="3"/>
  <c r="AY3103" i="3"/>
  <c r="P3103" i="3"/>
  <c r="T3103" i="3"/>
  <c r="AB3103" i="3"/>
  <c r="AF3103" i="3"/>
  <c r="AN3103" i="3"/>
  <c r="AV3103" i="3"/>
  <c r="BH3103" i="3"/>
  <c r="P3094" i="3"/>
  <c r="T3094" i="3"/>
  <c r="X3094" i="3"/>
  <c r="AB3094" i="3"/>
  <c r="AF3094" i="3"/>
  <c r="AJ3094" i="3"/>
  <c r="AN3094" i="3"/>
  <c r="AR3094" i="3"/>
  <c r="AV3094" i="3"/>
  <c r="AZ3094" i="3"/>
  <c r="BD3094" i="3"/>
  <c r="BH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R3094" i="3"/>
  <c r="Z3094" i="3"/>
  <c r="AH3094" i="3"/>
  <c r="AP3094" i="3"/>
  <c r="AX3094" i="3"/>
  <c r="BF3094" i="3"/>
  <c r="S3094" i="3"/>
  <c r="AA3094" i="3"/>
  <c r="AI3094" i="3"/>
  <c r="AQ3094" i="3"/>
  <c r="AY3094" i="3"/>
  <c r="BG3094" i="3"/>
  <c r="O3094" i="3"/>
  <c r="W3094" i="3"/>
  <c r="AU3094" i="3"/>
  <c r="BC3094" i="3"/>
  <c r="N3094" i="3"/>
  <c r="V3094" i="3"/>
  <c r="AD3094" i="3"/>
  <c r="AL3094" i="3"/>
  <c r="AT3094" i="3"/>
  <c r="BB3094" i="3"/>
  <c r="AM3094" i="3"/>
  <c r="AE3094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P3102" i="3"/>
  <c r="T3102" i="3"/>
  <c r="X3102" i="3"/>
  <c r="AB3102" i="3"/>
  <c r="AF3102" i="3"/>
  <c r="AJ3102" i="3"/>
  <c r="AN3102" i="3"/>
  <c r="AR3102" i="3"/>
  <c r="AV3102" i="3"/>
  <c r="AZ3102" i="3"/>
  <c r="BD3102" i="3"/>
  <c r="BH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N3102" i="3"/>
  <c r="R3102" i="3"/>
  <c r="V3102" i="3"/>
  <c r="Z3102" i="3"/>
  <c r="AD3102" i="3"/>
  <c r="AH3102" i="3"/>
  <c r="AL3102" i="3"/>
  <c r="AP3102" i="3"/>
  <c r="AT3102" i="3"/>
  <c r="AX3102" i="3"/>
  <c r="BB3102" i="3"/>
  <c r="BF3102" i="3"/>
  <c r="M3101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P3100" i="3"/>
  <c r="T3100" i="3"/>
  <c r="X3100" i="3"/>
  <c r="AB3100" i="3"/>
  <c r="AF3100" i="3"/>
  <c r="AJ3100" i="3"/>
  <c r="AN3100" i="3"/>
  <c r="AR3100" i="3"/>
  <c r="AV3100" i="3"/>
  <c r="AZ3100" i="3"/>
  <c r="BD3100" i="3"/>
  <c r="BH3100" i="3"/>
  <c r="N3100" i="3"/>
  <c r="R3100" i="3"/>
  <c r="V3100" i="3"/>
  <c r="Z3100" i="3"/>
  <c r="AD3100" i="3"/>
  <c r="AH3100" i="3"/>
  <c r="AL3100" i="3"/>
  <c r="AP3100" i="3"/>
  <c r="AT3100" i="3"/>
  <c r="AX3100" i="3"/>
  <c r="BF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BB3100" i="3"/>
  <c r="AF3099" i="3"/>
  <c r="AR3099" i="3"/>
  <c r="AZ3099" i="3"/>
  <c r="BH3099" i="3"/>
  <c r="O3099" i="3"/>
  <c r="S3099" i="3"/>
  <c r="W3099" i="3"/>
  <c r="AA3099" i="3"/>
  <c r="AE3099" i="3"/>
  <c r="AI3099" i="3"/>
  <c r="AM3099" i="3"/>
  <c r="AQ3099" i="3"/>
  <c r="AU3099" i="3"/>
  <c r="AY3099" i="3"/>
  <c r="BC3099" i="3"/>
  <c r="BG3099" i="3"/>
  <c r="P3099" i="3"/>
  <c r="T3099" i="3"/>
  <c r="X3099" i="3"/>
  <c r="AB3099" i="3"/>
  <c r="AJ3099" i="3"/>
  <c r="AN3099" i="3"/>
  <c r="AV3099" i="3"/>
  <c r="BD3099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P3098" i="3"/>
  <c r="T3098" i="3"/>
  <c r="X3098" i="3"/>
  <c r="AB3098" i="3"/>
  <c r="AF3098" i="3"/>
  <c r="AJ3098" i="3"/>
  <c r="AN3098" i="3"/>
  <c r="AR3098" i="3"/>
  <c r="AV3098" i="3"/>
  <c r="AZ3098" i="3"/>
  <c r="BD3098" i="3"/>
  <c r="BH3098" i="3"/>
  <c r="AL3098" i="3"/>
  <c r="BF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N3098" i="3"/>
  <c r="R3098" i="3"/>
  <c r="V3098" i="3"/>
  <c r="Z3098" i="3"/>
  <c r="AD3098" i="3"/>
  <c r="AH3098" i="3"/>
  <c r="AP3098" i="3"/>
  <c r="AT3098" i="3"/>
  <c r="AX3098" i="3"/>
  <c r="BB3098" i="3"/>
  <c r="P3096" i="3"/>
  <c r="T3096" i="3"/>
  <c r="X3096" i="3"/>
  <c r="AB3096" i="3"/>
  <c r="AF3096" i="3"/>
  <c r="AJ3096" i="3"/>
  <c r="AN3096" i="3"/>
  <c r="AR3096" i="3"/>
  <c r="AV3096" i="3"/>
  <c r="AZ3096" i="3"/>
  <c r="BD3096" i="3"/>
  <c r="BH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R3096" i="3"/>
  <c r="Z3096" i="3"/>
  <c r="AH3096" i="3"/>
  <c r="AP3096" i="3"/>
  <c r="AX3096" i="3"/>
  <c r="BF3096" i="3"/>
  <c r="AM3096" i="3"/>
  <c r="S3096" i="3"/>
  <c r="AA3096" i="3"/>
  <c r="AI3096" i="3"/>
  <c r="AQ3096" i="3"/>
  <c r="AY3096" i="3"/>
  <c r="BG3096" i="3"/>
  <c r="N3096" i="3"/>
  <c r="V3096" i="3"/>
  <c r="AD3096" i="3"/>
  <c r="AL3096" i="3"/>
  <c r="AT3096" i="3"/>
  <c r="BB3096" i="3"/>
  <c r="O3096" i="3"/>
  <c r="W3096" i="3"/>
  <c r="AE3096" i="3"/>
  <c r="AU3096" i="3"/>
  <c r="BC3096" i="3"/>
  <c r="M3103" i="3"/>
  <c r="P3101" i="3"/>
  <c r="T3101" i="3"/>
  <c r="X3101" i="3"/>
  <c r="AB3101" i="3"/>
  <c r="AF3101" i="3"/>
  <c r="AJ3101" i="3"/>
  <c r="AN3101" i="3"/>
  <c r="AR3101" i="3"/>
  <c r="AV3101" i="3"/>
  <c r="AZ3101" i="3"/>
  <c r="BD3101" i="3"/>
  <c r="BH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M309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N3109" i="3"/>
  <c r="R3109" i="3"/>
  <c r="V3109" i="3"/>
  <c r="Z3109" i="3"/>
  <c r="AD3109" i="3"/>
  <c r="AH3109" i="3"/>
  <c r="AL3109" i="3"/>
  <c r="AP3109" i="3"/>
  <c r="AT3109" i="3"/>
  <c r="AX3109" i="3"/>
  <c r="BB3109" i="3"/>
  <c r="BF3109" i="3"/>
  <c r="O3109" i="3"/>
  <c r="S3109" i="3"/>
  <c r="W3109" i="3"/>
  <c r="AA3109" i="3"/>
  <c r="AE3109" i="3"/>
  <c r="AI3109" i="3"/>
  <c r="AM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AQ3109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BC3107" i="3"/>
  <c r="AJ3107" i="3"/>
  <c r="BH3107" i="3"/>
  <c r="N3107" i="3"/>
  <c r="R3107" i="3"/>
  <c r="V3107" i="3"/>
  <c r="Z3107" i="3"/>
  <c r="AD3107" i="3"/>
  <c r="AH3107" i="3"/>
  <c r="AL3107" i="3"/>
  <c r="AP3107" i="3"/>
  <c r="AT3107" i="3"/>
  <c r="AX3107" i="3"/>
  <c r="BB3107" i="3"/>
  <c r="BF3107" i="3"/>
  <c r="O3107" i="3"/>
  <c r="S3107" i="3"/>
  <c r="W3107" i="3"/>
  <c r="AA3107" i="3"/>
  <c r="AE3107" i="3"/>
  <c r="AI3107" i="3"/>
  <c r="AM3107" i="3"/>
  <c r="AQ3107" i="3"/>
  <c r="AU3107" i="3"/>
  <c r="AY3107" i="3"/>
  <c r="BG3107" i="3"/>
  <c r="P3107" i="3"/>
  <c r="T3107" i="3"/>
  <c r="X3107" i="3"/>
  <c r="AB3107" i="3"/>
  <c r="AF3107" i="3"/>
  <c r="AN3107" i="3"/>
  <c r="AR3107" i="3"/>
  <c r="AV3107" i="3"/>
  <c r="BD3107" i="3"/>
  <c r="AZ3107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N3104" i="3"/>
  <c r="R3104" i="3"/>
  <c r="V3104" i="3"/>
  <c r="Z3104" i="3"/>
  <c r="AD3104" i="3"/>
  <c r="AH3104" i="3"/>
  <c r="AL3104" i="3"/>
  <c r="AP3104" i="3"/>
  <c r="AT3104" i="3"/>
  <c r="AX3104" i="3"/>
  <c r="BF3104" i="3"/>
  <c r="P3104" i="3"/>
  <c r="T3104" i="3"/>
  <c r="X3104" i="3"/>
  <c r="AB3104" i="3"/>
  <c r="AF3104" i="3"/>
  <c r="AJ3104" i="3"/>
  <c r="AN3104" i="3"/>
  <c r="AR3104" i="3"/>
  <c r="AV3104" i="3"/>
  <c r="AZ3104" i="3"/>
  <c r="BD3104" i="3"/>
  <c r="BH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BB3104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P3089" i="3"/>
  <c r="AF3089" i="3"/>
  <c r="AV3089" i="3"/>
  <c r="T3089" i="3"/>
  <c r="AJ3089" i="3"/>
  <c r="AZ3089" i="3"/>
  <c r="AR3089" i="3"/>
  <c r="BH3089" i="3"/>
  <c r="X3089" i="3"/>
  <c r="AN3089" i="3"/>
  <c r="BD3089" i="3"/>
  <c r="AB3089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P3106" i="3"/>
  <c r="T3106" i="3"/>
  <c r="X3106" i="3"/>
  <c r="AB3106" i="3"/>
  <c r="AF3106" i="3"/>
  <c r="AJ3106" i="3"/>
  <c r="AN3106" i="3"/>
  <c r="AR3106" i="3"/>
  <c r="AV3106" i="3"/>
  <c r="AZ3106" i="3"/>
  <c r="BD3106" i="3"/>
  <c r="BH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BN3083" i="3"/>
  <c r="BK3083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R3079" i="3"/>
  <c r="W3079" i="3"/>
  <c r="AB3079" i="3"/>
  <c r="AH3079" i="3"/>
  <c r="AM3079" i="3"/>
  <c r="AR3079" i="3"/>
  <c r="AX3079" i="3"/>
  <c r="BC3079" i="3"/>
  <c r="BH3079" i="3"/>
  <c r="N3079" i="3"/>
  <c r="S3079" i="3"/>
  <c r="X3079" i="3"/>
  <c r="AD3079" i="3"/>
  <c r="AI3079" i="3"/>
  <c r="AN3079" i="3"/>
  <c r="AT3079" i="3"/>
  <c r="AY3079" i="3"/>
  <c r="BD3079" i="3"/>
  <c r="O3079" i="3"/>
  <c r="T3079" i="3"/>
  <c r="Z3079" i="3"/>
  <c r="AE3079" i="3"/>
  <c r="AJ3079" i="3"/>
  <c r="AP3079" i="3"/>
  <c r="AU3079" i="3"/>
  <c r="AZ3079" i="3"/>
  <c r="BF3079" i="3"/>
  <c r="O3053" i="3"/>
  <c r="S3053" i="3"/>
  <c r="W3053" i="3"/>
  <c r="AA3053" i="3"/>
  <c r="AE3053" i="3"/>
  <c r="AI3053" i="3"/>
  <c r="AM3053" i="3"/>
  <c r="AQ3053" i="3"/>
  <c r="AU3053" i="3"/>
  <c r="AY3053" i="3"/>
  <c r="BC3053" i="3"/>
  <c r="BG3053" i="3"/>
  <c r="P3053" i="3"/>
  <c r="T3053" i="3"/>
  <c r="X3053" i="3"/>
  <c r="AB3053" i="3"/>
  <c r="AF3053" i="3"/>
  <c r="AJ3053" i="3"/>
  <c r="AN3053" i="3"/>
  <c r="AR3053" i="3"/>
  <c r="AV3053" i="3"/>
  <c r="AZ3053" i="3"/>
  <c r="BD3053" i="3"/>
  <c r="BH3053" i="3"/>
  <c r="M3053" i="3"/>
  <c r="Q3053" i="3"/>
  <c r="U3053" i="3"/>
  <c r="Y3053" i="3"/>
  <c r="AC3053" i="3"/>
  <c r="AG3053" i="3"/>
  <c r="AK3053" i="3"/>
  <c r="AO3053" i="3"/>
  <c r="AS3053" i="3"/>
  <c r="AW3053" i="3"/>
  <c r="BA3053" i="3"/>
  <c r="BE3053" i="3"/>
  <c r="BI3053" i="3"/>
  <c r="N3053" i="3"/>
  <c r="R3053" i="3"/>
  <c r="V3053" i="3"/>
  <c r="Z3053" i="3"/>
  <c r="AD3053" i="3"/>
  <c r="AH3053" i="3"/>
  <c r="AL3053" i="3"/>
  <c r="AP3053" i="3"/>
  <c r="AT3053" i="3"/>
  <c r="AX3053" i="3"/>
  <c r="BB3053" i="3"/>
  <c r="BF3053" i="3"/>
  <c r="AB3091" i="3"/>
  <c r="AA3103" i="3"/>
  <c r="S3103" i="3"/>
  <c r="K3097" i="3"/>
  <c r="BE3095" i="3"/>
  <c r="AW3095" i="3"/>
  <c r="AO3095" i="3"/>
  <c r="AG3095" i="3"/>
  <c r="Y3095" i="3"/>
  <c r="Q3095" i="3"/>
  <c r="BE3093" i="3"/>
  <c r="AW3093" i="3"/>
  <c r="AN3093" i="3"/>
  <c r="X3093" i="3"/>
  <c r="BD3091" i="3"/>
  <c r="AN3091" i="3"/>
  <c r="X3091" i="3"/>
  <c r="M3089" i="3"/>
  <c r="O3087" i="3"/>
  <c r="S3087" i="3"/>
  <c r="W3087" i="3"/>
  <c r="AA3087" i="3"/>
  <c r="AE3087" i="3"/>
  <c r="AI3087" i="3"/>
  <c r="AM3087" i="3"/>
  <c r="AQ3087" i="3"/>
  <c r="AU3087" i="3"/>
  <c r="AY3087" i="3"/>
  <c r="BC3087" i="3"/>
  <c r="BG3087" i="3"/>
  <c r="AX3086" i="3"/>
  <c r="AH3086" i="3"/>
  <c r="R3086" i="3"/>
  <c r="L3084" i="3"/>
  <c r="K3084" i="3"/>
  <c r="AV3079" i="3"/>
  <c r="AA3079" i="3"/>
  <c r="R3077" i="3"/>
  <c r="Z3077" i="3"/>
  <c r="AH3077" i="3"/>
  <c r="AP3077" i="3"/>
  <c r="AX3077" i="3"/>
  <c r="BF3077" i="3"/>
  <c r="N3077" i="3"/>
  <c r="V3077" i="3"/>
  <c r="AD3077" i="3"/>
  <c r="AL3077" i="3"/>
  <c r="AT3077" i="3"/>
  <c r="BB3077" i="3"/>
  <c r="R3073" i="3"/>
  <c r="Z3073" i="3"/>
  <c r="AH3073" i="3"/>
  <c r="AP3073" i="3"/>
  <c r="AX3073" i="3"/>
  <c r="BF3073" i="3"/>
  <c r="N3073" i="3"/>
  <c r="V3073" i="3"/>
  <c r="AD3073" i="3"/>
  <c r="AL3073" i="3"/>
  <c r="AT3073" i="3"/>
  <c r="BB3073" i="3"/>
  <c r="X3071" i="3"/>
  <c r="AN3071" i="3"/>
  <c r="BD3071" i="3"/>
  <c r="X3069" i="3"/>
  <c r="AN3069" i="3"/>
  <c r="BD3069" i="3"/>
  <c r="X3067" i="3"/>
  <c r="AN3067" i="3"/>
  <c r="BD3067" i="3"/>
  <c r="X3065" i="3"/>
  <c r="AN3065" i="3"/>
  <c r="BD3065" i="3"/>
  <c r="T3095" i="3"/>
  <c r="AB3093" i="3"/>
  <c r="AE3103" i="3"/>
  <c r="W3103" i="3"/>
  <c r="O3103" i="3"/>
  <c r="BF3103" i="3"/>
  <c r="BB3103" i="3"/>
  <c r="AX3103" i="3"/>
  <c r="AT3103" i="3"/>
  <c r="AP3103" i="3"/>
  <c r="AL3103" i="3"/>
  <c r="AH3103" i="3"/>
  <c r="AD3103" i="3"/>
  <c r="Z3103" i="3"/>
  <c r="V3103" i="3"/>
  <c r="R3103" i="3"/>
  <c r="N3103" i="3"/>
  <c r="BF3101" i="3"/>
  <c r="BB3101" i="3"/>
  <c r="AX3101" i="3"/>
  <c r="AT3101" i="3"/>
  <c r="AP3101" i="3"/>
  <c r="AL3101" i="3"/>
  <c r="AH3101" i="3"/>
  <c r="AD3101" i="3"/>
  <c r="Z3101" i="3"/>
  <c r="V3101" i="3"/>
  <c r="R3101" i="3"/>
  <c r="N3101" i="3"/>
  <c r="BF3099" i="3"/>
  <c r="BB3099" i="3"/>
  <c r="AX3099" i="3"/>
  <c r="AT3099" i="3"/>
  <c r="AP3099" i="3"/>
  <c r="AL3099" i="3"/>
  <c r="AH3099" i="3"/>
  <c r="AD3099" i="3"/>
  <c r="Z3099" i="3"/>
  <c r="V3099" i="3"/>
  <c r="R3099" i="3"/>
  <c r="N3099" i="3"/>
  <c r="BD3095" i="3"/>
  <c r="AV3095" i="3"/>
  <c r="AN3095" i="3"/>
  <c r="AF3095" i="3"/>
  <c r="X3095" i="3"/>
  <c r="P3095" i="3"/>
  <c r="BK3095" i="3" s="1"/>
  <c r="N3095" i="3"/>
  <c r="BN3095" i="3" s="1"/>
  <c r="R3095" i="3"/>
  <c r="V3095" i="3"/>
  <c r="Z3095" i="3"/>
  <c r="AD3095" i="3"/>
  <c r="AH3095" i="3"/>
  <c r="AL3095" i="3"/>
  <c r="AP3095" i="3"/>
  <c r="AT3095" i="3"/>
  <c r="AX3095" i="3"/>
  <c r="BB3095" i="3"/>
  <c r="BF3095" i="3"/>
  <c r="O3095" i="3"/>
  <c r="S3095" i="3"/>
  <c r="W3095" i="3"/>
  <c r="AA3095" i="3"/>
  <c r="AE3095" i="3"/>
  <c r="AI3095" i="3"/>
  <c r="AM3095" i="3"/>
  <c r="AQ3095" i="3"/>
  <c r="AU3095" i="3"/>
  <c r="AY3095" i="3"/>
  <c r="BC3095" i="3"/>
  <c r="BG3095" i="3"/>
  <c r="BD3093" i="3"/>
  <c r="AV3093" i="3"/>
  <c r="AJ3093" i="3"/>
  <c r="T3093" i="3"/>
  <c r="M3093" i="3"/>
  <c r="Q3093" i="3"/>
  <c r="U3093" i="3"/>
  <c r="Y3093" i="3"/>
  <c r="AC3093" i="3"/>
  <c r="AG3093" i="3"/>
  <c r="AK3093" i="3"/>
  <c r="AO3093" i="3"/>
  <c r="N3093" i="3"/>
  <c r="R3093" i="3"/>
  <c r="V3093" i="3"/>
  <c r="Z3093" i="3"/>
  <c r="AD3093" i="3"/>
  <c r="AH3093" i="3"/>
  <c r="AL3093" i="3"/>
  <c r="AP3093" i="3"/>
  <c r="AT3093" i="3"/>
  <c r="AX3093" i="3"/>
  <c r="BB3093" i="3"/>
  <c r="BF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BB3092" i="3"/>
  <c r="AL3092" i="3"/>
  <c r="L3092" i="3"/>
  <c r="AA3092" i="3" s="1"/>
  <c r="AZ3091" i="3"/>
  <c r="AJ3091" i="3"/>
  <c r="T3091" i="3"/>
  <c r="M3091" i="3"/>
  <c r="Q3091" i="3"/>
  <c r="U3091" i="3"/>
  <c r="Y3091" i="3"/>
  <c r="AC3091" i="3"/>
  <c r="AG3091" i="3"/>
  <c r="AK3091" i="3"/>
  <c r="AO3091" i="3"/>
  <c r="AS3091" i="3"/>
  <c r="AW3091" i="3"/>
  <c r="BA3091" i="3"/>
  <c r="BE3091" i="3"/>
  <c r="BI3091" i="3"/>
  <c r="N3091" i="3"/>
  <c r="R3091" i="3"/>
  <c r="V3091" i="3"/>
  <c r="Z3091" i="3"/>
  <c r="AD3091" i="3"/>
  <c r="AH3091" i="3"/>
  <c r="AL3091" i="3"/>
  <c r="AP3091" i="3"/>
  <c r="AT3091" i="3"/>
  <c r="AX3091" i="3"/>
  <c r="BB3091" i="3"/>
  <c r="BF3091" i="3"/>
  <c r="O3091" i="3"/>
  <c r="S3091" i="3"/>
  <c r="W3091" i="3"/>
  <c r="AA3091" i="3"/>
  <c r="AE3091" i="3"/>
  <c r="AI3091" i="3"/>
  <c r="AM3091" i="3"/>
  <c r="AQ3091" i="3"/>
  <c r="AU3091" i="3"/>
  <c r="AY3091" i="3"/>
  <c r="BC3091" i="3"/>
  <c r="BG3091" i="3"/>
  <c r="L3090" i="3"/>
  <c r="K3090" i="3"/>
  <c r="BD3087" i="3"/>
  <c r="AN3087" i="3"/>
  <c r="X3087" i="3"/>
  <c r="M3087" i="3"/>
  <c r="AT3086" i="3"/>
  <c r="AD3086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AV3083" i="3"/>
  <c r="AF3083" i="3"/>
  <c r="L3082" i="3"/>
  <c r="K3082" i="3"/>
  <c r="M3081" i="3"/>
  <c r="Q3081" i="3"/>
  <c r="U3081" i="3"/>
  <c r="Y3081" i="3"/>
  <c r="AC3081" i="3"/>
  <c r="AG3081" i="3"/>
  <c r="AK3081" i="3"/>
  <c r="AO3081" i="3"/>
  <c r="AS3081" i="3"/>
  <c r="R3081" i="3"/>
  <c r="W3081" i="3"/>
  <c r="AB3081" i="3"/>
  <c r="AH3081" i="3"/>
  <c r="AM3081" i="3"/>
  <c r="AR3081" i="3"/>
  <c r="AW3081" i="3"/>
  <c r="BA3081" i="3"/>
  <c r="BE3081" i="3"/>
  <c r="BI3081" i="3"/>
  <c r="N3081" i="3"/>
  <c r="S3081" i="3"/>
  <c r="X3081" i="3"/>
  <c r="AD3081" i="3"/>
  <c r="AI3081" i="3"/>
  <c r="AN3081" i="3"/>
  <c r="AT3081" i="3"/>
  <c r="AX3081" i="3"/>
  <c r="BB3081" i="3"/>
  <c r="BF3081" i="3"/>
  <c r="O3081" i="3"/>
  <c r="T3081" i="3"/>
  <c r="Z3081" i="3"/>
  <c r="AE3081" i="3"/>
  <c r="AJ3081" i="3"/>
  <c r="AP3081" i="3"/>
  <c r="AU3081" i="3"/>
  <c r="AY3081" i="3"/>
  <c r="BC3081" i="3"/>
  <c r="BG3081" i="3"/>
  <c r="AQ3079" i="3"/>
  <c r="V3079" i="3"/>
  <c r="AV3077" i="3"/>
  <c r="P3077" i="3"/>
  <c r="AV3073" i="3"/>
  <c r="P3073" i="3"/>
  <c r="BH3071" i="3"/>
  <c r="BH3069" i="3"/>
  <c r="BH3067" i="3"/>
  <c r="BH3065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P3086" i="3"/>
  <c r="T3086" i="3"/>
  <c r="X3086" i="3"/>
  <c r="AB3086" i="3"/>
  <c r="AF3086" i="3"/>
  <c r="AJ3086" i="3"/>
  <c r="AN3086" i="3"/>
  <c r="AR3086" i="3"/>
  <c r="AV3086" i="3"/>
  <c r="AZ3086" i="3"/>
  <c r="BD3086" i="3"/>
  <c r="BH3086" i="3"/>
  <c r="M3086" i="3"/>
  <c r="Q3086" i="3"/>
  <c r="BJ3086" i="3" s="1"/>
  <c r="U3086" i="3"/>
  <c r="Y3086" i="3"/>
  <c r="AC3086" i="3"/>
  <c r="AG3086" i="3"/>
  <c r="AK3086" i="3"/>
  <c r="AO3086" i="3"/>
  <c r="AS3086" i="3"/>
  <c r="AW3086" i="3"/>
  <c r="BA3086" i="3"/>
  <c r="BE3086" i="3"/>
  <c r="BI3086" i="3"/>
  <c r="BI3103" i="3"/>
  <c r="BE3103" i="3"/>
  <c r="BA3103" i="3"/>
  <c r="AW3103" i="3"/>
  <c r="AS3103" i="3"/>
  <c r="AO3103" i="3"/>
  <c r="AK3103" i="3"/>
  <c r="AG3103" i="3"/>
  <c r="AC3103" i="3"/>
  <c r="Y3103" i="3"/>
  <c r="U3103" i="3"/>
  <c r="Q3103" i="3"/>
  <c r="BI3101" i="3"/>
  <c r="BE3101" i="3"/>
  <c r="BA3101" i="3"/>
  <c r="AW3101" i="3"/>
  <c r="AS3101" i="3"/>
  <c r="AO3101" i="3"/>
  <c r="AK3101" i="3"/>
  <c r="AG3101" i="3"/>
  <c r="AC3101" i="3"/>
  <c r="Y3101" i="3"/>
  <c r="U3101" i="3"/>
  <c r="Q3101" i="3"/>
  <c r="BI3099" i="3"/>
  <c r="BE3099" i="3"/>
  <c r="BA3099" i="3"/>
  <c r="AW3099" i="3"/>
  <c r="AS3099" i="3"/>
  <c r="AO3099" i="3"/>
  <c r="AK3099" i="3"/>
  <c r="AG3099" i="3"/>
  <c r="AC3099" i="3"/>
  <c r="Y3099" i="3"/>
  <c r="U3099" i="3"/>
  <c r="Q3099" i="3"/>
  <c r="BI3095" i="3"/>
  <c r="BA3095" i="3"/>
  <c r="AS3095" i="3"/>
  <c r="AK3095" i="3"/>
  <c r="AC3095" i="3"/>
  <c r="U3095" i="3"/>
  <c r="BI3093" i="3"/>
  <c r="BA3093" i="3"/>
  <c r="AS3093" i="3"/>
  <c r="AF3093" i="3"/>
  <c r="AX3092" i="3"/>
  <c r="AH3092" i="3"/>
  <c r="R3092" i="3"/>
  <c r="AV3091" i="3"/>
  <c r="AF3091" i="3"/>
  <c r="L3088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P3088" i="3"/>
  <c r="T3088" i="3"/>
  <c r="X3088" i="3"/>
  <c r="AB3088" i="3"/>
  <c r="AF3088" i="3"/>
  <c r="AJ3088" i="3"/>
  <c r="AN3088" i="3"/>
  <c r="AR3088" i="3"/>
  <c r="AV3088" i="3"/>
  <c r="AZ3088" i="3"/>
  <c r="BD3088" i="3"/>
  <c r="BH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AZ3087" i="3"/>
  <c r="AJ3087" i="3"/>
  <c r="T3087" i="3"/>
  <c r="BF3086" i="3"/>
  <c r="AP3086" i="3"/>
  <c r="Z3086" i="3"/>
  <c r="O3083" i="3"/>
  <c r="BL3083" i="3" s="1"/>
  <c r="S3083" i="3"/>
  <c r="BM3083" i="3" s="1"/>
  <c r="W3083" i="3"/>
  <c r="AA3083" i="3"/>
  <c r="AE3083" i="3"/>
  <c r="AI3083" i="3"/>
  <c r="AM3083" i="3"/>
  <c r="AQ3083" i="3"/>
  <c r="AU3083" i="3"/>
  <c r="AY3083" i="3"/>
  <c r="BC3083" i="3"/>
  <c r="BG3083" i="3"/>
  <c r="AV3081" i="3"/>
  <c r="AA3081" i="3"/>
  <c r="BG3079" i="3"/>
  <c r="AL3079" i="3"/>
  <c r="P3079" i="3"/>
  <c r="AN3077" i="3"/>
  <c r="T3077" i="3"/>
  <c r="R3075" i="3"/>
  <c r="Z3075" i="3"/>
  <c r="AH3075" i="3"/>
  <c r="AP3075" i="3"/>
  <c r="AX3075" i="3"/>
  <c r="BF3075" i="3"/>
  <c r="N3075" i="3"/>
  <c r="V3075" i="3"/>
  <c r="AD3075" i="3"/>
  <c r="AL3075" i="3"/>
  <c r="AT3075" i="3"/>
  <c r="BB3075" i="3"/>
  <c r="AN3073" i="3"/>
  <c r="T3073" i="3"/>
  <c r="AR3071" i="3"/>
  <c r="AR3069" i="3"/>
  <c r="AR3067" i="3"/>
  <c r="AR3065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BJ3071" i="3" s="1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BL3071" i="3" s="1"/>
  <c r="S3071" i="3"/>
  <c r="BM3071" i="3" s="1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BJ3069" i="3" s="1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BL3069" i="3" s="1"/>
  <c r="S3069" i="3"/>
  <c r="BM3069" i="3" s="1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M3065" i="3"/>
  <c r="Q3065" i="3"/>
  <c r="U3065" i="3"/>
  <c r="Y3065" i="3"/>
  <c r="AC3065" i="3"/>
  <c r="AG3065" i="3"/>
  <c r="AK3065" i="3"/>
  <c r="AO3065" i="3"/>
  <c r="AS3065" i="3"/>
  <c r="AW3065" i="3"/>
  <c r="BA3065" i="3"/>
  <c r="BE3065" i="3"/>
  <c r="BI3065" i="3"/>
  <c r="N3065" i="3"/>
  <c r="R3065" i="3"/>
  <c r="V3065" i="3"/>
  <c r="Z3065" i="3"/>
  <c r="AD3065" i="3"/>
  <c r="AH3065" i="3"/>
  <c r="AL3065" i="3"/>
  <c r="AP3065" i="3"/>
  <c r="AT3065" i="3"/>
  <c r="AX3065" i="3"/>
  <c r="BB3065" i="3"/>
  <c r="BF3065" i="3"/>
  <c r="O3065" i="3"/>
  <c r="S3065" i="3"/>
  <c r="W3065" i="3"/>
  <c r="AA3065" i="3"/>
  <c r="AE3065" i="3"/>
  <c r="AI3065" i="3"/>
  <c r="AM3065" i="3"/>
  <c r="AQ3065" i="3"/>
  <c r="AU3065" i="3"/>
  <c r="AY3065" i="3"/>
  <c r="BC3065" i="3"/>
  <c r="BG3065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P3064" i="3"/>
  <c r="T3064" i="3"/>
  <c r="X3064" i="3"/>
  <c r="AB3064" i="3"/>
  <c r="AF3064" i="3"/>
  <c r="AJ3064" i="3"/>
  <c r="AN3064" i="3"/>
  <c r="AR3064" i="3"/>
  <c r="AV3064" i="3"/>
  <c r="AZ3064" i="3"/>
  <c r="BD3064" i="3"/>
  <c r="BH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P3062" i="3"/>
  <c r="V3062" i="3"/>
  <c r="AA3062" i="3"/>
  <c r="AF3062" i="3"/>
  <c r="AL3062" i="3"/>
  <c r="AQ3062" i="3"/>
  <c r="AV3062" i="3"/>
  <c r="BB3062" i="3"/>
  <c r="BG3062" i="3"/>
  <c r="R3062" i="3"/>
  <c r="BL3062" i="3" s="1"/>
  <c r="W3062" i="3"/>
  <c r="AB3062" i="3"/>
  <c r="AH3062" i="3"/>
  <c r="AM3062" i="3"/>
  <c r="AR3062" i="3"/>
  <c r="AX3062" i="3"/>
  <c r="BC3062" i="3"/>
  <c r="BH3062" i="3"/>
  <c r="N3062" i="3"/>
  <c r="S3062" i="3"/>
  <c r="X3062" i="3"/>
  <c r="AD3062" i="3"/>
  <c r="AI3062" i="3"/>
  <c r="AN3062" i="3"/>
  <c r="AT3062" i="3"/>
  <c r="AY3062" i="3"/>
  <c r="BD3062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P3060" i="3"/>
  <c r="V3060" i="3"/>
  <c r="AA3060" i="3"/>
  <c r="AF3060" i="3"/>
  <c r="AL3060" i="3"/>
  <c r="AQ3060" i="3"/>
  <c r="AV3060" i="3"/>
  <c r="BB3060" i="3"/>
  <c r="BG3060" i="3"/>
  <c r="R3060" i="3"/>
  <c r="BL3060" i="3" s="1"/>
  <c r="W3060" i="3"/>
  <c r="AB3060" i="3"/>
  <c r="AH3060" i="3"/>
  <c r="AM3060" i="3"/>
  <c r="AR3060" i="3"/>
  <c r="AX3060" i="3"/>
  <c r="BC3060" i="3"/>
  <c r="BH3060" i="3"/>
  <c r="N3060" i="3"/>
  <c r="S3060" i="3"/>
  <c r="X3060" i="3"/>
  <c r="AD3060" i="3"/>
  <c r="AI3060" i="3"/>
  <c r="AN3060" i="3"/>
  <c r="AT3060" i="3"/>
  <c r="AY3060" i="3"/>
  <c r="BD3060" i="3"/>
  <c r="M3058" i="3"/>
  <c r="Q3058" i="3"/>
  <c r="U3058" i="3"/>
  <c r="Y3058" i="3"/>
  <c r="AC3058" i="3"/>
  <c r="AG3058" i="3"/>
  <c r="AK3058" i="3"/>
  <c r="AO3058" i="3"/>
  <c r="AS3058" i="3"/>
  <c r="AW3058" i="3"/>
  <c r="BA3058" i="3"/>
  <c r="BE3058" i="3"/>
  <c r="BI3058" i="3"/>
  <c r="P3058" i="3"/>
  <c r="V3058" i="3"/>
  <c r="AA3058" i="3"/>
  <c r="AF3058" i="3"/>
  <c r="AL3058" i="3"/>
  <c r="AQ3058" i="3"/>
  <c r="AV3058" i="3"/>
  <c r="BB3058" i="3"/>
  <c r="BG3058" i="3"/>
  <c r="R3058" i="3"/>
  <c r="BL3058" i="3" s="1"/>
  <c r="W3058" i="3"/>
  <c r="AB3058" i="3"/>
  <c r="AH3058" i="3"/>
  <c r="AM3058" i="3"/>
  <c r="AR3058" i="3"/>
  <c r="AX3058" i="3"/>
  <c r="BC3058" i="3"/>
  <c r="BH3058" i="3"/>
  <c r="N3058" i="3"/>
  <c r="S3058" i="3"/>
  <c r="BM3058" i="3" s="1"/>
  <c r="X3058" i="3"/>
  <c r="AD3058" i="3"/>
  <c r="AI3058" i="3"/>
  <c r="AN3058" i="3"/>
  <c r="AT3058" i="3"/>
  <c r="AY3058" i="3"/>
  <c r="BD3058" i="3"/>
  <c r="L3056" i="3"/>
  <c r="BF3089" i="3"/>
  <c r="BB3089" i="3"/>
  <c r="AX3089" i="3"/>
  <c r="AT3089" i="3"/>
  <c r="AP3089" i="3"/>
  <c r="AL3089" i="3"/>
  <c r="AH3089" i="3"/>
  <c r="AD3089" i="3"/>
  <c r="Z3089" i="3"/>
  <c r="V3089" i="3"/>
  <c r="R3089" i="3"/>
  <c r="N3089" i="3"/>
  <c r="BF3087" i="3"/>
  <c r="BB3087" i="3"/>
  <c r="AX3087" i="3"/>
  <c r="AT3087" i="3"/>
  <c r="AP3087" i="3"/>
  <c r="AL3087" i="3"/>
  <c r="AH3087" i="3"/>
  <c r="AD3087" i="3"/>
  <c r="Z3087" i="3"/>
  <c r="V3087" i="3"/>
  <c r="R3087" i="3"/>
  <c r="N3087" i="3"/>
  <c r="BF3085" i="3"/>
  <c r="BB3085" i="3"/>
  <c r="AX3085" i="3"/>
  <c r="AT3085" i="3"/>
  <c r="AP3085" i="3"/>
  <c r="AL3085" i="3"/>
  <c r="AH3085" i="3"/>
  <c r="AD3085" i="3"/>
  <c r="Z3085" i="3"/>
  <c r="V3085" i="3"/>
  <c r="BK3085" i="3" s="1"/>
  <c r="R3085" i="3"/>
  <c r="N3085" i="3"/>
  <c r="BF3083" i="3"/>
  <c r="BB3083" i="3"/>
  <c r="AX3083" i="3"/>
  <c r="AT3083" i="3"/>
  <c r="AP3083" i="3"/>
  <c r="AL3083" i="3"/>
  <c r="AH3083" i="3"/>
  <c r="AD3083" i="3"/>
  <c r="Z3083" i="3"/>
  <c r="V3083" i="3"/>
  <c r="R3083" i="3"/>
  <c r="N3083" i="3"/>
  <c r="BJ3083" i="3" s="1"/>
  <c r="K3080" i="3"/>
  <c r="K3078" i="3"/>
  <c r="BH3077" i="3"/>
  <c r="AZ3077" i="3"/>
  <c r="AR3077" i="3"/>
  <c r="AJ3077" i="3"/>
  <c r="AB3077" i="3"/>
  <c r="K3076" i="3"/>
  <c r="BH3075" i="3"/>
  <c r="AZ3075" i="3"/>
  <c r="AR3075" i="3"/>
  <c r="AJ3075" i="3"/>
  <c r="AB3075" i="3"/>
  <c r="K3074" i="3"/>
  <c r="BH3073" i="3"/>
  <c r="AZ3073" i="3"/>
  <c r="AR3073" i="3"/>
  <c r="AJ3073" i="3"/>
  <c r="AB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AZ3065" i="3"/>
  <c r="AJ3065" i="3"/>
  <c r="T3065" i="3"/>
  <c r="BB3064" i="3"/>
  <c r="AL3064" i="3"/>
  <c r="V3064" i="3"/>
  <c r="AU3062" i="3"/>
  <c r="Z3062" i="3"/>
  <c r="AU3060" i="3"/>
  <c r="Z3060" i="3"/>
  <c r="AU3058" i="3"/>
  <c r="Z3058" i="3"/>
  <c r="BI3089" i="3"/>
  <c r="BE3089" i="3"/>
  <c r="BA3089" i="3"/>
  <c r="AW3089" i="3"/>
  <c r="AS3089" i="3"/>
  <c r="AO3089" i="3"/>
  <c r="AK3089" i="3"/>
  <c r="AG3089" i="3"/>
  <c r="AC3089" i="3"/>
  <c r="Y3089" i="3"/>
  <c r="U3089" i="3"/>
  <c r="Q3089" i="3"/>
  <c r="BI3087" i="3"/>
  <c r="BE3087" i="3"/>
  <c r="BA3087" i="3"/>
  <c r="AW3087" i="3"/>
  <c r="AS3087" i="3"/>
  <c r="AO3087" i="3"/>
  <c r="AK3087" i="3"/>
  <c r="AG3087" i="3"/>
  <c r="AC3087" i="3"/>
  <c r="Y3087" i="3"/>
  <c r="U3087" i="3"/>
  <c r="Q3087" i="3"/>
  <c r="BI3085" i="3"/>
  <c r="BE3085" i="3"/>
  <c r="BA3085" i="3"/>
  <c r="AW3085" i="3"/>
  <c r="AS3085" i="3"/>
  <c r="AO3085" i="3"/>
  <c r="AK3085" i="3"/>
  <c r="AG3085" i="3"/>
  <c r="AC3085" i="3"/>
  <c r="Y3085" i="3"/>
  <c r="U3085" i="3"/>
  <c r="Q3085" i="3"/>
  <c r="BI3083" i="3"/>
  <c r="BE3083" i="3"/>
  <c r="BA3083" i="3"/>
  <c r="AW3083" i="3"/>
  <c r="AS3083" i="3"/>
  <c r="AO3083" i="3"/>
  <c r="AK3083" i="3"/>
  <c r="AG3083" i="3"/>
  <c r="AC3083" i="3"/>
  <c r="Y3083" i="3"/>
  <c r="U3083" i="3"/>
  <c r="Q3083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AV3071" i="3"/>
  <c r="AF3071" i="3"/>
  <c r="P3071" i="3"/>
  <c r="AV3069" i="3"/>
  <c r="AF3069" i="3"/>
  <c r="P3069" i="3"/>
  <c r="AV3067" i="3"/>
  <c r="AF3067" i="3"/>
  <c r="P3067" i="3"/>
  <c r="AV3065" i="3"/>
  <c r="AF3065" i="3"/>
  <c r="P3065" i="3"/>
  <c r="AX3064" i="3"/>
  <c r="AH3064" i="3"/>
  <c r="R3064" i="3"/>
  <c r="L3063" i="3"/>
  <c r="AP3062" i="3"/>
  <c r="T3062" i="3"/>
  <c r="L3061" i="3"/>
  <c r="AP3060" i="3"/>
  <c r="T3060" i="3"/>
  <c r="L3059" i="3"/>
  <c r="AP3058" i="3"/>
  <c r="T3058" i="3"/>
  <c r="Y3056" i="3"/>
  <c r="AO3056" i="3"/>
  <c r="BE3056" i="3"/>
  <c r="W3056" i="3"/>
  <c r="AM3056" i="3"/>
  <c r="BC3056" i="3"/>
  <c r="AJ3056" i="3"/>
  <c r="N3056" i="3"/>
  <c r="AT3056" i="3"/>
  <c r="AF3056" i="3"/>
  <c r="K3063" i="3"/>
  <c r="K3061" i="3"/>
  <c r="K3059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N3054" i="3"/>
  <c r="R3054" i="3"/>
  <c r="V3054" i="3"/>
  <c r="Z3054" i="3"/>
  <c r="AD3054" i="3"/>
  <c r="AH3054" i="3"/>
  <c r="AL3054" i="3"/>
  <c r="AP3054" i="3"/>
  <c r="AT3054" i="3"/>
  <c r="AX3054" i="3"/>
  <c r="BB3054" i="3"/>
  <c r="BF3054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R3049" i="3"/>
  <c r="Z3049" i="3"/>
  <c r="AH3049" i="3"/>
  <c r="AP3049" i="3"/>
  <c r="AX3049" i="3"/>
  <c r="BF3049" i="3"/>
  <c r="N3049" i="3"/>
  <c r="V3049" i="3"/>
  <c r="AD3049" i="3"/>
  <c r="AL3049" i="3"/>
  <c r="AT3049" i="3"/>
  <c r="BB3049" i="3"/>
  <c r="R3047" i="3"/>
  <c r="Z3047" i="3"/>
  <c r="AH3047" i="3"/>
  <c r="AP3047" i="3"/>
  <c r="AX3047" i="3"/>
  <c r="BF3047" i="3"/>
  <c r="P3045" i="3"/>
  <c r="X3045" i="3"/>
  <c r="AF3045" i="3"/>
  <c r="AN3045" i="3"/>
  <c r="AV3045" i="3"/>
  <c r="BD3045" i="3"/>
  <c r="R3045" i="3"/>
  <c r="Z3045" i="3"/>
  <c r="AH3045" i="3"/>
  <c r="AP3045" i="3"/>
  <c r="AX3045" i="3"/>
  <c r="BF3045" i="3"/>
  <c r="X3039" i="3"/>
  <c r="AN3039" i="3"/>
  <c r="BD3039" i="3"/>
  <c r="X3037" i="3"/>
  <c r="AN3037" i="3"/>
  <c r="BD3037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N3052" i="3"/>
  <c r="R3052" i="3"/>
  <c r="V3052" i="3"/>
  <c r="Z3052" i="3"/>
  <c r="AD3052" i="3"/>
  <c r="AH3052" i="3"/>
  <c r="AL3052" i="3"/>
  <c r="AP3052" i="3"/>
  <c r="AT3052" i="3"/>
  <c r="AX3052" i="3"/>
  <c r="BB3052" i="3"/>
  <c r="BF3052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P3043" i="3"/>
  <c r="X3043" i="3"/>
  <c r="AF3043" i="3"/>
  <c r="AN3043" i="3"/>
  <c r="AV3043" i="3"/>
  <c r="BD3043" i="3"/>
  <c r="R3043" i="3"/>
  <c r="Z3043" i="3"/>
  <c r="AH3043" i="3"/>
  <c r="AP3043" i="3"/>
  <c r="AX3043" i="3"/>
  <c r="BF3043" i="3"/>
  <c r="K3057" i="3"/>
  <c r="K3055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P3051" i="3"/>
  <c r="T3051" i="3"/>
  <c r="X3051" i="3"/>
  <c r="AB3051" i="3"/>
  <c r="AF3051" i="3"/>
  <c r="AJ3051" i="3"/>
  <c r="AN3051" i="3"/>
  <c r="AR3051" i="3"/>
  <c r="AV3051" i="3"/>
  <c r="AZ3051" i="3"/>
  <c r="BD3051" i="3"/>
  <c r="BH3051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T3049" i="3"/>
  <c r="T3047" i="3"/>
  <c r="T3045" i="3"/>
  <c r="P3041" i="3"/>
  <c r="X3041" i="3"/>
  <c r="AF3041" i="3"/>
  <c r="AN3041" i="3"/>
  <c r="AV3041" i="3"/>
  <c r="BD3041" i="3"/>
  <c r="R3041" i="3"/>
  <c r="Z3041" i="3"/>
  <c r="AH3041" i="3"/>
  <c r="AP3041" i="3"/>
  <c r="AX3041" i="3"/>
  <c r="BF3041" i="3"/>
  <c r="T3041" i="3"/>
  <c r="AB3039" i="3"/>
  <c r="AB3037" i="3"/>
  <c r="BB3047" i="3"/>
  <c r="AT3047" i="3"/>
  <c r="AL3047" i="3"/>
  <c r="AD3047" i="3"/>
  <c r="V3047" i="3"/>
  <c r="N3047" i="3"/>
  <c r="BB3045" i="3"/>
  <c r="AT3045" i="3"/>
  <c r="AL3045" i="3"/>
  <c r="AD3045" i="3"/>
  <c r="V3045" i="3"/>
  <c r="N3045" i="3"/>
  <c r="BB3043" i="3"/>
  <c r="AT3043" i="3"/>
  <c r="AL3043" i="3"/>
  <c r="AD3043" i="3"/>
  <c r="V3043" i="3"/>
  <c r="N3043" i="3"/>
  <c r="BF3042" i="3"/>
  <c r="AX3042" i="3"/>
  <c r="AP3042" i="3"/>
  <c r="AH3042" i="3"/>
  <c r="Z3042" i="3"/>
  <c r="R3042" i="3"/>
  <c r="BB3041" i="3"/>
  <c r="AT3041" i="3"/>
  <c r="AL3041" i="3"/>
  <c r="AD3041" i="3"/>
  <c r="V3041" i="3"/>
  <c r="N3041" i="3"/>
  <c r="K3040" i="3"/>
  <c r="AZ3039" i="3"/>
  <c r="AJ3039" i="3"/>
  <c r="T3039" i="3"/>
  <c r="K3038" i="3"/>
  <c r="AZ3037" i="3"/>
  <c r="AJ3037" i="3"/>
  <c r="T3037" i="3"/>
  <c r="K3036" i="3"/>
  <c r="AZ3035" i="3"/>
  <c r="AJ3035" i="3"/>
  <c r="T3035" i="3"/>
  <c r="BB3034" i="3"/>
  <c r="AL3034" i="3"/>
  <c r="V3034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O3034" i="3"/>
  <c r="BL3034" i="3" s="1"/>
  <c r="S3034" i="3"/>
  <c r="BM3034" i="3" s="1"/>
  <c r="W3034" i="3"/>
  <c r="AA3034" i="3"/>
  <c r="AE3034" i="3"/>
  <c r="AI3034" i="3"/>
  <c r="AM3034" i="3"/>
  <c r="AQ3034" i="3"/>
  <c r="AU3034" i="3"/>
  <c r="AY3034" i="3"/>
  <c r="BC3034" i="3"/>
  <c r="BG3034" i="3"/>
  <c r="P3034" i="3"/>
  <c r="T3034" i="3"/>
  <c r="X3034" i="3"/>
  <c r="AB3034" i="3"/>
  <c r="AF3034" i="3"/>
  <c r="AJ3034" i="3"/>
  <c r="AN3034" i="3"/>
  <c r="AR3034" i="3"/>
  <c r="AV3034" i="3"/>
  <c r="AZ3034" i="3"/>
  <c r="BD3034" i="3"/>
  <c r="BH3034" i="3"/>
  <c r="AZ3033" i="3"/>
  <c r="AJ3033" i="3"/>
  <c r="T3033" i="3"/>
  <c r="M3032" i="3"/>
  <c r="Q3032" i="3"/>
  <c r="U3032" i="3"/>
  <c r="Y3032" i="3"/>
  <c r="AC3032" i="3"/>
  <c r="AG3032" i="3"/>
  <c r="AK3032" i="3"/>
  <c r="AO3032" i="3"/>
  <c r="AS3032" i="3"/>
  <c r="AW3032" i="3"/>
  <c r="BA3032" i="3"/>
  <c r="BE3032" i="3"/>
  <c r="BI3032" i="3"/>
  <c r="O3032" i="3"/>
  <c r="S3032" i="3"/>
  <c r="W3032" i="3"/>
  <c r="AA3032" i="3"/>
  <c r="AE3032" i="3"/>
  <c r="AI3032" i="3"/>
  <c r="AM3032" i="3"/>
  <c r="AQ3032" i="3"/>
  <c r="AU3032" i="3"/>
  <c r="AY3032" i="3"/>
  <c r="BC3032" i="3"/>
  <c r="BG3032" i="3"/>
  <c r="P3032" i="3"/>
  <c r="T3032" i="3"/>
  <c r="X3032" i="3"/>
  <c r="AB3032" i="3"/>
  <c r="AF3032" i="3"/>
  <c r="AJ3032" i="3"/>
  <c r="AN3032" i="3"/>
  <c r="AR3032" i="3"/>
  <c r="AV3032" i="3"/>
  <c r="AZ3032" i="3"/>
  <c r="BD3032" i="3"/>
  <c r="BH3032" i="3"/>
  <c r="AA3029" i="3"/>
  <c r="AQ3029" i="3"/>
  <c r="BG3029" i="3"/>
  <c r="N3026" i="3"/>
  <c r="R3026" i="3"/>
  <c r="V3026" i="3"/>
  <c r="Z3026" i="3"/>
  <c r="AD3026" i="3"/>
  <c r="AH3026" i="3"/>
  <c r="AL3026" i="3"/>
  <c r="AP3026" i="3"/>
  <c r="AT3026" i="3"/>
  <c r="AX3026" i="3"/>
  <c r="BB3026" i="3"/>
  <c r="BF3026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P3026" i="3"/>
  <c r="T3026" i="3"/>
  <c r="X3026" i="3"/>
  <c r="AB3026" i="3"/>
  <c r="AF3026" i="3"/>
  <c r="AJ3026" i="3"/>
  <c r="AN3026" i="3"/>
  <c r="AR3026" i="3"/>
  <c r="AV3026" i="3"/>
  <c r="AZ3026" i="3"/>
  <c r="BD3026" i="3"/>
  <c r="BH3026" i="3"/>
  <c r="Q3026" i="3"/>
  <c r="AG3026" i="3"/>
  <c r="AW3026" i="3"/>
  <c r="Y3026" i="3"/>
  <c r="AO3026" i="3"/>
  <c r="BE3026" i="3"/>
  <c r="M3026" i="3"/>
  <c r="AC3026" i="3"/>
  <c r="AS3026" i="3"/>
  <c r="BI3026" i="3"/>
  <c r="K3050" i="3"/>
  <c r="BH3049" i="3"/>
  <c r="AZ3049" i="3"/>
  <c r="AR3049" i="3"/>
  <c r="AJ3049" i="3"/>
  <c r="AB3049" i="3"/>
  <c r="K3048" i="3"/>
  <c r="BH3047" i="3"/>
  <c r="AZ3047" i="3"/>
  <c r="AR3047" i="3"/>
  <c r="AJ3047" i="3"/>
  <c r="AB3047" i="3"/>
  <c r="K3046" i="3"/>
  <c r="BH3045" i="3"/>
  <c r="AZ3045" i="3"/>
  <c r="AR3045" i="3"/>
  <c r="AJ3045" i="3"/>
  <c r="AB3045" i="3"/>
  <c r="K3044" i="3"/>
  <c r="BH3043" i="3"/>
  <c r="AZ3043" i="3"/>
  <c r="AR3043" i="3"/>
  <c r="AJ3043" i="3"/>
  <c r="AB3043" i="3"/>
  <c r="BD3042" i="3"/>
  <c r="AV3042" i="3"/>
  <c r="AN3042" i="3"/>
  <c r="AF3042" i="3"/>
  <c r="X3042" i="3"/>
  <c r="P3042" i="3"/>
  <c r="M3042" i="3"/>
  <c r="Q3042" i="3"/>
  <c r="BJ3042" i="3" s="1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H3041" i="3"/>
  <c r="AZ3041" i="3"/>
  <c r="AR3041" i="3"/>
  <c r="AJ3041" i="3"/>
  <c r="AB3041" i="3"/>
  <c r="AV3039" i="3"/>
  <c r="AF3039" i="3"/>
  <c r="P3039" i="3"/>
  <c r="AV3037" i="3"/>
  <c r="AF3037" i="3"/>
  <c r="P3037" i="3"/>
  <c r="AV3035" i="3"/>
  <c r="AF3035" i="3"/>
  <c r="P3035" i="3"/>
  <c r="AX3034" i="3"/>
  <c r="AH3034" i="3"/>
  <c r="R3034" i="3"/>
  <c r="AV3033" i="3"/>
  <c r="AF3033" i="3"/>
  <c r="AX3032" i="3"/>
  <c r="AH3032" i="3"/>
  <c r="R3032" i="3"/>
  <c r="S3031" i="3"/>
  <c r="X3031" i="3"/>
  <c r="AC3031" i="3"/>
  <c r="AI3031" i="3"/>
  <c r="BL3031" i="3" s="1"/>
  <c r="AN3031" i="3"/>
  <c r="AS3031" i="3"/>
  <c r="AY3031" i="3"/>
  <c r="BD3031" i="3"/>
  <c r="BI3031" i="3"/>
  <c r="S3029" i="3"/>
  <c r="N3028" i="3"/>
  <c r="R3028" i="3"/>
  <c r="V3028" i="3"/>
  <c r="Z3028" i="3"/>
  <c r="AD3028" i="3"/>
  <c r="AH3028" i="3"/>
  <c r="AL3028" i="3"/>
  <c r="AP3028" i="3"/>
  <c r="AT3028" i="3"/>
  <c r="AX3028" i="3"/>
  <c r="BB3028" i="3"/>
  <c r="BF3028" i="3"/>
  <c r="O3028" i="3"/>
  <c r="S3028" i="3"/>
  <c r="W3028" i="3"/>
  <c r="AA3028" i="3"/>
  <c r="AE3028" i="3"/>
  <c r="AI3028" i="3"/>
  <c r="AM3028" i="3"/>
  <c r="AQ3028" i="3"/>
  <c r="AU3028" i="3"/>
  <c r="AY3028" i="3"/>
  <c r="BC3028" i="3"/>
  <c r="BG3028" i="3"/>
  <c r="P3028" i="3"/>
  <c r="T3028" i="3"/>
  <c r="X3028" i="3"/>
  <c r="AB3028" i="3"/>
  <c r="AF3028" i="3"/>
  <c r="AJ3028" i="3"/>
  <c r="AN3028" i="3"/>
  <c r="AR3028" i="3"/>
  <c r="AV3028" i="3"/>
  <c r="AZ3028" i="3"/>
  <c r="BD3028" i="3"/>
  <c r="BH3028" i="3"/>
  <c r="Q3028" i="3"/>
  <c r="AG3028" i="3"/>
  <c r="AW3028" i="3"/>
  <c r="Y3028" i="3"/>
  <c r="AO3028" i="3"/>
  <c r="BE3028" i="3"/>
  <c r="M3028" i="3"/>
  <c r="AC3028" i="3"/>
  <c r="AS3028" i="3"/>
  <c r="BI3028" i="3"/>
  <c r="AK3026" i="3"/>
  <c r="O3049" i="3"/>
  <c r="S3049" i="3"/>
  <c r="W3049" i="3"/>
  <c r="AA3049" i="3"/>
  <c r="AE3049" i="3"/>
  <c r="AI3049" i="3"/>
  <c r="AM3049" i="3"/>
  <c r="AQ3049" i="3"/>
  <c r="AU3049" i="3"/>
  <c r="AY3049" i="3"/>
  <c r="BC3049" i="3"/>
  <c r="BG3049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BI3049" i="3"/>
  <c r="O3047" i="3"/>
  <c r="S3047" i="3"/>
  <c r="W3047" i="3"/>
  <c r="AA3047" i="3"/>
  <c r="AE3047" i="3"/>
  <c r="AI3047" i="3"/>
  <c r="AM3047" i="3"/>
  <c r="AQ3047" i="3"/>
  <c r="AU3047" i="3"/>
  <c r="AY3047" i="3"/>
  <c r="BC3047" i="3"/>
  <c r="BG3047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O3045" i="3"/>
  <c r="S3045" i="3"/>
  <c r="W3045" i="3"/>
  <c r="AA3045" i="3"/>
  <c r="AE3045" i="3"/>
  <c r="AI3045" i="3"/>
  <c r="AM3045" i="3"/>
  <c r="AQ3045" i="3"/>
  <c r="AU3045" i="3"/>
  <c r="AY3045" i="3"/>
  <c r="BC3045" i="3"/>
  <c r="BG3045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O3043" i="3"/>
  <c r="S3043" i="3"/>
  <c r="W3043" i="3"/>
  <c r="AA3043" i="3"/>
  <c r="AE3043" i="3"/>
  <c r="AI3043" i="3"/>
  <c r="AM3043" i="3"/>
  <c r="AQ3043" i="3"/>
  <c r="AU3043" i="3"/>
  <c r="AY3043" i="3"/>
  <c r="BC3043" i="3"/>
  <c r="BG3043" i="3"/>
  <c r="M3043" i="3"/>
  <c r="Q3043" i="3"/>
  <c r="U3043" i="3"/>
  <c r="Y3043" i="3"/>
  <c r="AC3043" i="3"/>
  <c r="AG3043" i="3"/>
  <c r="AK3043" i="3"/>
  <c r="AO3043" i="3"/>
  <c r="AS3043" i="3"/>
  <c r="AW3043" i="3"/>
  <c r="BA3043" i="3"/>
  <c r="BE3043" i="3"/>
  <c r="BI3043" i="3"/>
  <c r="BB3042" i="3"/>
  <c r="AT3042" i="3"/>
  <c r="AL3042" i="3"/>
  <c r="AD3042" i="3"/>
  <c r="V3042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BH3039" i="3"/>
  <c r="AR3039" i="3"/>
  <c r="BH3037" i="3"/>
  <c r="AR3037" i="3"/>
  <c r="BH3035" i="3"/>
  <c r="AR3035" i="3"/>
  <c r="AT3034" i="3"/>
  <c r="AD3034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O3030" i="3"/>
  <c r="S3030" i="3"/>
  <c r="W3030" i="3"/>
  <c r="AA3030" i="3"/>
  <c r="AE3030" i="3"/>
  <c r="AI3030" i="3"/>
  <c r="AM3030" i="3"/>
  <c r="AQ3030" i="3"/>
  <c r="AU3030" i="3"/>
  <c r="AY3030" i="3"/>
  <c r="BC3030" i="3"/>
  <c r="BG3030" i="3"/>
  <c r="P3030" i="3"/>
  <c r="T3030" i="3"/>
  <c r="X3030" i="3"/>
  <c r="AB3030" i="3"/>
  <c r="AF3030" i="3"/>
  <c r="AJ3030" i="3"/>
  <c r="AN3030" i="3"/>
  <c r="AR3030" i="3"/>
  <c r="AV3030" i="3"/>
  <c r="AZ3030" i="3"/>
  <c r="BD3030" i="3"/>
  <c r="BH3030" i="3"/>
  <c r="Q3030" i="3"/>
  <c r="AG3030" i="3"/>
  <c r="AW3030" i="3"/>
  <c r="Y3030" i="3"/>
  <c r="AO3030" i="3"/>
  <c r="BE3030" i="3"/>
  <c r="M3030" i="3"/>
  <c r="AC3030" i="3"/>
  <c r="AS3030" i="3"/>
  <c r="BI3030" i="3"/>
  <c r="U3026" i="3"/>
  <c r="AA3025" i="3"/>
  <c r="AQ3025" i="3"/>
  <c r="BG3025" i="3"/>
  <c r="M3023" i="3"/>
  <c r="Q3023" i="3"/>
  <c r="U3023" i="3"/>
  <c r="Y3023" i="3"/>
  <c r="AC3023" i="3"/>
  <c r="AG3023" i="3"/>
  <c r="AK3023" i="3"/>
  <c r="AO3023" i="3"/>
  <c r="AS3023" i="3"/>
  <c r="P3023" i="3"/>
  <c r="V3023" i="3"/>
  <c r="AA3023" i="3"/>
  <c r="AF3023" i="3"/>
  <c r="AL3023" i="3"/>
  <c r="AQ3023" i="3"/>
  <c r="AV3023" i="3"/>
  <c r="AZ3023" i="3"/>
  <c r="BD3023" i="3"/>
  <c r="BH3023" i="3"/>
  <c r="R3023" i="3"/>
  <c r="W3023" i="3"/>
  <c r="AB3023" i="3"/>
  <c r="AH3023" i="3"/>
  <c r="AM3023" i="3"/>
  <c r="AR3023" i="3"/>
  <c r="AW3023" i="3"/>
  <c r="BA3023" i="3"/>
  <c r="BE3023" i="3"/>
  <c r="BI3023" i="3"/>
  <c r="N3023" i="3"/>
  <c r="BJ3023" i="3" s="1"/>
  <c r="S3023" i="3"/>
  <c r="BM3023" i="3" s="1"/>
  <c r="X3023" i="3"/>
  <c r="AD3023" i="3"/>
  <c r="AI3023" i="3"/>
  <c r="AN3023" i="3"/>
  <c r="AT3023" i="3"/>
  <c r="AX3023" i="3"/>
  <c r="BB3023" i="3"/>
  <c r="BF3023" i="3"/>
  <c r="Z3023" i="3"/>
  <c r="AU3023" i="3"/>
  <c r="O3023" i="3"/>
  <c r="BL3023" i="3" s="1"/>
  <c r="AJ3023" i="3"/>
  <c r="BC3023" i="3"/>
  <c r="T3023" i="3"/>
  <c r="AP3023" i="3"/>
  <c r="BG3023" i="3"/>
  <c r="BD3049" i="3"/>
  <c r="AV3049" i="3"/>
  <c r="AN3049" i="3"/>
  <c r="AF3049" i="3"/>
  <c r="X3049" i="3"/>
  <c r="P3049" i="3"/>
  <c r="BD3047" i="3"/>
  <c r="AV3047" i="3"/>
  <c r="AN3047" i="3"/>
  <c r="AF3047" i="3"/>
  <c r="X3047" i="3"/>
  <c r="P3047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N3039" i="3"/>
  <c r="BJ3039" i="3" s="1"/>
  <c r="R3039" i="3"/>
  <c r="V3039" i="3"/>
  <c r="Z3039" i="3"/>
  <c r="AD3039" i="3"/>
  <c r="AH3039" i="3"/>
  <c r="AL3039" i="3"/>
  <c r="AP3039" i="3"/>
  <c r="AT3039" i="3"/>
  <c r="AX3039" i="3"/>
  <c r="BB3039" i="3"/>
  <c r="BF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N3037" i="3"/>
  <c r="R3037" i="3"/>
  <c r="V3037" i="3"/>
  <c r="Z3037" i="3"/>
  <c r="AD3037" i="3"/>
  <c r="AH3037" i="3"/>
  <c r="AL3037" i="3"/>
  <c r="AP3037" i="3"/>
  <c r="AT3037" i="3"/>
  <c r="AX3037" i="3"/>
  <c r="BB3037" i="3"/>
  <c r="BF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N3035" i="3"/>
  <c r="R3035" i="3"/>
  <c r="V3035" i="3"/>
  <c r="Z3035" i="3"/>
  <c r="AD3035" i="3"/>
  <c r="AH3035" i="3"/>
  <c r="AL3035" i="3"/>
  <c r="AP3035" i="3"/>
  <c r="AT3035" i="3"/>
  <c r="AX3035" i="3"/>
  <c r="BB3035" i="3"/>
  <c r="BF3035" i="3"/>
  <c r="BD3033" i="3"/>
  <c r="AN3033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N3033" i="3"/>
  <c r="R3033" i="3"/>
  <c r="V3033" i="3"/>
  <c r="Z3033" i="3"/>
  <c r="AD3033" i="3"/>
  <c r="AH3033" i="3"/>
  <c r="AL3033" i="3"/>
  <c r="AP3033" i="3"/>
  <c r="AT3033" i="3"/>
  <c r="AX3033" i="3"/>
  <c r="BB3033" i="3"/>
  <c r="BF3033" i="3"/>
  <c r="BF3032" i="3"/>
  <c r="AP3032" i="3"/>
  <c r="Z3032" i="3"/>
  <c r="AK3030" i="3"/>
  <c r="AY3029" i="3"/>
  <c r="AA3027" i="3"/>
  <c r="AQ3027" i="3"/>
  <c r="BG3027" i="3"/>
  <c r="S3025" i="3"/>
  <c r="N3024" i="3"/>
  <c r="R3024" i="3"/>
  <c r="V3024" i="3"/>
  <c r="Z3024" i="3"/>
  <c r="AD3024" i="3"/>
  <c r="AH3024" i="3"/>
  <c r="AL3024" i="3"/>
  <c r="AP3024" i="3"/>
  <c r="AT3024" i="3"/>
  <c r="AX3024" i="3"/>
  <c r="BB3024" i="3"/>
  <c r="BF3024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P3024" i="3"/>
  <c r="T3024" i="3"/>
  <c r="X3024" i="3"/>
  <c r="AB3024" i="3"/>
  <c r="AF3024" i="3"/>
  <c r="AJ3024" i="3"/>
  <c r="AN3024" i="3"/>
  <c r="AR3024" i="3"/>
  <c r="AV3024" i="3"/>
  <c r="AZ3024" i="3"/>
  <c r="BD3024" i="3"/>
  <c r="BH3024" i="3"/>
  <c r="Q3024" i="3"/>
  <c r="AG3024" i="3"/>
  <c r="AW3024" i="3"/>
  <c r="Y3024" i="3"/>
  <c r="AO3024" i="3"/>
  <c r="BE3024" i="3"/>
  <c r="M3024" i="3"/>
  <c r="AC3024" i="3"/>
  <c r="AS3024" i="3"/>
  <c r="BI3024" i="3"/>
  <c r="P3031" i="3"/>
  <c r="N3031" i="3"/>
  <c r="R3031" i="3"/>
  <c r="V3031" i="3"/>
  <c r="Z3031" i="3"/>
  <c r="AD3031" i="3"/>
  <c r="AH3031" i="3"/>
  <c r="AL3031" i="3"/>
  <c r="AP3031" i="3"/>
  <c r="AT3031" i="3"/>
  <c r="AX3031" i="3"/>
  <c r="BB3031" i="3"/>
  <c r="BF3031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Q3029" i="3"/>
  <c r="U3029" i="3"/>
  <c r="Y3029" i="3"/>
  <c r="AC3029" i="3"/>
  <c r="AG3029" i="3"/>
  <c r="AK3029" i="3"/>
  <c r="AO3029" i="3"/>
  <c r="AS3029" i="3"/>
  <c r="AW3029" i="3"/>
  <c r="BA3029" i="3"/>
  <c r="BE3029" i="3"/>
  <c r="BI3029" i="3"/>
  <c r="N3029" i="3"/>
  <c r="R3029" i="3"/>
  <c r="V3029" i="3"/>
  <c r="Z3029" i="3"/>
  <c r="AD3029" i="3"/>
  <c r="AH3029" i="3"/>
  <c r="AL3029" i="3"/>
  <c r="AP3029" i="3"/>
  <c r="AT3029" i="3"/>
  <c r="AX3029" i="3"/>
  <c r="BB3029" i="3"/>
  <c r="BF3029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BM3027" i="3" s="1"/>
  <c r="Y3027" i="3"/>
  <c r="AC3027" i="3"/>
  <c r="AG3027" i="3"/>
  <c r="AK3027" i="3"/>
  <c r="AO3027" i="3"/>
  <c r="AS3027" i="3"/>
  <c r="AW3027" i="3"/>
  <c r="BA3027" i="3"/>
  <c r="BE3027" i="3"/>
  <c r="BI3027" i="3"/>
  <c r="N3027" i="3"/>
  <c r="R3027" i="3"/>
  <c r="V3027" i="3"/>
  <c r="Z3027" i="3"/>
  <c r="AD3027" i="3"/>
  <c r="AH3027" i="3"/>
  <c r="AL3027" i="3"/>
  <c r="AP3027" i="3"/>
  <c r="AT3027" i="3"/>
  <c r="AX3027" i="3"/>
  <c r="BB3027" i="3"/>
  <c r="BF3027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N3025" i="3"/>
  <c r="R3025" i="3"/>
  <c r="V3025" i="3"/>
  <c r="Z3025" i="3"/>
  <c r="AD3025" i="3"/>
  <c r="AH3025" i="3"/>
  <c r="AL3025" i="3"/>
  <c r="AP3025" i="3"/>
  <c r="AT3025" i="3"/>
  <c r="AX3025" i="3"/>
  <c r="BB3025" i="3"/>
  <c r="BF3025" i="3"/>
  <c r="P3009" i="3"/>
  <c r="T3009" i="3"/>
  <c r="X3009" i="3"/>
  <c r="AB3009" i="3"/>
  <c r="AF3009" i="3"/>
  <c r="AJ3009" i="3"/>
  <c r="AN3009" i="3"/>
  <c r="AR3009" i="3"/>
  <c r="AV3009" i="3"/>
  <c r="AZ3009" i="3"/>
  <c r="BD3009" i="3"/>
  <c r="BH3009" i="3"/>
  <c r="M3009" i="3"/>
  <c r="Q3009" i="3"/>
  <c r="U3009" i="3"/>
  <c r="Y3009" i="3"/>
  <c r="AC3009" i="3"/>
  <c r="AG3009" i="3"/>
  <c r="AK3009" i="3"/>
  <c r="AO3009" i="3"/>
  <c r="AS3009" i="3"/>
  <c r="AW3009" i="3"/>
  <c r="N3009" i="3"/>
  <c r="S3009" i="3"/>
  <c r="AA3009" i="3"/>
  <c r="AI3009" i="3"/>
  <c r="AQ3009" i="3"/>
  <c r="AY3009" i="3"/>
  <c r="BE3009" i="3"/>
  <c r="O3009" i="3"/>
  <c r="W3009" i="3"/>
  <c r="AE3009" i="3"/>
  <c r="AM3009" i="3"/>
  <c r="AU3009" i="3"/>
  <c r="BB3009" i="3"/>
  <c r="BG3009" i="3"/>
  <c r="R3009" i="3"/>
  <c r="AH3009" i="3"/>
  <c r="AX3009" i="3"/>
  <c r="BI3009" i="3"/>
  <c r="V3009" i="3"/>
  <c r="AL3009" i="3"/>
  <c r="BA3009" i="3"/>
  <c r="Z3009" i="3"/>
  <c r="AP3009" i="3"/>
  <c r="BC3009" i="3"/>
  <c r="AD3009" i="3"/>
  <c r="AT3009" i="3"/>
  <c r="BF3009" i="3"/>
  <c r="BH3031" i="3"/>
  <c r="BC3031" i="3"/>
  <c r="AW3031" i="3"/>
  <c r="AR3031" i="3"/>
  <c r="AM3031" i="3"/>
  <c r="AG3031" i="3"/>
  <c r="AB3031" i="3"/>
  <c r="W3031" i="3"/>
  <c r="Q3031" i="3"/>
  <c r="BC3029" i="3"/>
  <c r="AM3029" i="3"/>
  <c r="W3029" i="3"/>
  <c r="BC3027" i="3"/>
  <c r="AM3027" i="3"/>
  <c r="W3027" i="3"/>
  <c r="BC3025" i="3"/>
  <c r="AM3025" i="3"/>
  <c r="W3025" i="3"/>
  <c r="BF3021" i="3"/>
  <c r="AJ3021" i="3"/>
  <c r="AR3020" i="3"/>
  <c r="X3020" i="3"/>
  <c r="T3018" i="3"/>
  <c r="AJ3018" i="3"/>
  <c r="AZ3018" i="3"/>
  <c r="AR3016" i="3"/>
  <c r="X3016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P3021" i="3"/>
  <c r="V3021" i="3"/>
  <c r="AA3021" i="3"/>
  <c r="AF3021" i="3"/>
  <c r="AL3021" i="3"/>
  <c r="AQ3021" i="3"/>
  <c r="AV3021" i="3"/>
  <c r="BB3021" i="3"/>
  <c r="BG3021" i="3"/>
  <c r="R3021" i="3"/>
  <c r="BL3021" i="3" s="1"/>
  <c r="W3021" i="3"/>
  <c r="AB3021" i="3"/>
  <c r="AH3021" i="3"/>
  <c r="AM3021" i="3"/>
  <c r="AR3021" i="3"/>
  <c r="AX3021" i="3"/>
  <c r="BC3021" i="3"/>
  <c r="BH3021" i="3"/>
  <c r="N3021" i="3"/>
  <c r="S3021" i="3"/>
  <c r="X3021" i="3"/>
  <c r="AD3021" i="3"/>
  <c r="AI3021" i="3"/>
  <c r="AN3021" i="3"/>
  <c r="AT3021" i="3"/>
  <c r="AY3021" i="3"/>
  <c r="BD3021" i="3"/>
  <c r="BH3018" i="3"/>
  <c r="BE3031" i="3"/>
  <c r="AZ3031" i="3"/>
  <c r="AU3031" i="3"/>
  <c r="AO3031" i="3"/>
  <c r="AJ3031" i="3"/>
  <c r="AE3031" i="3"/>
  <c r="Y3031" i="3"/>
  <c r="T3031" i="3"/>
  <c r="M3031" i="3"/>
  <c r="AU3029" i="3"/>
  <c r="AE3029" i="3"/>
  <c r="O3029" i="3"/>
  <c r="AU3027" i="3"/>
  <c r="AE3027" i="3"/>
  <c r="O3027" i="3"/>
  <c r="AU3025" i="3"/>
  <c r="AE3025" i="3"/>
  <c r="O3025" i="3"/>
  <c r="BL3025" i="3" s="1"/>
  <c r="T3020" i="3"/>
  <c r="AJ3020" i="3"/>
  <c r="AZ3020" i="3"/>
  <c r="T3016" i="3"/>
  <c r="AJ3016" i="3"/>
  <c r="AZ3016" i="3"/>
  <c r="N3014" i="3"/>
  <c r="T3014" i="3"/>
  <c r="Y3014" i="3"/>
  <c r="AD3014" i="3"/>
  <c r="AJ3014" i="3"/>
  <c r="AO3014" i="3"/>
  <c r="AT3014" i="3"/>
  <c r="AZ3014" i="3"/>
  <c r="BE3014" i="3"/>
  <c r="BI3014" i="3"/>
  <c r="AV3014" i="3"/>
  <c r="BA3014" i="3"/>
  <c r="BF3014" i="3"/>
  <c r="X3014" i="3"/>
  <c r="AS3014" i="3"/>
  <c r="AC3014" i="3"/>
  <c r="AX3014" i="3"/>
  <c r="M3014" i="3"/>
  <c r="AH3014" i="3"/>
  <c r="BD3014" i="3"/>
  <c r="K3022" i="3"/>
  <c r="BD3020" i="3"/>
  <c r="AN3020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BJ3019" i="3" s="1"/>
  <c r="U3019" i="3"/>
  <c r="Y3019" i="3"/>
  <c r="AC3019" i="3"/>
  <c r="AG3019" i="3"/>
  <c r="AK3019" i="3"/>
  <c r="AO3019" i="3"/>
  <c r="AS3019" i="3"/>
  <c r="AW3019" i="3"/>
  <c r="BA3019" i="3"/>
  <c r="BE3019" i="3"/>
  <c r="BI3019" i="3"/>
  <c r="BD3018" i="3"/>
  <c r="AN3018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BD3016" i="3"/>
  <c r="AN3016" i="3"/>
  <c r="O3015" i="3"/>
  <c r="S3015" i="3"/>
  <c r="W3015" i="3"/>
  <c r="AA3015" i="3"/>
  <c r="AE3015" i="3"/>
  <c r="AI3015" i="3"/>
  <c r="AM3015" i="3"/>
  <c r="AQ3015" i="3"/>
  <c r="AU3015" i="3"/>
  <c r="AY3015" i="3"/>
  <c r="BC3015" i="3"/>
  <c r="BG3015" i="3"/>
  <c r="P3015" i="3"/>
  <c r="T3015" i="3"/>
  <c r="X3015" i="3"/>
  <c r="AB3015" i="3"/>
  <c r="AF3015" i="3"/>
  <c r="AJ3015" i="3"/>
  <c r="AN3015" i="3"/>
  <c r="AR3015" i="3"/>
  <c r="AV3015" i="3"/>
  <c r="AZ3015" i="3"/>
  <c r="BD3015" i="3"/>
  <c r="BH3015" i="3"/>
  <c r="M3015" i="3"/>
  <c r="Q3015" i="3"/>
  <c r="BJ3015" i="3" s="1"/>
  <c r="U3015" i="3"/>
  <c r="Y3015" i="3"/>
  <c r="AC3015" i="3"/>
  <c r="AG3015" i="3"/>
  <c r="AK3015" i="3"/>
  <c r="AO3015" i="3"/>
  <c r="AS3015" i="3"/>
  <c r="AW3015" i="3"/>
  <c r="BA3015" i="3"/>
  <c r="BE3015" i="3"/>
  <c r="BI3015" i="3"/>
  <c r="BH3013" i="3"/>
  <c r="AM3013" i="3"/>
  <c r="R3013" i="3"/>
  <c r="AS3012" i="3"/>
  <c r="P3012" i="3"/>
  <c r="AV3011" i="3"/>
  <c r="M3020" i="3"/>
  <c r="Q3020" i="3"/>
  <c r="U3020" i="3"/>
  <c r="Y3020" i="3"/>
  <c r="AC3020" i="3"/>
  <c r="AG3020" i="3"/>
  <c r="AK3020" i="3"/>
  <c r="AO3020" i="3"/>
  <c r="AS3020" i="3"/>
  <c r="AW3020" i="3"/>
  <c r="BA3020" i="3"/>
  <c r="BE3020" i="3"/>
  <c r="BI3020" i="3"/>
  <c r="N3020" i="3"/>
  <c r="R3020" i="3"/>
  <c r="V3020" i="3"/>
  <c r="Z3020" i="3"/>
  <c r="AD3020" i="3"/>
  <c r="AH3020" i="3"/>
  <c r="AL3020" i="3"/>
  <c r="AP3020" i="3"/>
  <c r="AT3020" i="3"/>
  <c r="AX3020" i="3"/>
  <c r="BB3020" i="3"/>
  <c r="BF3020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M3018" i="3"/>
  <c r="Q3018" i="3"/>
  <c r="U3018" i="3"/>
  <c r="Y3018" i="3"/>
  <c r="AC3018" i="3"/>
  <c r="AG3018" i="3"/>
  <c r="AK3018" i="3"/>
  <c r="AO3018" i="3"/>
  <c r="AS3018" i="3"/>
  <c r="AW3018" i="3"/>
  <c r="BA3018" i="3"/>
  <c r="BE3018" i="3"/>
  <c r="BI3018" i="3"/>
  <c r="N3018" i="3"/>
  <c r="R3018" i="3"/>
  <c r="V3018" i="3"/>
  <c r="Z3018" i="3"/>
  <c r="AD3018" i="3"/>
  <c r="AH3018" i="3"/>
  <c r="AL3018" i="3"/>
  <c r="AP3018" i="3"/>
  <c r="AT3018" i="3"/>
  <c r="AX3018" i="3"/>
  <c r="BB3018" i="3"/>
  <c r="BF3018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M3016" i="3"/>
  <c r="Q3016" i="3"/>
  <c r="U3016" i="3"/>
  <c r="Y3016" i="3"/>
  <c r="AC3016" i="3"/>
  <c r="AG3016" i="3"/>
  <c r="AK3016" i="3"/>
  <c r="AO3016" i="3"/>
  <c r="AS3016" i="3"/>
  <c r="AW3016" i="3"/>
  <c r="BA3016" i="3"/>
  <c r="BE3016" i="3"/>
  <c r="BI3016" i="3"/>
  <c r="N3016" i="3"/>
  <c r="R3016" i="3"/>
  <c r="V3016" i="3"/>
  <c r="Z3016" i="3"/>
  <c r="AD3016" i="3"/>
  <c r="AH3016" i="3"/>
  <c r="AL3016" i="3"/>
  <c r="AP3016" i="3"/>
  <c r="AT3016" i="3"/>
  <c r="AX3016" i="3"/>
  <c r="BB3016" i="3"/>
  <c r="BF3016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N3012" i="3"/>
  <c r="T3012" i="3"/>
  <c r="Y3012" i="3"/>
  <c r="AD3012" i="3"/>
  <c r="AJ3012" i="3"/>
  <c r="AO3012" i="3"/>
  <c r="AT3012" i="3"/>
  <c r="AZ3012" i="3"/>
  <c r="BE3012" i="3"/>
  <c r="R3011" i="3"/>
  <c r="Z3011" i="3"/>
  <c r="AH3011" i="3"/>
  <c r="AP3011" i="3"/>
  <c r="AX3011" i="3"/>
  <c r="BD3011" i="3"/>
  <c r="T3011" i="3"/>
  <c r="AV3020" i="3"/>
  <c r="AF3020" i="3"/>
  <c r="P3020" i="3"/>
  <c r="AX3019" i="3"/>
  <c r="AH3019" i="3"/>
  <c r="R3019" i="3"/>
  <c r="AV3018" i="3"/>
  <c r="AF3018" i="3"/>
  <c r="P3018" i="3"/>
  <c r="AX3017" i="3"/>
  <c r="AH3017" i="3"/>
  <c r="R3017" i="3"/>
  <c r="AV3016" i="3"/>
  <c r="AF3016" i="3"/>
  <c r="P3016" i="3"/>
  <c r="AX3015" i="3"/>
  <c r="AH3015" i="3"/>
  <c r="R3015" i="3"/>
  <c r="P3014" i="3"/>
  <c r="AX3013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N3013" i="3"/>
  <c r="S3013" i="3"/>
  <c r="X3013" i="3"/>
  <c r="AD3013" i="3"/>
  <c r="AI3013" i="3"/>
  <c r="AN3013" i="3"/>
  <c r="AT3013" i="3"/>
  <c r="AY3013" i="3"/>
  <c r="BD3013" i="3"/>
  <c r="O3013" i="3"/>
  <c r="T3013" i="3"/>
  <c r="Z3013" i="3"/>
  <c r="AE3013" i="3"/>
  <c r="AJ3013" i="3"/>
  <c r="AP3013" i="3"/>
  <c r="AU3013" i="3"/>
  <c r="AZ3013" i="3"/>
  <c r="BF3013" i="3"/>
  <c r="P3013" i="3"/>
  <c r="V3013" i="3"/>
  <c r="AA3013" i="3"/>
  <c r="AF3013" i="3"/>
  <c r="AL3013" i="3"/>
  <c r="AQ3013" i="3"/>
  <c r="AV3013" i="3"/>
  <c r="BB3013" i="3"/>
  <c r="BG3013" i="3"/>
  <c r="BD3012" i="3"/>
  <c r="AH3012" i="3"/>
  <c r="M3012" i="3"/>
  <c r="BH3011" i="3"/>
  <c r="AF3011" i="3"/>
  <c r="BG3014" i="3"/>
  <c r="BB3014" i="3"/>
  <c r="AW3014" i="3"/>
  <c r="AR3014" i="3"/>
  <c r="AL3014" i="3"/>
  <c r="AG3014" i="3"/>
  <c r="AB3014" i="3"/>
  <c r="V3014" i="3"/>
  <c r="Q3014" i="3"/>
  <c r="BH3012" i="3"/>
  <c r="BB3012" i="3"/>
  <c r="AW3012" i="3"/>
  <c r="AR3012" i="3"/>
  <c r="AL3012" i="3"/>
  <c r="AG3012" i="3"/>
  <c r="AB3012" i="3"/>
  <c r="V3012" i="3"/>
  <c r="Q3012" i="3"/>
  <c r="BG3011" i="3"/>
  <c r="BB3011" i="3"/>
  <c r="AT3011" i="3"/>
  <c r="AL3011" i="3"/>
  <c r="AD3011" i="3"/>
  <c r="V3011" i="3"/>
  <c r="N3011" i="3"/>
  <c r="P3010" i="3"/>
  <c r="U3010" i="3"/>
  <c r="AA3010" i="3"/>
  <c r="AF3010" i="3"/>
  <c r="AK3010" i="3"/>
  <c r="AO3010" i="3"/>
  <c r="AS3010" i="3"/>
  <c r="AW3010" i="3"/>
  <c r="BA3010" i="3"/>
  <c r="BE3010" i="3"/>
  <c r="BI3010" i="3"/>
  <c r="AS3008" i="3"/>
  <c r="AP3014" i="3"/>
  <c r="AK3014" i="3"/>
  <c r="AF3014" i="3"/>
  <c r="Z3014" i="3"/>
  <c r="U3014" i="3"/>
  <c r="BF3012" i="3"/>
  <c r="BA3012" i="3"/>
  <c r="AV3012" i="3"/>
  <c r="AP3012" i="3"/>
  <c r="AK3012" i="3"/>
  <c r="AF3012" i="3"/>
  <c r="Z3012" i="3"/>
  <c r="U3012" i="3"/>
  <c r="BF3011" i="3"/>
  <c r="AZ3011" i="3"/>
  <c r="AR3011" i="3"/>
  <c r="AJ3011" i="3"/>
  <c r="AB3011" i="3"/>
  <c r="O3014" i="3"/>
  <c r="S3014" i="3"/>
  <c r="W3014" i="3"/>
  <c r="AA3014" i="3"/>
  <c r="AE3014" i="3"/>
  <c r="AI3014" i="3"/>
  <c r="AM3014" i="3"/>
  <c r="AQ3014" i="3"/>
  <c r="AU3014" i="3"/>
  <c r="AY3014" i="3"/>
  <c r="BC3014" i="3"/>
  <c r="O3012" i="3"/>
  <c r="BL3012" i="3" s="1"/>
  <c r="S3012" i="3"/>
  <c r="W3012" i="3"/>
  <c r="AA3012" i="3"/>
  <c r="AE3012" i="3"/>
  <c r="AI3012" i="3"/>
  <c r="AM3012" i="3"/>
  <c r="AQ3012" i="3"/>
  <c r="AU3012" i="3"/>
  <c r="AY3012" i="3"/>
  <c r="BC3012" i="3"/>
  <c r="BG3012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O3011" i="3"/>
  <c r="S3011" i="3"/>
  <c r="W3011" i="3"/>
  <c r="AA3011" i="3"/>
  <c r="AE3011" i="3"/>
  <c r="AI3011" i="3"/>
  <c r="AM3011" i="3"/>
  <c r="AQ3011" i="3"/>
  <c r="AU3011" i="3"/>
  <c r="AY3011" i="3"/>
  <c r="N3008" i="3"/>
  <c r="R3008" i="3"/>
  <c r="V3008" i="3"/>
  <c r="Z3008" i="3"/>
  <c r="AD3008" i="3"/>
  <c r="AH3008" i="3"/>
  <c r="AL3008" i="3"/>
  <c r="AP3008" i="3"/>
  <c r="AT3008" i="3"/>
  <c r="AX3008" i="3"/>
  <c r="BB3008" i="3"/>
  <c r="BF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P3008" i="3"/>
  <c r="BK3008" i="3" s="1"/>
  <c r="T3008" i="3"/>
  <c r="X3008" i="3"/>
  <c r="AB3008" i="3"/>
  <c r="AF3008" i="3"/>
  <c r="AJ3008" i="3"/>
  <c r="AN3008" i="3"/>
  <c r="AR3008" i="3"/>
  <c r="AV3008" i="3"/>
  <c r="AZ3008" i="3"/>
  <c r="BD3008" i="3"/>
  <c r="BH3008" i="3"/>
  <c r="Y3008" i="3"/>
  <c r="AO3008" i="3"/>
  <c r="BE3008" i="3"/>
  <c r="Q3008" i="3"/>
  <c r="AG3008" i="3"/>
  <c r="AW3008" i="3"/>
  <c r="P3007" i="3"/>
  <c r="T3007" i="3"/>
  <c r="X3007" i="3"/>
  <c r="AB3007" i="3"/>
  <c r="AF3007" i="3"/>
  <c r="AJ3007" i="3"/>
  <c r="AN3007" i="3"/>
  <c r="AR3007" i="3"/>
  <c r="AV3007" i="3"/>
  <c r="AZ3007" i="3"/>
  <c r="BD3007" i="3"/>
  <c r="BH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N3007" i="3"/>
  <c r="R3007" i="3"/>
  <c r="V3007" i="3"/>
  <c r="Z3007" i="3"/>
  <c r="AD3007" i="3"/>
  <c r="AH3007" i="3"/>
  <c r="AL3007" i="3"/>
  <c r="AP3007" i="3"/>
  <c r="AT3007" i="3"/>
  <c r="AX3007" i="3"/>
  <c r="BB3007" i="3"/>
  <c r="BF3007" i="3"/>
  <c r="S3007" i="3"/>
  <c r="AI3007" i="3"/>
  <c r="AY3007" i="3"/>
  <c r="W3007" i="3"/>
  <c r="AM3007" i="3"/>
  <c r="BC3007" i="3"/>
  <c r="O3007" i="3"/>
  <c r="BL3007" i="3" s="1"/>
  <c r="AE3007" i="3"/>
  <c r="AU3007" i="3"/>
  <c r="N3010" i="3"/>
  <c r="R3010" i="3"/>
  <c r="BL3010" i="3" s="1"/>
  <c r="V3010" i="3"/>
  <c r="Z3010" i="3"/>
  <c r="AD3010" i="3"/>
  <c r="AH3010" i="3"/>
  <c r="AW3006" i="3"/>
  <c r="AG3006" i="3"/>
  <c r="Q3006" i="3"/>
  <c r="M3001" i="3"/>
  <c r="Q3001" i="3"/>
  <c r="U3001" i="3"/>
  <c r="Y3001" i="3"/>
  <c r="AC3001" i="3"/>
  <c r="AG3001" i="3"/>
  <c r="AK3001" i="3"/>
  <c r="AO3001" i="3"/>
  <c r="AS3001" i="3"/>
  <c r="AW3001" i="3"/>
  <c r="BA3001" i="3"/>
  <c r="BE3001" i="3"/>
  <c r="BI3001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T3001" i="3"/>
  <c r="AB3001" i="3"/>
  <c r="AJ3001" i="3"/>
  <c r="AR3001" i="3"/>
  <c r="AZ3001" i="3"/>
  <c r="BH3001" i="3"/>
  <c r="O3001" i="3"/>
  <c r="W3001" i="3"/>
  <c r="AE3001" i="3"/>
  <c r="AM3001" i="3"/>
  <c r="AU3001" i="3"/>
  <c r="BC3001" i="3"/>
  <c r="P3001" i="3"/>
  <c r="X3001" i="3"/>
  <c r="AF3001" i="3"/>
  <c r="AN3001" i="3"/>
  <c r="AV3001" i="3"/>
  <c r="BD3001" i="3"/>
  <c r="AQ3001" i="3"/>
  <c r="S3001" i="3"/>
  <c r="AY3001" i="3"/>
  <c r="AA3001" i="3"/>
  <c r="BG3001" i="3"/>
  <c r="BI3006" i="3"/>
  <c r="AS3006" i="3"/>
  <c r="AC3006" i="3"/>
  <c r="O3002" i="3"/>
  <c r="S3002" i="3"/>
  <c r="W3002" i="3"/>
  <c r="AA3002" i="3"/>
  <c r="AE3002" i="3"/>
  <c r="AI3002" i="3"/>
  <c r="AM3002" i="3"/>
  <c r="AQ3002" i="3"/>
  <c r="AU3002" i="3"/>
  <c r="AY3002" i="3"/>
  <c r="BC3002" i="3"/>
  <c r="BG3002" i="3"/>
  <c r="P3002" i="3"/>
  <c r="T3002" i="3"/>
  <c r="X3002" i="3"/>
  <c r="AB3002" i="3"/>
  <c r="AF3002" i="3"/>
  <c r="AJ3002" i="3"/>
  <c r="AN3002" i="3"/>
  <c r="AR3002" i="3"/>
  <c r="AV3002" i="3"/>
  <c r="AZ3002" i="3"/>
  <c r="BD3002" i="3"/>
  <c r="BH3002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Z3002" i="3"/>
  <c r="AP3002" i="3"/>
  <c r="BF3002" i="3"/>
  <c r="N3002" i="3"/>
  <c r="BJ3002" i="3" s="1"/>
  <c r="AD3002" i="3"/>
  <c r="AT3002" i="3"/>
  <c r="R3002" i="3"/>
  <c r="AH3002" i="3"/>
  <c r="AX3002" i="3"/>
  <c r="BG3010" i="3"/>
  <c r="BC3010" i="3"/>
  <c r="AY3010" i="3"/>
  <c r="AU3010" i="3"/>
  <c r="AQ3010" i="3"/>
  <c r="AM3010" i="3"/>
  <c r="AI3010" i="3"/>
  <c r="AC3010" i="3"/>
  <c r="X3010" i="3"/>
  <c r="S3010" i="3"/>
  <c r="M3010" i="3"/>
  <c r="BE3006" i="3"/>
  <c r="AO3006" i="3"/>
  <c r="BK3005" i="3"/>
  <c r="AL3002" i="3"/>
  <c r="AI3001" i="3"/>
  <c r="N3006" i="3"/>
  <c r="R3006" i="3"/>
  <c r="V3006" i="3"/>
  <c r="Z3006" i="3"/>
  <c r="AD3006" i="3"/>
  <c r="AH3006" i="3"/>
  <c r="AL3006" i="3"/>
  <c r="AP3006" i="3"/>
  <c r="AT3006" i="3"/>
  <c r="AX3006" i="3"/>
  <c r="BB3006" i="3"/>
  <c r="BF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P3006" i="3"/>
  <c r="T3006" i="3"/>
  <c r="X3006" i="3"/>
  <c r="AB3006" i="3"/>
  <c r="AF3006" i="3"/>
  <c r="AJ3006" i="3"/>
  <c r="AN3006" i="3"/>
  <c r="AR3006" i="3"/>
  <c r="AV3006" i="3"/>
  <c r="AZ3006" i="3"/>
  <c r="BD3006" i="3"/>
  <c r="BH3006" i="3"/>
  <c r="V3002" i="3"/>
  <c r="O3003" i="3"/>
  <c r="S3003" i="3"/>
  <c r="W3003" i="3"/>
  <c r="AA3003" i="3"/>
  <c r="AE3003" i="3"/>
  <c r="AI3003" i="3"/>
  <c r="AM3003" i="3"/>
  <c r="AQ3003" i="3"/>
  <c r="Q3000" i="3"/>
  <c r="BG3005" i="3"/>
  <c r="BA3005" i="3"/>
  <c r="AV3005" i="3"/>
  <c r="AQ3005" i="3"/>
  <c r="AK3005" i="3"/>
  <c r="AF3005" i="3"/>
  <c r="AA3005" i="3"/>
  <c r="U3005" i="3"/>
  <c r="N3005" i="3"/>
  <c r="R3005" i="3"/>
  <c r="V3005" i="3"/>
  <c r="Z3005" i="3"/>
  <c r="AD3005" i="3"/>
  <c r="AH3005" i="3"/>
  <c r="AL3005" i="3"/>
  <c r="AP3005" i="3"/>
  <c r="AT3005" i="3"/>
  <c r="AX3005" i="3"/>
  <c r="BB3005" i="3"/>
  <c r="BF3005" i="3"/>
  <c r="L3004" i="3"/>
  <c r="K3004" i="3"/>
  <c r="BG3003" i="3"/>
  <c r="AY3003" i="3"/>
  <c r="AN3003" i="3"/>
  <c r="X3003" i="3"/>
  <c r="M3003" i="3"/>
  <c r="BE3005" i="3"/>
  <c r="AZ3005" i="3"/>
  <c r="AU3005" i="3"/>
  <c r="AO3005" i="3"/>
  <c r="AJ3005" i="3"/>
  <c r="AE3005" i="3"/>
  <c r="BM3005" i="3" s="1"/>
  <c r="Y3005" i="3"/>
  <c r="T3005" i="3"/>
  <c r="O3005" i="3"/>
  <c r="O3000" i="3"/>
  <c r="S3000" i="3"/>
  <c r="W3000" i="3"/>
  <c r="AA3000" i="3"/>
  <c r="AE3000" i="3"/>
  <c r="AI3000" i="3"/>
  <c r="AM3000" i="3"/>
  <c r="AQ3000" i="3"/>
  <c r="AU3000" i="3"/>
  <c r="AY3000" i="3"/>
  <c r="BC3000" i="3"/>
  <c r="BG3000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R3000" i="3"/>
  <c r="Z3000" i="3"/>
  <c r="AH3000" i="3"/>
  <c r="AP3000" i="3"/>
  <c r="AX3000" i="3"/>
  <c r="BF3000" i="3"/>
  <c r="M3000" i="3"/>
  <c r="U3000" i="3"/>
  <c r="AC3000" i="3"/>
  <c r="AK3000" i="3"/>
  <c r="AS3000" i="3"/>
  <c r="BA3000" i="3"/>
  <c r="BI3000" i="3"/>
  <c r="N3000" i="3"/>
  <c r="V3000" i="3"/>
  <c r="AD3000" i="3"/>
  <c r="AL3000" i="3"/>
  <c r="AT3000" i="3"/>
  <c r="BB3000" i="3"/>
  <c r="BF3003" i="3"/>
  <c r="BB3003" i="3"/>
  <c r="AX3003" i="3"/>
  <c r="AT3003" i="3"/>
  <c r="AP3003" i="3"/>
  <c r="AL3003" i="3"/>
  <c r="AH3003" i="3"/>
  <c r="AD3003" i="3"/>
  <c r="Z3003" i="3"/>
  <c r="V3003" i="3"/>
  <c r="R3003" i="3"/>
  <c r="N3003" i="3"/>
  <c r="BC2999" i="3"/>
  <c r="AU2999" i="3"/>
  <c r="AM2999" i="3"/>
  <c r="AE2999" i="3"/>
  <c r="W2999" i="3"/>
  <c r="O2999" i="3"/>
  <c r="BI2998" i="3"/>
  <c r="BA2998" i="3"/>
  <c r="AS2998" i="3"/>
  <c r="AK2998" i="3"/>
  <c r="AC2998" i="3"/>
  <c r="U2998" i="3"/>
  <c r="BI3003" i="3"/>
  <c r="BE3003" i="3"/>
  <c r="BA3003" i="3"/>
  <c r="AW3003" i="3"/>
  <c r="AS3003" i="3"/>
  <c r="AO3003" i="3"/>
  <c r="AK3003" i="3"/>
  <c r="AG3003" i="3"/>
  <c r="AC3003" i="3"/>
  <c r="Y3003" i="3"/>
  <c r="U3003" i="3"/>
  <c r="Q3003" i="3"/>
  <c r="BH2999" i="3"/>
  <c r="AZ2999" i="3"/>
  <c r="AR2999" i="3"/>
  <c r="AJ2999" i="3"/>
  <c r="AB2999" i="3"/>
  <c r="BF2998" i="3"/>
  <c r="AX2998" i="3"/>
  <c r="AP2998" i="3"/>
  <c r="AH2998" i="3"/>
  <c r="Z2998" i="3"/>
  <c r="M2996" i="3"/>
  <c r="Q2996" i="3"/>
  <c r="U2996" i="3"/>
  <c r="Y2996" i="3"/>
  <c r="AC2996" i="3"/>
  <c r="AG2996" i="3"/>
  <c r="AK2996" i="3"/>
  <c r="AO2996" i="3"/>
  <c r="AS2996" i="3"/>
  <c r="AW2996" i="3"/>
  <c r="BA2996" i="3"/>
  <c r="BE2996" i="3"/>
  <c r="BI2996" i="3"/>
  <c r="N2996" i="3"/>
  <c r="R2996" i="3"/>
  <c r="V2996" i="3"/>
  <c r="Z2996" i="3"/>
  <c r="AD2996" i="3"/>
  <c r="AH2996" i="3"/>
  <c r="AL2996" i="3"/>
  <c r="AP2996" i="3"/>
  <c r="AT2996" i="3"/>
  <c r="AX2996" i="3"/>
  <c r="BB2996" i="3"/>
  <c r="BF2996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P2996" i="3"/>
  <c r="T2996" i="3"/>
  <c r="X2996" i="3"/>
  <c r="AB2996" i="3"/>
  <c r="AF2996" i="3"/>
  <c r="AJ2996" i="3"/>
  <c r="AN2996" i="3"/>
  <c r="AR2996" i="3"/>
  <c r="AV2996" i="3"/>
  <c r="AZ2996" i="3"/>
  <c r="BD2996" i="3"/>
  <c r="BH2996" i="3"/>
  <c r="M2999" i="3"/>
  <c r="Q2999" i="3"/>
  <c r="U2999" i="3"/>
  <c r="BM2999" i="3" s="1"/>
  <c r="Y2999" i="3"/>
  <c r="AC2999" i="3"/>
  <c r="AG2999" i="3"/>
  <c r="AK2999" i="3"/>
  <c r="AO2999" i="3"/>
  <c r="AS2999" i="3"/>
  <c r="AW2999" i="3"/>
  <c r="BA2999" i="3"/>
  <c r="BE2999" i="3"/>
  <c r="BI2999" i="3"/>
  <c r="N2999" i="3"/>
  <c r="BJ2999" i="3" s="1"/>
  <c r="R2999" i="3"/>
  <c r="V2999" i="3"/>
  <c r="Z2999" i="3"/>
  <c r="AD2999" i="3"/>
  <c r="AH2999" i="3"/>
  <c r="AL2999" i="3"/>
  <c r="AP2999" i="3"/>
  <c r="AT2999" i="3"/>
  <c r="AX2999" i="3"/>
  <c r="BB2999" i="3"/>
  <c r="BF2999" i="3"/>
  <c r="O2998" i="3"/>
  <c r="S2998" i="3"/>
  <c r="W2998" i="3"/>
  <c r="AA2998" i="3"/>
  <c r="AE2998" i="3"/>
  <c r="AI2998" i="3"/>
  <c r="AM2998" i="3"/>
  <c r="AQ2998" i="3"/>
  <c r="AU2998" i="3"/>
  <c r="AY2998" i="3"/>
  <c r="BC2998" i="3"/>
  <c r="BG2998" i="3"/>
  <c r="P2998" i="3"/>
  <c r="BK2998" i="3" s="1"/>
  <c r="T2998" i="3"/>
  <c r="X2998" i="3"/>
  <c r="AB2998" i="3"/>
  <c r="AF2998" i="3"/>
  <c r="AJ2998" i="3"/>
  <c r="AN2998" i="3"/>
  <c r="AR2998" i="3"/>
  <c r="AV2998" i="3"/>
  <c r="AZ2998" i="3"/>
  <c r="BD2998" i="3"/>
  <c r="BH2998" i="3"/>
  <c r="BF2997" i="3"/>
  <c r="BB2997" i="3"/>
  <c r="AX2997" i="3"/>
  <c r="AT2997" i="3"/>
  <c r="AP2997" i="3"/>
  <c r="AL2997" i="3"/>
  <c r="AH2997" i="3"/>
  <c r="AD2997" i="3"/>
  <c r="Z2997" i="3"/>
  <c r="V2997" i="3"/>
  <c r="R2997" i="3"/>
  <c r="N2997" i="3"/>
  <c r="BI2997" i="3"/>
  <c r="BE2997" i="3"/>
  <c r="BA2997" i="3"/>
  <c r="AW2997" i="3"/>
  <c r="AS2997" i="3"/>
  <c r="AO2997" i="3"/>
  <c r="AK2997" i="3"/>
  <c r="AG2997" i="3"/>
  <c r="AC2997" i="3"/>
  <c r="Y2997" i="3"/>
  <c r="U2997" i="3"/>
  <c r="Q2997" i="3"/>
  <c r="M2997" i="3"/>
  <c r="BH2997" i="3"/>
  <c r="BD2997" i="3"/>
  <c r="AZ2997" i="3"/>
  <c r="AV2997" i="3"/>
  <c r="AR2997" i="3"/>
  <c r="AN2997" i="3"/>
  <c r="AJ2997" i="3"/>
  <c r="AF2997" i="3"/>
  <c r="AB2997" i="3"/>
  <c r="X2997" i="3"/>
  <c r="T2997" i="3"/>
  <c r="BM2997" i="3" s="1"/>
  <c r="BJ3165" i="3" l="1"/>
  <c r="BK3136" i="3"/>
  <c r="BN3136" i="3"/>
  <c r="BL3136" i="3"/>
  <c r="BM3125" i="3"/>
  <c r="BJ3205" i="3"/>
  <c r="BM3205" i="3"/>
  <c r="BJ3144" i="3"/>
  <c r="BL3111" i="3"/>
  <c r="BJ3140" i="3"/>
  <c r="BM3140" i="3"/>
  <c r="BM3177" i="3"/>
  <c r="BM3144" i="3"/>
  <c r="BL3144" i="3"/>
  <c r="BJ3136" i="3"/>
  <c r="BJ3125" i="3"/>
  <c r="BN3125" i="3"/>
  <c r="BK3125" i="3"/>
  <c r="BJ3207" i="3"/>
  <c r="BJ3181" i="3"/>
  <c r="BM3181" i="3"/>
  <c r="BK3205" i="3"/>
  <c r="BN3205" i="3"/>
  <c r="BL3205" i="3"/>
  <c r="BK3140" i="3"/>
  <c r="BN3140" i="3"/>
  <c r="BL3140" i="3"/>
  <c r="BK3177" i="3"/>
  <c r="BN3177" i="3"/>
  <c r="BL3177" i="3"/>
  <c r="BL3125" i="3"/>
  <c r="BM3207" i="3"/>
  <c r="BN3144" i="3"/>
  <c r="BK3144" i="3"/>
  <c r="BM3138" i="3"/>
  <c r="BK3181" i="3"/>
  <c r="BN3181" i="3"/>
  <c r="BL3181" i="3"/>
  <c r="BK3111" i="3"/>
  <c r="BN3111" i="3"/>
  <c r="BJ3177" i="3"/>
  <c r="BM3111" i="3"/>
  <c r="BJ3111" i="3"/>
  <c r="BM3136" i="3"/>
  <c r="BK3207" i="3"/>
  <c r="BN3207" i="3"/>
  <c r="BL3207" i="3"/>
  <c r="BJ3138" i="3"/>
  <c r="BK3138" i="3"/>
  <c r="BN3138" i="3"/>
  <c r="BL3138" i="3"/>
  <c r="BJ3058" i="3"/>
  <c r="BJ3011" i="3"/>
  <c r="BM3016" i="3"/>
  <c r="BK3033" i="3"/>
  <c r="BN3033" i="3"/>
  <c r="BK3037" i="3"/>
  <c r="BN3037" i="3"/>
  <c r="BL3037" i="3"/>
  <c r="BK3041" i="3"/>
  <c r="BN3041" i="3"/>
  <c r="BL3041" i="3"/>
  <c r="BK3047" i="3"/>
  <c r="BN3047" i="3"/>
  <c r="BL3047" i="3"/>
  <c r="BM3049" i="3"/>
  <c r="BM3028" i="3"/>
  <c r="BM3042" i="3"/>
  <c r="M3046" i="3"/>
  <c r="Q3046" i="3"/>
  <c r="U3046" i="3"/>
  <c r="Y3046" i="3"/>
  <c r="AC3046" i="3"/>
  <c r="AG3046" i="3"/>
  <c r="AK3046" i="3"/>
  <c r="AO3046" i="3"/>
  <c r="AS3046" i="3"/>
  <c r="AW3046" i="3"/>
  <c r="BA3046" i="3"/>
  <c r="BE3046" i="3"/>
  <c r="BI3046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T3046" i="3"/>
  <c r="AB3046" i="3"/>
  <c r="AJ3046" i="3"/>
  <c r="AR3046" i="3"/>
  <c r="AZ3046" i="3"/>
  <c r="BH3046" i="3"/>
  <c r="N3046" i="3"/>
  <c r="V3046" i="3"/>
  <c r="AD3046" i="3"/>
  <c r="AL3046" i="3"/>
  <c r="AT3046" i="3"/>
  <c r="BB3046" i="3"/>
  <c r="P3046" i="3"/>
  <c r="X3046" i="3"/>
  <c r="AF3046" i="3"/>
  <c r="AN3046" i="3"/>
  <c r="AV3046" i="3"/>
  <c r="BD3046" i="3"/>
  <c r="R3046" i="3"/>
  <c r="Z3046" i="3"/>
  <c r="AH3046" i="3"/>
  <c r="AP3046" i="3"/>
  <c r="AX3046" i="3"/>
  <c r="BF3046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Q3050" i="3"/>
  <c r="V3050" i="3"/>
  <c r="AB3050" i="3"/>
  <c r="AG3050" i="3"/>
  <c r="AL3050" i="3"/>
  <c r="AR3050" i="3"/>
  <c r="AW3050" i="3"/>
  <c r="BB3050" i="3"/>
  <c r="BH3050" i="3"/>
  <c r="M3050" i="3"/>
  <c r="R3050" i="3"/>
  <c r="X3050" i="3"/>
  <c r="AC3050" i="3"/>
  <c r="AH3050" i="3"/>
  <c r="AN3050" i="3"/>
  <c r="AS3050" i="3"/>
  <c r="AX3050" i="3"/>
  <c r="BD3050" i="3"/>
  <c r="BI3050" i="3"/>
  <c r="N3050" i="3"/>
  <c r="T3050" i="3"/>
  <c r="Y3050" i="3"/>
  <c r="AD3050" i="3"/>
  <c r="AJ3050" i="3"/>
  <c r="AO3050" i="3"/>
  <c r="AT3050" i="3"/>
  <c r="AZ3050" i="3"/>
  <c r="BE3050" i="3"/>
  <c r="P3050" i="3"/>
  <c r="U3050" i="3"/>
  <c r="Z3050" i="3"/>
  <c r="AF3050" i="3"/>
  <c r="AK3050" i="3"/>
  <c r="AP3050" i="3"/>
  <c r="AV3050" i="3"/>
  <c r="BA3050" i="3"/>
  <c r="BF3050" i="3"/>
  <c r="BK3032" i="3"/>
  <c r="BN3032" i="3"/>
  <c r="BK3034" i="3"/>
  <c r="BN3034" i="3"/>
  <c r="BJ3041" i="3"/>
  <c r="BJ3043" i="3"/>
  <c r="BJ3047" i="3"/>
  <c r="BK3051" i="3"/>
  <c r="BN3051" i="3"/>
  <c r="BL3051" i="3"/>
  <c r="BN3054" i="3"/>
  <c r="BK3054" i="3"/>
  <c r="BK3073" i="3"/>
  <c r="BN3073" i="3"/>
  <c r="BL3075" i="3"/>
  <c r="BM3077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R3066" i="3"/>
  <c r="AH3066" i="3"/>
  <c r="AX3066" i="3"/>
  <c r="V3066" i="3"/>
  <c r="AL3066" i="3"/>
  <c r="BB3066" i="3"/>
  <c r="Z3066" i="3"/>
  <c r="AP3066" i="3"/>
  <c r="BF3066" i="3"/>
  <c r="N3066" i="3"/>
  <c r="AD3066" i="3"/>
  <c r="AT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R3068" i="3"/>
  <c r="AH3068" i="3"/>
  <c r="AX3068" i="3"/>
  <c r="V3068" i="3"/>
  <c r="AL3068" i="3"/>
  <c r="BB3068" i="3"/>
  <c r="Z3068" i="3"/>
  <c r="AP3068" i="3"/>
  <c r="BF3068" i="3"/>
  <c r="N3068" i="3"/>
  <c r="AD3068" i="3"/>
  <c r="AT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R3070" i="3"/>
  <c r="AH3070" i="3"/>
  <c r="AX3070" i="3"/>
  <c r="V3070" i="3"/>
  <c r="AL3070" i="3"/>
  <c r="BB3070" i="3"/>
  <c r="Z3070" i="3"/>
  <c r="AP3070" i="3"/>
  <c r="BF3070" i="3"/>
  <c r="N3070" i="3"/>
  <c r="BJ3070" i="3" s="1"/>
  <c r="AD3070" i="3"/>
  <c r="AT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N3072" i="3"/>
  <c r="V3072" i="3"/>
  <c r="AD3072" i="3"/>
  <c r="AL3072" i="3"/>
  <c r="AT3072" i="3"/>
  <c r="BB3072" i="3"/>
  <c r="P3072" i="3"/>
  <c r="X3072" i="3"/>
  <c r="AF3072" i="3"/>
  <c r="AN3072" i="3"/>
  <c r="AV3072" i="3"/>
  <c r="BD3072" i="3"/>
  <c r="R3072" i="3"/>
  <c r="Z3072" i="3"/>
  <c r="AH3072" i="3"/>
  <c r="AP3072" i="3"/>
  <c r="AX3072" i="3"/>
  <c r="BF3072" i="3"/>
  <c r="AR3072" i="3"/>
  <c r="T3072" i="3"/>
  <c r="AZ3072" i="3"/>
  <c r="AB3072" i="3"/>
  <c r="BH3072" i="3"/>
  <c r="AJ3072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N3076" i="3"/>
  <c r="V3076" i="3"/>
  <c r="AD3076" i="3"/>
  <c r="AL3076" i="3"/>
  <c r="AT3076" i="3"/>
  <c r="BB3076" i="3"/>
  <c r="P3076" i="3"/>
  <c r="X3076" i="3"/>
  <c r="AF3076" i="3"/>
  <c r="AN3076" i="3"/>
  <c r="AV3076" i="3"/>
  <c r="BD3076" i="3"/>
  <c r="R3076" i="3"/>
  <c r="Z3076" i="3"/>
  <c r="AH3076" i="3"/>
  <c r="AP3076" i="3"/>
  <c r="AX3076" i="3"/>
  <c r="BF3076" i="3"/>
  <c r="AR3076" i="3"/>
  <c r="T3076" i="3"/>
  <c r="AZ3076" i="3"/>
  <c r="AB3076" i="3"/>
  <c r="BH3076" i="3"/>
  <c r="AJ3076" i="3"/>
  <c r="BJ3085" i="3"/>
  <c r="BJ3087" i="3"/>
  <c r="BJ3089" i="3"/>
  <c r="AP3056" i="3"/>
  <c r="AH3056" i="3"/>
  <c r="BN3065" i="3"/>
  <c r="BK3065" i="3"/>
  <c r="BL3067" i="3"/>
  <c r="BJ3067" i="3"/>
  <c r="R3056" i="3"/>
  <c r="BJ3075" i="3"/>
  <c r="V309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P3084" i="3"/>
  <c r="T3084" i="3"/>
  <c r="X3084" i="3"/>
  <c r="AB3084" i="3"/>
  <c r="AF3084" i="3"/>
  <c r="AJ3084" i="3"/>
  <c r="AN3084" i="3"/>
  <c r="AR3084" i="3"/>
  <c r="AV3084" i="3"/>
  <c r="AZ3084" i="3"/>
  <c r="BD3084" i="3"/>
  <c r="BH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N3084" i="3"/>
  <c r="AD3084" i="3"/>
  <c r="AT3084" i="3"/>
  <c r="Z3084" i="3"/>
  <c r="BF3084" i="3"/>
  <c r="R3084" i="3"/>
  <c r="AH3084" i="3"/>
  <c r="AX3084" i="3"/>
  <c r="AP3084" i="3"/>
  <c r="V3084" i="3"/>
  <c r="AL3084" i="3"/>
  <c r="BB3084" i="3"/>
  <c r="BL3087" i="3"/>
  <c r="AW3092" i="3"/>
  <c r="AG3092" i="3"/>
  <c r="Q3092" i="3"/>
  <c r="AZ3092" i="3"/>
  <c r="AJ3092" i="3"/>
  <c r="T3092" i="3"/>
  <c r="AY3092" i="3"/>
  <c r="AI3092" i="3"/>
  <c r="S3092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Q3097" i="3"/>
  <c r="V3097" i="3"/>
  <c r="AB3097" i="3"/>
  <c r="AG3097" i="3"/>
  <c r="AL3097" i="3"/>
  <c r="AR3097" i="3"/>
  <c r="AW3097" i="3"/>
  <c r="BB3097" i="3"/>
  <c r="BH3097" i="3"/>
  <c r="Z3097" i="3"/>
  <c r="AP3097" i="3"/>
  <c r="BF3097" i="3"/>
  <c r="M3097" i="3"/>
  <c r="R3097" i="3"/>
  <c r="X3097" i="3"/>
  <c r="AC3097" i="3"/>
  <c r="AH3097" i="3"/>
  <c r="AN3097" i="3"/>
  <c r="AS3097" i="3"/>
  <c r="AX3097" i="3"/>
  <c r="BD3097" i="3"/>
  <c r="BI3097" i="3"/>
  <c r="N3097" i="3"/>
  <c r="T3097" i="3"/>
  <c r="Y3097" i="3"/>
  <c r="AD3097" i="3"/>
  <c r="AJ3097" i="3"/>
  <c r="AO3097" i="3"/>
  <c r="AT3097" i="3"/>
  <c r="AZ3097" i="3"/>
  <c r="BE3097" i="3"/>
  <c r="P3097" i="3"/>
  <c r="U3097" i="3"/>
  <c r="AF3097" i="3"/>
  <c r="AK3097" i="3"/>
  <c r="AV3097" i="3"/>
  <c r="BA3097" i="3"/>
  <c r="BJ3053" i="3"/>
  <c r="BM3053" i="3"/>
  <c r="BJ3104" i="3"/>
  <c r="BL3104" i="3"/>
  <c r="BM3107" i="3"/>
  <c r="BM3109" i="3"/>
  <c r="BN3103" i="3"/>
  <c r="BK3103" i="3"/>
  <c r="BK3098" i="3"/>
  <c r="BN3098" i="3"/>
  <c r="BK3100" i="3"/>
  <c r="BN3100" i="3"/>
  <c r="BN3101" i="3"/>
  <c r="BK3101" i="3"/>
  <c r="BJ3102" i="3"/>
  <c r="BM3102" i="3"/>
  <c r="BM3105" i="3"/>
  <c r="BN2997" i="3"/>
  <c r="BK2997" i="3"/>
  <c r="BL2998" i="3"/>
  <c r="BL3000" i="3"/>
  <c r="O3004" i="3"/>
  <c r="S3004" i="3"/>
  <c r="W3004" i="3"/>
  <c r="AA3004" i="3"/>
  <c r="AE3004" i="3"/>
  <c r="AI3004" i="3"/>
  <c r="AM3004" i="3"/>
  <c r="AQ3004" i="3"/>
  <c r="AU3004" i="3"/>
  <c r="AY3004" i="3"/>
  <c r="BC3004" i="3"/>
  <c r="BG3004" i="3"/>
  <c r="P3004" i="3"/>
  <c r="T3004" i="3"/>
  <c r="X3004" i="3"/>
  <c r="AB3004" i="3"/>
  <c r="AF3004" i="3"/>
  <c r="AJ3004" i="3"/>
  <c r="AN3004" i="3"/>
  <c r="AR3004" i="3"/>
  <c r="AV3004" i="3"/>
  <c r="AZ3004" i="3"/>
  <c r="BD3004" i="3"/>
  <c r="BH3004" i="3"/>
  <c r="N3004" i="3"/>
  <c r="V3004" i="3"/>
  <c r="AD3004" i="3"/>
  <c r="AL3004" i="3"/>
  <c r="AT3004" i="3"/>
  <c r="BB3004" i="3"/>
  <c r="Q3004" i="3"/>
  <c r="Y3004" i="3"/>
  <c r="AG3004" i="3"/>
  <c r="AO3004" i="3"/>
  <c r="AW3004" i="3"/>
  <c r="BE3004" i="3"/>
  <c r="R3004" i="3"/>
  <c r="Z3004" i="3"/>
  <c r="AH3004" i="3"/>
  <c r="AP3004" i="3"/>
  <c r="AX3004" i="3"/>
  <c r="BF3004" i="3"/>
  <c r="AC3004" i="3"/>
  <c r="BI3004" i="3"/>
  <c r="AK3004" i="3"/>
  <c r="M3004" i="3"/>
  <c r="AS3004" i="3"/>
  <c r="U3004" i="3"/>
  <c r="BA3004" i="3"/>
  <c r="BM3006" i="3"/>
  <c r="BK3002" i="3"/>
  <c r="BN3002" i="3"/>
  <c r="BL3001" i="3"/>
  <c r="BM3008" i="3"/>
  <c r="BK3011" i="3"/>
  <c r="BN3011" i="3"/>
  <c r="BJ3013" i="3"/>
  <c r="BK3009" i="3"/>
  <c r="BN3009" i="3"/>
  <c r="BJ3025" i="3"/>
  <c r="BL3033" i="3"/>
  <c r="BM3039" i="3"/>
  <c r="BL2996" i="3"/>
  <c r="BJ2996" i="3"/>
  <c r="BJ3003" i="3"/>
  <c r="BL3005" i="3"/>
  <c r="BJ3005" i="3"/>
  <c r="BL3006" i="3"/>
  <c r="BJ3006" i="3"/>
  <c r="BN3005" i="3"/>
  <c r="BM3010" i="3"/>
  <c r="BJ3010" i="3"/>
  <c r="BL3008" i="3"/>
  <c r="BJ3008" i="3"/>
  <c r="BN3006" i="3"/>
  <c r="BK3013" i="3"/>
  <c r="BN3013" i="3"/>
  <c r="BJ3012" i="3"/>
  <c r="BL3016" i="3"/>
  <c r="BJ3016" i="3"/>
  <c r="BM3018" i="3"/>
  <c r="BJ3017" i="3"/>
  <c r="BM3017" i="3"/>
  <c r="BK3019" i="3"/>
  <c r="BN3019" i="3"/>
  <c r="BL3019" i="3"/>
  <c r="BJ3014" i="3"/>
  <c r="BK3031" i="3"/>
  <c r="BN3031" i="3"/>
  <c r="BM3009" i="3"/>
  <c r="BN3025" i="3"/>
  <c r="BK3025" i="3"/>
  <c r="BJ3027" i="3"/>
  <c r="BM3024" i="3"/>
  <c r="BK3039" i="3"/>
  <c r="BN3039" i="3"/>
  <c r="BL3039" i="3"/>
  <c r="BN3023" i="3"/>
  <c r="BK3023" i="3"/>
  <c r="BN3030" i="3"/>
  <c r="BK3030" i="3"/>
  <c r="BM3043" i="3"/>
  <c r="BK3049" i="3"/>
  <c r="BN3049" i="3"/>
  <c r="BL3049" i="3"/>
  <c r="BL3028" i="3"/>
  <c r="BJ3028" i="3"/>
  <c r="BL3042" i="3"/>
  <c r="BN3026" i="3"/>
  <c r="BK3026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P3055" i="3"/>
  <c r="T3055" i="3"/>
  <c r="X3055" i="3"/>
  <c r="AB3055" i="3"/>
  <c r="AF3055" i="3"/>
  <c r="AJ3055" i="3"/>
  <c r="AN3055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V3055" i="3"/>
  <c r="AL3055" i="3"/>
  <c r="AV3055" i="3"/>
  <c r="BD3055" i="3"/>
  <c r="Z3055" i="3"/>
  <c r="AP3055" i="3"/>
  <c r="AX3055" i="3"/>
  <c r="BF3055" i="3"/>
  <c r="N3055" i="3"/>
  <c r="BJ3055" i="3" s="1"/>
  <c r="AD3055" i="3"/>
  <c r="AR3055" i="3"/>
  <c r="AZ3055" i="3"/>
  <c r="BH3055" i="3"/>
  <c r="AT3055" i="3"/>
  <c r="BB3055" i="3"/>
  <c r="R3055" i="3"/>
  <c r="AH3055" i="3"/>
  <c r="BM3052" i="3"/>
  <c r="BJ304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Q3059" i="3"/>
  <c r="V3059" i="3"/>
  <c r="AB3059" i="3"/>
  <c r="AG3059" i="3"/>
  <c r="AL3059" i="3"/>
  <c r="AR3059" i="3"/>
  <c r="AW3059" i="3"/>
  <c r="BB3059" i="3"/>
  <c r="BH3059" i="3"/>
  <c r="M3059" i="3"/>
  <c r="R3059" i="3"/>
  <c r="X3059" i="3"/>
  <c r="AC3059" i="3"/>
  <c r="AH3059" i="3"/>
  <c r="AN3059" i="3"/>
  <c r="AS3059" i="3"/>
  <c r="AX3059" i="3"/>
  <c r="BD3059" i="3"/>
  <c r="BI3059" i="3"/>
  <c r="N3059" i="3"/>
  <c r="T3059" i="3"/>
  <c r="Y3059" i="3"/>
  <c r="AD3059" i="3"/>
  <c r="AJ3059" i="3"/>
  <c r="AO3059" i="3"/>
  <c r="AT3059" i="3"/>
  <c r="AZ3059" i="3"/>
  <c r="BE3059" i="3"/>
  <c r="U3059" i="3"/>
  <c r="AP3059" i="3"/>
  <c r="Z3059" i="3"/>
  <c r="AV3059" i="3"/>
  <c r="AF3059" i="3"/>
  <c r="BA3059" i="3"/>
  <c r="P3059" i="3"/>
  <c r="AK3059" i="3"/>
  <c r="BF3059" i="3"/>
  <c r="BD3056" i="3"/>
  <c r="X3056" i="3"/>
  <c r="AL3056" i="3"/>
  <c r="BH3056" i="3"/>
  <c r="AB3056" i="3"/>
  <c r="AY3056" i="3"/>
  <c r="AI3056" i="3"/>
  <c r="S3056" i="3"/>
  <c r="BA3056" i="3"/>
  <c r="AK3056" i="3"/>
  <c r="U3056" i="3"/>
  <c r="BK3075" i="3"/>
  <c r="BN3075" i="3"/>
  <c r="BL3077" i="3"/>
  <c r="Z3056" i="3"/>
  <c r="BN3067" i="3"/>
  <c r="BK3067" i="3"/>
  <c r="BL3081" i="3"/>
  <c r="BM3085" i="3"/>
  <c r="BN3087" i="3"/>
  <c r="BK3087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P3090" i="3"/>
  <c r="T3090" i="3"/>
  <c r="X3090" i="3"/>
  <c r="AB3090" i="3"/>
  <c r="AF3090" i="3"/>
  <c r="AJ3090" i="3"/>
  <c r="AN3090" i="3"/>
  <c r="AR3090" i="3"/>
  <c r="AV3090" i="3"/>
  <c r="AZ3090" i="3"/>
  <c r="BD3090" i="3"/>
  <c r="BH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R3090" i="3"/>
  <c r="AH3090" i="3"/>
  <c r="AX3090" i="3"/>
  <c r="V3090" i="3"/>
  <c r="AL3090" i="3"/>
  <c r="BB3090" i="3"/>
  <c r="N3090" i="3"/>
  <c r="Z3090" i="3"/>
  <c r="AP3090" i="3"/>
  <c r="BF3090" i="3"/>
  <c r="AD3090" i="3"/>
  <c r="AT3090" i="3"/>
  <c r="BM3091" i="3"/>
  <c r="BM3093" i="3"/>
  <c r="BM3095" i="3"/>
  <c r="BJ3099" i="3"/>
  <c r="BJ3101" i="3"/>
  <c r="BJ3103" i="3"/>
  <c r="BL3103" i="3"/>
  <c r="BN3089" i="3"/>
  <c r="BK3089" i="3"/>
  <c r="BI3092" i="3"/>
  <c r="AS3092" i="3"/>
  <c r="AC3092" i="3"/>
  <c r="M3092" i="3"/>
  <c r="AV3092" i="3"/>
  <c r="AF3092" i="3"/>
  <c r="P3092" i="3"/>
  <c r="AU3092" i="3"/>
  <c r="AE3092" i="3"/>
  <c r="O3092" i="3"/>
  <c r="BM3103" i="3"/>
  <c r="BK3053" i="3"/>
  <c r="BN3053" i="3"/>
  <c r="BL3053" i="3"/>
  <c r="BN3079" i="3"/>
  <c r="BK3079" i="3"/>
  <c r="BJ3106" i="3"/>
  <c r="BM3106" i="3"/>
  <c r="BK3104" i="3"/>
  <c r="BN3104" i="3"/>
  <c r="BL3107" i="3"/>
  <c r="BJ3107" i="3"/>
  <c r="BN3107" i="3"/>
  <c r="BK3107" i="3"/>
  <c r="BL3109" i="3"/>
  <c r="BJ3109" i="3"/>
  <c r="BL3096" i="3"/>
  <c r="BM3096" i="3"/>
  <c r="BN3096" i="3"/>
  <c r="BK3096" i="3"/>
  <c r="BM3098" i="3"/>
  <c r="BM3099" i="3"/>
  <c r="BK3102" i="3"/>
  <c r="BN3102" i="3"/>
  <c r="BL3102" i="3"/>
  <c r="BJ3094" i="3"/>
  <c r="BL3094" i="3"/>
  <c r="BL3105" i="3"/>
  <c r="BJ3105" i="3"/>
  <c r="BL3003" i="3"/>
  <c r="BK3010" i="3"/>
  <c r="BN3010" i="3"/>
  <c r="BK3006" i="3"/>
  <c r="BK3020" i="3"/>
  <c r="BN3020" i="3"/>
  <c r="BM3019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Q3022" i="3"/>
  <c r="V3022" i="3"/>
  <c r="AB3022" i="3"/>
  <c r="AG3022" i="3"/>
  <c r="AL3022" i="3"/>
  <c r="AR3022" i="3"/>
  <c r="AW3022" i="3"/>
  <c r="BB3022" i="3"/>
  <c r="BH3022" i="3"/>
  <c r="M3022" i="3"/>
  <c r="R3022" i="3"/>
  <c r="X3022" i="3"/>
  <c r="AC3022" i="3"/>
  <c r="AH3022" i="3"/>
  <c r="AN3022" i="3"/>
  <c r="AS3022" i="3"/>
  <c r="AX3022" i="3"/>
  <c r="BD3022" i="3"/>
  <c r="BI3022" i="3"/>
  <c r="N3022" i="3"/>
  <c r="T3022" i="3"/>
  <c r="Y3022" i="3"/>
  <c r="AD3022" i="3"/>
  <c r="AJ3022" i="3"/>
  <c r="AO3022" i="3"/>
  <c r="AT3022" i="3"/>
  <c r="AZ3022" i="3"/>
  <c r="BE3022" i="3"/>
  <c r="Z3022" i="3"/>
  <c r="AV3022" i="3"/>
  <c r="AF3022" i="3"/>
  <c r="BA3022" i="3"/>
  <c r="P3022" i="3"/>
  <c r="AK3022" i="3"/>
  <c r="BF3022" i="3"/>
  <c r="U3022" i="3"/>
  <c r="AP3022" i="3"/>
  <c r="BN3014" i="3"/>
  <c r="BK3014" i="3"/>
  <c r="BN3024" i="3"/>
  <c r="BK3024" i="3"/>
  <c r="BJ2997" i="3"/>
  <c r="BN2999" i="3"/>
  <c r="BK2999" i="3"/>
  <c r="BL2997" i="3"/>
  <c r="BN2996" i="3"/>
  <c r="BK2996" i="3"/>
  <c r="BK3000" i="3"/>
  <c r="BN3000" i="3"/>
  <c r="BN2998" i="3"/>
  <c r="BJ3001" i="3"/>
  <c r="BM3007" i="3"/>
  <c r="BJ3007" i="3"/>
  <c r="BM3011" i="3"/>
  <c r="BM3014" i="3"/>
  <c r="BN3016" i="3"/>
  <c r="BK3016" i="3"/>
  <c r="BL3018" i="3"/>
  <c r="BJ3018" i="3"/>
  <c r="BM3020" i="3"/>
  <c r="BM3015" i="3"/>
  <c r="BK3017" i="3"/>
  <c r="BN3017" i="3"/>
  <c r="BL3017" i="3"/>
  <c r="BL3029" i="3"/>
  <c r="BM3021" i="3"/>
  <c r="BN3021" i="3"/>
  <c r="BK3021" i="3"/>
  <c r="BJ3009" i="3"/>
  <c r="BN3027" i="3"/>
  <c r="BK3027" i="3"/>
  <c r="BJ3029" i="3"/>
  <c r="BL3024" i="3"/>
  <c r="BJ3024" i="3"/>
  <c r="BJ3035" i="3"/>
  <c r="BM3035" i="3"/>
  <c r="BM3030" i="3"/>
  <c r="BK3043" i="3"/>
  <c r="BN3043" i="3"/>
  <c r="BL3043" i="3"/>
  <c r="BM3045" i="3"/>
  <c r="BM3029" i="3"/>
  <c r="BK3042" i="3"/>
  <c r="BN3042" i="3"/>
  <c r="M3044" i="3"/>
  <c r="Q3044" i="3"/>
  <c r="U3044" i="3"/>
  <c r="Y3044" i="3"/>
  <c r="AC3044" i="3"/>
  <c r="AG3044" i="3"/>
  <c r="AK3044" i="3"/>
  <c r="AO3044" i="3"/>
  <c r="AS3044" i="3"/>
  <c r="AW3044" i="3"/>
  <c r="BA3044" i="3"/>
  <c r="BE3044" i="3"/>
  <c r="BI3044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T3044" i="3"/>
  <c r="AB3044" i="3"/>
  <c r="AJ3044" i="3"/>
  <c r="AR3044" i="3"/>
  <c r="AZ3044" i="3"/>
  <c r="BH3044" i="3"/>
  <c r="N3044" i="3"/>
  <c r="V3044" i="3"/>
  <c r="AD3044" i="3"/>
  <c r="AL3044" i="3"/>
  <c r="AT3044" i="3"/>
  <c r="BB3044" i="3"/>
  <c r="P3044" i="3"/>
  <c r="X3044" i="3"/>
  <c r="AF3044" i="3"/>
  <c r="AN3044" i="3"/>
  <c r="AV3044" i="3"/>
  <c r="BD3044" i="3"/>
  <c r="R3044" i="3"/>
  <c r="Z3044" i="3"/>
  <c r="AH3044" i="3"/>
  <c r="AP3044" i="3"/>
  <c r="AX3044" i="3"/>
  <c r="BF3044" i="3"/>
  <c r="M3048" i="3"/>
  <c r="Q3048" i="3"/>
  <c r="U3048" i="3"/>
  <c r="Y3048" i="3"/>
  <c r="AC3048" i="3"/>
  <c r="AG3048" i="3"/>
  <c r="AK3048" i="3"/>
  <c r="AO3048" i="3"/>
  <c r="AS3048" i="3"/>
  <c r="AW3048" i="3"/>
  <c r="BA3048" i="3"/>
  <c r="BE3048" i="3"/>
  <c r="BI3048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T3048" i="3"/>
  <c r="AB3048" i="3"/>
  <c r="AJ3048" i="3"/>
  <c r="AR3048" i="3"/>
  <c r="AZ3048" i="3"/>
  <c r="BH3048" i="3"/>
  <c r="N3048" i="3"/>
  <c r="V3048" i="3"/>
  <c r="AD3048" i="3"/>
  <c r="AL3048" i="3"/>
  <c r="AT3048" i="3"/>
  <c r="BB3048" i="3"/>
  <c r="P3048" i="3"/>
  <c r="X3048" i="3"/>
  <c r="AF3048" i="3"/>
  <c r="AN3048" i="3"/>
  <c r="AV3048" i="3"/>
  <c r="BD3048" i="3"/>
  <c r="R3048" i="3"/>
  <c r="Z3048" i="3"/>
  <c r="AH3048" i="3"/>
  <c r="AP3048" i="3"/>
  <c r="AX3048" i="3"/>
  <c r="BF3048" i="3"/>
  <c r="BM3026" i="3"/>
  <c r="BM3032" i="3"/>
  <c r="BJ3045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P3057" i="3"/>
  <c r="X3057" i="3"/>
  <c r="AF3057" i="3"/>
  <c r="AN3057" i="3"/>
  <c r="AV3057" i="3"/>
  <c r="BD3057" i="3"/>
  <c r="R3057" i="3"/>
  <c r="Z3057" i="3"/>
  <c r="AH3057" i="3"/>
  <c r="AP3057" i="3"/>
  <c r="AX3057" i="3"/>
  <c r="BF3057" i="3"/>
  <c r="T3057" i="3"/>
  <c r="AB3057" i="3"/>
  <c r="AJ3057" i="3"/>
  <c r="AR3057" i="3"/>
  <c r="AZ3057" i="3"/>
  <c r="BH3057" i="3"/>
  <c r="AD3057" i="3"/>
  <c r="AL3057" i="3"/>
  <c r="N3057" i="3"/>
  <c r="BJ3057" i="3" s="1"/>
  <c r="AT3057" i="3"/>
  <c r="V3057" i="3"/>
  <c r="BB3057" i="3"/>
  <c r="BL3052" i="3"/>
  <c r="BJ3052" i="3"/>
  <c r="BM3054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Q3061" i="3"/>
  <c r="V3061" i="3"/>
  <c r="AB3061" i="3"/>
  <c r="AG3061" i="3"/>
  <c r="AL3061" i="3"/>
  <c r="AR3061" i="3"/>
  <c r="AW3061" i="3"/>
  <c r="BB3061" i="3"/>
  <c r="BH3061" i="3"/>
  <c r="M3061" i="3"/>
  <c r="R3061" i="3"/>
  <c r="X3061" i="3"/>
  <c r="AC3061" i="3"/>
  <c r="AH3061" i="3"/>
  <c r="AN3061" i="3"/>
  <c r="AS3061" i="3"/>
  <c r="AX3061" i="3"/>
  <c r="BD3061" i="3"/>
  <c r="BI3061" i="3"/>
  <c r="N3061" i="3"/>
  <c r="T3061" i="3"/>
  <c r="Y3061" i="3"/>
  <c r="AD3061" i="3"/>
  <c r="AJ3061" i="3"/>
  <c r="AO3061" i="3"/>
  <c r="AT3061" i="3"/>
  <c r="AZ3061" i="3"/>
  <c r="BE3061" i="3"/>
  <c r="U3061" i="3"/>
  <c r="AP3061" i="3"/>
  <c r="Z3061" i="3"/>
  <c r="AV3061" i="3"/>
  <c r="AF3061" i="3"/>
  <c r="BA3061" i="3"/>
  <c r="P3061" i="3"/>
  <c r="AK3061" i="3"/>
  <c r="BF3061" i="3"/>
  <c r="AV3056" i="3"/>
  <c r="P3056" i="3"/>
  <c r="AD3056" i="3"/>
  <c r="AZ3056" i="3"/>
  <c r="T3056" i="3"/>
  <c r="AU3056" i="3"/>
  <c r="AE3056" i="3"/>
  <c r="O3056" i="3"/>
  <c r="AW3056" i="3"/>
  <c r="AG3056" i="3"/>
  <c r="Q3056" i="3"/>
  <c r="BJ3056" i="3" s="1"/>
  <c r="BM3073" i="3"/>
  <c r="BK3077" i="3"/>
  <c r="BN3077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N3074" i="3"/>
  <c r="V3074" i="3"/>
  <c r="AD3074" i="3"/>
  <c r="AL3074" i="3"/>
  <c r="AT3074" i="3"/>
  <c r="BB3074" i="3"/>
  <c r="P3074" i="3"/>
  <c r="X3074" i="3"/>
  <c r="AF3074" i="3"/>
  <c r="AN3074" i="3"/>
  <c r="AV3074" i="3"/>
  <c r="BD3074" i="3"/>
  <c r="R3074" i="3"/>
  <c r="Z3074" i="3"/>
  <c r="AH3074" i="3"/>
  <c r="AP3074" i="3"/>
  <c r="AX3074" i="3"/>
  <c r="BF3074" i="3"/>
  <c r="AB3074" i="3"/>
  <c r="BH3074" i="3"/>
  <c r="AJ3074" i="3"/>
  <c r="AR3074" i="3"/>
  <c r="T3074" i="3"/>
  <c r="AZ3074" i="3"/>
  <c r="O3078" i="3"/>
  <c r="BL3078" i="3" s="1"/>
  <c r="S3078" i="3"/>
  <c r="BM3078" i="3" s="1"/>
  <c r="W3078" i="3"/>
  <c r="AA3078" i="3"/>
  <c r="AE3078" i="3"/>
  <c r="AI3078" i="3"/>
  <c r="AM3078" i="3"/>
  <c r="AQ3078" i="3"/>
  <c r="AU3078" i="3"/>
  <c r="AY3078" i="3"/>
  <c r="BC3078" i="3"/>
  <c r="BG3078" i="3"/>
  <c r="M3078" i="3"/>
  <c r="R3078" i="3"/>
  <c r="X3078" i="3"/>
  <c r="AC3078" i="3"/>
  <c r="AH3078" i="3"/>
  <c r="AN3078" i="3"/>
  <c r="AS3078" i="3"/>
  <c r="AX3078" i="3"/>
  <c r="BD3078" i="3"/>
  <c r="BI3078" i="3"/>
  <c r="N3078" i="3"/>
  <c r="BJ3078" i="3" s="1"/>
  <c r="T3078" i="3"/>
  <c r="Y3078" i="3"/>
  <c r="AD3078" i="3"/>
  <c r="AJ3078" i="3"/>
  <c r="AO3078" i="3"/>
  <c r="AT3078" i="3"/>
  <c r="AZ3078" i="3"/>
  <c r="BE3078" i="3"/>
  <c r="P3078" i="3"/>
  <c r="U3078" i="3"/>
  <c r="Z3078" i="3"/>
  <c r="AF3078" i="3"/>
  <c r="AK3078" i="3"/>
  <c r="AP3078" i="3"/>
  <c r="AV3078" i="3"/>
  <c r="BA3078" i="3"/>
  <c r="BF3078" i="3"/>
  <c r="V3078" i="3"/>
  <c r="AR3078" i="3"/>
  <c r="AB3078" i="3"/>
  <c r="AW3078" i="3"/>
  <c r="AG3078" i="3"/>
  <c r="BB3078" i="3"/>
  <c r="Q3078" i="3"/>
  <c r="AL3078" i="3"/>
  <c r="BH3078" i="3"/>
  <c r="BF3056" i="3"/>
  <c r="BN3058" i="3"/>
  <c r="BK3058" i="3"/>
  <c r="BM3060" i="3"/>
  <c r="BN3060" i="3"/>
  <c r="BK3060" i="3"/>
  <c r="BM3062" i="3"/>
  <c r="BN3062" i="3"/>
  <c r="BK3062" i="3"/>
  <c r="BJ3064" i="3"/>
  <c r="BM3064" i="3"/>
  <c r="BM3065" i="3"/>
  <c r="BN3069" i="3"/>
  <c r="BK3069" i="3"/>
  <c r="BM3086" i="3"/>
  <c r="BM3081" i="3"/>
  <c r="BN3081" i="3"/>
  <c r="BK3081" i="3"/>
  <c r="BL3085" i="3"/>
  <c r="BL3091" i="3"/>
  <c r="BJ3091" i="3"/>
  <c r="BL3093" i="3"/>
  <c r="BJ3093" i="3"/>
  <c r="BN3093" i="3"/>
  <c r="BK3093" i="3"/>
  <c r="BL3095" i="3"/>
  <c r="BJ3095" i="3"/>
  <c r="BE3092" i="3"/>
  <c r="AO3092" i="3"/>
  <c r="Y3092" i="3"/>
  <c r="BH3092" i="3"/>
  <c r="AR3092" i="3"/>
  <c r="AB3092" i="3"/>
  <c r="BG3092" i="3"/>
  <c r="AQ3092" i="3"/>
  <c r="BL3079" i="3"/>
  <c r="BM3079" i="3"/>
  <c r="BK3106" i="3"/>
  <c r="BN3106" i="3"/>
  <c r="BL3106" i="3"/>
  <c r="BM3089" i="3"/>
  <c r="BN3109" i="3"/>
  <c r="BK3109" i="3"/>
  <c r="BM3101" i="3"/>
  <c r="BL3098" i="3"/>
  <c r="BL3099" i="3"/>
  <c r="BM3100" i="3"/>
  <c r="BN3094" i="3"/>
  <c r="BK3094" i="3"/>
  <c r="BN3105" i="3"/>
  <c r="BK3105" i="3"/>
  <c r="BJ3108" i="3"/>
  <c r="BM3108" i="3"/>
  <c r="BM2996" i="3"/>
  <c r="BL3002" i="3"/>
  <c r="BJ2998" i="3"/>
  <c r="BM2998" i="3"/>
  <c r="BL2999" i="3"/>
  <c r="BJ3000" i="3"/>
  <c r="BM3000" i="3"/>
  <c r="BN3003" i="3"/>
  <c r="BK3003" i="3"/>
  <c r="BM3003" i="3"/>
  <c r="BM3002" i="3"/>
  <c r="BM3001" i="3"/>
  <c r="BN3001" i="3"/>
  <c r="BK3001" i="3"/>
  <c r="BN3007" i="3"/>
  <c r="BK3007" i="3"/>
  <c r="BL3011" i="3"/>
  <c r="BM3012" i="3"/>
  <c r="BL3014" i="3"/>
  <c r="BK3012" i="3"/>
  <c r="BN3012" i="3"/>
  <c r="BL3013" i="3"/>
  <c r="BM3013" i="3"/>
  <c r="BN3018" i="3"/>
  <c r="BK3018" i="3"/>
  <c r="BL3020" i="3"/>
  <c r="BJ3020" i="3"/>
  <c r="BK3015" i="3"/>
  <c r="BN3015" i="3"/>
  <c r="BL3015" i="3"/>
  <c r="BL3027" i="3"/>
  <c r="BJ3021" i="3"/>
  <c r="BN3008" i="3"/>
  <c r="BL3009" i="3"/>
  <c r="BN3029" i="3"/>
  <c r="BK3029" i="3"/>
  <c r="BJ3031" i="3"/>
  <c r="BM3025" i="3"/>
  <c r="BJ3033" i="3"/>
  <c r="BM3033" i="3"/>
  <c r="BK3035" i="3"/>
  <c r="BN3035" i="3"/>
  <c r="BL3035" i="3"/>
  <c r="BJ3037" i="3"/>
  <c r="BM3037" i="3"/>
  <c r="BL3030" i="3"/>
  <c r="BJ3030" i="3"/>
  <c r="BM3041" i="3"/>
  <c r="BK3045" i="3"/>
  <c r="BN3045" i="3"/>
  <c r="BL3045" i="3"/>
  <c r="BM3047" i="3"/>
  <c r="BN3028" i="3"/>
  <c r="BK3028" i="3"/>
  <c r="BM3031" i="3"/>
  <c r="BL3026" i="3"/>
  <c r="BJ3026" i="3"/>
  <c r="BL3032" i="3"/>
  <c r="BJ3032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P3036" i="3"/>
  <c r="T3036" i="3"/>
  <c r="X3036" i="3"/>
  <c r="AB3036" i="3"/>
  <c r="AF3036" i="3"/>
  <c r="AJ3036" i="3"/>
  <c r="AN3036" i="3"/>
  <c r="AR3036" i="3"/>
  <c r="AV3036" i="3"/>
  <c r="AZ3036" i="3"/>
  <c r="BD3036" i="3"/>
  <c r="BH3036" i="3"/>
  <c r="Z3036" i="3"/>
  <c r="AP3036" i="3"/>
  <c r="BF3036" i="3"/>
  <c r="N3036" i="3"/>
  <c r="AD3036" i="3"/>
  <c r="AT3036" i="3"/>
  <c r="R3036" i="3"/>
  <c r="AH3036" i="3"/>
  <c r="AX3036" i="3"/>
  <c r="V3036" i="3"/>
  <c r="AL3036" i="3"/>
  <c r="BB3036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P3038" i="3"/>
  <c r="T3038" i="3"/>
  <c r="X3038" i="3"/>
  <c r="AB3038" i="3"/>
  <c r="AF3038" i="3"/>
  <c r="AJ3038" i="3"/>
  <c r="AN3038" i="3"/>
  <c r="AR3038" i="3"/>
  <c r="AV3038" i="3"/>
  <c r="AZ3038" i="3"/>
  <c r="BD3038" i="3"/>
  <c r="BH3038" i="3"/>
  <c r="Z3038" i="3"/>
  <c r="AP3038" i="3"/>
  <c r="BF3038" i="3"/>
  <c r="N3038" i="3"/>
  <c r="AD3038" i="3"/>
  <c r="AT3038" i="3"/>
  <c r="R3038" i="3"/>
  <c r="AH3038" i="3"/>
  <c r="AX3038" i="3"/>
  <c r="V3038" i="3"/>
  <c r="AL3038" i="3"/>
  <c r="BB3038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P3040" i="3"/>
  <c r="T3040" i="3"/>
  <c r="X3040" i="3"/>
  <c r="AB3040" i="3"/>
  <c r="AF3040" i="3"/>
  <c r="AJ3040" i="3"/>
  <c r="AN3040" i="3"/>
  <c r="AR3040" i="3"/>
  <c r="AV3040" i="3"/>
  <c r="AZ3040" i="3"/>
  <c r="BD3040" i="3"/>
  <c r="BH3040" i="3"/>
  <c r="Z3040" i="3"/>
  <c r="AP3040" i="3"/>
  <c r="BF3040" i="3"/>
  <c r="N3040" i="3"/>
  <c r="AD3040" i="3"/>
  <c r="AT3040" i="3"/>
  <c r="R3040" i="3"/>
  <c r="AH3040" i="3"/>
  <c r="AX3040" i="3"/>
  <c r="V3040" i="3"/>
  <c r="AL3040" i="3"/>
  <c r="BB3040" i="3"/>
  <c r="BJ3051" i="3"/>
  <c r="BM3051" i="3"/>
  <c r="BN3052" i="3"/>
  <c r="BK3052" i="3"/>
  <c r="BL3054" i="3"/>
  <c r="BJ3054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Q3063" i="3"/>
  <c r="V3063" i="3"/>
  <c r="AB3063" i="3"/>
  <c r="AG3063" i="3"/>
  <c r="AL3063" i="3"/>
  <c r="AR3063" i="3"/>
  <c r="AW3063" i="3"/>
  <c r="BB3063" i="3"/>
  <c r="BH3063" i="3"/>
  <c r="M3063" i="3"/>
  <c r="R3063" i="3"/>
  <c r="X3063" i="3"/>
  <c r="AC3063" i="3"/>
  <c r="AH3063" i="3"/>
  <c r="AN3063" i="3"/>
  <c r="AS3063" i="3"/>
  <c r="AX3063" i="3"/>
  <c r="BD3063" i="3"/>
  <c r="BI3063" i="3"/>
  <c r="N3063" i="3"/>
  <c r="T3063" i="3"/>
  <c r="Y3063" i="3"/>
  <c r="AD3063" i="3"/>
  <c r="AJ3063" i="3"/>
  <c r="AO3063" i="3"/>
  <c r="AT3063" i="3"/>
  <c r="AZ3063" i="3"/>
  <c r="BE3063" i="3"/>
  <c r="U3063" i="3"/>
  <c r="AP3063" i="3"/>
  <c r="Z3063" i="3"/>
  <c r="AV3063" i="3"/>
  <c r="AF3063" i="3"/>
  <c r="BA3063" i="3"/>
  <c r="P3063" i="3"/>
  <c r="AK3063" i="3"/>
  <c r="BF3063" i="3"/>
  <c r="AN3056" i="3"/>
  <c r="BB3056" i="3"/>
  <c r="V3056" i="3"/>
  <c r="AR3056" i="3"/>
  <c r="BG3056" i="3"/>
  <c r="AQ3056" i="3"/>
  <c r="AA3056" i="3"/>
  <c r="BI3056" i="3"/>
  <c r="AS3056" i="3"/>
  <c r="AC3056" i="3"/>
  <c r="M3056" i="3"/>
  <c r="BL3073" i="3"/>
  <c r="BM3075" i="3"/>
  <c r="AX3056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M3080" i="3"/>
  <c r="R3080" i="3"/>
  <c r="X3080" i="3"/>
  <c r="AC3080" i="3"/>
  <c r="AH3080" i="3"/>
  <c r="AN3080" i="3"/>
  <c r="AS3080" i="3"/>
  <c r="AX3080" i="3"/>
  <c r="BD3080" i="3"/>
  <c r="BI3080" i="3"/>
  <c r="N3080" i="3"/>
  <c r="T3080" i="3"/>
  <c r="Y3080" i="3"/>
  <c r="AD3080" i="3"/>
  <c r="AJ3080" i="3"/>
  <c r="AO3080" i="3"/>
  <c r="AT3080" i="3"/>
  <c r="AZ3080" i="3"/>
  <c r="BE3080" i="3"/>
  <c r="P3080" i="3"/>
  <c r="U3080" i="3"/>
  <c r="Z3080" i="3"/>
  <c r="AF3080" i="3"/>
  <c r="AK3080" i="3"/>
  <c r="AP3080" i="3"/>
  <c r="AV3080" i="3"/>
  <c r="BA3080" i="3"/>
  <c r="BF3080" i="3"/>
  <c r="AG3080" i="3"/>
  <c r="BB3080" i="3"/>
  <c r="Q3080" i="3"/>
  <c r="AL3080" i="3"/>
  <c r="BH3080" i="3"/>
  <c r="V3080" i="3"/>
  <c r="AR3080" i="3"/>
  <c r="AB3080" i="3"/>
  <c r="AW3080" i="3"/>
  <c r="BJ3060" i="3"/>
  <c r="BJ3062" i="3"/>
  <c r="BK3064" i="3"/>
  <c r="BN3064" i="3"/>
  <c r="BL3064" i="3"/>
  <c r="BL3065" i="3"/>
  <c r="BJ3065" i="3"/>
  <c r="BM3067" i="3"/>
  <c r="BN3071" i="3"/>
  <c r="BK3071" i="3"/>
  <c r="BN3085" i="3"/>
  <c r="V3088" i="3"/>
  <c r="BM3088" i="3" s="1"/>
  <c r="AL3088" i="3"/>
  <c r="BB3088" i="3"/>
  <c r="R3088" i="3"/>
  <c r="BL3088" i="3" s="1"/>
  <c r="AX3088" i="3"/>
  <c r="Z3088" i="3"/>
  <c r="AP3088" i="3"/>
  <c r="BF3088" i="3"/>
  <c r="AH3088" i="3"/>
  <c r="N3088" i="3"/>
  <c r="BJ3088" i="3" s="1"/>
  <c r="AD3088" i="3"/>
  <c r="AT3088" i="3"/>
  <c r="BK3086" i="3"/>
  <c r="BN3086" i="3"/>
  <c r="BL3086" i="3"/>
  <c r="BJ3081" i="3"/>
  <c r="O3082" i="3"/>
  <c r="BL3082" i="3" s="1"/>
  <c r="S3082" i="3"/>
  <c r="BM3082" i="3" s="1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R3082" i="3"/>
  <c r="AH3082" i="3"/>
  <c r="AX3082" i="3"/>
  <c r="V3082" i="3"/>
  <c r="AL3082" i="3"/>
  <c r="BB3082" i="3"/>
  <c r="Z3082" i="3"/>
  <c r="AP3082" i="3"/>
  <c r="BF3082" i="3"/>
  <c r="N3082" i="3"/>
  <c r="BJ3082" i="3" s="1"/>
  <c r="AD3082" i="3"/>
  <c r="AT3082" i="3"/>
  <c r="BN3091" i="3"/>
  <c r="BK3091" i="3"/>
  <c r="N3092" i="3"/>
  <c r="AT3092" i="3"/>
  <c r="Z3092" i="3"/>
  <c r="AP3092" i="3"/>
  <c r="BF3092" i="3"/>
  <c r="AD3092" i="3"/>
  <c r="BJ3073" i="3"/>
  <c r="BJ3077" i="3"/>
  <c r="BM3087" i="3"/>
  <c r="BA3092" i="3"/>
  <c r="AK3092" i="3"/>
  <c r="U3092" i="3"/>
  <c r="BD3092" i="3"/>
  <c r="AN3092" i="3"/>
  <c r="X3092" i="3"/>
  <c r="BC3092" i="3"/>
  <c r="AM3092" i="3"/>
  <c r="W3092" i="3"/>
  <c r="BJ3079" i="3"/>
  <c r="BL3089" i="3"/>
  <c r="BM3104" i="3"/>
  <c r="BN3099" i="3"/>
  <c r="BK3099" i="3"/>
  <c r="BL3101" i="3"/>
  <c r="BJ3096" i="3"/>
  <c r="BJ3098" i="3"/>
  <c r="BJ3100" i="3"/>
  <c r="BL3100" i="3"/>
  <c r="BM3094" i="3"/>
  <c r="BK3108" i="3"/>
  <c r="BN3108" i="3"/>
  <c r="BL3108" i="3"/>
  <c r="BM3080" i="3" l="1"/>
  <c r="BL3063" i="3"/>
  <c r="BJ3038" i="3"/>
  <c r="BK3038" i="3"/>
  <c r="BN3038" i="3"/>
  <c r="BL3036" i="3"/>
  <c r="BK3061" i="3"/>
  <c r="BN3061" i="3"/>
  <c r="BM3061" i="3"/>
  <c r="BM3057" i="3"/>
  <c r="BL3048" i="3"/>
  <c r="BM3044" i="3"/>
  <c r="BK3059" i="3"/>
  <c r="BN3059" i="3"/>
  <c r="BM3059" i="3"/>
  <c r="BL3055" i="3"/>
  <c r="BK3097" i="3"/>
  <c r="BN3097" i="3"/>
  <c r="BL3097" i="3"/>
  <c r="BK3076" i="3"/>
  <c r="BN3076" i="3"/>
  <c r="BL3076" i="3"/>
  <c r="BJ3072" i="3"/>
  <c r="BM3072" i="3"/>
  <c r="BK3066" i="3"/>
  <c r="BN3066" i="3"/>
  <c r="BL3066" i="3"/>
  <c r="BJ3046" i="3"/>
  <c r="BK3082" i="3"/>
  <c r="BN3082" i="3"/>
  <c r="BK3080" i="3"/>
  <c r="BN3080" i="3"/>
  <c r="BL3080" i="3"/>
  <c r="BK3056" i="3"/>
  <c r="BN3056" i="3"/>
  <c r="BJ3063" i="3"/>
  <c r="BM3040" i="3"/>
  <c r="BJ3036" i="3"/>
  <c r="BK3036" i="3"/>
  <c r="BN3036" i="3"/>
  <c r="BN3088" i="3"/>
  <c r="BK3078" i="3"/>
  <c r="BN3078" i="3"/>
  <c r="BJ3074" i="3"/>
  <c r="BM3074" i="3"/>
  <c r="BL3056" i="3"/>
  <c r="BL3061" i="3"/>
  <c r="BK3057" i="3"/>
  <c r="BN3057" i="3"/>
  <c r="BL3057" i="3"/>
  <c r="BK3048" i="3"/>
  <c r="BN3048" i="3"/>
  <c r="BL3044" i="3"/>
  <c r="BK3022" i="3"/>
  <c r="BN3022" i="3"/>
  <c r="BM3022" i="3"/>
  <c r="BK3092" i="3"/>
  <c r="BN3092" i="3"/>
  <c r="BM3090" i="3"/>
  <c r="BM3056" i="3"/>
  <c r="BL3059" i="3"/>
  <c r="BK3055" i="3"/>
  <c r="BN3055" i="3"/>
  <c r="BK3004" i="3"/>
  <c r="BN3004" i="3"/>
  <c r="BM3004" i="3"/>
  <c r="BM3092" i="3"/>
  <c r="BK3072" i="3"/>
  <c r="BN3072" i="3"/>
  <c r="BL3072" i="3"/>
  <c r="BM3070" i="3"/>
  <c r="BJ3068" i="3"/>
  <c r="BK3050" i="3"/>
  <c r="BN3050" i="3"/>
  <c r="BM3050" i="3"/>
  <c r="BM3046" i="3"/>
  <c r="BJ3092" i="3"/>
  <c r="BL3040" i="3"/>
  <c r="BM3038" i="3"/>
  <c r="BK3088" i="3"/>
  <c r="BK3074" i="3"/>
  <c r="BN3074" i="3"/>
  <c r="BL3074" i="3"/>
  <c r="BJ3061" i="3"/>
  <c r="BJ3048" i="3"/>
  <c r="BK3044" i="3"/>
  <c r="BN3044" i="3"/>
  <c r="BL3022" i="3"/>
  <c r="BK3090" i="3"/>
  <c r="BN3090" i="3"/>
  <c r="BL3090" i="3"/>
  <c r="BJ3059" i="3"/>
  <c r="BJ3004" i="3"/>
  <c r="BL3004" i="3"/>
  <c r="BJ3097" i="3"/>
  <c r="BJ3084" i="3"/>
  <c r="BM3084" i="3"/>
  <c r="BK3070" i="3"/>
  <c r="BN3070" i="3"/>
  <c r="BL3070" i="3"/>
  <c r="BM3068" i="3"/>
  <c r="BJ3066" i="3"/>
  <c r="BL3050" i="3"/>
  <c r="BL3046" i="3"/>
  <c r="BJ3080" i="3"/>
  <c r="BK3063" i="3"/>
  <c r="BN3063" i="3"/>
  <c r="BM3063" i="3"/>
  <c r="BJ3040" i="3"/>
  <c r="BK3040" i="3"/>
  <c r="BN3040" i="3"/>
  <c r="BL3038" i="3"/>
  <c r="BM3036" i="3"/>
  <c r="BM3048" i="3"/>
  <c r="BJ3044" i="3"/>
  <c r="BJ3022" i="3"/>
  <c r="BL3092" i="3"/>
  <c r="BJ3090" i="3"/>
  <c r="BM3055" i="3"/>
  <c r="BM3097" i="3"/>
  <c r="BK3084" i="3"/>
  <c r="BN3084" i="3"/>
  <c r="BL3084" i="3"/>
  <c r="BJ3076" i="3"/>
  <c r="BM3076" i="3"/>
  <c r="BK3068" i="3"/>
  <c r="BN3068" i="3"/>
  <c r="BL3068" i="3"/>
  <c r="BM3066" i="3"/>
  <c r="BJ3050" i="3"/>
  <c r="BK3046" i="3"/>
  <c r="BN3046" i="3"/>
  <c r="E2992" i="3" l="1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L2994" i="3" l="1"/>
  <c r="L2992" i="3"/>
  <c r="K2992" i="3"/>
  <c r="K2994" i="3"/>
  <c r="L2995" i="3"/>
  <c r="K2995" i="3"/>
  <c r="L2993" i="3"/>
  <c r="K2993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BB2992" i="3" l="1"/>
  <c r="AB2994" i="3"/>
  <c r="AR2992" i="3"/>
  <c r="AL2992" i="3"/>
  <c r="BC2992" i="3"/>
  <c r="AS2992" i="3"/>
  <c r="AU2992" i="3"/>
  <c r="AO2992" i="3"/>
  <c r="AA2992" i="3"/>
  <c r="Z2992" i="3"/>
  <c r="AG2992" i="3"/>
  <c r="BD2992" i="3"/>
  <c r="W2992" i="3"/>
  <c r="N2992" i="3"/>
  <c r="AB2992" i="3"/>
  <c r="T2992" i="3"/>
  <c r="AE2992" i="3"/>
  <c r="AT2992" i="3"/>
  <c r="BI2992" i="3"/>
  <c r="Q2992" i="3"/>
  <c r="L2916" i="3"/>
  <c r="L2914" i="3"/>
  <c r="L2912" i="3"/>
  <c r="K2928" i="3"/>
  <c r="K2926" i="3"/>
  <c r="K2918" i="3"/>
  <c r="K2916" i="3"/>
  <c r="K2966" i="3"/>
  <c r="M2992" i="3"/>
  <c r="L2957" i="3"/>
  <c r="L2953" i="3"/>
  <c r="L2951" i="3"/>
  <c r="L2943" i="3"/>
  <c r="L2923" i="3"/>
  <c r="L2907" i="3"/>
  <c r="L2905" i="3"/>
  <c r="O2994" i="3"/>
  <c r="X2992" i="3"/>
  <c r="AQ2992" i="3"/>
  <c r="BF2992" i="3"/>
  <c r="AD2992" i="3"/>
  <c r="BE2992" i="3"/>
  <c r="Y2992" i="3"/>
  <c r="AS2994" i="3"/>
  <c r="AD2994" i="3"/>
  <c r="P2994" i="3"/>
  <c r="BG2994" i="3"/>
  <c r="AF2992" i="3"/>
  <c r="T2994" i="3"/>
  <c r="AU2994" i="3"/>
  <c r="AG2994" i="3"/>
  <c r="BD2994" i="3"/>
  <c r="AJ2992" i="3"/>
  <c r="BG2992" i="3"/>
  <c r="AM2992" i="3"/>
  <c r="O2992" i="3"/>
  <c r="AP2992" i="3"/>
  <c r="V2992" i="3"/>
  <c r="AW2992" i="3"/>
  <c r="AC2992" i="3"/>
  <c r="AP2994" i="3"/>
  <c r="AA2994" i="3"/>
  <c r="M2994" i="3"/>
  <c r="P2992" i="3"/>
  <c r="K2910" i="3"/>
  <c r="K2907" i="3"/>
  <c r="K2903" i="3"/>
  <c r="BF2994" i="3"/>
  <c r="Z2994" i="3"/>
  <c r="AQ2994" i="3"/>
  <c r="BI2994" i="3"/>
  <c r="AC2994" i="3"/>
  <c r="BH2994" i="3"/>
  <c r="L2983" i="3"/>
  <c r="L2977" i="3"/>
  <c r="AZ2992" i="3"/>
  <c r="AJ2994" i="3"/>
  <c r="AN2992" i="3"/>
  <c r="AY2992" i="3"/>
  <c r="AI2992" i="3"/>
  <c r="S2992" i="3"/>
  <c r="AX2992" i="3"/>
  <c r="AH2992" i="3"/>
  <c r="R2992" i="3"/>
  <c r="BA2992" i="3"/>
  <c r="AK2992" i="3"/>
  <c r="U2992" i="3"/>
  <c r="AT2994" i="3"/>
  <c r="N2994" i="3"/>
  <c r="AE2994" i="3"/>
  <c r="AW2994" i="3"/>
  <c r="Q2994" i="3"/>
  <c r="AN2994" i="3"/>
  <c r="BH2992" i="3"/>
  <c r="AV2992" i="3"/>
  <c r="K2949" i="3"/>
  <c r="K2935" i="3"/>
  <c r="K2991" i="3"/>
  <c r="K2989" i="3"/>
  <c r="K2987" i="3"/>
  <c r="K2985" i="3"/>
  <c r="K2974" i="3"/>
  <c r="L2970" i="3"/>
  <c r="K2970" i="3"/>
  <c r="L2948" i="3"/>
  <c r="K2948" i="3"/>
  <c r="L2946" i="3"/>
  <c r="K2946" i="3"/>
  <c r="L2944" i="3"/>
  <c r="K2944" i="3"/>
  <c r="K2943" i="3"/>
  <c r="L2932" i="3"/>
  <c r="K2932" i="3"/>
  <c r="K2983" i="3"/>
  <c r="AT2983" i="3" s="1"/>
  <c r="L2971" i="3"/>
  <c r="K2971" i="3"/>
  <c r="K2931" i="3"/>
  <c r="K2986" i="3"/>
  <c r="L2984" i="3"/>
  <c r="L2981" i="3"/>
  <c r="L2979" i="3"/>
  <c r="K2972" i="3"/>
  <c r="K2968" i="3"/>
  <c r="L2961" i="3"/>
  <c r="K2961" i="3"/>
  <c r="K2959" i="3"/>
  <c r="K2955" i="3"/>
  <c r="K2945" i="3"/>
  <c r="K2912" i="3"/>
  <c r="AZ2912" i="3" s="1"/>
  <c r="K2988" i="3"/>
  <c r="L2986" i="3"/>
  <c r="K2984" i="3"/>
  <c r="K2981" i="3"/>
  <c r="K2979" i="3"/>
  <c r="K2941" i="3"/>
  <c r="K2939" i="3"/>
  <c r="L2922" i="3"/>
  <c r="L2920" i="3"/>
  <c r="K2906" i="3"/>
  <c r="K2896" i="3"/>
  <c r="AZ2994" i="3"/>
  <c r="BB2994" i="3"/>
  <c r="AL2994" i="3"/>
  <c r="V2994" i="3"/>
  <c r="BC2994" i="3"/>
  <c r="AM2994" i="3"/>
  <c r="W2994" i="3"/>
  <c r="BE2994" i="3"/>
  <c r="AO2994" i="3"/>
  <c r="Y2994" i="3"/>
  <c r="AV2994" i="3"/>
  <c r="AR2994" i="3"/>
  <c r="X2994" i="3"/>
  <c r="L2990" i="3"/>
  <c r="K2990" i="3"/>
  <c r="L2988" i="3"/>
  <c r="L2964" i="3"/>
  <c r="K2964" i="3"/>
  <c r="L2962" i="3"/>
  <c r="K2962" i="3"/>
  <c r="K2897" i="3"/>
  <c r="AX2994" i="3"/>
  <c r="AH2994" i="3"/>
  <c r="R2994" i="3"/>
  <c r="AY2994" i="3"/>
  <c r="AI2994" i="3"/>
  <c r="S2994" i="3"/>
  <c r="BA2994" i="3"/>
  <c r="AK2994" i="3"/>
  <c r="U2994" i="3"/>
  <c r="AF2994" i="3"/>
  <c r="K2980" i="3"/>
  <c r="L2978" i="3"/>
  <c r="L2965" i="3"/>
  <c r="K2965" i="3"/>
  <c r="L2963" i="3"/>
  <c r="K2963" i="3"/>
  <c r="K2960" i="3"/>
  <c r="K2958" i="3"/>
  <c r="K2956" i="3"/>
  <c r="L2935" i="3"/>
  <c r="BC2935" i="3" s="1"/>
  <c r="L2927" i="3"/>
  <c r="K2927" i="3"/>
  <c r="K2925" i="3"/>
  <c r="K2898" i="3"/>
  <c r="K2978" i="3"/>
  <c r="K2977" i="3"/>
  <c r="AN2977" i="3" s="1"/>
  <c r="L2973" i="3"/>
  <c r="L2969" i="3"/>
  <c r="K2969" i="3"/>
  <c r="L2954" i="3"/>
  <c r="K2954" i="3"/>
  <c r="L2952" i="3"/>
  <c r="K2952" i="3"/>
  <c r="K2951" i="3"/>
  <c r="K2947" i="3"/>
  <c r="L2940" i="3"/>
  <c r="K2940" i="3"/>
  <c r="L2933" i="3"/>
  <c r="K2933" i="3"/>
  <c r="L2928" i="3"/>
  <c r="K2914" i="3"/>
  <c r="AE2914" i="3" s="1"/>
  <c r="L2910" i="3"/>
  <c r="L2908" i="3"/>
  <c r="K2908" i="3"/>
  <c r="L2900" i="3"/>
  <c r="K2900" i="3"/>
  <c r="K2953" i="3"/>
  <c r="L2931" i="3"/>
  <c r="K2929" i="3"/>
  <c r="K2905" i="3"/>
  <c r="L2898" i="3"/>
  <c r="K2982" i="3"/>
  <c r="L2980" i="3"/>
  <c r="L2974" i="3"/>
  <c r="O2993" i="3"/>
  <c r="S2993" i="3"/>
  <c r="W2993" i="3"/>
  <c r="AA2993" i="3"/>
  <c r="AE2993" i="3"/>
  <c r="AI2993" i="3"/>
  <c r="AM2993" i="3"/>
  <c r="AQ2993" i="3"/>
  <c r="AU2993" i="3"/>
  <c r="AY2993" i="3"/>
  <c r="BC2993" i="3"/>
  <c r="BG2993" i="3"/>
  <c r="AW2993" i="3"/>
  <c r="BE2993" i="3"/>
  <c r="P2993" i="3"/>
  <c r="T2993" i="3"/>
  <c r="X2993" i="3"/>
  <c r="AB2993" i="3"/>
  <c r="AF2993" i="3"/>
  <c r="AJ2993" i="3"/>
  <c r="AN2993" i="3"/>
  <c r="AR2993" i="3"/>
  <c r="AV2993" i="3"/>
  <c r="AZ2993" i="3"/>
  <c r="BD2993" i="3"/>
  <c r="BH2993" i="3"/>
  <c r="M2993" i="3"/>
  <c r="Q2993" i="3"/>
  <c r="U2993" i="3"/>
  <c r="Y2993" i="3"/>
  <c r="AC2993" i="3"/>
  <c r="AG2993" i="3"/>
  <c r="AK2993" i="3"/>
  <c r="AO2993" i="3"/>
  <c r="AS2993" i="3"/>
  <c r="BA2993" i="3"/>
  <c r="BI2993" i="3"/>
  <c r="V2993" i="3"/>
  <c r="AL2993" i="3"/>
  <c r="BB2993" i="3"/>
  <c r="Z2993" i="3"/>
  <c r="BF2993" i="3"/>
  <c r="AP2993" i="3"/>
  <c r="N2993" i="3"/>
  <c r="AD2993" i="3"/>
  <c r="AT2993" i="3"/>
  <c r="R2993" i="3"/>
  <c r="AH2993" i="3"/>
  <c r="AX2993" i="3"/>
  <c r="O2995" i="3"/>
  <c r="S2995" i="3"/>
  <c r="W2995" i="3"/>
  <c r="AA2995" i="3"/>
  <c r="AE2995" i="3"/>
  <c r="AI2995" i="3"/>
  <c r="AM2995" i="3"/>
  <c r="AQ2995" i="3"/>
  <c r="AU2995" i="3"/>
  <c r="AY2995" i="3"/>
  <c r="BC2995" i="3"/>
  <c r="BG2995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P2995" i="3"/>
  <c r="T2995" i="3"/>
  <c r="X2995" i="3"/>
  <c r="AB2995" i="3"/>
  <c r="AF2995" i="3"/>
  <c r="AJ2995" i="3"/>
  <c r="AN2995" i="3"/>
  <c r="AR2995" i="3"/>
  <c r="AV2995" i="3"/>
  <c r="AZ2995" i="3"/>
  <c r="BD2995" i="3"/>
  <c r="BH2995" i="3"/>
  <c r="V2995" i="3"/>
  <c r="AL2995" i="3"/>
  <c r="BB2995" i="3"/>
  <c r="Z2995" i="3"/>
  <c r="AP2995" i="3"/>
  <c r="BF2995" i="3"/>
  <c r="R2995" i="3"/>
  <c r="AX2995" i="3"/>
  <c r="AH2995" i="3"/>
  <c r="N2995" i="3"/>
  <c r="AD2995" i="3"/>
  <c r="AT2995" i="3"/>
  <c r="BI2995" i="3"/>
  <c r="L2982" i="3"/>
  <c r="K2973" i="3"/>
  <c r="L2972" i="3"/>
  <c r="L2960" i="3"/>
  <c r="L2956" i="3"/>
  <c r="K2976" i="3"/>
  <c r="L2975" i="3"/>
  <c r="K2975" i="3"/>
  <c r="L2958" i="3"/>
  <c r="K2957" i="3"/>
  <c r="L2966" i="3"/>
  <c r="AD2966" i="3" s="1"/>
  <c r="L2991" i="3"/>
  <c r="L2989" i="3"/>
  <c r="L2987" i="3"/>
  <c r="L2985" i="3"/>
  <c r="L2968" i="3"/>
  <c r="L2967" i="3"/>
  <c r="K2967" i="3"/>
  <c r="L2959" i="3"/>
  <c r="L2924" i="3"/>
  <c r="K2924" i="3"/>
  <c r="L2902" i="3"/>
  <c r="K2902" i="3"/>
  <c r="L2937" i="3"/>
  <c r="K2937" i="3"/>
  <c r="L2926" i="3"/>
  <c r="L2947" i="3"/>
  <c r="L2945" i="3"/>
  <c r="L2942" i="3"/>
  <c r="K2942" i="3"/>
  <c r="L2939" i="3"/>
  <c r="K2936" i="3"/>
  <c r="L2934" i="3"/>
  <c r="K2934" i="3"/>
  <c r="L2925" i="3"/>
  <c r="K2921" i="3"/>
  <c r="L2919" i="3"/>
  <c r="K2919" i="3"/>
  <c r="L2896" i="3"/>
  <c r="L2938" i="3"/>
  <c r="K2938" i="3"/>
  <c r="K2930" i="3"/>
  <c r="K2923" i="3"/>
  <c r="K2899" i="3"/>
  <c r="L2955" i="3"/>
  <c r="L2950" i="3"/>
  <c r="K2950" i="3"/>
  <c r="L2949" i="3"/>
  <c r="L2941" i="3"/>
  <c r="L2930" i="3"/>
  <c r="U2930" i="3" s="1"/>
  <c r="K2922" i="3"/>
  <c r="L2921" i="3"/>
  <c r="K2920" i="3"/>
  <c r="L2904" i="3"/>
  <c r="K2904" i="3"/>
  <c r="L2903" i="3"/>
  <c r="S2903" i="3" s="1"/>
  <c r="L2897" i="3"/>
  <c r="AQ2977" i="3"/>
  <c r="L2976" i="3"/>
  <c r="AW2977" i="3"/>
  <c r="L2936" i="3"/>
  <c r="L2929" i="3"/>
  <c r="L2918" i="3"/>
  <c r="L2917" i="3"/>
  <c r="L2915" i="3"/>
  <c r="L2913" i="3"/>
  <c r="K2917" i="3"/>
  <c r="K2915" i="3"/>
  <c r="K2913" i="3"/>
  <c r="L2909" i="3"/>
  <c r="K2909" i="3"/>
  <c r="L2906" i="3"/>
  <c r="L2911" i="3"/>
  <c r="K2911" i="3"/>
  <c r="L2901" i="3"/>
  <c r="K2901" i="3"/>
  <c r="L2899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S2916" i="3" l="1"/>
  <c r="AB2941" i="3"/>
  <c r="BI2955" i="3"/>
  <c r="BH2989" i="3"/>
  <c r="AS2958" i="3"/>
  <c r="N2907" i="3"/>
  <c r="AQ2916" i="3"/>
  <c r="BE2916" i="3"/>
  <c r="BD2916" i="3"/>
  <c r="AG2897" i="3"/>
  <c r="AG2964" i="3"/>
  <c r="BG2900" i="3"/>
  <c r="BA2927" i="3"/>
  <c r="R2916" i="3"/>
  <c r="AX2916" i="3"/>
  <c r="AK2916" i="3"/>
  <c r="T2916" i="3"/>
  <c r="BM2993" i="3"/>
  <c r="BL2993" i="3"/>
  <c r="BJ2993" i="3"/>
  <c r="BI2916" i="3"/>
  <c r="AY2916" i="3"/>
  <c r="AR2916" i="3"/>
  <c r="AF2916" i="3"/>
  <c r="Y2916" i="3"/>
  <c r="AP2916" i="3"/>
  <c r="AD2916" i="3"/>
  <c r="W2916" i="3"/>
  <c r="BH2930" i="3"/>
  <c r="AD2977" i="3"/>
  <c r="BE2907" i="3"/>
  <c r="Q2944" i="3"/>
  <c r="AT2910" i="3"/>
  <c r="AZ2916" i="3"/>
  <c r="BG2907" i="3"/>
  <c r="BI2903" i="3"/>
  <c r="AN2918" i="3"/>
  <c r="BF2916" i="3"/>
  <c r="AN2916" i="3"/>
  <c r="N2916" i="3"/>
  <c r="AM2916" i="3"/>
  <c r="BB2916" i="3"/>
  <c r="AA2916" i="3"/>
  <c r="BA2916" i="3"/>
  <c r="U2916" i="3"/>
  <c r="BH2977" i="3"/>
  <c r="AG2985" i="3"/>
  <c r="AU2916" i="3"/>
  <c r="O2916" i="3"/>
  <c r="AI2916" i="3"/>
  <c r="BH2916" i="3"/>
  <c r="AB2916" i="3"/>
  <c r="AV2916" i="3"/>
  <c r="V2916" i="3"/>
  <c r="AO2916" i="3"/>
  <c r="W2930" i="3"/>
  <c r="AQ2934" i="3"/>
  <c r="AY2937" i="3"/>
  <c r="AB2904" i="3"/>
  <c r="AQ2914" i="3"/>
  <c r="BA2907" i="3"/>
  <c r="V2907" i="3"/>
  <c r="AU2914" i="3"/>
  <c r="V2914" i="3"/>
  <c r="BH2960" i="3"/>
  <c r="BI2900" i="3"/>
  <c r="BH2907" i="3"/>
  <c r="M2907" i="3"/>
  <c r="AD2914" i="3"/>
  <c r="U2914" i="3"/>
  <c r="AM2923" i="3"/>
  <c r="S2959" i="3"/>
  <c r="O2907" i="3"/>
  <c r="AN2907" i="3"/>
  <c r="BH2914" i="3"/>
  <c r="W2927" i="3"/>
  <c r="AV2903" i="3"/>
  <c r="Z2951" i="3"/>
  <c r="BE2923" i="3"/>
  <c r="AZ2921" i="3"/>
  <c r="AW2940" i="3"/>
  <c r="W2952" i="3"/>
  <c r="AE2916" i="3"/>
  <c r="AA2919" i="3"/>
  <c r="AZ2920" i="3"/>
  <c r="T2897" i="3"/>
  <c r="AD2931" i="3"/>
  <c r="R2935" i="3"/>
  <c r="U2926" i="3"/>
  <c r="AP2900" i="3"/>
  <c r="W2912" i="3"/>
  <c r="AY2914" i="3"/>
  <c r="R2914" i="3"/>
  <c r="AK2914" i="3"/>
  <c r="AS2916" i="3"/>
  <c r="AC2916" i="3"/>
  <c r="M2916" i="3"/>
  <c r="AY2897" i="3"/>
  <c r="Y2920" i="3"/>
  <c r="AI2938" i="3"/>
  <c r="AK2937" i="3"/>
  <c r="BD2924" i="3"/>
  <c r="AC2957" i="3"/>
  <c r="BC2974" i="3"/>
  <c r="AM2927" i="3"/>
  <c r="U2943" i="3"/>
  <c r="BB2907" i="3"/>
  <c r="AK2912" i="3"/>
  <c r="BD2907" i="3"/>
  <c r="AP2912" i="3"/>
  <c r="BD2912" i="3"/>
  <c r="BF2914" i="3"/>
  <c r="AM2914" i="3"/>
  <c r="BA2914" i="3"/>
  <c r="Z2916" i="3"/>
  <c r="AJ2916" i="3"/>
  <c r="AT2916" i="3"/>
  <c r="X2916" i="3"/>
  <c r="BC2916" i="3"/>
  <c r="AH2916" i="3"/>
  <c r="BG2916" i="3"/>
  <c r="AL2916" i="3"/>
  <c r="P2916" i="3"/>
  <c r="AW2916" i="3"/>
  <c r="AG2916" i="3"/>
  <c r="Q2916" i="3"/>
  <c r="AM2920" i="3"/>
  <c r="AL2904" i="3"/>
  <c r="AQ2930" i="3"/>
  <c r="AY2926" i="3"/>
  <c r="T2972" i="3"/>
  <c r="Y2988" i="3"/>
  <c r="AJ2966" i="3"/>
  <c r="AW2928" i="3"/>
  <c r="AM2904" i="3"/>
  <c r="BE2919" i="3"/>
  <c r="AR2923" i="3"/>
  <c r="AE2928" i="3"/>
  <c r="AN2930" i="3"/>
  <c r="AX2930" i="3"/>
  <c r="AW2966" i="3"/>
  <c r="AU2966" i="3"/>
  <c r="AQ2919" i="3"/>
  <c r="T2934" i="3"/>
  <c r="AF2942" i="3"/>
  <c r="BI2967" i="3"/>
  <c r="AA2905" i="3"/>
  <c r="BG2958" i="3"/>
  <c r="P2941" i="3"/>
  <c r="Y2955" i="3"/>
  <c r="AR2968" i="3"/>
  <c r="AA2923" i="3"/>
  <c r="T2930" i="3"/>
  <c r="Z2930" i="3"/>
  <c r="AO2941" i="3"/>
  <c r="Q2966" i="3"/>
  <c r="S2966" i="3"/>
  <c r="N2928" i="3"/>
  <c r="Q2897" i="3"/>
  <c r="U2924" i="3"/>
  <c r="BH2919" i="3"/>
  <c r="X2923" i="3"/>
  <c r="AL2920" i="3"/>
  <c r="AR2924" i="3"/>
  <c r="AG2934" i="3"/>
  <c r="R2934" i="3"/>
  <c r="AQ2937" i="3"/>
  <c r="AC2941" i="3"/>
  <c r="AT2966" i="3"/>
  <c r="AG2966" i="3"/>
  <c r="T2966" i="3"/>
  <c r="AX2955" i="3"/>
  <c r="W2977" i="3"/>
  <c r="X2903" i="3"/>
  <c r="AJ2938" i="3"/>
  <c r="AR2919" i="3"/>
  <c r="V2920" i="3"/>
  <c r="P2937" i="3"/>
  <c r="AW2937" i="3"/>
  <c r="BB2941" i="3"/>
  <c r="AK2923" i="3"/>
  <c r="BC2920" i="3"/>
  <c r="AP2941" i="3"/>
  <c r="N2966" i="3"/>
  <c r="AZ2966" i="3"/>
  <c r="BB2904" i="3"/>
  <c r="O2902" i="3"/>
  <c r="AR2967" i="3"/>
  <c r="AR2953" i="3"/>
  <c r="AC2908" i="3"/>
  <c r="V2905" i="3"/>
  <c r="AG2951" i="3"/>
  <c r="T2921" i="3"/>
  <c r="AG2921" i="3"/>
  <c r="S2921" i="3"/>
  <c r="AJ2921" i="3"/>
  <c r="AW2921" i="3"/>
  <c r="AF2926" i="3"/>
  <c r="BA2926" i="3"/>
  <c r="S2926" i="3"/>
  <c r="BD2926" i="3"/>
  <c r="N2926" i="3"/>
  <c r="AE2926" i="3"/>
  <c r="AY2921" i="3"/>
  <c r="AT2926" i="3"/>
  <c r="P2926" i="3"/>
  <c r="S2938" i="3"/>
  <c r="Q2937" i="3"/>
  <c r="N2937" i="3"/>
  <c r="AX2937" i="3"/>
  <c r="AV2937" i="3"/>
  <c r="AM2937" i="3"/>
  <c r="S2937" i="3"/>
  <c r="AG2937" i="3"/>
  <c r="R2937" i="3"/>
  <c r="AN2937" i="3"/>
  <c r="AE2937" i="3"/>
  <c r="O2924" i="3"/>
  <c r="AK2924" i="3"/>
  <c r="AE2924" i="3"/>
  <c r="BI2924" i="3"/>
  <c r="AC2924" i="3"/>
  <c r="AT2905" i="3"/>
  <c r="BD2905" i="3"/>
  <c r="BF2905" i="3"/>
  <c r="Z2900" i="3"/>
  <c r="AQ2900" i="3"/>
  <c r="AQ2910" i="3"/>
  <c r="N2910" i="3"/>
  <c r="Q2910" i="3"/>
  <c r="AD2910" i="3"/>
  <c r="X2951" i="3"/>
  <c r="AF2951" i="3"/>
  <c r="AS2951" i="3"/>
  <c r="BF2951" i="3"/>
  <c r="AZ2951" i="3"/>
  <c r="N2951" i="3"/>
  <c r="AI2951" i="3"/>
  <c r="M2977" i="3"/>
  <c r="AA2977" i="3"/>
  <c r="BG2977" i="3"/>
  <c r="AR2977" i="3"/>
  <c r="BF2977" i="3"/>
  <c r="Z2977" i="3"/>
  <c r="AG2977" i="3"/>
  <c r="AM2977" i="3"/>
  <c r="X2977" i="3"/>
  <c r="BD2977" i="3"/>
  <c r="AT2977" i="3"/>
  <c r="N2977" i="3"/>
  <c r="BA2977" i="3"/>
  <c r="U2977" i="3"/>
  <c r="BC2927" i="3"/>
  <c r="U2927" i="3"/>
  <c r="X2927" i="3"/>
  <c r="AK2927" i="3"/>
  <c r="Q2958" i="3"/>
  <c r="AD2958" i="3"/>
  <c r="AK2958" i="3"/>
  <c r="AF2941" i="3"/>
  <c r="M2941" i="3"/>
  <c r="AS2941" i="3"/>
  <c r="Z2941" i="3"/>
  <c r="BF2941" i="3"/>
  <c r="AM2941" i="3"/>
  <c r="AR2941" i="3"/>
  <c r="Y2941" i="3"/>
  <c r="BE2941" i="3"/>
  <c r="AL2941" i="3"/>
  <c r="AU2941" i="3"/>
  <c r="P2955" i="3"/>
  <c r="AC2955" i="3"/>
  <c r="W2955" i="3"/>
  <c r="BF2955" i="3"/>
  <c r="AR2955" i="3"/>
  <c r="BE2955" i="3"/>
  <c r="BC2955" i="3"/>
  <c r="AI2955" i="3"/>
  <c r="U2968" i="3"/>
  <c r="BB2968" i="3"/>
  <c r="AF2903" i="3"/>
  <c r="M2903" i="3"/>
  <c r="AS2903" i="3"/>
  <c r="Z2903" i="3"/>
  <c r="BF2903" i="3"/>
  <c r="AM2903" i="3"/>
  <c r="AN2903" i="3"/>
  <c r="U2903" i="3"/>
  <c r="BA2903" i="3"/>
  <c r="AH2903" i="3"/>
  <c r="AE2903" i="3"/>
  <c r="BG2903" i="3"/>
  <c r="AA2907" i="3"/>
  <c r="AX2907" i="3"/>
  <c r="P2907" i="3"/>
  <c r="AF2907" i="3"/>
  <c r="Q2907" i="3"/>
  <c r="AG2907" i="3"/>
  <c r="AD2907" i="3"/>
  <c r="AY2907" i="3"/>
  <c r="W2907" i="3"/>
  <c r="AV2907" i="3"/>
  <c r="R2907" i="3"/>
  <c r="AS2907" i="3"/>
  <c r="BI2907" i="3"/>
  <c r="AI2907" i="3"/>
  <c r="BF2907" i="3"/>
  <c r="T2907" i="3"/>
  <c r="AJ2907" i="3"/>
  <c r="U2907" i="3"/>
  <c r="AK2907" i="3"/>
  <c r="AL2907" i="3"/>
  <c r="BC2907" i="3"/>
  <c r="AE2907" i="3"/>
  <c r="AZ2907" i="3"/>
  <c r="Z2907" i="3"/>
  <c r="AW2907" i="3"/>
  <c r="AC2900" i="3"/>
  <c r="AA2900" i="3"/>
  <c r="AF2900" i="3"/>
  <c r="AW2910" i="3"/>
  <c r="AP2903" i="3"/>
  <c r="AC2903" i="3"/>
  <c r="P2903" i="3"/>
  <c r="AO2907" i="3"/>
  <c r="AR2907" i="3"/>
  <c r="AU2907" i="3"/>
  <c r="AC2907" i="3"/>
  <c r="AB2907" i="3"/>
  <c r="AS2924" i="3"/>
  <c r="AI2921" i="3"/>
  <c r="BD2927" i="3"/>
  <c r="AH2926" i="3"/>
  <c r="W2937" i="3"/>
  <c r="P2924" i="3"/>
  <c r="AT2937" i="3"/>
  <c r="AB2937" i="3"/>
  <c r="AZ2938" i="3"/>
  <c r="R2938" i="3"/>
  <c r="W2941" i="3"/>
  <c r="V2941" i="3"/>
  <c r="BH2941" i="3"/>
  <c r="Q2977" i="3"/>
  <c r="R2955" i="3"/>
  <c r="AV2955" i="3"/>
  <c r="AP2977" i="3"/>
  <c r="AP2958" i="3"/>
  <c r="AB2977" i="3"/>
  <c r="AM2951" i="3"/>
  <c r="M2951" i="3"/>
  <c r="Q2905" i="3"/>
  <c r="S2907" i="3"/>
  <c r="AX2903" i="3"/>
  <c r="AK2903" i="3"/>
  <c r="AS2900" i="3"/>
  <c r="BF2900" i="3"/>
  <c r="AG2910" i="3"/>
  <c r="AY2903" i="3"/>
  <c r="R2903" i="3"/>
  <c r="BD2903" i="3"/>
  <c r="AH2907" i="3"/>
  <c r="AM2907" i="3"/>
  <c r="AQ2907" i="3"/>
  <c r="Y2907" i="3"/>
  <c r="X2907" i="3"/>
  <c r="BA2924" i="3"/>
  <c r="Q2921" i="3"/>
  <c r="AN2927" i="3"/>
  <c r="AT2921" i="3"/>
  <c r="AG2926" i="3"/>
  <c r="BC2937" i="3"/>
  <c r="N2924" i="3"/>
  <c r="AD2937" i="3"/>
  <c r="AW2938" i="3"/>
  <c r="S2941" i="3"/>
  <c r="BI2941" i="3"/>
  <c r="AV2941" i="3"/>
  <c r="AK2977" i="3"/>
  <c r="O2955" i="3"/>
  <c r="AE2967" i="3"/>
  <c r="BC2977" i="3"/>
  <c r="AT2951" i="3"/>
  <c r="T2951" i="3"/>
  <c r="S2897" i="3"/>
  <c r="AJ2897" i="3"/>
  <c r="AW2897" i="3"/>
  <c r="BB2897" i="3"/>
  <c r="AI2897" i="3"/>
  <c r="AZ2897" i="3"/>
  <c r="AR2920" i="3"/>
  <c r="AO2920" i="3"/>
  <c r="BB2920" i="3"/>
  <c r="BE2920" i="3"/>
  <c r="W2920" i="3"/>
  <c r="AH2938" i="3"/>
  <c r="AY2938" i="3"/>
  <c r="AX2938" i="3"/>
  <c r="T2938" i="3"/>
  <c r="BG2919" i="3"/>
  <c r="Y2919" i="3"/>
  <c r="AB2919" i="3"/>
  <c r="AO2919" i="3"/>
  <c r="AX2934" i="3"/>
  <c r="AN2934" i="3"/>
  <c r="W2934" i="3"/>
  <c r="BH2934" i="3"/>
  <c r="AH2942" i="3"/>
  <c r="AE2942" i="3"/>
  <c r="AP2907" i="3"/>
  <c r="R2906" i="3"/>
  <c r="AU2968" i="3"/>
  <c r="AT2907" i="3"/>
  <c r="Q2930" i="3"/>
  <c r="AT2919" i="3"/>
  <c r="AD2934" i="3"/>
  <c r="AT2942" i="3"/>
  <c r="N2898" i="3"/>
  <c r="W2897" i="3"/>
  <c r="BB2922" i="3"/>
  <c r="AJ2931" i="3"/>
  <c r="X2935" i="3"/>
  <c r="AI2910" i="3"/>
  <c r="AH2943" i="3"/>
  <c r="R2897" i="3"/>
  <c r="T2898" i="3"/>
  <c r="BI2897" i="3"/>
  <c r="AS2897" i="3"/>
  <c r="AC2897" i="3"/>
  <c r="M2897" i="3"/>
  <c r="AV2897" i="3"/>
  <c r="AF2897" i="3"/>
  <c r="P2897" i="3"/>
  <c r="AU2897" i="3"/>
  <c r="AE2897" i="3"/>
  <c r="O2897" i="3"/>
  <c r="BH2904" i="3"/>
  <c r="X2904" i="3"/>
  <c r="AA2904" i="3"/>
  <c r="R2904" i="3"/>
  <c r="BF2910" i="3"/>
  <c r="AP2910" i="3"/>
  <c r="Z2910" i="3"/>
  <c r="BI2910" i="3"/>
  <c r="AS2910" i="3"/>
  <c r="AC2910" i="3"/>
  <c r="M2910" i="3"/>
  <c r="AY2910" i="3"/>
  <c r="BE2912" i="3"/>
  <c r="Y2912" i="3"/>
  <c r="AJ2912" i="3"/>
  <c r="AI2912" i="3"/>
  <c r="AV2912" i="3"/>
  <c r="BA2919" i="3"/>
  <c r="AK2919" i="3"/>
  <c r="U2919" i="3"/>
  <c r="BD2919" i="3"/>
  <c r="AN2919" i="3"/>
  <c r="X2919" i="3"/>
  <c r="BC2919" i="3"/>
  <c r="AM2919" i="3"/>
  <c r="W2919" i="3"/>
  <c r="BC2922" i="3"/>
  <c r="N2919" i="3"/>
  <c r="O2928" i="3"/>
  <c r="AG2928" i="3"/>
  <c r="BD2930" i="3"/>
  <c r="AJ2930" i="3"/>
  <c r="BG2930" i="3"/>
  <c r="AM2930" i="3"/>
  <c r="S2930" i="3"/>
  <c r="AP2930" i="3"/>
  <c r="V2930" i="3"/>
  <c r="AW2934" i="3"/>
  <c r="AW2931" i="3"/>
  <c r="BD2934" i="3"/>
  <c r="AJ2934" i="3"/>
  <c r="BG2934" i="3"/>
  <c r="AM2934" i="3"/>
  <c r="S2934" i="3"/>
  <c r="AP2934" i="3"/>
  <c r="N2934" i="3"/>
  <c r="M2930" i="3"/>
  <c r="AK2935" i="3"/>
  <c r="X2940" i="3"/>
  <c r="P2942" i="3"/>
  <c r="S2942" i="3"/>
  <c r="AD2942" i="3"/>
  <c r="BF2966" i="3"/>
  <c r="AP2966" i="3"/>
  <c r="Z2966" i="3"/>
  <c r="BI2966" i="3"/>
  <c r="AS2966" i="3"/>
  <c r="AC2966" i="3"/>
  <c r="M2966" i="3"/>
  <c r="AV2966" i="3"/>
  <c r="AF2966" i="3"/>
  <c r="P2966" i="3"/>
  <c r="Q2898" i="3"/>
  <c r="BC2908" i="3"/>
  <c r="AF2963" i="3"/>
  <c r="AY2961" i="3"/>
  <c r="AE2932" i="3"/>
  <c r="AH2897" i="3"/>
  <c r="V2897" i="3"/>
  <c r="BE2897" i="3"/>
  <c r="AO2897" i="3"/>
  <c r="Y2897" i="3"/>
  <c r="BH2897" i="3"/>
  <c r="AR2897" i="3"/>
  <c r="AB2897" i="3"/>
  <c r="BG2897" i="3"/>
  <c r="AQ2897" i="3"/>
  <c r="AA2897" i="3"/>
  <c r="AY2898" i="3"/>
  <c r="Q2904" i="3"/>
  <c r="BD2904" i="3"/>
  <c r="BG2904" i="3"/>
  <c r="BF2904" i="3"/>
  <c r="BB2910" i="3"/>
  <c r="AL2910" i="3"/>
  <c r="V2910" i="3"/>
  <c r="BE2910" i="3"/>
  <c r="AO2910" i="3"/>
  <c r="Y2910" i="3"/>
  <c r="AA2910" i="3"/>
  <c r="BG2910" i="3"/>
  <c r="BA2912" i="3"/>
  <c r="U2912" i="3"/>
  <c r="N2912" i="3"/>
  <c r="AA2912" i="3"/>
  <c r="AW2919" i="3"/>
  <c r="AG2919" i="3"/>
  <c r="Q2919" i="3"/>
  <c r="AZ2919" i="3"/>
  <c r="AJ2919" i="3"/>
  <c r="T2919" i="3"/>
  <c r="AY2919" i="3"/>
  <c r="AI2919" i="3"/>
  <c r="S2919" i="3"/>
  <c r="AP2919" i="3"/>
  <c r="AD2919" i="3"/>
  <c r="AD2928" i="3"/>
  <c r="Q2928" i="3"/>
  <c r="AZ2930" i="3"/>
  <c r="AB2930" i="3"/>
  <c r="BC2930" i="3"/>
  <c r="AI2930" i="3"/>
  <c r="BF2930" i="3"/>
  <c r="AL2930" i="3"/>
  <c r="R2930" i="3"/>
  <c r="AC2930" i="3"/>
  <c r="Q2931" i="3"/>
  <c r="AZ2934" i="3"/>
  <c r="AB2934" i="3"/>
  <c r="BC2934" i="3"/>
  <c r="AI2934" i="3"/>
  <c r="BF2934" i="3"/>
  <c r="AH2934" i="3"/>
  <c r="AV2928" i="3"/>
  <c r="AG2930" i="3"/>
  <c r="AU2935" i="3"/>
  <c r="BD2935" i="3"/>
  <c r="AV2942" i="3"/>
  <c r="AY2942" i="3"/>
  <c r="O2942" i="3"/>
  <c r="N2942" i="3"/>
  <c r="BB2966" i="3"/>
  <c r="AL2966" i="3"/>
  <c r="V2966" i="3"/>
  <c r="BE2966" i="3"/>
  <c r="AO2966" i="3"/>
  <c r="Y2966" i="3"/>
  <c r="BH2966" i="3"/>
  <c r="AR2966" i="3"/>
  <c r="AB2966" i="3"/>
  <c r="AQ2966" i="3"/>
  <c r="BG2965" i="3"/>
  <c r="AA2943" i="3"/>
  <c r="AX2897" i="3"/>
  <c r="AL2897" i="3"/>
  <c r="BA2897" i="3"/>
  <c r="AK2897" i="3"/>
  <c r="U2897" i="3"/>
  <c r="BD2897" i="3"/>
  <c r="AN2897" i="3"/>
  <c r="X2897" i="3"/>
  <c r="BC2897" i="3"/>
  <c r="AM2897" i="3"/>
  <c r="AG2904" i="3"/>
  <c r="AR2904" i="3"/>
  <c r="AQ2904" i="3"/>
  <c r="AX2910" i="3"/>
  <c r="AH2910" i="3"/>
  <c r="R2910" i="3"/>
  <c r="BA2910" i="3"/>
  <c r="AK2910" i="3"/>
  <c r="U2910" i="3"/>
  <c r="AO2912" i="3"/>
  <c r="AR2912" i="3"/>
  <c r="BI2919" i="3"/>
  <c r="AS2919" i="3"/>
  <c r="AC2919" i="3"/>
  <c r="M2919" i="3"/>
  <c r="AV2919" i="3"/>
  <c r="AF2919" i="3"/>
  <c r="P2919" i="3"/>
  <c r="AU2919" i="3"/>
  <c r="AE2919" i="3"/>
  <c r="O2919" i="3"/>
  <c r="BF2919" i="3"/>
  <c r="AU2928" i="3"/>
  <c r="AR2930" i="3"/>
  <c r="X2930" i="3"/>
  <c r="AY2930" i="3"/>
  <c r="AA2930" i="3"/>
  <c r="BB2930" i="3"/>
  <c r="AH2930" i="3"/>
  <c r="AY2931" i="3"/>
  <c r="AS2930" i="3"/>
  <c r="AR2934" i="3"/>
  <c r="X2934" i="3"/>
  <c r="AY2934" i="3"/>
  <c r="AA2934" i="3"/>
  <c r="BB2934" i="3"/>
  <c r="AG2942" i="3"/>
  <c r="AX2935" i="3"/>
  <c r="AJ2942" i="3"/>
  <c r="AU2942" i="3"/>
  <c r="V2960" i="3"/>
  <c r="AX2966" i="3"/>
  <c r="AH2966" i="3"/>
  <c r="R2966" i="3"/>
  <c r="BA2966" i="3"/>
  <c r="AK2966" i="3"/>
  <c r="U2966" i="3"/>
  <c r="BD2966" i="3"/>
  <c r="AN2966" i="3"/>
  <c r="X2966" i="3"/>
  <c r="BG2966" i="3"/>
  <c r="AE2966" i="3"/>
  <c r="Y2922" i="3"/>
  <c r="M2980" i="3"/>
  <c r="AQ2981" i="3"/>
  <c r="AA2958" i="3"/>
  <c r="T2941" i="3"/>
  <c r="AY2955" i="3"/>
  <c r="BA2968" i="3"/>
  <c r="AH2904" i="3"/>
  <c r="S2902" i="3"/>
  <c r="AU2950" i="3"/>
  <c r="AV2950" i="3"/>
  <c r="AE2950" i="3"/>
  <c r="AO2930" i="3"/>
  <c r="AW2930" i="3"/>
  <c r="BE2930" i="3"/>
  <c r="AO2934" i="3"/>
  <c r="V2934" i="3"/>
  <c r="AL2934" i="3"/>
  <c r="V2942" i="3"/>
  <c r="AL2942" i="3"/>
  <c r="BB2942" i="3"/>
  <c r="W2942" i="3"/>
  <c r="AM2942" i="3"/>
  <c r="BC2942" i="3"/>
  <c r="X2942" i="3"/>
  <c r="AN2942" i="3"/>
  <c r="BD2942" i="3"/>
  <c r="BE2942" i="3"/>
  <c r="Z2942" i="3"/>
  <c r="AP2942" i="3"/>
  <c r="BF2942" i="3"/>
  <c r="AA2942" i="3"/>
  <c r="AQ2942" i="3"/>
  <c r="BG2942" i="3"/>
  <c r="AB2942" i="3"/>
  <c r="AR2942" i="3"/>
  <c r="BH2942" i="3"/>
  <c r="AW2942" i="3"/>
  <c r="AA2937" i="3"/>
  <c r="BG2937" i="3"/>
  <c r="AJ2937" i="3"/>
  <c r="Y2937" i="3"/>
  <c r="AO2937" i="3"/>
  <c r="BE2937" i="3"/>
  <c r="V2937" i="3"/>
  <c r="AL2937" i="3"/>
  <c r="BB2937" i="3"/>
  <c r="BD2937" i="3"/>
  <c r="X2937" i="3"/>
  <c r="AI2937" i="3"/>
  <c r="M2937" i="3"/>
  <c r="AC2937" i="3"/>
  <c r="AS2937" i="3"/>
  <c r="BI2937" i="3"/>
  <c r="Z2937" i="3"/>
  <c r="AP2937" i="3"/>
  <c r="BF2937" i="3"/>
  <c r="AD2924" i="3"/>
  <c r="AU2924" i="3"/>
  <c r="N2967" i="3"/>
  <c r="AV2967" i="3"/>
  <c r="AW2967" i="3"/>
  <c r="AS2967" i="3"/>
  <c r="AA2967" i="3"/>
  <c r="AB2905" i="3"/>
  <c r="AN2905" i="3"/>
  <c r="U2905" i="3"/>
  <c r="BA2905" i="3"/>
  <c r="BB2905" i="3"/>
  <c r="Z2905" i="3"/>
  <c r="BG2905" i="3"/>
  <c r="T2905" i="3"/>
  <c r="AZ2905" i="3"/>
  <c r="AG2905" i="3"/>
  <c r="N2905" i="3"/>
  <c r="AE2905" i="3"/>
  <c r="AX2905" i="3"/>
  <c r="AE2910" i="3"/>
  <c r="W2910" i="3"/>
  <c r="AZ2910" i="3"/>
  <c r="AJ2910" i="3"/>
  <c r="AF2910" i="3"/>
  <c r="Y2923" i="3"/>
  <c r="BG2923" i="3"/>
  <c r="N2950" i="3"/>
  <c r="AA2989" i="3"/>
  <c r="R2905" i="3"/>
  <c r="AW2905" i="3"/>
  <c r="AJ2905" i="3"/>
  <c r="AM2910" i="3"/>
  <c r="R2924" i="3"/>
  <c r="AN2904" i="3"/>
  <c r="BC2904" i="3"/>
  <c r="W2904" i="3"/>
  <c r="BD2923" i="3"/>
  <c r="AV2930" i="3"/>
  <c r="AF2930" i="3"/>
  <c r="P2930" i="3"/>
  <c r="AU2930" i="3"/>
  <c r="AE2930" i="3"/>
  <c r="O2930" i="3"/>
  <c r="AT2930" i="3"/>
  <c r="AD2930" i="3"/>
  <c r="N2930" i="3"/>
  <c r="O2937" i="3"/>
  <c r="AU2937" i="3"/>
  <c r="BI2930" i="3"/>
  <c r="AV2934" i="3"/>
  <c r="AF2934" i="3"/>
  <c r="P2934" i="3"/>
  <c r="AU2934" i="3"/>
  <c r="AE2934" i="3"/>
  <c r="O2934" i="3"/>
  <c r="AT2934" i="3"/>
  <c r="Z2934" i="3"/>
  <c r="AF2937" i="3"/>
  <c r="AJ2924" i="3"/>
  <c r="AT2924" i="3"/>
  <c r="BE2934" i="3"/>
  <c r="AH2937" i="3"/>
  <c r="BA2937" i="3"/>
  <c r="U2937" i="3"/>
  <c r="Y2930" i="3"/>
  <c r="Q2942" i="3"/>
  <c r="AZ2942" i="3"/>
  <c r="T2942" i="3"/>
  <c r="AI2942" i="3"/>
  <c r="AX2942" i="3"/>
  <c r="R2942" i="3"/>
  <c r="AO2942" i="3"/>
  <c r="AX2989" i="3"/>
  <c r="AM2905" i="3"/>
  <c r="AK2905" i="3"/>
  <c r="X2905" i="3"/>
  <c r="AU2910" i="3"/>
  <c r="AI2933" i="3"/>
  <c r="V2947" i="3"/>
  <c r="BD2973" i="3"/>
  <c r="BG2925" i="3"/>
  <c r="AX2956" i="3"/>
  <c r="V2962" i="3"/>
  <c r="BI2939" i="3"/>
  <c r="W2971" i="3"/>
  <c r="BC2946" i="3"/>
  <c r="BM2992" i="3"/>
  <c r="AY2941" i="3"/>
  <c r="AE2941" i="3"/>
  <c r="AX2941" i="3"/>
  <c r="AH2941" i="3"/>
  <c r="R2941" i="3"/>
  <c r="BA2941" i="3"/>
  <c r="AK2941" i="3"/>
  <c r="U2941" i="3"/>
  <c r="BD2941" i="3"/>
  <c r="AN2941" i="3"/>
  <c r="X2941" i="3"/>
  <c r="AD2968" i="3"/>
  <c r="T2968" i="3"/>
  <c r="Y2977" i="3"/>
  <c r="AO2977" i="3"/>
  <c r="BE2977" i="3"/>
  <c r="AP2955" i="3"/>
  <c r="AU2955" i="3"/>
  <c r="AL2955" i="3"/>
  <c r="AS2955" i="3"/>
  <c r="M2955" i="3"/>
  <c r="AF2955" i="3"/>
  <c r="R2977" i="3"/>
  <c r="AH2977" i="3"/>
  <c r="AX2977" i="3"/>
  <c r="AQ2941" i="3"/>
  <c r="AJ2958" i="3"/>
  <c r="AE2958" i="3"/>
  <c r="AZ2977" i="3"/>
  <c r="AJ2977" i="3"/>
  <c r="T2977" i="3"/>
  <c r="AY2977" i="3"/>
  <c r="AI2977" i="3"/>
  <c r="S2977" i="3"/>
  <c r="BG2951" i="3"/>
  <c r="S2951" i="3"/>
  <c r="AP2951" i="3"/>
  <c r="BI2951" i="3"/>
  <c r="AC2951" i="3"/>
  <c r="AV2951" i="3"/>
  <c r="P2951" i="3"/>
  <c r="T2955" i="3"/>
  <c r="BC2941" i="3"/>
  <c r="AI2941" i="3"/>
  <c r="O2941" i="3"/>
  <c r="AT2941" i="3"/>
  <c r="AD2941" i="3"/>
  <c r="N2941" i="3"/>
  <c r="AW2941" i="3"/>
  <c r="AG2941" i="3"/>
  <c r="Q2941" i="3"/>
  <c r="AZ2941" i="3"/>
  <c r="AJ2941" i="3"/>
  <c r="AC2977" i="3"/>
  <c r="AS2977" i="3"/>
  <c r="BI2977" i="3"/>
  <c r="AH2955" i="3"/>
  <c r="AE2955" i="3"/>
  <c r="AD2955" i="3"/>
  <c r="AO2955" i="3"/>
  <c r="BH2955" i="3"/>
  <c r="AB2955" i="3"/>
  <c r="V2977" i="3"/>
  <c r="AL2977" i="3"/>
  <c r="BB2977" i="3"/>
  <c r="AB2958" i="3"/>
  <c r="AV2977" i="3"/>
  <c r="AF2977" i="3"/>
  <c r="P2977" i="3"/>
  <c r="AU2977" i="3"/>
  <c r="AE2977" i="3"/>
  <c r="O2977" i="3"/>
  <c r="BC2951" i="3"/>
  <c r="O2951" i="3"/>
  <c r="AD2951" i="3"/>
  <c r="AW2951" i="3"/>
  <c r="Q2951" i="3"/>
  <c r="AJ2951" i="3"/>
  <c r="AA2903" i="3"/>
  <c r="V2938" i="3"/>
  <c r="AD2921" i="3"/>
  <c r="AN2952" i="3"/>
  <c r="AD2945" i="3"/>
  <c r="BB2898" i="3"/>
  <c r="W2903" i="3"/>
  <c r="AU2903" i="3"/>
  <c r="BB2903" i="3"/>
  <c r="AL2903" i="3"/>
  <c r="V2903" i="3"/>
  <c r="BE2903" i="3"/>
  <c r="AO2903" i="3"/>
  <c r="Y2903" i="3"/>
  <c r="BH2903" i="3"/>
  <c r="AR2903" i="3"/>
  <c r="AB2903" i="3"/>
  <c r="Q2924" i="3"/>
  <c r="AG2924" i="3"/>
  <c r="AW2924" i="3"/>
  <c r="BI2921" i="3"/>
  <c r="AS2921" i="3"/>
  <c r="AC2921" i="3"/>
  <c r="M2921" i="3"/>
  <c r="AV2921" i="3"/>
  <c r="AF2921" i="3"/>
  <c r="P2921" i="3"/>
  <c r="AU2921" i="3"/>
  <c r="AE2921" i="3"/>
  <c r="O2921" i="3"/>
  <c r="M2924" i="3"/>
  <c r="BH2924" i="3"/>
  <c r="AN2924" i="3"/>
  <c r="T2924" i="3"/>
  <c r="BG2924" i="3"/>
  <c r="AQ2924" i="3"/>
  <c r="AA2924" i="3"/>
  <c r="BF2924" i="3"/>
  <c r="AP2924" i="3"/>
  <c r="Z2924" i="3"/>
  <c r="O2936" i="3"/>
  <c r="AV2938" i="3"/>
  <c r="AF2938" i="3"/>
  <c r="P2938" i="3"/>
  <c r="AU2938" i="3"/>
  <c r="AE2938" i="3"/>
  <c r="O2938" i="3"/>
  <c r="AT2938" i="3"/>
  <c r="AD2938" i="3"/>
  <c r="N2938" i="3"/>
  <c r="P2962" i="3"/>
  <c r="AX2968" i="3"/>
  <c r="V2968" i="3"/>
  <c r="AO2968" i="3"/>
  <c r="Q2968" i="3"/>
  <c r="AN2968" i="3"/>
  <c r="BG2968" i="3"/>
  <c r="M2902" i="3"/>
  <c r="BE2921" i="3"/>
  <c r="AO2921" i="3"/>
  <c r="Y2921" i="3"/>
  <c r="BH2921" i="3"/>
  <c r="AR2921" i="3"/>
  <c r="AB2921" i="3"/>
  <c r="BG2921" i="3"/>
  <c r="AQ2921" i="3"/>
  <c r="AA2921" i="3"/>
  <c r="AP2921" i="3"/>
  <c r="N2921" i="3"/>
  <c r="X2924" i="3"/>
  <c r="AV2924" i="3"/>
  <c r="BC2924" i="3"/>
  <c r="AM2924" i="3"/>
  <c r="W2924" i="3"/>
  <c r="BB2924" i="3"/>
  <c r="AL2924" i="3"/>
  <c r="V2924" i="3"/>
  <c r="Q2938" i="3"/>
  <c r="BH2938" i="3"/>
  <c r="AR2938" i="3"/>
  <c r="AB2938" i="3"/>
  <c r="BG2938" i="3"/>
  <c r="AQ2938" i="3"/>
  <c r="AA2938" i="3"/>
  <c r="BF2938" i="3"/>
  <c r="AP2938" i="3"/>
  <c r="Z2938" i="3"/>
  <c r="AT2968" i="3"/>
  <c r="N2968" i="3"/>
  <c r="AK2968" i="3"/>
  <c r="BH2968" i="3"/>
  <c r="AB2968" i="3"/>
  <c r="AB2910" i="3"/>
  <c r="AN2910" i="3"/>
  <c r="AP2967" i="3"/>
  <c r="S2910" i="3"/>
  <c r="AT2958" i="3"/>
  <c r="AQ2899" i="3"/>
  <c r="U2898" i="3"/>
  <c r="BC2903" i="3"/>
  <c r="AI2903" i="3"/>
  <c r="O2903" i="3"/>
  <c r="AT2903" i="3"/>
  <c r="AD2903" i="3"/>
  <c r="N2903" i="3"/>
  <c r="AW2903" i="3"/>
  <c r="AG2903" i="3"/>
  <c r="Q2903" i="3"/>
  <c r="AZ2903" i="3"/>
  <c r="AJ2903" i="3"/>
  <c r="T2903" i="3"/>
  <c r="Y2924" i="3"/>
  <c r="AO2924" i="3"/>
  <c r="BE2924" i="3"/>
  <c r="BA2921" i="3"/>
  <c r="AK2921" i="3"/>
  <c r="U2921" i="3"/>
  <c r="BD2921" i="3"/>
  <c r="AN2921" i="3"/>
  <c r="X2921" i="3"/>
  <c r="BC2921" i="3"/>
  <c r="AM2921" i="3"/>
  <c r="W2921" i="3"/>
  <c r="BF2921" i="3"/>
  <c r="AZ2924" i="3"/>
  <c r="AF2924" i="3"/>
  <c r="AY2924" i="3"/>
  <c r="AI2924" i="3"/>
  <c r="S2924" i="3"/>
  <c r="AX2924" i="3"/>
  <c r="AH2924" i="3"/>
  <c r="AG2938" i="3"/>
  <c r="BD2938" i="3"/>
  <c r="AN2938" i="3"/>
  <c r="X2938" i="3"/>
  <c r="BC2938" i="3"/>
  <c r="AM2938" i="3"/>
  <c r="W2938" i="3"/>
  <c r="BB2938" i="3"/>
  <c r="AL2938" i="3"/>
  <c r="AL2946" i="3"/>
  <c r="AH2968" i="3"/>
  <c r="BE2968" i="3"/>
  <c r="AG2968" i="3"/>
  <c r="AZ2968" i="3"/>
  <c r="X2968" i="3"/>
  <c r="Q2975" i="3"/>
  <c r="AO2975" i="3"/>
  <c r="AT2954" i="3"/>
  <c r="AN2954" i="3"/>
  <c r="S2925" i="3"/>
  <c r="BD2925" i="3"/>
  <c r="AM2925" i="3"/>
  <c r="Y2925" i="3"/>
  <c r="AF2949" i="3"/>
  <c r="Z2949" i="3"/>
  <c r="P2898" i="3"/>
  <c r="AZ2898" i="3"/>
  <c r="AM2898" i="3"/>
  <c r="AT2898" i="3"/>
  <c r="BA2898" i="3"/>
  <c r="AO2908" i="3"/>
  <c r="Z2908" i="3"/>
  <c r="BI2925" i="3"/>
  <c r="N2904" i="3"/>
  <c r="AD2904" i="3"/>
  <c r="AT2904" i="3"/>
  <c r="BE2922" i="3"/>
  <c r="W2922" i="3"/>
  <c r="V2922" i="3"/>
  <c r="AM2922" i="3"/>
  <c r="R2950" i="3"/>
  <c r="AL2950" i="3"/>
  <c r="O2950" i="3"/>
  <c r="AI2950" i="3"/>
  <c r="AY2950" i="3"/>
  <c r="T2950" i="3"/>
  <c r="AJ2950" i="3"/>
  <c r="AZ2950" i="3"/>
  <c r="Q2950" i="3"/>
  <c r="BE2950" i="3"/>
  <c r="V2950" i="3"/>
  <c r="AT2950" i="3"/>
  <c r="S2950" i="3"/>
  <c r="AM2950" i="3"/>
  <c r="BC2950" i="3"/>
  <c r="X2950" i="3"/>
  <c r="AN2950" i="3"/>
  <c r="BD2950" i="3"/>
  <c r="AO2950" i="3"/>
  <c r="AD2950" i="3"/>
  <c r="AX2950" i="3"/>
  <c r="W2950" i="3"/>
  <c r="AQ2950" i="3"/>
  <c r="BG2950" i="3"/>
  <c r="AB2950" i="3"/>
  <c r="AR2950" i="3"/>
  <c r="BH2950" i="3"/>
  <c r="AW2950" i="3"/>
  <c r="AD2923" i="3"/>
  <c r="BF2923" i="3"/>
  <c r="O2923" i="3"/>
  <c r="AE2923" i="3"/>
  <c r="AU2923" i="3"/>
  <c r="P2923" i="3"/>
  <c r="AF2923" i="3"/>
  <c r="AV2923" i="3"/>
  <c r="M2923" i="3"/>
  <c r="AC2923" i="3"/>
  <c r="AS2923" i="3"/>
  <c r="BI2923" i="3"/>
  <c r="N2923" i="3"/>
  <c r="AP2923" i="3"/>
  <c r="S2923" i="3"/>
  <c r="AI2923" i="3"/>
  <c r="AY2923" i="3"/>
  <c r="T2923" i="3"/>
  <c r="AJ2923" i="3"/>
  <c r="AZ2923" i="3"/>
  <c r="Q2923" i="3"/>
  <c r="AG2923" i="3"/>
  <c r="AW2923" i="3"/>
  <c r="AB2926" i="3"/>
  <c r="AV2926" i="3"/>
  <c r="X2926" i="3"/>
  <c r="Y2926" i="3"/>
  <c r="AO2926" i="3"/>
  <c r="BE2926" i="3"/>
  <c r="V2926" i="3"/>
  <c r="AL2926" i="3"/>
  <c r="BB2926" i="3"/>
  <c r="W2926" i="3"/>
  <c r="AM2926" i="3"/>
  <c r="BC2926" i="3"/>
  <c r="T2926" i="3"/>
  <c r="AN2926" i="3"/>
  <c r="M2926" i="3"/>
  <c r="AC2926" i="3"/>
  <c r="AS2926" i="3"/>
  <c r="BI2926" i="3"/>
  <c r="Z2926" i="3"/>
  <c r="AP2926" i="3"/>
  <c r="BF2926" i="3"/>
  <c r="AA2926" i="3"/>
  <c r="AQ2926" i="3"/>
  <c r="BG2926" i="3"/>
  <c r="O2957" i="3"/>
  <c r="W2957" i="3"/>
  <c r="P2957" i="3"/>
  <c r="AI2957" i="3"/>
  <c r="T2933" i="3"/>
  <c r="AT2933" i="3"/>
  <c r="AZ2933" i="3"/>
  <c r="AG2933" i="3"/>
  <c r="AV2898" i="3"/>
  <c r="AE2898" i="3"/>
  <c r="AH2898" i="3"/>
  <c r="AO2898" i="3"/>
  <c r="AW2904" i="3"/>
  <c r="AW2908" i="3"/>
  <c r="AZ2904" i="3"/>
  <c r="AJ2904" i="3"/>
  <c r="T2904" i="3"/>
  <c r="AY2904" i="3"/>
  <c r="AI2904" i="3"/>
  <c r="S2904" i="3"/>
  <c r="AX2904" i="3"/>
  <c r="Z2904" i="3"/>
  <c r="AP2908" i="3"/>
  <c r="BA2923" i="3"/>
  <c r="U2923" i="3"/>
  <c r="AN2923" i="3"/>
  <c r="BC2923" i="3"/>
  <c r="W2923" i="3"/>
  <c r="AL2922" i="3"/>
  <c r="AS2925" i="3"/>
  <c r="AR2922" i="3"/>
  <c r="AU2926" i="3"/>
  <c r="O2926" i="3"/>
  <c r="AD2926" i="3"/>
  <c r="AW2926" i="3"/>
  <c r="Q2926" i="3"/>
  <c r="AZ2926" i="3"/>
  <c r="N2933" i="3"/>
  <c r="AG2950" i="3"/>
  <c r="AF2950" i="3"/>
  <c r="BB2950" i="3"/>
  <c r="P2922" i="3"/>
  <c r="AB2956" i="3"/>
  <c r="AH2975" i="3"/>
  <c r="S2898" i="3"/>
  <c r="V2898" i="3"/>
  <c r="AG2898" i="3"/>
  <c r="AR2898" i="3"/>
  <c r="Q2908" i="3"/>
  <c r="BI2908" i="3"/>
  <c r="AV2904" i="3"/>
  <c r="AF2904" i="3"/>
  <c r="P2904" i="3"/>
  <c r="AU2904" i="3"/>
  <c r="AE2904" i="3"/>
  <c r="O2904" i="3"/>
  <c r="AP2904" i="3"/>
  <c r="V2904" i="3"/>
  <c r="BF2908" i="3"/>
  <c r="AM2908" i="3"/>
  <c r="AO2923" i="3"/>
  <c r="BH2923" i="3"/>
  <c r="AB2923" i="3"/>
  <c r="AQ2923" i="3"/>
  <c r="AO2922" i="3"/>
  <c r="AJ2925" i="3"/>
  <c r="AT2923" i="3"/>
  <c r="AI2926" i="3"/>
  <c r="AX2926" i="3"/>
  <c r="R2926" i="3"/>
  <c r="AK2926" i="3"/>
  <c r="AJ2926" i="3"/>
  <c r="AB2922" i="3"/>
  <c r="P2950" i="3"/>
  <c r="AH2950" i="3"/>
  <c r="M2958" i="3"/>
  <c r="AW2958" i="3"/>
  <c r="AU2958" i="3"/>
  <c r="O2958" i="3"/>
  <c r="N2958" i="3"/>
  <c r="P2967" i="3"/>
  <c r="AT2967" i="3"/>
  <c r="AQ2951" i="3"/>
  <c r="W2951" i="3"/>
  <c r="AU2951" i="3"/>
  <c r="BB2951" i="3"/>
  <c r="AL2951" i="3"/>
  <c r="V2951" i="3"/>
  <c r="BE2951" i="3"/>
  <c r="AO2951" i="3"/>
  <c r="Y2951" i="3"/>
  <c r="BH2951" i="3"/>
  <c r="AR2951" i="3"/>
  <c r="AB2951" i="3"/>
  <c r="AQ2905" i="3"/>
  <c r="AY2905" i="3"/>
  <c r="AP2905" i="3"/>
  <c r="BC2905" i="3"/>
  <c r="W2905" i="3"/>
  <c r="AL2905" i="3"/>
  <c r="BI2905" i="3"/>
  <c r="AS2905" i="3"/>
  <c r="AC2905" i="3"/>
  <c r="M2905" i="3"/>
  <c r="AV2905" i="3"/>
  <c r="AF2905" i="3"/>
  <c r="P2905" i="3"/>
  <c r="BC2910" i="3"/>
  <c r="BH2910" i="3"/>
  <c r="P2910" i="3"/>
  <c r="X2910" i="3"/>
  <c r="T2910" i="3"/>
  <c r="BB2927" i="3"/>
  <c r="BH2958" i="3"/>
  <c r="AO2958" i="3"/>
  <c r="AQ2958" i="3"/>
  <c r="BG2967" i="3"/>
  <c r="AA2951" i="3"/>
  <c r="AY2951" i="3"/>
  <c r="AE2951" i="3"/>
  <c r="AX2951" i="3"/>
  <c r="AH2951" i="3"/>
  <c r="R2951" i="3"/>
  <c r="BA2951" i="3"/>
  <c r="AK2951" i="3"/>
  <c r="U2951" i="3"/>
  <c r="BD2951" i="3"/>
  <c r="AN2951" i="3"/>
  <c r="AI2905" i="3"/>
  <c r="S2905" i="3"/>
  <c r="AH2905" i="3"/>
  <c r="AU2905" i="3"/>
  <c r="O2905" i="3"/>
  <c r="AD2905" i="3"/>
  <c r="BE2905" i="3"/>
  <c r="AO2905" i="3"/>
  <c r="Y2905" i="3"/>
  <c r="BH2905" i="3"/>
  <c r="AR2905" i="3"/>
  <c r="AR2910" i="3"/>
  <c r="AV2910" i="3"/>
  <c r="BD2910" i="3"/>
  <c r="O2910" i="3"/>
  <c r="T2953" i="3"/>
  <c r="AZ2953" i="3"/>
  <c r="AC2953" i="3"/>
  <c r="BE2953" i="3"/>
  <c r="AL2953" i="3"/>
  <c r="O2953" i="3"/>
  <c r="AM2953" i="3"/>
  <c r="AF2953" i="3"/>
  <c r="BH2953" i="3"/>
  <c r="AG2953" i="3"/>
  <c r="N2953" i="3"/>
  <c r="AP2953" i="3"/>
  <c r="AU2953" i="3"/>
  <c r="M2953" i="3"/>
  <c r="V2953" i="3"/>
  <c r="AI2953" i="3"/>
  <c r="P2953" i="3"/>
  <c r="Y2953" i="3"/>
  <c r="Z2953" i="3"/>
  <c r="W2953" i="3"/>
  <c r="AJ2953" i="3"/>
  <c r="AS2953" i="3"/>
  <c r="AT2953" i="3"/>
  <c r="AB2933" i="3"/>
  <c r="AR2933" i="3"/>
  <c r="BH2933" i="3"/>
  <c r="Y2933" i="3"/>
  <c r="AO2933" i="3"/>
  <c r="BE2933" i="3"/>
  <c r="V2933" i="3"/>
  <c r="AL2933" i="3"/>
  <c r="BB2933" i="3"/>
  <c r="AY2933" i="3"/>
  <c r="P2933" i="3"/>
  <c r="AF2933" i="3"/>
  <c r="AV2933" i="3"/>
  <c r="M2933" i="3"/>
  <c r="AC2933" i="3"/>
  <c r="AS2933" i="3"/>
  <c r="BI2933" i="3"/>
  <c r="Z2933" i="3"/>
  <c r="AP2933" i="3"/>
  <c r="BF2933" i="3"/>
  <c r="AB2947" i="3"/>
  <c r="AV2947" i="3"/>
  <c r="U2947" i="3"/>
  <c r="AO2947" i="3"/>
  <c r="BI2947" i="3"/>
  <c r="AH2947" i="3"/>
  <c r="BB2947" i="3"/>
  <c r="S2947" i="3"/>
  <c r="AF2947" i="3"/>
  <c r="BD2947" i="3"/>
  <c r="Y2947" i="3"/>
  <c r="AS2947" i="3"/>
  <c r="R2947" i="3"/>
  <c r="AL2947" i="3"/>
  <c r="BF2947" i="3"/>
  <c r="AY2947" i="3"/>
  <c r="AR2947" i="3"/>
  <c r="AK2947" i="3"/>
  <c r="Z2947" i="3"/>
  <c r="AU2947" i="3"/>
  <c r="P2947" i="3"/>
  <c r="BH2947" i="3"/>
  <c r="BA2947" i="3"/>
  <c r="AP2947" i="3"/>
  <c r="W2947" i="3"/>
  <c r="X2947" i="3"/>
  <c r="M2947" i="3"/>
  <c r="BE2947" i="3"/>
  <c r="AX2947" i="3"/>
  <c r="AM2947" i="3"/>
  <c r="AO2954" i="3"/>
  <c r="AD2954" i="3"/>
  <c r="BB2954" i="3"/>
  <c r="AA2954" i="3"/>
  <c r="AU2954" i="3"/>
  <c r="X2954" i="3"/>
  <c r="AR2954" i="3"/>
  <c r="Q2954" i="3"/>
  <c r="N2954" i="3"/>
  <c r="AL2954" i="3"/>
  <c r="BF2954" i="3"/>
  <c r="AE2954" i="3"/>
  <c r="BC2954" i="3"/>
  <c r="AB2954" i="3"/>
  <c r="AV2954" i="3"/>
  <c r="V2954" i="3"/>
  <c r="AP2954" i="3"/>
  <c r="O2954" i="3"/>
  <c r="AM2954" i="3"/>
  <c r="BG2954" i="3"/>
  <c r="AF2954" i="3"/>
  <c r="BD2954" i="3"/>
  <c r="AW2954" i="3"/>
  <c r="BF2925" i="3"/>
  <c r="O2925" i="3"/>
  <c r="AE2925" i="3"/>
  <c r="AU2925" i="3"/>
  <c r="P2925" i="3"/>
  <c r="AF2925" i="3"/>
  <c r="AV2925" i="3"/>
  <c r="M2925" i="3"/>
  <c r="AC2925" i="3"/>
  <c r="N2956" i="3"/>
  <c r="AH2956" i="3"/>
  <c r="BF2956" i="3"/>
  <c r="AE2956" i="3"/>
  <c r="AY2956" i="3"/>
  <c r="AO2956" i="3"/>
  <c r="AJ2956" i="3"/>
  <c r="U2956" i="3"/>
  <c r="R2956" i="3"/>
  <c r="AP2956" i="3"/>
  <c r="O2956" i="3"/>
  <c r="AI2956" i="3"/>
  <c r="BG2956" i="3"/>
  <c r="AW2956" i="3"/>
  <c r="AR2956" i="3"/>
  <c r="AK2956" i="3"/>
  <c r="Z2956" i="3"/>
  <c r="AT2956" i="3"/>
  <c r="S2956" i="3"/>
  <c r="AQ2956" i="3"/>
  <c r="Q2956" i="3"/>
  <c r="BE2956" i="3"/>
  <c r="BH2956" i="3"/>
  <c r="AS2956" i="3"/>
  <c r="AU2962" i="3"/>
  <c r="AB2962" i="3"/>
  <c r="AV2962" i="3"/>
  <c r="U2962" i="3"/>
  <c r="AO2962" i="3"/>
  <c r="AY2962" i="3"/>
  <c r="AE2962" i="3"/>
  <c r="X2962" i="3"/>
  <c r="BD2962" i="3"/>
  <c r="AC2962" i="3"/>
  <c r="BE2962" i="3"/>
  <c r="Z2962" i="3"/>
  <c r="AX2962" i="3"/>
  <c r="AF2962" i="3"/>
  <c r="BH2962" i="3"/>
  <c r="AK2962" i="3"/>
  <c r="BI2962" i="3"/>
  <c r="AH2962" i="3"/>
  <c r="BB2962" i="3"/>
  <c r="AN2962" i="3"/>
  <c r="M2962" i="3"/>
  <c r="AS2962" i="3"/>
  <c r="R2962" i="3"/>
  <c r="AL2962" i="3"/>
  <c r="BF2962" i="3"/>
  <c r="R2896" i="3"/>
  <c r="AV2896" i="3"/>
  <c r="AH2896" i="3"/>
  <c r="AE2896" i="3"/>
  <c r="AO2896" i="3"/>
  <c r="P2939" i="3"/>
  <c r="AJ2939" i="3"/>
  <c r="BD2939" i="3"/>
  <c r="AC2939" i="3"/>
  <c r="AW2939" i="3"/>
  <c r="R2939" i="3"/>
  <c r="AP2939" i="3"/>
  <c r="O2939" i="3"/>
  <c r="AY2939" i="3"/>
  <c r="T2939" i="3"/>
  <c r="AN2939" i="3"/>
  <c r="M2939" i="3"/>
  <c r="AG2939" i="3"/>
  <c r="BA2939" i="3"/>
  <c r="Z2939" i="3"/>
  <c r="AT2939" i="3"/>
  <c r="AE2939" i="3"/>
  <c r="AM2939" i="3"/>
  <c r="AF2939" i="3"/>
  <c r="U2939" i="3"/>
  <c r="N2939" i="3"/>
  <c r="BF2939" i="3"/>
  <c r="AV2939" i="3"/>
  <c r="AK2939" i="3"/>
  <c r="AD2939" i="3"/>
  <c r="S2939" i="3"/>
  <c r="AZ2939" i="3"/>
  <c r="AS2939" i="3"/>
  <c r="AH2939" i="3"/>
  <c r="AI2939" i="3"/>
  <c r="R2984" i="3"/>
  <c r="AH2984" i="3"/>
  <c r="AZ2945" i="3"/>
  <c r="AO2945" i="3"/>
  <c r="AH2945" i="3"/>
  <c r="AI2945" i="3"/>
  <c r="X2945" i="3"/>
  <c r="Q2945" i="3"/>
  <c r="BE2945" i="3"/>
  <c r="AX2945" i="3"/>
  <c r="BC2945" i="3"/>
  <c r="U2945" i="3"/>
  <c r="BB2945" i="3"/>
  <c r="AK2945" i="3"/>
  <c r="AU2945" i="3"/>
  <c r="AB2945" i="3"/>
  <c r="N2945" i="3"/>
  <c r="AP2932" i="3"/>
  <c r="P2932" i="3"/>
  <c r="BE2946" i="3"/>
  <c r="Z2946" i="3"/>
  <c r="AP2946" i="3"/>
  <c r="BF2946" i="3"/>
  <c r="AA2946" i="3"/>
  <c r="AQ2946" i="3"/>
  <c r="BG2946" i="3"/>
  <c r="AB2946" i="3"/>
  <c r="AR2946" i="3"/>
  <c r="BH2946" i="3"/>
  <c r="AW2946" i="3"/>
  <c r="N2946" i="3"/>
  <c r="AD2946" i="3"/>
  <c r="AT2946" i="3"/>
  <c r="O2946" i="3"/>
  <c r="AE2946" i="3"/>
  <c r="AU2946" i="3"/>
  <c r="P2946" i="3"/>
  <c r="AF2946" i="3"/>
  <c r="AV2946" i="3"/>
  <c r="AG2946" i="3"/>
  <c r="R2946" i="3"/>
  <c r="AH2946" i="3"/>
  <c r="AX2946" i="3"/>
  <c r="S2946" i="3"/>
  <c r="AI2946" i="3"/>
  <c r="AY2946" i="3"/>
  <c r="T2946" i="3"/>
  <c r="AJ2946" i="3"/>
  <c r="AZ2946" i="3"/>
  <c r="Q2946" i="3"/>
  <c r="N2970" i="3"/>
  <c r="Y2970" i="3"/>
  <c r="AU2970" i="3"/>
  <c r="AB2970" i="3"/>
  <c r="AP2970" i="3"/>
  <c r="BE2970" i="3"/>
  <c r="Q2970" i="3"/>
  <c r="AM2970" i="3"/>
  <c r="AF2970" i="3"/>
  <c r="BH2970" i="3"/>
  <c r="AW2970" i="3"/>
  <c r="AE2970" i="3"/>
  <c r="AT2970" i="3"/>
  <c r="AO2970" i="3"/>
  <c r="O2970" i="3"/>
  <c r="AJ2949" i="3"/>
  <c r="Q2949" i="3"/>
  <c r="AO2949" i="3"/>
  <c r="BI2949" i="3"/>
  <c r="AD2949" i="3"/>
  <c r="BB2949" i="3"/>
  <c r="S2949" i="3"/>
  <c r="BC2949" i="3"/>
  <c r="P2949" i="3"/>
  <c r="AV2949" i="3"/>
  <c r="Y2949" i="3"/>
  <c r="AS2949" i="3"/>
  <c r="N2949" i="3"/>
  <c r="AL2949" i="3"/>
  <c r="BF2949" i="3"/>
  <c r="AI2949" i="3"/>
  <c r="AB2949" i="3"/>
  <c r="AZ2949" i="3"/>
  <c r="AC2949" i="3"/>
  <c r="AW2949" i="3"/>
  <c r="V2949" i="3"/>
  <c r="AP2949" i="3"/>
  <c r="O2949" i="3"/>
  <c r="W2949" i="3"/>
  <c r="AF2898" i="3"/>
  <c r="AJ2898" i="3"/>
  <c r="BC2898" i="3"/>
  <c r="AI2898" i="3"/>
  <c r="O2898" i="3"/>
  <c r="AL2898" i="3"/>
  <c r="R2898" i="3"/>
  <c r="AW2898" i="3"/>
  <c r="Y2898" i="3"/>
  <c r="AG2908" i="3"/>
  <c r="BE2908" i="3"/>
  <c r="AD2908" i="3"/>
  <c r="BD2898" i="3"/>
  <c r="X2908" i="3"/>
  <c r="W2908" i="3"/>
  <c r="BE2925" i="3"/>
  <c r="AO2925" i="3"/>
  <c r="U2925" i="3"/>
  <c r="AZ2925" i="3"/>
  <c r="AB2925" i="3"/>
  <c r="BC2925" i="3"/>
  <c r="AI2925" i="3"/>
  <c r="AV2932" i="3"/>
  <c r="O2932" i="3"/>
  <c r="AH2933" i="3"/>
  <c r="BA2933" i="3"/>
  <c r="U2933" i="3"/>
  <c r="AN2933" i="3"/>
  <c r="BD2946" i="3"/>
  <c r="AM2946" i="3"/>
  <c r="V2946" i="3"/>
  <c r="P2954" i="3"/>
  <c r="Z2954" i="3"/>
  <c r="AM2949" i="3"/>
  <c r="BE2949" i="3"/>
  <c r="Y2956" i="3"/>
  <c r="AD2956" i="3"/>
  <c r="BA2962" i="3"/>
  <c r="Q2939" i="3"/>
  <c r="AC2947" i="3"/>
  <c r="AR2945" i="3"/>
  <c r="BC2896" i="3"/>
  <c r="AV2908" i="3"/>
  <c r="BA2925" i="3"/>
  <c r="AK2925" i="3"/>
  <c r="Q2925" i="3"/>
  <c r="AR2925" i="3"/>
  <c r="X2925" i="3"/>
  <c r="AY2925" i="3"/>
  <c r="AA2925" i="3"/>
  <c r="AF2932" i="3"/>
  <c r="BI2932" i="3"/>
  <c r="AD2933" i="3"/>
  <c r="AW2933" i="3"/>
  <c r="Q2933" i="3"/>
  <c r="AJ2933" i="3"/>
  <c r="AN2946" i="3"/>
  <c r="W2946" i="3"/>
  <c r="AQ2954" i="3"/>
  <c r="BG2939" i="3"/>
  <c r="AU2949" i="3"/>
  <c r="AG2949" i="3"/>
  <c r="BA2956" i="3"/>
  <c r="AU2956" i="3"/>
  <c r="Y2962" i="3"/>
  <c r="BC2939" i="3"/>
  <c r="X2939" i="3"/>
  <c r="AN2947" i="3"/>
  <c r="BF2953" i="3"/>
  <c r="AU2898" i="3"/>
  <c r="W2898" i="3"/>
  <c r="AX2898" i="3"/>
  <c r="AD2898" i="3"/>
  <c r="BE2898" i="3"/>
  <c r="AK2898" i="3"/>
  <c r="Y2908" i="3"/>
  <c r="AS2908" i="3"/>
  <c r="N2908" i="3"/>
  <c r="AT2908" i="3"/>
  <c r="AW2925" i="3"/>
  <c r="AG2925" i="3"/>
  <c r="BH2925" i="3"/>
  <c r="AN2925" i="3"/>
  <c r="T2925" i="3"/>
  <c r="AQ2925" i="3"/>
  <c r="W2925" i="3"/>
  <c r="AP2925" i="3"/>
  <c r="AU2932" i="3"/>
  <c r="S2933" i="3"/>
  <c r="AX2933" i="3"/>
  <c r="R2933" i="3"/>
  <c r="AK2933" i="3"/>
  <c r="BD2933" i="3"/>
  <c r="X2933" i="3"/>
  <c r="AG2954" i="3"/>
  <c r="X2946" i="3"/>
  <c r="BB2946" i="3"/>
  <c r="BH2954" i="3"/>
  <c r="W2954" i="3"/>
  <c r="AO2946" i="3"/>
  <c r="AT2949" i="3"/>
  <c r="BH2949" i="3"/>
  <c r="M2956" i="3"/>
  <c r="AA2956" i="3"/>
  <c r="AP2962" i="3"/>
  <c r="AR2962" i="3"/>
  <c r="AX2939" i="3"/>
  <c r="AE2947" i="3"/>
  <c r="AW2953" i="3"/>
  <c r="BH2973" i="3"/>
  <c r="R2967" i="3"/>
  <c r="AH2967" i="3"/>
  <c r="AX2967" i="3"/>
  <c r="S2967" i="3"/>
  <c r="AI2967" i="3"/>
  <c r="AY2967" i="3"/>
  <c r="T2967" i="3"/>
  <c r="AJ2967" i="3"/>
  <c r="AZ2967" i="3"/>
  <c r="AG2967" i="3"/>
  <c r="AC2967" i="3"/>
  <c r="V2967" i="3"/>
  <c r="AL2967" i="3"/>
  <c r="BB2967" i="3"/>
  <c r="W2967" i="3"/>
  <c r="AM2967" i="3"/>
  <c r="BC2967" i="3"/>
  <c r="X2967" i="3"/>
  <c r="AN2967" i="3"/>
  <c r="BD2967" i="3"/>
  <c r="Q2967" i="3"/>
  <c r="M2967" i="3"/>
  <c r="R2958" i="3"/>
  <c r="AH2958" i="3"/>
  <c r="AX2958" i="3"/>
  <c r="S2958" i="3"/>
  <c r="AI2958" i="3"/>
  <c r="AY2958" i="3"/>
  <c r="Y2958" i="3"/>
  <c r="BE2958" i="3"/>
  <c r="AR2958" i="3"/>
  <c r="U2958" i="3"/>
  <c r="BA2958" i="3"/>
  <c r="V2958" i="3"/>
  <c r="AL2958" i="3"/>
  <c r="BB2958" i="3"/>
  <c r="W2958" i="3"/>
  <c r="AM2958" i="3"/>
  <c r="BC2958" i="3"/>
  <c r="AG2958" i="3"/>
  <c r="T2958" i="3"/>
  <c r="AZ2958" i="3"/>
  <c r="AC2958" i="3"/>
  <c r="BI2958" i="3"/>
  <c r="AP2973" i="3"/>
  <c r="M2973" i="3"/>
  <c r="AB2973" i="3"/>
  <c r="Q2973" i="3"/>
  <c r="AF2967" i="3"/>
  <c r="AU2967" i="3"/>
  <c r="O2967" i="3"/>
  <c r="AD2967" i="3"/>
  <c r="Y2973" i="3"/>
  <c r="AL2973" i="3"/>
  <c r="BF2958" i="3"/>
  <c r="Z2958" i="3"/>
  <c r="BH2967" i="3"/>
  <c r="AB2967" i="3"/>
  <c r="AQ2967" i="3"/>
  <c r="BF2967" i="3"/>
  <c r="Z2967" i="3"/>
  <c r="AG2973" i="3"/>
  <c r="P2956" i="3"/>
  <c r="Z2955" i="3"/>
  <c r="AM2955" i="3"/>
  <c r="BB2955" i="3"/>
  <c r="V2955" i="3"/>
  <c r="BA2955" i="3"/>
  <c r="AK2955" i="3"/>
  <c r="U2955" i="3"/>
  <c r="BD2955" i="3"/>
  <c r="AN2955" i="3"/>
  <c r="X2955" i="3"/>
  <c r="BC2989" i="3"/>
  <c r="AQ2949" i="3"/>
  <c r="AO2938" i="3"/>
  <c r="AA2945" i="3"/>
  <c r="AV2900" i="3"/>
  <c r="AT2955" i="3"/>
  <c r="N2955" i="3"/>
  <c r="AW2955" i="3"/>
  <c r="AG2955" i="3"/>
  <c r="Q2955" i="3"/>
  <c r="AZ2955" i="3"/>
  <c r="AJ2955" i="3"/>
  <c r="M2976" i="3"/>
  <c r="AW2989" i="3"/>
  <c r="M2896" i="3"/>
  <c r="AT2925" i="3"/>
  <c r="AQ2939" i="3"/>
  <c r="AQ2947" i="3"/>
  <c r="AA2908" i="3"/>
  <c r="X2898" i="3"/>
  <c r="BC2978" i="3"/>
  <c r="AL2944" i="3"/>
  <c r="X2948" i="3"/>
  <c r="BN2994" i="3"/>
  <c r="BK2992" i="3"/>
  <c r="W2982" i="3"/>
  <c r="BC2982" i="3"/>
  <c r="AL2982" i="3"/>
  <c r="X2982" i="3"/>
  <c r="BD2982" i="3"/>
  <c r="AK2982" i="3"/>
  <c r="AI2982" i="3"/>
  <c r="R2982" i="3"/>
  <c r="AX2982" i="3"/>
  <c r="AJ2982" i="3"/>
  <c r="Q2982" i="3"/>
  <c r="AW2982" i="3"/>
  <c r="AM2982" i="3"/>
  <c r="BB2982" i="3"/>
  <c r="U2982" i="3"/>
  <c r="AY2982" i="3"/>
  <c r="T2982" i="3"/>
  <c r="AG2982" i="3"/>
  <c r="AN2982" i="3"/>
  <c r="S2982" i="3"/>
  <c r="AZ2982" i="3"/>
  <c r="V2982" i="3"/>
  <c r="BA2982" i="3"/>
  <c r="BB2928" i="3"/>
  <c r="BD2928" i="3"/>
  <c r="BF2928" i="3"/>
  <c r="P2928" i="3"/>
  <c r="T2928" i="3"/>
  <c r="X2928" i="3"/>
  <c r="AZ2928" i="3"/>
  <c r="BB2940" i="3"/>
  <c r="AM2940" i="3"/>
  <c r="BE2963" i="3"/>
  <c r="N2963" i="3"/>
  <c r="AD2963" i="3"/>
  <c r="AT2963" i="3"/>
  <c r="AS2963" i="3"/>
  <c r="AK2963" i="3"/>
  <c r="R2963" i="3"/>
  <c r="AH2963" i="3"/>
  <c r="AX2963" i="3"/>
  <c r="S2963" i="3"/>
  <c r="AL2963" i="3"/>
  <c r="O2963" i="3"/>
  <c r="AI2963" i="3"/>
  <c r="AY2963" i="3"/>
  <c r="T2963" i="3"/>
  <c r="AJ2963" i="3"/>
  <c r="AZ2963" i="3"/>
  <c r="AP2963" i="3"/>
  <c r="W2963" i="3"/>
  <c r="AM2963" i="3"/>
  <c r="BC2963" i="3"/>
  <c r="X2963" i="3"/>
  <c r="AN2963" i="3"/>
  <c r="BD2963" i="3"/>
  <c r="Q2963" i="3"/>
  <c r="V2963" i="3"/>
  <c r="AA2963" i="3"/>
  <c r="BG2963" i="3"/>
  <c r="AR2963" i="3"/>
  <c r="Z2963" i="3"/>
  <c r="AE2963" i="3"/>
  <c r="P2963" i="3"/>
  <c r="AV2963" i="3"/>
  <c r="AW2963" i="3"/>
  <c r="BB2963" i="3"/>
  <c r="AQ2963" i="3"/>
  <c r="AB2963" i="3"/>
  <c r="BH2963" i="3"/>
  <c r="AG2963" i="3"/>
  <c r="T2964" i="3"/>
  <c r="AT2964" i="3"/>
  <c r="AN2922" i="3"/>
  <c r="AF2922" i="3"/>
  <c r="T2922" i="3"/>
  <c r="AV2922" i="3"/>
  <c r="Q2981" i="3"/>
  <c r="AG2981" i="3"/>
  <c r="AW2981" i="3"/>
  <c r="N2981" i="3"/>
  <c r="AD2981" i="3"/>
  <c r="AT2981" i="3"/>
  <c r="O2981" i="3"/>
  <c r="AE2981" i="3"/>
  <c r="AU2981" i="3"/>
  <c r="P2981" i="3"/>
  <c r="AF2981" i="3"/>
  <c r="AV2981" i="3"/>
  <c r="U2981" i="3"/>
  <c r="AK2981" i="3"/>
  <c r="BA2981" i="3"/>
  <c r="R2981" i="3"/>
  <c r="AH2981" i="3"/>
  <c r="AX2981" i="3"/>
  <c r="S2981" i="3"/>
  <c r="AI2981" i="3"/>
  <c r="AY2981" i="3"/>
  <c r="T2981" i="3"/>
  <c r="AJ2981" i="3"/>
  <c r="AZ2981" i="3"/>
  <c r="Y2981" i="3"/>
  <c r="BE2981" i="3"/>
  <c r="AL2981" i="3"/>
  <c r="W2981" i="3"/>
  <c r="BC2981" i="3"/>
  <c r="AN2981" i="3"/>
  <c r="AC2981" i="3"/>
  <c r="BI2981" i="3"/>
  <c r="AP2981" i="3"/>
  <c r="AA2981" i="3"/>
  <c r="BG2981" i="3"/>
  <c r="AR2981" i="3"/>
  <c r="AO2981" i="3"/>
  <c r="BB2981" i="3"/>
  <c r="X2981" i="3"/>
  <c r="AS2981" i="3"/>
  <c r="BF2981" i="3"/>
  <c r="AB2981" i="3"/>
  <c r="V2981" i="3"/>
  <c r="AM2981" i="3"/>
  <c r="BD2981" i="3"/>
  <c r="AG2961" i="3"/>
  <c r="V2961" i="3"/>
  <c r="AL2961" i="3"/>
  <c r="BB2961" i="3"/>
  <c r="W2961" i="3"/>
  <c r="AM2961" i="3"/>
  <c r="BC2961" i="3"/>
  <c r="X2961" i="3"/>
  <c r="AN2961" i="3"/>
  <c r="BD2961" i="3"/>
  <c r="Z2961" i="3"/>
  <c r="AP2961" i="3"/>
  <c r="BF2961" i="3"/>
  <c r="AA2961" i="3"/>
  <c r="AQ2961" i="3"/>
  <c r="BG2961" i="3"/>
  <c r="AB2961" i="3"/>
  <c r="AR2961" i="3"/>
  <c r="BH2961" i="3"/>
  <c r="N2961" i="3"/>
  <c r="AT2961" i="3"/>
  <c r="AE2961" i="3"/>
  <c r="P2961" i="3"/>
  <c r="AV2961" i="3"/>
  <c r="R2961" i="3"/>
  <c r="AX2961" i="3"/>
  <c r="AI2961" i="3"/>
  <c r="T2961" i="3"/>
  <c r="AZ2961" i="3"/>
  <c r="AO2961" i="3"/>
  <c r="AD2961" i="3"/>
  <c r="O2961" i="3"/>
  <c r="AU2961" i="3"/>
  <c r="AF2961" i="3"/>
  <c r="AB2931" i="3"/>
  <c r="AR2931" i="3"/>
  <c r="BH2931" i="3"/>
  <c r="Y2931" i="3"/>
  <c r="AO2931" i="3"/>
  <c r="BE2931" i="3"/>
  <c r="V2931" i="3"/>
  <c r="AL2931" i="3"/>
  <c r="BB2931" i="3"/>
  <c r="P2931" i="3"/>
  <c r="AF2931" i="3"/>
  <c r="AV2931" i="3"/>
  <c r="M2931" i="3"/>
  <c r="AC2931" i="3"/>
  <c r="AS2931" i="3"/>
  <c r="BI2931" i="3"/>
  <c r="Z2931" i="3"/>
  <c r="AP2931" i="3"/>
  <c r="BF2931" i="3"/>
  <c r="Q2932" i="3"/>
  <c r="Y2932" i="3"/>
  <c r="BA2932" i="3"/>
  <c r="AC2932" i="3"/>
  <c r="AO2932" i="3"/>
  <c r="N2932" i="3"/>
  <c r="AD2932" i="3"/>
  <c r="M2932" i="3"/>
  <c r="R2932" i="3"/>
  <c r="AH2932" i="3"/>
  <c r="AX2932" i="3"/>
  <c r="U2985" i="3"/>
  <c r="AK2985" i="3"/>
  <c r="BA2985" i="3"/>
  <c r="R2985" i="3"/>
  <c r="AH2985" i="3"/>
  <c r="AX2985" i="3"/>
  <c r="AJ2985" i="3"/>
  <c r="O2985" i="3"/>
  <c r="AE2985" i="3"/>
  <c r="AU2985" i="3"/>
  <c r="P2985" i="3"/>
  <c r="AN2985" i="3"/>
  <c r="Y2985" i="3"/>
  <c r="AO2985" i="3"/>
  <c r="BE2985" i="3"/>
  <c r="V2985" i="3"/>
  <c r="AL2985" i="3"/>
  <c r="BB2985" i="3"/>
  <c r="AR2985" i="3"/>
  <c r="S2985" i="3"/>
  <c r="AI2985" i="3"/>
  <c r="AY2985" i="3"/>
  <c r="X2985" i="3"/>
  <c r="AV2985" i="3"/>
  <c r="M2985" i="3"/>
  <c r="AS2985" i="3"/>
  <c r="Z2985" i="3"/>
  <c r="BF2985" i="3"/>
  <c r="W2985" i="3"/>
  <c r="BC2985" i="3"/>
  <c r="BD2985" i="3"/>
  <c r="Q2985" i="3"/>
  <c r="AW2985" i="3"/>
  <c r="AD2985" i="3"/>
  <c r="T2985" i="3"/>
  <c r="AA2985" i="3"/>
  <c r="BG2985" i="3"/>
  <c r="BI2985" i="3"/>
  <c r="AZ2985" i="3"/>
  <c r="AB2985" i="3"/>
  <c r="N2985" i="3"/>
  <c r="BH2985" i="3"/>
  <c r="AF2985" i="3"/>
  <c r="AC2985" i="3"/>
  <c r="AP2985" i="3"/>
  <c r="AM2985" i="3"/>
  <c r="W2935" i="3"/>
  <c r="AM2935" i="3"/>
  <c r="AB2935" i="3"/>
  <c r="AR2935" i="3"/>
  <c r="BH2935" i="3"/>
  <c r="Y2935" i="3"/>
  <c r="AO2935" i="3"/>
  <c r="BE2935" i="3"/>
  <c r="V2935" i="3"/>
  <c r="AL2935" i="3"/>
  <c r="BB2935" i="3"/>
  <c r="BG2935" i="3"/>
  <c r="S2935" i="3"/>
  <c r="P2935" i="3"/>
  <c r="AF2935" i="3"/>
  <c r="AV2935" i="3"/>
  <c r="M2935" i="3"/>
  <c r="AC2935" i="3"/>
  <c r="AS2935" i="3"/>
  <c r="BI2935" i="3"/>
  <c r="Z2935" i="3"/>
  <c r="AP2935" i="3"/>
  <c r="BF2935" i="3"/>
  <c r="O2935" i="3"/>
  <c r="AI2935" i="3"/>
  <c r="K2800" i="3"/>
  <c r="BF2912" i="3"/>
  <c r="AZ2908" i="3"/>
  <c r="AF2908" i="3"/>
  <c r="AY2908" i="3"/>
  <c r="AI2908" i="3"/>
  <c r="S2908" i="3"/>
  <c r="AY2912" i="3"/>
  <c r="AD2912" i="3"/>
  <c r="BH2912" i="3"/>
  <c r="AM2912" i="3"/>
  <c r="R2912" i="3"/>
  <c r="AQ2912" i="3"/>
  <c r="V2912" i="3"/>
  <c r="AY2922" i="3"/>
  <c r="AI2922" i="3"/>
  <c r="S2922" i="3"/>
  <c r="AX2922" i="3"/>
  <c r="AH2922" i="3"/>
  <c r="R2922" i="3"/>
  <c r="BA2922" i="3"/>
  <c r="AK2922" i="3"/>
  <c r="U2922" i="3"/>
  <c r="BH2922" i="3"/>
  <c r="BG2928" i="3"/>
  <c r="AQ2928" i="3"/>
  <c r="AA2928" i="3"/>
  <c r="AP2928" i="3"/>
  <c r="Z2928" i="3"/>
  <c r="BI2928" i="3"/>
  <c r="AS2928" i="3"/>
  <c r="AC2928" i="3"/>
  <c r="M2928" i="3"/>
  <c r="AR2928" i="3"/>
  <c r="BH2932" i="3"/>
  <c r="AR2932" i="3"/>
  <c r="AB2932" i="3"/>
  <c r="BG2932" i="3"/>
  <c r="AQ2932" i="3"/>
  <c r="AA2932" i="3"/>
  <c r="BF2932" i="3"/>
  <c r="AL2932" i="3"/>
  <c r="AX2931" i="3"/>
  <c r="R2931" i="3"/>
  <c r="AK2931" i="3"/>
  <c r="BD2931" i="3"/>
  <c r="X2931" i="3"/>
  <c r="AJ2928" i="3"/>
  <c r="AQ2931" i="3"/>
  <c r="AE2935" i="3"/>
  <c r="AT2935" i="3"/>
  <c r="N2935" i="3"/>
  <c r="AG2935" i="3"/>
  <c r="AZ2935" i="3"/>
  <c r="T2935" i="3"/>
  <c r="V2940" i="3"/>
  <c r="X2922" i="3"/>
  <c r="S2961" i="3"/>
  <c r="AU2963" i="3"/>
  <c r="Z2981" i="3"/>
  <c r="BG2898" i="3"/>
  <c r="AQ2898" i="3"/>
  <c r="AA2898" i="3"/>
  <c r="BF2898" i="3"/>
  <c r="AP2898" i="3"/>
  <c r="Z2898" i="3"/>
  <c r="BI2898" i="3"/>
  <c r="AS2898" i="3"/>
  <c r="AC2898" i="3"/>
  <c r="M2898" i="3"/>
  <c r="U2908" i="3"/>
  <c r="AK2908" i="3"/>
  <c r="BA2908" i="3"/>
  <c r="R2908" i="3"/>
  <c r="AH2908" i="3"/>
  <c r="AX2908" i="3"/>
  <c r="AN2898" i="3"/>
  <c r="AW2912" i="3"/>
  <c r="AG2912" i="3"/>
  <c r="Q2912" i="3"/>
  <c r="M2908" i="3"/>
  <c r="BH2908" i="3"/>
  <c r="BD2908" i="3"/>
  <c r="AJ2908" i="3"/>
  <c r="P2908" i="3"/>
  <c r="AU2908" i="3"/>
  <c r="AE2908" i="3"/>
  <c r="O2908" i="3"/>
  <c r="AT2912" i="3"/>
  <c r="X2912" i="3"/>
  <c r="BC2912" i="3"/>
  <c r="AH2912" i="3"/>
  <c r="BG2912" i="3"/>
  <c r="AL2912" i="3"/>
  <c r="P2912" i="3"/>
  <c r="AU2922" i="3"/>
  <c r="AE2922" i="3"/>
  <c r="O2922" i="3"/>
  <c r="AT2922" i="3"/>
  <c r="AD2922" i="3"/>
  <c r="N2922" i="3"/>
  <c r="AW2922" i="3"/>
  <c r="AG2922" i="3"/>
  <c r="Q2922" i="3"/>
  <c r="BC2928" i="3"/>
  <c r="AM2928" i="3"/>
  <c r="W2928" i="3"/>
  <c r="AL2928" i="3"/>
  <c r="V2928" i="3"/>
  <c r="BE2928" i="3"/>
  <c r="AO2928" i="3"/>
  <c r="Y2928" i="3"/>
  <c r="S2931" i="3"/>
  <c r="BD2932" i="3"/>
  <c r="AN2932" i="3"/>
  <c r="X2932" i="3"/>
  <c r="BC2932" i="3"/>
  <c r="AM2932" i="3"/>
  <c r="W2932" i="3"/>
  <c r="BB2932" i="3"/>
  <c r="Z2932" i="3"/>
  <c r="AT2931" i="3"/>
  <c r="N2931" i="3"/>
  <c r="AG2931" i="3"/>
  <c r="AZ2931" i="3"/>
  <c r="T2931" i="3"/>
  <c r="AX2928" i="3"/>
  <c r="AT2928" i="3"/>
  <c r="BG2931" i="3"/>
  <c r="AQ2935" i="3"/>
  <c r="AH2935" i="3"/>
  <c r="BA2935" i="3"/>
  <c r="U2935" i="3"/>
  <c r="AN2935" i="3"/>
  <c r="BC2944" i="3"/>
  <c r="AZ2922" i="3"/>
  <c r="AH2961" i="3"/>
  <c r="BF2963" i="3"/>
  <c r="M2981" i="3"/>
  <c r="AQ2985" i="3"/>
  <c r="AX2899" i="3"/>
  <c r="V2908" i="3"/>
  <c r="AL2908" i="3"/>
  <c r="BB2908" i="3"/>
  <c r="BI2912" i="3"/>
  <c r="AS2912" i="3"/>
  <c r="AC2912" i="3"/>
  <c r="M2912" i="3"/>
  <c r="O2912" i="3"/>
  <c r="AN2908" i="3"/>
  <c r="T2908" i="3"/>
  <c r="BG2908" i="3"/>
  <c r="AQ2908" i="3"/>
  <c r="T2912" i="3"/>
  <c r="AN2912" i="3"/>
  <c r="S2912" i="3"/>
  <c r="AX2912" i="3"/>
  <c r="AB2912" i="3"/>
  <c r="BB2912" i="3"/>
  <c r="AF2912" i="3"/>
  <c r="BG2922" i="3"/>
  <c r="AQ2922" i="3"/>
  <c r="AA2922" i="3"/>
  <c r="BF2922" i="3"/>
  <c r="AP2922" i="3"/>
  <c r="Z2922" i="3"/>
  <c r="BI2922" i="3"/>
  <c r="AS2922" i="3"/>
  <c r="AC2922" i="3"/>
  <c r="M2922" i="3"/>
  <c r="AY2928" i="3"/>
  <c r="AI2928" i="3"/>
  <c r="S2928" i="3"/>
  <c r="AH2928" i="3"/>
  <c r="R2928" i="3"/>
  <c r="BA2928" i="3"/>
  <c r="AK2928" i="3"/>
  <c r="U2928" i="3"/>
  <c r="AI2931" i="3"/>
  <c r="AZ2932" i="3"/>
  <c r="AJ2932" i="3"/>
  <c r="T2932" i="3"/>
  <c r="AY2932" i="3"/>
  <c r="AI2932" i="3"/>
  <c r="S2932" i="3"/>
  <c r="AT2932" i="3"/>
  <c r="V2932" i="3"/>
  <c r="AH2931" i="3"/>
  <c r="BA2931" i="3"/>
  <c r="U2931" i="3"/>
  <c r="AN2931" i="3"/>
  <c r="BE2932" i="3"/>
  <c r="AN2928" i="3"/>
  <c r="AF2928" i="3"/>
  <c r="AS2932" i="3"/>
  <c r="AY2935" i="3"/>
  <c r="AA2935" i="3"/>
  <c r="AD2935" i="3"/>
  <c r="AW2935" i="3"/>
  <c r="Q2935" i="3"/>
  <c r="AJ2935" i="3"/>
  <c r="BD2940" i="3"/>
  <c r="BB2948" i="3"/>
  <c r="AJ2961" i="3"/>
  <c r="BH2981" i="3"/>
  <c r="AH2982" i="3"/>
  <c r="AT2985" i="3"/>
  <c r="AE2968" i="3"/>
  <c r="P2968" i="3"/>
  <c r="AF2968" i="3"/>
  <c r="AV2968" i="3"/>
  <c r="M2968" i="3"/>
  <c r="AC2968" i="3"/>
  <c r="AS2968" i="3"/>
  <c r="BI2968" i="3"/>
  <c r="Z2968" i="3"/>
  <c r="AP2968" i="3"/>
  <c r="BF2968" i="3"/>
  <c r="BG2953" i="3"/>
  <c r="X2953" i="3"/>
  <c r="AN2953" i="3"/>
  <c r="BD2953" i="3"/>
  <c r="U2953" i="3"/>
  <c r="AK2953" i="3"/>
  <c r="BA2953" i="3"/>
  <c r="R2953" i="3"/>
  <c r="AH2953" i="3"/>
  <c r="AX2953" i="3"/>
  <c r="AE2953" i="3"/>
  <c r="AY2953" i="3"/>
  <c r="AU2933" i="3"/>
  <c r="AQ2933" i="3"/>
  <c r="T2947" i="3"/>
  <c r="AJ2947" i="3"/>
  <c r="AZ2947" i="3"/>
  <c r="Q2947" i="3"/>
  <c r="AG2947" i="3"/>
  <c r="AW2947" i="3"/>
  <c r="N2947" i="3"/>
  <c r="AD2947" i="3"/>
  <c r="AT2947" i="3"/>
  <c r="O2947" i="3"/>
  <c r="AI2947" i="3"/>
  <c r="BC2947" i="3"/>
  <c r="BG2947" i="3"/>
  <c r="AS2954" i="3"/>
  <c r="BE2954" i="3"/>
  <c r="R2954" i="3"/>
  <c r="AH2954" i="3"/>
  <c r="AX2954" i="3"/>
  <c r="S2954" i="3"/>
  <c r="AI2954" i="3"/>
  <c r="AY2954" i="3"/>
  <c r="T2954" i="3"/>
  <c r="AJ2954" i="3"/>
  <c r="AZ2954" i="3"/>
  <c r="V2973" i="3"/>
  <c r="BB2973" i="3"/>
  <c r="AN2973" i="3"/>
  <c r="AI2973" i="3"/>
  <c r="AK2973" i="3"/>
  <c r="W2973" i="3"/>
  <c r="Z2973" i="3"/>
  <c r="BF2973" i="3"/>
  <c r="AR2973" i="3"/>
  <c r="AQ2973" i="3"/>
  <c r="AS2973" i="3"/>
  <c r="AE2973" i="3"/>
  <c r="AV2956" i="3"/>
  <c r="V2956" i="3"/>
  <c r="AL2956" i="3"/>
  <c r="BB2956" i="3"/>
  <c r="W2956" i="3"/>
  <c r="AM2956" i="3"/>
  <c r="BC2956" i="3"/>
  <c r="AG2956" i="3"/>
  <c r="T2956" i="3"/>
  <c r="AZ2956" i="3"/>
  <c r="AC2956" i="3"/>
  <c r="BI2956" i="3"/>
  <c r="AI2962" i="3"/>
  <c r="S2962" i="3"/>
  <c r="T2962" i="3"/>
  <c r="AJ2962" i="3"/>
  <c r="AZ2962" i="3"/>
  <c r="Q2962" i="3"/>
  <c r="AG2962" i="3"/>
  <c r="AW2962" i="3"/>
  <c r="N2962" i="3"/>
  <c r="AD2962" i="3"/>
  <c r="AT2962" i="3"/>
  <c r="AG2896" i="3"/>
  <c r="BA2896" i="3"/>
  <c r="V2896" i="3"/>
  <c r="AT2896" i="3"/>
  <c r="S2896" i="3"/>
  <c r="AM2896" i="3"/>
  <c r="P2896" i="3"/>
  <c r="AZ2896" i="3"/>
  <c r="AR2896" i="3"/>
  <c r="Q2896" i="3"/>
  <c r="AK2896" i="3"/>
  <c r="BE2896" i="3"/>
  <c r="AD2896" i="3"/>
  <c r="AX2896" i="3"/>
  <c r="W2896" i="3"/>
  <c r="AU2896" i="3"/>
  <c r="AF2896" i="3"/>
  <c r="X2896" i="3"/>
  <c r="AW2896" i="3"/>
  <c r="AL2896" i="3"/>
  <c r="AI2896" i="3"/>
  <c r="AJ2896" i="3"/>
  <c r="U2896" i="3"/>
  <c r="N2896" i="3"/>
  <c r="BB2896" i="3"/>
  <c r="AY2896" i="3"/>
  <c r="BD2896" i="3"/>
  <c r="AB2939" i="3"/>
  <c r="AR2939" i="3"/>
  <c r="BH2939" i="3"/>
  <c r="Y2939" i="3"/>
  <c r="AO2939" i="3"/>
  <c r="BE2939" i="3"/>
  <c r="V2939" i="3"/>
  <c r="AL2939" i="3"/>
  <c r="BB2939" i="3"/>
  <c r="AU2939" i="3"/>
  <c r="W2939" i="3"/>
  <c r="AI2984" i="3"/>
  <c r="AX2984" i="3"/>
  <c r="Q2984" i="3"/>
  <c r="AY2984" i="3"/>
  <c r="T2984" i="3"/>
  <c r="AG2984" i="3"/>
  <c r="AJ2984" i="3"/>
  <c r="S2984" i="3"/>
  <c r="AZ2984" i="3"/>
  <c r="P2945" i="3"/>
  <c r="AF2945" i="3"/>
  <c r="AV2945" i="3"/>
  <c r="M2945" i="3"/>
  <c r="AC2945" i="3"/>
  <c r="AS2945" i="3"/>
  <c r="BI2945" i="3"/>
  <c r="Z2945" i="3"/>
  <c r="AP2945" i="3"/>
  <c r="BF2945" i="3"/>
  <c r="S2945" i="3"/>
  <c r="AM2945" i="3"/>
  <c r="AY2971" i="3"/>
  <c r="AD2971" i="3"/>
  <c r="AC2971" i="3"/>
  <c r="P2971" i="3"/>
  <c r="AV2971" i="3"/>
  <c r="T2970" i="3"/>
  <c r="AJ2970" i="3"/>
  <c r="AZ2970" i="3"/>
  <c r="R2970" i="3"/>
  <c r="AH2970" i="3"/>
  <c r="AX2970" i="3"/>
  <c r="X2970" i="3"/>
  <c r="AN2970" i="3"/>
  <c r="BD2970" i="3"/>
  <c r="V2970" i="3"/>
  <c r="AL2970" i="3"/>
  <c r="BB2970" i="3"/>
  <c r="AR2970" i="3"/>
  <c r="Z2970" i="3"/>
  <c r="BF2970" i="3"/>
  <c r="P2970" i="3"/>
  <c r="AV2970" i="3"/>
  <c r="AD2970" i="3"/>
  <c r="AG2970" i="3"/>
  <c r="BC2970" i="3"/>
  <c r="W2970" i="3"/>
  <c r="AU2987" i="3"/>
  <c r="BI2987" i="3"/>
  <c r="AD2987" i="3"/>
  <c r="X2949" i="3"/>
  <c r="AN2949" i="3"/>
  <c r="BD2949" i="3"/>
  <c r="U2949" i="3"/>
  <c r="AK2949" i="3"/>
  <c r="BA2949" i="3"/>
  <c r="R2949" i="3"/>
  <c r="AH2949" i="3"/>
  <c r="AX2949" i="3"/>
  <c r="AE2949" i="3"/>
  <c r="AY2949" i="3"/>
  <c r="BN2992" i="3"/>
  <c r="BL2992" i="3"/>
  <c r="BJ2992" i="3"/>
  <c r="W2945" i="3"/>
  <c r="AE2945" i="3"/>
  <c r="AT2945" i="3"/>
  <c r="V2945" i="3"/>
  <c r="BA2945" i="3"/>
  <c r="AG2945" i="3"/>
  <c r="BH2945" i="3"/>
  <c r="AN2945" i="3"/>
  <c r="T2945" i="3"/>
  <c r="AJ2922" i="3"/>
  <c r="BD2922" i="3"/>
  <c r="Z2950" i="3"/>
  <c r="AP2950" i="3"/>
  <c r="BF2950" i="3"/>
  <c r="AA2950" i="3"/>
  <c r="T2957" i="3"/>
  <c r="AB2957" i="3"/>
  <c r="BH2957" i="3"/>
  <c r="AO2957" i="3"/>
  <c r="AD2957" i="3"/>
  <c r="AU2957" i="3"/>
  <c r="S2957" i="3"/>
  <c r="AF2957" i="3"/>
  <c r="M2957" i="3"/>
  <c r="AS2957" i="3"/>
  <c r="AL2957" i="3"/>
  <c r="BC2957" i="3"/>
  <c r="AY2957" i="3"/>
  <c r="AR2957" i="3"/>
  <c r="BE2957" i="3"/>
  <c r="AH2957" i="3"/>
  <c r="AV2957" i="3"/>
  <c r="BI2957" i="3"/>
  <c r="AP2957" i="3"/>
  <c r="W2975" i="3"/>
  <c r="AI2975" i="3"/>
  <c r="AU2975" i="3"/>
  <c r="AD2975" i="3"/>
  <c r="BH2975" i="3"/>
  <c r="AA2975" i="3"/>
  <c r="U2975" i="3"/>
  <c r="AC2975" i="3"/>
  <c r="M2949" i="3"/>
  <c r="AR2949" i="3"/>
  <c r="T2949" i="3"/>
  <c r="AL2968" i="3"/>
  <c r="R2968" i="3"/>
  <c r="AW2968" i="3"/>
  <c r="Y2968" i="3"/>
  <c r="BD2968" i="3"/>
  <c r="AJ2968" i="3"/>
  <c r="AQ2968" i="3"/>
  <c r="AY2945" i="3"/>
  <c r="O2945" i="3"/>
  <c r="AL2945" i="3"/>
  <c r="R2945" i="3"/>
  <c r="AW2945" i="3"/>
  <c r="Y2945" i="3"/>
  <c r="BD2945" i="3"/>
  <c r="AJ2945" i="3"/>
  <c r="BC2953" i="3"/>
  <c r="S2953" i="3"/>
  <c r="BB2953" i="3"/>
  <c r="AD2953" i="3"/>
  <c r="BI2953" i="3"/>
  <c r="AO2953" i="3"/>
  <c r="Q2953" i="3"/>
  <c r="AV2953" i="3"/>
  <c r="AB2953" i="3"/>
  <c r="AW2984" i="3"/>
  <c r="BC2973" i="3"/>
  <c r="BE2973" i="3"/>
  <c r="X2973" i="3"/>
  <c r="BG2957" i="3"/>
  <c r="Y2957" i="3"/>
  <c r="AK2975" i="3"/>
  <c r="AB2896" i="3"/>
  <c r="O2896" i="3"/>
  <c r="Y2896" i="3"/>
  <c r="N2973" i="3"/>
  <c r="AD2973" i="3"/>
  <c r="AT2973" i="3"/>
  <c r="P2973" i="3"/>
  <c r="AF2973" i="3"/>
  <c r="AV2973" i="3"/>
  <c r="S2973" i="3"/>
  <c r="AY2973" i="3"/>
  <c r="U2973" i="3"/>
  <c r="BA2973" i="3"/>
  <c r="AW2973" i="3"/>
  <c r="AM2973" i="3"/>
  <c r="AO2973" i="3"/>
  <c r="R2973" i="3"/>
  <c r="AH2973" i="3"/>
  <c r="AX2973" i="3"/>
  <c r="T2973" i="3"/>
  <c r="AJ2973" i="3"/>
  <c r="AZ2973" i="3"/>
  <c r="AA2973" i="3"/>
  <c r="BG2973" i="3"/>
  <c r="AC2973" i="3"/>
  <c r="BI2973" i="3"/>
  <c r="O2973" i="3"/>
  <c r="AU2973" i="3"/>
  <c r="BG2987" i="3"/>
  <c r="AT2940" i="3"/>
  <c r="AB2920" i="3"/>
  <c r="AZ2974" i="3"/>
  <c r="BE2952" i="3"/>
  <c r="Z2952" i="3"/>
  <c r="AP2952" i="3"/>
  <c r="BF2952" i="3"/>
  <c r="AA2952" i="3"/>
  <c r="AQ2952" i="3"/>
  <c r="BG2952" i="3"/>
  <c r="AB2952" i="3"/>
  <c r="AR2952" i="3"/>
  <c r="BH2952" i="3"/>
  <c r="AO2952" i="3"/>
  <c r="N2952" i="3"/>
  <c r="AD2952" i="3"/>
  <c r="AT2952" i="3"/>
  <c r="O2952" i="3"/>
  <c r="AE2952" i="3"/>
  <c r="AU2952" i="3"/>
  <c r="P2952" i="3"/>
  <c r="AF2952" i="3"/>
  <c r="AV2952" i="3"/>
  <c r="R2952" i="3"/>
  <c r="AH2952" i="3"/>
  <c r="AX2952" i="3"/>
  <c r="S2952" i="3"/>
  <c r="AI2952" i="3"/>
  <c r="AY2952" i="3"/>
  <c r="T2952" i="3"/>
  <c r="AJ2952" i="3"/>
  <c r="AZ2952" i="3"/>
  <c r="AG2952" i="3"/>
  <c r="AA2978" i="3"/>
  <c r="AQ2978" i="3"/>
  <c r="BG2978" i="3"/>
  <c r="Z2978" i="3"/>
  <c r="AP2978" i="3"/>
  <c r="BF2978" i="3"/>
  <c r="AB2978" i="3"/>
  <c r="AR2978" i="3"/>
  <c r="BH2978" i="3"/>
  <c r="Y2978" i="3"/>
  <c r="AO2978" i="3"/>
  <c r="BE2978" i="3"/>
  <c r="O2978" i="3"/>
  <c r="AE2978" i="3"/>
  <c r="AU2978" i="3"/>
  <c r="N2978" i="3"/>
  <c r="AD2978" i="3"/>
  <c r="AT2978" i="3"/>
  <c r="P2978" i="3"/>
  <c r="AF2978" i="3"/>
  <c r="AV2978" i="3"/>
  <c r="M2978" i="3"/>
  <c r="AC2978" i="3"/>
  <c r="AS2978" i="3"/>
  <c r="BI2978" i="3"/>
  <c r="S2978" i="3"/>
  <c r="AI2978" i="3"/>
  <c r="AY2978" i="3"/>
  <c r="R2978" i="3"/>
  <c r="AH2978" i="3"/>
  <c r="AX2978" i="3"/>
  <c r="T2978" i="3"/>
  <c r="AJ2978" i="3"/>
  <c r="AZ2978" i="3"/>
  <c r="Q2978" i="3"/>
  <c r="AG2978" i="3"/>
  <c r="AW2978" i="3"/>
  <c r="V2978" i="3"/>
  <c r="AN2978" i="3"/>
  <c r="BA2978" i="3"/>
  <c r="W2978" i="3"/>
  <c r="AL2978" i="3"/>
  <c r="BD2978" i="3"/>
  <c r="AM2978" i="3"/>
  <c r="BB2978" i="3"/>
  <c r="U2978" i="3"/>
  <c r="AY2960" i="3"/>
  <c r="P2960" i="3"/>
  <c r="AF2960" i="3"/>
  <c r="AV2960" i="3"/>
  <c r="M2960" i="3"/>
  <c r="AC2960" i="3"/>
  <c r="AS2960" i="3"/>
  <c r="BI2960" i="3"/>
  <c r="Z2960" i="3"/>
  <c r="AP2960" i="3"/>
  <c r="BF2960" i="3"/>
  <c r="T2960" i="3"/>
  <c r="AJ2960" i="3"/>
  <c r="AZ2960" i="3"/>
  <c r="Q2960" i="3"/>
  <c r="AG2960" i="3"/>
  <c r="AW2960" i="3"/>
  <c r="N2960" i="3"/>
  <c r="AD2960" i="3"/>
  <c r="AT2960" i="3"/>
  <c r="AI2960" i="3"/>
  <c r="X2960" i="3"/>
  <c r="AN2960" i="3"/>
  <c r="BD2960" i="3"/>
  <c r="U2960" i="3"/>
  <c r="AK2960" i="3"/>
  <c r="BA2960" i="3"/>
  <c r="R2960" i="3"/>
  <c r="AH2960" i="3"/>
  <c r="AX2960" i="3"/>
  <c r="S2964" i="3"/>
  <c r="AE2964" i="3"/>
  <c r="AY2964" i="3"/>
  <c r="X2964" i="3"/>
  <c r="AN2964" i="3"/>
  <c r="BD2964" i="3"/>
  <c r="U2964" i="3"/>
  <c r="AK2964" i="3"/>
  <c r="BA2964" i="3"/>
  <c r="R2964" i="3"/>
  <c r="AH2964" i="3"/>
  <c r="AX2964" i="3"/>
  <c r="AU2964" i="3"/>
  <c r="AB2964" i="3"/>
  <c r="AR2964" i="3"/>
  <c r="BH2964" i="3"/>
  <c r="Y2964" i="3"/>
  <c r="AO2964" i="3"/>
  <c r="BE2964" i="3"/>
  <c r="V2964" i="3"/>
  <c r="AL2964" i="3"/>
  <c r="BB2964" i="3"/>
  <c r="AI2964" i="3"/>
  <c r="P2964" i="3"/>
  <c r="AF2964" i="3"/>
  <c r="AV2964" i="3"/>
  <c r="M2964" i="3"/>
  <c r="AC2964" i="3"/>
  <c r="AS2964" i="3"/>
  <c r="BI2964" i="3"/>
  <c r="Z2964" i="3"/>
  <c r="AP2964" i="3"/>
  <c r="BF2964" i="3"/>
  <c r="M2979" i="3"/>
  <c r="AC2979" i="3"/>
  <c r="AS2979" i="3"/>
  <c r="BI2979" i="3"/>
  <c r="Z2979" i="3"/>
  <c r="AG2979" i="3"/>
  <c r="BA2979" i="3"/>
  <c r="V2979" i="3"/>
  <c r="AP2979" i="3"/>
  <c r="BF2979" i="3"/>
  <c r="AA2979" i="3"/>
  <c r="AQ2979" i="3"/>
  <c r="BG2979" i="3"/>
  <c r="AB2979" i="3"/>
  <c r="AR2979" i="3"/>
  <c r="BH2979" i="3"/>
  <c r="Q2979" i="3"/>
  <c r="AK2979" i="3"/>
  <c r="BE2979" i="3"/>
  <c r="AD2979" i="3"/>
  <c r="AT2979" i="3"/>
  <c r="O2979" i="3"/>
  <c r="AE2979" i="3"/>
  <c r="AU2979" i="3"/>
  <c r="P2979" i="3"/>
  <c r="AF2979" i="3"/>
  <c r="AV2979" i="3"/>
  <c r="U2979" i="3"/>
  <c r="AO2979" i="3"/>
  <c r="N2979" i="3"/>
  <c r="AH2979" i="3"/>
  <c r="AX2979" i="3"/>
  <c r="S2979" i="3"/>
  <c r="AI2979" i="3"/>
  <c r="AY2979" i="3"/>
  <c r="T2979" i="3"/>
  <c r="AJ2979" i="3"/>
  <c r="AZ2979" i="3"/>
  <c r="R2979" i="3"/>
  <c r="AM2979" i="3"/>
  <c r="BD2979" i="3"/>
  <c r="AL2979" i="3"/>
  <c r="BC2979" i="3"/>
  <c r="Y2979" i="3"/>
  <c r="BB2979" i="3"/>
  <c r="X2979" i="3"/>
  <c r="W2988" i="3"/>
  <c r="AM2988" i="3"/>
  <c r="BC2988" i="3"/>
  <c r="V2988" i="3"/>
  <c r="AL2988" i="3"/>
  <c r="BB2988" i="3"/>
  <c r="X2988" i="3"/>
  <c r="AN2988" i="3"/>
  <c r="BD2988" i="3"/>
  <c r="M2988" i="3"/>
  <c r="AC2988" i="3"/>
  <c r="AW2988" i="3"/>
  <c r="AA2988" i="3"/>
  <c r="AQ2988" i="3"/>
  <c r="BG2988" i="3"/>
  <c r="Z2988" i="3"/>
  <c r="AP2988" i="3"/>
  <c r="BF2988" i="3"/>
  <c r="AB2988" i="3"/>
  <c r="AR2988" i="3"/>
  <c r="BH2988" i="3"/>
  <c r="Q2988" i="3"/>
  <c r="AG2988" i="3"/>
  <c r="BA2988" i="3"/>
  <c r="AE2988" i="3"/>
  <c r="N2988" i="3"/>
  <c r="AT2988" i="3"/>
  <c r="AF2988" i="3"/>
  <c r="AS2988" i="3"/>
  <c r="AK2988" i="3"/>
  <c r="AI2988" i="3"/>
  <c r="R2988" i="3"/>
  <c r="AX2988" i="3"/>
  <c r="AJ2988" i="3"/>
  <c r="BE2988" i="3"/>
  <c r="AO2988" i="3"/>
  <c r="O2988" i="3"/>
  <c r="AU2988" i="3"/>
  <c r="AD2988" i="3"/>
  <c r="P2988" i="3"/>
  <c r="AV2988" i="3"/>
  <c r="U2988" i="3"/>
  <c r="BI2988" i="3"/>
  <c r="AH2988" i="3"/>
  <c r="T2988" i="3"/>
  <c r="S2988" i="3"/>
  <c r="AZ2988" i="3"/>
  <c r="U2959" i="3"/>
  <c r="R2959" i="3"/>
  <c r="AL2959" i="3"/>
  <c r="BB2959" i="3"/>
  <c r="X2959" i="3"/>
  <c r="AQ2959" i="3"/>
  <c r="BG2959" i="3"/>
  <c r="AE2959" i="3"/>
  <c r="AV2959" i="3"/>
  <c r="BA2959" i="3"/>
  <c r="M2959" i="3"/>
  <c r="AC2959" i="3"/>
  <c r="AB2959" i="3"/>
  <c r="AT2959" i="3"/>
  <c r="N2959" i="3"/>
  <c r="AI2959" i="3"/>
  <c r="AY2959" i="3"/>
  <c r="T2959" i="3"/>
  <c r="AN2959" i="3"/>
  <c r="BD2959" i="3"/>
  <c r="Y2959" i="3"/>
  <c r="AP2959" i="3"/>
  <c r="AD2959" i="3"/>
  <c r="O2959" i="3"/>
  <c r="AZ2959" i="3"/>
  <c r="AG2959" i="3"/>
  <c r="AX2959" i="3"/>
  <c r="AM2959" i="3"/>
  <c r="Z2959" i="3"/>
  <c r="BH2959" i="3"/>
  <c r="BI2959" i="3"/>
  <c r="W2959" i="3"/>
  <c r="BF2959" i="3"/>
  <c r="AU2959" i="3"/>
  <c r="AJ2959" i="3"/>
  <c r="AS2959" i="3"/>
  <c r="AS2972" i="3"/>
  <c r="X2972" i="3"/>
  <c r="AN2972" i="3"/>
  <c r="BD2972" i="3"/>
  <c r="V2972" i="3"/>
  <c r="AL2972" i="3"/>
  <c r="BB2972" i="3"/>
  <c r="AG2972" i="3"/>
  <c r="AB2972" i="3"/>
  <c r="AR2972" i="3"/>
  <c r="BH2972" i="3"/>
  <c r="Z2972" i="3"/>
  <c r="AP2972" i="3"/>
  <c r="BF2972" i="3"/>
  <c r="P2972" i="3"/>
  <c r="AF2972" i="3"/>
  <c r="AV2972" i="3"/>
  <c r="N2972" i="3"/>
  <c r="AD2972" i="3"/>
  <c r="AT2972" i="3"/>
  <c r="AW2972" i="3"/>
  <c r="Q2972" i="3"/>
  <c r="AJ2972" i="3"/>
  <c r="AX2972" i="3"/>
  <c r="BE2972" i="3"/>
  <c r="AE2972" i="3"/>
  <c r="AZ2972" i="3"/>
  <c r="AO2972" i="3"/>
  <c r="BC2972" i="3"/>
  <c r="W2972" i="3"/>
  <c r="R2972" i="3"/>
  <c r="Y2972" i="3"/>
  <c r="AU2972" i="3"/>
  <c r="O2972" i="3"/>
  <c r="BD2986" i="3"/>
  <c r="AQ2986" i="3"/>
  <c r="AK2986" i="3"/>
  <c r="AL2986" i="3"/>
  <c r="AZ2983" i="3"/>
  <c r="AR2983" i="3"/>
  <c r="AE2983" i="3"/>
  <c r="BC2983" i="3"/>
  <c r="T2983" i="3"/>
  <c r="M2983" i="3"/>
  <c r="O2983" i="3"/>
  <c r="AI2983" i="3"/>
  <c r="BD2983" i="3"/>
  <c r="AF2983" i="3"/>
  <c r="X2983" i="3"/>
  <c r="AM2983" i="3"/>
  <c r="AN2983" i="3"/>
  <c r="AX2983" i="3"/>
  <c r="AH2983" i="3"/>
  <c r="R2983" i="3"/>
  <c r="AJ2983" i="3"/>
  <c r="AY2983" i="3"/>
  <c r="AV2983" i="3"/>
  <c r="S2983" i="3"/>
  <c r="BG2983" i="3"/>
  <c r="BF2983" i="3"/>
  <c r="AP2983" i="3"/>
  <c r="Z2983" i="3"/>
  <c r="AW2983" i="3"/>
  <c r="AG2983" i="3"/>
  <c r="W2983" i="3"/>
  <c r="AL2983" i="3"/>
  <c r="AS2983" i="3"/>
  <c r="Y2983" i="3"/>
  <c r="P2983" i="3"/>
  <c r="AD2983" i="3"/>
  <c r="BI2983" i="3"/>
  <c r="AO2983" i="3"/>
  <c r="U2983" i="3"/>
  <c r="BB2983" i="3"/>
  <c r="V2983" i="3"/>
  <c r="BE2983" i="3"/>
  <c r="AK2983" i="3"/>
  <c r="Q2983" i="3"/>
  <c r="Y2944" i="3"/>
  <c r="BE2944" i="3"/>
  <c r="Z2944" i="3"/>
  <c r="AP2944" i="3"/>
  <c r="BF2944" i="3"/>
  <c r="AA2944" i="3"/>
  <c r="AQ2944" i="3"/>
  <c r="BG2944" i="3"/>
  <c r="AB2944" i="3"/>
  <c r="AR2944" i="3"/>
  <c r="BH2944" i="3"/>
  <c r="AO2944" i="3"/>
  <c r="N2944" i="3"/>
  <c r="AD2944" i="3"/>
  <c r="AT2944" i="3"/>
  <c r="O2944" i="3"/>
  <c r="AE2944" i="3"/>
  <c r="AU2944" i="3"/>
  <c r="P2944" i="3"/>
  <c r="AF2944" i="3"/>
  <c r="AV2944" i="3"/>
  <c r="R2944" i="3"/>
  <c r="AH2944" i="3"/>
  <c r="AX2944" i="3"/>
  <c r="S2944" i="3"/>
  <c r="AI2944" i="3"/>
  <c r="AY2944" i="3"/>
  <c r="T2944" i="3"/>
  <c r="AJ2944" i="3"/>
  <c r="AZ2944" i="3"/>
  <c r="AG2944" i="3"/>
  <c r="BI2948" i="3"/>
  <c r="BE2948" i="3"/>
  <c r="Z2948" i="3"/>
  <c r="AP2948" i="3"/>
  <c r="BF2948" i="3"/>
  <c r="AA2948" i="3"/>
  <c r="AQ2948" i="3"/>
  <c r="BG2948" i="3"/>
  <c r="AB2948" i="3"/>
  <c r="AR2948" i="3"/>
  <c r="BH2948" i="3"/>
  <c r="AG2948" i="3"/>
  <c r="AO2948" i="3"/>
  <c r="N2948" i="3"/>
  <c r="AD2948" i="3"/>
  <c r="AT2948" i="3"/>
  <c r="O2948" i="3"/>
  <c r="AE2948" i="3"/>
  <c r="AU2948" i="3"/>
  <c r="P2948" i="3"/>
  <c r="AF2948" i="3"/>
  <c r="AV2948" i="3"/>
  <c r="R2948" i="3"/>
  <c r="AH2948" i="3"/>
  <c r="AX2948" i="3"/>
  <c r="S2948" i="3"/>
  <c r="AI2948" i="3"/>
  <c r="AY2948" i="3"/>
  <c r="T2948" i="3"/>
  <c r="AJ2948" i="3"/>
  <c r="AZ2948" i="3"/>
  <c r="S2980" i="3"/>
  <c r="AI2980" i="3"/>
  <c r="AY2980" i="3"/>
  <c r="R2980" i="3"/>
  <c r="AH2980" i="3"/>
  <c r="AX2980" i="3"/>
  <c r="T2980" i="3"/>
  <c r="AJ2980" i="3"/>
  <c r="AZ2980" i="3"/>
  <c r="U2980" i="3"/>
  <c r="AW2980" i="3"/>
  <c r="AK2980" i="3"/>
  <c r="W2980" i="3"/>
  <c r="AM2980" i="3"/>
  <c r="BC2980" i="3"/>
  <c r="V2980" i="3"/>
  <c r="AL2980" i="3"/>
  <c r="AQ2980" i="3"/>
  <c r="Z2980" i="3"/>
  <c r="BB2980" i="3"/>
  <c r="AB2980" i="3"/>
  <c r="AV2980" i="3"/>
  <c r="Y2980" i="3"/>
  <c r="Q2980" i="3"/>
  <c r="BI2980" i="3"/>
  <c r="O2980" i="3"/>
  <c r="AU2980" i="3"/>
  <c r="AD2980" i="3"/>
  <c r="BF2980" i="3"/>
  <c r="AF2980" i="3"/>
  <c r="BD2980" i="3"/>
  <c r="AG2980" i="3"/>
  <c r="AC2980" i="3"/>
  <c r="AA2980" i="3"/>
  <c r="BG2980" i="3"/>
  <c r="AP2980" i="3"/>
  <c r="P2980" i="3"/>
  <c r="AN2980" i="3"/>
  <c r="BH2980" i="3"/>
  <c r="AO2980" i="3"/>
  <c r="AS2980" i="3"/>
  <c r="AT2980" i="3"/>
  <c r="BE2980" i="3"/>
  <c r="X2980" i="3"/>
  <c r="BA2980" i="3"/>
  <c r="AE2980" i="3"/>
  <c r="AR2980" i="3"/>
  <c r="AO2965" i="3"/>
  <c r="V2965" i="3"/>
  <c r="AL2965" i="3"/>
  <c r="BB2965" i="3"/>
  <c r="W2965" i="3"/>
  <c r="AM2965" i="3"/>
  <c r="BC2965" i="3"/>
  <c r="X2965" i="3"/>
  <c r="AN2965" i="3"/>
  <c r="BD2965" i="3"/>
  <c r="AW2965" i="3"/>
  <c r="Z2965" i="3"/>
  <c r="N2965" i="3"/>
  <c r="AD2965" i="3"/>
  <c r="AT2965" i="3"/>
  <c r="O2965" i="3"/>
  <c r="AE2965" i="3"/>
  <c r="AU2965" i="3"/>
  <c r="P2965" i="3"/>
  <c r="AF2965" i="3"/>
  <c r="AV2965" i="3"/>
  <c r="Q2965" i="3"/>
  <c r="AX2965" i="3"/>
  <c r="AI2965" i="3"/>
  <c r="T2965" i="3"/>
  <c r="AZ2965" i="3"/>
  <c r="AG2965" i="3"/>
  <c r="AS2965" i="3"/>
  <c r="R2965" i="3"/>
  <c r="BF2965" i="3"/>
  <c r="AQ2965" i="3"/>
  <c r="AB2965" i="3"/>
  <c r="BH2965" i="3"/>
  <c r="AC2965" i="3"/>
  <c r="AH2965" i="3"/>
  <c r="S2965" i="3"/>
  <c r="AY2965" i="3"/>
  <c r="AJ2965" i="3"/>
  <c r="AK2991" i="3"/>
  <c r="AE2991" i="3"/>
  <c r="AD2991" i="3"/>
  <c r="AQ2991" i="3"/>
  <c r="BD2991" i="3"/>
  <c r="AO2991" i="3"/>
  <c r="X2991" i="3"/>
  <c r="AP2991" i="3"/>
  <c r="BG2991" i="3"/>
  <c r="BE2991" i="3"/>
  <c r="AT2991" i="3"/>
  <c r="W2991" i="3"/>
  <c r="S2991" i="3"/>
  <c r="AZ2991" i="3"/>
  <c r="T2991" i="3"/>
  <c r="Y2991" i="3"/>
  <c r="N2991" i="3"/>
  <c r="Q2900" i="3"/>
  <c r="AG2900" i="3"/>
  <c r="AW2900" i="3"/>
  <c r="N2900" i="3"/>
  <c r="BC2900" i="3"/>
  <c r="AM2900" i="3"/>
  <c r="W2900" i="3"/>
  <c r="BB2900" i="3"/>
  <c r="AL2900" i="3"/>
  <c r="Z2914" i="3"/>
  <c r="AJ2914" i="3"/>
  <c r="AT2914" i="3"/>
  <c r="X2914" i="3"/>
  <c r="BC2914" i="3"/>
  <c r="AH2914" i="3"/>
  <c r="BG2914" i="3"/>
  <c r="AL2914" i="3"/>
  <c r="P2914" i="3"/>
  <c r="AW2914" i="3"/>
  <c r="AG2914" i="3"/>
  <c r="Q2914" i="3"/>
  <c r="AY2920" i="3"/>
  <c r="AI2920" i="3"/>
  <c r="S2920" i="3"/>
  <c r="AX2920" i="3"/>
  <c r="AH2920" i="3"/>
  <c r="R2920" i="3"/>
  <c r="BA2920" i="3"/>
  <c r="AK2920" i="3"/>
  <c r="U2920" i="3"/>
  <c r="AW2927" i="3"/>
  <c r="AG2927" i="3"/>
  <c r="Q2927" i="3"/>
  <c r="AZ2927" i="3"/>
  <c r="AJ2927" i="3"/>
  <c r="T2927" i="3"/>
  <c r="AY2927" i="3"/>
  <c r="AI2927" i="3"/>
  <c r="S2927" i="3"/>
  <c r="BH2920" i="3"/>
  <c r="BD2920" i="3"/>
  <c r="AJ2920" i="3"/>
  <c r="AA2929" i="3"/>
  <c r="AW2944" i="3"/>
  <c r="Q2948" i="3"/>
  <c r="AV2940" i="3"/>
  <c r="P2940" i="3"/>
  <c r="AE2940" i="3"/>
  <c r="BD2944" i="3"/>
  <c r="AM2944" i="3"/>
  <c r="V2944" i="3"/>
  <c r="BC2948" i="3"/>
  <c r="AL2948" i="3"/>
  <c r="X2952" i="3"/>
  <c r="BB2952" i="3"/>
  <c r="AA2959" i="3"/>
  <c r="BE2960" i="3"/>
  <c r="AR2960" i="3"/>
  <c r="AD2964" i="3"/>
  <c r="Q2964" i="3"/>
  <c r="BI2965" i="3"/>
  <c r="AC2983" i="3"/>
  <c r="AH2959" i="3"/>
  <c r="Y2974" i="3"/>
  <c r="AA2965" i="3"/>
  <c r="AN2979" i="3"/>
  <c r="N2980" i="3"/>
  <c r="AY2988" i="3"/>
  <c r="M2900" i="3"/>
  <c r="AB2900" i="3"/>
  <c r="BD2900" i="3"/>
  <c r="X2900" i="3"/>
  <c r="BE2940" i="3"/>
  <c r="Z2940" i="3"/>
  <c r="AP2940" i="3"/>
  <c r="BF2940" i="3"/>
  <c r="AA2940" i="3"/>
  <c r="AQ2940" i="3"/>
  <c r="BG2940" i="3"/>
  <c r="AB2940" i="3"/>
  <c r="AR2940" i="3"/>
  <c r="BH2940" i="3"/>
  <c r="AG2940" i="3"/>
  <c r="AO2940" i="3"/>
  <c r="N2940" i="3"/>
  <c r="R2940" i="3"/>
  <c r="AH2940" i="3"/>
  <c r="AX2940" i="3"/>
  <c r="S2940" i="3"/>
  <c r="AI2940" i="3"/>
  <c r="AY2940" i="3"/>
  <c r="T2940" i="3"/>
  <c r="AJ2940" i="3"/>
  <c r="AZ2940" i="3"/>
  <c r="AQ2969" i="3"/>
  <c r="AO2969" i="3"/>
  <c r="AB2969" i="3"/>
  <c r="AC2990" i="3"/>
  <c r="BD2990" i="3"/>
  <c r="R2990" i="3"/>
  <c r="AA2974" i="3"/>
  <c r="AK2974" i="3"/>
  <c r="BG2974" i="3"/>
  <c r="X2974" i="3"/>
  <c r="AN2974" i="3"/>
  <c r="BD2974" i="3"/>
  <c r="V2974" i="3"/>
  <c r="AL2974" i="3"/>
  <c r="BB2974" i="3"/>
  <c r="AW2974" i="3"/>
  <c r="Q2974" i="3"/>
  <c r="AB2974" i="3"/>
  <c r="AR2974" i="3"/>
  <c r="BH2974" i="3"/>
  <c r="Z2974" i="3"/>
  <c r="AP2974" i="3"/>
  <c r="BF2974" i="3"/>
  <c r="P2974" i="3"/>
  <c r="AF2974" i="3"/>
  <c r="AV2974" i="3"/>
  <c r="N2974" i="3"/>
  <c r="AD2974" i="3"/>
  <c r="AT2974" i="3"/>
  <c r="AG2974" i="3"/>
  <c r="R2974" i="3"/>
  <c r="AU2974" i="3"/>
  <c r="O2974" i="3"/>
  <c r="T2974" i="3"/>
  <c r="AH2974" i="3"/>
  <c r="BE2974" i="3"/>
  <c r="AM2974" i="3"/>
  <c r="AJ2974" i="3"/>
  <c r="AX2974" i="3"/>
  <c r="AO2974" i="3"/>
  <c r="AE2974" i="3"/>
  <c r="U2900" i="3"/>
  <c r="AK2900" i="3"/>
  <c r="BA2900" i="3"/>
  <c r="R2900" i="3"/>
  <c r="AH2899" i="3"/>
  <c r="AY2900" i="3"/>
  <c r="AI2900" i="3"/>
  <c r="S2900" i="3"/>
  <c r="AX2900" i="3"/>
  <c r="AH2900" i="3"/>
  <c r="AP2914" i="3"/>
  <c r="O2914" i="3"/>
  <c r="AN2914" i="3"/>
  <c r="S2914" i="3"/>
  <c r="AX2914" i="3"/>
  <c r="AB2914" i="3"/>
  <c r="BB2914" i="3"/>
  <c r="AF2914" i="3"/>
  <c r="BI2914" i="3"/>
  <c r="AS2914" i="3"/>
  <c r="AC2914" i="3"/>
  <c r="M2914" i="3"/>
  <c r="AU2920" i="3"/>
  <c r="AE2920" i="3"/>
  <c r="O2920" i="3"/>
  <c r="AT2920" i="3"/>
  <c r="AD2920" i="3"/>
  <c r="N2920" i="3"/>
  <c r="AW2920" i="3"/>
  <c r="AG2920" i="3"/>
  <c r="Q2920" i="3"/>
  <c r="BI2927" i="3"/>
  <c r="AS2927" i="3"/>
  <c r="AC2927" i="3"/>
  <c r="M2927" i="3"/>
  <c r="AV2927" i="3"/>
  <c r="AF2927" i="3"/>
  <c r="P2927" i="3"/>
  <c r="AU2927" i="3"/>
  <c r="AE2927" i="3"/>
  <c r="O2927" i="3"/>
  <c r="AP2927" i="3"/>
  <c r="AN2920" i="3"/>
  <c r="T2920" i="3"/>
  <c r="AW2948" i="3"/>
  <c r="Q2952" i="3"/>
  <c r="AN2940" i="3"/>
  <c r="BC2940" i="3"/>
  <c r="W2940" i="3"/>
  <c r="AL2940" i="3"/>
  <c r="AN2944" i="3"/>
  <c r="W2944" i="3"/>
  <c r="BD2948" i="3"/>
  <c r="AM2948" i="3"/>
  <c r="V2948" i="3"/>
  <c r="BC2952" i="3"/>
  <c r="AL2952" i="3"/>
  <c r="BB2960" i="3"/>
  <c r="AO2960" i="3"/>
  <c r="AB2960" i="3"/>
  <c r="N2964" i="3"/>
  <c r="AZ2964" i="3"/>
  <c r="AM2972" i="3"/>
  <c r="BA2983" i="3"/>
  <c r="AR2959" i="3"/>
  <c r="Q2959" i="3"/>
  <c r="AP2965" i="3"/>
  <c r="AK2978" i="3"/>
  <c r="W2979" i="3"/>
  <c r="X2986" i="3"/>
  <c r="AR2991" i="3"/>
  <c r="Y2900" i="3"/>
  <c r="AO2900" i="3"/>
  <c r="BE2900" i="3"/>
  <c r="V2900" i="3"/>
  <c r="AU2900" i="3"/>
  <c r="AE2900" i="3"/>
  <c r="O2900" i="3"/>
  <c r="AT2900" i="3"/>
  <c r="AD2900" i="3"/>
  <c r="T2914" i="3"/>
  <c r="BD2914" i="3"/>
  <c r="AI2914" i="3"/>
  <c r="N2914" i="3"/>
  <c r="AR2914" i="3"/>
  <c r="W2914" i="3"/>
  <c r="AV2914" i="3"/>
  <c r="AA2914" i="3"/>
  <c r="BE2914" i="3"/>
  <c r="AO2914" i="3"/>
  <c r="Y2914" i="3"/>
  <c r="BG2920" i="3"/>
  <c r="AQ2920" i="3"/>
  <c r="AA2920" i="3"/>
  <c r="BF2920" i="3"/>
  <c r="AP2920" i="3"/>
  <c r="Z2920" i="3"/>
  <c r="BI2920" i="3"/>
  <c r="AS2920" i="3"/>
  <c r="AC2920" i="3"/>
  <c r="M2920" i="3"/>
  <c r="BE2927" i="3"/>
  <c r="AO2927" i="3"/>
  <c r="Y2927" i="3"/>
  <c r="BH2927" i="3"/>
  <c r="AR2927" i="3"/>
  <c r="AB2927" i="3"/>
  <c r="BG2927" i="3"/>
  <c r="AQ2927" i="3"/>
  <c r="AA2927" i="3"/>
  <c r="AZ2914" i="3"/>
  <c r="BF2927" i="3"/>
  <c r="X2920" i="3"/>
  <c r="Q2940" i="3"/>
  <c r="AW2952" i="3"/>
  <c r="AF2940" i="3"/>
  <c r="AU2940" i="3"/>
  <c r="O2940" i="3"/>
  <c r="AD2940" i="3"/>
  <c r="X2944" i="3"/>
  <c r="BB2944" i="3"/>
  <c r="AN2948" i="3"/>
  <c r="W2948" i="3"/>
  <c r="BD2952" i="3"/>
  <c r="AM2952" i="3"/>
  <c r="V2952" i="3"/>
  <c r="AL2960" i="3"/>
  <c r="Y2960" i="3"/>
  <c r="AW2964" i="3"/>
  <c r="AJ2964" i="3"/>
  <c r="W2974" i="3"/>
  <c r="BC2959" i="3"/>
  <c r="N2983" i="3"/>
  <c r="AK2959" i="3"/>
  <c r="AR2965" i="3"/>
  <c r="AH2972" i="3"/>
  <c r="X2978" i="3"/>
  <c r="AW2979" i="3"/>
  <c r="AA2982" i="3"/>
  <c r="AQ2982" i="3"/>
  <c r="BG2982" i="3"/>
  <c r="Z2982" i="3"/>
  <c r="AP2982" i="3"/>
  <c r="BF2982" i="3"/>
  <c r="AB2982" i="3"/>
  <c r="AR2982" i="3"/>
  <c r="BH2982" i="3"/>
  <c r="Y2982" i="3"/>
  <c r="AO2982" i="3"/>
  <c r="BE2982" i="3"/>
  <c r="O2982" i="3"/>
  <c r="AE2982" i="3"/>
  <c r="AU2982" i="3"/>
  <c r="N2982" i="3"/>
  <c r="AD2982" i="3"/>
  <c r="AT2982" i="3"/>
  <c r="P2982" i="3"/>
  <c r="AF2982" i="3"/>
  <c r="AV2982" i="3"/>
  <c r="M2982" i="3"/>
  <c r="AC2982" i="3"/>
  <c r="AS2982" i="3"/>
  <c r="BI2982" i="3"/>
  <c r="AW2987" i="3"/>
  <c r="Q2987" i="3"/>
  <c r="AP2987" i="3"/>
  <c r="BD2987" i="3"/>
  <c r="AC2987" i="3"/>
  <c r="AA2987" i="3"/>
  <c r="N2975" i="3"/>
  <c r="AT2975" i="3"/>
  <c r="AM2975" i="3"/>
  <c r="BG2975" i="3"/>
  <c r="AY2975" i="3"/>
  <c r="T2975" i="3"/>
  <c r="AV2975" i="3"/>
  <c r="R2975" i="3"/>
  <c r="AX2975" i="3"/>
  <c r="AR2975" i="3"/>
  <c r="M2975" i="3"/>
  <c r="BD2975" i="3"/>
  <c r="Y2975" i="3"/>
  <c r="BD2989" i="3"/>
  <c r="AD2989" i="3"/>
  <c r="AC2989" i="3"/>
  <c r="AA2957" i="3"/>
  <c r="BF2957" i="3"/>
  <c r="Z2957" i="3"/>
  <c r="AM2957" i="3"/>
  <c r="BB2957" i="3"/>
  <c r="V2957" i="3"/>
  <c r="BA2957" i="3"/>
  <c r="AK2957" i="3"/>
  <c r="U2957" i="3"/>
  <c r="BD2957" i="3"/>
  <c r="AN2957" i="3"/>
  <c r="X2957" i="3"/>
  <c r="Y2963" i="3"/>
  <c r="S2972" i="3"/>
  <c r="AB2898" i="3"/>
  <c r="AE2933" i="3"/>
  <c r="BA2954" i="3"/>
  <c r="AY2989" i="3"/>
  <c r="AQ2957" i="3"/>
  <c r="AX2957" i="3"/>
  <c r="R2957" i="3"/>
  <c r="AE2957" i="3"/>
  <c r="AT2957" i="3"/>
  <c r="N2957" i="3"/>
  <c r="AW2957" i="3"/>
  <c r="AG2957" i="3"/>
  <c r="Q2957" i="3"/>
  <c r="AZ2957" i="3"/>
  <c r="AJ2957" i="3"/>
  <c r="BA2963" i="3"/>
  <c r="V2975" i="3"/>
  <c r="BJ2994" i="3"/>
  <c r="BK2994" i="3"/>
  <c r="BL2994" i="3"/>
  <c r="O2984" i="3"/>
  <c r="AA2990" i="3"/>
  <c r="AQ2990" i="3"/>
  <c r="BG2990" i="3"/>
  <c r="BA2990" i="3"/>
  <c r="P2990" i="3"/>
  <c r="AF2990" i="3"/>
  <c r="AV2990" i="3"/>
  <c r="M2990" i="3"/>
  <c r="AW2990" i="3"/>
  <c r="AH2990" i="3"/>
  <c r="AS2990" i="3"/>
  <c r="AP2990" i="3"/>
  <c r="O2990" i="3"/>
  <c r="AE2990" i="3"/>
  <c r="AU2990" i="3"/>
  <c r="U2990" i="3"/>
  <c r="Z2990" i="3"/>
  <c r="T2990" i="3"/>
  <c r="AJ2990" i="3"/>
  <c r="AZ2990" i="3"/>
  <c r="Q2990" i="3"/>
  <c r="BI2990" i="3"/>
  <c r="AT2990" i="3"/>
  <c r="BE2990" i="3"/>
  <c r="BB2990" i="3"/>
  <c r="AM2990" i="3"/>
  <c r="AO2990" i="3"/>
  <c r="AB2990" i="3"/>
  <c r="BH2990" i="3"/>
  <c r="V2990" i="3"/>
  <c r="AD2990" i="3"/>
  <c r="S2990" i="3"/>
  <c r="AY2990" i="3"/>
  <c r="AL2990" i="3"/>
  <c r="AN2990" i="3"/>
  <c r="Y2990" i="3"/>
  <c r="BF2990" i="3"/>
  <c r="AA2986" i="3"/>
  <c r="AU2986" i="3"/>
  <c r="V2986" i="3"/>
  <c r="AP2986" i="3"/>
  <c r="BF2986" i="3"/>
  <c r="AB2986" i="3"/>
  <c r="AR2986" i="3"/>
  <c r="BH2986" i="3"/>
  <c r="Y2986" i="3"/>
  <c r="AO2986" i="3"/>
  <c r="BE2986" i="3"/>
  <c r="R2971" i="3"/>
  <c r="AH2971" i="3"/>
  <c r="AX2971" i="3"/>
  <c r="T2971" i="3"/>
  <c r="AJ2971" i="3"/>
  <c r="AZ2971" i="3"/>
  <c r="AA2971" i="3"/>
  <c r="BG2971" i="3"/>
  <c r="BE2971" i="3"/>
  <c r="AK2971" i="3"/>
  <c r="Y2971" i="3"/>
  <c r="AE2971" i="3"/>
  <c r="V2971" i="3"/>
  <c r="AL2971" i="3"/>
  <c r="BB2971" i="3"/>
  <c r="X2971" i="3"/>
  <c r="AN2971" i="3"/>
  <c r="BD2971" i="3"/>
  <c r="AI2971" i="3"/>
  <c r="Q2971" i="3"/>
  <c r="M2971" i="3"/>
  <c r="AS2971" i="3"/>
  <c r="AW2971" i="3"/>
  <c r="AM2971" i="3"/>
  <c r="AB2943" i="3"/>
  <c r="AR2943" i="3"/>
  <c r="BH2943" i="3"/>
  <c r="Y2943" i="3"/>
  <c r="AO2943" i="3"/>
  <c r="BE2943" i="3"/>
  <c r="V2943" i="3"/>
  <c r="AL2943" i="3"/>
  <c r="BB2943" i="3"/>
  <c r="AU2943" i="3"/>
  <c r="W2943" i="3"/>
  <c r="AQ2943" i="3"/>
  <c r="P2943" i="3"/>
  <c r="AF2943" i="3"/>
  <c r="AV2943" i="3"/>
  <c r="M2943" i="3"/>
  <c r="AC2943" i="3"/>
  <c r="AS2943" i="3"/>
  <c r="BI2943" i="3"/>
  <c r="Z2943" i="3"/>
  <c r="AP2943" i="3"/>
  <c r="BF2943" i="3"/>
  <c r="S2943" i="3"/>
  <c r="AM2943" i="3"/>
  <c r="BG2943" i="3"/>
  <c r="X2943" i="3"/>
  <c r="BD2943" i="3"/>
  <c r="AK2943" i="3"/>
  <c r="R2943" i="3"/>
  <c r="AX2943" i="3"/>
  <c r="AY2943" i="3"/>
  <c r="AJ2943" i="3"/>
  <c r="Q2943" i="3"/>
  <c r="AW2943" i="3"/>
  <c r="AD2943" i="3"/>
  <c r="O2943" i="3"/>
  <c r="BC2943" i="3"/>
  <c r="M2946" i="3"/>
  <c r="AK2946" i="3"/>
  <c r="Y2946" i="3"/>
  <c r="AS2946" i="3"/>
  <c r="U2946" i="3"/>
  <c r="BA2946" i="3"/>
  <c r="AC2946" i="3"/>
  <c r="M2970" i="3"/>
  <c r="BN2970" i="3" s="1"/>
  <c r="BG2970" i="3"/>
  <c r="AK2970" i="3"/>
  <c r="AS2970" i="3"/>
  <c r="BI2970" i="3"/>
  <c r="AY2970" i="3"/>
  <c r="AI2970" i="3"/>
  <c r="BA2970" i="3"/>
  <c r="AA2970" i="3"/>
  <c r="AQ2970" i="3"/>
  <c r="AC2970" i="3"/>
  <c r="Y2989" i="3"/>
  <c r="AO2989" i="3"/>
  <c r="BE2989" i="3"/>
  <c r="P2989" i="3"/>
  <c r="AV2989" i="3"/>
  <c r="V2989" i="3"/>
  <c r="AL2989" i="3"/>
  <c r="BB2989" i="3"/>
  <c r="W2989" i="3"/>
  <c r="AQ2989" i="3"/>
  <c r="AB2989" i="3"/>
  <c r="BG2989" i="3"/>
  <c r="BI2984" i="3"/>
  <c r="AS2984" i="3"/>
  <c r="AC2984" i="3"/>
  <c r="M2984" i="3"/>
  <c r="AV2984" i="3"/>
  <c r="AF2984" i="3"/>
  <c r="P2984" i="3"/>
  <c r="AT2984" i="3"/>
  <c r="AD2984" i="3"/>
  <c r="N2984" i="3"/>
  <c r="AU2984" i="3"/>
  <c r="AE2984" i="3"/>
  <c r="AR2989" i="3"/>
  <c r="AU2989" i="3"/>
  <c r="S2989" i="3"/>
  <c r="AT2989" i="3"/>
  <c r="Z2989" i="3"/>
  <c r="AN2989" i="3"/>
  <c r="AE2989" i="3"/>
  <c r="AS2989" i="3"/>
  <c r="U2989" i="3"/>
  <c r="O2971" i="3"/>
  <c r="U2971" i="3"/>
  <c r="AQ2971" i="3"/>
  <c r="AR2971" i="3"/>
  <c r="BF2971" i="3"/>
  <c r="Z2971" i="3"/>
  <c r="AG2986" i="3"/>
  <c r="AZ2986" i="3"/>
  <c r="T2986" i="3"/>
  <c r="AD2986" i="3"/>
  <c r="AM2986" i="3"/>
  <c r="AJ2987" i="3"/>
  <c r="O2987" i="3"/>
  <c r="AG2990" i="3"/>
  <c r="AR2990" i="3"/>
  <c r="BC2990" i="3"/>
  <c r="AI2943" i="3"/>
  <c r="N2943" i="3"/>
  <c r="AZ2943" i="3"/>
  <c r="N2969" i="3"/>
  <c r="Z2969" i="3"/>
  <c r="AR2969" i="3"/>
  <c r="BA2969" i="3"/>
  <c r="AP2969" i="3"/>
  <c r="BH2969" i="3"/>
  <c r="O2969" i="3"/>
  <c r="U2969" i="3"/>
  <c r="BF2969" i="3"/>
  <c r="AU2969" i="3"/>
  <c r="BE2984" i="3"/>
  <c r="AO2984" i="3"/>
  <c r="Y2984" i="3"/>
  <c r="BH2984" i="3"/>
  <c r="AR2984" i="3"/>
  <c r="AB2984" i="3"/>
  <c r="BF2984" i="3"/>
  <c r="AP2984" i="3"/>
  <c r="Z2984" i="3"/>
  <c r="BG2984" i="3"/>
  <c r="AQ2984" i="3"/>
  <c r="AA2984" i="3"/>
  <c r="AJ2989" i="3"/>
  <c r="AM2989" i="3"/>
  <c r="O2989" i="3"/>
  <c r="AP2989" i="3"/>
  <c r="R2989" i="3"/>
  <c r="AF2989" i="3"/>
  <c r="BI2989" i="3"/>
  <c r="AK2989" i="3"/>
  <c r="Q2989" i="3"/>
  <c r="BC2971" i="3"/>
  <c r="BI2971" i="3"/>
  <c r="AO2971" i="3"/>
  <c r="S2971" i="3"/>
  <c r="AF2971" i="3"/>
  <c r="AT2971" i="3"/>
  <c r="N2971" i="3"/>
  <c r="BA2986" i="3"/>
  <c r="U2986" i="3"/>
  <c r="AN2986" i="3"/>
  <c r="BB2986" i="3"/>
  <c r="N2986" i="3"/>
  <c r="W2986" i="3"/>
  <c r="N2990" i="3"/>
  <c r="X2990" i="3"/>
  <c r="AI2990" i="3"/>
  <c r="AE2943" i="3"/>
  <c r="BA2943" i="3"/>
  <c r="AN2943" i="3"/>
  <c r="U2987" i="3"/>
  <c r="AK2987" i="3"/>
  <c r="BA2987" i="3"/>
  <c r="R2987" i="3"/>
  <c r="AH2987" i="3"/>
  <c r="AX2987" i="3"/>
  <c r="S2987" i="3"/>
  <c r="AI2987" i="3"/>
  <c r="AY2987" i="3"/>
  <c r="T2987" i="3"/>
  <c r="AR2987" i="3"/>
  <c r="AN2987" i="3"/>
  <c r="Y2987" i="3"/>
  <c r="AO2987" i="3"/>
  <c r="BE2987" i="3"/>
  <c r="V2987" i="3"/>
  <c r="AL2987" i="3"/>
  <c r="BB2987" i="3"/>
  <c r="W2987" i="3"/>
  <c r="AM2987" i="3"/>
  <c r="BC2987" i="3"/>
  <c r="AB2987" i="3"/>
  <c r="AV2987" i="3"/>
  <c r="AZ2987" i="3"/>
  <c r="AG2987" i="3"/>
  <c r="N2987" i="3"/>
  <c r="AT2987" i="3"/>
  <c r="AE2987" i="3"/>
  <c r="P2987" i="3"/>
  <c r="X2987" i="3"/>
  <c r="M2987" i="3"/>
  <c r="AS2987" i="3"/>
  <c r="Z2987" i="3"/>
  <c r="BF2987" i="3"/>
  <c r="AQ2987" i="3"/>
  <c r="AF2987" i="3"/>
  <c r="BH2987" i="3"/>
  <c r="U2970" i="3"/>
  <c r="BI2946" i="3"/>
  <c r="AM2931" i="3"/>
  <c r="AU2931" i="3"/>
  <c r="BH2928" i="3"/>
  <c r="AB2928" i="3"/>
  <c r="M2940" i="3"/>
  <c r="BA2940" i="3"/>
  <c r="BA2952" i="3"/>
  <c r="M2952" i="3"/>
  <c r="K2834" i="3"/>
  <c r="BA2984" i="3"/>
  <c r="AK2984" i="3"/>
  <c r="U2984" i="3"/>
  <c r="BD2984" i="3"/>
  <c r="AN2984" i="3"/>
  <c r="X2984" i="3"/>
  <c r="BB2984" i="3"/>
  <c r="AL2984" i="3"/>
  <c r="V2984" i="3"/>
  <c r="BC2984" i="3"/>
  <c r="AM2984" i="3"/>
  <c r="W2984" i="3"/>
  <c r="AZ2989" i="3"/>
  <c r="T2989" i="3"/>
  <c r="AI2989" i="3"/>
  <c r="BF2989" i="3"/>
  <c r="AH2989" i="3"/>
  <c r="N2989" i="3"/>
  <c r="X2989" i="3"/>
  <c r="BA2989" i="3"/>
  <c r="AG2989" i="3"/>
  <c r="M2989" i="3"/>
  <c r="AU2971" i="3"/>
  <c r="BA2971" i="3"/>
  <c r="AG2971" i="3"/>
  <c r="BH2971" i="3"/>
  <c r="AB2971" i="3"/>
  <c r="AP2971" i="3"/>
  <c r="AW2986" i="3"/>
  <c r="Q2986" i="3"/>
  <c r="AJ2986" i="3"/>
  <c r="AX2986" i="3"/>
  <c r="BG2986" i="3"/>
  <c r="O2986" i="3"/>
  <c r="AK2990" i="3"/>
  <c r="AX2990" i="3"/>
  <c r="W2990" i="3"/>
  <c r="AT2943" i="3"/>
  <c r="AG2943" i="3"/>
  <c r="T2943" i="3"/>
  <c r="S2970" i="3"/>
  <c r="BG2964" i="3"/>
  <c r="AA2964" i="3"/>
  <c r="W2964" i="3"/>
  <c r="S2986" i="3"/>
  <c r="AI2986" i="3"/>
  <c r="AY2986" i="3"/>
  <c r="R2986" i="3"/>
  <c r="AH2986" i="3"/>
  <c r="Y2948" i="3"/>
  <c r="BA2948" i="3"/>
  <c r="M2991" i="3"/>
  <c r="AC2991" i="3"/>
  <c r="AS2991" i="3"/>
  <c r="BI2991" i="3"/>
  <c r="AM2991" i="3"/>
  <c r="AF2991" i="3"/>
  <c r="R2991" i="3"/>
  <c r="AH2991" i="3"/>
  <c r="AX2991" i="3"/>
  <c r="AA2991" i="3"/>
  <c r="AV2991" i="3"/>
  <c r="AB2991" i="3"/>
  <c r="BH2991" i="3"/>
  <c r="Q2991" i="3"/>
  <c r="AG2991" i="3"/>
  <c r="AW2991" i="3"/>
  <c r="O2991" i="3"/>
  <c r="AU2991" i="3"/>
  <c r="AN2991" i="3"/>
  <c r="V2991" i="3"/>
  <c r="AL2991" i="3"/>
  <c r="BB2991" i="3"/>
  <c r="AI2991" i="3"/>
  <c r="BC2991" i="3"/>
  <c r="AJ2991" i="3"/>
  <c r="BE2975" i="3"/>
  <c r="AJ2975" i="3"/>
  <c r="O2975" i="3"/>
  <c r="P2975" i="3"/>
  <c r="AS2975" i="3"/>
  <c r="X2975" i="3"/>
  <c r="AQ2975" i="3"/>
  <c r="BC2975" i="3"/>
  <c r="AG2975" i="3"/>
  <c r="BF2975" i="3"/>
  <c r="AP2975" i="3"/>
  <c r="Z2975" i="3"/>
  <c r="BH2983" i="3"/>
  <c r="AB2983" i="3"/>
  <c r="AQ2983" i="3"/>
  <c r="AU2983" i="3"/>
  <c r="AA2983" i="3"/>
  <c r="BI2986" i="3"/>
  <c r="AS2986" i="3"/>
  <c r="AC2986" i="3"/>
  <c r="M2986" i="3"/>
  <c r="AV2986" i="3"/>
  <c r="AF2986" i="3"/>
  <c r="P2986" i="3"/>
  <c r="AT2986" i="3"/>
  <c r="Z2986" i="3"/>
  <c r="BC2986" i="3"/>
  <c r="AE2986" i="3"/>
  <c r="P2991" i="3"/>
  <c r="BF2991" i="3"/>
  <c r="Z2991" i="3"/>
  <c r="AY2991" i="3"/>
  <c r="BA2991" i="3"/>
  <c r="U2991" i="3"/>
  <c r="AQ2964" i="3"/>
  <c r="AZ2975" i="3"/>
  <c r="AE2975" i="3"/>
  <c r="BA2975" i="3"/>
  <c r="BI2975" i="3"/>
  <c r="AN2975" i="3"/>
  <c r="S2975" i="3"/>
  <c r="AF2975" i="3"/>
  <c r="AW2975" i="3"/>
  <c r="AB2975" i="3"/>
  <c r="BB2975" i="3"/>
  <c r="AL2975" i="3"/>
  <c r="AV2920" i="3"/>
  <c r="BG2941" i="3"/>
  <c r="AQ2955" i="3"/>
  <c r="O2964" i="3"/>
  <c r="AA2960" i="3"/>
  <c r="AZ2900" i="3"/>
  <c r="AR2900" i="3"/>
  <c r="AJ2900" i="3"/>
  <c r="Y2940" i="3"/>
  <c r="AM2964" i="3"/>
  <c r="BE2965" i="3"/>
  <c r="BC2968" i="3"/>
  <c r="W2931" i="3"/>
  <c r="AC2944" i="3"/>
  <c r="AC2948" i="3"/>
  <c r="BH2896" i="3"/>
  <c r="AN2896" i="3"/>
  <c r="T2896" i="3"/>
  <c r="BG2896" i="3"/>
  <c r="AQ2896" i="3"/>
  <c r="AA2896" i="3"/>
  <c r="BF2896" i="3"/>
  <c r="AP2896" i="3"/>
  <c r="Z2896" i="3"/>
  <c r="BI2896" i="3"/>
  <c r="AS2896" i="3"/>
  <c r="AC2896" i="3"/>
  <c r="P2959" i="3"/>
  <c r="BA2974" i="3"/>
  <c r="BC2962" i="3"/>
  <c r="K2881" i="3"/>
  <c r="K2853" i="3"/>
  <c r="AV2936" i="3"/>
  <c r="AG2969" i="3"/>
  <c r="AM2969" i="3"/>
  <c r="AW2969" i="3"/>
  <c r="AS2969" i="3"/>
  <c r="M2969" i="3"/>
  <c r="AI2969" i="3"/>
  <c r="BD2969" i="3"/>
  <c r="AN2969" i="3"/>
  <c r="X2969" i="3"/>
  <c r="BB2969" i="3"/>
  <c r="AL2969" i="3"/>
  <c r="V2969" i="3"/>
  <c r="O2931" i="3"/>
  <c r="U2940" i="3"/>
  <c r="AK2944" i="3"/>
  <c r="Z2912" i="3"/>
  <c r="AD2927" i="3"/>
  <c r="AW2961" i="3"/>
  <c r="U2932" i="3"/>
  <c r="BI2952" i="3"/>
  <c r="AK2952" i="3"/>
  <c r="BA2961" i="3"/>
  <c r="AC2972" i="3"/>
  <c r="AA2953" i="3"/>
  <c r="AK2948" i="3"/>
  <c r="BM2994" i="3"/>
  <c r="AK2961" i="3"/>
  <c r="AR2908" i="3"/>
  <c r="K2854" i="3"/>
  <c r="P2936" i="3"/>
  <c r="Q2969" i="3"/>
  <c r="AE2969" i="3"/>
  <c r="Y2969" i="3"/>
  <c r="AK2969" i="3"/>
  <c r="BG2969" i="3"/>
  <c r="AA2969" i="3"/>
  <c r="AZ2969" i="3"/>
  <c r="AJ2969" i="3"/>
  <c r="T2969" i="3"/>
  <c r="AX2969" i="3"/>
  <c r="AH2969" i="3"/>
  <c r="R2969" i="3"/>
  <c r="BC2931" i="3"/>
  <c r="AA2931" i="3"/>
  <c r="AS2940" i="3"/>
  <c r="AS2944" i="3"/>
  <c r="AH2927" i="3"/>
  <c r="AA2972" i="3"/>
  <c r="AG2932" i="3"/>
  <c r="AW2932" i="3"/>
  <c r="U2952" i="3"/>
  <c r="Y2952" i="3"/>
  <c r="M2972" i="3"/>
  <c r="AQ2953" i="3"/>
  <c r="AK2972" i="3"/>
  <c r="AS2948" i="3"/>
  <c r="AE2960" i="3"/>
  <c r="BA2944" i="3"/>
  <c r="BC2964" i="3"/>
  <c r="BI2944" i="3"/>
  <c r="AE2936" i="3"/>
  <c r="BE2969" i="3"/>
  <c r="BC2969" i="3"/>
  <c r="W2969" i="3"/>
  <c r="BI2969" i="3"/>
  <c r="AC2969" i="3"/>
  <c r="AY2969" i="3"/>
  <c r="S2969" i="3"/>
  <c r="AV2969" i="3"/>
  <c r="AF2969" i="3"/>
  <c r="P2969" i="3"/>
  <c r="AT2969" i="3"/>
  <c r="AD2969" i="3"/>
  <c r="BH2898" i="3"/>
  <c r="AK2940" i="3"/>
  <c r="M2944" i="3"/>
  <c r="AS2952" i="3"/>
  <c r="AY2972" i="3"/>
  <c r="AK2932" i="3"/>
  <c r="BI2972" i="3"/>
  <c r="AS2961" i="3"/>
  <c r="U2948" i="3"/>
  <c r="M2948" i="3"/>
  <c r="AU2960" i="3"/>
  <c r="AE2931" i="3"/>
  <c r="AC2952" i="3"/>
  <c r="U2944" i="3"/>
  <c r="K2856" i="3"/>
  <c r="AB2936" i="3"/>
  <c r="AA2936" i="3"/>
  <c r="W2933" i="3"/>
  <c r="AA2933" i="3"/>
  <c r="AL2927" i="3"/>
  <c r="N2927" i="3"/>
  <c r="BI2954" i="3"/>
  <c r="M2954" i="3"/>
  <c r="W2962" i="3"/>
  <c r="AA2962" i="3"/>
  <c r="AC2961" i="3"/>
  <c r="Y2961" i="3"/>
  <c r="X2956" i="3"/>
  <c r="AY2974" i="3"/>
  <c r="BI2974" i="3"/>
  <c r="AI2974" i="3"/>
  <c r="U2974" i="3"/>
  <c r="M2965" i="3"/>
  <c r="AM2933" i="3"/>
  <c r="AU2912" i="3"/>
  <c r="BC2933" i="3"/>
  <c r="R2927" i="3"/>
  <c r="Z2927" i="3"/>
  <c r="U2954" i="3"/>
  <c r="Y2954" i="3"/>
  <c r="BG2962" i="3"/>
  <c r="X2958" i="3"/>
  <c r="M2961" i="3"/>
  <c r="AQ2962" i="3"/>
  <c r="BA2965" i="3"/>
  <c r="AC2974" i="3"/>
  <c r="AQ2974" i="3"/>
  <c r="M2974" i="3"/>
  <c r="BJ2995" i="3"/>
  <c r="AM2962" i="3"/>
  <c r="BH2936" i="3"/>
  <c r="BG2936" i="3"/>
  <c r="AE2912" i="3"/>
  <c r="AX2927" i="3"/>
  <c r="Q2961" i="3"/>
  <c r="Y2965" i="3"/>
  <c r="U2961" i="3"/>
  <c r="BI2961" i="3"/>
  <c r="BE2961" i="3"/>
  <c r="O2962" i="3"/>
  <c r="AS2974" i="3"/>
  <c r="S2974" i="3"/>
  <c r="K2877" i="3"/>
  <c r="K2875" i="3"/>
  <c r="L2828" i="3"/>
  <c r="K2828" i="3"/>
  <c r="K2826" i="3"/>
  <c r="BC2960" i="3"/>
  <c r="S2960" i="3"/>
  <c r="AB2908" i="3"/>
  <c r="O2933" i="3"/>
  <c r="BG2933" i="3"/>
  <c r="AK2954" i="3"/>
  <c r="AC2954" i="3"/>
  <c r="U2965" i="3"/>
  <c r="AK2965" i="3"/>
  <c r="L2802" i="3"/>
  <c r="L2800" i="3"/>
  <c r="AN2800" i="3" s="1"/>
  <c r="AN2958" i="3"/>
  <c r="AN2900" i="3"/>
  <c r="T2900" i="3"/>
  <c r="BH2900" i="3"/>
  <c r="L2892" i="3"/>
  <c r="L2890" i="3"/>
  <c r="L2888" i="3"/>
  <c r="L2884" i="3"/>
  <c r="L2880" i="3"/>
  <c r="K2880" i="3"/>
  <c r="K2872" i="3"/>
  <c r="K2870" i="3"/>
  <c r="K2864" i="3"/>
  <c r="K2862" i="3"/>
  <c r="K2860" i="3"/>
  <c r="K2858" i="3"/>
  <c r="K2813" i="3"/>
  <c r="K2811" i="3"/>
  <c r="K2807" i="3"/>
  <c r="AR2936" i="3"/>
  <c r="AQ2936" i="3"/>
  <c r="P2900" i="3"/>
  <c r="BI2940" i="3"/>
  <c r="AC2940" i="3"/>
  <c r="U2963" i="3"/>
  <c r="AC2963" i="3"/>
  <c r="AO2963" i="3"/>
  <c r="BI2963" i="3"/>
  <c r="BE2938" i="3"/>
  <c r="BG2972" i="3"/>
  <c r="V2927" i="3"/>
  <c r="AT2927" i="3"/>
  <c r="M2963" i="3"/>
  <c r="BK2995" i="3"/>
  <c r="BN2995" i="3"/>
  <c r="BL2995" i="3"/>
  <c r="BK2993" i="3"/>
  <c r="BN2993" i="3"/>
  <c r="BM2995" i="3"/>
  <c r="K2893" i="3"/>
  <c r="K2889" i="3"/>
  <c r="K2885" i="3"/>
  <c r="L2869" i="3"/>
  <c r="K2869" i="3"/>
  <c r="L2853" i="3"/>
  <c r="L2815" i="3"/>
  <c r="K2815" i="3"/>
  <c r="L2798" i="3"/>
  <c r="AS2899" i="3"/>
  <c r="AF2899" i="3"/>
  <c r="O2899" i="3"/>
  <c r="BE2906" i="3"/>
  <c r="S2906" i="3"/>
  <c r="AD2918" i="3"/>
  <c r="AW2918" i="3"/>
  <c r="X2918" i="3"/>
  <c r="AZ2929" i="3"/>
  <c r="AC2929" i="3"/>
  <c r="AL2929" i="3"/>
  <c r="AP2929" i="3"/>
  <c r="AY2929" i="3"/>
  <c r="S2929" i="3"/>
  <c r="BH2976" i="3"/>
  <c r="AD2976" i="3"/>
  <c r="T2976" i="3"/>
  <c r="Y2904" i="3"/>
  <c r="AS2904" i="3"/>
  <c r="AC2904" i="3"/>
  <c r="BA2904" i="3"/>
  <c r="U2904" i="3"/>
  <c r="AO2904" i="3"/>
  <c r="BI2904" i="3"/>
  <c r="AK2904" i="3"/>
  <c r="BE2904" i="3"/>
  <c r="M2904" i="3"/>
  <c r="Y2950" i="3"/>
  <c r="AC2950" i="3"/>
  <c r="BI2950" i="3"/>
  <c r="U2950" i="3"/>
  <c r="AK2950" i="3"/>
  <c r="M2950" i="3"/>
  <c r="AS2950" i="3"/>
  <c r="BA2950" i="3"/>
  <c r="Q2934" i="3"/>
  <c r="AL2925" i="3"/>
  <c r="N2925" i="3"/>
  <c r="R2902" i="3"/>
  <c r="W2902" i="3"/>
  <c r="AA2902" i="3"/>
  <c r="AE2902" i="3"/>
  <c r="AI2902" i="3"/>
  <c r="AM2902" i="3"/>
  <c r="AQ2902" i="3"/>
  <c r="AU2902" i="3"/>
  <c r="AY2902" i="3"/>
  <c r="BC2902" i="3"/>
  <c r="BG2902" i="3"/>
  <c r="N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Q2902" i="3"/>
  <c r="V2902" i="3"/>
  <c r="Z2902" i="3"/>
  <c r="AD2902" i="3"/>
  <c r="AH2902" i="3"/>
  <c r="AL2902" i="3"/>
  <c r="AP2902" i="3"/>
  <c r="AT2902" i="3"/>
  <c r="AX2902" i="3"/>
  <c r="BB2902" i="3"/>
  <c r="BF2902" i="3"/>
  <c r="AC2902" i="3"/>
  <c r="AS2902" i="3"/>
  <c r="BI2902" i="3"/>
  <c r="P2902" i="3"/>
  <c r="AG2902" i="3"/>
  <c r="AW2902" i="3"/>
  <c r="Y2902" i="3"/>
  <c r="AO2902" i="3"/>
  <c r="BE2902" i="3"/>
  <c r="U2902" i="3"/>
  <c r="AK2902" i="3"/>
  <c r="BA2902" i="3"/>
  <c r="AB2924" i="3"/>
  <c r="AK2967" i="3"/>
  <c r="AO2967" i="3"/>
  <c r="BA2967" i="3"/>
  <c r="U2967" i="3"/>
  <c r="BE2967" i="3"/>
  <c r="Y2967" i="3"/>
  <c r="BG2945" i="3"/>
  <c r="BG2955" i="3"/>
  <c r="W2966" i="3"/>
  <c r="AA2941" i="3"/>
  <c r="P2958" i="3"/>
  <c r="AA2939" i="3"/>
  <c r="AW2959" i="3"/>
  <c r="O2966" i="3"/>
  <c r="AQ2972" i="3"/>
  <c r="L2887" i="3"/>
  <c r="L2875" i="3"/>
  <c r="AF2875" i="3" s="1"/>
  <c r="L2868" i="3"/>
  <c r="L2860" i="3"/>
  <c r="L2858" i="3"/>
  <c r="K2832" i="3"/>
  <c r="K2830" i="3"/>
  <c r="K2824" i="3"/>
  <c r="L2811" i="3"/>
  <c r="L2805" i="3"/>
  <c r="K2803" i="3"/>
  <c r="AC2899" i="3"/>
  <c r="P2899" i="3"/>
  <c r="BA2906" i="3"/>
  <c r="Y2906" i="3"/>
  <c r="AX2906" i="3"/>
  <c r="BI2918" i="3"/>
  <c r="AA2918" i="3"/>
  <c r="BF2918" i="3"/>
  <c r="AD2929" i="3"/>
  <c r="X2929" i="3"/>
  <c r="AG2929" i="3"/>
  <c r="AK2929" i="3"/>
  <c r="AU2929" i="3"/>
  <c r="O2929" i="3"/>
  <c r="BI2976" i="3"/>
  <c r="AR2976" i="3"/>
  <c r="BG2976" i="3"/>
  <c r="Z2923" i="3"/>
  <c r="V2923" i="3"/>
  <c r="BB2923" i="3"/>
  <c r="AH2923" i="3"/>
  <c r="R2923" i="3"/>
  <c r="AX2923" i="3"/>
  <c r="AL2923" i="3"/>
  <c r="Z2921" i="3"/>
  <c r="AL2921" i="3"/>
  <c r="R2921" i="3"/>
  <c r="AX2921" i="3"/>
  <c r="AH2921" i="3"/>
  <c r="V2921" i="3"/>
  <c r="BB2921" i="3"/>
  <c r="R2925" i="3"/>
  <c r="Z2925" i="3"/>
  <c r="V2925" i="3"/>
  <c r="S2955" i="3"/>
  <c r="AM2968" i="3"/>
  <c r="AA2949" i="3"/>
  <c r="AO2959" i="3"/>
  <c r="BH2926" i="3"/>
  <c r="AF2956" i="3"/>
  <c r="AN2956" i="3"/>
  <c r="M2899" i="3"/>
  <c r="AU2899" i="3"/>
  <c r="U2906" i="3"/>
  <c r="AY2906" i="3"/>
  <c r="AH2906" i="3"/>
  <c r="AM2918" i="3"/>
  <c r="BD2918" i="3"/>
  <c r="T2929" i="3"/>
  <c r="AX2929" i="3"/>
  <c r="BH2929" i="3"/>
  <c r="Q2929" i="3"/>
  <c r="U2929" i="3"/>
  <c r="AI2929" i="3"/>
  <c r="AS2976" i="3"/>
  <c r="AB2976" i="3"/>
  <c r="AQ2976" i="3"/>
  <c r="AP2897" i="3"/>
  <c r="Z2897" i="3"/>
  <c r="BF2897" i="3"/>
  <c r="P2920" i="3"/>
  <c r="AF2920" i="3"/>
  <c r="BA2930" i="3"/>
  <c r="AK2930" i="3"/>
  <c r="AD2897" i="3"/>
  <c r="AX2925" i="3"/>
  <c r="BB2925" i="3"/>
  <c r="AQ2903" i="3"/>
  <c r="AA2947" i="3"/>
  <c r="AA2968" i="3"/>
  <c r="AY2968" i="3"/>
  <c r="BG2949" i="3"/>
  <c r="AF2958" i="3"/>
  <c r="BD2958" i="3"/>
  <c r="W2968" i="3"/>
  <c r="AR2926" i="3"/>
  <c r="BC2966" i="3"/>
  <c r="AI2972" i="3"/>
  <c r="BA2972" i="3"/>
  <c r="K2883" i="3"/>
  <c r="L2871" i="3"/>
  <c r="K2871" i="3"/>
  <c r="L2808" i="3"/>
  <c r="K2808" i="3"/>
  <c r="BB2899" i="3"/>
  <c r="BI2899" i="3"/>
  <c r="AV2899" i="3"/>
  <c r="AE2899" i="3"/>
  <c r="AR2906" i="3"/>
  <c r="AI2906" i="3"/>
  <c r="AY2918" i="3"/>
  <c r="R2918" i="3"/>
  <c r="AF2936" i="3"/>
  <c r="AU2936" i="3"/>
  <c r="BE2929" i="3"/>
  <c r="AS2929" i="3"/>
  <c r="BB2929" i="3"/>
  <c r="BF2929" i="3"/>
  <c r="P2929" i="3"/>
  <c r="AE2929" i="3"/>
  <c r="AC2976" i="3"/>
  <c r="BF2976" i="3"/>
  <c r="AA2976" i="3"/>
  <c r="AT2897" i="3"/>
  <c r="Y2938" i="3"/>
  <c r="U2938" i="3"/>
  <c r="BA2938" i="3"/>
  <c r="AC2938" i="3"/>
  <c r="BI2938" i="3"/>
  <c r="M2938" i="3"/>
  <c r="AS2938" i="3"/>
  <c r="AK2938" i="3"/>
  <c r="Z2919" i="3"/>
  <c r="AL2919" i="3"/>
  <c r="R2919" i="3"/>
  <c r="AX2919" i="3"/>
  <c r="AH2919" i="3"/>
  <c r="V2919" i="3"/>
  <c r="BB2919" i="3"/>
  <c r="Y2934" i="3"/>
  <c r="AK2934" i="3"/>
  <c r="M2934" i="3"/>
  <c r="AS2934" i="3"/>
  <c r="AC2934" i="3"/>
  <c r="BI2934" i="3"/>
  <c r="U2934" i="3"/>
  <c r="BA2934" i="3"/>
  <c r="Y2942" i="3"/>
  <c r="AK2942" i="3"/>
  <c r="AC2942" i="3"/>
  <c r="BI2942" i="3"/>
  <c r="AS2942" i="3"/>
  <c r="BA2942" i="3"/>
  <c r="U2942" i="3"/>
  <c r="M2942" i="3"/>
  <c r="N2897" i="3"/>
  <c r="BH2937" i="3"/>
  <c r="T2937" i="3"/>
  <c r="AZ2937" i="3"/>
  <c r="AR2937" i="3"/>
  <c r="AD2925" i="3"/>
  <c r="AH2925" i="3"/>
  <c r="V2959" i="3"/>
  <c r="AF2959" i="3"/>
  <c r="BE2959" i="3"/>
  <c r="AQ2945" i="3"/>
  <c r="AA2955" i="3"/>
  <c r="AA2966" i="3"/>
  <c r="AM2966" i="3"/>
  <c r="AY2966" i="3"/>
  <c r="AV2958" i="3"/>
  <c r="O2968" i="3"/>
  <c r="AI2966" i="3"/>
  <c r="BD2956" i="3"/>
  <c r="AQ2960" i="3"/>
  <c r="O2960" i="3"/>
  <c r="BG2960" i="3"/>
  <c r="W2960" i="3"/>
  <c r="AM2960" i="3"/>
  <c r="AI2968" i="3"/>
  <c r="U2972" i="3"/>
  <c r="S2968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E2899" i="3"/>
  <c r="BH2899" i="3"/>
  <c r="AF2906" i="3"/>
  <c r="AN2906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AT2918" i="3"/>
  <c r="Y2918" i="3"/>
  <c r="BC2918" i="3"/>
  <c r="AH2918" i="3"/>
  <c r="M2918" i="3"/>
  <c r="AQ2918" i="3"/>
  <c r="V2918" i="3"/>
  <c r="AZ2918" i="3"/>
  <c r="AJ2918" i="3"/>
  <c r="T2918" i="3"/>
  <c r="O2918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AX2936" i="3"/>
  <c r="Z2936" i="3"/>
  <c r="BF2936" i="3"/>
  <c r="AH2936" i="3"/>
  <c r="AP2936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Z2899" i="3"/>
  <c r="AP2899" i="3"/>
  <c r="BF2899" i="3"/>
  <c r="N2899" i="3"/>
  <c r="AD2899" i="3"/>
  <c r="AT2899" i="3"/>
  <c r="Y2899" i="3"/>
  <c r="AB2899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AD2901" i="3"/>
  <c r="AT2901" i="3"/>
  <c r="R2901" i="3"/>
  <c r="AH2901" i="3"/>
  <c r="AX2901" i="3"/>
  <c r="V2901" i="3"/>
  <c r="AL2901" i="3"/>
  <c r="BB2901" i="3"/>
  <c r="AP2901" i="3"/>
  <c r="BF2901" i="3"/>
  <c r="Z2901" i="3"/>
  <c r="V2899" i="3"/>
  <c r="BA2899" i="3"/>
  <c r="AK2899" i="3"/>
  <c r="U2899" i="3"/>
  <c r="BD2899" i="3"/>
  <c r="AN2899" i="3"/>
  <c r="X2899" i="3"/>
  <c r="BC2899" i="3"/>
  <c r="AM2899" i="3"/>
  <c r="W2899" i="3"/>
  <c r="P2906" i="3"/>
  <c r="X2906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AO2918" i="3"/>
  <c r="S2918" i="3"/>
  <c r="AX2918" i="3"/>
  <c r="AC2918" i="3"/>
  <c r="BG2918" i="3"/>
  <c r="AL2918" i="3"/>
  <c r="Q2918" i="3"/>
  <c r="AV2918" i="3"/>
  <c r="AF2918" i="3"/>
  <c r="P2918" i="3"/>
  <c r="BD2936" i="3"/>
  <c r="AN2936" i="3"/>
  <c r="X2936" i="3"/>
  <c r="BC2936" i="3"/>
  <c r="AM2936" i="3"/>
  <c r="W2936" i="3"/>
  <c r="AJ2929" i="3"/>
  <c r="BI2929" i="3"/>
  <c r="AN2929" i="3"/>
  <c r="R2929" i="3"/>
  <c r="AW2929" i="3"/>
  <c r="AB2929" i="3"/>
  <c r="BA2929" i="3"/>
  <c r="AF2929" i="3"/>
  <c r="BG2929" i="3"/>
  <c r="AQ2929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AO2899" i="3"/>
  <c r="AR2899" i="3"/>
  <c r="BG2899" i="3"/>
  <c r="AA2899" i="3"/>
  <c r="R2899" i="3"/>
  <c r="AL2899" i="3"/>
  <c r="AW2899" i="3"/>
  <c r="AG2899" i="3"/>
  <c r="Q2899" i="3"/>
  <c r="AZ2899" i="3"/>
  <c r="AJ2899" i="3"/>
  <c r="T2899" i="3"/>
  <c r="AY2899" i="3"/>
  <c r="AI2899" i="3"/>
  <c r="S2899" i="3"/>
  <c r="AV2906" i="3"/>
  <c r="BD2906" i="3"/>
  <c r="BI2906" i="3"/>
  <c r="AC2906" i="3"/>
  <c r="AZ2906" i="3"/>
  <c r="T2906" i="3"/>
  <c r="AG2906" i="3"/>
  <c r="BC2906" i="3"/>
  <c r="AM2906" i="3"/>
  <c r="W2906" i="3"/>
  <c r="BB2906" i="3"/>
  <c r="AL2906" i="3"/>
  <c r="V2906" i="3"/>
  <c r="BE2918" i="3"/>
  <c r="AI2918" i="3"/>
  <c r="N2918" i="3"/>
  <c r="AS2918" i="3"/>
  <c r="W2918" i="3"/>
  <c r="BB2918" i="3"/>
  <c r="AG2918" i="3"/>
  <c r="BH2918" i="3"/>
  <c r="AR2918" i="3"/>
  <c r="AB2918" i="3"/>
  <c r="AK2918" i="3"/>
  <c r="Y2929" i="3"/>
  <c r="AT2929" i="3"/>
  <c r="AZ2936" i="3"/>
  <c r="AJ2936" i="3"/>
  <c r="T2936" i="3"/>
  <c r="AY2936" i="3"/>
  <c r="AI2936" i="3"/>
  <c r="S2936" i="3"/>
  <c r="AO2929" i="3"/>
  <c r="N2929" i="3"/>
  <c r="BD2929" i="3"/>
  <c r="AH2929" i="3"/>
  <c r="M2929" i="3"/>
  <c r="AR2929" i="3"/>
  <c r="V2929" i="3"/>
  <c r="AV2929" i="3"/>
  <c r="Z2929" i="3"/>
  <c r="BC2929" i="3"/>
  <c r="AM2929" i="3"/>
  <c r="W2929" i="3"/>
  <c r="BK2978" i="3"/>
  <c r="AH2976" i="3"/>
  <c r="AW2976" i="3"/>
  <c r="AG2976" i="3"/>
  <c r="O2976" i="3"/>
  <c r="AV2976" i="3"/>
  <c r="AF2976" i="3"/>
  <c r="N2976" i="3"/>
  <c r="AL2976" i="3"/>
  <c r="Q2976" i="3"/>
  <c r="AU2976" i="3"/>
  <c r="AE2976" i="3"/>
  <c r="L2856" i="3"/>
  <c r="K2820" i="3"/>
  <c r="K2814" i="3"/>
  <c r="K2805" i="3"/>
  <c r="K2802" i="3"/>
  <c r="AI2802" i="3" s="1"/>
  <c r="L2891" i="3"/>
  <c r="L2885" i="3"/>
  <c r="L2881" i="3"/>
  <c r="L2879" i="3"/>
  <c r="L2874" i="3"/>
  <c r="L2872" i="3"/>
  <c r="L2870" i="3"/>
  <c r="K2868" i="3"/>
  <c r="L2866" i="3"/>
  <c r="L2863" i="3"/>
  <c r="K2863" i="3"/>
  <c r="L2854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K2801" i="3"/>
  <c r="L2893" i="3"/>
  <c r="K2890" i="3"/>
  <c r="L2886" i="3"/>
  <c r="L2883" i="3"/>
  <c r="K2879" i="3"/>
  <c r="L2877" i="3"/>
  <c r="K2866" i="3"/>
  <c r="L2864" i="3"/>
  <c r="L2862" i="3"/>
  <c r="L2861" i="3"/>
  <c r="K2861" i="3"/>
  <c r="L2845" i="3"/>
  <c r="Z2845" i="3" s="1"/>
  <c r="L2844" i="3"/>
  <c r="L2843" i="3"/>
  <c r="L2842" i="3"/>
  <c r="K2842" i="3"/>
  <c r="L2840" i="3"/>
  <c r="K2840" i="3"/>
  <c r="L2838" i="3"/>
  <c r="L2837" i="3"/>
  <c r="L2836" i="3"/>
  <c r="L2834" i="3"/>
  <c r="L2832" i="3"/>
  <c r="L2830" i="3"/>
  <c r="L2821" i="3"/>
  <c r="K2821" i="3"/>
  <c r="L2812" i="3"/>
  <c r="K2812" i="3"/>
  <c r="L2807" i="3"/>
  <c r="L2806" i="3"/>
  <c r="K2806" i="3"/>
  <c r="K2798" i="3"/>
  <c r="K2886" i="3"/>
  <c r="L2878" i="3"/>
  <c r="K2878" i="3"/>
  <c r="L2876" i="3"/>
  <c r="K2876" i="3"/>
  <c r="K2874" i="3"/>
  <c r="AE2874" i="3" s="1"/>
  <c r="L2859" i="3"/>
  <c r="K2859" i="3"/>
  <c r="L2857" i="3"/>
  <c r="K2857" i="3"/>
  <c r="L2855" i="3"/>
  <c r="K2855" i="3"/>
  <c r="K2851" i="3"/>
  <c r="K2810" i="3"/>
  <c r="L2894" i="3"/>
  <c r="K2887" i="3"/>
  <c r="L2882" i="3"/>
  <c r="K2882" i="3"/>
  <c r="L2841" i="3"/>
  <c r="K2892" i="3"/>
  <c r="K2891" i="3"/>
  <c r="L2889" i="3"/>
  <c r="K2888" i="3"/>
  <c r="L2895" i="3"/>
  <c r="K2895" i="3"/>
  <c r="K2894" i="3"/>
  <c r="K2884" i="3"/>
  <c r="L2873" i="3"/>
  <c r="K2873" i="3"/>
  <c r="L2867" i="3"/>
  <c r="K2867" i="3"/>
  <c r="L2865" i="3"/>
  <c r="K2865" i="3"/>
  <c r="K2809" i="3"/>
  <c r="L2852" i="3"/>
  <c r="K2852" i="3"/>
  <c r="L2851" i="3"/>
  <c r="L2850" i="3"/>
  <c r="K2848" i="3"/>
  <c r="L2847" i="3"/>
  <c r="K2841" i="3"/>
  <c r="K2838" i="3"/>
  <c r="K2836" i="3"/>
  <c r="L2835" i="3"/>
  <c r="L2833" i="3"/>
  <c r="K2829" i="3"/>
  <c r="L2826" i="3"/>
  <c r="L2819" i="3"/>
  <c r="K2819" i="3"/>
  <c r="L2810" i="3"/>
  <c r="AT2810" i="3" s="1"/>
  <c r="L2809" i="3"/>
  <c r="L2829" i="3"/>
  <c r="L2822" i="3"/>
  <c r="K2822" i="3"/>
  <c r="L2817" i="3"/>
  <c r="K2817" i="3"/>
  <c r="L2813" i="3"/>
  <c r="AH2813" i="3" s="1"/>
  <c r="K2850" i="3"/>
  <c r="S2850" i="3" s="1"/>
  <c r="K2846" i="3"/>
  <c r="K2844" i="3"/>
  <c r="K2843" i="3"/>
  <c r="L2839" i="3"/>
  <c r="K2837" i="3"/>
  <c r="L2831" i="3"/>
  <c r="L2827" i="3"/>
  <c r="K2827" i="3"/>
  <c r="L2825" i="3"/>
  <c r="K2825" i="3"/>
  <c r="L2824" i="3"/>
  <c r="L2823" i="3"/>
  <c r="L2820" i="3"/>
  <c r="L2814" i="3"/>
  <c r="L2803" i="3"/>
  <c r="AA2803" i="3" s="1"/>
  <c r="K2799" i="3"/>
  <c r="L2849" i="3"/>
  <c r="K2849" i="3"/>
  <c r="K2847" i="3"/>
  <c r="L2801" i="3"/>
  <c r="L2799" i="3"/>
  <c r="AW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924" i="3" l="1"/>
  <c r="BJ2924" i="3"/>
  <c r="BN2924" i="3"/>
  <c r="BL2924" i="3"/>
  <c r="BN2920" i="3"/>
  <c r="BL2920" i="3"/>
  <c r="BF2858" i="3"/>
  <c r="BM2920" i="3"/>
  <c r="BJ2920" i="3"/>
  <c r="AF2800" i="3"/>
  <c r="O2800" i="3"/>
  <c r="BC2804" i="3"/>
  <c r="R2864" i="3"/>
  <c r="BC2810" i="3"/>
  <c r="BC2858" i="3"/>
  <c r="U2810" i="3"/>
  <c r="AE2800" i="3"/>
  <c r="N2800" i="3"/>
  <c r="AB2814" i="3"/>
  <c r="AF2817" i="3"/>
  <c r="AL2812" i="3"/>
  <c r="AR2870" i="3"/>
  <c r="AS2858" i="3"/>
  <c r="AF2853" i="3"/>
  <c r="AT2800" i="3"/>
  <c r="AG2800" i="3"/>
  <c r="P2809" i="3"/>
  <c r="AD2810" i="3"/>
  <c r="AN2806" i="3"/>
  <c r="S2804" i="3"/>
  <c r="AU2800" i="3"/>
  <c r="AD2800" i="3"/>
  <c r="Q2800" i="3"/>
  <c r="BL2945" i="3"/>
  <c r="BJ2945" i="3"/>
  <c r="T2810" i="3"/>
  <c r="BE2835" i="3"/>
  <c r="BK2945" i="3"/>
  <c r="BM2945" i="3"/>
  <c r="BN2947" i="3"/>
  <c r="AX2810" i="3"/>
  <c r="AW2810" i="3"/>
  <c r="AV2810" i="3"/>
  <c r="AP2809" i="3"/>
  <c r="R2818" i="3"/>
  <c r="BA2810" i="3"/>
  <c r="BC2808" i="3"/>
  <c r="AY2815" i="3"/>
  <c r="AP2828" i="3"/>
  <c r="BJ2947" i="3"/>
  <c r="BK2947" i="3"/>
  <c r="AW2808" i="3"/>
  <c r="P2828" i="3"/>
  <c r="BI2811" i="3"/>
  <c r="BK2926" i="3"/>
  <c r="BN2930" i="3"/>
  <c r="W2812" i="3"/>
  <c r="BK2924" i="3"/>
  <c r="BK2920" i="3"/>
  <c r="M2809" i="3"/>
  <c r="AZ2808" i="3"/>
  <c r="AX2815" i="3"/>
  <c r="BN2953" i="3"/>
  <c r="BK2897" i="3"/>
  <c r="BJ2907" i="3"/>
  <c r="BN2941" i="3"/>
  <c r="Z2809" i="3"/>
  <c r="AD2806" i="3"/>
  <c r="W2804" i="3"/>
  <c r="AH2818" i="3"/>
  <c r="AO2853" i="3"/>
  <c r="BI2826" i="3"/>
  <c r="BK2953" i="3"/>
  <c r="AK2853" i="3"/>
  <c r="BN2966" i="3"/>
  <c r="M2813" i="3"/>
  <c r="AK2816" i="3"/>
  <c r="BN2942" i="3"/>
  <c r="AL2811" i="3"/>
  <c r="S2875" i="3"/>
  <c r="BH2808" i="3"/>
  <c r="AB2808" i="3"/>
  <c r="AM2808" i="3"/>
  <c r="AH2815" i="3"/>
  <c r="BD2811" i="3"/>
  <c r="AE2805" i="3"/>
  <c r="AD2805" i="3"/>
  <c r="AN2808" i="3"/>
  <c r="BA2808" i="3"/>
  <c r="W2808" i="3"/>
  <c r="Z2875" i="3"/>
  <c r="W2806" i="3"/>
  <c r="U2804" i="3"/>
  <c r="AZ2805" i="3"/>
  <c r="R2808" i="3"/>
  <c r="AF2808" i="3"/>
  <c r="AJ2808" i="3"/>
  <c r="AO2815" i="3"/>
  <c r="V2822" i="3"/>
  <c r="AH2810" i="3"/>
  <c r="AA2799" i="3"/>
  <c r="N2805" i="3"/>
  <c r="T2805" i="3"/>
  <c r="BD2808" i="3"/>
  <c r="AH2808" i="3"/>
  <c r="M2808" i="3"/>
  <c r="AR2808" i="3"/>
  <c r="V2808" i="3"/>
  <c r="AV2808" i="3"/>
  <c r="Z2808" i="3"/>
  <c r="AY2808" i="3"/>
  <c r="AI2808" i="3"/>
  <c r="S2808" i="3"/>
  <c r="BE2808" i="3"/>
  <c r="AE2810" i="3"/>
  <c r="AZ2810" i="3"/>
  <c r="P2810" i="3"/>
  <c r="N2810" i="3"/>
  <c r="AM2809" i="3"/>
  <c r="AV2809" i="3"/>
  <c r="AF2812" i="3"/>
  <c r="AZ2815" i="3"/>
  <c r="AI2815" i="3"/>
  <c r="R2815" i="3"/>
  <c r="AY2811" i="3"/>
  <c r="X2811" i="3"/>
  <c r="M2875" i="3"/>
  <c r="BD2832" i="3"/>
  <c r="AB2811" i="3"/>
  <c r="BL2947" i="3"/>
  <c r="AG2805" i="3"/>
  <c r="AX2808" i="3"/>
  <c r="AC2808" i="3"/>
  <c r="BG2808" i="3"/>
  <c r="AL2808" i="3"/>
  <c r="Q2808" i="3"/>
  <c r="AP2808" i="3"/>
  <c r="U2808" i="3"/>
  <c r="AU2808" i="3"/>
  <c r="AE2808" i="3"/>
  <c r="O2808" i="3"/>
  <c r="BF2812" i="3"/>
  <c r="AW2815" i="3"/>
  <c r="AJ2815" i="3"/>
  <c r="S2815" i="3"/>
  <c r="AG2811" i="3"/>
  <c r="AJ2870" i="3"/>
  <c r="BC2834" i="3"/>
  <c r="AT2805" i="3"/>
  <c r="Q2805" i="3"/>
  <c r="AS2808" i="3"/>
  <c r="X2808" i="3"/>
  <c r="BB2808" i="3"/>
  <c r="AG2808" i="3"/>
  <c r="BF2808" i="3"/>
  <c r="AK2808" i="3"/>
  <c r="P2808" i="3"/>
  <c r="AQ2808" i="3"/>
  <c r="AA2808" i="3"/>
  <c r="Q2810" i="3"/>
  <c r="AS2810" i="3"/>
  <c r="AJ2810" i="3"/>
  <c r="BG2809" i="3"/>
  <c r="Y2812" i="3"/>
  <c r="O2817" i="3"/>
  <c r="AS2815" i="3"/>
  <c r="T2815" i="3"/>
  <c r="BH2833" i="3"/>
  <c r="AX2821" i="3"/>
  <c r="BD2862" i="3"/>
  <c r="V2816" i="3"/>
  <c r="AH2823" i="3"/>
  <c r="BG2854" i="3"/>
  <c r="BM2947" i="3"/>
  <c r="BJ2953" i="3"/>
  <c r="BM2953" i="3"/>
  <c r="BL2953" i="3"/>
  <c r="BG2803" i="3"/>
  <c r="R2802" i="3"/>
  <c r="BB2803" i="3"/>
  <c r="BE2816" i="3"/>
  <c r="BF2817" i="3"/>
  <c r="AJ2821" i="3"/>
  <c r="BC2823" i="3"/>
  <c r="AM2822" i="3"/>
  <c r="BM2972" i="3"/>
  <c r="BD2816" i="3"/>
  <c r="BL2972" i="3"/>
  <c r="BJ2972" i="3"/>
  <c r="AU2845" i="3"/>
  <c r="BB2817" i="3"/>
  <c r="BI2809" i="3"/>
  <c r="P2836" i="3"/>
  <c r="AN2823" i="3"/>
  <c r="BG2800" i="3"/>
  <c r="AQ2800" i="3"/>
  <c r="AA2800" i="3"/>
  <c r="BF2800" i="3"/>
  <c r="AP2800" i="3"/>
  <c r="Z2800" i="3"/>
  <c r="BI2800" i="3"/>
  <c r="AS2800" i="3"/>
  <c r="AC2800" i="3"/>
  <c r="M2800" i="3"/>
  <c r="AV2800" i="3"/>
  <c r="Z2804" i="3"/>
  <c r="BG2804" i="3"/>
  <c r="AG2806" i="3"/>
  <c r="AF2806" i="3"/>
  <c r="O2806" i="3"/>
  <c r="AL2814" i="3"/>
  <c r="BC2800" i="3"/>
  <c r="AM2800" i="3"/>
  <c r="W2800" i="3"/>
  <c r="BB2800" i="3"/>
  <c r="AL2800" i="3"/>
  <c r="V2800" i="3"/>
  <c r="BE2800" i="3"/>
  <c r="AO2800" i="3"/>
  <c r="Y2800" i="3"/>
  <c r="AM2804" i="3"/>
  <c r="BE2806" i="3"/>
  <c r="BC2806" i="3"/>
  <c r="AL2806" i="3"/>
  <c r="Y2814" i="3"/>
  <c r="AG2818" i="3"/>
  <c r="Z2835" i="3"/>
  <c r="AC2809" i="3"/>
  <c r="BH2800" i="3"/>
  <c r="AY2800" i="3"/>
  <c r="AI2800" i="3"/>
  <c r="S2800" i="3"/>
  <c r="AX2800" i="3"/>
  <c r="AH2800" i="3"/>
  <c r="R2800" i="3"/>
  <c r="BA2800" i="3"/>
  <c r="AK2800" i="3"/>
  <c r="U2800" i="3"/>
  <c r="AQ2804" i="3"/>
  <c r="Y2806" i="3"/>
  <c r="AU2806" i="3"/>
  <c r="AO2810" i="3"/>
  <c r="W2810" i="3"/>
  <c r="M2810" i="3"/>
  <c r="AF2810" i="3"/>
  <c r="BB2816" i="3"/>
  <c r="X2816" i="3"/>
  <c r="AO2818" i="3"/>
  <c r="AG2834" i="3"/>
  <c r="S2809" i="3"/>
  <c r="AS2817" i="3"/>
  <c r="V2823" i="3"/>
  <c r="AQ2834" i="3"/>
  <c r="AK2819" i="3"/>
  <c r="U2825" i="3"/>
  <c r="AN2817" i="3"/>
  <c r="R2810" i="3"/>
  <c r="U2821" i="3"/>
  <c r="BF2835" i="3"/>
  <c r="AT2820" i="3"/>
  <c r="AF2858" i="3"/>
  <c r="AC2828" i="3"/>
  <c r="AF2809" i="3"/>
  <c r="BB2827" i="3"/>
  <c r="AU2822" i="3"/>
  <c r="N2806" i="3"/>
  <c r="N2812" i="3"/>
  <c r="AA2804" i="3"/>
  <c r="AX2818" i="3"/>
  <c r="AR2814" i="3"/>
  <c r="AD2803" i="3"/>
  <c r="AE2804" i="3"/>
  <c r="AU2804" i="3"/>
  <c r="AA2801" i="3"/>
  <c r="BC2805" i="3"/>
  <c r="AW2805" i="3"/>
  <c r="AJ2805" i="3"/>
  <c r="BI2806" i="3"/>
  <c r="BD2806" i="3"/>
  <c r="X2806" i="3"/>
  <c r="AM2806" i="3"/>
  <c r="BB2806" i="3"/>
  <c r="V2806" i="3"/>
  <c r="AQ2809" i="3"/>
  <c r="AG2810" i="3"/>
  <c r="AU2810" i="3"/>
  <c r="O2810" i="3"/>
  <c r="AK2810" i="3"/>
  <c r="BH2810" i="3"/>
  <c r="AR2810" i="3"/>
  <c r="AB2810" i="3"/>
  <c r="BF2810" i="3"/>
  <c r="AP2810" i="3"/>
  <c r="Z2810" i="3"/>
  <c r="AU2813" i="3"/>
  <c r="AY2810" i="3"/>
  <c r="V2814" i="3"/>
  <c r="BH2814" i="3"/>
  <c r="AL2816" i="3"/>
  <c r="BF2809" i="3"/>
  <c r="AS2809" i="3"/>
  <c r="AK2812" i="3"/>
  <c r="AH2817" i="3"/>
  <c r="AQ2817" i="3"/>
  <c r="AU2817" i="3"/>
  <c r="BD2817" i="3"/>
  <c r="X2817" i="3"/>
  <c r="BG2818" i="3"/>
  <c r="T2818" i="3"/>
  <c r="BG2821" i="3"/>
  <c r="BH2835" i="3"/>
  <c r="BB2834" i="3"/>
  <c r="U2834" i="3"/>
  <c r="AI2834" i="3"/>
  <c r="O2820" i="3"/>
  <c r="T2817" i="3"/>
  <c r="X2809" i="3"/>
  <c r="M2848" i="3"/>
  <c r="R2884" i="3"/>
  <c r="AR2821" i="3"/>
  <c r="Y2803" i="3"/>
  <c r="P2804" i="3"/>
  <c r="AI2804" i="3"/>
  <c r="AY2804" i="3"/>
  <c r="AC2806" i="3"/>
  <c r="AV2806" i="3"/>
  <c r="P2806" i="3"/>
  <c r="AE2806" i="3"/>
  <c r="AT2806" i="3"/>
  <c r="BE2810" i="3"/>
  <c r="Y2810" i="3"/>
  <c r="AM2810" i="3"/>
  <c r="BI2810" i="3"/>
  <c r="AC2810" i="3"/>
  <c r="BD2810" i="3"/>
  <c r="AN2810" i="3"/>
  <c r="X2810" i="3"/>
  <c r="BB2810" i="3"/>
  <c r="AL2810" i="3"/>
  <c r="V2810" i="3"/>
  <c r="AI2812" i="3"/>
  <c r="BE2814" i="3"/>
  <c r="BD2812" i="3"/>
  <c r="W2817" i="3"/>
  <c r="AG2817" i="3"/>
  <c r="AK2817" i="3"/>
  <c r="AV2817" i="3"/>
  <c r="P2817" i="3"/>
  <c r="AK2818" i="3"/>
  <c r="AF2820" i="3"/>
  <c r="Q2821" i="3"/>
  <c r="AT2834" i="3"/>
  <c r="AN2834" i="3"/>
  <c r="BB2814" i="3"/>
  <c r="AO2814" i="3"/>
  <c r="BC2817" i="3"/>
  <c r="M2817" i="3"/>
  <c r="V2817" i="3"/>
  <c r="Z2817" i="3"/>
  <c r="BC2818" i="3"/>
  <c r="P2818" i="3"/>
  <c r="N2834" i="3"/>
  <c r="AB2834" i="3"/>
  <c r="R2843" i="3"/>
  <c r="AG2819" i="3"/>
  <c r="Z2806" i="3"/>
  <c r="O2804" i="3"/>
  <c r="V2818" i="3"/>
  <c r="AI2814" i="3"/>
  <c r="AV2858" i="3"/>
  <c r="AH2853" i="3"/>
  <c r="AW2806" i="3"/>
  <c r="AS2806" i="3"/>
  <c r="AO2806" i="3"/>
  <c r="AZ2806" i="3"/>
  <c r="AJ2806" i="3"/>
  <c r="T2806" i="3"/>
  <c r="AY2806" i="3"/>
  <c r="AI2806" i="3"/>
  <c r="S2806" i="3"/>
  <c r="AX2806" i="3"/>
  <c r="AH2806" i="3"/>
  <c r="R2806" i="3"/>
  <c r="AX2814" i="3"/>
  <c r="AH2814" i="3"/>
  <c r="R2814" i="3"/>
  <c r="BA2814" i="3"/>
  <c r="AK2814" i="3"/>
  <c r="U2814" i="3"/>
  <c r="BD2814" i="3"/>
  <c r="AN2814" i="3"/>
  <c r="X2814" i="3"/>
  <c r="AW2818" i="3"/>
  <c r="AB2818" i="3"/>
  <c r="BA2818" i="3"/>
  <c r="AF2818" i="3"/>
  <c r="BE2818" i="3"/>
  <c r="AJ2818" i="3"/>
  <c r="O2818" i="3"/>
  <c r="AT2818" i="3"/>
  <c r="AD2818" i="3"/>
  <c r="N2818" i="3"/>
  <c r="AV2819" i="3"/>
  <c r="AY2818" i="3"/>
  <c r="O2843" i="3"/>
  <c r="AT2814" i="3"/>
  <c r="AD2814" i="3"/>
  <c r="N2814" i="3"/>
  <c r="AW2814" i="3"/>
  <c r="AG2814" i="3"/>
  <c r="Q2814" i="3"/>
  <c r="AZ2814" i="3"/>
  <c r="AJ2814" i="3"/>
  <c r="T2814" i="3"/>
  <c r="AR2818" i="3"/>
  <c r="W2818" i="3"/>
  <c r="AV2818" i="3"/>
  <c r="AA2818" i="3"/>
  <c r="AZ2818" i="3"/>
  <c r="AE2818" i="3"/>
  <c r="BF2818" i="3"/>
  <c r="AP2818" i="3"/>
  <c r="Z2818" i="3"/>
  <c r="W2819" i="3"/>
  <c r="P2819" i="3"/>
  <c r="W2814" i="3"/>
  <c r="Q2806" i="3"/>
  <c r="M2806" i="3"/>
  <c r="BH2806" i="3"/>
  <c r="AR2806" i="3"/>
  <c r="AB2806" i="3"/>
  <c r="BG2806" i="3"/>
  <c r="AQ2806" i="3"/>
  <c r="AA2806" i="3"/>
  <c r="BF2806" i="3"/>
  <c r="AP2806" i="3"/>
  <c r="BF2814" i="3"/>
  <c r="AP2814" i="3"/>
  <c r="Z2814" i="3"/>
  <c r="BI2814" i="3"/>
  <c r="AS2814" i="3"/>
  <c r="AC2814" i="3"/>
  <c r="M2814" i="3"/>
  <c r="AV2814" i="3"/>
  <c r="AF2814" i="3"/>
  <c r="P2814" i="3"/>
  <c r="BH2818" i="3"/>
  <c r="AM2818" i="3"/>
  <c r="Q2818" i="3"/>
  <c r="AQ2818" i="3"/>
  <c r="U2818" i="3"/>
  <c r="AU2818" i="3"/>
  <c r="Y2818" i="3"/>
  <c r="BB2818" i="3"/>
  <c r="AL2818" i="3"/>
  <c r="AU2841" i="3"/>
  <c r="T2823" i="3"/>
  <c r="AK2839" i="3"/>
  <c r="AY2817" i="3"/>
  <c r="M2822" i="3"/>
  <c r="BC2880" i="3"/>
  <c r="AE2809" i="3"/>
  <c r="AH2809" i="3"/>
  <c r="BA2809" i="3"/>
  <c r="U2809" i="3"/>
  <c r="AN2809" i="3"/>
  <c r="BI2817" i="3"/>
  <c r="AM2817" i="3"/>
  <c r="R2817" i="3"/>
  <c r="AW2817" i="3"/>
  <c r="AA2817" i="3"/>
  <c r="BA2817" i="3"/>
  <c r="AE2817" i="3"/>
  <c r="BH2817" i="3"/>
  <c r="AR2817" i="3"/>
  <c r="AB2817" i="3"/>
  <c r="AW2820" i="3"/>
  <c r="BE2820" i="3"/>
  <c r="AD2820" i="3"/>
  <c r="AM2821" i="3"/>
  <c r="AW2821" i="3"/>
  <c r="BA2821" i="3"/>
  <c r="BH2821" i="3"/>
  <c r="AB2821" i="3"/>
  <c r="AF2823" i="3"/>
  <c r="AU2823" i="3"/>
  <c r="BF2823" i="3"/>
  <c r="Z2823" i="3"/>
  <c r="AI2817" i="3"/>
  <c r="AY2832" i="3"/>
  <c r="AX2854" i="3"/>
  <c r="AA2848" i="3"/>
  <c r="AB2839" i="3"/>
  <c r="BE2855" i="3"/>
  <c r="V2812" i="3"/>
  <c r="U2842" i="3"/>
  <c r="AN2816" i="3"/>
  <c r="AB2820" i="3"/>
  <c r="AJ2820" i="3"/>
  <c r="N2820" i="3"/>
  <c r="AC2821" i="3"/>
  <c r="AL2821" i="3"/>
  <c r="AP2821" i="3"/>
  <c r="AZ2821" i="3"/>
  <c r="T2821" i="3"/>
  <c r="BD2823" i="3"/>
  <c r="W2823" i="3"/>
  <c r="AM2823" i="3"/>
  <c r="AX2823" i="3"/>
  <c r="O2823" i="3"/>
  <c r="BI2823" i="3"/>
  <c r="M2820" i="3"/>
  <c r="AL2836" i="3"/>
  <c r="AL2862" i="3"/>
  <c r="AX2841" i="3"/>
  <c r="AY2809" i="3"/>
  <c r="AX2809" i="3"/>
  <c r="R2809" i="3"/>
  <c r="AK2809" i="3"/>
  <c r="BD2809" i="3"/>
  <c r="AX2817" i="3"/>
  <c r="AC2817" i="3"/>
  <c r="BG2817" i="3"/>
  <c r="AL2817" i="3"/>
  <c r="Q2817" i="3"/>
  <c r="AP2817" i="3"/>
  <c r="U2817" i="3"/>
  <c r="AZ2817" i="3"/>
  <c r="AJ2817" i="3"/>
  <c r="BA2820" i="3"/>
  <c r="BI2821" i="3"/>
  <c r="R2821" i="3"/>
  <c r="AA2821" i="3"/>
  <c r="AE2821" i="3"/>
  <c r="AV2823" i="3"/>
  <c r="M2823" i="3"/>
  <c r="AE2823" i="3"/>
  <c r="AP2823" i="3"/>
  <c r="AD2841" i="3"/>
  <c r="BE2833" i="3"/>
  <c r="AC2836" i="3"/>
  <c r="AJ2825" i="3"/>
  <c r="N2817" i="3"/>
  <c r="AP2852" i="3"/>
  <c r="BL2912" i="3"/>
  <c r="BJ2901" i="3"/>
  <c r="BM2901" i="3"/>
  <c r="BM2912" i="3"/>
  <c r="BN2912" i="3"/>
  <c r="AB2837" i="3"/>
  <c r="AX2845" i="3"/>
  <c r="BL2901" i="3"/>
  <c r="AD2822" i="3"/>
  <c r="AB2819" i="3"/>
  <c r="AR2851" i="3"/>
  <c r="BA2866" i="3"/>
  <c r="AI2818" i="3"/>
  <c r="N2846" i="3"/>
  <c r="AU2814" i="3"/>
  <c r="W2813" i="3"/>
  <c r="AP2826" i="3"/>
  <c r="BK2908" i="3"/>
  <c r="BK2932" i="3"/>
  <c r="BK2981" i="3"/>
  <c r="BK2951" i="3"/>
  <c r="BJ2912" i="3"/>
  <c r="AO2803" i="3"/>
  <c r="AB2803" i="3"/>
  <c r="AM2805" i="3"/>
  <c r="AX2805" i="3"/>
  <c r="AH2805" i="3"/>
  <c r="R2805" i="3"/>
  <c r="BA2805" i="3"/>
  <c r="AK2805" i="3"/>
  <c r="U2805" i="3"/>
  <c r="BD2805" i="3"/>
  <c r="AN2805" i="3"/>
  <c r="X2805" i="3"/>
  <c r="AU2805" i="3"/>
  <c r="V2803" i="3"/>
  <c r="BG2812" i="3"/>
  <c r="AI2813" i="3"/>
  <c r="AX2813" i="3"/>
  <c r="BF2816" i="3"/>
  <c r="AP2816" i="3"/>
  <c r="Z2816" i="3"/>
  <c r="BI2816" i="3"/>
  <c r="AS2816" i="3"/>
  <c r="M2816" i="3"/>
  <c r="AF2816" i="3"/>
  <c r="AG2812" i="3"/>
  <c r="AM2812" i="3"/>
  <c r="AS2812" i="3"/>
  <c r="BH2812" i="3"/>
  <c r="AN2812" i="3"/>
  <c r="P2812" i="3"/>
  <c r="AP2812" i="3"/>
  <c r="AM2819" i="3"/>
  <c r="AW2819" i="3"/>
  <c r="BA2819" i="3"/>
  <c r="BH2819" i="3"/>
  <c r="AW2822" i="3"/>
  <c r="BE2822" i="3"/>
  <c r="AM2811" i="3"/>
  <c r="BG2811" i="3"/>
  <c r="AO2811" i="3"/>
  <c r="AP2811" i="3"/>
  <c r="BH2811" i="3"/>
  <c r="AI2843" i="3"/>
  <c r="AL2833" i="3"/>
  <c r="AG2837" i="3"/>
  <c r="S2853" i="3"/>
  <c r="O2853" i="3"/>
  <c r="AV2853" i="3"/>
  <c r="BI2858" i="3"/>
  <c r="BN2945" i="3"/>
  <c r="AI2831" i="3"/>
  <c r="AB2831" i="3"/>
  <c r="AX2831" i="3"/>
  <c r="AT2845" i="3"/>
  <c r="AE2845" i="3"/>
  <c r="AH2845" i="3"/>
  <c r="S2845" i="3"/>
  <c r="AY2845" i="3"/>
  <c r="AQ2858" i="3"/>
  <c r="O2858" i="3"/>
  <c r="X2858" i="3"/>
  <c r="AN2858" i="3"/>
  <c r="BD2858" i="3"/>
  <c r="U2858" i="3"/>
  <c r="AK2858" i="3"/>
  <c r="BA2858" i="3"/>
  <c r="R2858" i="3"/>
  <c r="AH2858" i="3"/>
  <c r="AX2858" i="3"/>
  <c r="BG2858" i="3"/>
  <c r="AM2858" i="3"/>
  <c r="AB2858" i="3"/>
  <c r="AR2858" i="3"/>
  <c r="BH2858" i="3"/>
  <c r="Y2858" i="3"/>
  <c r="AO2858" i="3"/>
  <c r="BE2858" i="3"/>
  <c r="V2858" i="3"/>
  <c r="AL2858" i="3"/>
  <c r="BB2858" i="3"/>
  <c r="T2858" i="3"/>
  <c r="AJ2858" i="3"/>
  <c r="AZ2858" i="3"/>
  <c r="Q2858" i="3"/>
  <c r="AG2858" i="3"/>
  <c r="AW2858" i="3"/>
  <c r="N2858" i="3"/>
  <c r="AD2858" i="3"/>
  <c r="AT2858" i="3"/>
  <c r="AX2853" i="3"/>
  <c r="X2853" i="3"/>
  <c r="AN2853" i="3"/>
  <c r="BD2853" i="3"/>
  <c r="AU2853" i="3"/>
  <c r="Z2853" i="3"/>
  <c r="AY2853" i="3"/>
  <c r="AD2853" i="3"/>
  <c r="BI2853" i="3"/>
  <c r="AB2853" i="3"/>
  <c r="AR2853" i="3"/>
  <c r="BH2853" i="3"/>
  <c r="AP2853" i="3"/>
  <c r="U2853" i="3"/>
  <c r="AT2853" i="3"/>
  <c r="Y2853" i="3"/>
  <c r="R2853" i="3"/>
  <c r="AS2853" i="3"/>
  <c r="T2853" i="3"/>
  <c r="AJ2853" i="3"/>
  <c r="AZ2853" i="3"/>
  <c r="BA2853" i="3"/>
  <c r="AE2853" i="3"/>
  <c r="BE2853" i="3"/>
  <c r="AI2853" i="3"/>
  <c r="N2853" i="3"/>
  <c r="AC2826" i="3"/>
  <c r="AV2826" i="3"/>
  <c r="BJ2939" i="3"/>
  <c r="AB2824" i="3"/>
  <c r="V2824" i="3"/>
  <c r="AO2824" i="3"/>
  <c r="V2843" i="3"/>
  <c r="N2843" i="3"/>
  <c r="AT2843" i="3"/>
  <c r="AE2843" i="3"/>
  <c r="BD2843" i="3"/>
  <c r="AH2843" i="3"/>
  <c r="S2843" i="3"/>
  <c r="AY2843" i="3"/>
  <c r="N2822" i="3"/>
  <c r="AT2822" i="3"/>
  <c r="AJ2822" i="3"/>
  <c r="AF2822" i="3"/>
  <c r="AB2822" i="3"/>
  <c r="AL2822" i="3"/>
  <c r="Y2822" i="3"/>
  <c r="U2822" i="3"/>
  <c r="Q2822" i="3"/>
  <c r="BH2822" i="3"/>
  <c r="X2819" i="3"/>
  <c r="AN2819" i="3"/>
  <c r="BD2819" i="3"/>
  <c r="Z2819" i="3"/>
  <c r="AU2819" i="3"/>
  <c r="V2819" i="3"/>
  <c r="AQ2819" i="3"/>
  <c r="M2819" i="3"/>
  <c r="AH2819" i="3"/>
  <c r="BC2819" i="3"/>
  <c r="AY2819" i="3"/>
  <c r="T2819" i="3"/>
  <c r="AJ2819" i="3"/>
  <c r="AZ2819" i="3"/>
  <c r="U2819" i="3"/>
  <c r="AP2819" i="3"/>
  <c r="Q2819" i="3"/>
  <c r="AL2819" i="3"/>
  <c r="BG2819" i="3"/>
  <c r="AC2819" i="3"/>
  <c r="AX2819" i="3"/>
  <c r="AZ2841" i="3"/>
  <c r="N2841" i="3"/>
  <c r="AT2841" i="3"/>
  <c r="AE2841" i="3"/>
  <c r="AH2841" i="3"/>
  <c r="S2841" i="3"/>
  <c r="AY2841" i="3"/>
  <c r="R2812" i="3"/>
  <c r="AH2812" i="3"/>
  <c r="AX2812" i="3"/>
  <c r="T2812" i="3"/>
  <c r="AJ2812" i="3"/>
  <c r="AZ2812" i="3"/>
  <c r="U2812" i="3"/>
  <c r="BA2812" i="3"/>
  <c r="AE2812" i="3"/>
  <c r="Q2812" i="3"/>
  <c r="AW2812" i="3"/>
  <c r="AU2830" i="3"/>
  <c r="U2830" i="3"/>
  <c r="T2811" i="3"/>
  <c r="AJ2811" i="3"/>
  <c r="AZ2811" i="3"/>
  <c r="R2811" i="3"/>
  <c r="AH2811" i="3"/>
  <c r="AX2811" i="3"/>
  <c r="Y2811" i="3"/>
  <c r="BE2811" i="3"/>
  <c r="AQ2811" i="3"/>
  <c r="U2811" i="3"/>
  <c r="BA2811" i="3"/>
  <c r="AU2811" i="3"/>
  <c r="P2811" i="3"/>
  <c r="AF2811" i="3"/>
  <c r="AV2811" i="3"/>
  <c r="N2811" i="3"/>
  <c r="AD2811" i="3"/>
  <c r="AT2811" i="3"/>
  <c r="Q2811" i="3"/>
  <c r="AW2811" i="3"/>
  <c r="AI2811" i="3"/>
  <c r="M2811" i="3"/>
  <c r="AS2811" i="3"/>
  <c r="O2811" i="3"/>
  <c r="BH2803" i="3"/>
  <c r="AQ2803" i="3"/>
  <c r="AX2803" i="3"/>
  <c r="BF2805" i="3"/>
  <c r="AP2805" i="3"/>
  <c r="Z2805" i="3"/>
  <c r="BI2805" i="3"/>
  <c r="AS2805" i="3"/>
  <c r="AC2805" i="3"/>
  <c r="M2805" i="3"/>
  <c r="AV2805" i="3"/>
  <c r="AF2805" i="3"/>
  <c r="P2805" i="3"/>
  <c r="Y2813" i="3"/>
  <c r="AR2813" i="3"/>
  <c r="N2813" i="3"/>
  <c r="BG2813" i="3"/>
  <c r="AX2816" i="3"/>
  <c r="AH2816" i="3"/>
  <c r="R2816" i="3"/>
  <c r="BA2816" i="3"/>
  <c r="AC2816" i="3"/>
  <c r="AV2816" i="3"/>
  <c r="P2816" i="3"/>
  <c r="BE2812" i="3"/>
  <c r="BC2812" i="3"/>
  <c r="O2812" i="3"/>
  <c r="AC2812" i="3"/>
  <c r="AV2812" i="3"/>
  <c r="AB2812" i="3"/>
  <c r="BB2812" i="3"/>
  <c r="AD2812" i="3"/>
  <c r="AE2811" i="3"/>
  <c r="BI2819" i="3"/>
  <c r="R2819" i="3"/>
  <c r="AA2819" i="3"/>
  <c r="AE2819" i="3"/>
  <c r="AR2819" i="3"/>
  <c r="BA2822" i="3"/>
  <c r="O2822" i="3"/>
  <c r="AY2822" i="3"/>
  <c r="P2826" i="3"/>
  <c r="BC2811" i="3"/>
  <c r="AK2811" i="3"/>
  <c r="AA2811" i="3"/>
  <c r="BF2811" i="3"/>
  <c r="Z2811" i="3"/>
  <c r="AR2811" i="3"/>
  <c r="AE2816" i="3"/>
  <c r="AI2841" i="3"/>
  <c r="R2841" i="3"/>
  <c r="AX2843" i="3"/>
  <c r="AI2845" i="3"/>
  <c r="R2831" i="3"/>
  <c r="BF2853" i="3"/>
  <c r="P2853" i="3"/>
  <c r="AP2858" i="3"/>
  <c r="AC2858" i="3"/>
  <c r="P2858" i="3"/>
  <c r="W2833" i="3"/>
  <c r="BE2803" i="3"/>
  <c r="AR2803" i="3"/>
  <c r="W2805" i="3"/>
  <c r="BB2805" i="3"/>
  <c r="AL2805" i="3"/>
  <c r="V2805" i="3"/>
  <c r="BE2805" i="3"/>
  <c r="AO2805" i="3"/>
  <c r="Y2805" i="3"/>
  <c r="BH2805" i="3"/>
  <c r="AR2805" i="3"/>
  <c r="AB2805" i="3"/>
  <c r="AA2812" i="3"/>
  <c r="BD2813" i="3"/>
  <c r="AT2816" i="3"/>
  <c r="AD2816" i="3"/>
  <c r="N2816" i="3"/>
  <c r="AW2816" i="3"/>
  <c r="U2816" i="3"/>
  <c r="AO2812" i="3"/>
  <c r="AU2812" i="3"/>
  <c r="BI2812" i="3"/>
  <c r="M2812" i="3"/>
  <c r="AR2812" i="3"/>
  <c r="X2812" i="3"/>
  <c r="AT2812" i="3"/>
  <c r="Z2812" i="3"/>
  <c r="AS2819" i="3"/>
  <c r="BB2819" i="3"/>
  <c r="BF2819" i="3"/>
  <c r="O2819" i="3"/>
  <c r="AF2819" i="3"/>
  <c r="AQ2822" i="3"/>
  <c r="BB2822" i="3"/>
  <c r="W2811" i="3"/>
  <c r="AC2811" i="3"/>
  <c r="S2811" i="3"/>
  <c r="BB2811" i="3"/>
  <c r="V2811" i="3"/>
  <c r="AN2811" i="3"/>
  <c r="O2841" i="3"/>
  <c r="AU2843" i="3"/>
  <c r="AD2843" i="3"/>
  <c r="O2845" i="3"/>
  <c r="AK2831" i="3"/>
  <c r="Z2858" i="3"/>
  <c r="M2858" i="3"/>
  <c r="AY2858" i="3"/>
  <c r="W2837" i="3"/>
  <c r="AR2833" i="3"/>
  <c r="AQ2835" i="3"/>
  <c r="AK2832" i="3"/>
  <c r="AL2889" i="3"/>
  <c r="AV2856" i="3"/>
  <c r="BN2962" i="3"/>
  <c r="Q2831" i="3"/>
  <c r="N2819" i="3"/>
  <c r="BF2887" i="3"/>
  <c r="W2842" i="3"/>
  <c r="AK2833" i="3"/>
  <c r="AA2814" i="3"/>
  <c r="BD2818" i="3"/>
  <c r="BC2833" i="3"/>
  <c r="Y2833" i="3"/>
  <c r="AS2835" i="3"/>
  <c r="AW2846" i="3"/>
  <c r="BB2832" i="3"/>
  <c r="AQ2852" i="3"/>
  <c r="AY2877" i="3"/>
  <c r="BN2904" i="3"/>
  <c r="AR2827" i="3"/>
  <c r="BE2827" i="3"/>
  <c r="U2827" i="3"/>
  <c r="AE2827" i="3"/>
  <c r="AL2850" i="3"/>
  <c r="BB2850" i="3"/>
  <c r="AJ2850" i="3"/>
  <c r="BD2822" i="3"/>
  <c r="Z2822" i="3"/>
  <c r="AP2822" i="3"/>
  <c r="BF2822" i="3"/>
  <c r="AE2822" i="3"/>
  <c r="AZ2822" i="3"/>
  <c r="AA2822" i="3"/>
  <c r="AV2822" i="3"/>
  <c r="W2822" i="3"/>
  <c r="AR2822" i="3"/>
  <c r="R2822" i="3"/>
  <c r="AH2822" i="3"/>
  <c r="AX2822" i="3"/>
  <c r="T2822" i="3"/>
  <c r="AO2822" i="3"/>
  <c r="P2822" i="3"/>
  <c r="AK2822" i="3"/>
  <c r="BG2822" i="3"/>
  <c r="AG2822" i="3"/>
  <c r="BC2822" i="3"/>
  <c r="O2829" i="3"/>
  <c r="AQ2829" i="3"/>
  <c r="BE2829" i="3"/>
  <c r="AV2838" i="3"/>
  <c r="AG2838" i="3"/>
  <c r="AB2809" i="3"/>
  <c r="AR2809" i="3"/>
  <c r="BH2809" i="3"/>
  <c r="Y2809" i="3"/>
  <c r="AO2809" i="3"/>
  <c r="BE2809" i="3"/>
  <c r="V2809" i="3"/>
  <c r="AL2809" i="3"/>
  <c r="BB2809" i="3"/>
  <c r="AU2809" i="3"/>
  <c r="W2809" i="3"/>
  <c r="T2809" i="3"/>
  <c r="AJ2809" i="3"/>
  <c r="AZ2809" i="3"/>
  <c r="Q2809" i="3"/>
  <c r="AG2809" i="3"/>
  <c r="AW2809" i="3"/>
  <c r="N2809" i="3"/>
  <c r="AD2809" i="3"/>
  <c r="AT2809" i="3"/>
  <c r="O2809" i="3"/>
  <c r="AI2809" i="3"/>
  <c r="BC2809" i="3"/>
  <c r="AI2821" i="3"/>
  <c r="N2821" i="3"/>
  <c r="AY2821" i="3"/>
  <c r="P2821" i="3"/>
  <c r="AF2821" i="3"/>
  <c r="AV2821" i="3"/>
  <c r="O2821" i="3"/>
  <c r="AK2821" i="3"/>
  <c r="BF2821" i="3"/>
  <c r="AG2821" i="3"/>
  <c r="BB2821" i="3"/>
  <c r="W2821" i="3"/>
  <c r="AS2821" i="3"/>
  <c r="BE2821" i="3"/>
  <c r="X2821" i="3"/>
  <c r="AN2821" i="3"/>
  <c r="BD2821" i="3"/>
  <c r="Z2821" i="3"/>
  <c r="AU2821" i="3"/>
  <c r="V2821" i="3"/>
  <c r="AQ2821" i="3"/>
  <c r="M2821" i="3"/>
  <c r="AH2821" i="3"/>
  <c r="BC2821" i="3"/>
  <c r="AE2836" i="3"/>
  <c r="AV2836" i="3"/>
  <c r="BI2836" i="3"/>
  <c r="AM2836" i="3"/>
  <c r="BD2836" i="3"/>
  <c r="AD2836" i="3"/>
  <c r="X2836" i="3"/>
  <c r="AK2836" i="3"/>
  <c r="AS2862" i="3"/>
  <c r="AF2862" i="3"/>
  <c r="R2862" i="3"/>
  <c r="Y2862" i="3"/>
  <c r="BF2862" i="3"/>
  <c r="AA2816" i="3"/>
  <c r="O2816" i="3"/>
  <c r="T2816" i="3"/>
  <c r="AJ2816" i="3"/>
  <c r="AZ2816" i="3"/>
  <c r="Q2816" i="3"/>
  <c r="AG2816" i="3"/>
  <c r="BC2816" i="3"/>
  <c r="AU2816" i="3"/>
  <c r="AB2816" i="3"/>
  <c r="AR2816" i="3"/>
  <c r="BH2816" i="3"/>
  <c r="Y2816" i="3"/>
  <c r="AO2816" i="3"/>
  <c r="N2823" i="3"/>
  <c r="P2823" i="3"/>
  <c r="U2823" i="3"/>
  <c r="AL2823" i="3"/>
  <c r="BB2823" i="3"/>
  <c r="AA2823" i="3"/>
  <c r="AQ2823" i="3"/>
  <c r="BG2823" i="3"/>
  <c r="AB2823" i="3"/>
  <c r="AR2823" i="3"/>
  <c r="BH2823" i="3"/>
  <c r="AG2823" i="3"/>
  <c r="AS2823" i="3"/>
  <c r="X2823" i="3"/>
  <c r="AD2823" i="3"/>
  <c r="AT2823" i="3"/>
  <c r="Q2823" i="3"/>
  <c r="AI2823" i="3"/>
  <c r="AY2823" i="3"/>
  <c r="R2823" i="3"/>
  <c r="AJ2823" i="3"/>
  <c r="AZ2823" i="3"/>
  <c r="AD2839" i="3"/>
  <c r="AU2839" i="3"/>
  <c r="AG2839" i="3"/>
  <c r="BF2839" i="3"/>
  <c r="BD2839" i="3"/>
  <c r="Z2839" i="3"/>
  <c r="AQ2839" i="3"/>
  <c r="T2854" i="3"/>
  <c r="X2854" i="3"/>
  <c r="BA2854" i="3"/>
  <c r="Z2854" i="3"/>
  <c r="Y2854" i="3"/>
  <c r="AC2854" i="3"/>
  <c r="AC2829" i="3"/>
  <c r="O2839" i="3"/>
  <c r="AR2831" i="3"/>
  <c r="O2831" i="3"/>
  <c r="AW2831" i="3"/>
  <c r="AI2833" i="3"/>
  <c r="R2833" i="3"/>
  <c r="BC2835" i="3"/>
  <c r="AL2835" i="3"/>
  <c r="M2835" i="3"/>
  <c r="AT2832" i="3"/>
  <c r="S2832" i="3"/>
  <c r="O2836" i="3"/>
  <c r="Z2815" i="3"/>
  <c r="BK2916" i="3"/>
  <c r="BE2817" i="3"/>
  <c r="AU2831" i="3"/>
  <c r="AD2831" i="3"/>
  <c r="AX2833" i="3"/>
  <c r="W2835" i="3"/>
  <c r="AD2848" i="3"/>
  <c r="AU2827" i="3"/>
  <c r="BE2819" i="3"/>
  <c r="AJ2841" i="3"/>
  <c r="AP2855" i="3"/>
  <c r="AF2837" i="3"/>
  <c r="AN2842" i="3"/>
  <c r="AQ2816" i="3"/>
  <c r="U2831" i="3"/>
  <c r="AL2845" i="3"/>
  <c r="BF2825" i="3"/>
  <c r="AO2825" i="3"/>
  <c r="AA2825" i="3"/>
  <c r="AC2825" i="3"/>
  <c r="AG2829" i="3"/>
  <c r="Z2829" i="3"/>
  <c r="W2829" i="3"/>
  <c r="AW2829" i="3"/>
  <c r="AP2829" i="3"/>
  <c r="AM2829" i="3"/>
  <c r="AC2835" i="3"/>
  <c r="AW2835" i="3"/>
  <c r="N2835" i="3"/>
  <c r="AD2835" i="3"/>
  <c r="AT2835" i="3"/>
  <c r="O2835" i="3"/>
  <c r="AE2835" i="3"/>
  <c r="AU2835" i="3"/>
  <c r="AK2835" i="3"/>
  <c r="BA2835" i="3"/>
  <c r="R2835" i="3"/>
  <c r="AH2835" i="3"/>
  <c r="AX2835" i="3"/>
  <c r="S2835" i="3"/>
  <c r="AI2835" i="3"/>
  <c r="AY2835" i="3"/>
  <c r="BD2887" i="3"/>
  <c r="V2887" i="3"/>
  <c r="X2887" i="3"/>
  <c r="AA2832" i="3"/>
  <c r="X2832" i="3"/>
  <c r="Q2832" i="3"/>
  <c r="BA2832" i="3"/>
  <c r="AH2832" i="3"/>
  <c r="AP2832" i="3"/>
  <c r="AM2832" i="3"/>
  <c r="AJ2832" i="3"/>
  <c r="Y2832" i="3"/>
  <c r="BE2832" i="3"/>
  <c r="V2832" i="3"/>
  <c r="BF2832" i="3"/>
  <c r="AI2838" i="3"/>
  <c r="AZ2838" i="3"/>
  <c r="N2838" i="3"/>
  <c r="P2838" i="3"/>
  <c r="AC2838" i="3"/>
  <c r="AL2838" i="3"/>
  <c r="AZ2833" i="3"/>
  <c r="M2833" i="3"/>
  <c r="AC2833" i="3"/>
  <c r="AS2833" i="3"/>
  <c r="BI2833" i="3"/>
  <c r="Z2833" i="3"/>
  <c r="AP2833" i="3"/>
  <c r="BF2833" i="3"/>
  <c r="AA2833" i="3"/>
  <c r="AQ2833" i="3"/>
  <c r="BG2833" i="3"/>
  <c r="Q2833" i="3"/>
  <c r="AG2833" i="3"/>
  <c r="AW2833" i="3"/>
  <c r="N2833" i="3"/>
  <c r="AD2833" i="3"/>
  <c r="AT2833" i="3"/>
  <c r="O2833" i="3"/>
  <c r="AE2833" i="3"/>
  <c r="AU2833" i="3"/>
  <c r="AR2846" i="3"/>
  <c r="BE2846" i="3"/>
  <c r="AE2846" i="3"/>
  <c r="Q2846" i="3"/>
  <c r="AY2846" i="3"/>
  <c r="T2885" i="3"/>
  <c r="BE2885" i="3"/>
  <c r="AM2814" i="3"/>
  <c r="BG2814" i="3"/>
  <c r="AY2814" i="3"/>
  <c r="BC2814" i="3"/>
  <c r="O2814" i="3"/>
  <c r="S2814" i="3"/>
  <c r="BH2824" i="3"/>
  <c r="W2816" i="3"/>
  <c r="M2818" i="3"/>
  <c r="AI2819" i="3"/>
  <c r="AR2829" i="3"/>
  <c r="BH2831" i="3"/>
  <c r="AB2835" i="3"/>
  <c r="AR2837" i="3"/>
  <c r="BG2841" i="3"/>
  <c r="AQ2841" i="3"/>
  <c r="AA2841" i="3"/>
  <c r="BF2841" i="3"/>
  <c r="AP2841" i="3"/>
  <c r="Z2841" i="3"/>
  <c r="BG2843" i="3"/>
  <c r="AQ2843" i="3"/>
  <c r="AA2843" i="3"/>
  <c r="BF2843" i="3"/>
  <c r="AP2843" i="3"/>
  <c r="Z2843" i="3"/>
  <c r="BG2845" i="3"/>
  <c r="AQ2845" i="3"/>
  <c r="AA2845" i="3"/>
  <c r="BF2845" i="3"/>
  <c r="AP2845" i="3"/>
  <c r="V2845" i="3"/>
  <c r="AE2814" i="3"/>
  <c r="AK2827" i="3"/>
  <c r="AB2827" i="3"/>
  <c r="AL2827" i="3"/>
  <c r="AT2829" i="3"/>
  <c r="M2829" i="3"/>
  <c r="AE2831" i="3"/>
  <c r="AT2831" i="3"/>
  <c r="N2831" i="3"/>
  <c r="AG2831" i="3"/>
  <c r="AY2833" i="3"/>
  <c r="S2833" i="3"/>
  <c r="AH2833" i="3"/>
  <c r="BA2833" i="3"/>
  <c r="U2833" i="3"/>
  <c r="AM2835" i="3"/>
  <c r="BB2835" i="3"/>
  <c r="V2835" i="3"/>
  <c r="AO2835" i="3"/>
  <c r="AT2837" i="3"/>
  <c r="BH2843" i="3"/>
  <c r="BB2838" i="3"/>
  <c r="T2838" i="3"/>
  <c r="AF2829" i="3"/>
  <c r="Y2846" i="3"/>
  <c r="T2825" i="3"/>
  <c r="AD2832" i="3"/>
  <c r="AR2832" i="3"/>
  <c r="AC2887" i="3"/>
  <c r="BB2824" i="3"/>
  <c r="BH2829" i="3"/>
  <c r="AB2833" i="3"/>
  <c r="AR2835" i="3"/>
  <c r="BH2837" i="3"/>
  <c r="BC2841" i="3"/>
  <c r="AM2841" i="3"/>
  <c r="W2841" i="3"/>
  <c r="BB2841" i="3"/>
  <c r="AL2841" i="3"/>
  <c r="V2841" i="3"/>
  <c r="BC2843" i="3"/>
  <c r="AM2843" i="3"/>
  <c r="W2843" i="3"/>
  <c r="BB2843" i="3"/>
  <c r="AL2843" i="3"/>
  <c r="BC2845" i="3"/>
  <c r="AM2845" i="3"/>
  <c r="W2845" i="3"/>
  <c r="BB2845" i="3"/>
  <c r="AQ2814" i="3"/>
  <c r="AC2827" i="3"/>
  <c r="BG2829" i="3"/>
  <c r="V2829" i="3"/>
  <c r="AY2831" i="3"/>
  <c r="S2831" i="3"/>
  <c r="AH2831" i="3"/>
  <c r="BA2831" i="3"/>
  <c r="AM2833" i="3"/>
  <c r="BB2833" i="3"/>
  <c r="V2833" i="3"/>
  <c r="AO2833" i="3"/>
  <c r="BG2835" i="3"/>
  <c r="AA2835" i="3"/>
  <c r="AP2835" i="3"/>
  <c r="BI2835" i="3"/>
  <c r="U2835" i="3"/>
  <c r="BE2837" i="3"/>
  <c r="AX2830" i="3"/>
  <c r="BI2838" i="3"/>
  <c r="AE2838" i="3"/>
  <c r="O2846" i="3"/>
  <c r="AJ2846" i="3"/>
  <c r="N2825" i="3"/>
  <c r="AW2832" i="3"/>
  <c r="BG2832" i="3"/>
  <c r="N2827" i="3"/>
  <c r="BF2827" i="3"/>
  <c r="BC2827" i="3"/>
  <c r="AV2827" i="3"/>
  <c r="BI2827" i="3"/>
  <c r="AD2827" i="3"/>
  <c r="AA2827" i="3"/>
  <c r="X2827" i="3"/>
  <c r="Y2827" i="3"/>
  <c r="Q2827" i="3"/>
  <c r="W2865" i="3"/>
  <c r="AB2855" i="3"/>
  <c r="AI2855" i="3"/>
  <c r="N2855" i="3"/>
  <c r="N2837" i="3"/>
  <c r="AE2837" i="3"/>
  <c r="Y2837" i="3"/>
  <c r="AL2837" i="3"/>
  <c r="BC2837" i="3"/>
  <c r="BA2842" i="3"/>
  <c r="BG2842" i="3"/>
  <c r="Y2831" i="3"/>
  <c r="AO2831" i="3"/>
  <c r="BE2831" i="3"/>
  <c r="V2831" i="3"/>
  <c r="AL2831" i="3"/>
  <c r="BB2831" i="3"/>
  <c r="W2831" i="3"/>
  <c r="AM2831" i="3"/>
  <c r="BC2831" i="3"/>
  <c r="M2831" i="3"/>
  <c r="AC2831" i="3"/>
  <c r="AS2831" i="3"/>
  <c r="BI2831" i="3"/>
  <c r="Z2831" i="3"/>
  <c r="AP2831" i="3"/>
  <c r="BF2831" i="3"/>
  <c r="AA2831" i="3"/>
  <c r="AQ2831" i="3"/>
  <c r="BG2831" i="3"/>
  <c r="AZ2845" i="3"/>
  <c r="N2845" i="3"/>
  <c r="AD2845" i="3"/>
  <c r="M2845" i="3"/>
  <c r="AJ2845" i="3"/>
  <c r="R2845" i="3"/>
  <c r="AD2825" i="3"/>
  <c r="AO2837" i="3"/>
  <c r="T2846" i="3"/>
  <c r="AB2852" i="3"/>
  <c r="BC2851" i="3"/>
  <c r="AR2843" i="3"/>
  <c r="M2861" i="3"/>
  <c r="AU2866" i="3"/>
  <c r="AP2803" i="3"/>
  <c r="AV2830" i="3"/>
  <c r="BH2869" i="3"/>
  <c r="AM2807" i="3"/>
  <c r="M2872" i="3"/>
  <c r="W2888" i="3"/>
  <c r="AK2802" i="3"/>
  <c r="AV2828" i="3"/>
  <c r="BK2910" i="3"/>
  <c r="BJ2904" i="3"/>
  <c r="BK2941" i="3"/>
  <c r="BK2903" i="3"/>
  <c r="BK2907" i="3"/>
  <c r="BM2916" i="3"/>
  <c r="BL2916" i="3"/>
  <c r="AC2886" i="3"/>
  <c r="BL2907" i="3"/>
  <c r="BI2803" i="3"/>
  <c r="AS2803" i="3"/>
  <c r="AC2803" i="3"/>
  <c r="M2803" i="3"/>
  <c r="AV2803" i="3"/>
  <c r="AF2803" i="3"/>
  <c r="P2803" i="3"/>
  <c r="AU2803" i="3"/>
  <c r="AE2803" i="3"/>
  <c r="O2803" i="3"/>
  <c r="AY2802" i="3"/>
  <c r="AH2802" i="3"/>
  <c r="U2802" i="3"/>
  <c r="AH2803" i="3"/>
  <c r="BF2807" i="3"/>
  <c r="U2807" i="3"/>
  <c r="BH2807" i="3"/>
  <c r="AL2803" i="3"/>
  <c r="Z2803" i="3"/>
  <c r="BI2815" i="3"/>
  <c r="BE2815" i="3"/>
  <c r="BD2815" i="3"/>
  <c r="AN2815" i="3"/>
  <c r="X2815" i="3"/>
  <c r="BC2815" i="3"/>
  <c r="AM2815" i="3"/>
  <c r="W2815" i="3"/>
  <c r="BB2815" i="3"/>
  <c r="AL2815" i="3"/>
  <c r="V2815" i="3"/>
  <c r="BF2828" i="3"/>
  <c r="AS2828" i="3"/>
  <c r="AF2828" i="3"/>
  <c r="AL2830" i="3"/>
  <c r="AC2830" i="3"/>
  <c r="BG2830" i="3"/>
  <c r="BN2916" i="3"/>
  <c r="BN2907" i="3"/>
  <c r="BJ2928" i="3"/>
  <c r="BM2951" i="3"/>
  <c r="BM2907" i="3"/>
  <c r="BJ2916" i="3"/>
  <c r="BA2803" i="3"/>
  <c r="AK2803" i="3"/>
  <c r="U2803" i="3"/>
  <c r="BD2803" i="3"/>
  <c r="AN2803" i="3"/>
  <c r="X2803" i="3"/>
  <c r="BC2803" i="3"/>
  <c r="AM2803" i="3"/>
  <c r="W2803" i="3"/>
  <c r="S2802" i="3"/>
  <c r="BA2802" i="3"/>
  <c r="AT2803" i="3"/>
  <c r="N2803" i="3"/>
  <c r="O2807" i="3"/>
  <c r="BA2807" i="3"/>
  <c r="BF2803" i="3"/>
  <c r="AG2815" i="3"/>
  <c r="AC2815" i="3"/>
  <c r="Y2815" i="3"/>
  <c r="AV2815" i="3"/>
  <c r="AF2815" i="3"/>
  <c r="P2815" i="3"/>
  <c r="AU2815" i="3"/>
  <c r="AE2815" i="3"/>
  <c r="O2815" i="3"/>
  <c r="AT2815" i="3"/>
  <c r="AD2815" i="3"/>
  <c r="N2815" i="3"/>
  <c r="Z2828" i="3"/>
  <c r="M2828" i="3"/>
  <c r="BI2830" i="3"/>
  <c r="O2830" i="3"/>
  <c r="X2830" i="3"/>
  <c r="BD2830" i="3"/>
  <c r="AK2830" i="3"/>
  <c r="AD2830" i="3"/>
  <c r="AE2830" i="3"/>
  <c r="AF2830" i="3"/>
  <c r="M2830" i="3"/>
  <c r="AS2830" i="3"/>
  <c r="R2830" i="3"/>
  <c r="BN2905" i="3"/>
  <c r="BN2977" i="3"/>
  <c r="AW2803" i="3"/>
  <c r="AG2803" i="3"/>
  <c r="Q2803" i="3"/>
  <c r="AZ2803" i="3"/>
  <c r="AJ2803" i="3"/>
  <c r="T2803" i="3"/>
  <c r="AY2803" i="3"/>
  <c r="AI2803" i="3"/>
  <c r="S2803" i="3"/>
  <c r="AX2802" i="3"/>
  <c r="R2803" i="3"/>
  <c r="AJ2807" i="3"/>
  <c r="AK2807" i="3"/>
  <c r="AK2815" i="3"/>
  <c r="Q2815" i="3"/>
  <c r="M2815" i="3"/>
  <c r="BH2815" i="3"/>
  <c r="AR2815" i="3"/>
  <c r="AB2815" i="3"/>
  <c r="BG2815" i="3"/>
  <c r="AQ2815" i="3"/>
  <c r="AA2815" i="3"/>
  <c r="BF2815" i="3"/>
  <c r="AP2815" i="3"/>
  <c r="BI2828" i="3"/>
  <c r="BA2830" i="3"/>
  <c r="AN2830" i="3"/>
  <c r="AH2872" i="3"/>
  <c r="V2827" i="3"/>
  <c r="AP2827" i="3"/>
  <c r="O2827" i="3"/>
  <c r="AM2827" i="3"/>
  <c r="BG2827" i="3"/>
  <c r="AF2827" i="3"/>
  <c r="BD2827" i="3"/>
  <c r="M2827" i="3"/>
  <c r="AG2827" i="3"/>
  <c r="Z2827" i="3"/>
  <c r="AT2827" i="3"/>
  <c r="W2827" i="3"/>
  <c r="AQ2827" i="3"/>
  <c r="P2827" i="3"/>
  <c r="AN2827" i="3"/>
  <c r="BH2827" i="3"/>
  <c r="T2850" i="3"/>
  <c r="AZ2850" i="3"/>
  <c r="M2850" i="3"/>
  <c r="V2850" i="3"/>
  <c r="AZ2829" i="3"/>
  <c r="Q2829" i="3"/>
  <c r="AO2829" i="3"/>
  <c r="BI2829" i="3"/>
  <c r="AD2829" i="3"/>
  <c r="BB2829" i="3"/>
  <c r="AA2829" i="3"/>
  <c r="AU2829" i="3"/>
  <c r="Y2829" i="3"/>
  <c r="AS2829" i="3"/>
  <c r="N2829" i="3"/>
  <c r="AL2829" i="3"/>
  <c r="BF2829" i="3"/>
  <c r="AE2829" i="3"/>
  <c r="BC2829" i="3"/>
  <c r="O2838" i="3"/>
  <c r="AU2838" i="3"/>
  <c r="AF2838" i="3"/>
  <c r="M2838" i="3"/>
  <c r="AS2838" i="3"/>
  <c r="R2838" i="3"/>
  <c r="S2838" i="3"/>
  <c r="AY2838" i="3"/>
  <c r="AJ2838" i="3"/>
  <c r="Q2838" i="3"/>
  <c r="AW2838" i="3"/>
  <c r="AH2838" i="3"/>
  <c r="BG2862" i="3"/>
  <c r="X2862" i="3"/>
  <c r="AR2862" i="3"/>
  <c r="M2862" i="3"/>
  <c r="AK2862" i="3"/>
  <c r="BE2862" i="3"/>
  <c r="Z2862" i="3"/>
  <c r="AX2862" i="3"/>
  <c r="AB2862" i="3"/>
  <c r="AV2862" i="3"/>
  <c r="U2862" i="3"/>
  <c r="AO2862" i="3"/>
  <c r="BI2862" i="3"/>
  <c r="AH2862" i="3"/>
  <c r="BB2862" i="3"/>
  <c r="P2862" i="3"/>
  <c r="AN2862" i="3"/>
  <c r="BH2862" i="3"/>
  <c r="AC2862" i="3"/>
  <c r="BA2862" i="3"/>
  <c r="V2862" i="3"/>
  <c r="AP2862" i="3"/>
  <c r="Q2839" i="3"/>
  <c r="AW2839" i="3"/>
  <c r="AP2839" i="3"/>
  <c r="AA2839" i="3"/>
  <c r="BG2839" i="3"/>
  <c r="U2839" i="3"/>
  <c r="N2839" i="3"/>
  <c r="AT2839" i="3"/>
  <c r="AE2839" i="3"/>
  <c r="U2854" i="3"/>
  <c r="AD2854" i="3"/>
  <c r="AU2854" i="3"/>
  <c r="AY2854" i="3"/>
  <c r="AF2854" i="3"/>
  <c r="AT2854" i="3"/>
  <c r="AO2854" i="3"/>
  <c r="AS2854" i="3"/>
  <c r="AQ2868" i="3"/>
  <c r="AC2868" i="3"/>
  <c r="BF2868" i="3"/>
  <c r="AE2868" i="3"/>
  <c r="AF2868" i="3"/>
  <c r="AN2888" i="3"/>
  <c r="BG2840" i="3"/>
  <c r="BK2957" i="3"/>
  <c r="AU2837" i="3"/>
  <c r="O2837" i="3"/>
  <c r="AD2837" i="3"/>
  <c r="AW2837" i="3"/>
  <c r="Q2837" i="3"/>
  <c r="AB2843" i="3"/>
  <c r="V2834" i="3"/>
  <c r="BA2834" i="3"/>
  <c r="BH2834" i="3"/>
  <c r="T2834" i="3"/>
  <c r="W2834" i="3"/>
  <c r="AT2846" i="3"/>
  <c r="AI2846" i="3"/>
  <c r="AO2846" i="3"/>
  <c r="BH2846" i="3"/>
  <c r="AB2846" i="3"/>
  <c r="AG2825" i="3"/>
  <c r="BH2825" i="3"/>
  <c r="AY2825" i="3"/>
  <c r="AT2825" i="3"/>
  <c r="AX2836" i="3"/>
  <c r="BA2836" i="3"/>
  <c r="U2836" i="3"/>
  <c r="AN2836" i="3"/>
  <c r="BC2836" i="3"/>
  <c r="W2836" i="3"/>
  <c r="AM2852" i="3"/>
  <c r="AV2852" i="3"/>
  <c r="R2848" i="3"/>
  <c r="AS2848" i="3"/>
  <c r="AF2861" i="3"/>
  <c r="AM2837" i="3"/>
  <c r="BB2837" i="3"/>
  <c r="V2837" i="3"/>
  <c r="BA2825" i="3"/>
  <c r="AH2834" i="3"/>
  <c r="AO2834" i="3"/>
  <c r="AZ2834" i="3"/>
  <c r="AP2836" i="3"/>
  <c r="BF2836" i="3"/>
  <c r="AU2846" i="3"/>
  <c r="AD2846" i="3"/>
  <c r="S2846" i="3"/>
  <c r="AG2846" i="3"/>
  <c r="AZ2846" i="3"/>
  <c r="BI2825" i="3"/>
  <c r="AV2825" i="3"/>
  <c r="AQ2825" i="3"/>
  <c r="R2836" i="3"/>
  <c r="AS2836" i="3"/>
  <c r="M2836" i="3"/>
  <c r="AF2836" i="3"/>
  <c r="AU2836" i="3"/>
  <c r="AC2852" i="3"/>
  <c r="AH2848" i="3"/>
  <c r="AZ2843" i="3"/>
  <c r="AW2843" i="3"/>
  <c r="AJ2843" i="3"/>
  <c r="AV2833" i="3"/>
  <c r="AF2833" i="3"/>
  <c r="BH2841" i="3"/>
  <c r="AB2841" i="3"/>
  <c r="AR2841" i="3"/>
  <c r="P2855" i="3"/>
  <c r="AR2855" i="3"/>
  <c r="AT2855" i="3"/>
  <c r="U2855" i="3"/>
  <c r="Y2855" i="3"/>
  <c r="AF2859" i="3"/>
  <c r="AC2859" i="3"/>
  <c r="AW2859" i="3"/>
  <c r="S2830" i="3"/>
  <c r="AQ2830" i="3"/>
  <c r="P2830" i="3"/>
  <c r="AJ2830" i="3"/>
  <c r="AZ2830" i="3"/>
  <c r="Q2830" i="3"/>
  <c r="AG2830" i="3"/>
  <c r="AW2830" i="3"/>
  <c r="N2830" i="3"/>
  <c r="AH2830" i="3"/>
  <c r="BB2830" i="3"/>
  <c r="AA2830" i="3"/>
  <c r="BC2830" i="3"/>
  <c r="AB2830" i="3"/>
  <c r="AR2830" i="3"/>
  <c r="BH2830" i="3"/>
  <c r="Y2830" i="3"/>
  <c r="AO2830" i="3"/>
  <c r="BE2830" i="3"/>
  <c r="AT2830" i="3"/>
  <c r="V2830" i="3"/>
  <c r="AJ2842" i="3"/>
  <c r="X2842" i="3"/>
  <c r="AK2842" i="3"/>
  <c r="AL2842" i="3"/>
  <c r="BD2842" i="3"/>
  <c r="AA2842" i="3"/>
  <c r="BC2842" i="3"/>
  <c r="AK2845" i="3"/>
  <c r="AR2845" i="3"/>
  <c r="BD2845" i="3"/>
  <c r="BH2845" i="3"/>
  <c r="AB2845" i="3"/>
  <c r="AH2825" i="3"/>
  <c r="S2825" i="3"/>
  <c r="AU2825" i="3"/>
  <c r="AB2825" i="3"/>
  <c r="AZ2825" i="3"/>
  <c r="M2825" i="3"/>
  <c r="Q2825" i="3"/>
  <c r="AK2825" i="3"/>
  <c r="Z2825" i="3"/>
  <c r="AX2825" i="3"/>
  <c r="AE2825" i="3"/>
  <c r="P2825" i="3"/>
  <c r="AR2825" i="3"/>
  <c r="Y2825" i="3"/>
  <c r="AS2825" i="3"/>
  <c r="AW2825" i="3"/>
  <c r="AZ2837" i="3"/>
  <c r="U2837" i="3"/>
  <c r="AK2837" i="3"/>
  <c r="BA2837" i="3"/>
  <c r="R2837" i="3"/>
  <c r="AH2837" i="3"/>
  <c r="AX2837" i="3"/>
  <c r="S2837" i="3"/>
  <c r="AI2837" i="3"/>
  <c r="AY2837" i="3"/>
  <c r="M2837" i="3"/>
  <c r="AC2837" i="3"/>
  <c r="AS2837" i="3"/>
  <c r="BI2837" i="3"/>
  <c r="Z2837" i="3"/>
  <c r="AP2837" i="3"/>
  <c r="BF2837" i="3"/>
  <c r="AA2837" i="3"/>
  <c r="AQ2837" i="3"/>
  <c r="BG2837" i="3"/>
  <c r="P2846" i="3"/>
  <c r="AF2846" i="3"/>
  <c r="AV2846" i="3"/>
  <c r="M2846" i="3"/>
  <c r="AC2846" i="3"/>
  <c r="AS2846" i="3"/>
  <c r="BI2846" i="3"/>
  <c r="AQ2846" i="3"/>
  <c r="V2846" i="3"/>
  <c r="BB2846" i="3"/>
  <c r="AM2846" i="3"/>
  <c r="X2846" i="3"/>
  <c r="AN2846" i="3"/>
  <c r="BD2846" i="3"/>
  <c r="U2846" i="3"/>
  <c r="AK2846" i="3"/>
  <c r="BA2846" i="3"/>
  <c r="AA2846" i="3"/>
  <c r="BG2846" i="3"/>
  <c r="AL2846" i="3"/>
  <c r="W2846" i="3"/>
  <c r="BC2846" i="3"/>
  <c r="S2836" i="3"/>
  <c r="AI2836" i="3"/>
  <c r="AY2836" i="3"/>
  <c r="T2836" i="3"/>
  <c r="AJ2836" i="3"/>
  <c r="AZ2836" i="3"/>
  <c r="Q2836" i="3"/>
  <c r="AG2836" i="3"/>
  <c r="AW2836" i="3"/>
  <c r="N2836" i="3"/>
  <c r="AH2836" i="3"/>
  <c r="BB2836" i="3"/>
  <c r="AA2836" i="3"/>
  <c r="AQ2836" i="3"/>
  <c r="BG2836" i="3"/>
  <c r="AB2836" i="3"/>
  <c r="AR2836" i="3"/>
  <c r="BH2836" i="3"/>
  <c r="Y2836" i="3"/>
  <c r="AO2836" i="3"/>
  <c r="BE2836" i="3"/>
  <c r="AT2836" i="3"/>
  <c r="V2836" i="3"/>
  <c r="AC2848" i="3"/>
  <c r="U2848" i="3"/>
  <c r="AN2848" i="3"/>
  <c r="BC2848" i="3"/>
  <c r="BA2848" i="3"/>
  <c r="AL2848" i="3"/>
  <c r="AM2848" i="3"/>
  <c r="P2852" i="3"/>
  <c r="AN2852" i="3"/>
  <c r="BB2852" i="3"/>
  <c r="O2852" i="3"/>
  <c r="AH2852" i="3"/>
  <c r="BI2852" i="3"/>
  <c r="BA2852" i="3"/>
  <c r="AW2851" i="3"/>
  <c r="W2851" i="3"/>
  <c r="BG2857" i="3"/>
  <c r="AC2857" i="3"/>
  <c r="S2834" i="3"/>
  <c r="AM2834" i="3"/>
  <c r="BG2834" i="3"/>
  <c r="AJ2834" i="3"/>
  <c r="BD2834" i="3"/>
  <c r="Y2834" i="3"/>
  <c r="AW2834" i="3"/>
  <c r="AD2834" i="3"/>
  <c r="AX2834" i="3"/>
  <c r="AA2834" i="3"/>
  <c r="AY2834" i="3"/>
  <c r="X2834" i="3"/>
  <c r="AR2834" i="3"/>
  <c r="Q2834" i="3"/>
  <c r="AK2834" i="3"/>
  <c r="BE2834" i="3"/>
  <c r="R2834" i="3"/>
  <c r="AL2834" i="3"/>
  <c r="N2890" i="3"/>
  <c r="AK2890" i="3"/>
  <c r="Q2835" i="3"/>
  <c r="AG2835" i="3"/>
  <c r="Y2835" i="3"/>
  <c r="AS2875" i="3"/>
  <c r="BF2875" i="3"/>
  <c r="BF2857" i="3"/>
  <c r="AN2840" i="3"/>
  <c r="AU2848" i="3"/>
  <c r="BG2848" i="3"/>
  <c r="P2848" i="3"/>
  <c r="S2848" i="3"/>
  <c r="AK2848" i="3"/>
  <c r="AY2850" i="3"/>
  <c r="Y2890" i="3"/>
  <c r="T2843" i="3"/>
  <c r="AG2841" i="3"/>
  <c r="R2851" i="3"/>
  <c r="AP2848" i="3"/>
  <c r="AS2852" i="3"/>
  <c r="AA2852" i="3"/>
  <c r="V2852" i="3"/>
  <c r="AT2862" i="3"/>
  <c r="AD2862" i="3"/>
  <c r="N2862" i="3"/>
  <c r="AW2862" i="3"/>
  <c r="AG2862" i="3"/>
  <c r="Q2862" i="3"/>
  <c r="AZ2862" i="3"/>
  <c r="AJ2862" i="3"/>
  <c r="T2862" i="3"/>
  <c r="N2868" i="3"/>
  <c r="BH2848" i="3"/>
  <c r="Z2848" i="3"/>
  <c r="AV2848" i="3"/>
  <c r="AY2848" i="3"/>
  <c r="BI2848" i="3"/>
  <c r="T2890" i="3"/>
  <c r="W2884" i="3"/>
  <c r="AJ2839" i="3"/>
  <c r="Z2876" i="3"/>
  <c r="P2837" i="3"/>
  <c r="AV2841" i="3"/>
  <c r="BH2855" i="3"/>
  <c r="AU2862" i="3"/>
  <c r="N2857" i="3"/>
  <c r="W2862" i="3"/>
  <c r="AN2867" i="3"/>
  <c r="U2815" i="3"/>
  <c r="AU2859" i="3"/>
  <c r="AV2876" i="3"/>
  <c r="AO2845" i="3"/>
  <c r="AT2851" i="3"/>
  <c r="AE2862" i="3"/>
  <c r="Z2865" i="3"/>
  <c r="O2862" i="3"/>
  <c r="M2844" i="3"/>
  <c r="BE2843" i="3"/>
  <c r="X2843" i="3"/>
  <c r="AE2851" i="3"/>
  <c r="S2855" i="3"/>
  <c r="AO2855" i="3"/>
  <c r="AJ2837" i="3"/>
  <c r="AU2842" i="3"/>
  <c r="AD2842" i="3"/>
  <c r="S2842" i="3"/>
  <c r="AG2842" i="3"/>
  <c r="AZ2842" i="3"/>
  <c r="T2842" i="3"/>
  <c r="BE2851" i="3"/>
  <c r="Z2855" i="3"/>
  <c r="AU2855" i="3"/>
  <c r="AN2841" i="3"/>
  <c r="AV2845" i="3"/>
  <c r="AJ2851" i="3"/>
  <c r="AP2851" i="3"/>
  <c r="BD2855" i="3"/>
  <c r="AN2855" i="3"/>
  <c r="X2855" i="3"/>
  <c r="AS2859" i="3"/>
  <c r="BD2864" i="3"/>
  <c r="BB2859" i="3"/>
  <c r="M2884" i="3"/>
  <c r="AG2884" i="3"/>
  <c r="AL2859" i="3"/>
  <c r="R2866" i="3"/>
  <c r="AJ2804" i="3"/>
  <c r="O2863" i="3"/>
  <c r="BC2807" i="3"/>
  <c r="Y2802" i="3"/>
  <c r="BC2828" i="3"/>
  <c r="AX2881" i="3"/>
  <c r="BN2985" i="3"/>
  <c r="BN2932" i="3"/>
  <c r="BN2955" i="3"/>
  <c r="BN2956" i="3"/>
  <c r="BK2967" i="3"/>
  <c r="BN2898" i="3"/>
  <c r="BK2939" i="3"/>
  <c r="BN2896" i="3"/>
  <c r="BK2962" i="3"/>
  <c r="BM2905" i="3"/>
  <c r="BJ2951" i="3"/>
  <c r="BN2926" i="3"/>
  <c r="BK2898" i="3"/>
  <c r="BJ2926" i="3"/>
  <c r="BN2903" i="3"/>
  <c r="BL2903" i="3"/>
  <c r="BN2951" i="3"/>
  <c r="BJ2977" i="3"/>
  <c r="BJ2930" i="3"/>
  <c r="BJ2910" i="3"/>
  <c r="BN2937" i="3"/>
  <c r="BL2937" i="3"/>
  <c r="BK2930" i="3"/>
  <c r="BN2928" i="3"/>
  <c r="Q2851" i="3"/>
  <c r="AE2855" i="3"/>
  <c r="BA2855" i="3"/>
  <c r="AO2841" i="3"/>
  <c r="BE2845" i="3"/>
  <c r="P2845" i="3"/>
  <c r="T2851" i="3"/>
  <c r="Z2851" i="3"/>
  <c r="AZ2855" i="3"/>
  <c r="AJ2855" i="3"/>
  <c r="T2855" i="3"/>
  <c r="BI2859" i="3"/>
  <c r="O2870" i="3"/>
  <c r="Q2843" i="3"/>
  <c r="AD2855" i="3"/>
  <c r="AY2855" i="3"/>
  <c r="O2842" i="3"/>
  <c r="AY2842" i="3"/>
  <c r="AW2842" i="3"/>
  <c r="Q2842" i="3"/>
  <c r="AS2845" i="3"/>
  <c r="Y2851" i="3"/>
  <c r="O2855" i="3"/>
  <c r="AK2855" i="3"/>
  <c r="BF2855" i="3"/>
  <c r="BH2851" i="3"/>
  <c r="P2851" i="3"/>
  <c r="AV2855" i="3"/>
  <c r="AF2855" i="3"/>
  <c r="M2859" i="3"/>
  <c r="X2865" i="3"/>
  <c r="W2840" i="3"/>
  <c r="AT2808" i="3"/>
  <c r="BL2922" i="3"/>
  <c r="BN2935" i="3"/>
  <c r="BJ2985" i="3"/>
  <c r="BJ2946" i="3"/>
  <c r="BN2922" i="3"/>
  <c r="BL2923" i="3"/>
  <c r="BJ2938" i="3"/>
  <c r="BK2977" i="3"/>
  <c r="BM2977" i="3"/>
  <c r="BL2977" i="3"/>
  <c r="BJ2941" i="3"/>
  <c r="AX2860" i="3"/>
  <c r="X2860" i="3"/>
  <c r="T2872" i="3"/>
  <c r="AJ2872" i="3"/>
  <c r="AZ2872" i="3"/>
  <c r="Q2872" i="3"/>
  <c r="AG2872" i="3"/>
  <c r="AW2872" i="3"/>
  <c r="BF2872" i="3"/>
  <c r="Z2872" i="3"/>
  <c r="AU2872" i="3"/>
  <c r="O2872" i="3"/>
  <c r="X2872" i="3"/>
  <c r="AN2872" i="3"/>
  <c r="BD2872" i="3"/>
  <c r="U2872" i="3"/>
  <c r="AK2872" i="3"/>
  <c r="BA2872" i="3"/>
  <c r="AX2872" i="3"/>
  <c r="R2872" i="3"/>
  <c r="AM2872" i="3"/>
  <c r="AB2872" i="3"/>
  <c r="AR2872" i="3"/>
  <c r="BH2872" i="3"/>
  <c r="Y2872" i="3"/>
  <c r="AO2872" i="3"/>
  <c r="BE2872" i="3"/>
  <c r="AP2872" i="3"/>
  <c r="AE2872" i="3"/>
  <c r="X2888" i="3"/>
  <c r="AX2888" i="3"/>
  <c r="AU2888" i="3"/>
  <c r="AK2888" i="3"/>
  <c r="L2719" i="3"/>
  <c r="L2717" i="3"/>
  <c r="L2711" i="3"/>
  <c r="AU2802" i="3"/>
  <c r="AE2802" i="3"/>
  <c r="O2802" i="3"/>
  <c r="AT2802" i="3"/>
  <c r="AD2802" i="3"/>
  <c r="N2802" i="3"/>
  <c r="AW2802" i="3"/>
  <c r="AG2802" i="3"/>
  <c r="Q2802" i="3"/>
  <c r="T2807" i="3"/>
  <c r="AP2807" i="3"/>
  <c r="AW2807" i="3"/>
  <c r="AG2807" i="3"/>
  <c r="Q2807" i="3"/>
  <c r="W2807" i="3"/>
  <c r="AR2807" i="3"/>
  <c r="BB2828" i="3"/>
  <c r="AL2828" i="3"/>
  <c r="V2828" i="3"/>
  <c r="BE2828" i="3"/>
  <c r="AO2828" i="3"/>
  <c r="Y2828" i="3"/>
  <c r="BH2828" i="3"/>
  <c r="AR2828" i="3"/>
  <c r="AB2828" i="3"/>
  <c r="AE2828" i="3"/>
  <c r="AI2828" i="3"/>
  <c r="AY2828" i="3"/>
  <c r="BI2872" i="3"/>
  <c r="AV2872" i="3"/>
  <c r="AD2888" i="3"/>
  <c r="Q2881" i="3"/>
  <c r="Z2857" i="3"/>
  <c r="AA2857" i="3"/>
  <c r="P2857" i="3"/>
  <c r="BH2857" i="3"/>
  <c r="M2857" i="3"/>
  <c r="AP2857" i="3"/>
  <c r="AE2857" i="3"/>
  <c r="AB2857" i="3"/>
  <c r="AG2857" i="3"/>
  <c r="AT2857" i="3"/>
  <c r="AQ2857" i="3"/>
  <c r="AR2857" i="3"/>
  <c r="AS2857" i="3"/>
  <c r="BF2876" i="3"/>
  <c r="BH2876" i="3"/>
  <c r="W2876" i="3"/>
  <c r="P2876" i="3"/>
  <c r="AD2886" i="3"/>
  <c r="AX2886" i="3"/>
  <c r="AI2832" i="3"/>
  <c r="BC2832" i="3"/>
  <c r="AB2832" i="3"/>
  <c r="AZ2832" i="3"/>
  <c r="U2832" i="3"/>
  <c r="AO2832" i="3"/>
  <c r="N2832" i="3"/>
  <c r="AX2832" i="3"/>
  <c r="W2832" i="3"/>
  <c r="AQ2832" i="3"/>
  <c r="T2832" i="3"/>
  <c r="AN2832" i="3"/>
  <c r="BH2832" i="3"/>
  <c r="AG2832" i="3"/>
  <c r="AN2875" i="3"/>
  <c r="U2875" i="3"/>
  <c r="BA2875" i="3"/>
  <c r="AH2875" i="3"/>
  <c r="BC2875" i="3"/>
  <c r="AU2875" i="3"/>
  <c r="P2875" i="3"/>
  <c r="AV2875" i="3"/>
  <c r="AC2875" i="3"/>
  <c r="BI2875" i="3"/>
  <c r="AP2875" i="3"/>
  <c r="W2875" i="3"/>
  <c r="AY2875" i="3"/>
  <c r="BG2875" i="3"/>
  <c r="X2875" i="3"/>
  <c r="BD2875" i="3"/>
  <c r="AK2875" i="3"/>
  <c r="R2875" i="3"/>
  <c r="AX2875" i="3"/>
  <c r="AI2875" i="3"/>
  <c r="AR2885" i="3"/>
  <c r="AP2885" i="3"/>
  <c r="M2885" i="3"/>
  <c r="Z2885" i="3"/>
  <c r="AG2885" i="3"/>
  <c r="BG2802" i="3"/>
  <c r="AQ2802" i="3"/>
  <c r="AA2802" i="3"/>
  <c r="BF2802" i="3"/>
  <c r="AP2802" i="3"/>
  <c r="Z2802" i="3"/>
  <c r="BI2802" i="3"/>
  <c r="AS2802" i="3"/>
  <c r="AC2802" i="3"/>
  <c r="M2802" i="3"/>
  <c r="Z2807" i="3"/>
  <c r="AU2807" i="3"/>
  <c r="BI2807" i="3"/>
  <c r="AS2807" i="3"/>
  <c r="AC2807" i="3"/>
  <c r="M2807" i="3"/>
  <c r="AB2807" i="3"/>
  <c r="AX2807" i="3"/>
  <c r="AX2828" i="3"/>
  <c r="AH2828" i="3"/>
  <c r="R2828" i="3"/>
  <c r="BA2828" i="3"/>
  <c r="AK2828" i="3"/>
  <c r="U2828" i="3"/>
  <c r="BD2828" i="3"/>
  <c r="AN2828" i="3"/>
  <c r="X2828" i="3"/>
  <c r="AU2828" i="3"/>
  <c r="BG2828" i="3"/>
  <c r="W2872" i="3"/>
  <c r="AS2872" i="3"/>
  <c r="AF2872" i="3"/>
  <c r="AL2865" i="3"/>
  <c r="AM2865" i="3"/>
  <c r="AB2865" i="3"/>
  <c r="Q2865" i="3"/>
  <c r="BB2865" i="3"/>
  <c r="AQ2865" i="3"/>
  <c r="AN2865" i="3"/>
  <c r="BI2865" i="3"/>
  <c r="V2865" i="3"/>
  <c r="BF2865" i="3"/>
  <c r="BC2865" i="3"/>
  <c r="BD2865" i="3"/>
  <c r="BK2937" i="3"/>
  <c r="BN2897" i="3"/>
  <c r="BC2802" i="3"/>
  <c r="AM2802" i="3"/>
  <c r="W2802" i="3"/>
  <c r="BB2802" i="3"/>
  <c r="AL2802" i="3"/>
  <c r="V2802" i="3"/>
  <c r="BE2802" i="3"/>
  <c r="AO2802" i="3"/>
  <c r="AE2807" i="3"/>
  <c r="AZ2807" i="3"/>
  <c r="BE2807" i="3"/>
  <c r="AO2807" i="3"/>
  <c r="Y2807" i="3"/>
  <c r="AH2807" i="3"/>
  <c r="AT2828" i="3"/>
  <c r="AD2828" i="3"/>
  <c r="N2828" i="3"/>
  <c r="AW2828" i="3"/>
  <c r="AG2828" i="3"/>
  <c r="Q2828" i="3"/>
  <c r="AZ2828" i="3"/>
  <c r="AJ2828" i="3"/>
  <c r="T2828" i="3"/>
  <c r="O2828" i="3"/>
  <c r="AM2828" i="3"/>
  <c r="AK2860" i="3"/>
  <c r="BC2872" i="3"/>
  <c r="AV2857" i="3"/>
  <c r="BH2865" i="3"/>
  <c r="AC2872" i="3"/>
  <c r="P2872" i="3"/>
  <c r="R2825" i="3"/>
  <c r="AP2825" i="3"/>
  <c r="O2825" i="3"/>
  <c r="AI2825" i="3"/>
  <c r="BG2825" i="3"/>
  <c r="AF2825" i="3"/>
  <c r="P2831" i="3"/>
  <c r="BD2831" i="3"/>
  <c r="AF2852" i="3"/>
  <c r="R2852" i="3"/>
  <c r="AL2852" i="3"/>
  <c r="BF2852" i="3"/>
  <c r="BD2852" i="3"/>
  <c r="AK2852" i="3"/>
  <c r="W2852" i="3"/>
  <c r="X2852" i="3"/>
  <c r="AR2852" i="3"/>
  <c r="Z2852" i="3"/>
  <c r="AX2852" i="3"/>
  <c r="AI2852" i="3"/>
  <c r="M2852" i="3"/>
  <c r="BE2852" i="3"/>
  <c r="AU2852" i="3"/>
  <c r="AC2861" i="3"/>
  <c r="AT2861" i="3"/>
  <c r="P2861" i="3"/>
  <c r="W2850" i="3"/>
  <c r="BD2859" i="3"/>
  <c r="AM2859" i="3"/>
  <c r="AS2884" i="3"/>
  <c r="U2888" i="3"/>
  <c r="BC2888" i="3"/>
  <c r="O2888" i="3"/>
  <c r="R2888" i="3"/>
  <c r="AK2840" i="3"/>
  <c r="AA2884" i="3"/>
  <c r="R2887" i="3"/>
  <c r="AL2882" i="3"/>
  <c r="BK2955" i="3"/>
  <c r="AV2807" i="3"/>
  <c r="BJ2960" i="3"/>
  <c r="BL2925" i="3"/>
  <c r="BK2919" i="3"/>
  <c r="BN2958" i="3"/>
  <c r="BN2933" i="3"/>
  <c r="BN2971" i="3"/>
  <c r="Q2859" i="3"/>
  <c r="X2859" i="3"/>
  <c r="BI2888" i="3"/>
  <c r="AI2888" i="3"/>
  <c r="AL2888" i="3"/>
  <c r="O2887" i="3"/>
  <c r="T2833" i="3"/>
  <c r="AF2878" i="3"/>
  <c r="AV2837" i="3"/>
  <c r="AB2842" i="3"/>
  <c r="AA2805" i="3"/>
  <c r="AJ2871" i="3"/>
  <c r="Z2869" i="3"/>
  <c r="AB2854" i="3"/>
  <c r="AA2854" i="3"/>
  <c r="AV2854" i="3"/>
  <c r="V2854" i="3"/>
  <c r="AL2854" i="3"/>
  <c r="BB2854" i="3"/>
  <c r="S2868" i="3"/>
  <c r="AM2868" i="3"/>
  <c r="X2868" i="3"/>
  <c r="AN2868" i="3"/>
  <c r="BD2868" i="3"/>
  <c r="U2868" i="3"/>
  <c r="AK2868" i="3"/>
  <c r="BA2868" i="3"/>
  <c r="R2868" i="3"/>
  <c r="AH2868" i="3"/>
  <c r="AX2868" i="3"/>
  <c r="AA2868" i="3"/>
  <c r="AI2868" i="3"/>
  <c r="AU2868" i="3"/>
  <c r="AB2868" i="3"/>
  <c r="AR2868" i="3"/>
  <c r="BH2868" i="3"/>
  <c r="Y2868" i="3"/>
  <c r="AO2868" i="3"/>
  <c r="BE2868" i="3"/>
  <c r="V2868" i="3"/>
  <c r="AL2868" i="3"/>
  <c r="BB2868" i="3"/>
  <c r="BG2868" i="3"/>
  <c r="AJ2868" i="3"/>
  <c r="Q2868" i="3"/>
  <c r="AW2868" i="3"/>
  <c r="AD2868" i="3"/>
  <c r="BH2879" i="3"/>
  <c r="BC2879" i="3"/>
  <c r="S2879" i="3"/>
  <c r="Y2879" i="3"/>
  <c r="AM2879" i="3"/>
  <c r="V2879" i="3"/>
  <c r="W2879" i="3"/>
  <c r="AT2868" i="3"/>
  <c r="BI2868" i="3"/>
  <c r="M2868" i="3"/>
  <c r="T2868" i="3"/>
  <c r="AF2841" i="3"/>
  <c r="Q2841" i="3"/>
  <c r="AW2841" i="3"/>
  <c r="V2851" i="3"/>
  <c r="AL2851" i="3"/>
  <c r="BB2851" i="3"/>
  <c r="X2851" i="3"/>
  <c r="AN2851" i="3"/>
  <c r="BD2851" i="3"/>
  <c r="BB2883" i="3"/>
  <c r="AG2883" i="3"/>
  <c r="BA2883" i="3"/>
  <c r="AN2883" i="3"/>
  <c r="AV2831" i="3"/>
  <c r="AJ2831" i="3"/>
  <c r="AF2845" i="3"/>
  <c r="Q2845" i="3"/>
  <c r="AW2845" i="3"/>
  <c r="N2863" i="3"/>
  <c r="AD2863" i="3"/>
  <c r="AU2863" i="3"/>
  <c r="AL2863" i="3"/>
  <c r="BC2863" i="3"/>
  <c r="W2863" i="3"/>
  <c r="AC2863" i="3"/>
  <c r="T2870" i="3"/>
  <c r="BE2870" i="3"/>
  <c r="AM2830" i="3"/>
  <c r="W2830" i="3"/>
  <c r="AO2843" i="3"/>
  <c r="AN2843" i="3"/>
  <c r="AM2851" i="3"/>
  <c r="M2854" i="3"/>
  <c r="AI2854" i="3"/>
  <c r="BD2854" i="3"/>
  <c r="AJ2833" i="3"/>
  <c r="P2833" i="3"/>
  <c r="T2837" i="3"/>
  <c r="M2841" i="3"/>
  <c r="AM2842" i="3"/>
  <c r="BB2842" i="3"/>
  <c r="V2842" i="3"/>
  <c r="AQ2842" i="3"/>
  <c r="BI2842" i="3"/>
  <c r="AS2842" i="3"/>
  <c r="AC2842" i="3"/>
  <c r="M2842" i="3"/>
  <c r="AV2842" i="3"/>
  <c r="AF2842" i="3"/>
  <c r="P2842" i="3"/>
  <c r="AG2851" i="3"/>
  <c r="AE2854" i="3"/>
  <c r="AZ2854" i="3"/>
  <c r="Y2841" i="3"/>
  <c r="X2841" i="3"/>
  <c r="AG2845" i="3"/>
  <c r="AN2845" i="3"/>
  <c r="AZ2851" i="3"/>
  <c r="AF2851" i="3"/>
  <c r="BF2851" i="3"/>
  <c r="AH2851" i="3"/>
  <c r="N2851" i="3"/>
  <c r="AP2854" i="3"/>
  <c r="R2854" i="3"/>
  <c r="AQ2854" i="3"/>
  <c r="P2854" i="3"/>
  <c r="AS2863" i="3"/>
  <c r="AP2868" i="3"/>
  <c r="AS2868" i="3"/>
  <c r="AZ2868" i="3"/>
  <c r="P2868" i="3"/>
  <c r="AN2863" i="3"/>
  <c r="BH2883" i="3"/>
  <c r="V2825" i="3"/>
  <c r="AL2825" i="3"/>
  <c r="BB2825" i="3"/>
  <c r="W2825" i="3"/>
  <c r="AM2825" i="3"/>
  <c r="BC2825" i="3"/>
  <c r="X2825" i="3"/>
  <c r="AN2825" i="3"/>
  <c r="BD2825" i="3"/>
  <c r="BE2825" i="3"/>
  <c r="V2844" i="3"/>
  <c r="P2844" i="3"/>
  <c r="AX2844" i="3"/>
  <c r="BI2844" i="3"/>
  <c r="AV2835" i="3"/>
  <c r="P2835" i="3"/>
  <c r="T2852" i="3"/>
  <c r="AJ2852" i="3"/>
  <c r="N2852" i="3"/>
  <c r="AD2852" i="3"/>
  <c r="AT2852" i="3"/>
  <c r="S2852" i="3"/>
  <c r="AY2852" i="3"/>
  <c r="U2852" i="3"/>
  <c r="AZ2852" i="3"/>
  <c r="AE2852" i="3"/>
  <c r="BG2852" i="3"/>
  <c r="N2865" i="3"/>
  <c r="AD2865" i="3"/>
  <c r="AT2865" i="3"/>
  <c r="O2865" i="3"/>
  <c r="AE2865" i="3"/>
  <c r="AU2865" i="3"/>
  <c r="P2865" i="3"/>
  <c r="AF2865" i="3"/>
  <c r="AV2865" i="3"/>
  <c r="AW2865" i="3"/>
  <c r="AC2865" i="3"/>
  <c r="R2865" i="3"/>
  <c r="AH2865" i="3"/>
  <c r="AX2865" i="3"/>
  <c r="S2865" i="3"/>
  <c r="AI2865" i="3"/>
  <c r="AY2865" i="3"/>
  <c r="T2865" i="3"/>
  <c r="AJ2865" i="3"/>
  <c r="AZ2865" i="3"/>
  <c r="AG2865" i="3"/>
  <c r="M2865" i="3"/>
  <c r="AP2865" i="3"/>
  <c r="AA2865" i="3"/>
  <c r="BG2865" i="3"/>
  <c r="AR2865" i="3"/>
  <c r="AS2865" i="3"/>
  <c r="R2857" i="3"/>
  <c r="AH2857" i="3"/>
  <c r="AX2857" i="3"/>
  <c r="S2857" i="3"/>
  <c r="AI2857" i="3"/>
  <c r="AY2857" i="3"/>
  <c r="T2857" i="3"/>
  <c r="AJ2857" i="3"/>
  <c r="AZ2857" i="3"/>
  <c r="V2857" i="3"/>
  <c r="AL2857" i="3"/>
  <c r="BB2857" i="3"/>
  <c r="W2857" i="3"/>
  <c r="AM2857" i="3"/>
  <c r="BC2857" i="3"/>
  <c r="X2857" i="3"/>
  <c r="AN2857" i="3"/>
  <c r="BD2857" i="3"/>
  <c r="AD2857" i="3"/>
  <c r="O2857" i="3"/>
  <c r="AU2857" i="3"/>
  <c r="AF2857" i="3"/>
  <c r="AW2857" i="3"/>
  <c r="BI2857" i="3"/>
  <c r="AL2876" i="3"/>
  <c r="AE2876" i="3"/>
  <c r="AB2876" i="3"/>
  <c r="AT2876" i="3"/>
  <c r="AQ2876" i="3"/>
  <c r="AN2876" i="3"/>
  <c r="N2876" i="3"/>
  <c r="BC2876" i="3"/>
  <c r="AU2886" i="3"/>
  <c r="AV2886" i="3"/>
  <c r="X2886" i="3"/>
  <c r="BI2886" i="3"/>
  <c r="Y2886" i="3"/>
  <c r="Z2832" i="3"/>
  <c r="O2832" i="3"/>
  <c r="AE2832" i="3"/>
  <c r="AU2832" i="3"/>
  <c r="P2832" i="3"/>
  <c r="AF2832" i="3"/>
  <c r="AV2832" i="3"/>
  <c r="M2832" i="3"/>
  <c r="AC2832" i="3"/>
  <c r="AS2832" i="3"/>
  <c r="BI2832" i="3"/>
  <c r="R2832" i="3"/>
  <c r="AL2832" i="3"/>
  <c r="N2861" i="3"/>
  <c r="AE2861" i="3"/>
  <c r="AV2861" i="3"/>
  <c r="AD2861" i="3"/>
  <c r="AU2861" i="3"/>
  <c r="Q2861" i="3"/>
  <c r="O2861" i="3"/>
  <c r="U2866" i="3"/>
  <c r="AH2866" i="3"/>
  <c r="O2866" i="3"/>
  <c r="AK2866" i="3"/>
  <c r="AX2866" i="3"/>
  <c r="AN2866" i="3"/>
  <c r="T2830" i="3"/>
  <c r="AY2830" i="3"/>
  <c r="AI2830" i="3"/>
  <c r="AK2841" i="3"/>
  <c r="Y2843" i="3"/>
  <c r="AF2843" i="3"/>
  <c r="O2851" i="3"/>
  <c r="AU2851" i="3"/>
  <c r="S2854" i="3"/>
  <c r="AN2854" i="3"/>
  <c r="BI2854" i="3"/>
  <c r="AS2841" i="3"/>
  <c r="AE2842" i="3"/>
  <c r="AT2842" i="3"/>
  <c r="N2842" i="3"/>
  <c r="AI2842" i="3"/>
  <c r="BE2842" i="3"/>
  <c r="AO2842" i="3"/>
  <c r="Y2842" i="3"/>
  <c r="BH2842" i="3"/>
  <c r="AR2842" i="3"/>
  <c r="AO2851" i="3"/>
  <c r="O2854" i="3"/>
  <c r="AJ2854" i="3"/>
  <c r="BE2854" i="3"/>
  <c r="BE2841" i="3"/>
  <c r="BD2841" i="3"/>
  <c r="P2841" i="3"/>
  <c r="Y2845" i="3"/>
  <c r="X2845" i="3"/>
  <c r="AV2851" i="3"/>
  <c r="AB2851" i="3"/>
  <c r="AX2851" i="3"/>
  <c r="AD2851" i="3"/>
  <c r="BF2854" i="3"/>
  <c r="AH2854" i="3"/>
  <c r="N2854" i="3"/>
  <c r="AK2854" i="3"/>
  <c r="BI2856" i="3"/>
  <c r="Z2868" i="3"/>
  <c r="AG2868" i="3"/>
  <c r="AV2868" i="3"/>
  <c r="AW2870" i="3"/>
  <c r="AF2863" i="3"/>
  <c r="AI2879" i="3"/>
  <c r="AY2868" i="3"/>
  <c r="AH2883" i="3"/>
  <c r="AL2879" i="3"/>
  <c r="AO2873" i="3"/>
  <c r="BM2941" i="3"/>
  <c r="BL2941" i="3"/>
  <c r="S2858" i="3"/>
  <c r="W2858" i="3"/>
  <c r="AU2858" i="3"/>
  <c r="AA2858" i="3"/>
  <c r="AI2858" i="3"/>
  <c r="AE2858" i="3"/>
  <c r="S2870" i="3"/>
  <c r="AE2870" i="3"/>
  <c r="Q2870" i="3"/>
  <c r="AD2870" i="3"/>
  <c r="Y2870" i="3"/>
  <c r="AL2870" i="3"/>
  <c r="AP2884" i="3"/>
  <c r="AY2884" i="3"/>
  <c r="AC2884" i="3"/>
  <c r="AX2884" i="3"/>
  <c r="BG2884" i="3"/>
  <c r="BI2884" i="3"/>
  <c r="U2884" i="3"/>
  <c r="BD2800" i="3"/>
  <c r="X2800" i="3"/>
  <c r="AB2800" i="3"/>
  <c r="P2800" i="3"/>
  <c r="T2800" i="3"/>
  <c r="AR2800" i="3"/>
  <c r="AZ2800" i="3"/>
  <c r="Q2853" i="3"/>
  <c r="AC2853" i="3"/>
  <c r="M2853" i="3"/>
  <c r="BC2853" i="3"/>
  <c r="AQ2853" i="3"/>
  <c r="AM2853" i="3"/>
  <c r="W2853" i="3"/>
  <c r="V2853" i="3"/>
  <c r="BA2884" i="3"/>
  <c r="AF2884" i="3"/>
  <c r="T2887" i="3"/>
  <c r="AF2887" i="3"/>
  <c r="AK2887" i="3"/>
  <c r="AA2887" i="3"/>
  <c r="AL2887" i="3"/>
  <c r="AZ2887" i="3"/>
  <c r="BI2887" i="3"/>
  <c r="N2887" i="3"/>
  <c r="AJ2800" i="3"/>
  <c r="W2859" i="3"/>
  <c r="BC2859" i="3"/>
  <c r="AN2859" i="3"/>
  <c r="V2859" i="3"/>
  <c r="AE2859" i="3"/>
  <c r="P2859" i="3"/>
  <c r="AV2859" i="3"/>
  <c r="BM2938" i="3"/>
  <c r="BM2897" i="3"/>
  <c r="BJ2967" i="3"/>
  <c r="BJ2950" i="3"/>
  <c r="BM2927" i="3"/>
  <c r="BL2963" i="3"/>
  <c r="BM2954" i="3"/>
  <c r="BM2928" i="3"/>
  <c r="BK2943" i="3"/>
  <c r="BJ2957" i="3"/>
  <c r="BN2982" i="3"/>
  <c r="BN2980" i="3"/>
  <c r="BK2959" i="3"/>
  <c r="BN2979" i="3"/>
  <c r="BN2964" i="3"/>
  <c r="BE2884" i="3"/>
  <c r="BJ2942" i="3"/>
  <c r="BJ2956" i="3"/>
  <c r="BA2815" i="3"/>
  <c r="BK2960" i="3"/>
  <c r="BK2935" i="3"/>
  <c r="R2894" i="3"/>
  <c r="AB2879" i="3"/>
  <c r="AM2816" i="3"/>
  <c r="AW2823" i="3"/>
  <c r="BJ2966" i="3"/>
  <c r="BK2966" i="3"/>
  <c r="AO2871" i="3"/>
  <c r="AG2871" i="3"/>
  <c r="X2871" i="3"/>
  <c r="BD2871" i="3"/>
  <c r="V2871" i="3"/>
  <c r="AL2871" i="3"/>
  <c r="BB2871" i="3"/>
  <c r="W2871" i="3"/>
  <c r="AM2871" i="3"/>
  <c r="BC2871" i="3"/>
  <c r="BA2871" i="3"/>
  <c r="U2871" i="3"/>
  <c r="BH2871" i="3"/>
  <c r="AB2871" i="3"/>
  <c r="AN2871" i="3"/>
  <c r="N2871" i="3"/>
  <c r="AD2871" i="3"/>
  <c r="AT2871" i="3"/>
  <c r="O2871" i="3"/>
  <c r="AE2871" i="3"/>
  <c r="AU2871" i="3"/>
  <c r="AK2871" i="3"/>
  <c r="AR2871" i="3"/>
  <c r="BE2871" i="3"/>
  <c r="AH2871" i="3"/>
  <c r="S2871" i="3"/>
  <c r="AY2871" i="3"/>
  <c r="BI2871" i="3"/>
  <c r="T2871" i="3"/>
  <c r="P2871" i="3"/>
  <c r="AP2871" i="3"/>
  <c r="AA2871" i="3"/>
  <c r="BG2871" i="3"/>
  <c r="AS2871" i="3"/>
  <c r="Y2871" i="3"/>
  <c r="AF2871" i="3"/>
  <c r="R2871" i="3"/>
  <c r="AX2871" i="3"/>
  <c r="AI2871" i="3"/>
  <c r="AC2871" i="3"/>
  <c r="AZ2871" i="3"/>
  <c r="BM2925" i="3"/>
  <c r="BK2925" i="3"/>
  <c r="W2824" i="3"/>
  <c r="AQ2824" i="3"/>
  <c r="AU2824" i="3"/>
  <c r="P2824" i="3"/>
  <c r="AF2824" i="3"/>
  <c r="AV2824" i="3"/>
  <c r="M2824" i="3"/>
  <c r="AC2824" i="3"/>
  <c r="AS2824" i="3"/>
  <c r="BI2824" i="3"/>
  <c r="Z2824" i="3"/>
  <c r="AP2824" i="3"/>
  <c r="BF2824" i="3"/>
  <c r="AM2824" i="3"/>
  <c r="BG2824" i="3"/>
  <c r="AE2824" i="3"/>
  <c r="T2824" i="3"/>
  <c r="AJ2824" i="3"/>
  <c r="AZ2824" i="3"/>
  <c r="Q2824" i="3"/>
  <c r="AG2824" i="3"/>
  <c r="AW2824" i="3"/>
  <c r="N2824" i="3"/>
  <c r="AD2824" i="3"/>
  <c r="AT2824" i="3"/>
  <c r="BC2824" i="3"/>
  <c r="S2824" i="3"/>
  <c r="O2860" i="3"/>
  <c r="AY2860" i="3"/>
  <c r="AQ2860" i="3"/>
  <c r="AM2860" i="3"/>
  <c r="AE2860" i="3"/>
  <c r="AB2860" i="3"/>
  <c r="AR2860" i="3"/>
  <c r="BH2860" i="3"/>
  <c r="Y2860" i="3"/>
  <c r="AO2860" i="3"/>
  <c r="BE2860" i="3"/>
  <c r="V2860" i="3"/>
  <c r="AL2860" i="3"/>
  <c r="BB2860" i="3"/>
  <c r="P2860" i="3"/>
  <c r="AF2860" i="3"/>
  <c r="AV2860" i="3"/>
  <c r="M2860" i="3"/>
  <c r="AC2860" i="3"/>
  <c r="AS2860" i="3"/>
  <c r="BI2860" i="3"/>
  <c r="Z2860" i="3"/>
  <c r="AP2860" i="3"/>
  <c r="BF2860" i="3"/>
  <c r="BC2860" i="3"/>
  <c r="S2860" i="3"/>
  <c r="AU2860" i="3"/>
  <c r="T2860" i="3"/>
  <c r="AJ2860" i="3"/>
  <c r="AZ2860" i="3"/>
  <c r="Q2860" i="3"/>
  <c r="AG2860" i="3"/>
  <c r="AW2860" i="3"/>
  <c r="N2860" i="3"/>
  <c r="AD2860" i="3"/>
  <c r="AT2860" i="3"/>
  <c r="BE2869" i="3"/>
  <c r="AO2869" i="3"/>
  <c r="V2869" i="3"/>
  <c r="AL2869" i="3"/>
  <c r="BB2869" i="3"/>
  <c r="W2869" i="3"/>
  <c r="AM2869" i="3"/>
  <c r="BC2869" i="3"/>
  <c r="X2869" i="3"/>
  <c r="AN2869" i="3"/>
  <c r="BD2869" i="3"/>
  <c r="AW2869" i="3"/>
  <c r="AS2869" i="3"/>
  <c r="N2869" i="3"/>
  <c r="AD2869" i="3"/>
  <c r="AT2869" i="3"/>
  <c r="O2869" i="3"/>
  <c r="AE2869" i="3"/>
  <c r="AU2869" i="3"/>
  <c r="P2869" i="3"/>
  <c r="AF2869" i="3"/>
  <c r="AV2869" i="3"/>
  <c r="Q2869" i="3"/>
  <c r="M2869" i="3"/>
  <c r="AH2869" i="3"/>
  <c r="S2869" i="3"/>
  <c r="AY2869" i="3"/>
  <c r="AJ2869" i="3"/>
  <c r="AC2869" i="3"/>
  <c r="AP2869" i="3"/>
  <c r="AA2869" i="3"/>
  <c r="BG2869" i="3"/>
  <c r="AR2869" i="3"/>
  <c r="AG2869" i="3"/>
  <c r="R2869" i="3"/>
  <c r="AX2869" i="3"/>
  <c r="AI2869" i="3"/>
  <c r="T2869" i="3"/>
  <c r="AZ2869" i="3"/>
  <c r="AO2893" i="3"/>
  <c r="V2893" i="3"/>
  <c r="S2893" i="3"/>
  <c r="AR2893" i="3"/>
  <c r="AK2813" i="3"/>
  <c r="BA2813" i="3"/>
  <c r="Z2813" i="3"/>
  <c r="BG2864" i="3"/>
  <c r="AI2864" i="3"/>
  <c r="S2864" i="3"/>
  <c r="AM2864" i="3"/>
  <c r="AE2864" i="3"/>
  <c r="AA2864" i="3"/>
  <c r="AU2864" i="3"/>
  <c r="AB2864" i="3"/>
  <c r="AR2864" i="3"/>
  <c r="BH2864" i="3"/>
  <c r="Y2864" i="3"/>
  <c r="AO2864" i="3"/>
  <c r="BE2864" i="3"/>
  <c r="V2864" i="3"/>
  <c r="AL2864" i="3"/>
  <c r="BB2864" i="3"/>
  <c r="P2864" i="3"/>
  <c r="AF2864" i="3"/>
  <c r="AV2864" i="3"/>
  <c r="M2864" i="3"/>
  <c r="AC2864" i="3"/>
  <c r="AS2864" i="3"/>
  <c r="BI2864" i="3"/>
  <c r="Z2864" i="3"/>
  <c r="AP2864" i="3"/>
  <c r="BF2864" i="3"/>
  <c r="T2864" i="3"/>
  <c r="AJ2864" i="3"/>
  <c r="AZ2864" i="3"/>
  <c r="Q2864" i="3"/>
  <c r="AG2864" i="3"/>
  <c r="AW2864" i="3"/>
  <c r="N2864" i="3"/>
  <c r="AD2864" i="3"/>
  <c r="AT2864" i="3"/>
  <c r="AK2880" i="3"/>
  <c r="BI2880" i="3"/>
  <c r="BA2880" i="3"/>
  <c r="AO2880" i="3"/>
  <c r="R2880" i="3"/>
  <c r="AH2880" i="3"/>
  <c r="AX2880" i="3"/>
  <c r="S2880" i="3"/>
  <c r="AI2880" i="3"/>
  <c r="AY2880" i="3"/>
  <c r="T2880" i="3"/>
  <c r="AJ2880" i="3"/>
  <c r="AZ2880" i="3"/>
  <c r="AW2880" i="3"/>
  <c r="AC2880" i="3"/>
  <c r="Z2880" i="3"/>
  <c r="AP2880" i="3"/>
  <c r="BF2880" i="3"/>
  <c r="AA2880" i="3"/>
  <c r="AQ2880" i="3"/>
  <c r="Y2880" i="3"/>
  <c r="U2880" i="3"/>
  <c r="AD2880" i="3"/>
  <c r="O2880" i="3"/>
  <c r="AU2880" i="3"/>
  <c r="X2880" i="3"/>
  <c r="AR2880" i="3"/>
  <c r="AS2880" i="3"/>
  <c r="N2880" i="3"/>
  <c r="AT2880" i="3"/>
  <c r="AE2880" i="3"/>
  <c r="BG2880" i="3"/>
  <c r="AF2880" i="3"/>
  <c r="BD2880" i="3"/>
  <c r="Q2880" i="3"/>
  <c r="BB2880" i="3"/>
  <c r="P2880" i="3"/>
  <c r="BH2880" i="3"/>
  <c r="M2880" i="3"/>
  <c r="W2880" i="3"/>
  <c r="AB2880" i="3"/>
  <c r="V2880" i="3"/>
  <c r="AM2880" i="3"/>
  <c r="AN2880" i="3"/>
  <c r="R2892" i="3"/>
  <c r="AQ2892" i="3"/>
  <c r="BF2892" i="3"/>
  <c r="W2826" i="3"/>
  <c r="AQ2826" i="3"/>
  <c r="T2826" i="3"/>
  <c r="AJ2826" i="3"/>
  <c r="AZ2826" i="3"/>
  <c r="Q2826" i="3"/>
  <c r="AG2826" i="3"/>
  <c r="AW2826" i="3"/>
  <c r="N2826" i="3"/>
  <c r="AD2826" i="3"/>
  <c r="AT2826" i="3"/>
  <c r="O2826" i="3"/>
  <c r="AM2826" i="3"/>
  <c r="BG2826" i="3"/>
  <c r="X2826" i="3"/>
  <c r="AN2826" i="3"/>
  <c r="BD2826" i="3"/>
  <c r="U2826" i="3"/>
  <c r="AK2826" i="3"/>
  <c r="BA2826" i="3"/>
  <c r="R2826" i="3"/>
  <c r="AH2826" i="3"/>
  <c r="AX2826" i="3"/>
  <c r="BC2826" i="3"/>
  <c r="AU2826" i="3"/>
  <c r="X2877" i="3"/>
  <c r="R2877" i="3"/>
  <c r="BC2877" i="3"/>
  <c r="S2877" i="3"/>
  <c r="U2877" i="3"/>
  <c r="AX2877" i="3"/>
  <c r="W2877" i="3"/>
  <c r="BD2877" i="3"/>
  <c r="AI2877" i="3"/>
  <c r="AH2877" i="3"/>
  <c r="AK2877" i="3"/>
  <c r="BM2961" i="3"/>
  <c r="AQ2856" i="3"/>
  <c r="AU2856" i="3"/>
  <c r="O2856" i="3"/>
  <c r="AE2856" i="3"/>
  <c r="AM2856" i="3"/>
  <c r="AA2856" i="3"/>
  <c r="AY2856" i="3"/>
  <c r="BG2856" i="3"/>
  <c r="T2856" i="3"/>
  <c r="AJ2856" i="3"/>
  <c r="AZ2856" i="3"/>
  <c r="Q2856" i="3"/>
  <c r="AG2856" i="3"/>
  <c r="AW2856" i="3"/>
  <c r="N2856" i="3"/>
  <c r="AD2856" i="3"/>
  <c r="AT2856" i="3"/>
  <c r="X2856" i="3"/>
  <c r="AN2856" i="3"/>
  <c r="BD2856" i="3"/>
  <c r="U2856" i="3"/>
  <c r="AK2856" i="3"/>
  <c r="BA2856" i="3"/>
  <c r="R2856" i="3"/>
  <c r="AH2856" i="3"/>
  <c r="AX2856" i="3"/>
  <c r="AI2856" i="3"/>
  <c r="AB2856" i="3"/>
  <c r="AR2856" i="3"/>
  <c r="BH2856" i="3"/>
  <c r="Y2856" i="3"/>
  <c r="AO2856" i="3"/>
  <c r="BE2856" i="3"/>
  <c r="V2856" i="3"/>
  <c r="AL2856" i="3"/>
  <c r="BB2856" i="3"/>
  <c r="BM2969" i="3"/>
  <c r="BM2896" i="3"/>
  <c r="BN2990" i="3"/>
  <c r="BM2900" i="3"/>
  <c r="BL2974" i="3"/>
  <c r="BJ2991" i="3"/>
  <c r="BJ2965" i="3"/>
  <c r="BN2983" i="3"/>
  <c r="AO2813" i="3"/>
  <c r="T2813" i="3"/>
  <c r="AY2813" i="3"/>
  <c r="AC2813" i="3"/>
  <c r="BH2813" i="3"/>
  <c r="AM2813" i="3"/>
  <c r="Q2813" i="3"/>
  <c r="AT2813" i="3"/>
  <c r="AD2813" i="3"/>
  <c r="AX2824" i="3"/>
  <c r="R2824" i="3"/>
  <c r="AK2824" i="3"/>
  <c r="BD2824" i="3"/>
  <c r="X2824" i="3"/>
  <c r="AL2826" i="3"/>
  <c r="BE2826" i="3"/>
  <c r="Y2826" i="3"/>
  <c r="AR2826" i="3"/>
  <c r="AA2824" i="3"/>
  <c r="BF2856" i="3"/>
  <c r="AS2856" i="3"/>
  <c r="AF2856" i="3"/>
  <c r="AH2860" i="3"/>
  <c r="U2860" i="3"/>
  <c r="BA2864" i="3"/>
  <c r="AN2864" i="3"/>
  <c r="AB2869" i="3"/>
  <c r="AQ2871" i="3"/>
  <c r="AL2880" i="3"/>
  <c r="AM2877" i="3"/>
  <c r="BE2880" i="3"/>
  <c r="M2892" i="3"/>
  <c r="BK2982" i="3"/>
  <c r="BE2813" i="3"/>
  <c r="AJ2813" i="3"/>
  <c r="O2813" i="3"/>
  <c r="AS2813" i="3"/>
  <c r="X2813" i="3"/>
  <c r="BC2813" i="3"/>
  <c r="AG2813" i="3"/>
  <c r="BF2813" i="3"/>
  <c r="AP2813" i="3"/>
  <c r="V2813" i="3"/>
  <c r="AL2824" i="3"/>
  <c r="BE2824" i="3"/>
  <c r="Y2824" i="3"/>
  <c r="AR2824" i="3"/>
  <c r="BF2826" i="3"/>
  <c r="Z2826" i="3"/>
  <c r="AS2826" i="3"/>
  <c r="M2826" i="3"/>
  <c r="AF2826" i="3"/>
  <c r="AE2826" i="3"/>
  <c r="AA2826" i="3"/>
  <c r="AP2856" i="3"/>
  <c r="AC2856" i="3"/>
  <c r="P2856" i="3"/>
  <c r="R2860" i="3"/>
  <c r="BD2860" i="3"/>
  <c r="AX2864" i="3"/>
  <c r="AK2864" i="3"/>
  <c r="X2864" i="3"/>
  <c r="M2871" i="3"/>
  <c r="AQ2869" i="3"/>
  <c r="BF2871" i="3"/>
  <c r="AV2871" i="3"/>
  <c r="AZ2813" i="3"/>
  <c r="AE2813" i="3"/>
  <c r="BI2813" i="3"/>
  <c r="AN2813" i="3"/>
  <c r="S2813" i="3"/>
  <c r="AW2813" i="3"/>
  <c r="AB2813" i="3"/>
  <c r="BB2813" i="3"/>
  <c r="AL2813" i="3"/>
  <c r="R2813" i="3"/>
  <c r="AH2824" i="3"/>
  <c r="BA2824" i="3"/>
  <c r="U2824" i="3"/>
  <c r="AN2824" i="3"/>
  <c r="BB2826" i="3"/>
  <c r="V2826" i="3"/>
  <c r="AO2826" i="3"/>
  <c r="BH2826" i="3"/>
  <c r="AB2826" i="3"/>
  <c r="Z2856" i="3"/>
  <c r="M2856" i="3"/>
  <c r="BA2860" i="3"/>
  <c r="AN2860" i="3"/>
  <c r="AH2864" i="3"/>
  <c r="U2864" i="3"/>
  <c r="BI2869" i="3"/>
  <c r="BF2869" i="3"/>
  <c r="Z2871" i="3"/>
  <c r="AV2880" i="3"/>
  <c r="BI2863" i="3"/>
  <c r="BB2870" i="3"/>
  <c r="V2870" i="3"/>
  <c r="AO2870" i="3"/>
  <c r="BH2870" i="3"/>
  <c r="AB2870" i="3"/>
  <c r="Q2863" i="3"/>
  <c r="BD2863" i="3"/>
  <c r="X2863" i="3"/>
  <c r="AM2863" i="3"/>
  <c r="BB2863" i="3"/>
  <c r="V2863" i="3"/>
  <c r="AY2826" i="3"/>
  <c r="Y2848" i="3"/>
  <c r="AO2848" i="3"/>
  <c r="BE2848" i="3"/>
  <c r="X2848" i="3"/>
  <c r="AT2848" i="3"/>
  <c r="V2848" i="3"/>
  <c r="AQ2848" i="3"/>
  <c r="W2848" i="3"/>
  <c r="O2848" i="3"/>
  <c r="BF2848" i="3"/>
  <c r="AX2848" i="3"/>
  <c r="Q2848" i="3"/>
  <c r="AG2848" i="3"/>
  <c r="AW2848" i="3"/>
  <c r="N2848" i="3"/>
  <c r="AI2848" i="3"/>
  <c r="BD2848" i="3"/>
  <c r="AF2848" i="3"/>
  <c r="BB2848" i="3"/>
  <c r="AR2848" i="3"/>
  <c r="AJ2848" i="3"/>
  <c r="AB2848" i="3"/>
  <c r="AS2892" i="3"/>
  <c r="AE2892" i="3"/>
  <c r="BA2892" i="3"/>
  <c r="O2892" i="3"/>
  <c r="AU2892" i="3"/>
  <c r="AF2892" i="3"/>
  <c r="AA2892" i="3"/>
  <c r="AK2892" i="3"/>
  <c r="V2892" i="3"/>
  <c r="BG2892" i="3"/>
  <c r="R2876" i="3"/>
  <c r="AD2876" i="3"/>
  <c r="BB2876" i="3"/>
  <c r="AA2876" i="3"/>
  <c r="AU2876" i="3"/>
  <c r="X2876" i="3"/>
  <c r="AR2876" i="3"/>
  <c r="V2876" i="3"/>
  <c r="AP2876" i="3"/>
  <c r="O2876" i="3"/>
  <c r="AM2876" i="3"/>
  <c r="BG2876" i="3"/>
  <c r="AF2876" i="3"/>
  <c r="BD2876" i="3"/>
  <c r="P2883" i="3"/>
  <c r="R2883" i="3"/>
  <c r="X2883" i="3"/>
  <c r="U2883" i="3"/>
  <c r="AX2883" i="3"/>
  <c r="AV2839" i="3"/>
  <c r="BI2839" i="3"/>
  <c r="AF2839" i="3"/>
  <c r="X2866" i="3"/>
  <c r="BD2866" i="3"/>
  <c r="AV2874" i="3"/>
  <c r="M2863" i="3"/>
  <c r="AT2870" i="3"/>
  <c r="N2870" i="3"/>
  <c r="AG2870" i="3"/>
  <c r="AZ2870" i="3"/>
  <c r="AW2863" i="3"/>
  <c r="AV2863" i="3"/>
  <c r="P2863" i="3"/>
  <c r="AE2863" i="3"/>
  <c r="AT2863" i="3"/>
  <c r="AY2824" i="3"/>
  <c r="AV2894" i="3"/>
  <c r="AS2894" i="3"/>
  <c r="P2894" i="3"/>
  <c r="AC2894" i="3"/>
  <c r="X2889" i="3"/>
  <c r="AP2889" i="3"/>
  <c r="T2889" i="3"/>
  <c r="AG2889" i="3"/>
  <c r="AR2890" i="3"/>
  <c r="AT2890" i="3"/>
  <c r="BI2890" i="3"/>
  <c r="AC2890" i="3"/>
  <c r="AN2890" i="3"/>
  <c r="AE2890" i="3"/>
  <c r="AW2890" i="3"/>
  <c r="AS2890" i="3"/>
  <c r="M2890" i="3"/>
  <c r="BE2890" i="3"/>
  <c r="O2890" i="3"/>
  <c r="U2890" i="3"/>
  <c r="BA2890" i="3"/>
  <c r="R2863" i="3"/>
  <c r="AH2863" i="3"/>
  <c r="AX2863" i="3"/>
  <c r="S2863" i="3"/>
  <c r="AI2863" i="3"/>
  <c r="AY2863" i="3"/>
  <c r="T2863" i="3"/>
  <c r="AJ2863" i="3"/>
  <c r="AZ2863" i="3"/>
  <c r="AG2863" i="3"/>
  <c r="Z2863" i="3"/>
  <c r="AP2863" i="3"/>
  <c r="BF2863" i="3"/>
  <c r="AA2863" i="3"/>
  <c r="AQ2863" i="3"/>
  <c r="BG2863" i="3"/>
  <c r="AB2863" i="3"/>
  <c r="AR2863" i="3"/>
  <c r="BH2863" i="3"/>
  <c r="BG2870" i="3"/>
  <c r="AQ2870" i="3"/>
  <c r="AI2870" i="3"/>
  <c r="AA2870" i="3"/>
  <c r="W2870" i="3"/>
  <c r="X2870" i="3"/>
  <c r="AN2870" i="3"/>
  <c r="BD2870" i="3"/>
  <c r="U2870" i="3"/>
  <c r="AK2870" i="3"/>
  <c r="BA2870" i="3"/>
  <c r="R2870" i="3"/>
  <c r="AH2870" i="3"/>
  <c r="AX2870" i="3"/>
  <c r="AY2870" i="3"/>
  <c r="AU2870" i="3"/>
  <c r="P2870" i="3"/>
  <c r="AF2870" i="3"/>
  <c r="AV2870" i="3"/>
  <c r="M2870" i="3"/>
  <c r="AC2870" i="3"/>
  <c r="AS2870" i="3"/>
  <c r="BI2870" i="3"/>
  <c r="Z2870" i="3"/>
  <c r="AP2870" i="3"/>
  <c r="BF2870" i="3"/>
  <c r="AK2881" i="3"/>
  <c r="AV2881" i="3"/>
  <c r="AD2881" i="3"/>
  <c r="W2881" i="3"/>
  <c r="BI2881" i="3"/>
  <c r="X2881" i="3"/>
  <c r="AY2866" i="3"/>
  <c r="AQ2866" i="3"/>
  <c r="W2866" i="3"/>
  <c r="N2808" i="3"/>
  <c r="Y2808" i="3"/>
  <c r="T2808" i="3"/>
  <c r="AR2883" i="3"/>
  <c r="Q2883" i="3"/>
  <c r="AK2883" i="3"/>
  <c r="BE2883" i="3"/>
  <c r="BF2883" i="3"/>
  <c r="Z2883" i="3"/>
  <c r="AB2883" i="3"/>
  <c r="BD2883" i="3"/>
  <c r="Y2883" i="3"/>
  <c r="AW2883" i="3"/>
  <c r="AP2883" i="3"/>
  <c r="AQ2875" i="3"/>
  <c r="AA2875" i="3"/>
  <c r="T2875" i="3"/>
  <c r="AJ2875" i="3"/>
  <c r="AZ2875" i="3"/>
  <c r="Q2875" i="3"/>
  <c r="AG2875" i="3"/>
  <c r="AW2875" i="3"/>
  <c r="N2875" i="3"/>
  <c r="AD2875" i="3"/>
  <c r="AT2875" i="3"/>
  <c r="AM2875" i="3"/>
  <c r="O2875" i="3"/>
  <c r="AE2875" i="3"/>
  <c r="AB2875" i="3"/>
  <c r="AR2875" i="3"/>
  <c r="BH2875" i="3"/>
  <c r="Y2875" i="3"/>
  <c r="AO2875" i="3"/>
  <c r="BE2875" i="3"/>
  <c r="V2875" i="3"/>
  <c r="AL2875" i="3"/>
  <c r="BB2875" i="3"/>
  <c r="BN2925" i="3"/>
  <c r="AB2885" i="3"/>
  <c r="Q2885" i="3"/>
  <c r="BI2885" i="3"/>
  <c r="AH2885" i="3"/>
  <c r="AV2885" i="3"/>
  <c r="AO2885" i="3"/>
  <c r="BF2885" i="3"/>
  <c r="W2860" i="3"/>
  <c r="AA2860" i="3"/>
  <c r="AI2860" i="3"/>
  <c r="BG2860" i="3"/>
  <c r="BE2888" i="3"/>
  <c r="BD2888" i="3"/>
  <c r="N2888" i="3"/>
  <c r="AH2888" i="3"/>
  <c r="BB2888" i="3"/>
  <c r="AE2888" i="3"/>
  <c r="AY2888" i="3"/>
  <c r="BA2888" i="3"/>
  <c r="AF2888" i="3"/>
  <c r="V2888" i="3"/>
  <c r="AT2888" i="3"/>
  <c r="S2888" i="3"/>
  <c r="AM2888" i="3"/>
  <c r="AC2888" i="3"/>
  <c r="AO2883" i="3"/>
  <c r="AZ2883" i="3"/>
  <c r="BI2808" i="3"/>
  <c r="U2840" i="3"/>
  <c r="AL2840" i="3"/>
  <c r="X2840" i="3"/>
  <c r="BA2840" i="3"/>
  <c r="BF2840" i="3"/>
  <c r="AC2844" i="3"/>
  <c r="AM2844" i="3"/>
  <c r="AV2844" i="3"/>
  <c r="AQ2844" i="3"/>
  <c r="AP2844" i="3"/>
  <c r="AF2844" i="3"/>
  <c r="AO2888" i="3"/>
  <c r="AL2798" i="3"/>
  <c r="AY2812" i="3"/>
  <c r="BC2864" i="3"/>
  <c r="Q2893" i="3"/>
  <c r="AG2804" i="3"/>
  <c r="AA2872" i="3"/>
  <c r="AL2885" i="3"/>
  <c r="AA2853" i="3"/>
  <c r="BC2856" i="3"/>
  <c r="BK2902" i="3"/>
  <c r="BN2902" i="3"/>
  <c r="AR2892" i="3"/>
  <c r="BD2892" i="3"/>
  <c r="AS2893" i="3"/>
  <c r="AN2893" i="3"/>
  <c r="AY2893" i="3"/>
  <c r="BB2893" i="3"/>
  <c r="R2893" i="3"/>
  <c r="X2798" i="3"/>
  <c r="BD2835" i="3"/>
  <c r="BG2866" i="3"/>
  <c r="U2892" i="3"/>
  <c r="AP2892" i="3"/>
  <c r="BC2892" i="3"/>
  <c r="AM2892" i="3"/>
  <c r="W2892" i="3"/>
  <c r="N2892" i="3"/>
  <c r="BE2879" i="3"/>
  <c r="AR2879" i="3"/>
  <c r="AJ2883" i="3"/>
  <c r="T2883" i="3"/>
  <c r="AQ2884" i="3"/>
  <c r="S2884" i="3"/>
  <c r="AH2884" i="3"/>
  <c r="AN2884" i="3"/>
  <c r="AW2885" i="3"/>
  <c r="AC2885" i="3"/>
  <c r="BH2885" i="3"/>
  <c r="AJ2885" i="3"/>
  <c r="P2885" i="3"/>
  <c r="AW2892" i="3"/>
  <c r="AE2887" i="3"/>
  <c r="BG2887" i="3"/>
  <c r="AX2887" i="3"/>
  <c r="AW2887" i="3"/>
  <c r="U2887" i="3"/>
  <c r="AV2887" i="3"/>
  <c r="P2887" i="3"/>
  <c r="AG2893" i="3"/>
  <c r="X2893" i="3"/>
  <c r="AM2893" i="3"/>
  <c r="AX2893" i="3"/>
  <c r="AK2893" i="3"/>
  <c r="AZ2876" i="3"/>
  <c r="AJ2876" i="3"/>
  <c r="T2876" i="3"/>
  <c r="AY2876" i="3"/>
  <c r="AI2876" i="3"/>
  <c r="S2876" i="3"/>
  <c r="AX2876" i="3"/>
  <c r="AH2876" i="3"/>
  <c r="AY2879" i="3"/>
  <c r="BB2844" i="3"/>
  <c r="AS2844" i="3"/>
  <c r="AY2864" i="3"/>
  <c r="AQ2864" i="3"/>
  <c r="AK2884" i="3"/>
  <c r="R2885" i="3"/>
  <c r="AX2885" i="3"/>
  <c r="M2888" i="3"/>
  <c r="AS2888" i="3"/>
  <c r="Z2892" i="3"/>
  <c r="AV2892" i="3"/>
  <c r="BG2888" i="3"/>
  <c r="AQ2888" i="3"/>
  <c r="AA2888" i="3"/>
  <c r="BF2888" i="3"/>
  <c r="AP2888" i="3"/>
  <c r="Z2888" i="3"/>
  <c r="P2888" i="3"/>
  <c r="AV2888" i="3"/>
  <c r="AY2892" i="3"/>
  <c r="AI2892" i="3"/>
  <c r="S2892" i="3"/>
  <c r="BI2892" i="3"/>
  <c r="BB2879" i="3"/>
  <c r="AO2879" i="3"/>
  <c r="BI2883" i="3"/>
  <c r="AS2883" i="3"/>
  <c r="AC2883" i="3"/>
  <c r="M2883" i="3"/>
  <c r="AV2883" i="3"/>
  <c r="AF2883" i="3"/>
  <c r="AM2884" i="3"/>
  <c r="BB2884" i="3"/>
  <c r="V2884" i="3"/>
  <c r="BD2884" i="3"/>
  <c r="AS2885" i="3"/>
  <c r="Y2885" i="3"/>
  <c r="AZ2885" i="3"/>
  <c r="AF2885" i="3"/>
  <c r="BB2892" i="3"/>
  <c r="AG2888" i="3"/>
  <c r="AU2887" i="3"/>
  <c r="W2887" i="3"/>
  <c r="AQ2887" i="3"/>
  <c r="Z2887" i="3"/>
  <c r="AS2887" i="3"/>
  <c r="Q2887" i="3"/>
  <c r="AJ2887" i="3"/>
  <c r="AH2894" i="3"/>
  <c r="AF2894" i="3"/>
  <c r="BD2893" i="3"/>
  <c r="BA2893" i="3"/>
  <c r="AI2893" i="3"/>
  <c r="AH2893" i="3"/>
  <c r="W2889" i="3"/>
  <c r="Q2889" i="3"/>
  <c r="AC2823" i="3"/>
  <c r="R2827" i="3"/>
  <c r="BN2827" i="3" s="1"/>
  <c r="AN2839" i="3"/>
  <c r="AI2822" i="3"/>
  <c r="AV2829" i="3"/>
  <c r="W2838" i="3"/>
  <c r="BI2867" i="3"/>
  <c r="AN2873" i="3"/>
  <c r="N2895" i="3"/>
  <c r="AQ2891" i="3"/>
  <c r="AA2886" i="3"/>
  <c r="W2856" i="3"/>
  <c r="AK2804" i="3"/>
  <c r="BL2897" i="3"/>
  <c r="BK2904" i="3"/>
  <c r="BL2958" i="3"/>
  <c r="BL2955" i="3"/>
  <c r="BM2959" i="3"/>
  <c r="BM2942" i="3"/>
  <c r="BJ2934" i="3"/>
  <c r="BJ2919" i="3"/>
  <c r="BJ2921" i="3"/>
  <c r="BJ2923" i="3"/>
  <c r="BK2923" i="3"/>
  <c r="BL2904" i="3"/>
  <c r="X2802" i="3"/>
  <c r="AA2828" i="3"/>
  <c r="BL2961" i="3"/>
  <c r="BL2927" i="3"/>
  <c r="BL2948" i="3"/>
  <c r="BL2898" i="3"/>
  <c r="BK2969" i="3"/>
  <c r="BK2975" i="3"/>
  <c r="BK2991" i="3"/>
  <c r="BL2983" i="3"/>
  <c r="BL2975" i="3"/>
  <c r="BM2984" i="3"/>
  <c r="BK2987" i="3"/>
  <c r="BJ2986" i="3"/>
  <c r="BL2971" i="3"/>
  <c r="BM2946" i="3"/>
  <c r="BL2986" i="3"/>
  <c r="BM2963" i="3"/>
  <c r="BL2982" i="3"/>
  <c r="BL2914" i="3"/>
  <c r="BL2900" i="3"/>
  <c r="BJ2952" i="3"/>
  <c r="BK2927" i="3"/>
  <c r="BK2914" i="3"/>
  <c r="BJ2914" i="3"/>
  <c r="BM2965" i="3"/>
  <c r="BL2980" i="3"/>
  <c r="BK2980" i="3"/>
  <c r="BK2944" i="3"/>
  <c r="BK2983" i="3"/>
  <c r="BM2988" i="3"/>
  <c r="BL2988" i="3"/>
  <c r="BJ2988" i="3"/>
  <c r="BM2979" i="3"/>
  <c r="BL2979" i="3"/>
  <c r="BK2979" i="3"/>
  <c r="BN2960" i="3"/>
  <c r="BL2973" i="3"/>
  <c r="BM2973" i="3"/>
  <c r="BJ2896" i="3"/>
  <c r="BL2950" i="3"/>
  <c r="BL2956" i="3"/>
  <c r="BN2954" i="3"/>
  <c r="BJ2968" i="3"/>
  <c r="BL2928" i="3"/>
  <c r="BJ2931" i="3"/>
  <c r="BN2908" i="3"/>
  <c r="BJ2935" i="3"/>
  <c r="BL2932" i="3"/>
  <c r="BL2935" i="3"/>
  <c r="BK2985" i="3"/>
  <c r="BN2961" i="3"/>
  <c r="BL2981" i="3"/>
  <c r="BN2963" i="3"/>
  <c r="BK2956" i="3"/>
  <c r="BJ2958" i="3"/>
  <c r="BK2933" i="3"/>
  <c r="BN2939" i="3"/>
  <c r="BL2910" i="3"/>
  <c r="BJ2905" i="3"/>
  <c r="BK2905" i="3"/>
  <c r="BL2951" i="3"/>
  <c r="BN2910" i="3"/>
  <c r="BL2905" i="3"/>
  <c r="BK2922" i="3"/>
  <c r="BN2923" i="3"/>
  <c r="BK2921" i="3"/>
  <c r="BL2921" i="3"/>
  <c r="BN2921" i="3"/>
  <c r="BK2965" i="3"/>
  <c r="BN2965" i="3"/>
  <c r="BL2962" i="3"/>
  <c r="BN2927" i="3"/>
  <c r="BJ2927" i="3"/>
  <c r="AU2881" i="3"/>
  <c r="AI2881" i="3"/>
  <c r="AB2881" i="3"/>
  <c r="AR2881" i="3"/>
  <c r="BH2881" i="3"/>
  <c r="Y2881" i="3"/>
  <c r="AO2881" i="3"/>
  <c r="BE2881" i="3"/>
  <c r="V2881" i="3"/>
  <c r="AL2881" i="3"/>
  <c r="BB2881" i="3"/>
  <c r="BK2986" i="3"/>
  <c r="BN2986" i="3"/>
  <c r="BM2991" i="3"/>
  <c r="BL2991" i="3"/>
  <c r="BM2986" i="3"/>
  <c r="BJ2987" i="3"/>
  <c r="BL2987" i="3"/>
  <c r="BM2987" i="3"/>
  <c r="BK2971" i="3"/>
  <c r="BM2971" i="3"/>
  <c r="BJ2989" i="3"/>
  <c r="BN2989" i="3"/>
  <c r="BL2989" i="3"/>
  <c r="BN2969" i="3"/>
  <c r="BL2969" i="3"/>
  <c r="BJ2943" i="3"/>
  <c r="BN2943" i="3"/>
  <c r="BK2989" i="3"/>
  <c r="BM2989" i="3"/>
  <c r="BN2984" i="3"/>
  <c r="BK2984" i="3"/>
  <c r="BK2946" i="3"/>
  <c r="BN2946" i="3"/>
  <c r="BM2943" i="3"/>
  <c r="BK2990" i="3"/>
  <c r="BJ2990" i="3"/>
  <c r="BL2990" i="3"/>
  <c r="BL2957" i="3"/>
  <c r="BN2957" i="3"/>
  <c r="BM2957" i="3"/>
  <c r="BN2975" i="3"/>
  <c r="BJ2975" i="3"/>
  <c r="BJ2982" i="3"/>
  <c r="BK2952" i="3"/>
  <c r="BL2940" i="3"/>
  <c r="BM2914" i="3"/>
  <c r="BN2974" i="3"/>
  <c r="BM2940" i="3"/>
  <c r="BK2940" i="3"/>
  <c r="BN2940" i="3"/>
  <c r="BK2900" i="3"/>
  <c r="BJ2900" i="3"/>
  <c r="BL2965" i="3"/>
  <c r="BM2980" i="3"/>
  <c r="BK2948" i="3"/>
  <c r="BM2948" i="3"/>
  <c r="BJ2948" i="3"/>
  <c r="BN2944" i="3"/>
  <c r="BJ2944" i="3"/>
  <c r="BL2944" i="3"/>
  <c r="BM2983" i="3"/>
  <c r="BL2959" i="3"/>
  <c r="BJ2959" i="3"/>
  <c r="BN2959" i="3"/>
  <c r="BK2988" i="3"/>
  <c r="BN2988" i="3"/>
  <c r="BJ2964" i="3"/>
  <c r="BK2964" i="3"/>
  <c r="BM2978" i="3"/>
  <c r="BJ2978" i="3"/>
  <c r="BN2978" i="3"/>
  <c r="BM2952" i="3"/>
  <c r="BL2952" i="3"/>
  <c r="BN2952" i="3"/>
  <c r="BK2973" i="3"/>
  <c r="BN2949" i="3"/>
  <c r="BK2949" i="3"/>
  <c r="BJ2949" i="3"/>
  <c r="BJ2970" i="3"/>
  <c r="BJ2971" i="3"/>
  <c r="BJ2984" i="3"/>
  <c r="BM2939" i="3"/>
  <c r="BL2896" i="3"/>
  <c r="BK2896" i="3"/>
  <c r="BJ2973" i="3"/>
  <c r="BJ2954" i="3"/>
  <c r="BM2931" i="3"/>
  <c r="BG2816" i="3"/>
  <c r="AB2829" i="3"/>
  <c r="AR2839" i="3"/>
  <c r="AW2827" i="3"/>
  <c r="AS2827" i="3"/>
  <c r="AO2827" i="3"/>
  <c r="AZ2827" i="3"/>
  <c r="AJ2827" i="3"/>
  <c r="T2827" i="3"/>
  <c r="AY2827" i="3"/>
  <c r="AI2827" i="3"/>
  <c r="S2827" i="3"/>
  <c r="AX2827" i="3"/>
  <c r="AH2827" i="3"/>
  <c r="AY2829" i="3"/>
  <c r="AI2829" i="3"/>
  <c r="S2829" i="3"/>
  <c r="AX2829" i="3"/>
  <c r="AH2829" i="3"/>
  <c r="R2829" i="3"/>
  <c r="BA2829" i="3"/>
  <c r="AK2829" i="3"/>
  <c r="U2829" i="3"/>
  <c r="BC2839" i="3"/>
  <c r="AM2839" i="3"/>
  <c r="W2839" i="3"/>
  <c r="BB2839" i="3"/>
  <c r="AL2839" i="3"/>
  <c r="V2839" i="3"/>
  <c r="AS2839" i="3"/>
  <c r="AC2839" i="3"/>
  <c r="M2839" i="3"/>
  <c r="V2838" i="3"/>
  <c r="AT2838" i="3"/>
  <c r="BE2838" i="3"/>
  <c r="AO2838" i="3"/>
  <c r="Y2838" i="3"/>
  <c r="BH2838" i="3"/>
  <c r="AR2838" i="3"/>
  <c r="AB2838" i="3"/>
  <c r="BG2838" i="3"/>
  <c r="AQ2838" i="3"/>
  <c r="AA2838" i="3"/>
  <c r="AJ2829" i="3"/>
  <c r="P2829" i="3"/>
  <c r="AX2850" i="3"/>
  <c r="AH2850" i="3"/>
  <c r="P2850" i="3"/>
  <c r="AV2850" i="3"/>
  <c r="AF2850" i="3"/>
  <c r="N2850" i="3"/>
  <c r="AQ2828" i="3"/>
  <c r="W2828" i="3"/>
  <c r="AT2866" i="3"/>
  <c r="AD2866" i="3"/>
  <c r="N2866" i="3"/>
  <c r="AW2866" i="3"/>
  <c r="AG2866" i="3"/>
  <c r="Q2866" i="3"/>
  <c r="AZ2866" i="3"/>
  <c r="AJ2866" i="3"/>
  <c r="T2866" i="3"/>
  <c r="Q2867" i="3"/>
  <c r="BA2839" i="3"/>
  <c r="T2839" i="3"/>
  <c r="P2839" i="3"/>
  <c r="BA2850" i="3"/>
  <c r="AI2850" i="3"/>
  <c r="W2867" i="3"/>
  <c r="AM2881" i="3"/>
  <c r="AI2866" i="3"/>
  <c r="AA2866" i="3"/>
  <c r="Q2874" i="3"/>
  <c r="AT2881" i="3"/>
  <c r="Z2881" i="3"/>
  <c r="BA2881" i="3"/>
  <c r="AG2881" i="3"/>
  <c r="M2881" i="3"/>
  <c r="AN2881" i="3"/>
  <c r="T2881" i="3"/>
  <c r="BC2884" i="3"/>
  <c r="AI2884" i="3"/>
  <c r="BF2884" i="3"/>
  <c r="AL2884" i="3"/>
  <c r="N2884" i="3"/>
  <c r="BC2887" i="3"/>
  <c r="AD2887" i="3"/>
  <c r="AI2887" i="3"/>
  <c r="AP2887" i="3"/>
  <c r="BA2887" i="3"/>
  <c r="AG2887" i="3"/>
  <c r="M2887" i="3"/>
  <c r="AN2887" i="3"/>
  <c r="BG2881" i="3"/>
  <c r="BN2973" i="3"/>
  <c r="BM2950" i="3"/>
  <c r="BJ2983" i="3"/>
  <c r="BJ2974" i="3"/>
  <c r="AY2839" i="3"/>
  <c r="AI2839" i="3"/>
  <c r="S2839" i="3"/>
  <c r="AX2839" i="3"/>
  <c r="AH2839" i="3"/>
  <c r="R2839" i="3"/>
  <c r="AO2839" i="3"/>
  <c r="Y2839" i="3"/>
  <c r="X2829" i="3"/>
  <c r="AX2838" i="3"/>
  <c r="AD2838" i="3"/>
  <c r="BA2838" i="3"/>
  <c r="AK2838" i="3"/>
  <c r="U2838" i="3"/>
  <c r="BD2838" i="3"/>
  <c r="AN2838" i="3"/>
  <c r="X2838" i="3"/>
  <c r="BC2838" i="3"/>
  <c r="AM2838" i="3"/>
  <c r="T2829" i="3"/>
  <c r="AT2850" i="3"/>
  <c r="AD2850" i="3"/>
  <c r="BH2850" i="3"/>
  <c r="AR2850" i="3"/>
  <c r="AB2850" i="3"/>
  <c r="U2850" i="3"/>
  <c r="S2828" i="3"/>
  <c r="BF2866" i="3"/>
  <c r="AP2866" i="3"/>
  <c r="Z2866" i="3"/>
  <c r="BI2866" i="3"/>
  <c r="AS2866" i="3"/>
  <c r="AC2866" i="3"/>
  <c r="M2866" i="3"/>
  <c r="AV2866" i="3"/>
  <c r="AF2866" i="3"/>
  <c r="P2866" i="3"/>
  <c r="AB2873" i="3"/>
  <c r="BH2839" i="3"/>
  <c r="BE2839" i="3"/>
  <c r="BC2850" i="3"/>
  <c r="AK2850" i="3"/>
  <c r="R2850" i="3"/>
  <c r="BC2881" i="3"/>
  <c r="S2866" i="3"/>
  <c r="AP2881" i="3"/>
  <c r="R2881" i="3"/>
  <c r="AW2881" i="3"/>
  <c r="AC2881" i="3"/>
  <c r="BD2881" i="3"/>
  <c r="AJ2881" i="3"/>
  <c r="P2881" i="3"/>
  <c r="T2835" i="3"/>
  <c r="X2835" i="3"/>
  <c r="AO2884" i="3"/>
  <c r="X2884" i="3"/>
  <c r="AD2884" i="3"/>
  <c r="AT2884" i="3"/>
  <c r="O2884" i="3"/>
  <c r="AE2884" i="3"/>
  <c r="AU2884" i="3"/>
  <c r="AW2884" i="3"/>
  <c r="BD2840" i="3"/>
  <c r="AA2840" i="3"/>
  <c r="BC2840" i="3"/>
  <c r="BC2862" i="3"/>
  <c r="AM2862" i="3"/>
  <c r="AQ2877" i="3"/>
  <c r="AN2877" i="3"/>
  <c r="BA2877" i="3"/>
  <c r="AJ2890" i="3"/>
  <c r="AD2890" i="3"/>
  <c r="AU2890" i="3"/>
  <c r="AG2890" i="3"/>
  <c r="AZ2804" i="3"/>
  <c r="AD2804" i="3"/>
  <c r="AB2804" i="3"/>
  <c r="AF2804" i="3"/>
  <c r="BI2818" i="3"/>
  <c r="S2818" i="3"/>
  <c r="AE2881" i="3"/>
  <c r="BM2990" i="3"/>
  <c r="BJ2979" i="3"/>
  <c r="BJ2963" i="3"/>
  <c r="BN2948" i="3"/>
  <c r="BM2944" i="3"/>
  <c r="BN2900" i="3"/>
  <c r="BN2914" i="3"/>
  <c r="BM2975" i="3"/>
  <c r="BJ2940" i="3"/>
  <c r="BF2850" i="3"/>
  <c r="AP2850" i="3"/>
  <c r="Z2850" i="3"/>
  <c r="BD2850" i="3"/>
  <c r="AN2850" i="3"/>
  <c r="X2850" i="3"/>
  <c r="Q2850" i="3"/>
  <c r="AO2850" i="3"/>
  <c r="BB2866" i="3"/>
  <c r="AL2866" i="3"/>
  <c r="V2866" i="3"/>
  <c r="BE2866" i="3"/>
  <c r="AO2866" i="3"/>
  <c r="Y2866" i="3"/>
  <c r="BH2866" i="3"/>
  <c r="AR2866" i="3"/>
  <c r="AB2866" i="3"/>
  <c r="AE2866" i="3"/>
  <c r="X2839" i="3"/>
  <c r="AZ2839" i="3"/>
  <c r="AM2850" i="3"/>
  <c r="BF2881" i="3"/>
  <c r="AH2881" i="3"/>
  <c r="N2881" i="3"/>
  <c r="AS2881" i="3"/>
  <c r="U2881" i="3"/>
  <c r="AZ2881" i="3"/>
  <c r="AF2881" i="3"/>
  <c r="AB2887" i="3"/>
  <c r="AR2887" i="3"/>
  <c r="BH2887" i="3"/>
  <c r="Y2887" i="3"/>
  <c r="AO2887" i="3"/>
  <c r="BE2887" i="3"/>
  <c r="AH2887" i="3"/>
  <c r="S2887" i="3"/>
  <c r="AY2887" i="3"/>
  <c r="AT2887" i="3"/>
  <c r="AM2887" i="3"/>
  <c r="BB2887" i="3"/>
  <c r="BN2987" i="3"/>
  <c r="BL2978" i="3"/>
  <c r="BN2991" i="3"/>
  <c r="BJ2980" i="3"/>
  <c r="BL2926" i="3"/>
  <c r="BN2968" i="3"/>
  <c r="BM2932" i="3"/>
  <c r="BJ2922" i="3"/>
  <c r="BM2922" i="3"/>
  <c r="BL2931" i="3"/>
  <c r="BK2928" i="3"/>
  <c r="BJ2908" i="3"/>
  <c r="BM2935" i="3"/>
  <c r="BM2985" i="3"/>
  <c r="BL2985" i="3"/>
  <c r="BJ2932" i="3"/>
  <c r="BN2931" i="3"/>
  <c r="BJ2961" i="3"/>
  <c r="BM2981" i="3"/>
  <c r="BJ2981" i="3"/>
  <c r="BN2981" i="3"/>
  <c r="BM2982" i="3"/>
  <c r="BJ2955" i="3"/>
  <c r="BL2967" i="3"/>
  <c r="BN2967" i="3"/>
  <c r="BM2958" i="3"/>
  <c r="BM2967" i="3"/>
  <c r="BJ2962" i="3"/>
  <c r="BM2962" i="3"/>
  <c r="BM2956" i="3"/>
  <c r="BJ2898" i="3"/>
  <c r="BL2970" i="3"/>
  <c r="BL2946" i="3"/>
  <c r="BL2984" i="3"/>
  <c r="BL2954" i="3"/>
  <c r="BM2898" i="3"/>
  <c r="BJ2933" i="3"/>
  <c r="AB2892" i="3"/>
  <c r="Q2892" i="3"/>
  <c r="BH2893" i="3"/>
  <c r="AB2893" i="3"/>
  <c r="BC2893" i="3"/>
  <c r="W2893" i="3"/>
  <c r="AL2893" i="3"/>
  <c r="AW2893" i="3"/>
  <c r="O2864" i="3"/>
  <c r="AI2816" i="3"/>
  <c r="AB2802" i="3"/>
  <c r="BM2908" i="3"/>
  <c r="BK2968" i="3"/>
  <c r="BL2908" i="3"/>
  <c r="BK2931" i="3"/>
  <c r="BL2934" i="3"/>
  <c r="BM2919" i="3"/>
  <c r="BM2921" i="3"/>
  <c r="AK2869" i="3"/>
  <c r="Y2869" i="3"/>
  <c r="BL2933" i="3"/>
  <c r="BJ2969" i="3"/>
  <c r="BK2912" i="3"/>
  <c r="BM2926" i="3"/>
  <c r="BM2903" i="3"/>
  <c r="BJ2903" i="3"/>
  <c r="BM2930" i="3"/>
  <c r="BL2930" i="3"/>
  <c r="BK2958" i="3"/>
  <c r="BM2904" i="3"/>
  <c r="BM2910" i="3"/>
  <c r="U2806" i="3"/>
  <c r="AY2883" i="3"/>
  <c r="BN2938" i="3"/>
  <c r="BL2939" i="3"/>
  <c r="BK2950" i="3"/>
  <c r="BL2943" i="3"/>
  <c r="R2842" i="3"/>
  <c r="U2863" i="3"/>
  <c r="BK2954" i="3"/>
  <c r="BM2964" i="3"/>
  <c r="BL2964" i="3"/>
  <c r="AJ2835" i="3"/>
  <c r="AV2891" i="3"/>
  <c r="AY2894" i="3"/>
  <c r="M2894" i="3"/>
  <c r="AE2894" i="3"/>
  <c r="Y2893" i="3"/>
  <c r="AZ2893" i="3"/>
  <c r="AJ2893" i="3"/>
  <c r="T2893" i="3"/>
  <c r="U2893" i="3"/>
  <c r="AU2893" i="3"/>
  <c r="AE2893" i="3"/>
  <c r="O2893" i="3"/>
  <c r="AT2893" i="3"/>
  <c r="AD2893" i="3"/>
  <c r="N2893" i="3"/>
  <c r="AC2893" i="3"/>
  <c r="N2889" i="3"/>
  <c r="BC2889" i="3"/>
  <c r="AZ2889" i="3"/>
  <c r="BE2798" i="3"/>
  <c r="BA2806" i="3"/>
  <c r="BJ2806" i="3" s="1"/>
  <c r="BB2804" i="3"/>
  <c r="BF2804" i="3"/>
  <c r="BE2804" i="3"/>
  <c r="AM2883" i="3"/>
  <c r="AY2872" i="3"/>
  <c r="AA2881" i="3"/>
  <c r="O2881" i="3"/>
  <c r="AN2835" i="3"/>
  <c r="AX2894" i="3"/>
  <c r="O2894" i="3"/>
  <c r="BE2893" i="3"/>
  <c r="M2893" i="3"/>
  <c r="AV2893" i="3"/>
  <c r="AF2893" i="3"/>
  <c r="P2893" i="3"/>
  <c r="BG2893" i="3"/>
  <c r="AQ2893" i="3"/>
  <c r="AA2893" i="3"/>
  <c r="BF2893" i="3"/>
  <c r="AP2893" i="3"/>
  <c r="Z2893" i="3"/>
  <c r="BI2893" i="3"/>
  <c r="AI2889" i="3"/>
  <c r="AW2889" i="3"/>
  <c r="AJ2889" i="3"/>
  <c r="BD2833" i="3"/>
  <c r="AW2804" i="3"/>
  <c r="BA2804" i="3"/>
  <c r="BC2885" i="3"/>
  <c r="AI2872" i="3"/>
  <c r="AQ2881" i="3"/>
  <c r="AM2894" i="3"/>
  <c r="AK2863" i="3"/>
  <c r="BB2872" i="3"/>
  <c r="AT2872" i="3"/>
  <c r="AU2883" i="3"/>
  <c r="V2872" i="3"/>
  <c r="N2872" i="3"/>
  <c r="BN2872" i="3" s="1"/>
  <c r="P2879" i="3"/>
  <c r="BM2937" i="3"/>
  <c r="BL2919" i="3"/>
  <c r="BM2902" i="3"/>
  <c r="BL2938" i="3"/>
  <c r="BJ2897" i="3"/>
  <c r="BM2949" i="3"/>
  <c r="BM2923" i="3"/>
  <c r="BG2853" i="3"/>
  <c r="BM2970" i="3"/>
  <c r="AT2877" i="3"/>
  <c r="AD2877" i="3"/>
  <c r="N2877" i="3"/>
  <c r="AW2877" i="3"/>
  <c r="AG2877" i="3"/>
  <c r="Q2877" i="3"/>
  <c r="AZ2877" i="3"/>
  <c r="AJ2877" i="3"/>
  <c r="T2877" i="3"/>
  <c r="AX2879" i="3"/>
  <c r="AH2879" i="3"/>
  <c r="R2879" i="3"/>
  <c r="BA2879" i="3"/>
  <c r="AK2879" i="3"/>
  <c r="U2879" i="3"/>
  <c r="BD2879" i="3"/>
  <c r="AN2879" i="3"/>
  <c r="X2879" i="3"/>
  <c r="BG2890" i="3"/>
  <c r="AQ2890" i="3"/>
  <c r="AA2890" i="3"/>
  <c r="BF2890" i="3"/>
  <c r="AP2890" i="3"/>
  <c r="Z2890" i="3"/>
  <c r="P2890" i="3"/>
  <c r="AV2890" i="3"/>
  <c r="AY2862" i="3"/>
  <c r="AQ2862" i="3"/>
  <c r="AT2894" i="3"/>
  <c r="AD2894" i="3"/>
  <c r="N2894" i="3"/>
  <c r="AQ2894" i="3"/>
  <c r="BI2894" i="3"/>
  <c r="AO2894" i="3"/>
  <c r="Y2894" i="3"/>
  <c r="BH2894" i="3"/>
  <c r="AR2894" i="3"/>
  <c r="AB2894" i="3"/>
  <c r="BC2894" i="3"/>
  <c r="W2894" i="3"/>
  <c r="AU2889" i="3"/>
  <c r="O2889" i="3"/>
  <c r="BG2889" i="3"/>
  <c r="AA2889" i="3"/>
  <c r="V2889" i="3"/>
  <c r="AH2889" i="3"/>
  <c r="BI2889" i="3"/>
  <c r="AS2889" i="3"/>
  <c r="AC2889" i="3"/>
  <c r="M2889" i="3"/>
  <c r="AV2889" i="3"/>
  <c r="AF2889" i="3"/>
  <c r="P2889" i="3"/>
  <c r="AV2802" i="3"/>
  <c r="S2816" i="3"/>
  <c r="AI2883" i="3"/>
  <c r="BN2919" i="3"/>
  <c r="BJ2937" i="3"/>
  <c r="BL2942" i="3"/>
  <c r="BM2934" i="3"/>
  <c r="BK2970" i="3"/>
  <c r="BF2877" i="3"/>
  <c r="AP2877" i="3"/>
  <c r="Z2877" i="3"/>
  <c r="BI2877" i="3"/>
  <c r="AS2877" i="3"/>
  <c r="AC2877" i="3"/>
  <c r="M2877" i="3"/>
  <c r="AV2877" i="3"/>
  <c r="AF2877" i="3"/>
  <c r="P2877" i="3"/>
  <c r="AT2879" i="3"/>
  <c r="AD2879" i="3"/>
  <c r="N2879" i="3"/>
  <c r="AW2879" i="3"/>
  <c r="AG2879" i="3"/>
  <c r="Q2879" i="3"/>
  <c r="AZ2879" i="3"/>
  <c r="AJ2879" i="3"/>
  <c r="T2879" i="3"/>
  <c r="BC2890" i="3"/>
  <c r="AM2890" i="3"/>
  <c r="W2890" i="3"/>
  <c r="BB2890" i="3"/>
  <c r="AL2890" i="3"/>
  <c r="V2890" i="3"/>
  <c r="X2890" i="3"/>
  <c r="BD2890" i="3"/>
  <c r="AI2862" i="3"/>
  <c r="AA2862" i="3"/>
  <c r="BF2894" i="3"/>
  <c r="AP2894" i="3"/>
  <c r="Z2894" i="3"/>
  <c r="AW2894" i="3"/>
  <c r="AI2894" i="3"/>
  <c r="BE2894" i="3"/>
  <c r="AK2894" i="3"/>
  <c r="U2894" i="3"/>
  <c r="BD2894" i="3"/>
  <c r="AN2894" i="3"/>
  <c r="X2894" i="3"/>
  <c r="AU2894" i="3"/>
  <c r="S2894" i="3"/>
  <c r="AM2889" i="3"/>
  <c r="AT2889" i="3"/>
  <c r="AY2889" i="3"/>
  <c r="S2889" i="3"/>
  <c r="BF2889" i="3"/>
  <c r="Z2889" i="3"/>
  <c r="BE2889" i="3"/>
  <c r="AO2889" i="3"/>
  <c r="Y2889" i="3"/>
  <c r="BH2889" i="3"/>
  <c r="AR2889" i="3"/>
  <c r="AB2889" i="3"/>
  <c r="Z2836" i="3"/>
  <c r="N2807" i="3"/>
  <c r="BH2802" i="3"/>
  <c r="BG2877" i="3"/>
  <c r="BB2877" i="3"/>
  <c r="AL2877" i="3"/>
  <c r="V2877" i="3"/>
  <c r="BE2877" i="3"/>
  <c r="AO2877" i="3"/>
  <c r="Y2877" i="3"/>
  <c r="BH2877" i="3"/>
  <c r="AR2877" i="3"/>
  <c r="AB2877" i="3"/>
  <c r="BF2879" i="3"/>
  <c r="AP2879" i="3"/>
  <c r="Z2879" i="3"/>
  <c r="BI2879" i="3"/>
  <c r="AS2879" i="3"/>
  <c r="AC2879" i="3"/>
  <c r="M2879" i="3"/>
  <c r="AV2879" i="3"/>
  <c r="AF2879" i="3"/>
  <c r="AY2890" i="3"/>
  <c r="AI2890" i="3"/>
  <c r="S2890" i="3"/>
  <c r="AX2890" i="3"/>
  <c r="AH2890" i="3"/>
  <c r="R2890" i="3"/>
  <c r="AF2890" i="3"/>
  <c r="S2862" i="3"/>
  <c r="AO2890" i="3"/>
  <c r="BB2894" i="3"/>
  <c r="AL2894" i="3"/>
  <c r="V2894" i="3"/>
  <c r="BG2894" i="3"/>
  <c r="AA2894" i="3"/>
  <c r="BA2894" i="3"/>
  <c r="AG2894" i="3"/>
  <c r="Q2894" i="3"/>
  <c r="AZ2894" i="3"/>
  <c r="AJ2894" i="3"/>
  <c r="T2894" i="3"/>
  <c r="AE2889" i="3"/>
  <c r="AD2889" i="3"/>
  <c r="AQ2889" i="3"/>
  <c r="BB2889" i="3"/>
  <c r="AX2889" i="3"/>
  <c r="R2889" i="3"/>
  <c r="BA2889" i="3"/>
  <c r="AK2889" i="3"/>
  <c r="U2889" i="3"/>
  <c r="BD2889" i="3"/>
  <c r="AN2889" i="3"/>
  <c r="AQ2883" i="3"/>
  <c r="AD2872" i="3"/>
  <c r="BK2963" i="3"/>
  <c r="AT2883" i="3"/>
  <c r="AL2872" i="3"/>
  <c r="S2872" i="3"/>
  <c r="S2881" i="3"/>
  <c r="BL2960" i="3"/>
  <c r="BL2902" i="3"/>
  <c r="BN2972" i="3"/>
  <c r="BK2972" i="3"/>
  <c r="BA2863" i="3"/>
  <c r="BL2966" i="3"/>
  <c r="AY2816" i="3"/>
  <c r="BA2845" i="3"/>
  <c r="O2879" i="3"/>
  <c r="BM2974" i="3"/>
  <c r="BM2933" i="3"/>
  <c r="K2735" i="3"/>
  <c r="BC2798" i="3"/>
  <c r="Y2798" i="3"/>
  <c r="AZ2802" i="3"/>
  <c r="AF2802" i="3"/>
  <c r="S2807" i="3"/>
  <c r="BC2854" i="3"/>
  <c r="AA2877" i="3"/>
  <c r="BH2890" i="3"/>
  <c r="S2856" i="3"/>
  <c r="AR2802" i="3"/>
  <c r="AE2879" i="3"/>
  <c r="BN2899" i="3"/>
  <c r="AG2880" i="3"/>
  <c r="BK2974" i="3"/>
  <c r="AC2892" i="3"/>
  <c r="W2798" i="3"/>
  <c r="BD2802" i="3"/>
  <c r="AJ2802" i="3"/>
  <c r="P2802" i="3"/>
  <c r="W2854" i="3"/>
  <c r="Q2890" i="3"/>
  <c r="AG2854" i="3"/>
  <c r="AU2877" i="3"/>
  <c r="AB2890" i="3"/>
  <c r="AH2892" i="3"/>
  <c r="AN2802" i="3"/>
  <c r="T2802" i="3"/>
  <c r="AW2854" i="3"/>
  <c r="AE2877" i="3"/>
  <c r="O2877" i="3"/>
  <c r="AZ2890" i="3"/>
  <c r="BM2955" i="3"/>
  <c r="BK2961" i="3"/>
  <c r="AH2842" i="3"/>
  <c r="T2845" i="3"/>
  <c r="BI2804" i="3"/>
  <c r="AR2854" i="3"/>
  <c r="BM2968" i="3"/>
  <c r="BM2960" i="3"/>
  <c r="BK2934" i="3"/>
  <c r="AD2808" i="3"/>
  <c r="BA2869" i="3"/>
  <c r="Q2871" i="3"/>
  <c r="BL2949" i="3"/>
  <c r="BL2968" i="3"/>
  <c r="BJ2925" i="3"/>
  <c r="BM2929" i="3"/>
  <c r="BM2966" i="3"/>
  <c r="BK2942" i="3"/>
  <c r="BK2938" i="3"/>
  <c r="AL2853" i="3"/>
  <c r="BB2853" i="3"/>
  <c r="K2719" i="3"/>
  <c r="AP2719" i="3" s="1"/>
  <c r="K2717" i="3"/>
  <c r="AB2895" i="3"/>
  <c r="AD2885" i="3"/>
  <c r="N2885" i="3"/>
  <c r="Z2842" i="3"/>
  <c r="BJ2976" i="3"/>
  <c r="BJ2929" i="3"/>
  <c r="BM2906" i="3"/>
  <c r="BK2976" i="3"/>
  <c r="BL2936" i="3"/>
  <c r="AW2871" i="3"/>
  <c r="BN2950" i="3"/>
  <c r="AG2853" i="3"/>
  <c r="BI2845" i="3"/>
  <c r="BF2842" i="3"/>
  <c r="AA2879" i="3"/>
  <c r="AU2885" i="3"/>
  <c r="AQ2872" i="3"/>
  <c r="AO2808" i="3"/>
  <c r="BN2934" i="3"/>
  <c r="U2869" i="3"/>
  <c r="U2801" i="3"/>
  <c r="AC2845" i="3"/>
  <c r="AX2842" i="3"/>
  <c r="AU2879" i="3"/>
  <c r="W2864" i="3"/>
  <c r="BG2872" i="3"/>
  <c r="BL2899" i="3"/>
  <c r="BL2929" i="3"/>
  <c r="BJ2902" i="3"/>
  <c r="AW2853" i="3"/>
  <c r="BJ2913" i="3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BK2821" i="3" s="1"/>
  <c r="AD2821" i="3"/>
  <c r="AT2821" i="3"/>
  <c r="AF2886" i="3"/>
  <c r="V2886" i="3"/>
  <c r="AL2886" i="3"/>
  <c r="BB2886" i="3"/>
  <c r="W2886" i="3"/>
  <c r="AM2886" i="3"/>
  <c r="BC2886" i="3"/>
  <c r="AQ2812" i="3"/>
  <c r="S2812" i="3"/>
  <c r="AP2830" i="3"/>
  <c r="BF2830" i="3"/>
  <c r="S2805" i="3"/>
  <c r="AI2805" i="3"/>
  <c r="O2805" i="3"/>
  <c r="BN2805" i="3" s="1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BM2806" i="3" s="1"/>
  <c r="AC2843" i="3"/>
  <c r="AO2821" i="3"/>
  <c r="U2845" i="3"/>
  <c r="AM2854" i="3"/>
  <c r="Q2854" i="3"/>
  <c r="BH2854" i="3"/>
  <c r="AY2881" i="3"/>
  <c r="AN2820" i="3"/>
  <c r="AS2820" i="3"/>
  <c r="S2820" i="3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AD2867" i="3"/>
  <c r="AT2867" i="3"/>
  <c r="O2867" i="3"/>
  <c r="AE2867" i="3"/>
  <c r="AU2867" i="3"/>
  <c r="P2867" i="3"/>
  <c r="AF2867" i="3"/>
  <c r="AV2867" i="3"/>
  <c r="R2867" i="3"/>
  <c r="AH2867" i="3"/>
  <c r="AX2867" i="3"/>
  <c r="S2867" i="3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L2787" i="3"/>
  <c r="K2784" i="3"/>
  <c r="K2778" i="3"/>
  <c r="L2763" i="3"/>
  <c r="L2739" i="3"/>
  <c r="K2739" i="3"/>
  <c r="L2737" i="3"/>
  <c r="AH2799" i="3"/>
  <c r="BF2801" i="3"/>
  <c r="R2801" i="3"/>
  <c r="AS2801" i="3"/>
  <c r="M2801" i="3"/>
  <c r="AF2801" i="3"/>
  <c r="AU2801" i="3"/>
  <c r="O2801" i="3"/>
  <c r="AR2820" i="3"/>
  <c r="W2820" i="3"/>
  <c r="AV2820" i="3"/>
  <c r="AA2820" i="3"/>
  <c r="AZ2820" i="3"/>
  <c r="AE2820" i="3"/>
  <c r="BF2820" i="3"/>
  <c r="AP2820" i="3"/>
  <c r="Z2820" i="3"/>
  <c r="AI2820" i="3"/>
  <c r="M2867" i="3"/>
  <c r="AL2873" i="3"/>
  <c r="AW2867" i="3"/>
  <c r="AX2873" i="3"/>
  <c r="X2867" i="3"/>
  <c r="BB2867" i="3"/>
  <c r="BG2873" i="3"/>
  <c r="T2873" i="3"/>
  <c r="BD2882" i="3"/>
  <c r="AM2882" i="3"/>
  <c r="V2882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D2820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L2786" i="3"/>
  <c r="L2784" i="3"/>
  <c r="K2782" i="3"/>
  <c r="K2763" i="3"/>
  <c r="K2737" i="3"/>
  <c r="AL2801" i="3"/>
  <c r="BI2801" i="3"/>
  <c r="AC2801" i="3"/>
  <c r="AV2801" i="3"/>
  <c r="P2801" i="3"/>
  <c r="AE2801" i="3"/>
  <c r="BC2820" i="3"/>
  <c r="AG2820" i="3"/>
  <c r="BG2820" i="3"/>
  <c r="AK2820" i="3"/>
  <c r="P2820" i="3"/>
  <c r="AO2820" i="3"/>
  <c r="T2820" i="3"/>
  <c r="AX2820" i="3"/>
  <c r="AH2820" i="3"/>
  <c r="R2820" i="3"/>
  <c r="AS2867" i="3"/>
  <c r="Q2873" i="3"/>
  <c r="BH2873" i="3"/>
  <c r="AC2873" i="3"/>
  <c r="BD2867" i="3"/>
  <c r="AM2867" i="3"/>
  <c r="V2867" i="3"/>
  <c r="AA2873" i="3"/>
  <c r="X2882" i="3"/>
  <c r="BB2882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D2837" i="3"/>
  <c r="X2837" i="3"/>
  <c r="AN2837" i="3"/>
  <c r="AP2846" i="3"/>
  <c r="Z2846" i="3"/>
  <c r="BF2846" i="3"/>
  <c r="AH2846" i="3"/>
  <c r="AX2846" i="3"/>
  <c r="R2846" i="3"/>
  <c r="BN2846" i="3" s="1"/>
  <c r="Y2817" i="3"/>
  <c r="AO2817" i="3"/>
  <c r="AT2817" i="3"/>
  <c r="S2817" i="3"/>
  <c r="AD2819" i="3"/>
  <c r="S2819" i="3"/>
  <c r="BK2819" i="3" s="1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AN2833" i="3"/>
  <c r="U2882" i="3"/>
  <c r="AC2874" i="3"/>
  <c r="BI2874" i="3"/>
  <c r="AG2874" i="3"/>
  <c r="AS2874" i="3"/>
  <c r="O2874" i="3"/>
  <c r="AW2874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Y2852" i="3"/>
  <c r="AO2852" i="3"/>
  <c r="BC2852" i="3"/>
  <c r="O2824" i="3"/>
  <c r="X2833" i="3"/>
  <c r="U2857" i="3"/>
  <c r="BA2857" i="3"/>
  <c r="Y2857" i="3"/>
  <c r="BE2857" i="3"/>
  <c r="AK2857" i="3"/>
  <c r="AO2857" i="3"/>
  <c r="M2876" i="3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AK2843" i="3"/>
  <c r="M2843" i="3"/>
  <c r="BA2843" i="3"/>
  <c r="U2843" i="3"/>
  <c r="AS2843" i="3"/>
  <c r="AC2822" i="3"/>
  <c r="X2822" i="3"/>
  <c r="AN2822" i="3"/>
  <c r="AS2822" i="3"/>
  <c r="BI2822" i="3"/>
  <c r="S2822" i="3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S2810" i="3"/>
  <c r="BK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AC2799" i="3"/>
  <c r="BN2808" i="3"/>
  <c r="BK2808" i="3"/>
  <c r="BN2818" i="3"/>
  <c r="AX2799" i="3"/>
  <c r="V2799" i="3"/>
  <c r="BE2799" i="3"/>
  <c r="AO2799" i="3"/>
  <c r="Y2799" i="3"/>
  <c r="BH2799" i="3"/>
  <c r="AR2799" i="3"/>
  <c r="AB2799" i="3"/>
  <c r="BG2799" i="3"/>
  <c r="AQ2799" i="3"/>
  <c r="BJ2803" i="3"/>
  <c r="BB2801" i="3"/>
  <c r="AH2801" i="3"/>
  <c r="N2801" i="3"/>
  <c r="AW2801" i="3"/>
  <c r="AG2801" i="3"/>
  <c r="Q2801" i="3"/>
  <c r="AZ2801" i="3"/>
  <c r="AJ2801" i="3"/>
  <c r="T2801" i="3"/>
  <c r="AY2801" i="3"/>
  <c r="AI2801" i="3"/>
  <c r="S2801" i="3"/>
  <c r="BN2810" i="3"/>
  <c r="BJ2809" i="3"/>
  <c r="BK2817" i="3"/>
  <c r="BN2817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N2835" i="3"/>
  <c r="BN2862" i="3"/>
  <c r="Z2799" i="3"/>
  <c r="AP2799" i="3"/>
  <c r="BF2799" i="3"/>
  <c r="N2799" i="3"/>
  <c r="AD2799" i="3"/>
  <c r="AT2799" i="3"/>
  <c r="AS2799" i="3"/>
  <c r="M2799" i="3"/>
  <c r="AF2799" i="3"/>
  <c r="P2799" i="3"/>
  <c r="AU2799" i="3"/>
  <c r="AE2799" i="3"/>
  <c r="O2799" i="3"/>
  <c r="BN2822" i="3"/>
  <c r="BK2838" i="3"/>
  <c r="BN2838" i="3"/>
  <c r="BN2800" i="3"/>
  <c r="BK2800" i="3"/>
  <c r="BA2799" i="3"/>
  <c r="U2799" i="3"/>
  <c r="AN2799" i="3"/>
  <c r="BC2799" i="3"/>
  <c r="W2799" i="3"/>
  <c r="BN2809" i="3"/>
  <c r="BK2809" i="3"/>
  <c r="BN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K2837" i="3"/>
  <c r="BL2825" i="3"/>
  <c r="BL2836" i="3"/>
  <c r="BJ2858" i="3"/>
  <c r="BI2799" i="3"/>
  <c r="AV2799" i="3"/>
  <c r="BN2816" i="3"/>
  <c r="BN2823" i="3"/>
  <c r="BM2803" i="3"/>
  <c r="AL2799" i="3"/>
  <c r="AK2799" i="3"/>
  <c r="BD2799" i="3"/>
  <c r="X2799" i="3"/>
  <c r="AM2799" i="3"/>
  <c r="R2799" i="3"/>
  <c r="BB2799" i="3"/>
  <c r="AW2799" i="3"/>
  <c r="AG2799" i="3"/>
  <c r="Q2799" i="3"/>
  <c r="AZ2799" i="3"/>
  <c r="AJ2799" i="3"/>
  <c r="T2799" i="3"/>
  <c r="AY2799" i="3"/>
  <c r="AI2799" i="3"/>
  <c r="S2799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N2814" i="3"/>
  <c r="BK2814" i="3"/>
  <c r="BL2815" i="3"/>
  <c r="BL2811" i="3"/>
  <c r="BN2811" i="3"/>
  <c r="BM2814" i="3"/>
  <c r="BL2814" i="3"/>
  <c r="BL2833" i="3"/>
  <c r="BN2845" i="3"/>
  <c r="BK2846" i="3"/>
  <c r="BM2832" i="3"/>
  <c r="BK2852" i="3"/>
  <c r="L2782" i="3"/>
  <c r="L2768" i="3"/>
  <c r="L2755" i="3"/>
  <c r="K2742" i="3"/>
  <c r="K2772" i="3"/>
  <c r="L2770" i="3"/>
  <c r="K2770" i="3"/>
  <c r="K2746" i="3"/>
  <c r="L2744" i="3"/>
  <c r="K2744" i="3"/>
  <c r="L2722" i="3"/>
  <c r="L2761" i="3"/>
  <c r="L2759" i="3"/>
  <c r="L2757" i="3"/>
  <c r="K2728" i="3"/>
  <c r="L2724" i="3"/>
  <c r="K2724" i="3"/>
  <c r="K2709" i="3"/>
  <c r="K2707" i="3"/>
  <c r="K2787" i="3"/>
  <c r="K2780" i="3"/>
  <c r="L2773" i="3"/>
  <c r="K2773" i="3"/>
  <c r="L2771" i="3"/>
  <c r="K2771" i="3"/>
  <c r="K2761" i="3"/>
  <c r="K2759" i="3"/>
  <c r="L2753" i="3"/>
  <c r="L2751" i="3"/>
  <c r="L2749" i="3"/>
  <c r="K2749" i="3"/>
  <c r="L2747" i="3"/>
  <c r="K2747" i="3"/>
  <c r="L2745" i="3"/>
  <c r="L2743" i="3"/>
  <c r="K2727" i="3"/>
  <c r="L2720" i="3"/>
  <c r="L2716" i="3"/>
  <c r="L2714" i="3"/>
  <c r="L2712" i="3"/>
  <c r="L2778" i="3"/>
  <c r="L2776" i="3"/>
  <c r="K2776" i="3"/>
  <c r="L2774" i="3"/>
  <c r="L2772" i="3"/>
  <c r="BC2772" i="3" s="1"/>
  <c r="K2755" i="3"/>
  <c r="L2733" i="3"/>
  <c r="L2728" i="3"/>
  <c r="L2726" i="3"/>
  <c r="K2720" i="3"/>
  <c r="L2790" i="3"/>
  <c r="L2788" i="3"/>
  <c r="K2768" i="3"/>
  <c r="L2766" i="3"/>
  <c r="K2766" i="3"/>
  <c r="L2762" i="3"/>
  <c r="K2762" i="3"/>
  <c r="K2745" i="3"/>
  <c r="K2743" i="3"/>
  <c r="L2731" i="3"/>
  <c r="K2731" i="3"/>
  <c r="L2729" i="3"/>
  <c r="K2729" i="3"/>
  <c r="K2714" i="3"/>
  <c r="L2797" i="3"/>
  <c r="K2797" i="3"/>
  <c r="L2795" i="3"/>
  <c r="K2795" i="3"/>
  <c r="L2793" i="3"/>
  <c r="K2793" i="3"/>
  <c r="K2791" i="3"/>
  <c r="K2790" i="3"/>
  <c r="K2788" i="3"/>
  <c r="K2783" i="3"/>
  <c r="L2769" i="3"/>
  <c r="K2769" i="3"/>
  <c r="L2767" i="3"/>
  <c r="K2767" i="3"/>
  <c r="L2765" i="3"/>
  <c r="K2765" i="3"/>
  <c r="L2764" i="3"/>
  <c r="K2764" i="3"/>
  <c r="L2760" i="3"/>
  <c r="K2760" i="3"/>
  <c r="L2756" i="3"/>
  <c r="K2756" i="3"/>
  <c r="L2754" i="3"/>
  <c r="K2754" i="3"/>
  <c r="K2751" i="3"/>
  <c r="K2733" i="3"/>
  <c r="L2732" i="3"/>
  <c r="K2732" i="3"/>
  <c r="K2726" i="3"/>
  <c r="AO2726" i="3" s="1"/>
  <c r="L2725" i="3"/>
  <c r="K2725" i="3"/>
  <c r="K2722" i="3"/>
  <c r="K2716" i="3"/>
  <c r="K2706" i="3"/>
  <c r="K2774" i="3"/>
  <c r="L2758" i="3"/>
  <c r="K2757" i="3"/>
  <c r="L2748" i="3"/>
  <c r="K2786" i="3"/>
  <c r="K2753" i="3"/>
  <c r="L2796" i="3"/>
  <c r="L2794" i="3"/>
  <c r="L2792" i="3"/>
  <c r="L2791" i="3"/>
  <c r="L2789" i="3"/>
  <c r="K2789" i="3"/>
  <c r="L2785" i="3"/>
  <c r="K2785" i="3"/>
  <c r="K2758" i="3"/>
  <c r="K2748" i="3"/>
  <c r="O2748" i="3" s="1"/>
  <c r="K2796" i="3"/>
  <c r="K2794" i="3"/>
  <c r="K2792" i="3"/>
  <c r="K2781" i="3"/>
  <c r="L2746" i="3"/>
  <c r="K2711" i="3"/>
  <c r="AI2711" i="3" s="1"/>
  <c r="L2736" i="3"/>
  <c r="K2736" i="3"/>
  <c r="L2734" i="3"/>
  <c r="K2734" i="3"/>
  <c r="L2730" i="3"/>
  <c r="K2730" i="3"/>
  <c r="L2721" i="3"/>
  <c r="K2721" i="3"/>
  <c r="K2718" i="3"/>
  <c r="L2710" i="3"/>
  <c r="K2710" i="3"/>
  <c r="L2742" i="3"/>
  <c r="L2741" i="3"/>
  <c r="K2741" i="3"/>
  <c r="L2718" i="3"/>
  <c r="L2715" i="3"/>
  <c r="K2715" i="3"/>
  <c r="L2709" i="3"/>
  <c r="L2708" i="3"/>
  <c r="K2708" i="3"/>
  <c r="L2727" i="3"/>
  <c r="L2723" i="3"/>
  <c r="K2723" i="3"/>
  <c r="L2713" i="3"/>
  <c r="K2713" i="3"/>
  <c r="L2707" i="3"/>
  <c r="L2706" i="3"/>
  <c r="L2783" i="3"/>
  <c r="L2781" i="3"/>
  <c r="L2779" i="3"/>
  <c r="K2779" i="3"/>
  <c r="L2777" i="3"/>
  <c r="K2777" i="3"/>
  <c r="L2775" i="3"/>
  <c r="K2775" i="3"/>
  <c r="L2752" i="3"/>
  <c r="K2752" i="3"/>
  <c r="L2750" i="3"/>
  <c r="K2750" i="3"/>
  <c r="L2740" i="3"/>
  <c r="K2740" i="3"/>
  <c r="L2738" i="3"/>
  <c r="K2738" i="3"/>
  <c r="W2717" i="3"/>
  <c r="AA2717" i="3"/>
  <c r="AM2717" i="3"/>
  <c r="AQ2717" i="3"/>
  <c r="BC2717" i="3"/>
  <c r="BG2717" i="3"/>
  <c r="U2717" i="3"/>
  <c r="Y2717" i="3"/>
  <c r="AK2717" i="3"/>
  <c r="AO2717" i="3"/>
  <c r="BA2717" i="3"/>
  <c r="BE2717" i="3"/>
  <c r="AB2717" i="3"/>
  <c r="AJ2717" i="3"/>
  <c r="BH2717" i="3"/>
  <c r="N2717" i="3"/>
  <c r="AL2717" i="3"/>
  <c r="AT2717" i="3"/>
  <c r="X2717" i="3"/>
  <c r="AF2717" i="3"/>
  <c r="BD2717" i="3"/>
  <c r="R2717" i="3"/>
  <c r="BF2717" i="3"/>
  <c r="AH2717" i="3"/>
  <c r="BE2719" i="3"/>
  <c r="K2712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K2820" i="3" l="1"/>
  <c r="BK2858" i="3"/>
  <c r="BJ2820" i="3"/>
  <c r="BM2820" i="3"/>
  <c r="BL2820" i="3"/>
  <c r="BJ2817" i="3"/>
  <c r="BM2817" i="3"/>
  <c r="AP2717" i="3"/>
  <c r="BK2828" i="3"/>
  <c r="BL2817" i="3"/>
  <c r="AU2719" i="3"/>
  <c r="AQ2719" i="3"/>
  <c r="P2719" i="3"/>
  <c r="AA2719" i="3"/>
  <c r="AJ2719" i="3"/>
  <c r="BN2841" i="3"/>
  <c r="BN2858" i="3"/>
  <c r="BK2879" i="3"/>
  <c r="BN2812" i="3"/>
  <c r="BN2879" i="3"/>
  <c r="AP2711" i="3"/>
  <c r="AN2735" i="3"/>
  <c r="BL2879" i="3"/>
  <c r="BL2838" i="3"/>
  <c r="BJ2879" i="3"/>
  <c r="BM2879" i="3"/>
  <c r="BJ2838" i="3"/>
  <c r="BM2838" i="3"/>
  <c r="AZ2743" i="3"/>
  <c r="AJ2737" i="3"/>
  <c r="BG2707" i="3"/>
  <c r="BL2816" i="3"/>
  <c r="BN2890" i="3"/>
  <c r="BM2860" i="3"/>
  <c r="AH2719" i="3"/>
  <c r="BH2719" i="3"/>
  <c r="Y2719" i="3"/>
  <c r="AX2717" i="3"/>
  <c r="AN2717" i="3"/>
  <c r="BB2717" i="3"/>
  <c r="V2717" i="3"/>
  <c r="AR2717" i="3"/>
  <c r="BI2717" i="3"/>
  <c r="AS2717" i="3"/>
  <c r="AC2717" i="3"/>
  <c r="M2717" i="3"/>
  <c r="AU2717" i="3"/>
  <c r="AE2717" i="3"/>
  <c r="O2717" i="3"/>
  <c r="AT2748" i="3"/>
  <c r="BL2854" i="3"/>
  <c r="BJ2871" i="3"/>
  <c r="N2737" i="3"/>
  <c r="R2715" i="3"/>
  <c r="AL2719" i="3"/>
  <c r="AO2719" i="3"/>
  <c r="AV2719" i="3"/>
  <c r="Z2717" i="3"/>
  <c r="AV2717" i="3"/>
  <c r="P2717" i="3"/>
  <c r="AD2717" i="3"/>
  <c r="AZ2717" i="3"/>
  <c r="T2717" i="3"/>
  <c r="AW2717" i="3"/>
  <c r="AG2717" i="3"/>
  <c r="Q2717" i="3"/>
  <c r="AY2717" i="3"/>
  <c r="AI2717" i="3"/>
  <c r="S2717" i="3"/>
  <c r="BK2859" i="3"/>
  <c r="BN2867" i="3"/>
  <c r="BK2818" i="3"/>
  <c r="BN2848" i="3"/>
  <c r="Z2706" i="3"/>
  <c r="BJ2848" i="3"/>
  <c r="BK2848" i="3"/>
  <c r="BM2848" i="3"/>
  <c r="BL2848" i="3"/>
  <c r="AA2710" i="3"/>
  <c r="AB2710" i="3"/>
  <c r="BM2867" i="3"/>
  <c r="BJ2867" i="3"/>
  <c r="BL2867" i="3"/>
  <c r="BJ2810" i="3"/>
  <c r="BG2708" i="3"/>
  <c r="BM2812" i="3"/>
  <c r="BM2810" i="3"/>
  <c r="BI2708" i="3"/>
  <c r="P2784" i="3"/>
  <c r="BL2810" i="3"/>
  <c r="BJ2812" i="3"/>
  <c r="Y2763" i="3"/>
  <c r="BL2812" i="3"/>
  <c r="BN2821" i="3"/>
  <c r="BK2811" i="3"/>
  <c r="BA2707" i="3"/>
  <c r="BI2711" i="3"/>
  <c r="AQ2706" i="3"/>
  <c r="P2711" i="3"/>
  <c r="AC2711" i="3"/>
  <c r="AU2737" i="3"/>
  <c r="P2737" i="3"/>
  <c r="BK2829" i="3"/>
  <c r="BN2856" i="3"/>
  <c r="BK2871" i="3"/>
  <c r="BN2826" i="3"/>
  <c r="BN2880" i="3"/>
  <c r="BN2869" i="3"/>
  <c r="BK2860" i="3"/>
  <c r="BL2800" i="3"/>
  <c r="BJ2800" i="3"/>
  <c r="BL2858" i="3"/>
  <c r="BN2865" i="3"/>
  <c r="BK2842" i="3"/>
  <c r="BN2828" i="3"/>
  <c r="BH2706" i="3"/>
  <c r="AP2708" i="3"/>
  <c r="BN2860" i="3"/>
  <c r="BM2868" i="3"/>
  <c r="BK2872" i="3"/>
  <c r="AO2714" i="3"/>
  <c r="AD2727" i="3"/>
  <c r="BK2803" i="3"/>
  <c r="BF2710" i="3"/>
  <c r="BI2715" i="3"/>
  <c r="AP2706" i="3"/>
  <c r="BN2871" i="3"/>
  <c r="BF2784" i="3"/>
  <c r="AN2737" i="3"/>
  <c r="BK2840" i="3"/>
  <c r="BL2806" i="3"/>
  <c r="BN2884" i="3"/>
  <c r="BJ2839" i="3"/>
  <c r="BN2894" i="3"/>
  <c r="BN2864" i="3"/>
  <c r="BJ2860" i="3"/>
  <c r="BK2824" i="3"/>
  <c r="BK2853" i="3"/>
  <c r="BM2858" i="3"/>
  <c r="BL2832" i="3"/>
  <c r="BM2825" i="3"/>
  <c r="BN2854" i="3"/>
  <c r="BK2868" i="3"/>
  <c r="BK2802" i="3"/>
  <c r="BM2875" i="3"/>
  <c r="BK2857" i="3"/>
  <c r="BN2802" i="3"/>
  <c r="BJ2872" i="3"/>
  <c r="BL2808" i="3"/>
  <c r="BN2842" i="3"/>
  <c r="BN2870" i="3"/>
  <c r="BJ2842" i="3"/>
  <c r="BM2815" i="3"/>
  <c r="BM2836" i="3"/>
  <c r="BN2837" i="3"/>
  <c r="BJ2825" i="3"/>
  <c r="BK2836" i="3"/>
  <c r="BL2862" i="3"/>
  <c r="BN2830" i="3"/>
  <c r="BJ2815" i="3"/>
  <c r="BK2830" i="3"/>
  <c r="BK2815" i="3"/>
  <c r="BN2803" i="3"/>
  <c r="BK2831" i="3"/>
  <c r="BK2833" i="3"/>
  <c r="BJ2816" i="3"/>
  <c r="BJ2814" i="3"/>
  <c r="BN2833" i="3"/>
  <c r="BJ2832" i="3"/>
  <c r="BK2835" i="3"/>
  <c r="BK2832" i="3"/>
  <c r="BL2831" i="3"/>
  <c r="BJ2836" i="3"/>
  <c r="BL2821" i="3"/>
  <c r="BJ2811" i="3"/>
  <c r="BN2819" i="3"/>
  <c r="BJ2805" i="3"/>
  <c r="BF2708" i="3"/>
  <c r="AR2722" i="3"/>
  <c r="AJ2714" i="3"/>
  <c r="Z2728" i="3"/>
  <c r="AR2706" i="3"/>
  <c r="AA2706" i="3"/>
  <c r="BH2708" i="3"/>
  <c r="AQ2708" i="3"/>
  <c r="Z2708" i="3"/>
  <c r="AP2710" i="3"/>
  <c r="BD2711" i="3"/>
  <c r="U2707" i="3"/>
  <c r="AT2711" i="3"/>
  <c r="AG2711" i="3"/>
  <c r="BG2711" i="3"/>
  <c r="BG2719" i="3"/>
  <c r="AN2719" i="3"/>
  <c r="BD2719" i="3"/>
  <c r="AD2719" i="3"/>
  <c r="BC2719" i="3"/>
  <c r="AB2719" i="3"/>
  <c r="BA2719" i="3"/>
  <c r="AK2719" i="3"/>
  <c r="U2719" i="3"/>
  <c r="AM2719" i="3"/>
  <c r="W2719" i="3"/>
  <c r="BC2737" i="3"/>
  <c r="BI2737" i="3"/>
  <c r="AB2737" i="3"/>
  <c r="BG2737" i="3"/>
  <c r="AH2723" i="3"/>
  <c r="T2709" i="3"/>
  <c r="AH2718" i="3"/>
  <c r="R2719" i="3"/>
  <c r="AO2730" i="3"/>
  <c r="T2716" i="3"/>
  <c r="Q2720" i="3"/>
  <c r="AU2744" i="3"/>
  <c r="BK2865" i="3"/>
  <c r="BL2803" i="3"/>
  <c r="BN2832" i="3"/>
  <c r="BN2836" i="3"/>
  <c r="BN2853" i="3"/>
  <c r="BM2811" i="3"/>
  <c r="BM2800" i="3"/>
  <c r="BJ2874" i="3"/>
  <c r="BK2841" i="3"/>
  <c r="BL2819" i="3"/>
  <c r="BK2881" i="3"/>
  <c r="BK2826" i="3"/>
  <c r="BN2868" i="3"/>
  <c r="BN2888" i="3"/>
  <c r="BN2861" i="3"/>
  <c r="BK2845" i="3"/>
  <c r="BN2889" i="3"/>
  <c r="BL2853" i="3"/>
  <c r="BK2893" i="3"/>
  <c r="BL2835" i="3"/>
  <c r="BJ2828" i="3"/>
  <c r="BL2828" i="3"/>
  <c r="BK2864" i="3"/>
  <c r="BK2875" i="3"/>
  <c r="AB2706" i="3"/>
  <c r="BF2706" i="3"/>
  <c r="AR2708" i="3"/>
  <c r="AA2708" i="3"/>
  <c r="AO2706" i="3"/>
  <c r="AS2706" i="3"/>
  <c r="AN2707" i="3"/>
  <c r="BF2719" i="3"/>
  <c r="AF2719" i="3"/>
  <c r="AY2719" i="3"/>
  <c r="V2719" i="3"/>
  <c r="AX2719" i="3"/>
  <c r="T2719" i="3"/>
  <c r="AW2719" i="3"/>
  <c r="AG2719" i="3"/>
  <c r="Q2719" i="3"/>
  <c r="AI2719" i="3"/>
  <c r="S2719" i="3"/>
  <c r="O2737" i="3"/>
  <c r="AT2737" i="3"/>
  <c r="AG2737" i="3"/>
  <c r="BH2737" i="3"/>
  <c r="AI2737" i="3"/>
  <c r="BB2719" i="3"/>
  <c r="Z2719" i="3"/>
  <c r="BK2825" i="3"/>
  <c r="BK2854" i="3"/>
  <c r="BN2831" i="3"/>
  <c r="BN2815" i="3"/>
  <c r="BK2869" i="3"/>
  <c r="BK2812" i="3"/>
  <c r="BN2857" i="3"/>
  <c r="BN2852" i="3"/>
  <c r="BL2837" i="3"/>
  <c r="BG2706" i="3"/>
  <c r="AB2708" i="3"/>
  <c r="BG2710" i="3"/>
  <c r="BC2707" i="3"/>
  <c r="AH2707" i="3"/>
  <c r="N2711" i="3"/>
  <c r="Z2715" i="3"/>
  <c r="AZ2719" i="3"/>
  <c r="X2719" i="3"/>
  <c r="AT2719" i="3"/>
  <c r="N2719" i="3"/>
  <c r="AR2719" i="3"/>
  <c r="BI2719" i="3"/>
  <c r="AS2719" i="3"/>
  <c r="AC2719" i="3"/>
  <c r="M2719" i="3"/>
  <c r="AE2719" i="3"/>
  <c r="O2719" i="3"/>
  <c r="W2737" i="3"/>
  <c r="AP2737" i="3"/>
  <c r="AC2737" i="3"/>
  <c r="AZ2737" i="3"/>
  <c r="R2706" i="3"/>
  <c r="AC2708" i="3"/>
  <c r="BE2725" i="3"/>
  <c r="BN2825" i="3"/>
  <c r="BL2852" i="3"/>
  <c r="BK2823" i="3"/>
  <c r="BJ2829" i="3"/>
  <c r="BJ2827" i="3"/>
  <c r="BL2818" i="3"/>
  <c r="AH2713" i="3"/>
  <c r="BH2724" i="3"/>
  <c r="AI2739" i="3"/>
  <c r="BM2804" i="3"/>
  <c r="BK2798" i="3"/>
  <c r="BN2840" i="3"/>
  <c r="BJ2840" i="3"/>
  <c r="BJ2853" i="3"/>
  <c r="BJ2802" i="3"/>
  <c r="BJ2845" i="3"/>
  <c r="BK2889" i="3"/>
  <c r="BK2894" i="3"/>
  <c r="BK2877" i="3"/>
  <c r="BL2881" i="3"/>
  <c r="BN2829" i="3"/>
  <c r="BL2871" i="3"/>
  <c r="AB2735" i="3"/>
  <c r="BM2816" i="3"/>
  <c r="BJ2894" i="3"/>
  <c r="BK2862" i="3"/>
  <c r="BL2869" i="3"/>
  <c r="BJ2835" i="3"/>
  <c r="BN2866" i="3"/>
  <c r="BL2839" i="3"/>
  <c r="BL2887" i="3"/>
  <c r="BK2839" i="3"/>
  <c r="BK2827" i="3"/>
  <c r="BL2827" i="3"/>
  <c r="BK2885" i="3"/>
  <c r="BK2863" i="3"/>
  <c r="BM2839" i="3"/>
  <c r="BK2870" i="3"/>
  <c r="BL2864" i="3"/>
  <c r="BK2856" i="3"/>
  <c r="BK2880" i="3"/>
  <c r="BJ2880" i="3"/>
  <c r="AI2727" i="3"/>
  <c r="AD2709" i="3"/>
  <c r="AQ2716" i="3"/>
  <c r="AS2784" i="3"/>
  <c r="BJ2861" i="3"/>
  <c r="BM2834" i="3"/>
  <c r="BL2834" i="3"/>
  <c r="BL2890" i="3"/>
  <c r="BJ2890" i="3"/>
  <c r="BJ2877" i="3"/>
  <c r="BL2893" i="3"/>
  <c r="BM2893" i="3"/>
  <c r="BM2802" i="3"/>
  <c r="BM2887" i="3"/>
  <c r="BN2881" i="3"/>
  <c r="BK2887" i="3"/>
  <c r="BL2866" i="3"/>
  <c r="BM2829" i="3"/>
  <c r="BJ2889" i="3"/>
  <c r="BJ2887" i="3"/>
  <c r="BK2888" i="3"/>
  <c r="BL2875" i="3"/>
  <c r="BN2875" i="3"/>
  <c r="BM2808" i="3"/>
  <c r="BL2870" i="3"/>
  <c r="BL2863" i="3"/>
  <c r="BM2871" i="3"/>
  <c r="BJ2864" i="3"/>
  <c r="BJ2824" i="3"/>
  <c r="BJ2856" i="3"/>
  <c r="BL2856" i="3"/>
  <c r="BJ2826" i="3"/>
  <c r="BL2880" i="3"/>
  <c r="BM2880" i="3"/>
  <c r="Q2709" i="3"/>
  <c r="V2713" i="3"/>
  <c r="AL2724" i="3"/>
  <c r="Z2739" i="3"/>
  <c r="AF2784" i="3"/>
  <c r="BK2816" i="3"/>
  <c r="BJ2833" i="3"/>
  <c r="BH2710" i="3"/>
  <c r="AQ2710" i="3"/>
  <c r="Z2710" i="3"/>
  <c r="X2711" i="3"/>
  <c r="M2710" i="3"/>
  <c r="AD2711" i="3"/>
  <c r="AW2711" i="3"/>
  <c r="Q2711" i="3"/>
  <c r="AA2711" i="3"/>
  <c r="AM2715" i="3"/>
  <c r="Q2715" i="3"/>
  <c r="BI2710" i="3"/>
  <c r="BG2769" i="3"/>
  <c r="AP2714" i="3"/>
  <c r="AF2707" i="3"/>
  <c r="BN2863" i="3"/>
  <c r="BJ2862" i="3"/>
  <c r="BN2874" i="3"/>
  <c r="BK2874" i="3"/>
  <c r="BN2855" i="3"/>
  <c r="AA2735" i="3"/>
  <c r="BL2830" i="3"/>
  <c r="AR2710" i="3"/>
  <c r="AV2711" i="3"/>
  <c r="BF2711" i="3"/>
  <c r="Z2711" i="3"/>
  <c r="AS2711" i="3"/>
  <c r="M2711" i="3"/>
  <c r="X2713" i="3"/>
  <c r="AE2718" i="3"/>
  <c r="X2718" i="3"/>
  <c r="BA2735" i="3"/>
  <c r="BB2726" i="3"/>
  <c r="BM2894" i="3"/>
  <c r="BJ2830" i="3"/>
  <c r="AX2707" i="3"/>
  <c r="R2707" i="3"/>
  <c r="AK2707" i="3"/>
  <c r="BD2707" i="3"/>
  <c r="X2707" i="3"/>
  <c r="AW2709" i="3"/>
  <c r="AJ2709" i="3"/>
  <c r="BB2713" i="3"/>
  <c r="BD2713" i="3"/>
  <c r="AM2713" i="3"/>
  <c r="BH2723" i="3"/>
  <c r="AI2725" i="3"/>
  <c r="AH2735" i="3"/>
  <c r="U2735" i="3"/>
  <c r="Q2739" i="3"/>
  <c r="S2735" i="3"/>
  <c r="BJ2893" i="3"/>
  <c r="BK2866" i="3"/>
  <c r="BM2828" i="3"/>
  <c r="BM2827" i="3"/>
  <c r="BN2893" i="3"/>
  <c r="BN2887" i="3"/>
  <c r="BJ2875" i="3"/>
  <c r="BN2839" i="3"/>
  <c r="BK2850" i="3"/>
  <c r="BM2835" i="3"/>
  <c r="BH2784" i="3"/>
  <c r="AM2709" i="3"/>
  <c r="AJ2706" i="3"/>
  <c r="AY2706" i="3"/>
  <c r="S2706" i="3"/>
  <c r="AH2706" i="3"/>
  <c r="AZ2708" i="3"/>
  <c r="T2708" i="3"/>
  <c r="AI2708" i="3"/>
  <c r="AX2708" i="3"/>
  <c r="R2708" i="3"/>
  <c r="AF2710" i="3"/>
  <c r="AU2710" i="3"/>
  <c r="O2710" i="3"/>
  <c r="AD2710" i="3"/>
  <c r="W2707" i="3"/>
  <c r="M2706" i="3"/>
  <c r="AP2707" i="3"/>
  <c r="BI2707" i="3"/>
  <c r="AC2707" i="3"/>
  <c r="AV2707" i="3"/>
  <c r="P2707" i="3"/>
  <c r="AL2709" i="3"/>
  <c r="Y2709" i="3"/>
  <c r="AQ2709" i="3"/>
  <c r="O2714" i="3"/>
  <c r="AN2713" i="3"/>
  <c r="W2713" i="3"/>
  <c r="AX2713" i="3"/>
  <c r="AV2715" i="3"/>
  <c r="W2715" i="3"/>
  <c r="BB2715" i="3"/>
  <c r="X2723" i="3"/>
  <c r="AL2725" i="3"/>
  <c r="AS2724" i="3"/>
  <c r="V2735" i="3"/>
  <c r="BH2735" i="3"/>
  <c r="AT2739" i="3"/>
  <c r="X2743" i="3"/>
  <c r="AO2784" i="3"/>
  <c r="T2707" i="3"/>
  <c r="M2708" i="3"/>
  <c r="V2741" i="3"/>
  <c r="O2735" i="3"/>
  <c r="BE2722" i="3"/>
  <c r="AY2732" i="3"/>
  <c r="AR2714" i="3"/>
  <c r="AP2728" i="3"/>
  <c r="S2727" i="3"/>
  <c r="AR2724" i="3"/>
  <c r="BN2850" i="3"/>
  <c r="BL2829" i="3"/>
  <c r="BL2860" i="3"/>
  <c r="AA2737" i="3"/>
  <c r="BM2824" i="3"/>
  <c r="BJ2868" i="3"/>
  <c r="BJ2818" i="3"/>
  <c r="BK2884" i="3"/>
  <c r="BM2856" i="3"/>
  <c r="AZ2706" i="3"/>
  <c r="T2706" i="3"/>
  <c r="AI2706" i="3"/>
  <c r="AX2706" i="3"/>
  <c r="AJ2708" i="3"/>
  <c r="AY2708" i="3"/>
  <c r="S2708" i="3"/>
  <c r="AH2708" i="3"/>
  <c r="AV2710" i="3"/>
  <c r="P2710" i="3"/>
  <c r="AE2710" i="3"/>
  <c r="AT2710" i="3"/>
  <c r="N2710" i="3"/>
  <c r="BE2708" i="3"/>
  <c r="BF2707" i="3"/>
  <c r="Z2707" i="3"/>
  <c r="AS2707" i="3"/>
  <c r="M2707" i="3"/>
  <c r="BE2709" i="3"/>
  <c r="AR2709" i="3"/>
  <c r="AD2713" i="3"/>
  <c r="BC2713" i="3"/>
  <c r="AN2715" i="3"/>
  <c r="BC2715" i="3"/>
  <c r="AW2718" i="3"/>
  <c r="AB2725" i="3"/>
  <c r="BB2735" i="3"/>
  <c r="AO2735" i="3"/>
  <c r="AK2739" i="3"/>
  <c r="BB2784" i="3"/>
  <c r="AB2784" i="3"/>
  <c r="AP2713" i="3"/>
  <c r="T2715" i="3"/>
  <c r="Y2710" i="3"/>
  <c r="BE2721" i="3"/>
  <c r="AF2734" i="3"/>
  <c r="AP2725" i="3"/>
  <c r="T2729" i="3"/>
  <c r="AO2766" i="3"/>
  <c r="BM2889" i="3"/>
  <c r="BM2864" i="3"/>
  <c r="BN2877" i="3"/>
  <c r="BD2710" i="3"/>
  <c r="AN2710" i="3"/>
  <c r="X2710" i="3"/>
  <c r="BC2710" i="3"/>
  <c r="AM2710" i="3"/>
  <c r="W2710" i="3"/>
  <c r="BB2710" i="3"/>
  <c r="AL2710" i="3"/>
  <c r="V2710" i="3"/>
  <c r="AO2710" i="3"/>
  <c r="AF2711" i="3"/>
  <c r="BB2709" i="3"/>
  <c r="V2709" i="3"/>
  <c r="AO2709" i="3"/>
  <c r="BH2709" i="3"/>
  <c r="AB2709" i="3"/>
  <c r="AC2710" i="3"/>
  <c r="BB2711" i="3"/>
  <c r="AL2711" i="3"/>
  <c r="V2711" i="3"/>
  <c r="BE2711" i="3"/>
  <c r="AO2711" i="3"/>
  <c r="Y2711" i="3"/>
  <c r="AL2713" i="3"/>
  <c r="T2714" i="3"/>
  <c r="AU2714" i="3"/>
  <c r="AZ2713" i="3"/>
  <c r="AJ2713" i="3"/>
  <c r="T2713" i="3"/>
  <c r="AY2713" i="3"/>
  <c r="AI2713" i="3"/>
  <c r="S2713" i="3"/>
  <c r="AG2714" i="3"/>
  <c r="AY2711" i="3"/>
  <c r="S2711" i="3"/>
  <c r="W2714" i="3"/>
  <c r="BD2715" i="3"/>
  <c r="AH2715" i="3"/>
  <c r="M2715" i="3"/>
  <c r="AP2715" i="3"/>
  <c r="U2715" i="3"/>
  <c r="AY2715" i="3"/>
  <c r="AI2715" i="3"/>
  <c r="S2715" i="3"/>
  <c r="Q2718" i="3"/>
  <c r="T2718" i="3"/>
  <c r="AD2720" i="3"/>
  <c r="AA2723" i="3"/>
  <c r="M2728" i="3"/>
  <c r="AD2724" i="3"/>
  <c r="AO2724" i="3"/>
  <c r="AX2735" i="3"/>
  <c r="R2735" i="3"/>
  <c r="AK2735" i="3"/>
  <c r="BD2735" i="3"/>
  <c r="X2735" i="3"/>
  <c r="AU2735" i="3"/>
  <c r="R2739" i="3"/>
  <c r="M2739" i="3"/>
  <c r="AE2784" i="3"/>
  <c r="Z2784" i="3"/>
  <c r="M2784" i="3"/>
  <c r="AQ2735" i="3"/>
  <c r="BL2843" i="3"/>
  <c r="AZ2710" i="3"/>
  <c r="AJ2710" i="3"/>
  <c r="T2710" i="3"/>
  <c r="AY2710" i="3"/>
  <c r="AI2710" i="3"/>
  <c r="S2710" i="3"/>
  <c r="AX2710" i="3"/>
  <c r="AH2710" i="3"/>
  <c r="R2710" i="3"/>
  <c r="BE2710" i="3"/>
  <c r="AN2711" i="3"/>
  <c r="AT2709" i="3"/>
  <c r="N2709" i="3"/>
  <c r="AG2709" i="3"/>
  <c r="AZ2709" i="3"/>
  <c r="AS2710" i="3"/>
  <c r="AX2711" i="3"/>
  <c r="AH2711" i="3"/>
  <c r="R2711" i="3"/>
  <c r="BA2711" i="3"/>
  <c r="AK2711" i="3"/>
  <c r="U2711" i="3"/>
  <c r="N2713" i="3"/>
  <c r="AT2713" i="3"/>
  <c r="Z2714" i="3"/>
  <c r="BF2714" i="3"/>
  <c r="AV2713" i="3"/>
  <c r="AF2713" i="3"/>
  <c r="P2713" i="3"/>
  <c r="AU2713" i="3"/>
  <c r="AE2713" i="3"/>
  <c r="O2713" i="3"/>
  <c r="Y2714" i="3"/>
  <c r="AQ2711" i="3"/>
  <c r="AH2714" i="3"/>
  <c r="AX2715" i="3"/>
  <c r="AC2715" i="3"/>
  <c r="BF2715" i="3"/>
  <c r="AK2715" i="3"/>
  <c r="P2715" i="3"/>
  <c r="AU2715" i="3"/>
  <c r="AE2715" i="3"/>
  <c r="O2715" i="3"/>
  <c r="AO2715" i="3"/>
  <c r="Y2715" i="3"/>
  <c r="AV2728" i="3"/>
  <c r="BF2724" i="3"/>
  <c r="N2724" i="3"/>
  <c r="AR2721" i="3"/>
  <c r="AL2735" i="3"/>
  <c r="BE2735" i="3"/>
  <c r="Y2735" i="3"/>
  <c r="AR2735" i="3"/>
  <c r="BC2739" i="3"/>
  <c r="AX2739" i="3"/>
  <c r="AW2739" i="3"/>
  <c r="BH2739" i="3"/>
  <c r="O2784" i="3"/>
  <c r="V2784" i="3"/>
  <c r="AL2723" i="3"/>
  <c r="AN2718" i="3"/>
  <c r="AJ2730" i="3"/>
  <c r="AM2735" i="3"/>
  <c r="BI2706" i="3"/>
  <c r="P2720" i="3"/>
  <c r="AF2716" i="3"/>
  <c r="P2709" i="3"/>
  <c r="BM2866" i="3"/>
  <c r="BJ2821" i="3"/>
  <c r="BN2834" i="3"/>
  <c r="BM2869" i="3"/>
  <c r="BM2853" i="3"/>
  <c r="BJ2869" i="3"/>
  <c r="BL2842" i="3"/>
  <c r="BL2877" i="3"/>
  <c r="BL2802" i="3"/>
  <c r="BM2872" i="3"/>
  <c r="BL2889" i="3"/>
  <c r="BM2862" i="3"/>
  <c r="BM2877" i="3"/>
  <c r="BL2894" i="3"/>
  <c r="BK2890" i="3"/>
  <c r="BH2713" i="3"/>
  <c r="AR2713" i="3"/>
  <c r="AB2713" i="3"/>
  <c r="BG2713" i="3"/>
  <c r="AQ2713" i="3"/>
  <c r="AA2713" i="3"/>
  <c r="BE2714" i="3"/>
  <c r="AS2715" i="3"/>
  <c r="X2715" i="3"/>
  <c r="BA2715" i="3"/>
  <c r="AF2715" i="3"/>
  <c r="BG2715" i="3"/>
  <c r="AQ2715" i="3"/>
  <c r="AA2715" i="3"/>
  <c r="AZ2715" i="3"/>
  <c r="AR2715" i="3"/>
  <c r="BH2715" i="3"/>
  <c r="BB2724" i="3"/>
  <c r="BI2724" i="3"/>
  <c r="BC2721" i="3"/>
  <c r="BE2742" i="3"/>
  <c r="AR2731" i="3"/>
  <c r="BK2861" i="3"/>
  <c r="BJ2808" i="3"/>
  <c r="AV2706" i="3"/>
  <c r="AF2706" i="3"/>
  <c r="P2706" i="3"/>
  <c r="AU2706" i="3"/>
  <c r="AE2706" i="3"/>
  <c r="O2706" i="3"/>
  <c r="AT2706" i="3"/>
  <c r="AD2706" i="3"/>
  <c r="N2706" i="3"/>
  <c r="AV2708" i="3"/>
  <c r="AF2708" i="3"/>
  <c r="P2708" i="3"/>
  <c r="AU2708" i="3"/>
  <c r="AE2708" i="3"/>
  <c r="O2708" i="3"/>
  <c r="AT2708" i="3"/>
  <c r="AD2708" i="3"/>
  <c r="N2708" i="3"/>
  <c r="AM2707" i="3"/>
  <c r="W2709" i="3"/>
  <c r="AC2706" i="3"/>
  <c r="BB2707" i="3"/>
  <c r="AL2707" i="3"/>
  <c r="V2707" i="3"/>
  <c r="BE2707" i="3"/>
  <c r="AO2707" i="3"/>
  <c r="Y2707" i="3"/>
  <c r="BH2707" i="3"/>
  <c r="AR2707" i="3"/>
  <c r="AB2707" i="3"/>
  <c r="AQ2707" i="3"/>
  <c r="AS2708" i="3"/>
  <c r="AX2709" i="3"/>
  <c r="AH2709" i="3"/>
  <c r="R2709" i="3"/>
  <c r="BA2709" i="3"/>
  <c r="AK2709" i="3"/>
  <c r="U2709" i="3"/>
  <c r="BD2709" i="3"/>
  <c r="AN2709" i="3"/>
  <c r="X2709" i="3"/>
  <c r="BG2709" i="3"/>
  <c r="AY2718" i="3"/>
  <c r="S2718" i="3"/>
  <c r="AK2718" i="3"/>
  <c r="AH2716" i="3"/>
  <c r="O2716" i="3"/>
  <c r="AP2718" i="3"/>
  <c r="AB2718" i="3"/>
  <c r="BI2720" i="3"/>
  <c r="AV2720" i="3"/>
  <c r="AV2723" i="3"/>
  <c r="BC2723" i="3"/>
  <c r="BF2723" i="3"/>
  <c r="R2723" i="3"/>
  <c r="BD2725" i="3"/>
  <c r="BG2725" i="3"/>
  <c r="S2725" i="3"/>
  <c r="V2725" i="3"/>
  <c r="BF2713" i="3"/>
  <c r="Z2713" i="3"/>
  <c r="AW2736" i="3"/>
  <c r="BK2867" i="3"/>
  <c r="AU2718" i="3"/>
  <c r="O2718" i="3"/>
  <c r="AG2718" i="3"/>
  <c r="BE2716" i="3"/>
  <c r="M2716" i="3"/>
  <c r="AZ2718" i="3"/>
  <c r="AW2720" i="3"/>
  <c r="AJ2720" i="3"/>
  <c r="AR2723" i="3"/>
  <c r="AY2723" i="3"/>
  <c r="BB2723" i="3"/>
  <c r="Q2725" i="3"/>
  <c r="AZ2725" i="3"/>
  <c r="BC2725" i="3"/>
  <c r="BF2725" i="3"/>
  <c r="R2725" i="3"/>
  <c r="BI2723" i="3"/>
  <c r="Q2730" i="3"/>
  <c r="AL2763" i="3"/>
  <c r="AN2763" i="3"/>
  <c r="BE2763" i="3"/>
  <c r="BL2895" i="3"/>
  <c r="BM2842" i="3"/>
  <c r="BD2706" i="3"/>
  <c r="AN2706" i="3"/>
  <c r="X2706" i="3"/>
  <c r="BC2706" i="3"/>
  <c r="AM2706" i="3"/>
  <c r="W2706" i="3"/>
  <c r="BB2706" i="3"/>
  <c r="AL2706" i="3"/>
  <c r="V2706" i="3"/>
  <c r="BD2708" i="3"/>
  <c r="AN2708" i="3"/>
  <c r="X2708" i="3"/>
  <c r="BC2708" i="3"/>
  <c r="AM2708" i="3"/>
  <c r="W2708" i="3"/>
  <c r="BB2708" i="3"/>
  <c r="AL2708" i="3"/>
  <c r="V2708" i="3"/>
  <c r="BE2706" i="3"/>
  <c r="AO2708" i="3"/>
  <c r="BC2709" i="3"/>
  <c r="AT2707" i="3"/>
  <c r="AD2707" i="3"/>
  <c r="N2707" i="3"/>
  <c r="AW2707" i="3"/>
  <c r="AG2707" i="3"/>
  <c r="Q2707" i="3"/>
  <c r="AZ2707" i="3"/>
  <c r="AJ2707" i="3"/>
  <c r="BF2709" i="3"/>
  <c r="AP2709" i="3"/>
  <c r="Z2709" i="3"/>
  <c r="BI2709" i="3"/>
  <c r="AS2709" i="3"/>
  <c r="AC2709" i="3"/>
  <c r="M2709" i="3"/>
  <c r="AV2709" i="3"/>
  <c r="AF2709" i="3"/>
  <c r="AI2718" i="3"/>
  <c r="BA2718" i="3"/>
  <c r="U2718" i="3"/>
  <c r="BG2716" i="3"/>
  <c r="BA2716" i="3"/>
  <c r="BH2718" i="3"/>
  <c r="AP2720" i="3"/>
  <c r="AC2720" i="3"/>
  <c r="AB2723" i="3"/>
  <c r="AI2723" i="3"/>
  <c r="AJ2725" i="3"/>
  <c r="AM2725" i="3"/>
  <c r="AH2725" i="3"/>
  <c r="BB2725" i="3"/>
  <c r="AA2725" i="3"/>
  <c r="AY2725" i="3"/>
  <c r="X2725" i="3"/>
  <c r="AR2725" i="3"/>
  <c r="AG2725" i="3"/>
  <c r="AO2725" i="3"/>
  <c r="Z2725" i="3"/>
  <c r="AX2725" i="3"/>
  <c r="W2725" i="3"/>
  <c r="AQ2725" i="3"/>
  <c r="T2725" i="3"/>
  <c r="AN2725" i="3"/>
  <c r="BH2725" i="3"/>
  <c r="AW2725" i="3"/>
  <c r="AL2729" i="3"/>
  <c r="AZ2729" i="3"/>
  <c r="AQ2729" i="3"/>
  <c r="BC2714" i="3"/>
  <c r="Q2714" i="3"/>
  <c r="AW2714" i="3"/>
  <c r="P2728" i="3"/>
  <c r="BI2728" i="3"/>
  <c r="AC2728" i="3"/>
  <c r="T2722" i="3"/>
  <c r="Z2722" i="3"/>
  <c r="BN2813" i="3"/>
  <c r="BK2813" i="3"/>
  <c r="Z2723" i="3"/>
  <c r="AX2723" i="3"/>
  <c r="W2723" i="3"/>
  <c r="AQ2723" i="3"/>
  <c r="T2723" i="3"/>
  <c r="AN2723" i="3"/>
  <c r="BD2723" i="3"/>
  <c r="V2723" i="3"/>
  <c r="AP2723" i="3"/>
  <c r="S2723" i="3"/>
  <c r="AM2723" i="3"/>
  <c r="BG2723" i="3"/>
  <c r="AJ2723" i="3"/>
  <c r="AZ2723" i="3"/>
  <c r="P2718" i="3"/>
  <c r="BD2718" i="3"/>
  <c r="AJ2718" i="3"/>
  <c r="AX2718" i="3"/>
  <c r="M2718" i="3"/>
  <c r="AC2718" i="3"/>
  <c r="AS2718" i="3"/>
  <c r="BI2718" i="3"/>
  <c r="AA2718" i="3"/>
  <c r="AQ2718" i="3"/>
  <c r="BG2718" i="3"/>
  <c r="AV2718" i="3"/>
  <c r="AL2718" i="3"/>
  <c r="AR2718" i="3"/>
  <c r="BF2718" i="3"/>
  <c r="Z2718" i="3"/>
  <c r="Y2718" i="3"/>
  <c r="AO2718" i="3"/>
  <c r="BE2718" i="3"/>
  <c r="W2718" i="3"/>
  <c r="AM2718" i="3"/>
  <c r="BC2718" i="3"/>
  <c r="W2730" i="3"/>
  <c r="S2730" i="3"/>
  <c r="BG2748" i="3"/>
  <c r="P2748" i="3"/>
  <c r="AF2720" i="3"/>
  <c r="M2720" i="3"/>
  <c r="AS2720" i="3"/>
  <c r="Z2720" i="3"/>
  <c r="BF2720" i="3"/>
  <c r="T2720" i="3"/>
  <c r="AZ2720" i="3"/>
  <c r="AG2720" i="3"/>
  <c r="N2720" i="3"/>
  <c r="AT2720" i="3"/>
  <c r="AR2716" i="3"/>
  <c r="BF2716" i="3"/>
  <c r="AC2716" i="3"/>
  <c r="AO2716" i="3"/>
  <c r="AB2716" i="3"/>
  <c r="AY2716" i="3"/>
  <c r="AZ2716" i="3"/>
  <c r="Y2716" i="3"/>
  <c r="AJ2716" i="3"/>
  <c r="W2716" i="3"/>
  <c r="AU2716" i="3"/>
  <c r="BF2737" i="3"/>
  <c r="Z2737" i="3"/>
  <c r="AS2737" i="3"/>
  <c r="M2737" i="3"/>
  <c r="AV2737" i="3"/>
  <c r="BG2784" i="3"/>
  <c r="AY2784" i="3"/>
  <c r="AL2784" i="3"/>
  <c r="BE2784" i="3"/>
  <c r="Y2784" i="3"/>
  <c r="AR2784" i="3"/>
  <c r="BM2890" i="3"/>
  <c r="BK2834" i="3"/>
  <c r="BJ2854" i="3"/>
  <c r="BJ2866" i="3"/>
  <c r="BL2804" i="3"/>
  <c r="BL2861" i="3"/>
  <c r="BL2840" i="3"/>
  <c r="BM2840" i="3"/>
  <c r="AD2737" i="3"/>
  <c r="AW2737" i="3"/>
  <c r="Q2737" i="3"/>
  <c r="AU2784" i="3"/>
  <c r="W2784" i="3"/>
  <c r="AP2784" i="3"/>
  <c r="BI2784" i="3"/>
  <c r="AC2784" i="3"/>
  <c r="AV2784" i="3"/>
  <c r="AD2757" i="3"/>
  <c r="AM2759" i="3"/>
  <c r="X2782" i="3"/>
  <c r="BK2843" i="3"/>
  <c r="BL2824" i="3"/>
  <c r="BN2859" i="3"/>
  <c r="BJ2813" i="3"/>
  <c r="AR2737" i="3"/>
  <c r="AV2739" i="3"/>
  <c r="X2784" i="3"/>
  <c r="BI2727" i="3"/>
  <c r="T2727" i="3"/>
  <c r="AB2720" i="3"/>
  <c r="AR2720" i="3"/>
  <c r="BH2720" i="3"/>
  <c r="Y2720" i="3"/>
  <c r="AO2720" i="3"/>
  <c r="BE2720" i="3"/>
  <c r="V2720" i="3"/>
  <c r="AL2720" i="3"/>
  <c r="BB2720" i="3"/>
  <c r="X2720" i="3"/>
  <c r="AN2720" i="3"/>
  <c r="BD2720" i="3"/>
  <c r="U2720" i="3"/>
  <c r="AK2720" i="3"/>
  <c r="BA2720" i="3"/>
  <c r="R2720" i="3"/>
  <c r="AH2720" i="3"/>
  <c r="AX2720" i="3"/>
  <c r="AI2744" i="3"/>
  <c r="R2727" i="3"/>
  <c r="O2727" i="3"/>
  <c r="AY2727" i="3"/>
  <c r="AZ2727" i="3"/>
  <c r="AC2727" i="3"/>
  <c r="AX2727" i="3"/>
  <c r="AU2727" i="3"/>
  <c r="AJ2727" i="3"/>
  <c r="AS2727" i="3"/>
  <c r="AL2715" i="3"/>
  <c r="V2715" i="3"/>
  <c r="AD2715" i="3"/>
  <c r="AB2715" i="3"/>
  <c r="AG2715" i="3"/>
  <c r="BH2716" i="3"/>
  <c r="X2716" i="3"/>
  <c r="AP2716" i="3"/>
  <c r="U2716" i="3"/>
  <c r="AK2716" i="3"/>
  <c r="AE2716" i="3"/>
  <c r="AW2716" i="3"/>
  <c r="R2716" i="3"/>
  <c r="AM2716" i="3"/>
  <c r="BC2716" i="3"/>
  <c r="AI2716" i="3"/>
  <c r="AX2716" i="3"/>
  <c r="Q2716" i="3"/>
  <c r="AG2716" i="3"/>
  <c r="Z2716" i="3"/>
  <c r="AS2716" i="3"/>
  <c r="BI2716" i="3"/>
  <c r="AB2726" i="3"/>
  <c r="BF2726" i="3"/>
  <c r="Z2751" i="3"/>
  <c r="BI2751" i="3"/>
  <c r="AL2751" i="3"/>
  <c r="BH2726" i="3"/>
  <c r="BF2778" i="3"/>
  <c r="AK2778" i="3"/>
  <c r="BG2751" i="3"/>
  <c r="AN2724" i="3"/>
  <c r="Y2724" i="3"/>
  <c r="BE2724" i="3"/>
  <c r="Z2724" i="3"/>
  <c r="AT2724" i="3"/>
  <c r="AB2724" i="3"/>
  <c r="U2724" i="3"/>
  <c r="AW2724" i="3"/>
  <c r="V2724" i="3"/>
  <c r="AP2724" i="3"/>
  <c r="AK2772" i="3"/>
  <c r="BM2841" i="3"/>
  <c r="AF2727" i="3"/>
  <c r="AH2727" i="3"/>
  <c r="AP2782" i="3"/>
  <c r="Z2741" i="3"/>
  <c r="X2741" i="3"/>
  <c r="AQ2741" i="3"/>
  <c r="N2746" i="3"/>
  <c r="S2746" i="3"/>
  <c r="AG2722" i="3"/>
  <c r="AY2722" i="3"/>
  <c r="M2722" i="3"/>
  <c r="AT2722" i="3"/>
  <c r="BF2735" i="3"/>
  <c r="AP2735" i="3"/>
  <c r="Z2735" i="3"/>
  <c r="BI2735" i="3"/>
  <c r="AS2735" i="3"/>
  <c r="AC2735" i="3"/>
  <c r="M2735" i="3"/>
  <c r="AV2735" i="3"/>
  <c r="AF2735" i="3"/>
  <c r="P2735" i="3"/>
  <c r="AM2737" i="3"/>
  <c r="AM2739" i="3"/>
  <c r="AE2735" i="3"/>
  <c r="AX2737" i="3"/>
  <c r="AH2737" i="3"/>
  <c r="R2737" i="3"/>
  <c r="BA2737" i="3"/>
  <c r="AK2737" i="3"/>
  <c r="U2737" i="3"/>
  <c r="AD2739" i="3"/>
  <c r="BA2739" i="3"/>
  <c r="AC2739" i="3"/>
  <c r="T2737" i="3"/>
  <c r="P2739" i="3"/>
  <c r="AQ2737" i="3"/>
  <c r="BD2737" i="3"/>
  <c r="X2737" i="3"/>
  <c r="AA2784" i="3"/>
  <c r="AM2784" i="3"/>
  <c r="S2784" i="3"/>
  <c r="AT2784" i="3"/>
  <c r="AD2784" i="3"/>
  <c r="N2784" i="3"/>
  <c r="AW2784" i="3"/>
  <c r="AG2784" i="3"/>
  <c r="Q2784" i="3"/>
  <c r="AZ2784" i="3"/>
  <c r="AJ2784" i="3"/>
  <c r="T2784" i="3"/>
  <c r="BG2735" i="3"/>
  <c r="AI2735" i="3"/>
  <c r="AT2735" i="3"/>
  <c r="AD2735" i="3"/>
  <c r="N2735" i="3"/>
  <c r="AW2735" i="3"/>
  <c r="AG2735" i="3"/>
  <c r="Q2735" i="3"/>
  <c r="AZ2735" i="3"/>
  <c r="AJ2735" i="3"/>
  <c r="T2735" i="3"/>
  <c r="AE2737" i="3"/>
  <c r="AE2739" i="3"/>
  <c r="BB2737" i="3"/>
  <c r="AL2737" i="3"/>
  <c r="V2737" i="3"/>
  <c r="BE2737" i="3"/>
  <c r="AO2737" i="3"/>
  <c r="Y2737" i="3"/>
  <c r="AP2739" i="3"/>
  <c r="BI2739" i="3"/>
  <c r="AG2739" i="3"/>
  <c r="AY2737" i="3"/>
  <c r="S2737" i="3"/>
  <c r="AF2737" i="3"/>
  <c r="AQ2784" i="3"/>
  <c r="BC2784" i="3"/>
  <c r="AI2784" i="3"/>
  <c r="AX2784" i="3"/>
  <c r="AH2784" i="3"/>
  <c r="R2784" i="3"/>
  <c r="BA2784" i="3"/>
  <c r="AK2784" i="3"/>
  <c r="U2784" i="3"/>
  <c r="BD2784" i="3"/>
  <c r="AN2784" i="3"/>
  <c r="W2735" i="3"/>
  <c r="BC2735" i="3"/>
  <c r="AL2786" i="3"/>
  <c r="AY2735" i="3"/>
  <c r="BL2868" i="3"/>
  <c r="S2726" i="3"/>
  <c r="AM2741" i="3"/>
  <c r="AX2778" i="3"/>
  <c r="BH2741" i="3"/>
  <c r="Y2759" i="3"/>
  <c r="AS2778" i="3"/>
  <c r="AX2782" i="3"/>
  <c r="AV2756" i="3"/>
  <c r="AC2749" i="3"/>
  <c r="AL2759" i="3"/>
  <c r="AW2715" i="3"/>
  <c r="AL2721" i="3"/>
  <c r="O2734" i="3"/>
  <c r="AS2726" i="3"/>
  <c r="S2756" i="3"/>
  <c r="AR2764" i="3"/>
  <c r="AH2766" i="3"/>
  <c r="BE2796" i="3"/>
  <c r="AQ2722" i="3"/>
  <c r="BK2844" i="3"/>
  <c r="BK2805" i="3"/>
  <c r="BM2830" i="3"/>
  <c r="AF2718" i="3"/>
  <c r="AH2736" i="3"/>
  <c r="AR2769" i="3"/>
  <c r="AP2746" i="3"/>
  <c r="AO2742" i="3"/>
  <c r="S2743" i="3"/>
  <c r="AG2751" i="3"/>
  <c r="AU2731" i="3"/>
  <c r="BE2731" i="3"/>
  <c r="AJ2744" i="3"/>
  <c r="AD2744" i="3"/>
  <c r="BB2741" i="3"/>
  <c r="AH2769" i="3"/>
  <c r="AF2762" i="3"/>
  <c r="X2724" i="3"/>
  <c r="BD2724" i="3"/>
  <c r="AK2724" i="3"/>
  <c r="BA2724" i="3"/>
  <c r="R2724" i="3"/>
  <c r="AH2724" i="3"/>
  <c r="AX2724" i="3"/>
  <c r="BA2759" i="3"/>
  <c r="AS2723" i="3"/>
  <c r="N2723" i="3"/>
  <c r="AD2723" i="3"/>
  <c r="AT2723" i="3"/>
  <c r="O2723" i="3"/>
  <c r="AE2723" i="3"/>
  <c r="AU2723" i="3"/>
  <c r="P2723" i="3"/>
  <c r="AF2723" i="3"/>
  <c r="AY2730" i="3"/>
  <c r="AH2730" i="3"/>
  <c r="AN2730" i="3"/>
  <c r="AU2748" i="3"/>
  <c r="S2748" i="3"/>
  <c r="N2725" i="3"/>
  <c r="AD2725" i="3"/>
  <c r="AT2725" i="3"/>
  <c r="O2725" i="3"/>
  <c r="AE2725" i="3"/>
  <c r="AU2725" i="3"/>
  <c r="P2725" i="3"/>
  <c r="AF2725" i="3"/>
  <c r="AV2725" i="3"/>
  <c r="AS2729" i="3"/>
  <c r="AY2729" i="3"/>
  <c r="AF2728" i="3"/>
  <c r="AS2728" i="3"/>
  <c r="BF2728" i="3"/>
  <c r="N2727" i="3"/>
  <c r="AT2727" i="3"/>
  <c r="AE2727" i="3"/>
  <c r="P2727" i="3"/>
  <c r="AV2727" i="3"/>
  <c r="M2727" i="3"/>
  <c r="BM2865" i="3"/>
  <c r="AA2721" i="3"/>
  <c r="Z2746" i="3"/>
  <c r="AT2732" i="3"/>
  <c r="BF2754" i="3"/>
  <c r="AZ2768" i="3"/>
  <c r="AF2726" i="3"/>
  <c r="T2728" i="3"/>
  <c r="AX2755" i="3"/>
  <c r="BD2741" i="3"/>
  <c r="AL2730" i="3"/>
  <c r="Z2736" i="3"/>
  <c r="AU2790" i="3"/>
  <c r="R2733" i="3"/>
  <c r="M2776" i="3"/>
  <c r="AX2714" i="3"/>
  <c r="R2772" i="3"/>
  <c r="BN2886" i="3"/>
  <c r="BM2859" i="3"/>
  <c r="BN2844" i="3"/>
  <c r="BK2891" i="3"/>
  <c r="AO2763" i="3"/>
  <c r="BN2895" i="3"/>
  <c r="AZ2739" i="3"/>
  <c r="BK2895" i="3"/>
  <c r="BM2870" i="3"/>
  <c r="BJ2883" i="3"/>
  <c r="BN2883" i="3"/>
  <c r="BK2883" i="3"/>
  <c r="BM2861" i="3"/>
  <c r="BN2885" i="3"/>
  <c r="BN2804" i="3"/>
  <c r="BJ2807" i="3"/>
  <c r="BL2872" i="3"/>
  <c r="BI2714" i="3"/>
  <c r="AS2714" i="3"/>
  <c r="AC2714" i="3"/>
  <c r="M2714" i="3"/>
  <c r="AM2714" i="3"/>
  <c r="BH2714" i="3"/>
  <c r="BB2728" i="3"/>
  <c r="AL2728" i="3"/>
  <c r="V2728" i="3"/>
  <c r="BE2728" i="3"/>
  <c r="AO2728" i="3"/>
  <c r="Y2728" i="3"/>
  <c r="BH2728" i="3"/>
  <c r="AR2728" i="3"/>
  <c r="AB2728" i="3"/>
  <c r="BF2722" i="3"/>
  <c r="AP2722" i="3"/>
  <c r="V2722" i="3"/>
  <c r="AW2722" i="3"/>
  <c r="AC2722" i="3"/>
  <c r="BH2722" i="3"/>
  <c r="AJ2722" i="3"/>
  <c r="P2722" i="3"/>
  <c r="AW2732" i="3"/>
  <c r="W2739" i="3"/>
  <c r="S2732" i="3"/>
  <c r="BE2732" i="3"/>
  <c r="BF2739" i="3"/>
  <c r="AH2739" i="3"/>
  <c r="N2739" i="3"/>
  <c r="AS2739" i="3"/>
  <c r="U2739" i="3"/>
  <c r="BC2754" i="3"/>
  <c r="BB2763" i="3"/>
  <c r="AO2741" i="3"/>
  <c r="BF2741" i="3"/>
  <c r="AB2741" i="3"/>
  <c r="T2734" i="3"/>
  <c r="BI2734" i="3"/>
  <c r="X2722" i="3"/>
  <c r="AN2722" i="3"/>
  <c r="BD2722" i="3"/>
  <c r="U2722" i="3"/>
  <c r="AK2722" i="3"/>
  <c r="BA2722" i="3"/>
  <c r="R2722" i="3"/>
  <c r="AH2722" i="3"/>
  <c r="S2722" i="3"/>
  <c r="AX2728" i="3"/>
  <c r="AH2728" i="3"/>
  <c r="R2728" i="3"/>
  <c r="BA2728" i="3"/>
  <c r="AK2728" i="3"/>
  <c r="U2728" i="3"/>
  <c r="BD2728" i="3"/>
  <c r="AN2728" i="3"/>
  <c r="X2728" i="3"/>
  <c r="BB2722" i="3"/>
  <c r="AL2722" i="3"/>
  <c r="N2722" i="3"/>
  <c r="AS2722" i="3"/>
  <c r="Y2722" i="3"/>
  <c r="AZ2722" i="3"/>
  <c r="AF2722" i="3"/>
  <c r="BG2722" i="3"/>
  <c r="AJ2732" i="3"/>
  <c r="U2766" i="3"/>
  <c r="BI2766" i="3"/>
  <c r="AR2766" i="3"/>
  <c r="BE2747" i="3"/>
  <c r="AI2747" i="3"/>
  <c r="BL2878" i="3"/>
  <c r="BJ2878" i="3"/>
  <c r="BN2878" i="3"/>
  <c r="BM2855" i="3"/>
  <c r="BD2763" i="3"/>
  <c r="AF2763" i="3"/>
  <c r="AY2763" i="3"/>
  <c r="BG2763" i="3"/>
  <c r="AM2763" i="3"/>
  <c r="AZ2763" i="3"/>
  <c r="U2763" i="3"/>
  <c r="AK2763" i="3"/>
  <c r="BA2763" i="3"/>
  <c r="R2763" i="3"/>
  <c r="AH2763" i="3"/>
  <c r="AX2763" i="3"/>
  <c r="AQ2763" i="3"/>
  <c r="T2763" i="3"/>
  <c r="S2763" i="3"/>
  <c r="BC2763" i="3"/>
  <c r="W2763" i="3"/>
  <c r="AJ2763" i="3"/>
  <c r="M2763" i="3"/>
  <c r="AC2763" i="3"/>
  <c r="AS2763" i="3"/>
  <c r="BI2763" i="3"/>
  <c r="Z2763" i="3"/>
  <c r="AP2763" i="3"/>
  <c r="BF2763" i="3"/>
  <c r="X2763" i="3"/>
  <c r="AA2763" i="3"/>
  <c r="P2763" i="3"/>
  <c r="AI2763" i="3"/>
  <c r="AU2763" i="3"/>
  <c r="O2763" i="3"/>
  <c r="BH2763" i="3"/>
  <c r="AB2763" i="3"/>
  <c r="Q2763" i="3"/>
  <c r="AG2763" i="3"/>
  <c r="AW2763" i="3"/>
  <c r="N2763" i="3"/>
  <c r="AD2763" i="3"/>
  <c r="AT2763" i="3"/>
  <c r="AR2739" i="3"/>
  <c r="AN2739" i="3"/>
  <c r="AA2739" i="3"/>
  <c r="BG2739" i="3"/>
  <c r="X2739" i="3"/>
  <c r="BD2739" i="3"/>
  <c r="AQ2739" i="3"/>
  <c r="AJ2739" i="3"/>
  <c r="AB2739" i="3"/>
  <c r="Y2739" i="3"/>
  <c r="AO2739" i="3"/>
  <c r="BE2739" i="3"/>
  <c r="V2739" i="3"/>
  <c r="AL2739" i="3"/>
  <c r="BB2739" i="3"/>
  <c r="AU2739" i="3"/>
  <c r="O2739" i="3"/>
  <c r="T2739" i="3"/>
  <c r="AF2739" i="3"/>
  <c r="S2739" i="3"/>
  <c r="AY2739" i="3"/>
  <c r="BJ2882" i="3"/>
  <c r="BL2891" i="3"/>
  <c r="BJ2895" i="3"/>
  <c r="BM2881" i="3"/>
  <c r="BJ2881" i="3"/>
  <c r="BL2845" i="3"/>
  <c r="BM2845" i="3"/>
  <c r="BJ2863" i="3"/>
  <c r="BM2863" i="3"/>
  <c r="BJ2804" i="3"/>
  <c r="BK2807" i="3"/>
  <c r="BN2807" i="3"/>
  <c r="BL2807" i="3"/>
  <c r="BL2798" i="3"/>
  <c r="BN2798" i="3"/>
  <c r="BM2798" i="3"/>
  <c r="BJ2798" i="3"/>
  <c r="BM2874" i="3"/>
  <c r="AO2732" i="3"/>
  <c r="N2732" i="3"/>
  <c r="AE2732" i="3"/>
  <c r="AV2732" i="3"/>
  <c r="W2754" i="3"/>
  <c r="AQ2754" i="3"/>
  <c r="AP2754" i="3"/>
  <c r="AN2754" i="3"/>
  <c r="BD2754" i="3"/>
  <c r="AH2760" i="3"/>
  <c r="O2760" i="3"/>
  <c r="P2760" i="3"/>
  <c r="AF2760" i="3"/>
  <c r="AE2714" i="3"/>
  <c r="AZ2714" i="3"/>
  <c r="BA2714" i="3"/>
  <c r="AK2714" i="3"/>
  <c r="U2714" i="3"/>
  <c r="AB2714" i="3"/>
  <c r="AI2722" i="3"/>
  <c r="AT2728" i="3"/>
  <c r="AD2728" i="3"/>
  <c r="N2728" i="3"/>
  <c r="AW2728" i="3"/>
  <c r="AG2728" i="3"/>
  <c r="Q2728" i="3"/>
  <c r="AZ2728" i="3"/>
  <c r="AJ2728" i="3"/>
  <c r="AX2722" i="3"/>
  <c r="AD2722" i="3"/>
  <c r="BI2722" i="3"/>
  <c r="AO2722" i="3"/>
  <c r="Q2722" i="3"/>
  <c r="AV2722" i="3"/>
  <c r="AB2722" i="3"/>
  <c r="P2732" i="3"/>
  <c r="AH2732" i="3"/>
  <c r="AF2733" i="3"/>
  <c r="AE2760" i="3"/>
  <c r="V2763" i="3"/>
  <c r="AR2763" i="3"/>
  <c r="AE2763" i="3"/>
  <c r="AE2776" i="3"/>
  <c r="AM2722" i="3"/>
  <c r="AV2763" i="3"/>
  <c r="X2731" i="3"/>
  <c r="AK2731" i="3"/>
  <c r="AX2731" i="3"/>
  <c r="BD2731" i="3"/>
  <c r="R2731" i="3"/>
  <c r="AY2731" i="3"/>
  <c r="Y2731" i="3"/>
  <c r="AL2731" i="3"/>
  <c r="AP2755" i="3"/>
  <c r="BN2891" i="3"/>
  <c r="BL2809" i="3"/>
  <c r="BM2809" i="3"/>
  <c r="BJ2843" i="3"/>
  <c r="BM2843" i="3"/>
  <c r="BN2892" i="3"/>
  <c r="BK2892" i="3"/>
  <c r="V2733" i="3"/>
  <c r="AV2762" i="3"/>
  <c r="BM2826" i="3"/>
  <c r="V2726" i="3"/>
  <c r="Y2748" i="3"/>
  <c r="AN2733" i="3"/>
  <c r="BA2744" i="3"/>
  <c r="BD2748" i="3"/>
  <c r="BB2729" i="3"/>
  <c r="Z2768" i="3"/>
  <c r="V2757" i="3"/>
  <c r="BI2743" i="3"/>
  <c r="BL2884" i="3"/>
  <c r="BJ2884" i="3"/>
  <c r="BM2884" i="3"/>
  <c r="T2758" i="3"/>
  <c r="O2789" i="3"/>
  <c r="AC2774" i="3"/>
  <c r="BJ2851" i="3"/>
  <c r="BJ2822" i="3"/>
  <c r="BJ2837" i="3"/>
  <c r="BL2859" i="3"/>
  <c r="AW2755" i="3"/>
  <c r="BJ2886" i="3"/>
  <c r="AJ2745" i="3"/>
  <c r="AP2721" i="3"/>
  <c r="BG2721" i="3"/>
  <c r="M2721" i="3"/>
  <c r="W2721" i="3"/>
  <c r="AN2721" i="3"/>
  <c r="AW2721" i="3"/>
  <c r="R2734" i="3"/>
  <c r="AI2734" i="3"/>
  <c r="AZ2734" i="3"/>
  <c r="AD2734" i="3"/>
  <c r="AU2734" i="3"/>
  <c r="T2726" i="3"/>
  <c r="AR2726" i="3"/>
  <c r="Y2726" i="3"/>
  <c r="BE2726" i="3"/>
  <c r="AL2726" i="3"/>
  <c r="BG2726" i="3"/>
  <c r="AM2726" i="3"/>
  <c r="P2726" i="3"/>
  <c r="AV2726" i="3"/>
  <c r="AC2726" i="3"/>
  <c r="BI2726" i="3"/>
  <c r="AP2726" i="3"/>
  <c r="O2726" i="3"/>
  <c r="O2751" i="3"/>
  <c r="BB2751" i="3"/>
  <c r="V2751" i="3"/>
  <c r="AW2751" i="3"/>
  <c r="Q2751" i="3"/>
  <c r="AU2751" i="3"/>
  <c r="AP2751" i="3"/>
  <c r="AS2751" i="3"/>
  <c r="AK2756" i="3"/>
  <c r="U2729" i="3"/>
  <c r="V2727" i="3"/>
  <c r="AL2727" i="3"/>
  <c r="BB2727" i="3"/>
  <c r="W2727" i="3"/>
  <c r="AM2727" i="3"/>
  <c r="BC2727" i="3"/>
  <c r="X2727" i="3"/>
  <c r="AN2727" i="3"/>
  <c r="BD2727" i="3"/>
  <c r="Z2727" i="3"/>
  <c r="AP2727" i="3"/>
  <c r="BF2727" i="3"/>
  <c r="AA2727" i="3"/>
  <c r="AQ2727" i="3"/>
  <c r="BG2727" i="3"/>
  <c r="AB2727" i="3"/>
  <c r="AR2727" i="3"/>
  <c r="BH2727" i="3"/>
  <c r="O2747" i="3"/>
  <c r="AS2747" i="3"/>
  <c r="AD2780" i="3"/>
  <c r="AK2780" i="3"/>
  <c r="Z2780" i="3"/>
  <c r="S2724" i="3"/>
  <c r="P2724" i="3"/>
  <c r="AF2724" i="3"/>
  <c r="AV2724" i="3"/>
  <c r="M2724" i="3"/>
  <c r="AC2724" i="3"/>
  <c r="T2724" i="3"/>
  <c r="AJ2724" i="3"/>
  <c r="AZ2724" i="3"/>
  <c r="Q2724" i="3"/>
  <c r="AG2724" i="3"/>
  <c r="AJ2761" i="3"/>
  <c r="U2746" i="3"/>
  <c r="AO2746" i="3"/>
  <c r="BH2746" i="3"/>
  <c r="AU2746" i="3"/>
  <c r="AI2746" i="3"/>
  <c r="BC2742" i="3"/>
  <c r="AI2742" i="3"/>
  <c r="T2742" i="3"/>
  <c r="AM2742" i="3"/>
  <c r="S2742" i="3"/>
  <c r="BC2730" i="3"/>
  <c r="AX2734" i="3"/>
  <c r="AI2726" i="3"/>
  <c r="Z2726" i="3"/>
  <c r="M2726" i="3"/>
  <c r="BE2746" i="3"/>
  <c r="AO2748" i="3"/>
  <c r="AC2751" i="3"/>
  <c r="AU2743" i="3"/>
  <c r="BF2751" i="3"/>
  <c r="N2745" i="3"/>
  <c r="AM2758" i="3"/>
  <c r="AS2758" i="3"/>
  <c r="BA2782" i="3"/>
  <c r="R2730" i="3"/>
  <c r="AX2730" i="3"/>
  <c r="AI2730" i="3"/>
  <c r="T2730" i="3"/>
  <c r="AZ2730" i="3"/>
  <c r="V2730" i="3"/>
  <c r="BB2730" i="3"/>
  <c r="AM2730" i="3"/>
  <c r="X2730" i="3"/>
  <c r="BD2730" i="3"/>
  <c r="AG2730" i="3"/>
  <c r="AV2748" i="3"/>
  <c r="AK2748" i="3"/>
  <c r="BC2748" i="3"/>
  <c r="AI2748" i="3"/>
  <c r="N2748" i="3"/>
  <c r="Z2748" i="3"/>
  <c r="AY2748" i="3"/>
  <c r="AD2748" i="3"/>
  <c r="Y2733" i="3"/>
  <c r="BF2733" i="3"/>
  <c r="AC2733" i="3"/>
  <c r="AQ2733" i="3"/>
  <c r="AS2756" i="3"/>
  <c r="AE2756" i="3"/>
  <c r="AJ2756" i="3"/>
  <c r="X2729" i="3"/>
  <c r="BA2729" i="3"/>
  <c r="BF2729" i="3"/>
  <c r="Y2729" i="3"/>
  <c r="AV2729" i="3"/>
  <c r="AC2729" i="3"/>
  <c r="AI2729" i="3"/>
  <c r="AK2762" i="3"/>
  <c r="AI2762" i="3"/>
  <c r="AY2762" i="3"/>
  <c r="AI2778" i="3"/>
  <c r="R2778" i="3"/>
  <c r="M2778" i="3"/>
  <c r="Z2778" i="3"/>
  <c r="AT2749" i="3"/>
  <c r="AS2749" i="3"/>
  <c r="AD2761" i="3"/>
  <c r="AM2761" i="3"/>
  <c r="BE2759" i="3"/>
  <c r="BH2759" i="3"/>
  <c r="U2759" i="3"/>
  <c r="AH2759" i="3"/>
  <c r="AR2744" i="3"/>
  <c r="AE2744" i="3"/>
  <c r="BE2744" i="3"/>
  <c r="N2744" i="3"/>
  <c r="Z2744" i="3"/>
  <c r="AY2744" i="3"/>
  <c r="AN2772" i="3"/>
  <c r="U2782" i="3"/>
  <c r="BD2782" i="3"/>
  <c r="R2782" i="3"/>
  <c r="V2721" i="3"/>
  <c r="AH2734" i="3"/>
  <c r="AH2758" i="3"/>
  <c r="M2760" i="3"/>
  <c r="M2764" i="3"/>
  <c r="N2767" i="3"/>
  <c r="AW2793" i="3"/>
  <c r="AB2731" i="3"/>
  <c r="O2745" i="3"/>
  <c r="AU2766" i="3"/>
  <c r="BD2733" i="3"/>
  <c r="BF2776" i="3"/>
  <c r="AU2747" i="3"/>
  <c r="T2771" i="3"/>
  <c r="Z2730" i="3"/>
  <c r="BG2736" i="3"/>
  <c r="AP2769" i="3"/>
  <c r="BA2795" i="3"/>
  <c r="BF2762" i="3"/>
  <c r="AE2743" i="3"/>
  <c r="AD2749" i="3"/>
  <c r="AR2759" i="3"/>
  <c r="AG2757" i="3"/>
  <c r="P2744" i="3"/>
  <c r="AQ2768" i="3"/>
  <c r="BK2822" i="3"/>
  <c r="BL2857" i="3"/>
  <c r="BM2876" i="3"/>
  <c r="BM2857" i="3"/>
  <c r="BL2846" i="3"/>
  <c r="BM2883" i="3"/>
  <c r="Q2721" i="3"/>
  <c r="BH2721" i="3"/>
  <c r="AB2721" i="3"/>
  <c r="AQ2721" i="3"/>
  <c r="BF2721" i="3"/>
  <c r="Z2721" i="3"/>
  <c r="AW2730" i="3"/>
  <c r="AV2730" i="3"/>
  <c r="AF2730" i="3"/>
  <c r="P2730" i="3"/>
  <c r="AU2730" i="3"/>
  <c r="AE2730" i="3"/>
  <c r="O2730" i="3"/>
  <c r="AT2730" i="3"/>
  <c r="AD2730" i="3"/>
  <c r="N2730" i="3"/>
  <c r="AF2732" i="3"/>
  <c r="AU2732" i="3"/>
  <c r="O2732" i="3"/>
  <c r="AD2732" i="3"/>
  <c r="BE2730" i="3"/>
  <c r="AV2734" i="3"/>
  <c r="P2734" i="3"/>
  <c r="AE2734" i="3"/>
  <c r="AT2734" i="3"/>
  <c r="N2734" i="3"/>
  <c r="AR2741" i="3"/>
  <c r="BG2741" i="3"/>
  <c r="AA2741" i="3"/>
  <c r="AP2741" i="3"/>
  <c r="AN2743" i="3"/>
  <c r="S2744" i="3"/>
  <c r="AO2744" i="3"/>
  <c r="BI2749" i="3"/>
  <c r="S2733" i="3"/>
  <c r="AP2733" i="3"/>
  <c r="BA2733" i="3"/>
  <c r="BH2733" i="3"/>
  <c r="P2733" i="3"/>
  <c r="Y2743" i="3"/>
  <c r="O2744" i="3"/>
  <c r="AK2744" i="3"/>
  <c r="BF2744" i="3"/>
  <c r="T2747" i="3"/>
  <c r="N2749" i="3"/>
  <c r="AE2731" i="3"/>
  <c r="AH2731" i="3"/>
  <c r="BA2731" i="3"/>
  <c r="U2731" i="3"/>
  <c r="AN2731" i="3"/>
  <c r="AB2736" i="3"/>
  <c r="AX2743" i="3"/>
  <c r="T2744" i="3"/>
  <c r="AP2747" i="3"/>
  <c r="AB2754" i="3"/>
  <c r="AM2754" i="3"/>
  <c r="BI2755" i="3"/>
  <c r="AK2757" i="3"/>
  <c r="BB2759" i="3"/>
  <c r="V2759" i="3"/>
  <c r="AO2759" i="3"/>
  <c r="AV2760" i="3"/>
  <c r="AY2760" i="3"/>
  <c r="X2762" i="3"/>
  <c r="AE2762" i="3"/>
  <c r="Z2758" i="3"/>
  <c r="Z2762" i="3"/>
  <c r="BC2759" i="3"/>
  <c r="AS2762" i="3"/>
  <c r="BE2767" i="3"/>
  <c r="AU2769" i="3"/>
  <c r="BG2766" i="3"/>
  <c r="AF2767" i="3"/>
  <c r="AY2766" i="3"/>
  <c r="BL2823" i="3"/>
  <c r="BJ2841" i="3"/>
  <c r="BM2837" i="3"/>
  <c r="BM2831" i="3"/>
  <c r="BI2721" i="3"/>
  <c r="BD2721" i="3"/>
  <c r="X2721" i="3"/>
  <c r="AM2721" i="3"/>
  <c r="BB2721" i="3"/>
  <c r="AG2732" i="3"/>
  <c r="BH2730" i="3"/>
  <c r="AR2730" i="3"/>
  <c r="AB2730" i="3"/>
  <c r="BG2730" i="3"/>
  <c r="AQ2730" i="3"/>
  <c r="AA2730" i="3"/>
  <c r="BF2730" i="3"/>
  <c r="AP2730" i="3"/>
  <c r="AZ2732" i="3"/>
  <c r="T2732" i="3"/>
  <c r="AI2732" i="3"/>
  <c r="AX2732" i="3"/>
  <c r="R2732" i="3"/>
  <c r="AJ2734" i="3"/>
  <c r="AY2734" i="3"/>
  <c r="S2734" i="3"/>
  <c r="U2736" i="3"/>
  <c r="AN2741" i="3"/>
  <c r="BC2741" i="3"/>
  <c r="W2741" i="3"/>
  <c r="AL2741" i="3"/>
  <c r="AS2743" i="3"/>
  <c r="Y2744" i="3"/>
  <c r="AT2744" i="3"/>
  <c r="M2747" i="3"/>
  <c r="AU2733" i="3"/>
  <c r="AL2733" i="3"/>
  <c r="AS2733" i="3"/>
  <c r="U2744" i="3"/>
  <c r="AP2744" i="3"/>
  <c r="W2731" i="3"/>
  <c r="BB2731" i="3"/>
  <c r="V2731" i="3"/>
  <c r="AO2731" i="3"/>
  <c r="BH2731" i="3"/>
  <c r="BH2744" i="3"/>
  <c r="BH2754" i="3"/>
  <c r="X2754" i="3"/>
  <c r="AX2759" i="3"/>
  <c r="R2759" i="3"/>
  <c r="AK2759" i="3"/>
  <c r="AJ2760" i="3"/>
  <c r="AU2760" i="3"/>
  <c r="AZ2762" i="3"/>
  <c r="BC2762" i="3"/>
  <c r="O2762" i="3"/>
  <c r="BH2769" i="3"/>
  <c r="V2734" i="3"/>
  <c r="BD2758" i="3"/>
  <c r="P2796" i="3"/>
  <c r="BA2757" i="3"/>
  <c r="BC2764" i="3"/>
  <c r="AE2767" i="3"/>
  <c r="AW2743" i="3"/>
  <c r="AO2747" i="3"/>
  <c r="AB2746" i="3"/>
  <c r="AV2742" i="3"/>
  <c r="BL2886" i="3"/>
  <c r="BL2873" i="3"/>
  <c r="BJ2873" i="3"/>
  <c r="BM2833" i="3"/>
  <c r="BM2852" i="3"/>
  <c r="BJ2852" i="3"/>
  <c r="BM2850" i="3"/>
  <c r="BJ2823" i="3"/>
  <c r="BJ2892" i="3"/>
  <c r="BJ2888" i="3"/>
  <c r="BL2888" i="3"/>
  <c r="BL2841" i="3"/>
  <c r="BJ2819" i="3"/>
  <c r="BJ2846" i="3"/>
  <c r="BM2878" i="3"/>
  <c r="BL2855" i="3"/>
  <c r="BL2844" i="3"/>
  <c r="BJ2831" i="3"/>
  <c r="BM2882" i="3"/>
  <c r="BJ2891" i="3"/>
  <c r="BM2891" i="3"/>
  <c r="BJ2870" i="3"/>
  <c r="N2741" i="3"/>
  <c r="AD2741" i="3"/>
  <c r="AT2741" i="3"/>
  <c r="O2741" i="3"/>
  <c r="AE2741" i="3"/>
  <c r="AU2741" i="3"/>
  <c r="P2741" i="3"/>
  <c r="AF2741" i="3"/>
  <c r="AV2741" i="3"/>
  <c r="BE2741" i="3"/>
  <c r="R2741" i="3"/>
  <c r="AH2741" i="3"/>
  <c r="AX2741" i="3"/>
  <c r="S2741" i="3"/>
  <c r="AI2741" i="3"/>
  <c r="AY2741" i="3"/>
  <c r="T2741" i="3"/>
  <c r="AJ2741" i="3"/>
  <c r="AZ2741" i="3"/>
  <c r="N2721" i="3"/>
  <c r="AD2721" i="3"/>
  <c r="AT2721" i="3"/>
  <c r="O2721" i="3"/>
  <c r="AE2721" i="3"/>
  <c r="AU2721" i="3"/>
  <c r="P2721" i="3"/>
  <c r="AF2721" i="3"/>
  <c r="AV2721" i="3"/>
  <c r="Y2721" i="3"/>
  <c r="AC2721" i="3"/>
  <c r="AG2721" i="3"/>
  <c r="R2721" i="3"/>
  <c r="AH2721" i="3"/>
  <c r="AX2721" i="3"/>
  <c r="S2721" i="3"/>
  <c r="AI2721" i="3"/>
  <c r="AY2721" i="3"/>
  <c r="T2721" i="3"/>
  <c r="AJ2721" i="3"/>
  <c r="AZ2721" i="3"/>
  <c r="AO2721" i="3"/>
  <c r="AS2721" i="3"/>
  <c r="AS2734" i="3"/>
  <c r="AC2734" i="3"/>
  <c r="V2732" i="3"/>
  <c r="AL2732" i="3"/>
  <c r="BB2732" i="3"/>
  <c r="W2732" i="3"/>
  <c r="AM2732" i="3"/>
  <c r="BC2732" i="3"/>
  <c r="X2732" i="3"/>
  <c r="AN2732" i="3"/>
  <c r="BD2732" i="3"/>
  <c r="Q2732" i="3"/>
  <c r="Z2732" i="3"/>
  <c r="AP2732" i="3"/>
  <c r="BF2732" i="3"/>
  <c r="AA2732" i="3"/>
  <c r="AQ2732" i="3"/>
  <c r="BG2732" i="3"/>
  <c r="AB2732" i="3"/>
  <c r="AR2732" i="3"/>
  <c r="BH2732" i="3"/>
  <c r="Z2754" i="3"/>
  <c r="O2754" i="3"/>
  <c r="AE2754" i="3"/>
  <c r="AU2754" i="3"/>
  <c r="P2754" i="3"/>
  <c r="AF2754" i="3"/>
  <c r="AV2754" i="3"/>
  <c r="S2754" i="3"/>
  <c r="AI2754" i="3"/>
  <c r="AY2754" i="3"/>
  <c r="T2754" i="3"/>
  <c r="AJ2754" i="3"/>
  <c r="AZ2754" i="3"/>
  <c r="BA2760" i="3"/>
  <c r="W2760" i="3"/>
  <c r="AM2760" i="3"/>
  <c r="BC2760" i="3"/>
  <c r="X2760" i="3"/>
  <c r="AN2760" i="3"/>
  <c r="BD2760" i="3"/>
  <c r="U2760" i="3"/>
  <c r="AA2760" i="3"/>
  <c r="AQ2760" i="3"/>
  <c r="BG2760" i="3"/>
  <c r="AB2760" i="3"/>
  <c r="AR2760" i="3"/>
  <c r="BH2760" i="3"/>
  <c r="AP2767" i="3"/>
  <c r="Q2767" i="3"/>
  <c r="P2731" i="3"/>
  <c r="AF2731" i="3"/>
  <c r="AV2731" i="3"/>
  <c r="M2731" i="3"/>
  <c r="AC2731" i="3"/>
  <c r="AS2731" i="3"/>
  <c r="BI2731" i="3"/>
  <c r="Z2731" i="3"/>
  <c r="AP2731" i="3"/>
  <c r="BF2731" i="3"/>
  <c r="S2731" i="3"/>
  <c r="AM2731" i="3"/>
  <c r="T2731" i="3"/>
  <c r="AJ2731" i="3"/>
  <c r="AZ2731" i="3"/>
  <c r="Q2731" i="3"/>
  <c r="AG2731" i="3"/>
  <c r="AW2731" i="3"/>
  <c r="N2731" i="3"/>
  <c r="AD2731" i="3"/>
  <c r="AT2731" i="3"/>
  <c r="O2731" i="3"/>
  <c r="AI2731" i="3"/>
  <c r="BC2731" i="3"/>
  <c r="BG2731" i="3"/>
  <c r="AQ2731" i="3"/>
  <c r="AS2745" i="3"/>
  <c r="BE2745" i="3"/>
  <c r="X2745" i="3"/>
  <c r="W2745" i="3"/>
  <c r="AJ2766" i="3"/>
  <c r="BD2766" i="3"/>
  <c r="AE2766" i="3"/>
  <c r="Q2766" i="3"/>
  <c r="AQ2766" i="3"/>
  <c r="R2766" i="3"/>
  <c r="AX2766" i="3"/>
  <c r="T2766" i="3"/>
  <c r="AN2766" i="3"/>
  <c r="BH2766" i="3"/>
  <c r="AP2766" i="3"/>
  <c r="V2766" i="3"/>
  <c r="AW2766" i="3"/>
  <c r="AC2766" i="3"/>
  <c r="BC2766" i="3"/>
  <c r="AB2766" i="3"/>
  <c r="AZ2766" i="3"/>
  <c r="Z2766" i="3"/>
  <c r="BA2766" i="3"/>
  <c r="AL2766" i="3"/>
  <c r="M2766" i="3"/>
  <c r="AM2766" i="3"/>
  <c r="AW2790" i="3"/>
  <c r="AL2790" i="3"/>
  <c r="AS2790" i="3"/>
  <c r="X2733" i="3"/>
  <c r="AR2733" i="3"/>
  <c r="M2733" i="3"/>
  <c r="AK2733" i="3"/>
  <c r="BE2733" i="3"/>
  <c r="Z2733" i="3"/>
  <c r="AX2733" i="3"/>
  <c r="BG2733" i="3"/>
  <c r="AI2733" i="3"/>
  <c r="AB2733" i="3"/>
  <c r="AV2733" i="3"/>
  <c r="U2733" i="3"/>
  <c r="AO2733" i="3"/>
  <c r="BI2733" i="3"/>
  <c r="AH2733" i="3"/>
  <c r="BB2733" i="3"/>
  <c r="O2733" i="3"/>
  <c r="W2787" i="3"/>
  <c r="AO2787" i="3"/>
  <c r="AN2787" i="3"/>
  <c r="AH2770" i="3"/>
  <c r="U2770" i="3"/>
  <c r="Q2755" i="3"/>
  <c r="R2755" i="3"/>
  <c r="AM2755" i="3"/>
  <c r="AZ2755" i="3"/>
  <c r="AK2755" i="3"/>
  <c r="AD2755" i="3"/>
  <c r="AR2754" i="3"/>
  <c r="BG2754" i="3"/>
  <c r="AA2754" i="3"/>
  <c r="AZ2760" i="3"/>
  <c r="T2760" i="3"/>
  <c r="AI2760" i="3"/>
  <c r="AP2760" i="3"/>
  <c r="Z2776" i="3"/>
  <c r="AA2766" i="3"/>
  <c r="X2766" i="3"/>
  <c r="P2793" i="3"/>
  <c r="AT2797" i="3"/>
  <c r="AE2788" i="3"/>
  <c r="BM2821" i="3"/>
  <c r="BM2885" i="3"/>
  <c r="BL2805" i="3"/>
  <c r="BJ2834" i="3"/>
  <c r="BH2734" i="3"/>
  <c r="AR2734" i="3"/>
  <c r="AB2734" i="3"/>
  <c r="BG2734" i="3"/>
  <c r="AQ2734" i="3"/>
  <c r="AA2734" i="3"/>
  <c r="BF2734" i="3"/>
  <c r="AP2734" i="3"/>
  <c r="Z2734" i="3"/>
  <c r="W2726" i="3"/>
  <c r="AU2726" i="3"/>
  <c r="AQ2726" i="3"/>
  <c r="AX2726" i="3"/>
  <c r="AH2726" i="3"/>
  <c r="R2726" i="3"/>
  <c r="BA2726" i="3"/>
  <c r="AK2726" i="3"/>
  <c r="U2726" i="3"/>
  <c r="BD2726" i="3"/>
  <c r="AN2726" i="3"/>
  <c r="X2726" i="3"/>
  <c r="AY2742" i="3"/>
  <c r="AC2743" i="3"/>
  <c r="AY2743" i="3"/>
  <c r="Y2746" i="3"/>
  <c r="AT2746" i="3"/>
  <c r="X2747" i="3"/>
  <c r="AY2747" i="3"/>
  <c r="U2751" i="3"/>
  <c r="AK2751" i="3"/>
  <c r="BA2751" i="3"/>
  <c r="O2743" i="3"/>
  <c r="AJ2743" i="3"/>
  <c r="BE2743" i="3"/>
  <c r="AE2746" i="3"/>
  <c r="BA2746" i="3"/>
  <c r="Y2747" i="3"/>
  <c r="N2751" i="3"/>
  <c r="AD2751" i="3"/>
  <c r="AT2751" i="3"/>
  <c r="BC2729" i="3"/>
  <c r="N2729" i="3"/>
  <c r="AT2729" i="3"/>
  <c r="W2729" i="3"/>
  <c r="AA2729" i="3"/>
  <c r="AE2729" i="3"/>
  <c r="AT2742" i="3"/>
  <c r="M2742" i="3"/>
  <c r="Z2743" i="3"/>
  <c r="AN2746" i="3"/>
  <c r="AA2751" i="3"/>
  <c r="P2756" i="3"/>
  <c r="AX2757" i="3"/>
  <c r="BE2757" i="3"/>
  <c r="Q2757" i="3"/>
  <c r="AG2761" i="3"/>
  <c r="AF2764" i="3"/>
  <c r="AV2751" i="3"/>
  <c r="AW2764" i="3"/>
  <c r="BA2758" i="3"/>
  <c r="AX2764" i="3"/>
  <c r="BF2780" i="3"/>
  <c r="AQ2780" i="3"/>
  <c r="BF2767" i="3"/>
  <c r="AC2780" i="3"/>
  <c r="M2732" i="3"/>
  <c r="AX2754" i="3"/>
  <c r="AF2714" i="3"/>
  <c r="BM2844" i="3"/>
  <c r="BK2873" i="3"/>
  <c r="BL2882" i="3"/>
  <c r="BJ2865" i="3"/>
  <c r="BD2734" i="3"/>
  <c r="AN2734" i="3"/>
  <c r="X2734" i="3"/>
  <c r="BC2734" i="3"/>
  <c r="AM2734" i="3"/>
  <c r="W2734" i="3"/>
  <c r="BB2734" i="3"/>
  <c r="AL2734" i="3"/>
  <c r="AY2726" i="3"/>
  <c r="AE2726" i="3"/>
  <c r="AA2726" i="3"/>
  <c r="AT2726" i="3"/>
  <c r="AD2726" i="3"/>
  <c r="N2726" i="3"/>
  <c r="AW2726" i="3"/>
  <c r="AG2726" i="3"/>
  <c r="Q2726" i="3"/>
  <c r="AZ2726" i="3"/>
  <c r="AJ2726" i="3"/>
  <c r="M2743" i="3"/>
  <c r="AI2743" i="3"/>
  <c r="BD2743" i="3"/>
  <c r="AD2746" i="3"/>
  <c r="AY2746" i="3"/>
  <c r="AC2747" i="3"/>
  <c r="BD2747" i="3"/>
  <c r="Y2751" i="3"/>
  <c r="AO2751" i="3"/>
  <c r="BE2751" i="3"/>
  <c r="W2742" i="3"/>
  <c r="T2743" i="3"/>
  <c r="AO2743" i="3"/>
  <c r="O2746" i="3"/>
  <c r="AK2746" i="3"/>
  <c r="BF2746" i="3"/>
  <c r="R2751" i="3"/>
  <c r="AH2751" i="3"/>
  <c r="AX2751" i="3"/>
  <c r="AM2729" i="3"/>
  <c r="AD2729" i="3"/>
  <c r="AP2729" i="3"/>
  <c r="R2729" i="3"/>
  <c r="V2729" i="3"/>
  <c r="AD2742" i="3"/>
  <c r="W2743" i="3"/>
  <c r="AY2756" i="3"/>
  <c r="AT2757" i="3"/>
  <c r="AP2756" i="3"/>
  <c r="BB2764" i="3"/>
  <c r="AM2767" i="3"/>
  <c r="AE2720" i="3"/>
  <c r="BM2892" i="3"/>
  <c r="BJ2850" i="3"/>
  <c r="Z2753" i="3"/>
  <c r="M2753" i="3"/>
  <c r="AX2753" i="3"/>
  <c r="BA2753" i="3"/>
  <c r="AP2736" i="3"/>
  <c r="S2736" i="3"/>
  <c r="BH2736" i="3"/>
  <c r="AA2736" i="3"/>
  <c r="AO2736" i="3"/>
  <c r="AK2753" i="3"/>
  <c r="AF2748" i="3"/>
  <c r="AN2748" i="3"/>
  <c r="M2756" i="3"/>
  <c r="AI2756" i="3"/>
  <c r="T2756" i="3"/>
  <c r="AZ2756" i="3"/>
  <c r="AX2756" i="3"/>
  <c r="O2756" i="3"/>
  <c r="AU2756" i="3"/>
  <c r="AF2756" i="3"/>
  <c r="Y2765" i="3"/>
  <c r="AU2765" i="3"/>
  <c r="BI2765" i="3"/>
  <c r="Q2765" i="3"/>
  <c r="AN2765" i="3"/>
  <c r="S2769" i="3"/>
  <c r="AB2769" i="3"/>
  <c r="AQ2769" i="3"/>
  <c r="AF2769" i="3"/>
  <c r="AF2729" i="3"/>
  <c r="AJ2729" i="3"/>
  <c r="BD2729" i="3"/>
  <c r="AK2729" i="3"/>
  <c r="BE2729" i="3"/>
  <c r="P2729" i="3"/>
  <c r="O2729" i="3"/>
  <c r="AN2729" i="3"/>
  <c r="Q2729" i="3"/>
  <c r="AO2729" i="3"/>
  <c r="BI2729" i="3"/>
  <c r="AC2762" i="3"/>
  <c r="AX2762" i="3"/>
  <c r="S2762" i="3"/>
  <c r="AM2762" i="3"/>
  <c r="P2762" i="3"/>
  <c r="AJ2762" i="3"/>
  <c r="BD2762" i="3"/>
  <c r="BI2762" i="3"/>
  <c r="M2762" i="3"/>
  <c r="AH2762" i="3"/>
  <c r="W2762" i="3"/>
  <c r="AU2762" i="3"/>
  <c r="T2762" i="3"/>
  <c r="AN2762" i="3"/>
  <c r="AG2768" i="3"/>
  <c r="Q2768" i="3"/>
  <c r="AI2768" i="3"/>
  <c r="N2768" i="3"/>
  <c r="S2768" i="3"/>
  <c r="AV2778" i="3"/>
  <c r="U2778" i="3"/>
  <c r="BA2778" i="3"/>
  <c r="AH2778" i="3"/>
  <c r="AY2778" i="3"/>
  <c r="AC2778" i="3"/>
  <c r="BI2778" i="3"/>
  <c r="AP2778" i="3"/>
  <c r="AD2745" i="3"/>
  <c r="AT2745" i="3"/>
  <c r="AT2761" i="3"/>
  <c r="Q2761" i="3"/>
  <c r="AE2759" i="3"/>
  <c r="AJ2759" i="3"/>
  <c r="M2759" i="3"/>
  <c r="AC2759" i="3"/>
  <c r="AS2759" i="3"/>
  <c r="BI2759" i="3"/>
  <c r="Z2759" i="3"/>
  <c r="AP2759" i="3"/>
  <c r="BF2759" i="3"/>
  <c r="W2759" i="3"/>
  <c r="AB2759" i="3"/>
  <c r="Q2759" i="3"/>
  <c r="AG2759" i="3"/>
  <c r="AW2759" i="3"/>
  <c r="N2759" i="3"/>
  <c r="AD2759" i="3"/>
  <c r="AT2759" i="3"/>
  <c r="AB2744" i="3"/>
  <c r="AV2744" i="3"/>
  <c r="AF2744" i="3"/>
  <c r="AZ2744" i="3"/>
  <c r="P2772" i="3"/>
  <c r="AV2772" i="3"/>
  <c r="AH2772" i="3"/>
  <c r="AI2772" i="3"/>
  <c r="BG2772" i="3"/>
  <c r="AC2772" i="3"/>
  <c r="AA2772" i="3"/>
  <c r="AZ2782" i="3"/>
  <c r="BC2782" i="3"/>
  <c r="AQ2782" i="3"/>
  <c r="Z2782" i="3"/>
  <c r="BF2782" i="3"/>
  <c r="AR2782" i="3"/>
  <c r="AF2782" i="3"/>
  <c r="AH2782" i="3"/>
  <c r="U2758" i="3"/>
  <c r="X2758" i="3"/>
  <c r="AI2758" i="3"/>
  <c r="AZ2758" i="3"/>
  <c r="AD2796" i="3"/>
  <c r="W2796" i="3"/>
  <c r="AM2757" i="3"/>
  <c r="AR2757" i="3"/>
  <c r="U2757" i="3"/>
  <c r="AO2757" i="3"/>
  <c r="N2757" i="3"/>
  <c r="AH2757" i="3"/>
  <c r="BB2757" i="3"/>
  <c r="AE2757" i="3"/>
  <c r="Y2757" i="3"/>
  <c r="AW2757" i="3"/>
  <c r="R2757" i="3"/>
  <c r="AL2757" i="3"/>
  <c r="M2751" i="3"/>
  <c r="AF2751" i="3"/>
  <c r="AE2751" i="3"/>
  <c r="AQ2751" i="3"/>
  <c r="BI2756" i="3"/>
  <c r="AS2764" i="3"/>
  <c r="AH2764" i="3"/>
  <c r="AG2764" i="3"/>
  <c r="P2764" i="3"/>
  <c r="AV2764" i="3"/>
  <c r="AC2764" i="3"/>
  <c r="AA2764" i="3"/>
  <c r="AB2764" i="3"/>
  <c r="BH2764" i="3"/>
  <c r="AW2767" i="3"/>
  <c r="R2767" i="3"/>
  <c r="AJ2767" i="3"/>
  <c r="AQ2767" i="3"/>
  <c r="AR2767" i="3"/>
  <c r="AH2767" i="3"/>
  <c r="BB2767" i="3"/>
  <c r="BG2767" i="3"/>
  <c r="BH2767" i="3"/>
  <c r="AQ2743" i="3"/>
  <c r="U2743" i="3"/>
  <c r="AD2743" i="3"/>
  <c r="AA2743" i="3"/>
  <c r="AT2743" i="3"/>
  <c r="AF2747" i="3"/>
  <c r="P2747" i="3"/>
  <c r="BB2747" i="3"/>
  <c r="BG2747" i="3"/>
  <c r="AX2771" i="3"/>
  <c r="AI2771" i="3"/>
  <c r="W2780" i="3"/>
  <c r="U2780" i="3"/>
  <c r="AP2780" i="3"/>
  <c r="AI2780" i="3"/>
  <c r="BG2780" i="3"/>
  <c r="N2780" i="3"/>
  <c r="AT2780" i="3"/>
  <c r="AW2761" i="3"/>
  <c r="P2746" i="3"/>
  <c r="AR2746" i="3"/>
  <c r="X2746" i="3"/>
  <c r="BD2746" i="3"/>
  <c r="AF2742" i="3"/>
  <c r="AB2742" i="3"/>
  <c r="Q2742" i="3"/>
  <c r="BI2742" i="3"/>
  <c r="BB2742" i="3"/>
  <c r="AR2742" i="3"/>
  <c r="AG2742" i="3"/>
  <c r="Z2742" i="3"/>
  <c r="BN2873" i="3"/>
  <c r="AW2774" i="3"/>
  <c r="AS2776" i="3"/>
  <c r="BL2826" i="3"/>
  <c r="BK2801" i="3"/>
  <c r="BJ2855" i="3"/>
  <c r="BL2885" i="3"/>
  <c r="BL2822" i="3"/>
  <c r="BJ2876" i="3"/>
  <c r="BM2846" i="3"/>
  <c r="Q2736" i="3"/>
  <c r="AR2736" i="3"/>
  <c r="AY2736" i="3"/>
  <c r="BF2736" i="3"/>
  <c r="AP2742" i="3"/>
  <c r="V2742" i="3"/>
  <c r="AW2742" i="3"/>
  <c r="AC2742" i="3"/>
  <c r="BH2742" i="3"/>
  <c r="AJ2742" i="3"/>
  <c r="P2742" i="3"/>
  <c r="AP2743" i="3"/>
  <c r="R2743" i="3"/>
  <c r="AZ2746" i="3"/>
  <c r="AJ2746" i="3"/>
  <c r="T2746" i="3"/>
  <c r="AD2747" i="3"/>
  <c r="AV2747" i="3"/>
  <c r="BC2751" i="3"/>
  <c r="AM2751" i="3"/>
  <c r="W2751" i="3"/>
  <c r="BH2756" i="3"/>
  <c r="AR2756" i="3"/>
  <c r="AB2756" i="3"/>
  <c r="BG2756" i="3"/>
  <c r="AQ2756" i="3"/>
  <c r="AA2756" i="3"/>
  <c r="AN2758" i="3"/>
  <c r="BC2758" i="3"/>
  <c r="W2758" i="3"/>
  <c r="N2761" i="3"/>
  <c r="BD2764" i="3"/>
  <c r="AN2764" i="3"/>
  <c r="X2764" i="3"/>
  <c r="Z2756" i="3"/>
  <c r="BF2756" i="3"/>
  <c r="BF2758" i="3"/>
  <c r="AL2764" i="3"/>
  <c r="BG2764" i="3"/>
  <c r="U2756" i="3"/>
  <c r="BA2756" i="3"/>
  <c r="M2758" i="3"/>
  <c r="R2764" i="3"/>
  <c r="AM2764" i="3"/>
  <c r="BI2764" i="3"/>
  <c r="S2767" i="3"/>
  <c r="BB2780" i="3"/>
  <c r="AL2780" i="3"/>
  <c r="V2780" i="3"/>
  <c r="AA2780" i="3"/>
  <c r="AV2780" i="3"/>
  <c r="BD2767" i="3"/>
  <c r="AG2767" i="3"/>
  <c r="AY2767" i="3"/>
  <c r="AA2767" i="3"/>
  <c r="AX2767" i="3"/>
  <c r="T2767" i="3"/>
  <c r="AD2767" i="3"/>
  <c r="BF2768" i="3"/>
  <c r="AS2768" i="3"/>
  <c r="AF2768" i="3"/>
  <c r="R2771" i="3"/>
  <c r="AE2778" i="3"/>
  <c r="AS2780" i="3"/>
  <c r="AI2782" i="3"/>
  <c r="AX2772" i="3"/>
  <c r="BI2772" i="3"/>
  <c r="U2772" i="3"/>
  <c r="X2772" i="3"/>
  <c r="AT2793" i="3"/>
  <c r="AA2709" i="3"/>
  <c r="AS2767" i="3"/>
  <c r="BC2780" i="3"/>
  <c r="M2736" i="3"/>
  <c r="AJ2736" i="3"/>
  <c r="AQ2736" i="3"/>
  <c r="BF2742" i="3"/>
  <c r="AL2742" i="3"/>
  <c r="N2742" i="3"/>
  <c r="AS2742" i="3"/>
  <c r="Y2742" i="3"/>
  <c r="AZ2742" i="3"/>
  <c r="BF2743" i="3"/>
  <c r="AH2743" i="3"/>
  <c r="N2743" i="3"/>
  <c r="AV2746" i="3"/>
  <c r="AF2746" i="3"/>
  <c r="V2747" i="3"/>
  <c r="AY2751" i="3"/>
  <c r="AI2751" i="3"/>
  <c r="S2751" i="3"/>
  <c r="BD2756" i="3"/>
  <c r="AN2756" i="3"/>
  <c r="X2756" i="3"/>
  <c r="BC2756" i="3"/>
  <c r="AM2756" i="3"/>
  <c r="W2756" i="3"/>
  <c r="AJ2758" i="3"/>
  <c r="AY2758" i="3"/>
  <c r="S2758" i="3"/>
  <c r="AZ2764" i="3"/>
  <c r="AJ2764" i="3"/>
  <c r="T2764" i="3"/>
  <c r="AH2756" i="3"/>
  <c r="V2764" i="3"/>
  <c r="AQ2764" i="3"/>
  <c r="AC2756" i="3"/>
  <c r="W2764" i="3"/>
  <c r="AN2767" i="3"/>
  <c r="AX2780" i="3"/>
  <c r="AH2780" i="3"/>
  <c r="R2780" i="3"/>
  <c r="AF2780" i="3"/>
  <c r="BA2780" i="3"/>
  <c r="AZ2767" i="3"/>
  <c r="W2767" i="3"/>
  <c r="AU2767" i="3"/>
  <c r="U2767" i="3"/>
  <c r="AO2767" i="3"/>
  <c r="O2767" i="3"/>
  <c r="Z2767" i="3"/>
  <c r="AD2768" i="3"/>
  <c r="AZ2771" i="3"/>
  <c r="AE2772" i="3"/>
  <c r="AU2778" i="3"/>
  <c r="BD2780" i="3"/>
  <c r="AS2782" i="3"/>
  <c r="AP2772" i="3"/>
  <c r="BA2772" i="3"/>
  <c r="BD2772" i="3"/>
  <c r="S2797" i="3"/>
  <c r="BC2791" i="3"/>
  <c r="Q2780" i="3"/>
  <c r="AA2720" i="3"/>
  <c r="AY2773" i="3"/>
  <c r="AJ2757" i="3"/>
  <c r="BL2876" i="3"/>
  <c r="BI2746" i="3"/>
  <c r="X2748" i="3"/>
  <c r="BM2886" i="3"/>
  <c r="BM2888" i="3"/>
  <c r="BL2865" i="3"/>
  <c r="BJ2859" i="3"/>
  <c r="BM2813" i="3"/>
  <c r="BJ2885" i="3"/>
  <c r="BM2818" i="3"/>
  <c r="BM2807" i="3"/>
  <c r="O2780" i="3"/>
  <c r="BN2801" i="3"/>
  <c r="AV2743" i="3"/>
  <c r="BM2895" i="3"/>
  <c r="BM2805" i="3"/>
  <c r="AF2772" i="3"/>
  <c r="BM2873" i="3"/>
  <c r="AS2760" i="3"/>
  <c r="AX2760" i="3"/>
  <c r="S2760" i="3"/>
  <c r="V2765" i="3"/>
  <c r="AM2765" i="3"/>
  <c r="AA2769" i="3"/>
  <c r="P2769" i="3"/>
  <c r="AV2769" i="3"/>
  <c r="AJ2790" i="3"/>
  <c r="AC2790" i="3"/>
  <c r="AG2790" i="3"/>
  <c r="AD2790" i="3"/>
  <c r="S2790" i="3"/>
  <c r="BG2790" i="3"/>
  <c r="T2790" i="3"/>
  <c r="AZ2790" i="3"/>
  <c r="BI2790" i="3"/>
  <c r="N2790" i="3"/>
  <c r="AT2790" i="3"/>
  <c r="AM2790" i="3"/>
  <c r="AB2790" i="3"/>
  <c r="BH2790" i="3"/>
  <c r="Q2790" i="3"/>
  <c r="V2790" i="3"/>
  <c r="BB2790" i="3"/>
  <c r="AA2790" i="3"/>
  <c r="BD2795" i="3"/>
  <c r="AL2795" i="3"/>
  <c r="BA2762" i="3"/>
  <c r="U2762" i="3"/>
  <c r="AP2762" i="3"/>
  <c r="AA2762" i="3"/>
  <c r="AQ2762" i="3"/>
  <c r="BG2762" i="3"/>
  <c r="AB2762" i="3"/>
  <c r="AR2762" i="3"/>
  <c r="BH2762" i="3"/>
  <c r="P2766" i="3"/>
  <c r="AF2766" i="3"/>
  <c r="AV2766" i="3"/>
  <c r="O2766" i="3"/>
  <c r="AK2766" i="3"/>
  <c r="BF2766" i="3"/>
  <c r="AG2766" i="3"/>
  <c r="BB2766" i="3"/>
  <c r="W2766" i="3"/>
  <c r="AS2766" i="3"/>
  <c r="S2766" i="3"/>
  <c r="T2759" i="3"/>
  <c r="AU2759" i="3"/>
  <c r="O2759" i="3"/>
  <c r="AZ2759" i="3"/>
  <c r="AB2770" i="3"/>
  <c r="BA2770" i="3"/>
  <c r="BG2768" i="3"/>
  <c r="AJ2768" i="3"/>
  <c r="T2768" i="3"/>
  <c r="M2768" i="3"/>
  <c r="AW2768" i="3"/>
  <c r="AT2768" i="3"/>
  <c r="AY2790" i="3"/>
  <c r="AR2790" i="3"/>
  <c r="S2759" i="3"/>
  <c r="S2785" i="3"/>
  <c r="AJ2785" i="3"/>
  <c r="AV2767" i="3"/>
  <c r="AB2767" i="3"/>
  <c r="BC2767" i="3"/>
  <c r="AK2767" i="3"/>
  <c r="P2767" i="3"/>
  <c r="AT2767" i="3"/>
  <c r="Y2767" i="3"/>
  <c r="AL2767" i="3"/>
  <c r="V2767" i="3"/>
  <c r="X2780" i="3"/>
  <c r="AY2780" i="3"/>
  <c r="BF2772" i="3"/>
  <c r="Z2772" i="3"/>
  <c r="AS2772" i="3"/>
  <c r="M2772" i="3"/>
  <c r="V2786" i="3"/>
  <c r="AU2782" i="3"/>
  <c r="AM2724" i="3"/>
  <c r="BH2780" i="3"/>
  <c r="BN2843" i="3"/>
  <c r="BN2824" i="3"/>
  <c r="T2780" i="3"/>
  <c r="AA2768" i="3"/>
  <c r="AB2782" i="3"/>
  <c r="AH2754" i="3"/>
  <c r="BI2760" i="3"/>
  <c r="AU2785" i="3"/>
  <c r="AD2792" i="3"/>
  <c r="P2751" i="3"/>
  <c r="AG2780" i="3"/>
  <c r="AE2780" i="3"/>
  <c r="AB2780" i="3"/>
  <c r="BJ2857" i="3"/>
  <c r="P2780" i="3"/>
  <c r="N2774" i="3"/>
  <c r="AU2780" i="3"/>
  <c r="V2791" i="3"/>
  <c r="AE2795" i="3"/>
  <c r="AV2745" i="3"/>
  <c r="AI2749" i="3"/>
  <c r="AV2761" i="3"/>
  <c r="BK2886" i="3"/>
  <c r="K2685" i="3"/>
  <c r="BH2751" i="3"/>
  <c r="AB2751" i="3"/>
  <c r="M2725" i="3"/>
  <c r="AY2765" i="3"/>
  <c r="R2769" i="3"/>
  <c r="AR2747" i="3"/>
  <c r="AC2771" i="3"/>
  <c r="AO2756" i="3"/>
  <c r="AH2773" i="3"/>
  <c r="BL2892" i="3"/>
  <c r="X2790" i="3"/>
  <c r="AK2760" i="3"/>
  <c r="S2765" i="3"/>
  <c r="AZ2769" i="3"/>
  <c r="AJ2769" i="3"/>
  <c r="T2769" i="3"/>
  <c r="AY2769" i="3"/>
  <c r="AI2769" i="3"/>
  <c r="AX2769" i="3"/>
  <c r="BH2765" i="3"/>
  <c r="U2765" i="3"/>
  <c r="AL2765" i="3"/>
  <c r="BA2781" i="3"/>
  <c r="AF2796" i="3"/>
  <c r="Q2796" i="3"/>
  <c r="AT2796" i="3"/>
  <c r="M2788" i="3"/>
  <c r="Z2788" i="3"/>
  <c r="AD2793" i="3"/>
  <c r="AS2793" i="3"/>
  <c r="AU2793" i="3"/>
  <c r="AV2797" i="3"/>
  <c r="Q2797" i="3"/>
  <c r="AD2797" i="3"/>
  <c r="AE2797" i="3"/>
  <c r="AZ2778" i="3"/>
  <c r="S2778" i="3"/>
  <c r="AR2778" i="3"/>
  <c r="AN2778" i="3"/>
  <c r="AM2778" i="3"/>
  <c r="AQ2778" i="3"/>
  <c r="Q2778" i="3"/>
  <c r="AG2778" i="3"/>
  <c r="AW2778" i="3"/>
  <c r="N2778" i="3"/>
  <c r="AD2778" i="3"/>
  <c r="AT2778" i="3"/>
  <c r="P2778" i="3"/>
  <c r="BH2778" i="3"/>
  <c r="T2778" i="3"/>
  <c r="O2778" i="3"/>
  <c r="BC2778" i="3"/>
  <c r="W2778" i="3"/>
  <c r="BG2778" i="3"/>
  <c r="AA2778" i="3"/>
  <c r="Y2778" i="3"/>
  <c r="AO2778" i="3"/>
  <c r="BE2778" i="3"/>
  <c r="V2778" i="3"/>
  <c r="AL2778" i="3"/>
  <c r="BB2778" i="3"/>
  <c r="W2720" i="3"/>
  <c r="AQ2720" i="3"/>
  <c r="AU2720" i="3"/>
  <c r="AM2720" i="3"/>
  <c r="BG2720" i="3"/>
  <c r="BC2720" i="3"/>
  <c r="O2720" i="3"/>
  <c r="BN2720" i="3" s="1"/>
  <c r="AQ2759" i="3"/>
  <c r="P2759" i="3"/>
  <c r="AI2759" i="3"/>
  <c r="AF2759" i="3"/>
  <c r="AY2759" i="3"/>
  <c r="AV2759" i="3"/>
  <c r="T2772" i="3"/>
  <c r="AJ2772" i="3"/>
  <c r="AZ2772" i="3"/>
  <c r="Q2772" i="3"/>
  <c r="AG2772" i="3"/>
  <c r="AW2772" i="3"/>
  <c r="N2772" i="3"/>
  <c r="AD2772" i="3"/>
  <c r="AT2772" i="3"/>
  <c r="S2772" i="3"/>
  <c r="O2772" i="3"/>
  <c r="AQ2772" i="3"/>
  <c r="W2772" i="3"/>
  <c r="AM2772" i="3"/>
  <c r="AB2772" i="3"/>
  <c r="AR2772" i="3"/>
  <c r="BH2772" i="3"/>
  <c r="Y2772" i="3"/>
  <c r="AO2772" i="3"/>
  <c r="BE2772" i="3"/>
  <c r="V2772" i="3"/>
  <c r="AL2772" i="3"/>
  <c r="BB2772" i="3"/>
  <c r="AY2772" i="3"/>
  <c r="AU2772" i="3"/>
  <c r="AM2782" i="3"/>
  <c r="AE2782" i="3"/>
  <c r="AG2782" i="3"/>
  <c r="AO2782" i="3"/>
  <c r="AY2782" i="3"/>
  <c r="AC2782" i="3"/>
  <c r="BG2782" i="3"/>
  <c r="AK2782" i="3"/>
  <c r="N2782" i="3"/>
  <c r="AD2782" i="3"/>
  <c r="AT2782" i="3"/>
  <c r="W2782" i="3"/>
  <c r="M2782" i="3"/>
  <c r="AW2782" i="3"/>
  <c r="O2782" i="3"/>
  <c r="T2782" i="3"/>
  <c r="Y2782" i="3"/>
  <c r="AJ2782" i="3"/>
  <c r="Q2782" i="3"/>
  <c r="BH2782" i="3"/>
  <c r="BE2782" i="3"/>
  <c r="P2782" i="3"/>
  <c r="BI2782" i="3"/>
  <c r="AN2782" i="3"/>
  <c r="S2782" i="3"/>
  <c r="AV2782" i="3"/>
  <c r="AA2782" i="3"/>
  <c r="V2782" i="3"/>
  <c r="AL2782" i="3"/>
  <c r="BB2782" i="3"/>
  <c r="AD2765" i="3"/>
  <c r="O2765" i="3"/>
  <c r="BE2765" i="3"/>
  <c r="BA2765" i="3"/>
  <c r="AW2765" i="3"/>
  <c r="N2765" i="3"/>
  <c r="AT2765" i="3"/>
  <c r="AJ2765" i="3"/>
  <c r="AF2765" i="3"/>
  <c r="AB2765" i="3"/>
  <c r="V2769" i="3"/>
  <c r="AL2769" i="3"/>
  <c r="BB2769" i="3"/>
  <c r="W2769" i="3"/>
  <c r="M2769" i="3"/>
  <c r="N2769" i="3"/>
  <c r="AD2769" i="3"/>
  <c r="AT2769" i="3"/>
  <c r="O2769" i="3"/>
  <c r="AE2769" i="3"/>
  <c r="AY2774" i="3"/>
  <c r="AG2774" i="3"/>
  <c r="AD2774" i="3"/>
  <c r="Q2774" i="3"/>
  <c r="BI2774" i="3"/>
  <c r="AT2774" i="3"/>
  <c r="Z2760" i="3"/>
  <c r="BF2760" i="3"/>
  <c r="AC2760" i="3"/>
  <c r="BD2769" i="3"/>
  <c r="AN2769" i="3"/>
  <c r="X2769" i="3"/>
  <c r="BC2769" i="3"/>
  <c r="AM2769" i="3"/>
  <c r="BF2769" i="3"/>
  <c r="Z2769" i="3"/>
  <c r="AP2774" i="3"/>
  <c r="AQ2774" i="3"/>
  <c r="AQ2765" i="3"/>
  <c r="BB2765" i="3"/>
  <c r="AB2778" i="3"/>
  <c r="AJ2778" i="3"/>
  <c r="AZ2785" i="3"/>
  <c r="AD2785" i="3"/>
  <c r="BD2791" i="3"/>
  <c r="AE2790" i="3"/>
  <c r="AQ2790" i="3"/>
  <c r="W2790" i="3"/>
  <c r="BF2790" i="3"/>
  <c r="AP2790" i="3"/>
  <c r="Z2790" i="3"/>
  <c r="BE2790" i="3"/>
  <c r="Y2790" i="3"/>
  <c r="BA2790" i="3"/>
  <c r="U2790" i="3"/>
  <c r="AV2790" i="3"/>
  <c r="AF2790" i="3"/>
  <c r="P2790" i="3"/>
  <c r="AQ2795" i="3"/>
  <c r="BB2795" i="3"/>
  <c r="AN2751" i="3"/>
  <c r="T2751" i="3"/>
  <c r="AZ2751" i="3"/>
  <c r="M2787" i="3"/>
  <c r="BC2726" i="3"/>
  <c r="O2790" i="3"/>
  <c r="BC2790" i="3"/>
  <c r="AI2790" i="3"/>
  <c r="AX2790" i="3"/>
  <c r="AH2790" i="3"/>
  <c r="R2790" i="3"/>
  <c r="AO2790" i="3"/>
  <c r="M2790" i="3"/>
  <c r="AK2790" i="3"/>
  <c r="BD2790" i="3"/>
  <c r="AN2790" i="3"/>
  <c r="R2754" i="3"/>
  <c r="AP2764" i="3"/>
  <c r="AA2759" i="3"/>
  <c r="AG2773" i="3"/>
  <c r="BC2744" i="3"/>
  <c r="BM2854" i="3"/>
  <c r="BL2883" i="3"/>
  <c r="Z2794" i="3"/>
  <c r="BM2801" i="3"/>
  <c r="O2770" i="3"/>
  <c r="BJ2801" i="3"/>
  <c r="BL2801" i="3"/>
  <c r="BA2773" i="3"/>
  <c r="AT2762" i="3"/>
  <c r="BE2766" i="3"/>
  <c r="BM2822" i="3"/>
  <c r="BK2804" i="3"/>
  <c r="BL2874" i="3"/>
  <c r="Q2792" i="3"/>
  <c r="BK2876" i="3"/>
  <c r="BL2813" i="3"/>
  <c r="BL2851" i="3"/>
  <c r="AD2716" i="3"/>
  <c r="AS2744" i="3"/>
  <c r="AC2744" i="3"/>
  <c r="X2759" i="3"/>
  <c r="S2749" i="3"/>
  <c r="BM2851" i="3"/>
  <c r="BK2855" i="3"/>
  <c r="K2681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AA2746" i="3"/>
  <c r="U2773" i="3"/>
  <c r="L2681" i="3"/>
  <c r="BF2681" i="3" s="1"/>
  <c r="K2680" i="3"/>
  <c r="L2679" i="3"/>
  <c r="AY2786" i="3"/>
  <c r="BE2786" i="3"/>
  <c r="AR2786" i="3"/>
  <c r="AV2716" i="3"/>
  <c r="S2716" i="3"/>
  <c r="AT2716" i="3"/>
  <c r="P2716" i="3"/>
  <c r="AN2716" i="3"/>
  <c r="N2716" i="3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M2754" i="3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L2704" i="3"/>
  <c r="K2689" i="3"/>
  <c r="K2679" i="3"/>
  <c r="AG2706" i="3"/>
  <c r="AK2706" i="3"/>
  <c r="Q2706" i="3"/>
  <c r="AW2706" i="3"/>
  <c r="BA2706" i="3"/>
  <c r="U2706" i="3"/>
  <c r="Y2706" i="3"/>
  <c r="K2704" i="3"/>
  <c r="L2702" i="3"/>
  <c r="K2701" i="3"/>
  <c r="L2700" i="3"/>
  <c r="L2698" i="3"/>
  <c r="AT2698" i="3" s="1"/>
  <c r="L2691" i="3"/>
  <c r="K2687" i="3"/>
  <c r="BF2687" i="3" s="1"/>
  <c r="L2685" i="3"/>
  <c r="L2684" i="3"/>
  <c r="K2684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K2699" i="3"/>
  <c r="L269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AZ2753" i="3"/>
  <c r="AK2783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AV2774" i="3"/>
  <c r="AF2774" i="3"/>
  <c r="AJ2774" i="3"/>
  <c r="T2774" i="3"/>
  <c r="AZ2774" i="3"/>
  <c r="R2746" i="3"/>
  <c r="Q2746" i="3"/>
  <c r="AB2753" i="3"/>
  <c r="BH2753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AJ2753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AX2781" i="3"/>
  <c r="AL2781" i="3"/>
  <c r="Q2781" i="3"/>
  <c r="AV2781" i="3"/>
  <c r="P2781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F2781" i="3"/>
  <c r="BA278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AS2781" i="3"/>
  <c r="W2781" i="3"/>
  <c r="BB2781" i="3"/>
  <c r="AG2781" i="3"/>
  <c r="BH2781" i="3"/>
  <c r="AR2781" i="3"/>
  <c r="AB2781" i="3"/>
  <c r="Z2781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S2781" i="3"/>
  <c r="BG2781" i="3"/>
  <c r="AF2781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AS2783" i="3"/>
  <c r="AG2783" i="3"/>
  <c r="AC2783" i="3"/>
  <c r="BI2783" i="3"/>
  <c r="O2783" i="3"/>
  <c r="AW2783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AE2781" i="3"/>
  <c r="AK2781" i="3"/>
  <c r="AO2781" i="3"/>
  <c r="AC2781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O2781" i="3"/>
  <c r="U2783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K2702" i="3"/>
  <c r="K2700" i="3"/>
  <c r="K2692" i="3"/>
  <c r="L2692" i="3"/>
  <c r="L2686" i="3"/>
  <c r="L2689" i="3"/>
  <c r="L2688" i="3"/>
  <c r="AA2687" i="3"/>
  <c r="L2682" i="3"/>
  <c r="L2680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BL2722" i="3" l="1"/>
  <c r="BJ2722" i="3"/>
  <c r="BM2722" i="3"/>
  <c r="BN2722" i="3"/>
  <c r="AG2691" i="3"/>
  <c r="AA2685" i="3"/>
  <c r="BL2717" i="3"/>
  <c r="AN2703" i="3"/>
  <c r="W2679" i="3"/>
  <c r="AF2685" i="3"/>
  <c r="N2685" i="3"/>
  <c r="AI2691" i="3"/>
  <c r="BB2697" i="3"/>
  <c r="BJ2717" i="3"/>
  <c r="BI2691" i="3"/>
  <c r="AQ2699" i="3"/>
  <c r="BK2728" i="3"/>
  <c r="AC2685" i="3"/>
  <c r="BK2706" i="3"/>
  <c r="BN2706" i="3"/>
  <c r="BL2719" i="3"/>
  <c r="BM2717" i="3"/>
  <c r="BK2717" i="3"/>
  <c r="BI2685" i="3"/>
  <c r="BN2717" i="3"/>
  <c r="BN2707" i="3"/>
  <c r="AP2685" i="3"/>
  <c r="BG2685" i="3"/>
  <c r="AS2685" i="3"/>
  <c r="AZ2691" i="3"/>
  <c r="BN2709" i="3"/>
  <c r="P2696" i="3"/>
  <c r="V2703" i="3"/>
  <c r="AQ2685" i="3"/>
  <c r="BF2691" i="3"/>
  <c r="BN2710" i="3"/>
  <c r="BK2734" i="3"/>
  <c r="AV2679" i="3"/>
  <c r="N2696" i="3"/>
  <c r="X2690" i="3"/>
  <c r="AR2679" i="3"/>
  <c r="BG2687" i="3"/>
  <c r="AP2687" i="3"/>
  <c r="BN2727" i="3"/>
  <c r="BH2679" i="3"/>
  <c r="AO2687" i="3"/>
  <c r="AB2687" i="3"/>
  <c r="BN2724" i="3"/>
  <c r="S2704" i="3"/>
  <c r="AY2694" i="3"/>
  <c r="AL2679" i="3"/>
  <c r="Y2699" i="3"/>
  <c r="BL2739" i="3"/>
  <c r="BE2679" i="3"/>
  <c r="AQ2690" i="3"/>
  <c r="U2697" i="3"/>
  <c r="AJ2679" i="3"/>
  <c r="BC2679" i="3"/>
  <c r="Y2679" i="3"/>
  <c r="AK2691" i="3"/>
  <c r="BM2781" i="3"/>
  <c r="BJ2781" i="3"/>
  <c r="BL2781" i="3"/>
  <c r="T2684" i="3"/>
  <c r="BM2753" i="3"/>
  <c r="BK2753" i="3"/>
  <c r="BJ2753" i="3"/>
  <c r="BL2753" i="3"/>
  <c r="AY2679" i="3"/>
  <c r="S2679" i="3"/>
  <c r="AH2679" i="3"/>
  <c r="BA2679" i="3"/>
  <c r="U2679" i="3"/>
  <c r="BD2679" i="3"/>
  <c r="AS2704" i="3"/>
  <c r="AM2679" i="3"/>
  <c r="BB2679" i="3"/>
  <c r="V2679" i="3"/>
  <c r="AO2679" i="3"/>
  <c r="AB2679" i="3"/>
  <c r="AQ2698" i="3"/>
  <c r="T2679" i="3"/>
  <c r="AI2679" i="3"/>
  <c r="AX2679" i="3"/>
  <c r="R2679" i="3"/>
  <c r="AK2679" i="3"/>
  <c r="AL2690" i="3"/>
  <c r="Z2698" i="3"/>
  <c r="BJ2775" i="3"/>
  <c r="BM2775" i="3"/>
  <c r="BL2775" i="3"/>
  <c r="S2684" i="3"/>
  <c r="AU2695" i="3"/>
  <c r="BN2719" i="3"/>
  <c r="BC2693" i="3"/>
  <c r="M2681" i="3"/>
  <c r="BN2743" i="3"/>
  <c r="BM2784" i="3"/>
  <c r="BM2735" i="3"/>
  <c r="BN2737" i="3"/>
  <c r="BK2784" i="3"/>
  <c r="BM2719" i="3"/>
  <c r="BJ2719" i="3"/>
  <c r="Z2681" i="3"/>
  <c r="AN2685" i="3"/>
  <c r="BC2685" i="3"/>
  <c r="AM2685" i="3"/>
  <c r="W2685" i="3"/>
  <c r="BE2685" i="3"/>
  <c r="AO2685" i="3"/>
  <c r="Y2685" i="3"/>
  <c r="X2681" i="3"/>
  <c r="BK2719" i="3"/>
  <c r="BK2718" i="3"/>
  <c r="BL2706" i="3"/>
  <c r="AS2681" i="3"/>
  <c r="P2685" i="3"/>
  <c r="AV2685" i="3"/>
  <c r="AY2685" i="3"/>
  <c r="AI2685" i="3"/>
  <c r="S2685" i="3"/>
  <c r="BA2685" i="3"/>
  <c r="AK2685" i="3"/>
  <c r="U2685" i="3"/>
  <c r="N2683" i="3"/>
  <c r="AQ2681" i="3"/>
  <c r="X2685" i="3"/>
  <c r="BD2685" i="3"/>
  <c r="AU2685" i="3"/>
  <c r="AE2685" i="3"/>
  <c r="O2685" i="3"/>
  <c r="AW2685" i="3"/>
  <c r="AG2685" i="3"/>
  <c r="Q2685" i="3"/>
  <c r="BN2711" i="3"/>
  <c r="AP2691" i="3"/>
  <c r="BC2691" i="3"/>
  <c r="BG2691" i="3"/>
  <c r="AD2704" i="3"/>
  <c r="X2679" i="3"/>
  <c r="AO2697" i="3"/>
  <c r="AN2698" i="3"/>
  <c r="AG2684" i="3"/>
  <c r="Z2691" i="3"/>
  <c r="AU2691" i="3"/>
  <c r="AA2691" i="3"/>
  <c r="P2695" i="3"/>
  <c r="AO2696" i="3"/>
  <c r="BH2703" i="3"/>
  <c r="AZ2697" i="3"/>
  <c r="T2701" i="3"/>
  <c r="Q2684" i="3"/>
  <c r="AY2684" i="3"/>
  <c r="BB2691" i="3"/>
  <c r="AL2691" i="3"/>
  <c r="V2691" i="3"/>
  <c r="AO2690" i="3"/>
  <c r="AM2691" i="3"/>
  <c r="BH2691" i="3"/>
  <c r="R2690" i="3"/>
  <c r="AM2696" i="3"/>
  <c r="AJ2691" i="3"/>
  <c r="BD2691" i="3"/>
  <c r="AC2691" i="3"/>
  <c r="AV2691" i="3"/>
  <c r="U2691" i="3"/>
  <c r="BA2703" i="3"/>
  <c r="P2703" i="3"/>
  <c r="AH2697" i="3"/>
  <c r="AZ2679" i="3"/>
  <c r="AP2684" i="3"/>
  <c r="AU2679" i="3"/>
  <c r="AE2679" i="3"/>
  <c r="O2679" i="3"/>
  <c r="AT2679" i="3"/>
  <c r="AD2679" i="3"/>
  <c r="N2679" i="3"/>
  <c r="AW2679" i="3"/>
  <c r="AG2679" i="3"/>
  <c r="Q2679" i="3"/>
  <c r="AZ2684" i="3"/>
  <c r="AI2684" i="3"/>
  <c r="AX2691" i="3"/>
  <c r="AH2691" i="3"/>
  <c r="R2691" i="3"/>
  <c r="W2691" i="3"/>
  <c r="AR2691" i="3"/>
  <c r="AV2690" i="3"/>
  <c r="AZ2683" i="3"/>
  <c r="AG2696" i="3"/>
  <c r="Q2691" i="3"/>
  <c r="BD2696" i="3"/>
  <c r="S2696" i="3"/>
  <c r="BE2691" i="3"/>
  <c r="AF2679" i="3"/>
  <c r="AN2679" i="3"/>
  <c r="AY2691" i="3"/>
  <c r="S2691" i="3"/>
  <c r="AQ2691" i="3"/>
  <c r="P2691" i="3"/>
  <c r="AC2699" i="3"/>
  <c r="AC2703" i="3"/>
  <c r="N2697" i="3"/>
  <c r="AB2697" i="3"/>
  <c r="R2694" i="3"/>
  <c r="BJ2716" i="3"/>
  <c r="BM2716" i="3"/>
  <c r="BG2679" i="3"/>
  <c r="AQ2679" i="3"/>
  <c r="AA2679" i="3"/>
  <c r="BF2679" i="3"/>
  <c r="AP2679" i="3"/>
  <c r="Z2679" i="3"/>
  <c r="BI2679" i="3"/>
  <c r="AS2679" i="3"/>
  <c r="AC2679" i="3"/>
  <c r="M2679" i="3"/>
  <c r="AJ2684" i="3"/>
  <c r="AT2691" i="3"/>
  <c r="AD2691" i="3"/>
  <c r="N2691" i="3"/>
  <c r="AB2691" i="3"/>
  <c r="AW2691" i="3"/>
  <c r="BF2690" i="3"/>
  <c r="Y2691" i="3"/>
  <c r="AE2691" i="3"/>
  <c r="AJ2696" i="3"/>
  <c r="AT2696" i="3"/>
  <c r="P2679" i="3"/>
  <c r="AN2691" i="3"/>
  <c r="M2691" i="3"/>
  <c r="AP2703" i="3"/>
  <c r="AI2697" i="3"/>
  <c r="BA2701" i="3"/>
  <c r="AL2696" i="3"/>
  <c r="BN2739" i="3"/>
  <c r="BN2763" i="3"/>
  <c r="BK2715" i="3"/>
  <c r="AU2705" i="3"/>
  <c r="BM2737" i="3"/>
  <c r="BL2737" i="3"/>
  <c r="BK2710" i="3"/>
  <c r="BK2711" i="3"/>
  <c r="AQ2703" i="3"/>
  <c r="AL2684" i="3"/>
  <c r="N2704" i="3"/>
  <c r="BM2785" i="3"/>
  <c r="X2693" i="3"/>
  <c r="BL2785" i="3"/>
  <c r="AG2683" i="3"/>
  <c r="BD2681" i="3"/>
  <c r="BN2769" i="3"/>
  <c r="BK2739" i="3"/>
  <c r="BJ2739" i="3"/>
  <c r="BL2763" i="3"/>
  <c r="BJ2735" i="3"/>
  <c r="BJ2784" i="3"/>
  <c r="BN2735" i="3"/>
  <c r="BJ2737" i="3"/>
  <c r="BJ2706" i="3"/>
  <c r="BK2716" i="3"/>
  <c r="BK2708" i="3"/>
  <c r="BL2784" i="3"/>
  <c r="BN2784" i="3"/>
  <c r="BL2735" i="3"/>
  <c r="BJ2785" i="3"/>
  <c r="BL2716" i="3"/>
  <c r="AT2683" i="3"/>
  <c r="AI2681" i="3"/>
  <c r="AX2681" i="3"/>
  <c r="R2681" i="3"/>
  <c r="AK2681" i="3"/>
  <c r="AF2687" i="3"/>
  <c r="AU2687" i="3"/>
  <c r="O2687" i="3"/>
  <c r="Y2687" i="3"/>
  <c r="AJ2687" i="3"/>
  <c r="AV2681" i="3"/>
  <c r="AJ2681" i="3"/>
  <c r="AM2683" i="3"/>
  <c r="AA2694" i="3"/>
  <c r="AP2695" i="3"/>
  <c r="AX2693" i="3"/>
  <c r="BH2701" i="3"/>
  <c r="AN2701" i="3"/>
  <c r="BK2735" i="3"/>
  <c r="BJ2715" i="3"/>
  <c r="AA2681" i="3"/>
  <c r="AP2681" i="3"/>
  <c r="BI2681" i="3"/>
  <c r="AC2681" i="3"/>
  <c r="M2683" i="3"/>
  <c r="AN2687" i="3"/>
  <c r="AQ2687" i="3"/>
  <c r="BI2687" i="3"/>
  <c r="U2687" i="3"/>
  <c r="AF2681" i="3"/>
  <c r="AR2681" i="3"/>
  <c r="T2687" i="3"/>
  <c r="V2687" i="3"/>
  <c r="AG2694" i="3"/>
  <c r="AT2687" i="3"/>
  <c r="BB2701" i="3"/>
  <c r="AK2701" i="3"/>
  <c r="BN2716" i="3"/>
  <c r="BK2722" i="3"/>
  <c r="BJ2707" i="3"/>
  <c r="BJ2725" i="3"/>
  <c r="BG2681" i="3"/>
  <c r="AY2681" i="3"/>
  <c r="S2681" i="3"/>
  <c r="AH2681" i="3"/>
  <c r="BA2681" i="3"/>
  <c r="U2681" i="3"/>
  <c r="AE2687" i="3"/>
  <c r="AW2687" i="3"/>
  <c r="AO2694" i="3"/>
  <c r="BC2701" i="3"/>
  <c r="AF2701" i="3"/>
  <c r="U2701" i="3"/>
  <c r="BK2737" i="3"/>
  <c r="BN2708" i="3"/>
  <c r="W2698" i="3"/>
  <c r="AJ2699" i="3"/>
  <c r="W2704" i="3"/>
  <c r="AJ2698" i="3"/>
  <c r="X2699" i="3"/>
  <c r="X2704" i="3"/>
  <c r="BN2723" i="3"/>
  <c r="BL2708" i="3"/>
  <c r="Z2687" i="3"/>
  <c r="BK2709" i="3"/>
  <c r="AB2695" i="3"/>
  <c r="AJ2693" i="3"/>
  <c r="P2687" i="3"/>
  <c r="AV2687" i="3"/>
  <c r="BC2687" i="3"/>
  <c r="AM2687" i="3"/>
  <c r="W2687" i="3"/>
  <c r="BE2687" i="3"/>
  <c r="AK2687" i="3"/>
  <c r="Q2687" i="3"/>
  <c r="AZ2687" i="3"/>
  <c r="AL2687" i="3"/>
  <c r="AH2687" i="3"/>
  <c r="AP2694" i="3"/>
  <c r="BE2695" i="3"/>
  <c r="AT2705" i="3"/>
  <c r="BA2693" i="3"/>
  <c r="W2701" i="3"/>
  <c r="AZ2701" i="3"/>
  <c r="S2701" i="3"/>
  <c r="BN2732" i="3"/>
  <c r="X2687" i="3"/>
  <c r="BD2687" i="3"/>
  <c r="AY2687" i="3"/>
  <c r="AI2687" i="3"/>
  <c r="S2687" i="3"/>
  <c r="BA2687" i="3"/>
  <c r="AG2687" i="3"/>
  <c r="BH2687" i="3"/>
  <c r="AD2687" i="3"/>
  <c r="AF2694" i="3"/>
  <c r="N2694" i="3"/>
  <c r="BH2695" i="3"/>
  <c r="AV2705" i="3"/>
  <c r="Q2693" i="3"/>
  <c r="BC2705" i="3"/>
  <c r="BF2701" i="3"/>
  <c r="BL2718" i="3"/>
  <c r="BN2736" i="3"/>
  <c r="P2698" i="3"/>
  <c r="BK2762" i="3"/>
  <c r="BK2720" i="3"/>
  <c r="AE2683" i="3"/>
  <c r="X2697" i="3"/>
  <c r="BK2795" i="3"/>
  <c r="Q2701" i="3"/>
  <c r="BN2747" i="3"/>
  <c r="BN2742" i="3"/>
  <c r="BJ2751" i="3"/>
  <c r="BJ2730" i="3"/>
  <c r="Q2683" i="3"/>
  <c r="AW2683" i="3"/>
  <c r="AD2683" i="3"/>
  <c r="R2684" i="3"/>
  <c r="BF2684" i="3"/>
  <c r="Y2684" i="3"/>
  <c r="BH2684" i="3"/>
  <c r="AR2684" i="3"/>
  <c r="AB2684" i="3"/>
  <c r="BG2684" i="3"/>
  <c r="AQ2684" i="3"/>
  <c r="AA2684" i="3"/>
  <c r="AT2684" i="3"/>
  <c r="AR2683" i="3"/>
  <c r="P2683" i="3"/>
  <c r="S2683" i="3"/>
  <c r="T2698" i="3"/>
  <c r="BH2698" i="3"/>
  <c r="AV2696" i="3"/>
  <c r="X2696" i="3"/>
  <c r="AY2696" i="3"/>
  <c r="AE2696" i="3"/>
  <c r="BB2696" i="3"/>
  <c r="AD2696" i="3"/>
  <c r="BC2698" i="3"/>
  <c r="AE2698" i="3"/>
  <c r="BF2698" i="3"/>
  <c r="AL2698" i="3"/>
  <c r="N2698" i="3"/>
  <c r="AR2699" i="3"/>
  <c r="BC2703" i="3"/>
  <c r="AQ2697" i="3"/>
  <c r="P2699" i="3"/>
  <c r="AY2699" i="3"/>
  <c r="BA2699" i="3"/>
  <c r="R2701" i="3"/>
  <c r="BB2703" i="3"/>
  <c r="AH2703" i="3"/>
  <c r="BE2703" i="3"/>
  <c r="AO2703" i="3"/>
  <c r="U2703" i="3"/>
  <c r="AV2703" i="3"/>
  <c r="AB2703" i="3"/>
  <c r="BG2703" i="3"/>
  <c r="AK2698" i="3"/>
  <c r="AE2703" i="3"/>
  <c r="W2697" i="3"/>
  <c r="AE2697" i="3"/>
  <c r="AT2697" i="3"/>
  <c r="V2697" i="3"/>
  <c r="BA2697" i="3"/>
  <c r="AG2697" i="3"/>
  <c r="BH2697" i="3"/>
  <c r="AN2697" i="3"/>
  <c r="T2697" i="3"/>
  <c r="AQ2701" i="3"/>
  <c r="V2701" i="3"/>
  <c r="Z2701" i="3"/>
  <c r="AJ2701" i="3"/>
  <c r="AY2701" i="3"/>
  <c r="AD2701" i="3"/>
  <c r="BI2701" i="3"/>
  <c r="AS2701" i="3"/>
  <c r="AC2701" i="3"/>
  <c r="M2701" i="3"/>
  <c r="BG2704" i="3"/>
  <c r="Q2704" i="3"/>
  <c r="AV2704" i="3"/>
  <c r="AX2704" i="3"/>
  <c r="AX2701" i="3"/>
  <c r="BN2765" i="3"/>
  <c r="W2683" i="3"/>
  <c r="AZ2681" i="3"/>
  <c r="BK2782" i="3"/>
  <c r="BK2780" i="3"/>
  <c r="BK2760" i="3"/>
  <c r="BJ2780" i="3"/>
  <c r="BN2731" i="3"/>
  <c r="BK2731" i="3"/>
  <c r="BK2721" i="3"/>
  <c r="BN2728" i="3"/>
  <c r="Y2683" i="3"/>
  <c r="BE2683" i="3"/>
  <c r="AL2683" i="3"/>
  <c r="AH2684" i="3"/>
  <c r="U2684" i="3"/>
  <c r="BD2684" i="3"/>
  <c r="AN2684" i="3"/>
  <c r="X2684" i="3"/>
  <c r="BC2684" i="3"/>
  <c r="AM2684" i="3"/>
  <c r="W2684" i="3"/>
  <c r="BB2684" i="3"/>
  <c r="BD2683" i="3"/>
  <c r="AY2683" i="3"/>
  <c r="AB2698" i="3"/>
  <c r="AN2696" i="3"/>
  <c r="T2696" i="3"/>
  <c r="AU2696" i="3"/>
  <c r="W2696" i="3"/>
  <c r="AX2696" i="3"/>
  <c r="V2696" i="3"/>
  <c r="AU2698" i="3"/>
  <c r="AA2698" i="3"/>
  <c r="BB2698" i="3"/>
  <c r="AD2698" i="3"/>
  <c r="AH2701" i="3"/>
  <c r="BG2699" i="3"/>
  <c r="AU2699" i="3"/>
  <c r="AN2699" i="3"/>
  <c r="AO2699" i="3"/>
  <c r="AM2701" i="3"/>
  <c r="AX2703" i="3"/>
  <c r="Z2703" i="3"/>
  <c r="BI2703" i="3"/>
  <c r="AK2703" i="3"/>
  <c r="M2703" i="3"/>
  <c r="AR2703" i="3"/>
  <c r="X2703" i="3"/>
  <c r="AV2698" i="3"/>
  <c r="AC2698" i="3"/>
  <c r="AU2703" i="3"/>
  <c r="AY2697" i="3"/>
  <c r="O2697" i="3"/>
  <c r="AL2697" i="3"/>
  <c r="R2697" i="3"/>
  <c r="AW2697" i="3"/>
  <c r="Y2697" i="3"/>
  <c r="BD2697" i="3"/>
  <c r="AJ2697" i="3"/>
  <c r="BG2701" i="3"/>
  <c r="AL2701" i="3"/>
  <c r="P2701" i="3"/>
  <c r="O2701" i="3"/>
  <c r="AE2701" i="3"/>
  <c r="AT2701" i="3"/>
  <c r="X2701" i="3"/>
  <c r="BE2701" i="3"/>
  <c r="AO2701" i="3"/>
  <c r="Y2701" i="3"/>
  <c r="BI2704" i="3"/>
  <c r="AA2704" i="3"/>
  <c r="AE2704" i="3"/>
  <c r="AF2704" i="3"/>
  <c r="AH2704" i="3"/>
  <c r="AB2701" i="3"/>
  <c r="AO2683" i="3"/>
  <c r="V2683" i="3"/>
  <c r="BB2683" i="3"/>
  <c r="O2680" i="3"/>
  <c r="AX2684" i="3"/>
  <c r="AC2684" i="3"/>
  <c r="M2684" i="3"/>
  <c r="AV2684" i="3"/>
  <c r="AF2684" i="3"/>
  <c r="P2684" i="3"/>
  <c r="AU2684" i="3"/>
  <c r="AE2684" i="3"/>
  <c r="O2684" i="3"/>
  <c r="AA2688" i="3"/>
  <c r="AV2683" i="3"/>
  <c r="AW2696" i="3"/>
  <c r="AZ2698" i="3"/>
  <c r="AZ2696" i="3"/>
  <c r="AF2696" i="3"/>
  <c r="BC2696" i="3"/>
  <c r="AI2696" i="3"/>
  <c r="O2696" i="3"/>
  <c r="BG2698" i="3"/>
  <c r="AM2698" i="3"/>
  <c r="O2698" i="3"/>
  <c r="AP2698" i="3"/>
  <c r="V2698" i="3"/>
  <c r="AA2697" i="3"/>
  <c r="W2703" i="3"/>
  <c r="AF2699" i="3"/>
  <c r="T2699" i="3"/>
  <c r="BI2699" i="3"/>
  <c r="U2699" i="3"/>
  <c r="BF2703" i="3"/>
  <c r="AL2703" i="3"/>
  <c r="R2703" i="3"/>
  <c r="AS2703" i="3"/>
  <c r="Y2703" i="3"/>
  <c r="BD2703" i="3"/>
  <c r="AF2703" i="3"/>
  <c r="AR2701" i="3"/>
  <c r="BC2697" i="3"/>
  <c r="AU2697" i="3"/>
  <c r="AX2697" i="3"/>
  <c r="AD2697" i="3"/>
  <c r="BE2697" i="3"/>
  <c r="AK2697" i="3"/>
  <c r="Q2697" i="3"/>
  <c r="AR2697" i="3"/>
  <c r="AV2701" i="3"/>
  <c r="AA2701" i="3"/>
  <c r="AP2701" i="3"/>
  <c r="AU2701" i="3"/>
  <c r="BD2701" i="3"/>
  <c r="AI2701" i="3"/>
  <c r="N2701" i="3"/>
  <c r="AW2701" i="3"/>
  <c r="AG2701" i="3"/>
  <c r="M2704" i="3"/>
  <c r="AG2704" i="3"/>
  <c r="AZ2704" i="3"/>
  <c r="BB2704" i="3"/>
  <c r="U2683" i="3"/>
  <c r="AK2683" i="3"/>
  <c r="BA2683" i="3"/>
  <c r="R2683" i="3"/>
  <c r="AH2683" i="3"/>
  <c r="AX2683" i="3"/>
  <c r="BC2681" i="3"/>
  <c r="AM2681" i="3"/>
  <c r="W2681" i="3"/>
  <c r="BB2681" i="3"/>
  <c r="AL2681" i="3"/>
  <c r="V2681" i="3"/>
  <c r="BE2681" i="3"/>
  <c r="AO2681" i="3"/>
  <c r="Y2681" i="3"/>
  <c r="N2682" i="3"/>
  <c r="BH2681" i="3"/>
  <c r="AN2681" i="3"/>
  <c r="T2681" i="3"/>
  <c r="AB2683" i="3"/>
  <c r="AJ2683" i="3"/>
  <c r="BC2683" i="3"/>
  <c r="AI2683" i="3"/>
  <c r="O2683" i="3"/>
  <c r="AR2694" i="3"/>
  <c r="BG2694" i="3"/>
  <c r="AE2694" i="3"/>
  <c r="AX2694" i="3"/>
  <c r="AI2695" i="3"/>
  <c r="AT2695" i="3"/>
  <c r="BI2695" i="3"/>
  <c r="Y2695" i="3"/>
  <c r="BF2705" i="3"/>
  <c r="N2705" i="3"/>
  <c r="P2705" i="3"/>
  <c r="O2693" i="3"/>
  <c r="R2693" i="3"/>
  <c r="U2693" i="3"/>
  <c r="BB2699" i="3"/>
  <c r="V2699" i="3"/>
  <c r="AP2699" i="3"/>
  <c r="O2699" i="3"/>
  <c r="AD2699" i="3"/>
  <c r="BE2699" i="3"/>
  <c r="AK2699" i="3"/>
  <c r="M2699" i="3"/>
  <c r="BJ2731" i="3"/>
  <c r="Z2694" i="3"/>
  <c r="AT2694" i="3"/>
  <c r="S2694" i="3"/>
  <c r="AQ2694" i="3"/>
  <c r="P2694" i="3"/>
  <c r="AJ2694" i="3"/>
  <c r="BH2694" i="3"/>
  <c r="AF2695" i="3"/>
  <c r="M2695" i="3"/>
  <c r="AS2695" i="3"/>
  <c r="Z2695" i="3"/>
  <c r="BB2695" i="3"/>
  <c r="S2695" i="3"/>
  <c r="BC2695" i="3"/>
  <c r="AB2705" i="3"/>
  <c r="BH2705" i="3"/>
  <c r="AP2705" i="3"/>
  <c r="T2693" i="3"/>
  <c r="AZ2693" i="3"/>
  <c r="AG2693" i="3"/>
  <c r="N2693" i="3"/>
  <c r="AT2693" i="3"/>
  <c r="AI2693" i="3"/>
  <c r="BK2729" i="3"/>
  <c r="BL2767" i="3"/>
  <c r="BJ2743" i="3"/>
  <c r="BK2796" i="3"/>
  <c r="BJ2724" i="3"/>
  <c r="BL2726" i="3"/>
  <c r="AC2683" i="3"/>
  <c r="AS2683" i="3"/>
  <c r="BI2683" i="3"/>
  <c r="Z2683" i="3"/>
  <c r="AP2683" i="3"/>
  <c r="BF2683" i="3"/>
  <c r="AU2681" i="3"/>
  <c r="AE2681" i="3"/>
  <c r="O2681" i="3"/>
  <c r="AT2681" i="3"/>
  <c r="AD2681" i="3"/>
  <c r="N2681" i="3"/>
  <c r="AW2681" i="3"/>
  <c r="AG2681" i="3"/>
  <c r="Q2681" i="3"/>
  <c r="P2681" i="3"/>
  <c r="AB2681" i="3"/>
  <c r="X2683" i="3"/>
  <c r="AF2683" i="3"/>
  <c r="AU2683" i="3"/>
  <c r="AW2694" i="3"/>
  <c r="AZ2694" i="3"/>
  <c r="AB2694" i="3"/>
  <c r="AU2694" i="3"/>
  <c r="O2694" i="3"/>
  <c r="AH2694" i="3"/>
  <c r="AM2695" i="3"/>
  <c r="O2695" i="3"/>
  <c r="AL2695" i="3"/>
  <c r="AO2695" i="3"/>
  <c r="AV2695" i="3"/>
  <c r="AD2705" i="3"/>
  <c r="AR2705" i="3"/>
  <c r="AY2693" i="3"/>
  <c r="AH2693" i="3"/>
  <c r="AW2693" i="3"/>
  <c r="BD2693" i="3"/>
  <c r="AL2699" i="3"/>
  <c r="BF2699" i="3"/>
  <c r="Z2699" i="3"/>
  <c r="AT2699" i="3"/>
  <c r="S2699" i="3"/>
  <c r="AS2699" i="3"/>
  <c r="BN2753" i="3"/>
  <c r="T2691" i="3"/>
  <c r="AF2691" i="3"/>
  <c r="BA2691" i="3"/>
  <c r="X2691" i="3"/>
  <c r="AS2691" i="3"/>
  <c r="O2691" i="3"/>
  <c r="O2686" i="3"/>
  <c r="AV2694" i="3"/>
  <c r="T2694" i="3"/>
  <c r="AI2694" i="3"/>
  <c r="BF2694" i="3"/>
  <c r="AD2694" i="3"/>
  <c r="W2695" i="3"/>
  <c r="BF2695" i="3"/>
  <c r="V2695" i="3"/>
  <c r="AC2695" i="3"/>
  <c r="AR2695" i="3"/>
  <c r="Z2705" i="3"/>
  <c r="AF2705" i="3"/>
  <c r="AE2693" i="3"/>
  <c r="AD2693" i="3"/>
  <c r="AK2693" i="3"/>
  <c r="AN2693" i="3"/>
  <c r="W2705" i="3"/>
  <c r="BK2757" i="3"/>
  <c r="BC2699" i="3"/>
  <c r="Q2699" i="3"/>
  <c r="AG2699" i="3"/>
  <c r="AW2699" i="3"/>
  <c r="N2699" i="3"/>
  <c r="AI2699" i="3"/>
  <c r="BD2699" i="3"/>
  <c r="AE2699" i="3"/>
  <c r="AZ2699" i="3"/>
  <c r="AA2699" i="3"/>
  <c r="AV2699" i="3"/>
  <c r="W2699" i="3"/>
  <c r="BN2786" i="3"/>
  <c r="BK2769" i="3"/>
  <c r="Z2696" i="3"/>
  <c r="BM2733" i="3"/>
  <c r="BN2770" i="3"/>
  <c r="BJ2768" i="3"/>
  <c r="BM2744" i="3"/>
  <c r="BN2757" i="3"/>
  <c r="BK2755" i="3"/>
  <c r="BL2714" i="3"/>
  <c r="BK2744" i="3"/>
  <c r="BJ2773" i="3"/>
  <c r="BL2754" i="3"/>
  <c r="BK2790" i="3"/>
  <c r="BM2790" i="3"/>
  <c r="BL2778" i="3"/>
  <c r="BJ2765" i="3"/>
  <c r="BM2782" i="3"/>
  <c r="BJ2782" i="3"/>
  <c r="BJ2720" i="3"/>
  <c r="BM2797" i="3"/>
  <c r="BL2751" i="3"/>
  <c r="BK2751" i="3"/>
  <c r="BN2768" i="3"/>
  <c r="BM2743" i="3"/>
  <c r="BK2742" i="3"/>
  <c r="BK2778" i="3"/>
  <c r="BK2733" i="3"/>
  <c r="BL2731" i="3"/>
  <c r="BM2731" i="3"/>
  <c r="BK2727" i="3"/>
  <c r="BK2726" i="3"/>
  <c r="BN2721" i="3"/>
  <c r="BM2739" i="3"/>
  <c r="BJ2763" i="3"/>
  <c r="BK2763" i="3"/>
  <c r="BM2763" i="3"/>
  <c r="BN2725" i="3"/>
  <c r="BL2741" i="3"/>
  <c r="BK2725" i="3"/>
  <c r="BK2797" i="3"/>
  <c r="BL2732" i="3"/>
  <c r="BL2773" i="3"/>
  <c r="BN2749" i="3"/>
  <c r="BK2743" i="3"/>
  <c r="BM2711" i="3"/>
  <c r="AA2690" i="3"/>
  <c r="AB2690" i="3"/>
  <c r="AR2690" i="3"/>
  <c r="BH2690" i="3"/>
  <c r="Z2690" i="3"/>
  <c r="AP2690" i="3"/>
  <c r="BM2770" i="3"/>
  <c r="BM2787" i="3"/>
  <c r="BL2776" i="3"/>
  <c r="BN2776" i="3"/>
  <c r="BJ2769" i="3"/>
  <c r="BL2782" i="3"/>
  <c r="BJ2772" i="3"/>
  <c r="BN2759" i="3"/>
  <c r="BK2759" i="3"/>
  <c r="BM2778" i="3"/>
  <c r="BJ2778" i="3"/>
  <c r="BK2766" i="3"/>
  <c r="BN2766" i="3"/>
  <c r="BJ2790" i="3"/>
  <c r="BJ2767" i="3"/>
  <c r="BL2772" i="3"/>
  <c r="BN2772" i="3"/>
  <c r="BK2772" i="3"/>
  <c r="BK2756" i="3"/>
  <c r="BL2729" i="3"/>
  <c r="BN2726" i="3"/>
  <c r="BJ2726" i="3"/>
  <c r="BN2729" i="3"/>
  <c r="BN2751" i="3"/>
  <c r="BM2726" i="3"/>
  <c r="BL2733" i="3"/>
  <c r="BM2760" i="3"/>
  <c r="BK2747" i="3"/>
  <c r="BN2760" i="3"/>
  <c r="Q2690" i="3"/>
  <c r="AW2690" i="3"/>
  <c r="BB2690" i="3"/>
  <c r="AH2690" i="3"/>
  <c r="N2690" i="3"/>
  <c r="AN2690" i="3"/>
  <c r="T2690" i="3"/>
  <c r="AA2683" i="3"/>
  <c r="AQ2683" i="3"/>
  <c r="BG2683" i="3"/>
  <c r="T2683" i="3"/>
  <c r="AN2683" i="3"/>
  <c r="BH2683" i="3"/>
  <c r="T2703" i="3"/>
  <c r="AJ2703" i="3"/>
  <c r="AZ2703" i="3"/>
  <c r="Q2703" i="3"/>
  <c r="AG2703" i="3"/>
  <c r="AW2703" i="3"/>
  <c r="N2703" i="3"/>
  <c r="AD2703" i="3"/>
  <c r="AT2703" i="3"/>
  <c r="AM2703" i="3"/>
  <c r="S2703" i="3"/>
  <c r="BL2793" i="3"/>
  <c r="BM2793" i="3"/>
  <c r="BM2749" i="3"/>
  <c r="BL2755" i="3"/>
  <c r="BN2755" i="3"/>
  <c r="Y2690" i="3"/>
  <c r="BE2690" i="3"/>
  <c r="AX2690" i="3"/>
  <c r="AD2690" i="3"/>
  <c r="BD2690" i="3"/>
  <c r="AJ2690" i="3"/>
  <c r="P2690" i="3"/>
  <c r="BK2770" i="3"/>
  <c r="BL2730" i="3"/>
  <c r="P2697" i="3"/>
  <c r="AF2697" i="3"/>
  <c r="AV2697" i="3"/>
  <c r="M2697" i="3"/>
  <c r="AC2697" i="3"/>
  <c r="AS2697" i="3"/>
  <c r="BI2697" i="3"/>
  <c r="Z2697" i="3"/>
  <c r="AP2697" i="3"/>
  <c r="BF2697" i="3"/>
  <c r="S2697" i="3"/>
  <c r="AM2697" i="3"/>
  <c r="BG2697" i="3"/>
  <c r="BE2694" i="3"/>
  <c r="V2694" i="3"/>
  <c r="AL2694" i="3"/>
  <c r="BB2694" i="3"/>
  <c r="W2694" i="3"/>
  <c r="AM2694" i="3"/>
  <c r="BC2694" i="3"/>
  <c r="X2694" i="3"/>
  <c r="AN2694" i="3"/>
  <c r="BD2694" i="3"/>
  <c r="Q2694" i="3"/>
  <c r="BI2698" i="3"/>
  <c r="R2698" i="3"/>
  <c r="AH2698" i="3"/>
  <c r="AX2698" i="3"/>
  <c r="S2698" i="3"/>
  <c r="AI2698" i="3"/>
  <c r="AY2698" i="3"/>
  <c r="AR2698" i="3"/>
  <c r="BK2791" i="3"/>
  <c r="BN2767" i="3"/>
  <c r="AG2690" i="3"/>
  <c r="AT2690" i="3"/>
  <c r="V2690" i="3"/>
  <c r="AZ2690" i="3"/>
  <c r="AF2690" i="3"/>
  <c r="AI2690" i="3"/>
  <c r="BK2768" i="3"/>
  <c r="AA2703" i="3"/>
  <c r="BJ2729" i="3"/>
  <c r="BJ2721" i="3"/>
  <c r="BN2730" i="3"/>
  <c r="BJ2746" i="3"/>
  <c r="S2690" i="3"/>
  <c r="BK2732" i="3"/>
  <c r="BL2786" i="3"/>
  <c r="BK2786" i="3"/>
  <c r="BL2792" i="3"/>
  <c r="BL2788" i="3"/>
  <c r="BM2788" i="3"/>
  <c r="BJ2762" i="3"/>
  <c r="BL2762" i="3"/>
  <c r="BN2795" i="3"/>
  <c r="BM2767" i="3"/>
  <c r="BJ2760" i="3"/>
  <c r="BM2773" i="3"/>
  <c r="BL2720" i="3"/>
  <c r="BJ2761" i="3"/>
  <c r="BK2749" i="3"/>
  <c r="BL2761" i="3"/>
  <c r="BK2724" i="3"/>
  <c r="BN2797" i="3"/>
  <c r="BK2793" i="3"/>
  <c r="BN2793" i="3"/>
  <c r="BK2773" i="3"/>
  <c r="BL2768" i="3"/>
  <c r="BM2780" i="3"/>
  <c r="BL2780" i="3"/>
  <c r="BL2771" i="3"/>
  <c r="BN2744" i="3"/>
  <c r="BL2743" i="3"/>
  <c r="BM2729" i="3"/>
  <c r="BJ2787" i="3"/>
  <c r="BL2770" i="3"/>
  <c r="BJ2771" i="3"/>
  <c r="BJ2776" i="3"/>
  <c r="BM2751" i="3"/>
  <c r="BL2724" i="3"/>
  <c r="BL2728" i="3"/>
  <c r="R2687" i="3"/>
  <c r="BM2766" i="3"/>
  <c r="BN2764" i="3"/>
  <c r="BM2768" i="3"/>
  <c r="BM2755" i="3"/>
  <c r="BN2733" i="3"/>
  <c r="BN2778" i="3"/>
  <c r="BM2764" i="3"/>
  <c r="BM2795" i="3"/>
  <c r="BL2795" i="3"/>
  <c r="BJ2793" i="3"/>
  <c r="BL2769" i="3"/>
  <c r="BK2765" i="3"/>
  <c r="BM2745" i="3"/>
  <c r="BK2745" i="3"/>
  <c r="BM2747" i="3"/>
  <c r="BJ2744" i="3"/>
  <c r="BJ2747" i="3"/>
  <c r="BL2747" i="3"/>
  <c r="BJ2755" i="3"/>
  <c r="BJ2770" i="3"/>
  <c r="BK2787" i="3"/>
  <c r="BN2787" i="3"/>
  <c r="BK2714" i="3"/>
  <c r="BK2776" i="3"/>
  <c r="BM2759" i="3"/>
  <c r="BL2790" i="3"/>
  <c r="BM2772" i="3"/>
  <c r="BJ2759" i="3"/>
  <c r="BM2742" i="3"/>
  <c r="BN2746" i="3"/>
  <c r="BN2796" i="3"/>
  <c r="BN2741" i="3"/>
  <c r="BM2715" i="3"/>
  <c r="BL2736" i="3"/>
  <c r="BK2736" i="3"/>
  <c r="BL2757" i="3"/>
  <c r="BJ2718" i="3"/>
  <c r="BJ2764" i="3"/>
  <c r="BM2756" i="3"/>
  <c r="BJ2714" i="3"/>
  <c r="BN2714" i="3"/>
  <c r="BM2769" i="3"/>
  <c r="BJ2786" i="3"/>
  <c r="BK2792" i="3"/>
  <c r="BN2792" i="3"/>
  <c r="BJ2792" i="3"/>
  <c r="BM2792" i="3"/>
  <c r="BN2788" i="3"/>
  <c r="BN2791" i="3"/>
  <c r="BL2760" i="3"/>
  <c r="BJ2754" i="3"/>
  <c r="BM2754" i="3"/>
  <c r="BL2745" i="3"/>
  <c r="BJ2749" i="3"/>
  <c r="BG2695" i="3"/>
  <c r="T2695" i="3"/>
  <c r="AJ2695" i="3"/>
  <c r="AZ2695" i="3"/>
  <c r="Q2695" i="3"/>
  <c r="AG2695" i="3"/>
  <c r="AW2695" i="3"/>
  <c r="N2695" i="3"/>
  <c r="AD2695" i="3"/>
  <c r="X2695" i="3"/>
  <c r="AN2695" i="3"/>
  <c r="BD2695" i="3"/>
  <c r="U2695" i="3"/>
  <c r="AK2695" i="3"/>
  <c r="BA2695" i="3"/>
  <c r="R2695" i="3"/>
  <c r="AH2695" i="3"/>
  <c r="AX2695" i="3"/>
  <c r="AE2695" i="3"/>
  <c r="AY2695" i="3"/>
  <c r="AM2705" i="3"/>
  <c r="T2705" i="3"/>
  <c r="AJ2705" i="3"/>
  <c r="AZ2705" i="3"/>
  <c r="R2705" i="3"/>
  <c r="AH2705" i="3"/>
  <c r="AX2705" i="3"/>
  <c r="AE2705" i="3"/>
  <c r="X2705" i="3"/>
  <c r="AN2705" i="3"/>
  <c r="BD2705" i="3"/>
  <c r="V2705" i="3"/>
  <c r="AL2705" i="3"/>
  <c r="BB2705" i="3"/>
  <c r="BK2761" i="3"/>
  <c r="BN2745" i="3"/>
  <c r="BJ2745" i="3"/>
  <c r="BL2797" i="3"/>
  <c r="BJ2797" i="3"/>
  <c r="BL2765" i="3"/>
  <c r="BN2756" i="3"/>
  <c r="BL2756" i="3"/>
  <c r="BM2732" i="3"/>
  <c r="BJ2732" i="3"/>
  <c r="BM2725" i="3"/>
  <c r="BL2725" i="3"/>
  <c r="AQ2693" i="3"/>
  <c r="AB2693" i="3"/>
  <c r="AR2693" i="3"/>
  <c r="BH2693" i="3"/>
  <c r="Y2693" i="3"/>
  <c r="AO2693" i="3"/>
  <c r="BE2693" i="3"/>
  <c r="V2693" i="3"/>
  <c r="AL2693" i="3"/>
  <c r="BB2693" i="3"/>
  <c r="AU2693" i="3"/>
  <c r="W2693" i="3"/>
  <c r="P2693" i="3"/>
  <c r="AF2693" i="3"/>
  <c r="AV2693" i="3"/>
  <c r="M2693" i="3"/>
  <c r="AC2693" i="3"/>
  <c r="AS2693" i="3"/>
  <c r="BI2693" i="3"/>
  <c r="Z2693" i="3"/>
  <c r="AP2693" i="3"/>
  <c r="BF2693" i="3"/>
  <c r="S2693" i="3"/>
  <c r="AM2693" i="3"/>
  <c r="BG2693" i="3"/>
  <c r="BL2749" i="3"/>
  <c r="BM2728" i="3"/>
  <c r="BJ2728" i="3"/>
  <c r="BN2761" i="3"/>
  <c r="BJ2795" i="3"/>
  <c r="AH2696" i="3"/>
  <c r="R2696" i="3"/>
  <c r="BE2696" i="3"/>
  <c r="BL2766" i="3"/>
  <c r="M2698" i="3"/>
  <c r="AS2698" i="3"/>
  <c r="X2698" i="3"/>
  <c r="BD2698" i="3"/>
  <c r="U2698" i="3"/>
  <c r="BA2698" i="3"/>
  <c r="AF2698" i="3"/>
  <c r="R2704" i="3"/>
  <c r="AL2704" i="3"/>
  <c r="P2704" i="3"/>
  <c r="AJ2704" i="3"/>
  <c r="BD2704" i="3"/>
  <c r="AU2704" i="3"/>
  <c r="AO2704" i="3"/>
  <c r="AI2704" i="3"/>
  <c r="AC2704" i="3"/>
  <c r="V2704" i="3"/>
  <c r="AT2704" i="3"/>
  <c r="T2704" i="3"/>
  <c r="AN2704" i="3"/>
  <c r="O2704" i="3"/>
  <c r="BC2704" i="3"/>
  <c r="AW2704" i="3"/>
  <c r="AY2704" i="3"/>
  <c r="AK2704" i="3"/>
  <c r="BK2788" i="3"/>
  <c r="BM2761" i="3"/>
  <c r="BM2786" i="3"/>
  <c r="BJ2757" i="3"/>
  <c r="BJ2709" i="3"/>
  <c r="BM2748" i="3"/>
  <c r="BM2789" i="3"/>
  <c r="BM2736" i="3"/>
  <c r="BJ2736" i="3"/>
  <c r="BM2730" i="3"/>
  <c r="AS2687" i="3"/>
  <c r="AC2687" i="3"/>
  <c r="M2687" i="3"/>
  <c r="AR2687" i="3"/>
  <c r="Q2696" i="3"/>
  <c r="N2687" i="3"/>
  <c r="AX2687" i="3"/>
  <c r="BH2696" i="3"/>
  <c r="AR2696" i="3"/>
  <c r="AB2696" i="3"/>
  <c r="BG2696" i="3"/>
  <c r="AQ2696" i="3"/>
  <c r="AA2696" i="3"/>
  <c r="BF2696" i="3"/>
  <c r="AP2696" i="3"/>
  <c r="BN2762" i="3"/>
  <c r="BL2713" i="3"/>
  <c r="BM2776" i="3"/>
  <c r="BN2713" i="3"/>
  <c r="BJ2733" i="3"/>
  <c r="BM2771" i="3"/>
  <c r="BN2790" i="3"/>
  <c r="BL2787" i="3"/>
  <c r="BL2759" i="3"/>
  <c r="BL2727" i="3"/>
  <c r="BJ2727" i="3"/>
  <c r="AI2703" i="3"/>
  <c r="BN2780" i="3"/>
  <c r="BL2744" i="3"/>
  <c r="BL2709" i="3"/>
  <c r="BJ2774" i="3"/>
  <c r="BK2774" i="3"/>
  <c r="BK2707" i="3"/>
  <c r="BL2715" i="3"/>
  <c r="BM2708" i="3"/>
  <c r="BK2794" i="3"/>
  <c r="BK2789" i="3"/>
  <c r="BM2706" i="3"/>
  <c r="Z2704" i="3"/>
  <c r="BK2764" i="3"/>
  <c r="U2705" i="3"/>
  <c r="BJ2756" i="3"/>
  <c r="BM2718" i="3"/>
  <c r="BM2762" i="3"/>
  <c r="AA2693" i="3"/>
  <c r="BA2704" i="3"/>
  <c r="U2704" i="3"/>
  <c r="AQ2704" i="3"/>
  <c r="BE2704" i="3"/>
  <c r="Y2704" i="3"/>
  <c r="AM2704" i="3"/>
  <c r="BH2704" i="3"/>
  <c r="AR2704" i="3"/>
  <c r="AB2704" i="3"/>
  <c r="BF2704" i="3"/>
  <c r="AP2704" i="3"/>
  <c r="BJ2788" i="3"/>
  <c r="BN2715" i="3"/>
  <c r="BN2794" i="3"/>
  <c r="AC2694" i="3"/>
  <c r="BL2794" i="3"/>
  <c r="BL2791" i="3"/>
  <c r="BJ2741" i="3"/>
  <c r="BA2694" i="3"/>
  <c r="O2703" i="3"/>
  <c r="BK2767" i="3"/>
  <c r="BM2720" i="3"/>
  <c r="BN2774" i="3"/>
  <c r="BN2789" i="3"/>
  <c r="BK2758" i="3"/>
  <c r="BJ2742" i="3"/>
  <c r="BM2774" i="3"/>
  <c r="BM2741" i="3"/>
  <c r="BM2721" i="3"/>
  <c r="BJ2791" i="3"/>
  <c r="BN2748" i="3"/>
  <c r="BN2718" i="3"/>
  <c r="BN2754" i="3"/>
  <c r="O2705" i="3"/>
  <c r="BK2771" i="3"/>
  <c r="BN2782" i="3"/>
  <c r="BL2723" i="3"/>
  <c r="BJ2796" i="3"/>
  <c r="BJ2794" i="3"/>
  <c r="AO2705" i="3"/>
  <c r="AY2703" i="3"/>
  <c r="BJ2766" i="3"/>
  <c r="BL2764" i="3"/>
  <c r="U2696" i="3"/>
  <c r="AK2705" i="3"/>
  <c r="BM2724" i="3"/>
  <c r="BK2723" i="3"/>
  <c r="BK2730" i="3"/>
  <c r="BB2687" i="3"/>
  <c r="BJ2748" i="3"/>
  <c r="BM2727" i="3"/>
  <c r="AQ2705" i="3"/>
  <c r="BI2705" i="3"/>
  <c r="BG2705" i="3"/>
  <c r="AA2695" i="3"/>
  <c r="BM2794" i="3"/>
  <c r="BL2734" i="3"/>
  <c r="AS2705" i="3"/>
  <c r="S2705" i="3"/>
  <c r="BN2734" i="3"/>
  <c r="Y2705" i="3"/>
  <c r="BL2710" i="3"/>
  <c r="AS2694" i="3"/>
  <c r="BL2758" i="3"/>
  <c r="BL2796" i="3"/>
  <c r="BM2714" i="3"/>
  <c r="Y2696" i="3"/>
  <c r="BJ2710" i="3"/>
  <c r="BJ2713" i="3"/>
  <c r="BM2791" i="3"/>
  <c r="BM2710" i="3"/>
  <c r="BN2758" i="3"/>
  <c r="K2590" i="3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M2746" i="3"/>
  <c r="AK2696" i="3"/>
  <c r="BA2696" i="3"/>
  <c r="AG2705" i="3"/>
  <c r="AI2705" i="3"/>
  <c r="AY2705" i="3"/>
  <c r="AW2705" i="3"/>
  <c r="L2635" i="3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AT2603" i="3" s="1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I2696" i="3"/>
  <c r="Q2688" i="3"/>
  <c r="BM2709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AX2606" i="3" s="1"/>
  <c r="AZ2680" i="3"/>
  <c r="AI2680" i="3"/>
  <c r="N2680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L2643" i="3"/>
  <c r="K2643" i="3"/>
  <c r="L2640" i="3"/>
  <c r="K2640" i="3"/>
  <c r="L2636" i="3"/>
  <c r="K2636" i="3"/>
  <c r="L2631" i="3"/>
  <c r="K2631" i="3"/>
  <c r="L2629" i="3"/>
  <c r="BM2707" i="3"/>
  <c r="AX2685" i="3"/>
  <c r="Y2698" i="3"/>
  <c r="AO2698" i="3"/>
  <c r="AS2690" i="3"/>
  <c r="AM2690" i="3"/>
  <c r="AK2690" i="3"/>
  <c r="AE2690" i="3"/>
  <c r="L2677" i="3"/>
  <c r="L2653" i="3"/>
  <c r="AB2653" i="3" s="1"/>
  <c r="L2651" i="3"/>
  <c r="K2614" i="3"/>
  <c r="K2604" i="3"/>
  <c r="P2604" i="3" s="1"/>
  <c r="BB2680" i="3"/>
  <c r="Q2680" i="3"/>
  <c r="AY2680" i="3"/>
  <c r="AK2682" i="3"/>
  <c r="X2682" i="3"/>
  <c r="AT2680" i="3"/>
  <c r="AF2688" i="3"/>
  <c r="AG2688" i="3"/>
  <c r="S2688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AZ2689" i="3"/>
  <c r="AT2689" i="3"/>
  <c r="Z2680" i="3"/>
  <c r="AP2680" i="3"/>
  <c r="BF2680" i="3"/>
  <c r="R2680" i="3"/>
  <c r="AH2680" i="3"/>
  <c r="AX2680" i="3"/>
  <c r="BN2681" i="3"/>
  <c r="BB2682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701" i="3"/>
  <c r="AJ2689" i="3"/>
  <c r="Q2689" i="3"/>
  <c r="AD2689" i="3"/>
  <c r="AA2689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BN2683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Z2686" i="3"/>
  <c r="AV2653" i="3"/>
  <c r="L2665" i="3"/>
  <c r="L2657" i="3"/>
  <c r="L2641" i="3"/>
  <c r="L2637" i="3"/>
  <c r="L2634" i="3"/>
  <c r="K2634" i="3"/>
  <c r="L2601" i="3"/>
  <c r="AY2601" i="3" s="1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L2642" i="3"/>
  <c r="M2642" i="3" s="1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L2647" i="3"/>
  <c r="K2626" i="3"/>
  <c r="L2624" i="3"/>
  <c r="AX2624" i="3" s="1"/>
  <c r="K2623" i="3"/>
  <c r="K2617" i="3"/>
  <c r="L2615" i="3"/>
  <c r="K2612" i="3"/>
  <c r="T2612" i="3" s="1"/>
  <c r="L2610" i="3"/>
  <c r="K2610" i="3"/>
  <c r="L2605" i="3"/>
  <c r="K2605" i="3"/>
  <c r="L2602" i="3"/>
  <c r="K2600" i="3"/>
  <c r="K2599" i="3"/>
  <c r="Y2599" i="3" s="1"/>
  <c r="L2586" i="3"/>
  <c r="BF2586" i="3" s="1"/>
  <c r="K2630" i="3"/>
  <c r="K2629" i="3"/>
  <c r="N2629" i="3" s="1"/>
  <c r="L2626" i="3"/>
  <c r="K2620" i="3"/>
  <c r="L2617" i="3"/>
  <c r="L2598" i="3"/>
  <c r="L2595" i="3"/>
  <c r="K2595" i="3"/>
  <c r="BG2595" i="3" s="1"/>
  <c r="L2594" i="3"/>
  <c r="AE2594" i="3" s="1"/>
  <c r="L2593" i="3"/>
  <c r="K2593" i="3"/>
  <c r="L2639" i="3"/>
  <c r="AC2639" i="3" s="1"/>
  <c r="L2638" i="3"/>
  <c r="K2638" i="3"/>
  <c r="L2628" i="3"/>
  <c r="K2628" i="3"/>
  <c r="K2622" i="3"/>
  <c r="L2620" i="3"/>
  <c r="K2619" i="3"/>
  <c r="K2616" i="3"/>
  <c r="AG2616" i="3" s="1"/>
  <c r="L2608" i="3"/>
  <c r="AJ2608" i="3" s="1"/>
  <c r="L2600" i="3"/>
  <c r="L2592" i="3"/>
  <c r="P2592" i="3" s="1"/>
  <c r="K2589" i="3"/>
  <c r="K2588" i="3"/>
  <c r="BH2588" i="3" s="1"/>
  <c r="L2664" i="3"/>
  <c r="K2664" i="3"/>
  <c r="L2662" i="3"/>
  <c r="K2662" i="3"/>
  <c r="L2660" i="3"/>
  <c r="K2660" i="3"/>
  <c r="L2658" i="3"/>
  <c r="K2658" i="3"/>
  <c r="L2656" i="3"/>
  <c r="K2656" i="3"/>
  <c r="L2654" i="3"/>
  <c r="K2654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L2650" i="3"/>
  <c r="K2650" i="3"/>
  <c r="AB2645" i="3"/>
  <c r="AI2645" i="3"/>
  <c r="AH2640" i="3"/>
  <c r="AV2640" i="3"/>
  <c r="BF2632" i="3"/>
  <c r="AB2632" i="3"/>
  <c r="AJ2631" i="3"/>
  <c r="AL2631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AD2651" i="3"/>
  <c r="AW2632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O2646" i="3"/>
  <c r="T2635" i="3"/>
  <c r="R2635" i="3"/>
  <c r="M2632" i="3"/>
  <c r="L2625" i="3"/>
  <c r="L2623" i="3"/>
  <c r="L2621" i="3"/>
  <c r="AP2621" i="3" s="1"/>
  <c r="L2619" i="3"/>
  <c r="AZ2618" i="3"/>
  <c r="L2627" i="3"/>
  <c r="X2627" i="3" s="1"/>
  <c r="Y2618" i="3"/>
  <c r="AB2618" i="3"/>
  <c r="AS2618" i="3"/>
  <c r="BI2618" i="3"/>
  <c r="AD2618" i="3"/>
  <c r="AT2618" i="3"/>
  <c r="O2618" i="3"/>
  <c r="AI2618" i="3"/>
  <c r="AY2618" i="3"/>
  <c r="R2614" i="3"/>
  <c r="L2611" i="3"/>
  <c r="L2609" i="3"/>
  <c r="K2615" i="3"/>
  <c r="K2613" i="3"/>
  <c r="AR2604" i="3"/>
  <c r="BE2604" i="3"/>
  <c r="BB2604" i="3"/>
  <c r="K2611" i="3"/>
  <c r="K2609" i="3"/>
  <c r="O2606" i="3"/>
  <c r="AH2600" i="3"/>
  <c r="AX2598" i="3"/>
  <c r="L2607" i="3"/>
  <c r="K2607" i="3"/>
  <c r="Q2606" i="3"/>
  <c r="K2602" i="3"/>
  <c r="BB2600" i="3"/>
  <c r="BC2599" i="3"/>
  <c r="L2597" i="3"/>
  <c r="AZ2593" i="3"/>
  <c r="AJ2600" i="3"/>
  <c r="O2600" i="3"/>
  <c r="AM2600" i="3"/>
  <c r="BC2600" i="3"/>
  <c r="U2600" i="3"/>
  <c r="AK2600" i="3"/>
  <c r="BA2600" i="3"/>
  <c r="AW2598" i="3"/>
  <c r="AV2592" i="3"/>
  <c r="W2592" i="3"/>
  <c r="BG2592" i="3"/>
  <c r="K2597" i="3"/>
  <c r="AR2596" i="3"/>
  <c r="AO2596" i="3"/>
  <c r="BI2596" i="3"/>
  <c r="L2591" i="3"/>
  <c r="U2592" i="3"/>
  <c r="AV2590" i="3"/>
  <c r="L2589" i="3"/>
  <c r="L2587" i="3"/>
  <c r="W2587" i="3" s="1"/>
  <c r="N2592" i="3"/>
  <c r="Y2590" i="3"/>
  <c r="AO2590" i="3"/>
  <c r="BE2590" i="3"/>
  <c r="W2590" i="3"/>
  <c r="AM2590" i="3"/>
  <c r="BC2590" i="3"/>
  <c r="AX2590" i="3"/>
  <c r="AH2590" i="3"/>
  <c r="R2590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O2635" i="3" l="1"/>
  <c r="AF2596" i="3"/>
  <c r="AR2677" i="3"/>
  <c r="AI2598" i="3"/>
  <c r="R2586" i="3"/>
  <c r="AG2595" i="3"/>
  <c r="AP2586" i="3"/>
  <c r="AL2612" i="3"/>
  <c r="BA2612" i="3"/>
  <c r="BN2691" i="3"/>
  <c r="AT2586" i="3"/>
  <c r="AO2588" i="3"/>
  <c r="M2595" i="3"/>
  <c r="AJ2603" i="3"/>
  <c r="AW2604" i="3"/>
  <c r="BA2635" i="3"/>
  <c r="W2589" i="3"/>
  <c r="BB2596" i="3"/>
  <c r="R2592" i="3"/>
  <c r="O2595" i="3"/>
  <c r="AG2608" i="3"/>
  <c r="AA2604" i="3"/>
  <c r="AV2604" i="3"/>
  <c r="AJ2635" i="3"/>
  <c r="AU2598" i="3"/>
  <c r="Z2586" i="3"/>
  <c r="AP2595" i="3"/>
  <c r="AD2586" i="3"/>
  <c r="AX2586" i="3"/>
  <c r="AC2594" i="3"/>
  <c r="AF2595" i="3"/>
  <c r="AU2612" i="3"/>
  <c r="AG2612" i="3"/>
  <c r="AH2586" i="3"/>
  <c r="BB2588" i="3"/>
  <c r="O2612" i="3"/>
  <c r="BE2651" i="3"/>
  <c r="T2610" i="3"/>
  <c r="M2610" i="3"/>
  <c r="BG2608" i="3"/>
  <c r="V2588" i="3"/>
  <c r="Z2594" i="3"/>
  <c r="AC2593" i="3"/>
  <c r="AF2590" i="3"/>
  <c r="AM2588" i="3"/>
  <c r="W2594" i="3"/>
  <c r="AB2644" i="3"/>
  <c r="V2620" i="3"/>
  <c r="AF2610" i="3"/>
  <c r="BD2631" i="3"/>
  <c r="BF2640" i="3"/>
  <c r="BC2614" i="3"/>
  <c r="AP2600" i="3"/>
  <c r="BD2645" i="3"/>
  <c r="AV2665" i="3"/>
  <c r="AJ2618" i="3"/>
  <c r="V2632" i="3"/>
  <c r="AG2606" i="3"/>
  <c r="V2590" i="3"/>
  <c r="AL2590" i="3"/>
  <c r="BB2590" i="3"/>
  <c r="AY2590" i="3"/>
  <c r="AI2590" i="3"/>
  <c r="S2590" i="3"/>
  <c r="BA2590" i="3"/>
  <c r="AK2590" i="3"/>
  <c r="U2590" i="3"/>
  <c r="AC2598" i="3"/>
  <c r="O2598" i="3"/>
  <c r="AW2600" i="3"/>
  <c r="AG2600" i="3"/>
  <c r="Q2600" i="3"/>
  <c r="AY2600" i="3"/>
  <c r="AE2600" i="3"/>
  <c r="AZ2600" i="3"/>
  <c r="AQ2593" i="3"/>
  <c r="V2600" i="3"/>
  <c r="Z2606" i="3"/>
  <c r="R2598" i="3"/>
  <c r="Z2600" i="3"/>
  <c r="AR2610" i="3"/>
  <c r="AU2618" i="3"/>
  <c r="AE2618" i="3"/>
  <c r="BF2618" i="3"/>
  <c r="AP2618" i="3"/>
  <c r="X2618" i="3"/>
  <c r="BE2618" i="3"/>
  <c r="AO2618" i="3"/>
  <c r="W2618" i="3"/>
  <c r="U2618" i="3"/>
  <c r="BI2632" i="3"/>
  <c r="AX2631" i="3"/>
  <c r="Q2631" i="3"/>
  <c r="AB2631" i="3"/>
  <c r="X2632" i="3"/>
  <c r="BB2632" i="3"/>
  <c r="AY2640" i="3"/>
  <c r="AA2645" i="3"/>
  <c r="Z2590" i="3"/>
  <c r="AP2590" i="3"/>
  <c r="BF2590" i="3"/>
  <c r="AU2590" i="3"/>
  <c r="AE2590" i="3"/>
  <c r="O2590" i="3"/>
  <c r="AW2590" i="3"/>
  <c r="AG2590" i="3"/>
  <c r="Q2590" i="3"/>
  <c r="AA2591" i="3"/>
  <c r="Q2598" i="3"/>
  <c r="BI2600" i="3"/>
  <c r="AS2600" i="3"/>
  <c r="AC2600" i="3"/>
  <c r="M2600" i="3"/>
  <c r="AU2600" i="3"/>
  <c r="AA2600" i="3"/>
  <c r="AR2598" i="3"/>
  <c r="BH2600" i="3"/>
  <c r="O2593" i="3"/>
  <c r="AD2600" i="3"/>
  <c r="AF2598" i="3"/>
  <c r="BI2606" i="3"/>
  <c r="BF2600" i="3"/>
  <c r="BG2610" i="3"/>
  <c r="BG2618" i="3"/>
  <c r="AQ2618" i="3"/>
  <c r="Z2618" i="3"/>
  <c r="BB2618" i="3"/>
  <c r="AL2618" i="3"/>
  <c r="S2618" i="3"/>
  <c r="BA2618" i="3"/>
  <c r="AK2618" i="3"/>
  <c r="R2618" i="3"/>
  <c r="Q2618" i="3"/>
  <c r="S2620" i="3"/>
  <c r="M2640" i="3"/>
  <c r="S2631" i="3"/>
  <c r="Q2640" i="3"/>
  <c r="AM2631" i="3"/>
  <c r="AE2631" i="3"/>
  <c r="BH2632" i="3"/>
  <c r="AQ2632" i="3"/>
  <c r="Z2632" i="3"/>
  <c r="AU2640" i="3"/>
  <c r="BC2645" i="3"/>
  <c r="V2645" i="3"/>
  <c r="U2620" i="3"/>
  <c r="AK2637" i="3"/>
  <c r="BC2606" i="3"/>
  <c r="AC2661" i="3"/>
  <c r="BH2635" i="3"/>
  <c r="AD2590" i="3"/>
  <c r="AT2590" i="3"/>
  <c r="BG2590" i="3"/>
  <c r="AQ2590" i="3"/>
  <c r="AA2590" i="3"/>
  <c r="BI2590" i="3"/>
  <c r="AS2590" i="3"/>
  <c r="AC2590" i="3"/>
  <c r="M2590" i="3"/>
  <c r="BI2598" i="3"/>
  <c r="BE2600" i="3"/>
  <c r="AO2600" i="3"/>
  <c r="Y2600" i="3"/>
  <c r="BG2600" i="3"/>
  <c r="AQ2600" i="3"/>
  <c r="W2600" i="3"/>
  <c r="AB2600" i="3"/>
  <c r="AL2600" i="3"/>
  <c r="P2600" i="3"/>
  <c r="BC2618" i="3"/>
  <c r="AM2618" i="3"/>
  <c r="T2618" i="3"/>
  <c r="AX2618" i="3"/>
  <c r="AH2618" i="3"/>
  <c r="N2618" i="3"/>
  <c r="AW2618" i="3"/>
  <c r="AG2618" i="3"/>
  <c r="AC2618" i="3"/>
  <c r="M2618" i="3"/>
  <c r="BE2631" i="3"/>
  <c r="AC2640" i="3"/>
  <c r="AG2632" i="3"/>
  <c r="AG2640" i="3"/>
  <c r="R2631" i="3"/>
  <c r="BD2632" i="3"/>
  <c r="AM2632" i="3"/>
  <c r="U2645" i="3"/>
  <c r="R2593" i="3"/>
  <c r="AA2595" i="3"/>
  <c r="AU2605" i="3"/>
  <c r="AO2592" i="3"/>
  <c r="AX2592" i="3"/>
  <c r="AJ2592" i="3"/>
  <c r="Y2595" i="3"/>
  <c r="AU2595" i="3"/>
  <c r="AD2595" i="3"/>
  <c r="AJ2593" i="3"/>
  <c r="AT2593" i="3"/>
  <c r="AM2599" i="3"/>
  <c r="AS2605" i="3"/>
  <c r="R2620" i="3"/>
  <c r="BB2624" i="3"/>
  <c r="BA2592" i="3"/>
  <c r="AU2592" i="3"/>
  <c r="AD2592" i="3"/>
  <c r="AR2595" i="3"/>
  <c r="AG2593" i="3"/>
  <c r="BG2593" i="3"/>
  <c r="AM2620" i="3"/>
  <c r="BG2636" i="3"/>
  <c r="BC2677" i="3"/>
  <c r="U2624" i="3"/>
  <c r="BF2598" i="3"/>
  <c r="BD2603" i="3"/>
  <c r="N2586" i="3"/>
  <c r="P2594" i="3"/>
  <c r="AD2596" i="3"/>
  <c r="Z2595" i="3"/>
  <c r="AG2622" i="3"/>
  <c r="AJ2612" i="3"/>
  <c r="AD2605" i="3"/>
  <c r="P2605" i="3"/>
  <c r="AC2605" i="3"/>
  <c r="AT2605" i="3"/>
  <c r="AZ2605" i="3"/>
  <c r="O2605" i="3"/>
  <c r="BI2605" i="3"/>
  <c r="X2592" i="3"/>
  <c r="AN2592" i="3"/>
  <c r="BD2592" i="3"/>
  <c r="V2592" i="3"/>
  <c r="AL2592" i="3"/>
  <c r="BB2592" i="3"/>
  <c r="BC2592" i="3"/>
  <c r="O2592" i="3"/>
  <c r="AW2592" i="3"/>
  <c r="AG2592" i="3"/>
  <c r="AB2592" i="3"/>
  <c r="AR2592" i="3"/>
  <c r="BH2592" i="3"/>
  <c r="Z2592" i="3"/>
  <c r="AP2592" i="3"/>
  <c r="BF2592" i="3"/>
  <c r="AA2592" i="3"/>
  <c r="AE2592" i="3"/>
  <c r="Q2592" i="3"/>
  <c r="BI2592" i="3"/>
  <c r="AS2592" i="3"/>
  <c r="AC2592" i="3"/>
  <c r="V2593" i="3"/>
  <c r="AL2593" i="3"/>
  <c r="BB2593" i="3"/>
  <c r="W2593" i="3"/>
  <c r="AM2593" i="3"/>
  <c r="BC2593" i="3"/>
  <c r="X2593" i="3"/>
  <c r="AN2593" i="3"/>
  <c r="BD2593" i="3"/>
  <c r="BE2593" i="3"/>
  <c r="BI2593" i="3"/>
  <c r="AD2593" i="3"/>
  <c r="AX2593" i="3"/>
  <c r="AA2593" i="3"/>
  <c r="AU2593" i="3"/>
  <c r="T2593" i="3"/>
  <c r="AR2593" i="3"/>
  <c r="Y2593" i="3"/>
  <c r="AS2593" i="3"/>
  <c r="N2593" i="3"/>
  <c r="AH2593" i="3"/>
  <c r="BF2593" i="3"/>
  <c r="AE2593" i="3"/>
  <c r="AY2593" i="3"/>
  <c r="AB2593" i="3"/>
  <c r="AV2593" i="3"/>
  <c r="AO2593" i="3"/>
  <c r="Q2593" i="3"/>
  <c r="AK2593" i="3"/>
  <c r="U2593" i="3"/>
  <c r="V2586" i="3"/>
  <c r="AL2586" i="3"/>
  <c r="BB2586" i="3"/>
  <c r="Y2592" i="3"/>
  <c r="BE2592" i="3"/>
  <c r="BG2596" i="3"/>
  <c r="M2594" i="3"/>
  <c r="AC2596" i="3"/>
  <c r="AQ2592" i="3"/>
  <c r="AT2592" i="3"/>
  <c r="M2592" i="3"/>
  <c r="AF2592" i="3"/>
  <c r="Q2595" i="3"/>
  <c r="BH2595" i="3"/>
  <c r="AB2595" i="3"/>
  <c r="AQ2595" i="3"/>
  <c r="BF2595" i="3"/>
  <c r="AS2598" i="3"/>
  <c r="M2598" i="3"/>
  <c r="AE2598" i="3"/>
  <c r="AZ2598" i="3"/>
  <c r="M2593" i="3"/>
  <c r="AF2593" i="3"/>
  <c r="AI2593" i="3"/>
  <c r="AP2593" i="3"/>
  <c r="V2598" i="3"/>
  <c r="AT2606" i="3"/>
  <c r="BA2606" i="3"/>
  <c r="M2606" i="3"/>
  <c r="V2603" i="3"/>
  <c r="W2606" i="3"/>
  <c r="AI2604" i="3"/>
  <c r="AD2604" i="3"/>
  <c r="AC2604" i="3"/>
  <c r="T2604" i="3"/>
  <c r="AM2612" i="3"/>
  <c r="AD2612" i="3"/>
  <c r="Y2612" i="3"/>
  <c r="Y2635" i="3"/>
  <c r="R2595" i="3"/>
  <c r="AH2595" i="3"/>
  <c r="AX2595" i="3"/>
  <c r="S2595" i="3"/>
  <c r="AI2595" i="3"/>
  <c r="AY2595" i="3"/>
  <c r="T2595" i="3"/>
  <c r="AJ2595" i="3"/>
  <c r="AZ2595" i="3"/>
  <c r="AO2595" i="3"/>
  <c r="AS2595" i="3"/>
  <c r="AW2595" i="3"/>
  <c r="V2595" i="3"/>
  <c r="AL2595" i="3"/>
  <c r="BB2595" i="3"/>
  <c r="W2595" i="3"/>
  <c r="AM2595" i="3"/>
  <c r="BC2595" i="3"/>
  <c r="X2595" i="3"/>
  <c r="AN2595" i="3"/>
  <c r="BD2595" i="3"/>
  <c r="BE2595" i="3"/>
  <c r="BI2595" i="3"/>
  <c r="AD2599" i="3"/>
  <c r="W2599" i="3"/>
  <c r="AO2599" i="3"/>
  <c r="BE2599" i="3"/>
  <c r="AF2599" i="3"/>
  <c r="N2601" i="3"/>
  <c r="AF2601" i="3"/>
  <c r="Y2601" i="3"/>
  <c r="AR2601" i="3"/>
  <c r="BB2601" i="3"/>
  <c r="W2601" i="3"/>
  <c r="AP2601" i="3"/>
  <c r="AD2601" i="3"/>
  <c r="AE2601" i="3"/>
  <c r="AO2601" i="3"/>
  <c r="AK2592" i="3"/>
  <c r="AP2594" i="3"/>
  <c r="AM2592" i="3"/>
  <c r="AH2592" i="3"/>
  <c r="AZ2592" i="3"/>
  <c r="T2592" i="3"/>
  <c r="AC2595" i="3"/>
  <c r="AV2595" i="3"/>
  <c r="P2595" i="3"/>
  <c r="AE2595" i="3"/>
  <c r="AT2595" i="3"/>
  <c r="N2595" i="3"/>
  <c r="AG2598" i="3"/>
  <c r="AY2598" i="3"/>
  <c r="S2598" i="3"/>
  <c r="AW2593" i="3"/>
  <c r="BH2593" i="3"/>
  <c r="P2593" i="3"/>
  <c r="S2593" i="3"/>
  <c r="Z2593" i="3"/>
  <c r="AD2598" i="3"/>
  <c r="BE2601" i="3"/>
  <c r="M2605" i="3"/>
  <c r="AD2606" i="3"/>
  <c r="AK2606" i="3"/>
  <c r="AY2606" i="3"/>
  <c r="AF2605" i="3"/>
  <c r="S2604" i="3"/>
  <c r="Z2604" i="3"/>
  <c r="Q2604" i="3"/>
  <c r="S2612" i="3"/>
  <c r="BE2612" i="3"/>
  <c r="AT2635" i="3"/>
  <c r="AF2604" i="3"/>
  <c r="AZ2604" i="3"/>
  <c r="Y2604" i="3"/>
  <c r="AS2604" i="3"/>
  <c r="N2604" i="3"/>
  <c r="AL2604" i="3"/>
  <c r="BF2604" i="3"/>
  <c r="AE2604" i="3"/>
  <c r="AB2604" i="3"/>
  <c r="BH2604" i="3"/>
  <c r="AG2604" i="3"/>
  <c r="BI2604" i="3"/>
  <c r="AP2604" i="3"/>
  <c r="BG2604" i="3"/>
  <c r="AY2604" i="3"/>
  <c r="AJ2604" i="3"/>
  <c r="M2604" i="3"/>
  <c r="AO2604" i="3"/>
  <c r="V2604" i="3"/>
  <c r="AT2604" i="3"/>
  <c r="O2604" i="3"/>
  <c r="BG2643" i="3"/>
  <c r="AL2643" i="3"/>
  <c r="AF2646" i="3"/>
  <c r="BE2646" i="3"/>
  <c r="BH2646" i="3"/>
  <c r="AG2646" i="3"/>
  <c r="AU2646" i="3"/>
  <c r="AP2646" i="3"/>
  <c r="Q2646" i="3"/>
  <c r="P2646" i="3"/>
  <c r="AE2646" i="3"/>
  <c r="AK2677" i="3"/>
  <c r="AX2677" i="3"/>
  <c r="P2677" i="3"/>
  <c r="Z2677" i="3"/>
  <c r="AE2677" i="3"/>
  <c r="AT2622" i="3"/>
  <c r="AF2622" i="3"/>
  <c r="M2622" i="3"/>
  <c r="S2622" i="3"/>
  <c r="Z2622" i="3"/>
  <c r="AB2606" i="3"/>
  <c r="AF2606" i="3"/>
  <c r="AM2606" i="3"/>
  <c r="BG2606" i="3"/>
  <c r="AA2606" i="3"/>
  <c r="Y2606" i="3"/>
  <c r="AO2606" i="3"/>
  <c r="BE2606" i="3"/>
  <c r="V2606" i="3"/>
  <c r="AL2606" i="3"/>
  <c r="BB2606" i="3"/>
  <c r="AU2606" i="3"/>
  <c r="AQ2606" i="3"/>
  <c r="U2606" i="3"/>
  <c r="AS2606" i="3"/>
  <c r="N2606" i="3"/>
  <c r="AH2606" i="3"/>
  <c r="BF2606" i="3"/>
  <c r="AE2606" i="3"/>
  <c r="AI2606" i="3"/>
  <c r="AC2606" i="3"/>
  <c r="AW2606" i="3"/>
  <c r="R2606" i="3"/>
  <c r="AP2606" i="3"/>
  <c r="AK2624" i="3"/>
  <c r="V2624" i="3"/>
  <c r="S2624" i="3"/>
  <c r="AO2624" i="3"/>
  <c r="AH2624" i="3"/>
  <c r="AI2624" i="3"/>
  <c r="BA2624" i="3"/>
  <c r="AM2624" i="3"/>
  <c r="R2624" i="3"/>
  <c r="AY2624" i="3"/>
  <c r="Q2651" i="3"/>
  <c r="AK2651" i="3"/>
  <c r="AU2661" i="3"/>
  <c r="AP2661" i="3"/>
  <c r="BG2661" i="3"/>
  <c r="AV2598" i="3"/>
  <c r="AH2598" i="3"/>
  <c r="T2598" i="3"/>
  <c r="AT2598" i="3"/>
  <c r="N2598" i="3"/>
  <c r="BH2598" i="3"/>
  <c r="AB2598" i="3"/>
  <c r="Z2598" i="3"/>
  <c r="BB2598" i="3"/>
  <c r="AJ2598" i="3"/>
  <c r="W2598" i="3"/>
  <c r="AM2598" i="3"/>
  <c r="BC2598" i="3"/>
  <c r="U2598" i="3"/>
  <c r="AK2598" i="3"/>
  <c r="BA2598" i="3"/>
  <c r="AP2598" i="3"/>
  <c r="AL2598" i="3"/>
  <c r="AA2598" i="3"/>
  <c r="AQ2598" i="3"/>
  <c r="BG2598" i="3"/>
  <c r="Y2598" i="3"/>
  <c r="AO2598" i="3"/>
  <c r="BE2598" i="3"/>
  <c r="AM2603" i="3"/>
  <c r="S2603" i="3"/>
  <c r="AG2603" i="3"/>
  <c r="P2603" i="3"/>
  <c r="AE2635" i="3"/>
  <c r="X2635" i="3"/>
  <c r="AR2635" i="3"/>
  <c r="Q2635" i="3"/>
  <c r="AK2635" i="3"/>
  <c r="BE2635" i="3"/>
  <c r="AD2635" i="3"/>
  <c r="AX2635" i="3"/>
  <c r="AU2635" i="3"/>
  <c r="BG2635" i="3"/>
  <c r="AB2635" i="3"/>
  <c r="AZ2635" i="3"/>
  <c r="U2635" i="3"/>
  <c r="AO2635" i="3"/>
  <c r="N2635" i="3"/>
  <c r="AH2635" i="3"/>
  <c r="BB2635" i="3"/>
  <c r="AN2635" i="3"/>
  <c r="AG2635" i="3"/>
  <c r="V2635" i="3"/>
  <c r="AQ2635" i="3"/>
  <c r="BD2635" i="3"/>
  <c r="AW2635" i="3"/>
  <c r="AL2635" i="3"/>
  <c r="V2641" i="3"/>
  <c r="AF2594" i="3"/>
  <c r="AS2594" i="3"/>
  <c r="BF2594" i="3"/>
  <c r="AV2594" i="3"/>
  <c r="BI2594" i="3"/>
  <c r="P2612" i="3"/>
  <c r="AZ2612" i="3"/>
  <c r="U2612" i="3"/>
  <c r="AO2612" i="3"/>
  <c r="N2612" i="3"/>
  <c r="AH2612" i="3"/>
  <c r="BB2612" i="3"/>
  <c r="AE2612" i="3"/>
  <c r="AY2612" i="3"/>
  <c r="AF2612" i="3"/>
  <c r="AN2612" i="3"/>
  <c r="BD2612" i="3"/>
  <c r="AK2612" i="3"/>
  <c r="R2612" i="3"/>
  <c r="AT2612" i="3"/>
  <c r="W2612" i="3"/>
  <c r="BC2612" i="3"/>
  <c r="Q2612" i="3"/>
  <c r="AW2612" i="3"/>
  <c r="V2612" i="3"/>
  <c r="AX2612" i="3"/>
  <c r="AI2612" i="3"/>
  <c r="BD2596" i="3"/>
  <c r="P2596" i="3"/>
  <c r="M2596" i="3"/>
  <c r="AS2596" i="3"/>
  <c r="AH2596" i="3"/>
  <c r="AL2596" i="3"/>
  <c r="AB2596" i="3"/>
  <c r="Y2596" i="3"/>
  <c r="BE2596" i="3"/>
  <c r="Z2596" i="3"/>
  <c r="AK2620" i="3"/>
  <c r="AX2620" i="3"/>
  <c r="AY2620" i="3"/>
  <c r="BA2620" i="3"/>
  <c r="BB2620" i="3"/>
  <c r="R2600" i="3"/>
  <c r="AX2600" i="3"/>
  <c r="AV2600" i="3"/>
  <c r="AT2600" i="3"/>
  <c r="N2600" i="3"/>
  <c r="AR2600" i="3"/>
  <c r="S2600" i="3"/>
  <c r="AI2600" i="3"/>
  <c r="AG2610" i="3"/>
  <c r="AT2610" i="3"/>
  <c r="U2588" i="3"/>
  <c r="AM2608" i="3"/>
  <c r="R2657" i="3"/>
  <c r="Z2631" i="3"/>
  <c r="N2640" i="3"/>
  <c r="AJ2645" i="3"/>
  <c r="BA2622" i="3"/>
  <c r="Y2624" i="3"/>
  <c r="Z2651" i="3"/>
  <c r="AB2641" i="3"/>
  <c r="AJ2637" i="3"/>
  <c r="AG2637" i="3"/>
  <c r="R2637" i="3"/>
  <c r="T2637" i="3"/>
  <c r="BD2637" i="3"/>
  <c r="AW2637" i="3"/>
  <c r="AT2637" i="3"/>
  <c r="W2604" i="3"/>
  <c r="X2604" i="3"/>
  <c r="AN2604" i="3"/>
  <c r="BD2604" i="3"/>
  <c r="U2604" i="3"/>
  <c r="AK2604" i="3"/>
  <c r="BA2604" i="3"/>
  <c r="R2604" i="3"/>
  <c r="AH2604" i="3"/>
  <c r="AX2604" i="3"/>
  <c r="AQ2604" i="3"/>
  <c r="AU2604" i="3"/>
  <c r="N2646" i="3"/>
  <c r="AD2646" i="3"/>
  <c r="AB2646" i="3"/>
  <c r="Y2646" i="3"/>
  <c r="BC2646" i="3"/>
  <c r="W2646" i="3"/>
  <c r="AT2646" i="3"/>
  <c r="AV2646" i="3"/>
  <c r="AW2646" i="3"/>
  <c r="AM2646" i="3"/>
  <c r="W2677" i="3"/>
  <c r="AY2677" i="3"/>
  <c r="AC2677" i="3"/>
  <c r="BI2677" i="3"/>
  <c r="AJ2677" i="3"/>
  <c r="N2677" i="3"/>
  <c r="AT2677" i="3"/>
  <c r="AI2677" i="3"/>
  <c r="Q2677" i="3"/>
  <c r="AS2677" i="3"/>
  <c r="T2677" i="3"/>
  <c r="AZ2677" i="3"/>
  <c r="AD2677" i="3"/>
  <c r="BF2677" i="3"/>
  <c r="AS2642" i="3"/>
  <c r="AX2637" i="3"/>
  <c r="Q2637" i="3"/>
  <c r="AH2677" i="3"/>
  <c r="AF2677" i="3"/>
  <c r="U2677" i="3"/>
  <c r="O2677" i="3"/>
  <c r="BE2610" i="3"/>
  <c r="S2610" i="3"/>
  <c r="AD2637" i="3"/>
  <c r="AZ2637" i="3"/>
  <c r="N2637" i="3"/>
  <c r="X2637" i="3"/>
  <c r="AC2642" i="3"/>
  <c r="BH2677" i="3"/>
  <c r="AW2677" i="3"/>
  <c r="AU2677" i="3"/>
  <c r="AO2620" i="3"/>
  <c r="AH2620" i="3"/>
  <c r="AI2620" i="3"/>
  <c r="N2605" i="3"/>
  <c r="AE2605" i="3"/>
  <c r="AV2605" i="3"/>
  <c r="AV2612" i="3"/>
  <c r="X2612" i="3"/>
  <c r="AR2612" i="3"/>
  <c r="M2612" i="3"/>
  <c r="AC2612" i="3"/>
  <c r="AS2612" i="3"/>
  <c r="BI2612" i="3"/>
  <c r="Z2612" i="3"/>
  <c r="AP2612" i="3"/>
  <c r="BF2612" i="3"/>
  <c r="AA2612" i="3"/>
  <c r="AQ2612" i="3"/>
  <c r="BG2612" i="3"/>
  <c r="AQ2622" i="3"/>
  <c r="BC2624" i="3"/>
  <c r="W2624" i="3"/>
  <c r="AL2624" i="3"/>
  <c r="BE2624" i="3"/>
  <c r="BF2635" i="3"/>
  <c r="AP2635" i="3"/>
  <c r="Z2635" i="3"/>
  <c r="BI2635" i="3"/>
  <c r="AS2635" i="3"/>
  <c r="AC2635" i="3"/>
  <c r="M2635" i="3"/>
  <c r="AV2635" i="3"/>
  <c r="AF2635" i="3"/>
  <c r="P2635" i="3"/>
  <c r="U2651" i="3"/>
  <c r="AG2642" i="3"/>
  <c r="AX2651" i="3"/>
  <c r="AQ2631" i="3"/>
  <c r="AB2640" i="3"/>
  <c r="AX2640" i="3"/>
  <c r="O2645" i="3"/>
  <c r="Z2645" i="3"/>
  <c r="N2661" i="3"/>
  <c r="AB2622" i="3"/>
  <c r="T2594" i="3"/>
  <c r="BD2648" i="3"/>
  <c r="BH2641" i="3"/>
  <c r="AL2614" i="3"/>
  <c r="AO2659" i="3"/>
  <c r="BK2698" i="3"/>
  <c r="AO2651" i="3"/>
  <c r="BC2661" i="3"/>
  <c r="R2605" i="3"/>
  <c r="BH2605" i="3"/>
  <c r="AR2605" i="3"/>
  <c r="AB2605" i="3"/>
  <c r="BG2605" i="3"/>
  <c r="AQ2605" i="3"/>
  <c r="AA2605" i="3"/>
  <c r="BF2605" i="3"/>
  <c r="AP2605" i="3"/>
  <c r="Z2605" i="3"/>
  <c r="BH2599" i="3"/>
  <c r="BD2605" i="3"/>
  <c r="AN2605" i="3"/>
  <c r="X2605" i="3"/>
  <c r="BC2605" i="3"/>
  <c r="AM2605" i="3"/>
  <c r="W2605" i="3"/>
  <c r="BB2605" i="3"/>
  <c r="AL2605" i="3"/>
  <c r="V2605" i="3"/>
  <c r="AJ2605" i="3"/>
  <c r="T2605" i="3"/>
  <c r="AY2605" i="3"/>
  <c r="AI2605" i="3"/>
  <c r="S2605" i="3"/>
  <c r="AX2605" i="3"/>
  <c r="AH2605" i="3"/>
  <c r="AC2636" i="3"/>
  <c r="AJ2643" i="3"/>
  <c r="AE2644" i="3"/>
  <c r="Q2633" i="3"/>
  <c r="BI2638" i="3"/>
  <c r="T2617" i="3"/>
  <c r="Q2610" i="3"/>
  <c r="AD2603" i="3"/>
  <c r="AY2596" i="3"/>
  <c r="AK2629" i="3"/>
  <c r="T2590" i="3"/>
  <c r="BN2679" i="3"/>
  <c r="P2588" i="3"/>
  <c r="BB2599" i="3"/>
  <c r="BK2701" i="3"/>
  <c r="BK2691" i="3"/>
  <c r="AI2588" i="3"/>
  <c r="AX2588" i="3"/>
  <c r="R2588" i="3"/>
  <c r="AK2588" i="3"/>
  <c r="AM2594" i="3"/>
  <c r="BB2594" i="3"/>
  <c r="AL2594" i="3"/>
  <c r="V2594" i="3"/>
  <c r="BE2594" i="3"/>
  <c r="AO2594" i="3"/>
  <c r="Y2594" i="3"/>
  <c r="BH2594" i="3"/>
  <c r="AR2594" i="3"/>
  <c r="AB2594" i="3"/>
  <c r="AU2594" i="3"/>
  <c r="AN2588" i="3"/>
  <c r="AB2601" i="3"/>
  <c r="AX2601" i="3"/>
  <c r="S2601" i="3"/>
  <c r="BA2601" i="3"/>
  <c r="AK2601" i="3"/>
  <c r="U2601" i="3"/>
  <c r="AZ2601" i="3"/>
  <c r="Q2608" i="3"/>
  <c r="AT2601" i="3"/>
  <c r="X2601" i="3"/>
  <c r="AV2601" i="3"/>
  <c r="AA2601" i="3"/>
  <c r="AN2610" i="3"/>
  <c r="N2610" i="3"/>
  <c r="AH2610" i="3"/>
  <c r="BB2610" i="3"/>
  <c r="AA2610" i="3"/>
  <c r="AW2610" i="3"/>
  <c r="AC2610" i="3"/>
  <c r="AJ2610" i="3"/>
  <c r="AP2610" i="3"/>
  <c r="AI2614" i="3"/>
  <c r="AS2614" i="3"/>
  <c r="AY2608" i="3"/>
  <c r="AF2608" i="3"/>
  <c r="BG2622" i="3"/>
  <c r="AI2622" i="3"/>
  <c r="O2622" i="3"/>
  <c r="AP2622" i="3"/>
  <c r="R2622" i="3"/>
  <c r="AW2622" i="3"/>
  <c r="AC2622" i="3"/>
  <c r="AZ2622" i="3"/>
  <c r="P2622" i="3"/>
  <c r="AO2641" i="3"/>
  <c r="AQ2641" i="3"/>
  <c r="AK2643" i="3"/>
  <c r="AD2636" i="3"/>
  <c r="AB2661" i="3"/>
  <c r="BC2588" i="3"/>
  <c r="W2588" i="3"/>
  <c r="AL2588" i="3"/>
  <c r="BE2588" i="3"/>
  <c r="Y2588" i="3"/>
  <c r="BC2594" i="3"/>
  <c r="AX2594" i="3"/>
  <c r="AH2594" i="3"/>
  <c r="R2594" i="3"/>
  <c r="BA2594" i="3"/>
  <c r="AK2594" i="3"/>
  <c r="U2594" i="3"/>
  <c r="BD2594" i="3"/>
  <c r="AN2594" i="3"/>
  <c r="X2594" i="3"/>
  <c r="T2588" i="3"/>
  <c r="AH2601" i="3"/>
  <c r="BC2601" i="3"/>
  <c r="O2601" i="3"/>
  <c r="AW2601" i="3"/>
  <c r="AG2601" i="3"/>
  <c r="Q2601" i="3"/>
  <c r="AN2601" i="3"/>
  <c r="R2601" i="3"/>
  <c r="AQ2601" i="3"/>
  <c r="V2601" i="3"/>
  <c r="AI2610" i="3"/>
  <c r="BC2610" i="3"/>
  <c r="AB2610" i="3"/>
  <c r="AV2610" i="3"/>
  <c r="P2610" i="3"/>
  <c r="AS2610" i="3"/>
  <c r="Y2610" i="3"/>
  <c r="BF2614" i="3"/>
  <c r="Y2614" i="3"/>
  <c r="X2608" i="3"/>
  <c r="AY2622" i="3"/>
  <c r="AE2622" i="3"/>
  <c r="BF2622" i="3"/>
  <c r="AH2622" i="3"/>
  <c r="N2622" i="3"/>
  <c r="AS2622" i="3"/>
  <c r="U2622" i="3"/>
  <c r="AJ2622" i="3"/>
  <c r="BH2622" i="3"/>
  <c r="AS2638" i="3"/>
  <c r="BB2641" i="3"/>
  <c r="Y2641" i="3"/>
  <c r="M2643" i="3"/>
  <c r="BE2648" i="3"/>
  <c r="W2629" i="3"/>
  <c r="AY2588" i="3"/>
  <c r="S2588" i="3"/>
  <c r="AH2588" i="3"/>
  <c r="BA2588" i="3"/>
  <c r="AT2594" i="3"/>
  <c r="AD2594" i="3"/>
  <c r="N2594" i="3"/>
  <c r="AW2594" i="3"/>
  <c r="AG2594" i="3"/>
  <c r="Q2594" i="3"/>
  <c r="AZ2594" i="3"/>
  <c r="AJ2594" i="3"/>
  <c r="P2601" i="3"/>
  <c r="AM2601" i="3"/>
  <c r="BH2601" i="3"/>
  <c r="BI2601" i="3"/>
  <c r="AS2601" i="3"/>
  <c r="AC2601" i="3"/>
  <c r="M2601" i="3"/>
  <c r="AW2608" i="3"/>
  <c r="BD2601" i="3"/>
  <c r="AI2601" i="3"/>
  <c r="BG2601" i="3"/>
  <c r="AL2601" i="3"/>
  <c r="BD2610" i="3"/>
  <c r="X2610" i="3"/>
  <c r="AX2610" i="3"/>
  <c r="W2610" i="3"/>
  <c r="AL2610" i="3"/>
  <c r="BI2610" i="3"/>
  <c r="AO2610" i="3"/>
  <c r="AZ2614" i="3"/>
  <c r="AU2622" i="3"/>
  <c r="AA2622" i="3"/>
  <c r="AX2622" i="3"/>
  <c r="AD2622" i="3"/>
  <c r="BI2622" i="3"/>
  <c r="AK2622" i="3"/>
  <c r="Q2622" i="3"/>
  <c r="T2622" i="3"/>
  <c r="AS2636" i="3"/>
  <c r="AL2641" i="3"/>
  <c r="Y2617" i="3"/>
  <c r="S2677" i="3"/>
  <c r="AF2614" i="3"/>
  <c r="Q2614" i="3"/>
  <c r="AG2614" i="3"/>
  <c r="AW2614" i="3"/>
  <c r="N2614" i="3"/>
  <c r="AD2614" i="3"/>
  <c r="AT2614" i="3"/>
  <c r="O2614" i="3"/>
  <c r="AE2614" i="3"/>
  <c r="AU2614" i="3"/>
  <c r="AY2643" i="3"/>
  <c r="AF2643" i="3"/>
  <c r="AZ2643" i="3"/>
  <c r="U2643" i="3"/>
  <c r="N2643" i="3"/>
  <c r="AH2643" i="3"/>
  <c r="BB2643" i="3"/>
  <c r="AA2608" i="3"/>
  <c r="AV2608" i="3"/>
  <c r="W2608" i="3"/>
  <c r="AR2608" i="3"/>
  <c r="S2608" i="3"/>
  <c r="AN2608" i="3"/>
  <c r="AE2608" i="3"/>
  <c r="BF2608" i="3"/>
  <c r="AU2608" i="3"/>
  <c r="BL2681" i="3"/>
  <c r="BM2679" i="3"/>
  <c r="AP2616" i="3"/>
  <c r="BD2616" i="3"/>
  <c r="AR2588" i="3"/>
  <c r="X2588" i="3"/>
  <c r="AV2588" i="3"/>
  <c r="AN2599" i="3"/>
  <c r="AY2599" i="3"/>
  <c r="AI2599" i="3"/>
  <c r="S2599" i="3"/>
  <c r="BA2599" i="3"/>
  <c r="AK2599" i="3"/>
  <c r="U2599" i="3"/>
  <c r="BI2608" i="3"/>
  <c r="AS2608" i="3"/>
  <c r="AC2608" i="3"/>
  <c r="M2608" i="3"/>
  <c r="AZ2603" i="3"/>
  <c r="AF2603" i="3"/>
  <c r="BC2603" i="3"/>
  <c r="AI2603" i="3"/>
  <c r="O2603" i="3"/>
  <c r="AL2603" i="3"/>
  <c r="R2603" i="3"/>
  <c r="AO2603" i="3"/>
  <c r="N2608" i="3"/>
  <c r="AZ2599" i="3"/>
  <c r="V2599" i="3"/>
  <c r="AY2614" i="3"/>
  <c r="AA2614" i="3"/>
  <c r="BB2614" i="3"/>
  <c r="AH2614" i="3"/>
  <c r="BI2614" i="3"/>
  <c r="AO2614" i="3"/>
  <c r="U2614" i="3"/>
  <c r="O2608" i="3"/>
  <c r="AT2608" i="3"/>
  <c r="BH2608" i="3"/>
  <c r="AH2608" i="3"/>
  <c r="BB2608" i="3"/>
  <c r="V2608" i="3"/>
  <c r="BD2614" i="3"/>
  <c r="BE2629" i="3"/>
  <c r="AT2633" i="3"/>
  <c r="AD2643" i="3"/>
  <c r="AG2643" i="3"/>
  <c r="BD2643" i="3"/>
  <c r="X2643" i="3"/>
  <c r="AU2636" i="3"/>
  <c r="BB2659" i="3"/>
  <c r="AP2599" i="3"/>
  <c r="AT2626" i="3"/>
  <c r="AU2588" i="3"/>
  <c r="AE2588" i="3"/>
  <c r="O2588" i="3"/>
  <c r="AT2588" i="3"/>
  <c r="AD2588" i="3"/>
  <c r="N2588" i="3"/>
  <c r="AW2588" i="3"/>
  <c r="AG2588" i="3"/>
  <c r="Q2588" i="3"/>
  <c r="AP2596" i="3"/>
  <c r="BA2596" i="3"/>
  <c r="AK2596" i="3"/>
  <c r="U2596" i="3"/>
  <c r="AN2596" i="3"/>
  <c r="X2596" i="3"/>
  <c r="AT2596" i="3"/>
  <c r="AB2588" i="3"/>
  <c r="AZ2588" i="3"/>
  <c r="AF2588" i="3"/>
  <c r="P2599" i="3"/>
  <c r="AV2599" i="3"/>
  <c r="AU2599" i="3"/>
  <c r="AE2599" i="3"/>
  <c r="O2599" i="3"/>
  <c r="AW2599" i="3"/>
  <c r="AG2599" i="3"/>
  <c r="Q2599" i="3"/>
  <c r="BE2608" i="3"/>
  <c r="AO2608" i="3"/>
  <c r="Y2608" i="3"/>
  <c r="AV2603" i="3"/>
  <c r="X2603" i="3"/>
  <c r="AY2603" i="3"/>
  <c r="AE2603" i="3"/>
  <c r="BB2603" i="3"/>
  <c r="AH2603" i="3"/>
  <c r="N2603" i="3"/>
  <c r="BE2603" i="3"/>
  <c r="T2614" i="3"/>
  <c r="P2616" i="3"/>
  <c r="AX2599" i="3"/>
  <c r="AQ2614" i="3"/>
  <c r="W2614" i="3"/>
  <c r="AX2614" i="3"/>
  <c r="Z2614" i="3"/>
  <c r="BE2614" i="3"/>
  <c r="AK2614" i="3"/>
  <c r="M2614" i="3"/>
  <c r="AR2614" i="3"/>
  <c r="AP2608" i="3"/>
  <c r="AZ2608" i="3"/>
  <c r="AI2608" i="3"/>
  <c r="BC2608" i="3"/>
  <c r="AB2608" i="3"/>
  <c r="AQ2608" i="3"/>
  <c r="P2608" i="3"/>
  <c r="AV2614" i="3"/>
  <c r="AG2633" i="3"/>
  <c r="AX2643" i="3"/>
  <c r="V2643" i="3"/>
  <c r="AC2643" i="3"/>
  <c r="AV2643" i="3"/>
  <c r="T2643" i="3"/>
  <c r="BA2643" i="3"/>
  <c r="AA2636" i="3"/>
  <c r="AN2659" i="3"/>
  <c r="BE2659" i="3"/>
  <c r="Y2620" i="3"/>
  <c r="BE2620" i="3"/>
  <c r="AL2620" i="3"/>
  <c r="W2620" i="3"/>
  <c r="BC2620" i="3"/>
  <c r="AE2629" i="3"/>
  <c r="R2629" i="3"/>
  <c r="AI2629" i="3"/>
  <c r="AU2596" i="3"/>
  <c r="Z2671" i="3"/>
  <c r="BG2588" i="3"/>
  <c r="AQ2588" i="3"/>
  <c r="AA2588" i="3"/>
  <c r="BF2588" i="3"/>
  <c r="AP2588" i="3"/>
  <c r="Z2588" i="3"/>
  <c r="BI2588" i="3"/>
  <c r="AS2588" i="3"/>
  <c r="AC2588" i="3"/>
  <c r="M2588" i="3"/>
  <c r="R2596" i="3"/>
  <c r="AV2596" i="3"/>
  <c r="AW2596" i="3"/>
  <c r="AG2596" i="3"/>
  <c r="Q2596" i="3"/>
  <c r="AJ2596" i="3"/>
  <c r="T2596" i="3"/>
  <c r="V2596" i="3"/>
  <c r="BD2588" i="3"/>
  <c r="AJ2588" i="3"/>
  <c r="X2599" i="3"/>
  <c r="BD2599" i="3"/>
  <c r="BG2599" i="3"/>
  <c r="AQ2599" i="3"/>
  <c r="AA2599" i="3"/>
  <c r="BI2599" i="3"/>
  <c r="AS2599" i="3"/>
  <c r="AC2599" i="3"/>
  <c r="M2599" i="3"/>
  <c r="Q2603" i="3"/>
  <c r="BA2608" i="3"/>
  <c r="AK2608" i="3"/>
  <c r="U2608" i="3"/>
  <c r="AN2603" i="3"/>
  <c r="T2603" i="3"/>
  <c r="AU2603" i="3"/>
  <c r="W2603" i="3"/>
  <c r="AX2603" i="3"/>
  <c r="AJ2614" i="3"/>
  <c r="X2616" i="3"/>
  <c r="BG2614" i="3"/>
  <c r="AM2614" i="3"/>
  <c r="S2614" i="3"/>
  <c r="AP2614" i="3"/>
  <c r="V2614" i="3"/>
  <c r="BA2614" i="3"/>
  <c r="AC2614" i="3"/>
  <c r="AE2616" i="3"/>
  <c r="T2608" i="3"/>
  <c r="BD2608" i="3"/>
  <c r="AD2608" i="3"/>
  <c r="AX2608" i="3"/>
  <c r="R2608" i="3"/>
  <c r="AL2608" i="3"/>
  <c r="AP2625" i="3"/>
  <c r="BD2626" i="3"/>
  <c r="M2636" i="3"/>
  <c r="AT2643" i="3"/>
  <c r="R2643" i="3"/>
  <c r="Q2643" i="3"/>
  <c r="AN2643" i="3"/>
  <c r="P2643" i="3"/>
  <c r="AR2636" i="3"/>
  <c r="AP2636" i="3"/>
  <c r="AR2622" i="3"/>
  <c r="AV2622" i="3"/>
  <c r="Y2622" i="3"/>
  <c r="AO2622" i="3"/>
  <c r="BE2622" i="3"/>
  <c r="V2622" i="3"/>
  <c r="AL2622" i="3"/>
  <c r="BB2622" i="3"/>
  <c r="W2622" i="3"/>
  <c r="AM2622" i="3"/>
  <c r="BC2622" i="3"/>
  <c r="AA2617" i="3"/>
  <c r="BE2630" i="3"/>
  <c r="BF2610" i="3"/>
  <c r="BG2637" i="3"/>
  <c r="AN2637" i="3"/>
  <c r="U2637" i="3"/>
  <c r="BA2637" i="3"/>
  <c r="AH2637" i="3"/>
  <c r="O2636" i="3"/>
  <c r="BI2643" i="3"/>
  <c r="BE2644" i="3"/>
  <c r="T2633" i="3"/>
  <c r="AO2646" i="3"/>
  <c r="AF2636" i="3"/>
  <c r="AR2640" i="3"/>
  <c r="AE2640" i="3"/>
  <c r="AR2646" i="3"/>
  <c r="BF2646" i="3"/>
  <c r="BA2645" i="3"/>
  <c r="AX2645" i="3"/>
  <c r="BI2661" i="3"/>
  <c r="AP2677" i="3"/>
  <c r="R2677" i="3"/>
  <c r="AV2677" i="3"/>
  <c r="AB2677" i="3"/>
  <c r="BA2677" i="3"/>
  <c r="AG2677" i="3"/>
  <c r="M2677" i="3"/>
  <c r="AM2677" i="3"/>
  <c r="BE2586" i="3"/>
  <c r="O2669" i="3"/>
  <c r="BN2684" i="3"/>
  <c r="BF2628" i="3"/>
  <c r="AU2637" i="3"/>
  <c r="AJ2606" i="3"/>
  <c r="T2639" i="3"/>
  <c r="P2639" i="3"/>
  <c r="AP2639" i="3"/>
  <c r="AV2639" i="3"/>
  <c r="AU2651" i="3"/>
  <c r="AP2651" i="3"/>
  <c r="R2651" i="3"/>
  <c r="BA2651" i="3"/>
  <c r="AG2651" i="3"/>
  <c r="AI2651" i="3"/>
  <c r="BF2651" i="3"/>
  <c r="AH2651" i="3"/>
  <c r="N2651" i="3"/>
  <c r="AW2651" i="3"/>
  <c r="Y2651" i="3"/>
  <c r="T2631" i="3"/>
  <c r="AN2631" i="3"/>
  <c r="BH2631" i="3"/>
  <c r="AP2631" i="3"/>
  <c r="V2631" i="3"/>
  <c r="AW2631" i="3"/>
  <c r="AC2631" i="3"/>
  <c r="BC2631" i="3"/>
  <c r="AI2631" i="3"/>
  <c r="X2631" i="3"/>
  <c r="AR2631" i="3"/>
  <c r="U2631" i="3"/>
  <c r="AU2631" i="3"/>
  <c r="AA2631" i="3"/>
  <c r="BG2631" i="3"/>
  <c r="AH2631" i="3"/>
  <c r="BI2631" i="3"/>
  <c r="AO2631" i="3"/>
  <c r="N2631" i="3"/>
  <c r="R2640" i="3"/>
  <c r="AP2640" i="3"/>
  <c r="O2640" i="3"/>
  <c r="AI2640" i="3"/>
  <c r="BG2640" i="3"/>
  <c r="AF2640" i="3"/>
  <c r="AZ2640" i="3"/>
  <c r="BI2640" i="3"/>
  <c r="Z2640" i="3"/>
  <c r="AT2640" i="3"/>
  <c r="S2640" i="3"/>
  <c r="AQ2640" i="3"/>
  <c r="P2640" i="3"/>
  <c r="AJ2640" i="3"/>
  <c r="BH2640" i="3"/>
  <c r="AW2640" i="3"/>
  <c r="AS2640" i="3"/>
  <c r="T2645" i="3"/>
  <c r="AN2645" i="3"/>
  <c r="BH2645" i="3"/>
  <c r="AH2645" i="3"/>
  <c r="BB2645" i="3"/>
  <c r="AQ2645" i="3"/>
  <c r="AK2645" i="3"/>
  <c r="W2645" i="3"/>
  <c r="X2645" i="3"/>
  <c r="AR2645" i="3"/>
  <c r="R2645" i="3"/>
  <c r="AL2645" i="3"/>
  <c r="BF2645" i="3"/>
  <c r="BG2645" i="3"/>
  <c r="AS2645" i="3"/>
  <c r="AE2645" i="3"/>
  <c r="N2648" i="3"/>
  <c r="AE2648" i="3"/>
  <c r="BF2648" i="3"/>
  <c r="AJ2665" i="3"/>
  <c r="AY2665" i="3"/>
  <c r="X2665" i="3"/>
  <c r="X2614" i="3"/>
  <c r="P2614" i="3"/>
  <c r="AN2614" i="3"/>
  <c r="AL2632" i="3"/>
  <c r="W2632" i="3"/>
  <c r="BC2632" i="3"/>
  <c r="AN2632" i="3"/>
  <c r="Q2632" i="3"/>
  <c r="AS2632" i="3"/>
  <c r="AP2632" i="3"/>
  <c r="AA2632" i="3"/>
  <c r="BG2632" i="3"/>
  <c r="AR2632" i="3"/>
  <c r="AC2632" i="3"/>
  <c r="AA2661" i="3"/>
  <c r="M2661" i="3"/>
  <c r="AS2661" i="3"/>
  <c r="Z2661" i="3"/>
  <c r="BF2661" i="3"/>
  <c r="W2661" i="3"/>
  <c r="T2661" i="3"/>
  <c r="AI2661" i="3"/>
  <c r="Q2661" i="3"/>
  <c r="AW2661" i="3"/>
  <c r="AD2661" i="3"/>
  <c r="AN2661" i="3"/>
  <c r="O2661" i="3"/>
  <c r="AA2616" i="3"/>
  <c r="Q2616" i="3"/>
  <c r="BD2617" i="3"/>
  <c r="AH2617" i="3"/>
  <c r="BG2617" i="3"/>
  <c r="AI2630" i="3"/>
  <c r="M2620" i="3"/>
  <c r="AC2620" i="3"/>
  <c r="AS2620" i="3"/>
  <c r="BI2620" i="3"/>
  <c r="Z2620" i="3"/>
  <c r="AP2620" i="3"/>
  <c r="BF2620" i="3"/>
  <c r="AA2620" i="3"/>
  <c r="AQ2620" i="3"/>
  <c r="BG2620" i="3"/>
  <c r="Q2620" i="3"/>
  <c r="AG2620" i="3"/>
  <c r="AW2620" i="3"/>
  <c r="N2620" i="3"/>
  <c r="AD2620" i="3"/>
  <c r="AT2620" i="3"/>
  <c r="O2620" i="3"/>
  <c r="AE2620" i="3"/>
  <c r="AU2620" i="3"/>
  <c r="AF2624" i="3"/>
  <c r="AC2624" i="3"/>
  <c r="AS2624" i="3"/>
  <c r="BI2624" i="3"/>
  <c r="Z2624" i="3"/>
  <c r="AP2624" i="3"/>
  <c r="BF2624" i="3"/>
  <c r="AA2624" i="3"/>
  <c r="AQ2624" i="3"/>
  <c r="BG2624" i="3"/>
  <c r="AG2624" i="3"/>
  <c r="AW2624" i="3"/>
  <c r="N2624" i="3"/>
  <c r="AD2624" i="3"/>
  <c r="AT2624" i="3"/>
  <c r="O2624" i="3"/>
  <c r="AE2624" i="3"/>
  <c r="AU2624" i="3"/>
  <c r="BG2616" i="3"/>
  <c r="O2616" i="3"/>
  <c r="AD2617" i="3"/>
  <c r="BE2617" i="3"/>
  <c r="AQ2617" i="3"/>
  <c r="BH2651" i="3"/>
  <c r="AY2610" i="3"/>
  <c r="AD2610" i="3"/>
  <c r="BH2610" i="3"/>
  <c r="AM2610" i="3"/>
  <c r="R2610" i="3"/>
  <c r="AQ2610" i="3"/>
  <c r="V2610" i="3"/>
  <c r="BA2610" i="3"/>
  <c r="AK2610" i="3"/>
  <c r="U2610" i="3"/>
  <c r="AV2616" i="3"/>
  <c r="AU2616" i="3"/>
  <c r="AW2616" i="3"/>
  <c r="AZ2617" i="3"/>
  <c r="AO2617" i="3"/>
  <c r="BI2639" i="3"/>
  <c r="AT2651" i="3"/>
  <c r="M2631" i="3"/>
  <c r="BA2631" i="3"/>
  <c r="AZ2631" i="3"/>
  <c r="T2640" i="3"/>
  <c r="AA2640" i="3"/>
  <c r="AD2640" i="3"/>
  <c r="AU2645" i="3"/>
  <c r="M2645" i="3"/>
  <c r="AP2645" i="3"/>
  <c r="AZ2645" i="3"/>
  <c r="AF2661" i="3"/>
  <c r="AT2661" i="3"/>
  <c r="AG2661" i="3"/>
  <c r="AJ2661" i="3"/>
  <c r="AA2623" i="3"/>
  <c r="AD2633" i="3"/>
  <c r="AZ2633" i="3"/>
  <c r="BF2637" i="3"/>
  <c r="AP2637" i="3"/>
  <c r="Z2637" i="3"/>
  <c r="BI2637" i="3"/>
  <c r="AS2637" i="3"/>
  <c r="AC2637" i="3"/>
  <c r="M2637" i="3"/>
  <c r="AV2637" i="3"/>
  <c r="AF2637" i="3"/>
  <c r="P2637" i="3"/>
  <c r="O2633" i="3"/>
  <c r="O2637" i="3"/>
  <c r="AZ2606" i="3"/>
  <c r="AN2653" i="3"/>
  <c r="N2633" i="3"/>
  <c r="BB2637" i="3"/>
  <c r="AL2637" i="3"/>
  <c r="V2637" i="3"/>
  <c r="BE2637" i="3"/>
  <c r="AO2637" i="3"/>
  <c r="Y2637" i="3"/>
  <c r="BH2637" i="3"/>
  <c r="AR2637" i="3"/>
  <c r="AB2637" i="3"/>
  <c r="AQ2637" i="3"/>
  <c r="BK2684" i="3"/>
  <c r="AD2639" i="3"/>
  <c r="AW2639" i="3"/>
  <c r="Q2639" i="3"/>
  <c r="AJ2639" i="3"/>
  <c r="O2639" i="3"/>
  <c r="AF2651" i="3"/>
  <c r="AE2651" i="3"/>
  <c r="BA2628" i="3"/>
  <c r="BC2665" i="3"/>
  <c r="Y2631" i="3"/>
  <c r="BF2639" i="3"/>
  <c r="Z2639" i="3"/>
  <c r="AS2639" i="3"/>
  <c r="M2639" i="3"/>
  <c r="AF2639" i="3"/>
  <c r="AE2639" i="3"/>
  <c r="X2651" i="3"/>
  <c r="P2651" i="3"/>
  <c r="O2651" i="3"/>
  <c r="X2606" i="3"/>
  <c r="AR2661" i="3"/>
  <c r="AT2639" i="3"/>
  <c r="N2639" i="3"/>
  <c r="AG2639" i="3"/>
  <c r="AZ2639" i="3"/>
  <c r="AR2651" i="3"/>
  <c r="AL2648" i="3"/>
  <c r="R2649" i="3"/>
  <c r="AG2634" i="3"/>
  <c r="M2653" i="3"/>
  <c r="AQ2646" i="3"/>
  <c r="AV2644" i="3"/>
  <c r="AI2633" i="3"/>
  <c r="Q2624" i="3"/>
  <c r="AX2634" i="3"/>
  <c r="AC2586" i="3"/>
  <c r="AV2620" i="3"/>
  <c r="AD2634" i="3"/>
  <c r="X2653" i="3"/>
  <c r="AZ2653" i="3"/>
  <c r="AF2653" i="3"/>
  <c r="AY2646" i="3"/>
  <c r="M2624" i="3"/>
  <c r="AV2624" i="3"/>
  <c r="AE2657" i="3"/>
  <c r="BH2666" i="3"/>
  <c r="X2674" i="3"/>
  <c r="BH2653" i="3"/>
  <c r="AJ2653" i="3"/>
  <c r="P2653" i="3"/>
  <c r="S2659" i="3"/>
  <c r="BD2628" i="3"/>
  <c r="O2667" i="3"/>
  <c r="T2601" i="3"/>
  <c r="BD2653" i="3"/>
  <c r="AR2653" i="3"/>
  <c r="T2653" i="3"/>
  <c r="BB2638" i="3"/>
  <c r="BN2695" i="3"/>
  <c r="AA2618" i="3"/>
  <c r="N2632" i="3"/>
  <c r="U2626" i="3"/>
  <c r="AE2626" i="3"/>
  <c r="M2634" i="3"/>
  <c r="P2629" i="3"/>
  <c r="AI2665" i="3"/>
  <c r="T2665" i="3"/>
  <c r="AZ2665" i="3"/>
  <c r="BB2665" i="3"/>
  <c r="AZ2620" i="3"/>
  <c r="M2665" i="3"/>
  <c r="AS2665" i="3"/>
  <c r="AE2665" i="3"/>
  <c r="BE2665" i="3"/>
  <c r="R2665" i="3"/>
  <c r="AN2674" i="3"/>
  <c r="BG2676" i="3"/>
  <c r="BD2638" i="3"/>
  <c r="AC2665" i="3"/>
  <c r="BD2665" i="3"/>
  <c r="O2665" i="3"/>
  <c r="AO2665" i="3"/>
  <c r="BH2665" i="3"/>
  <c r="N2636" i="3"/>
  <c r="AS2643" i="3"/>
  <c r="BI2616" i="3"/>
  <c r="W2630" i="3"/>
  <c r="Z2603" i="3"/>
  <c r="R2599" i="3"/>
  <c r="BJ2687" i="3"/>
  <c r="BK2687" i="3"/>
  <c r="BK2704" i="3"/>
  <c r="BN2703" i="3"/>
  <c r="BJ2683" i="3"/>
  <c r="BM2681" i="3"/>
  <c r="BN2697" i="3"/>
  <c r="BM2701" i="3"/>
  <c r="BN2694" i="3"/>
  <c r="BK2683" i="3"/>
  <c r="AT2616" i="3"/>
  <c r="BF2630" i="3"/>
  <c r="AX2644" i="3"/>
  <c r="O2617" i="3"/>
  <c r="AE2617" i="3"/>
  <c r="AU2617" i="3"/>
  <c r="M2617" i="3"/>
  <c r="AC2617" i="3"/>
  <c r="AS2617" i="3"/>
  <c r="BI2617" i="3"/>
  <c r="AP2617" i="3"/>
  <c r="AB2617" i="3"/>
  <c r="BH2617" i="3"/>
  <c r="AL2617" i="3"/>
  <c r="X2617" i="3"/>
  <c r="S2617" i="3"/>
  <c r="AI2617" i="3"/>
  <c r="AY2617" i="3"/>
  <c r="Q2617" i="3"/>
  <c r="AG2617" i="3"/>
  <c r="AW2617" i="3"/>
  <c r="R2617" i="3"/>
  <c r="AX2617" i="3"/>
  <c r="AJ2617" i="3"/>
  <c r="N2617" i="3"/>
  <c r="AT2617" i="3"/>
  <c r="W2617" i="3"/>
  <c r="AM2617" i="3"/>
  <c r="BC2617" i="3"/>
  <c r="U2617" i="3"/>
  <c r="AK2617" i="3"/>
  <c r="BA2617" i="3"/>
  <c r="Z2617" i="3"/>
  <c r="BF2617" i="3"/>
  <c r="AR2617" i="3"/>
  <c r="V2617" i="3"/>
  <c r="BB2617" i="3"/>
  <c r="S2630" i="3"/>
  <c r="N2630" i="3"/>
  <c r="AT2630" i="3"/>
  <c r="AJ2630" i="3"/>
  <c r="AF2630" i="3"/>
  <c r="AB2630" i="3"/>
  <c r="Z2630" i="3"/>
  <c r="O2630" i="3"/>
  <c r="AA2630" i="3"/>
  <c r="AR2630" i="3"/>
  <c r="AD2630" i="3"/>
  <c r="AE2630" i="3"/>
  <c r="AV2630" i="3"/>
  <c r="AW2630" i="3"/>
  <c r="BI2630" i="3"/>
  <c r="AP2630" i="3"/>
  <c r="AZ2630" i="3"/>
  <c r="BA2630" i="3"/>
  <c r="AN2630" i="3"/>
  <c r="BD2630" i="3"/>
  <c r="AD2644" i="3"/>
  <c r="O2628" i="3"/>
  <c r="AR2628" i="3"/>
  <c r="AI2628" i="3"/>
  <c r="BE2628" i="3"/>
  <c r="AW2628" i="3"/>
  <c r="AD2628" i="3"/>
  <c r="AV2628" i="3"/>
  <c r="AA2633" i="3"/>
  <c r="AQ2675" i="3"/>
  <c r="AN2675" i="3"/>
  <c r="V2648" i="3"/>
  <c r="AP2648" i="3"/>
  <c r="P2648" i="3"/>
  <c r="AN2648" i="3"/>
  <c r="BH2648" i="3"/>
  <c r="AW2648" i="3"/>
  <c r="Q2648" i="3"/>
  <c r="BC2648" i="3"/>
  <c r="W2648" i="3"/>
  <c r="Z2648" i="3"/>
  <c r="AT2648" i="3"/>
  <c r="X2648" i="3"/>
  <c r="AR2648" i="3"/>
  <c r="AO2648" i="3"/>
  <c r="AU2648" i="3"/>
  <c r="O2648" i="3"/>
  <c r="AD2648" i="3"/>
  <c r="BB2648" i="3"/>
  <c r="AB2648" i="3"/>
  <c r="AV2648" i="3"/>
  <c r="AG2648" i="3"/>
  <c r="AM2648" i="3"/>
  <c r="AJ2663" i="3"/>
  <c r="AW2663" i="3"/>
  <c r="X2663" i="3"/>
  <c r="AM2663" i="3"/>
  <c r="AE2663" i="3"/>
  <c r="AA2641" i="3"/>
  <c r="AU2641" i="3"/>
  <c r="P2641" i="3"/>
  <c r="AF2641" i="3"/>
  <c r="AV2641" i="3"/>
  <c r="M2641" i="3"/>
  <c r="AC2641" i="3"/>
  <c r="AS2641" i="3"/>
  <c r="BI2641" i="3"/>
  <c r="Z2641" i="3"/>
  <c r="AP2641" i="3"/>
  <c r="BF2641" i="3"/>
  <c r="AE2641" i="3"/>
  <c r="T2641" i="3"/>
  <c r="AJ2641" i="3"/>
  <c r="AZ2641" i="3"/>
  <c r="Q2641" i="3"/>
  <c r="AG2641" i="3"/>
  <c r="AW2641" i="3"/>
  <c r="N2641" i="3"/>
  <c r="AD2641" i="3"/>
  <c r="AT2641" i="3"/>
  <c r="BG2641" i="3"/>
  <c r="X2641" i="3"/>
  <c r="AN2641" i="3"/>
  <c r="BD2641" i="3"/>
  <c r="U2641" i="3"/>
  <c r="AK2641" i="3"/>
  <c r="BA2641" i="3"/>
  <c r="R2641" i="3"/>
  <c r="AH2641" i="3"/>
  <c r="AX2641" i="3"/>
  <c r="AW2603" i="3"/>
  <c r="BH2603" i="3"/>
  <c r="AR2603" i="3"/>
  <c r="AB2603" i="3"/>
  <c r="BG2603" i="3"/>
  <c r="AQ2603" i="3"/>
  <c r="AA2603" i="3"/>
  <c r="BF2603" i="3"/>
  <c r="AP2603" i="3"/>
  <c r="AN2616" i="3"/>
  <c r="AB2599" i="3"/>
  <c r="AQ2616" i="3"/>
  <c r="AW2633" i="3"/>
  <c r="AJ2633" i="3"/>
  <c r="BE2641" i="3"/>
  <c r="AR2641" i="3"/>
  <c r="Y2644" i="3"/>
  <c r="Y2648" i="3"/>
  <c r="AF2648" i="3"/>
  <c r="AR2599" i="3"/>
  <c r="AL2599" i="3"/>
  <c r="Z2599" i="3"/>
  <c r="BF2599" i="3"/>
  <c r="N2599" i="3"/>
  <c r="AT2599" i="3"/>
  <c r="AH2599" i="3"/>
  <c r="T2599" i="3"/>
  <c r="AJ2599" i="3"/>
  <c r="AC2626" i="3"/>
  <c r="BB2626" i="3"/>
  <c r="AQ2626" i="3"/>
  <c r="AJ2626" i="3"/>
  <c r="BI2626" i="3"/>
  <c r="Z2626" i="3"/>
  <c r="W2626" i="3"/>
  <c r="AU2626" i="3"/>
  <c r="AR2626" i="3"/>
  <c r="X2626" i="3"/>
  <c r="AD2626" i="3"/>
  <c r="AA2626" i="3"/>
  <c r="BC2626" i="3"/>
  <c r="N2616" i="3"/>
  <c r="BB2616" i="3"/>
  <c r="BF2616" i="3"/>
  <c r="U2616" i="3"/>
  <c r="AK2616" i="3"/>
  <c r="BA2616" i="3"/>
  <c r="S2616" i="3"/>
  <c r="AI2616" i="3"/>
  <c r="AY2616" i="3"/>
  <c r="V2616" i="3"/>
  <c r="Z2616" i="3"/>
  <c r="BH2616" i="3"/>
  <c r="Y2616" i="3"/>
  <c r="AO2616" i="3"/>
  <c r="BE2616" i="3"/>
  <c r="W2616" i="3"/>
  <c r="AM2616" i="3"/>
  <c r="BC2616" i="3"/>
  <c r="AF2616" i="3"/>
  <c r="AL2616" i="3"/>
  <c r="AH2616" i="3"/>
  <c r="AB2616" i="3"/>
  <c r="M2616" i="3"/>
  <c r="AC2616" i="3"/>
  <c r="AS2616" i="3"/>
  <c r="V2644" i="3"/>
  <c r="AL2644" i="3"/>
  <c r="BB2644" i="3"/>
  <c r="X2644" i="3"/>
  <c r="AN2644" i="3"/>
  <c r="BD2644" i="3"/>
  <c r="N2644" i="3"/>
  <c r="AH2644" i="3"/>
  <c r="BF2644" i="3"/>
  <c r="AF2644" i="3"/>
  <c r="AZ2644" i="3"/>
  <c r="AW2644" i="3"/>
  <c r="Q2644" i="3"/>
  <c r="BC2644" i="3"/>
  <c r="W2644" i="3"/>
  <c r="AY2644" i="3"/>
  <c r="R2644" i="3"/>
  <c r="AP2644" i="3"/>
  <c r="P2644" i="3"/>
  <c r="AJ2644" i="3"/>
  <c r="BH2644" i="3"/>
  <c r="AO2644" i="3"/>
  <c r="AU2644" i="3"/>
  <c r="O2644" i="3"/>
  <c r="Z2644" i="3"/>
  <c r="AT2644" i="3"/>
  <c r="T2644" i="3"/>
  <c r="AR2644" i="3"/>
  <c r="AG2644" i="3"/>
  <c r="AM2644" i="3"/>
  <c r="AX2652" i="3"/>
  <c r="AV2652" i="3"/>
  <c r="BI2603" i="3"/>
  <c r="AS2603" i="3"/>
  <c r="AY2633" i="3"/>
  <c r="BC2633" i="3"/>
  <c r="BG2633" i="3"/>
  <c r="X2633" i="3"/>
  <c r="AN2633" i="3"/>
  <c r="BD2633" i="3"/>
  <c r="U2633" i="3"/>
  <c r="AK2633" i="3"/>
  <c r="BA2633" i="3"/>
  <c r="R2633" i="3"/>
  <c r="AH2633" i="3"/>
  <c r="AX2633" i="3"/>
  <c r="W2633" i="3"/>
  <c r="AU2633" i="3"/>
  <c r="AQ2633" i="3"/>
  <c r="AB2633" i="3"/>
  <c r="AR2633" i="3"/>
  <c r="BH2633" i="3"/>
  <c r="Y2633" i="3"/>
  <c r="AO2633" i="3"/>
  <c r="BE2633" i="3"/>
  <c r="V2633" i="3"/>
  <c r="AL2633" i="3"/>
  <c r="BB2633" i="3"/>
  <c r="S2633" i="3"/>
  <c r="AE2633" i="3"/>
  <c r="P2633" i="3"/>
  <c r="AF2633" i="3"/>
  <c r="AV2633" i="3"/>
  <c r="M2633" i="3"/>
  <c r="AC2633" i="3"/>
  <c r="AS2633" i="3"/>
  <c r="BI2633" i="3"/>
  <c r="Z2633" i="3"/>
  <c r="AP2633" i="3"/>
  <c r="BF2633" i="3"/>
  <c r="BF2596" i="3"/>
  <c r="AX2596" i="3"/>
  <c r="BH2596" i="3"/>
  <c r="N2596" i="3"/>
  <c r="AZ2596" i="3"/>
  <c r="BH2590" i="3"/>
  <c r="AJ2590" i="3"/>
  <c r="AR2590" i="3"/>
  <c r="BD2590" i="3"/>
  <c r="X2590" i="3"/>
  <c r="P2590" i="3"/>
  <c r="AN2590" i="3"/>
  <c r="BM2703" i="3"/>
  <c r="BN2685" i="3"/>
  <c r="S2651" i="3"/>
  <c r="AY2651" i="3"/>
  <c r="T2651" i="3"/>
  <c r="AD2631" i="3"/>
  <c r="P2631" i="3"/>
  <c r="AF2631" i="3"/>
  <c r="AV2631" i="3"/>
  <c r="O2631" i="3"/>
  <c r="AK2631" i="3"/>
  <c r="BF2631" i="3"/>
  <c r="AG2631" i="3"/>
  <c r="BB2631" i="3"/>
  <c r="W2631" i="3"/>
  <c r="AS2631" i="3"/>
  <c r="V2640" i="3"/>
  <c r="AL2640" i="3"/>
  <c r="BB2640" i="3"/>
  <c r="W2640" i="3"/>
  <c r="AM2640" i="3"/>
  <c r="BC2640" i="3"/>
  <c r="X2640" i="3"/>
  <c r="AN2640" i="3"/>
  <c r="BD2640" i="3"/>
  <c r="BE2645" i="3"/>
  <c r="P2645" i="3"/>
  <c r="AF2645" i="3"/>
  <c r="AV2645" i="3"/>
  <c r="N2645" i="3"/>
  <c r="AD2645" i="3"/>
  <c r="AT2645" i="3"/>
  <c r="S2645" i="3"/>
  <c r="AY2645" i="3"/>
  <c r="AC2645" i="3"/>
  <c r="BI2645" i="3"/>
  <c r="AM2645" i="3"/>
  <c r="R2648" i="3"/>
  <c r="AH2648" i="3"/>
  <c r="AX2648" i="3"/>
  <c r="T2648" i="3"/>
  <c r="AJ2648" i="3"/>
  <c r="AZ2648" i="3"/>
  <c r="AX2665" i="3"/>
  <c r="AU2665" i="3"/>
  <c r="Y2665" i="3"/>
  <c r="BI2665" i="3"/>
  <c r="AN2665" i="3"/>
  <c r="S2665" i="3"/>
  <c r="W2619" i="3"/>
  <c r="AD2649" i="3"/>
  <c r="BE2649" i="3"/>
  <c r="AB2668" i="3"/>
  <c r="BE2676" i="3"/>
  <c r="BJ2703" i="3"/>
  <c r="BL2691" i="3"/>
  <c r="Z2628" i="3"/>
  <c r="AZ2628" i="3"/>
  <c r="BM2704" i="3"/>
  <c r="BK2703" i="3"/>
  <c r="BN2701" i="3"/>
  <c r="BJ2701" i="3"/>
  <c r="BJ2697" i="3"/>
  <c r="BL2703" i="3"/>
  <c r="AZ2659" i="3"/>
  <c r="Z2608" i="3"/>
  <c r="AW2638" i="3"/>
  <c r="AB2620" i="3"/>
  <c r="AM2673" i="3"/>
  <c r="P2606" i="3"/>
  <c r="BN2606" i="3" s="1"/>
  <c r="AA2677" i="3"/>
  <c r="BN2698" i="3"/>
  <c r="BJ2694" i="3"/>
  <c r="BK2681" i="3"/>
  <c r="BK2699" i="3"/>
  <c r="AR2629" i="3"/>
  <c r="X2647" i="3"/>
  <c r="BJ2691" i="3"/>
  <c r="BN2699" i="3"/>
  <c r="AB2624" i="3"/>
  <c r="W2651" i="3"/>
  <c r="M2603" i="3"/>
  <c r="BJ2695" i="3"/>
  <c r="BC2596" i="3"/>
  <c r="BN2687" i="3"/>
  <c r="BN2704" i="3"/>
  <c r="BM2693" i="3"/>
  <c r="BL2697" i="3"/>
  <c r="BB2675" i="3"/>
  <c r="Y2675" i="3"/>
  <c r="BF2667" i="3"/>
  <c r="O2634" i="3"/>
  <c r="AU2634" i="3"/>
  <c r="AS2634" i="3"/>
  <c r="T2634" i="3"/>
  <c r="AW2634" i="3"/>
  <c r="AC2634" i="3"/>
  <c r="BH2657" i="3"/>
  <c r="AJ2657" i="3"/>
  <c r="Y2657" i="3"/>
  <c r="BC2657" i="3"/>
  <c r="AL2657" i="3"/>
  <c r="AQ2657" i="3"/>
  <c r="V2675" i="3"/>
  <c r="AD2616" i="3"/>
  <c r="R2616" i="3"/>
  <c r="AX2616" i="3"/>
  <c r="R2628" i="3"/>
  <c r="AP2628" i="3"/>
  <c r="AE2628" i="3"/>
  <c r="AA2628" i="3"/>
  <c r="W2628" i="3"/>
  <c r="M2628" i="3"/>
  <c r="N2628" i="3"/>
  <c r="AT2628" i="3"/>
  <c r="AJ2628" i="3"/>
  <c r="AF2628" i="3"/>
  <c r="AB2628" i="3"/>
  <c r="BG2639" i="3"/>
  <c r="X2639" i="3"/>
  <c r="AN2639" i="3"/>
  <c r="BD2639" i="3"/>
  <c r="U2639" i="3"/>
  <c r="AK2639" i="3"/>
  <c r="BA2639" i="3"/>
  <c r="R2639" i="3"/>
  <c r="AH2639" i="3"/>
  <c r="AX2639" i="3"/>
  <c r="AU2639" i="3"/>
  <c r="AQ2639" i="3"/>
  <c r="AB2639" i="3"/>
  <c r="AR2639" i="3"/>
  <c r="BH2639" i="3"/>
  <c r="Y2639" i="3"/>
  <c r="AO2639" i="3"/>
  <c r="BE2639" i="3"/>
  <c r="V2639" i="3"/>
  <c r="AL2639" i="3"/>
  <c r="BB2639" i="3"/>
  <c r="AZ2626" i="3"/>
  <c r="AS2626" i="3"/>
  <c r="AF2626" i="3"/>
  <c r="N2626" i="3"/>
  <c r="AL2626" i="3"/>
  <c r="BF2626" i="3"/>
  <c r="T2626" i="3"/>
  <c r="M2626" i="3"/>
  <c r="BA2626" i="3"/>
  <c r="AN2626" i="3"/>
  <c r="V2626" i="3"/>
  <c r="AP2626" i="3"/>
  <c r="O2626" i="3"/>
  <c r="AM2626" i="3"/>
  <c r="BG2626" i="3"/>
  <c r="AI2671" i="3"/>
  <c r="N2642" i="3"/>
  <c r="S2667" i="3"/>
  <c r="M2667" i="3"/>
  <c r="AR2667" i="3"/>
  <c r="BA2667" i="3"/>
  <c r="Z2667" i="3"/>
  <c r="AV2667" i="3"/>
  <c r="BE2667" i="3"/>
  <c r="AA2667" i="3"/>
  <c r="P2667" i="3"/>
  <c r="Q2667" i="3"/>
  <c r="S2675" i="3"/>
  <c r="AA2675" i="3"/>
  <c r="BG2675" i="3"/>
  <c r="AO2675" i="3"/>
  <c r="X2675" i="3"/>
  <c r="BD2675" i="3"/>
  <c r="AL2675" i="3"/>
  <c r="AE2675" i="3"/>
  <c r="M2675" i="3"/>
  <c r="AS2675" i="3"/>
  <c r="AB2675" i="3"/>
  <c r="BH2675" i="3"/>
  <c r="AP2675" i="3"/>
  <c r="O2675" i="3"/>
  <c r="AU2675" i="3"/>
  <c r="AC2675" i="3"/>
  <c r="BI2675" i="3"/>
  <c r="AR2675" i="3"/>
  <c r="Z2675" i="3"/>
  <c r="BF2675" i="3"/>
  <c r="AR2671" i="3"/>
  <c r="BE2675" i="3"/>
  <c r="BB2667" i="3"/>
  <c r="W2635" i="3"/>
  <c r="BN2705" i="3"/>
  <c r="BJ2696" i="3"/>
  <c r="BL2687" i="3"/>
  <c r="BL2693" i="3"/>
  <c r="BN2693" i="3"/>
  <c r="BK2697" i="3"/>
  <c r="BL2683" i="3"/>
  <c r="BJ2681" i="3"/>
  <c r="BI2636" i="3"/>
  <c r="M2638" i="3"/>
  <c r="BF2643" i="3"/>
  <c r="AP2643" i="3"/>
  <c r="Z2643" i="3"/>
  <c r="AO2643" i="3"/>
  <c r="Y2643" i="3"/>
  <c r="BH2643" i="3"/>
  <c r="AR2643" i="3"/>
  <c r="AB2643" i="3"/>
  <c r="AQ2643" i="3"/>
  <c r="AC2651" i="3"/>
  <c r="AS2651" i="3"/>
  <c r="BI2651" i="3"/>
  <c r="AG2636" i="3"/>
  <c r="AG2638" i="3"/>
  <c r="O2641" i="3"/>
  <c r="O2643" i="3"/>
  <c r="V2651" i="3"/>
  <c r="AL2651" i="3"/>
  <c r="BB2651" i="3"/>
  <c r="AR2624" i="3"/>
  <c r="AG2629" i="3"/>
  <c r="AV2629" i="3"/>
  <c r="BH2636" i="3"/>
  <c r="AB2636" i="3"/>
  <c r="AQ2636" i="3"/>
  <c r="BF2636" i="3"/>
  <c r="Z2636" i="3"/>
  <c r="V2638" i="3"/>
  <c r="AE2661" i="3"/>
  <c r="BA2647" i="3"/>
  <c r="P2661" i="3"/>
  <c r="AV2661" i="3"/>
  <c r="AQ2649" i="3"/>
  <c r="T2649" i="3"/>
  <c r="AL2659" i="3"/>
  <c r="Y2659" i="3"/>
  <c r="BB2661" i="3"/>
  <c r="AL2661" i="3"/>
  <c r="V2661" i="3"/>
  <c r="BE2661" i="3"/>
  <c r="AO2661" i="3"/>
  <c r="Y2661" i="3"/>
  <c r="AY2659" i="3"/>
  <c r="AY2661" i="3"/>
  <c r="S2661" i="3"/>
  <c r="BH2661" i="3"/>
  <c r="AO2671" i="3"/>
  <c r="BE2671" i="3"/>
  <c r="BB2677" i="3"/>
  <c r="AL2677" i="3"/>
  <c r="V2677" i="3"/>
  <c r="BD2677" i="3"/>
  <c r="AN2677" i="3"/>
  <c r="X2677" i="3"/>
  <c r="BE2677" i="3"/>
  <c r="AO2677" i="3"/>
  <c r="Y2677" i="3"/>
  <c r="BG2677" i="3"/>
  <c r="AQ2677" i="3"/>
  <c r="BD2651" i="3"/>
  <c r="AZ2651" i="3"/>
  <c r="AB2651" i="3"/>
  <c r="BG2651" i="3"/>
  <c r="AQ2651" i="3"/>
  <c r="AA2651" i="3"/>
  <c r="BH2668" i="3"/>
  <c r="AL2676" i="3"/>
  <c r="AB2629" i="3"/>
  <c r="X2624" i="3"/>
  <c r="AM2596" i="3"/>
  <c r="AI2596" i="3"/>
  <c r="AE2596" i="3"/>
  <c r="AH2647" i="3"/>
  <c r="AC2668" i="3"/>
  <c r="U2676" i="3"/>
  <c r="T2606" i="3"/>
  <c r="BH2606" i="3"/>
  <c r="AO2632" i="3"/>
  <c r="AW2636" i="3"/>
  <c r="AZ2624" i="3"/>
  <c r="BI2629" i="3"/>
  <c r="AA2629" i="3"/>
  <c r="AV2636" i="3"/>
  <c r="P2636" i="3"/>
  <c r="AE2636" i="3"/>
  <c r="AT2636" i="3"/>
  <c r="AM2659" i="3"/>
  <c r="AM2661" i="3"/>
  <c r="X2661" i="3"/>
  <c r="BD2661" i="3"/>
  <c r="M2651" i="3"/>
  <c r="V2659" i="3"/>
  <c r="AX2661" i="3"/>
  <c r="AH2661" i="3"/>
  <c r="R2661" i="3"/>
  <c r="BA2661" i="3"/>
  <c r="AK2661" i="3"/>
  <c r="U2661" i="3"/>
  <c r="AQ2661" i="3"/>
  <c r="AZ2661" i="3"/>
  <c r="BF2671" i="3"/>
  <c r="AN2651" i="3"/>
  <c r="AJ2651" i="3"/>
  <c r="AV2651" i="3"/>
  <c r="BC2651" i="3"/>
  <c r="AM2651" i="3"/>
  <c r="W2596" i="3"/>
  <c r="S2596" i="3"/>
  <c r="O2596" i="3"/>
  <c r="AV2606" i="3"/>
  <c r="AR2606" i="3"/>
  <c r="AQ2596" i="3"/>
  <c r="BN2696" i="3"/>
  <c r="M2646" i="3"/>
  <c r="BJ2704" i="3"/>
  <c r="BL2704" i="3"/>
  <c r="BJ2693" i="3"/>
  <c r="BM2697" i="3"/>
  <c r="BL2695" i="3"/>
  <c r="BM2683" i="3"/>
  <c r="BK2695" i="3"/>
  <c r="AJ2624" i="3"/>
  <c r="P2624" i="3"/>
  <c r="BH2628" i="3"/>
  <c r="AM2628" i="3"/>
  <c r="Q2628" i="3"/>
  <c r="AQ2628" i="3"/>
  <c r="U2628" i="3"/>
  <c r="AU2628" i="3"/>
  <c r="Y2628" i="3"/>
  <c r="BB2628" i="3"/>
  <c r="AL2628" i="3"/>
  <c r="V2628" i="3"/>
  <c r="AS2629" i="3"/>
  <c r="BB2629" i="3"/>
  <c r="BF2629" i="3"/>
  <c r="O2629" i="3"/>
  <c r="AF2629" i="3"/>
  <c r="AZ2634" i="3"/>
  <c r="AI2634" i="3"/>
  <c r="R2634" i="3"/>
  <c r="AQ2647" i="3"/>
  <c r="AF2657" i="3"/>
  <c r="BE2657" i="3"/>
  <c r="AK2667" i="3"/>
  <c r="AG2667" i="3"/>
  <c r="AF2667" i="3"/>
  <c r="AP2667" i="3"/>
  <c r="BG2667" i="3"/>
  <c r="AI2668" i="3"/>
  <c r="S2668" i="3"/>
  <c r="AA2676" i="3"/>
  <c r="Y2676" i="3"/>
  <c r="O2672" i="3"/>
  <c r="U2646" i="3"/>
  <c r="T2624" i="3"/>
  <c r="BH2624" i="3"/>
  <c r="BC2628" i="3"/>
  <c r="AG2628" i="3"/>
  <c r="BG2628" i="3"/>
  <c r="AK2628" i="3"/>
  <c r="P2628" i="3"/>
  <c r="AO2628" i="3"/>
  <c r="T2628" i="3"/>
  <c r="AX2628" i="3"/>
  <c r="AH2628" i="3"/>
  <c r="AM2629" i="3"/>
  <c r="AW2629" i="3"/>
  <c r="BA2629" i="3"/>
  <c r="BH2629" i="3"/>
  <c r="AF2634" i="3"/>
  <c r="Y2647" i="3"/>
  <c r="W2657" i="3"/>
  <c r="AN2657" i="3"/>
  <c r="AX2657" i="3"/>
  <c r="AK2657" i="3"/>
  <c r="AC2667" i="3"/>
  <c r="BH2667" i="3"/>
  <c r="AB2667" i="3"/>
  <c r="AL2667" i="3"/>
  <c r="AE2667" i="3"/>
  <c r="AP2668" i="3"/>
  <c r="AG2668" i="3"/>
  <c r="AB2676" i="3"/>
  <c r="BC2604" i="3"/>
  <c r="U2642" i="3"/>
  <c r="AT2642" i="3"/>
  <c r="AJ2642" i="3"/>
  <c r="AE2642" i="3"/>
  <c r="AV2642" i="3"/>
  <c r="AB2655" i="3"/>
  <c r="AV2655" i="3"/>
  <c r="AO2655" i="3"/>
  <c r="BB2655" i="3"/>
  <c r="BH2655" i="3"/>
  <c r="BE2655" i="3"/>
  <c r="AQ2655" i="3"/>
  <c r="V2655" i="3"/>
  <c r="AM2655" i="3"/>
  <c r="AW2642" i="3"/>
  <c r="AL2655" i="3"/>
  <c r="BF2652" i="3"/>
  <c r="AC2652" i="3"/>
  <c r="AE2652" i="3"/>
  <c r="BE2652" i="3"/>
  <c r="P2652" i="3"/>
  <c r="AA2669" i="3"/>
  <c r="AW2669" i="3"/>
  <c r="X2678" i="3"/>
  <c r="U2678" i="3"/>
  <c r="W2678" i="3"/>
  <c r="T2629" i="3"/>
  <c r="AJ2629" i="3"/>
  <c r="AZ2629" i="3"/>
  <c r="U2629" i="3"/>
  <c r="AP2629" i="3"/>
  <c r="Q2629" i="3"/>
  <c r="AL2629" i="3"/>
  <c r="BG2629" i="3"/>
  <c r="AC2629" i="3"/>
  <c r="AX2629" i="3"/>
  <c r="X2629" i="3"/>
  <c r="AN2629" i="3"/>
  <c r="BD2629" i="3"/>
  <c r="Z2629" i="3"/>
  <c r="AU2629" i="3"/>
  <c r="V2629" i="3"/>
  <c r="AQ2629" i="3"/>
  <c r="M2629" i="3"/>
  <c r="AH2629" i="3"/>
  <c r="BC2629" i="3"/>
  <c r="R2636" i="3"/>
  <c r="AH2636" i="3"/>
  <c r="AX2636" i="3"/>
  <c r="S2636" i="3"/>
  <c r="AI2636" i="3"/>
  <c r="AY2636" i="3"/>
  <c r="T2636" i="3"/>
  <c r="AJ2636" i="3"/>
  <c r="AZ2636" i="3"/>
  <c r="V2636" i="3"/>
  <c r="AL2636" i="3"/>
  <c r="BB2636" i="3"/>
  <c r="W2636" i="3"/>
  <c r="AM2636" i="3"/>
  <c r="BC2636" i="3"/>
  <c r="X2636" i="3"/>
  <c r="AN2636" i="3"/>
  <c r="BD2636" i="3"/>
  <c r="Q2636" i="3"/>
  <c r="AM2643" i="3"/>
  <c r="AI2643" i="3"/>
  <c r="AE2643" i="3"/>
  <c r="AZ2647" i="3"/>
  <c r="AX2647" i="3"/>
  <c r="M2647" i="3"/>
  <c r="W2647" i="3"/>
  <c r="BD2647" i="3"/>
  <c r="BB2647" i="3"/>
  <c r="U2647" i="3"/>
  <c r="AE2647" i="3"/>
  <c r="T2647" i="3"/>
  <c r="AD2647" i="3"/>
  <c r="AI2647" i="3"/>
  <c r="AS2647" i="3"/>
  <c r="BC2647" i="3"/>
  <c r="BE2647" i="3"/>
  <c r="T2659" i="3"/>
  <c r="AA2659" i="3"/>
  <c r="BG2659" i="3"/>
  <c r="M2659" i="3"/>
  <c r="AC2659" i="3"/>
  <c r="AS2659" i="3"/>
  <c r="BI2659" i="3"/>
  <c r="Z2659" i="3"/>
  <c r="AP2659" i="3"/>
  <c r="BF2659" i="3"/>
  <c r="AF2659" i="3"/>
  <c r="AE2659" i="3"/>
  <c r="AB2659" i="3"/>
  <c r="AR2659" i="3"/>
  <c r="AI2659" i="3"/>
  <c r="Q2659" i="3"/>
  <c r="AG2659" i="3"/>
  <c r="AW2659" i="3"/>
  <c r="N2659" i="3"/>
  <c r="AD2659" i="3"/>
  <c r="AT2659" i="3"/>
  <c r="BD2659" i="3"/>
  <c r="X2659" i="3"/>
  <c r="BC2659" i="3"/>
  <c r="W2659" i="3"/>
  <c r="AJ2659" i="3"/>
  <c r="BH2659" i="3"/>
  <c r="AQ2659" i="3"/>
  <c r="U2659" i="3"/>
  <c r="AK2659" i="3"/>
  <c r="BA2659" i="3"/>
  <c r="R2659" i="3"/>
  <c r="AH2659" i="3"/>
  <c r="AX2659" i="3"/>
  <c r="AV2659" i="3"/>
  <c r="P2659" i="3"/>
  <c r="AU2659" i="3"/>
  <c r="O2659" i="3"/>
  <c r="AM2671" i="3"/>
  <c r="P2671" i="3"/>
  <c r="AV2671" i="3"/>
  <c r="AD2671" i="3"/>
  <c r="M2671" i="3"/>
  <c r="AW2671" i="3"/>
  <c r="S2671" i="3"/>
  <c r="AY2671" i="3"/>
  <c r="AB2671" i="3"/>
  <c r="BH2671" i="3"/>
  <c r="AP2671" i="3"/>
  <c r="Y2671" i="3"/>
  <c r="W2671" i="3"/>
  <c r="BC2671" i="3"/>
  <c r="AF2671" i="3"/>
  <c r="N2671" i="3"/>
  <c r="AT2671" i="3"/>
  <c r="AC2671" i="3"/>
  <c r="P2642" i="3"/>
  <c r="Y2655" i="3"/>
  <c r="P2655" i="3"/>
  <c r="AH2638" i="3"/>
  <c r="AM2638" i="3"/>
  <c r="X2638" i="3"/>
  <c r="BH2620" i="3"/>
  <c r="AR2620" i="3"/>
  <c r="AF2620" i="3"/>
  <c r="S2637" i="3"/>
  <c r="AE2637" i="3"/>
  <c r="AY2642" i="3"/>
  <c r="Z2646" i="3"/>
  <c r="AN2618" i="3"/>
  <c r="Y2632" i="3"/>
  <c r="AA2646" i="3"/>
  <c r="BI2646" i="3"/>
  <c r="AI2646" i="3"/>
  <c r="BM2695" i="3"/>
  <c r="AZ2632" i="3"/>
  <c r="AJ2632" i="3"/>
  <c r="T2632" i="3"/>
  <c r="AY2632" i="3"/>
  <c r="AI2632" i="3"/>
  <c r="S2632" i="3"/>
  <c r="AX2632" i="3"/>
  <c r="AH2632" i="3"/>
  <c r="R2632" i="3"/>
  <c r="BD2646" i="3"/>
  <c r="AN2646" i="3"/>
  <c r="X2646" i="3"/>
  <c r="BB2646" i="3"/>
  <c r="AL2646" i="3"/>
  <c r="V2646" i="3"/>
  <c r="AM2635" i="3"/>
  <c r="AF2618" i="3"/>
  <c r="BA2646" i="3"/>
  <c r="AS2646" i="3"/>
  <c r="S2646" i="3"/>
  <c r="BK2693" i="3"/>
  <c r="BM2687" i="3"/>
  <c r="BL2698" i="3"/>
  <c r="AV2632" i="3"/>
  <c r="AF2632" i="3"/>
  <c r="P2632" i="3"/>
  <c r="AU2632" i="3"/>
  <c r="AE2632" i="3"/>
  <c r="O2632" i="3"/>
  <c r="AT2632" i="3"/>
  <c r="AD2632" i="3"/>
  <c r="AZ2646" i="3"/>
  <c r="AJ2646" i="3"/>
  <c r="T2646" i="3"/>
  <c r="AX2646" i="3"/>
  <c r="AH2646" i="3"/>
  <c r="R2646" i="3"/>
  <c r="Q2647" i="3"/>
  <c r="V2618" i="3"/>
  <c r="BG2646" i="3"/>
  <c r="AK2646" i="3"/>
  <c r="AC2646" i="3"/>
  <c r="AA2596" i="3"/>
  <c r="BL2694" i="3"/>
  <c r="AU2667" i="3"/>
  <c r="BK2694" i="3"/>
  <c r="W2670" i="3"/>
  <c r="AY2631" i="3"/>
  <c r="Y2640" i="3"/>
  <c r="AO2645" i="3"/>
  <c r="AZ2638" i="3"/>
  <c r="T2638" i="3"/>
  <c r="AI2638" i="3"/>
  <c r="AX2638" i="3"/>
  <c r="R2638" i="3"/>
  <c r="AH2642" i="3"/>
  <c r="O2655" i="3"/>
  <c r="AU2655" i="3"/>
  <c r="AW2652" i="3"/>
  <c r="Y2652" i="3"/>
  <c r="AR2652" i="3"/>
  <c r="BG2652" i="3"/>
  <c r="AA2652" i="3"/>
  <c r="AX2655" i="3"/>
  <c r="AH2655" i="3"/>
  <c r="R2655" i="3"/>
  <c r="BA2655" i="3"/>
  <c r="AK2655" i="3"/>
  <c r="U2655" i="3"/>
  <c r="AC2669" i="3"/>
  <c r="AU2670" i="3"/>
  <c r="BB2678" i="3"/>
  <c r="BB2673" i="3"/>
  <c r="AI2655" i="3"/>
  <c r="AR2655" i="3"/>
  <c r="AN2655" i="3"/>
  <c r="AZ2655" i="3"/>
  <c r="U2670" i="3"/>
  <c r="AN2638" i="3"/>
  <c r="BC2638" i="3"/>
  <c r="W2638" i="3"/>
  <c r="AL2638" i="3"/>
  <c r="R2652" i="3"/>
  <c r="W2655" i="3"/>
  <c r="BC2655" i="3"/>
  <c r="AS2652" i="3"/>
  <c r="M2652" i="3"/>
  <c r="AF2652" i="3"/>
  <c r="AU2652" i="3"/>
  <c r="O2652" i="3"/>
  <c r="AT2655" i="3"/>
  <c r="AD2655" i="3"/>
  <c r="N2655" i="3"/>
  <c r="AW2655" i="3"/>
  <c r="AG2655" i="3"/>
  <c r="Q2655" i="3"/>
  <c r="BI2669" i="3"/>
  <c r="AF2669" i="3"/>
  <c r="AZ2678" i="3"/>
  <c r="AV2673" i="3"/>
  <c r="BG2655" i="3"/>
  <c r="AA2655" i="3"/>
  <c r="T2655" i="3"/>
  <c r="AF2655" i="3"/>
  <c r="AJ2655" i="3"/>
  <c r="X2649" i="3"/>
  <c r="AJ2638" i="3"/>
  <c r="AY2638" i="3"/>
  <c r="S2638" i="3"/>
  <c r="S2642" i="3"/>
  <c r="AH2652" i="3"/>
  <c r="AE2655" i="3"/>
  <c r="BI2652" i="3"/>
  <c r="AO2652" i="3"/>
  <c r="BH2652" i="3"/>
  <c r="AB2652" i="3"/>
  <c r="AQ2652" i="3"/>
  <c r="BF2655" i="3"/>
  <c r="AP2655" i="3"/>
  <c r="Z2655" i="3"/>
  <c r="BI2655" i="3"/>
  <c r="AS2655" i="3"/>
  <c r="AC2655" i="3"/>
  <c r="M2655" i="3"/>
  <c r="BB2669" i="3"/>
  <c r="P2669" i="3"/>
  <c r="AJ2678" i="3"/>
  <c r="P2673" i="3"/>
  <c r="AY2655" i="3"/>
  <c r="S2655" i="3"/>
  <c r="BD2655" i="3"/>
  <c r="X2655" i="3"/>
  <c r="BI2644" i="3"/>
  <c r="O2663" i="3"/>
  <c r="AU2663" i="3"/>
  <c r="AF2663" i="3"/>
  <c r="BF2663" i="3"/>
  <c r="AS2663" i="3"/>
  <c r="AT2670" i="3"/>
  <c r="AK2670" i="3"/>
  <c r="W2663" i="3"/>
  <c r="BC2663" i="3"/>
  <c r="BD2663" i="3"/>
  <c r="AD2663" i="3"/>
  <c r="Q2663" i="3"/>
  <c r="N2670" i="3"/>
  <c r="AF2672" i="3"/>
  <c r="AY2663" i="3"/>
  <c r="AM2633" i="3"/>
  <c r="Z2663" i="3"/>
  <c r="M2663" i="3"/>
  <c r="AB2670" i="3"/>
  <c r="BM2685" i="3"/>
  <c r="BM2698" i="3"/>
  <c r="BE2636" i="3"/>
  <c r="S2643" i="3"/>
  <c r="BK2643" i="3" s="1"/>
  <c r="AJ2601" i="3"/>
  <c r="P2666" i="3"/>
  <c r="AK2674" i="3"/>
  <c r="S2606" i="3"/>
  <c r="V2667" i="3"/>
  <c r="AQ2667" i="3"/>
  <c r="Z2601" i="3"/>
  <c r="Q2672" i="3"/>
  <c r="V2634" i="3"/>
  <c r="P2620" i="3"/>
  <c r="Z2638" i="3"/>
  <c r="AB2626" i="3"/>
  <c r="BF2601" i="3"/>
  <c r="P2618" i="3"/>
  <c r="BN2618" i="3" s="1"/>
  <c r="U2632" i="3"/>
  <c r="BL2705" i="3"/>
  <c r="AZ2590" i="3"/>
  <c r="AJ2620" i="3"/>
  <c r="BH2630" i="3"/>
  <c r="AM2630" i="3"/>
  <c r="Q2630" i="3"/>
  <c r="AQ2630" i="3"/>
  <c r="U2630" i="3"/>
  <c r="AU2630" i="3"/>
  <c r="Y2630" i="3"/>
  <c r="BB2630" i="3"/>
  <c r="AL2630" i="3"/>
  <c r="V2630" i="3"/>
  <c r="AV2634" i="3"/>
  <c r="P2634" i="3"/>
  <c r="AE2634" i="3"/>
  <c r="AT2634" i="3"/>
  <c r="N2634" i="3"/>
  <c r="AV2638" i="3"/>
  <c r="AF2638" i="3"/>
  <c r="P2638" i="3"/>
  <c r="AU2638" i="3"/>
  <c r="AE2638" i="3"/>
  <c r="O2638" i="3"/>
  <c r="AT2638" i="3"/>
  <c r="AD2638" i="3"/>
  <c r="N2638" i="3"/>
  <c r="AF2642" i="3"/>
  <c r="AU2642" i="3"/>
  <c r="O2642" i="3"/>
  <c r="AD2642" i="3"/>
  <c r="AJ2649" i="3"/>
  <c r="AM2657" i="3"/>
  <c r="AU2647" i="3"/>
  <c r="O2647" i="3"/>
  <c r="AK2647" i="3"/>
  <c r="BG2647" i="3"/>
  <c r="AA2647" i="3"/>
  <c r="AT2647" i="3"/>
  <c r="V2647" i="3"/>
  <c r="AN2647" i="3"/>
  <c r="P2657" i="3"/>
  <c r="AV2657" i="3"/>
  <c r="BB2649" i="3"/>
  <c r="AK2649" i="3"/>
  <c r="AH2657" i="3"/>
  <c r="BA2657" i="3"/>
  <c r="U2657" i="3"/>
  <c r="AZ2657" i="3"/>
  <c r="V2672" i="3"/>
  <c r="O2666" i="3"/>
  <c r="AG2666" i="3"/>
  <c r="BF2668" i="3"/>
  <c r="Z2668" i="3"/>
  <c r="AR2668" i="3"/>
  <c r="BC2668" i="3"/>
  <c r="AW2668" i="3"/>
  <c r="Q2668" i="3"/>
  <c r="BB2674" i="3"/>
  <c r="AV2676" i="3"/>
  <c r="AU2676" i="3"/>
  <c r="BH2676" i="3"/>
  <c r="BB2676" i="3"/>
  <c r="V2676" i="3"/>
  <c r="AO2676" i="3"/>
  <c r="Q2666" i="3"/>
  <c r="U2674" i="3"/>
  <c r="U2636" i="3"/>
  <c r="AW2643" i="3"/>
  <c r="AO2636" i="3"/>
  <c r="S2644" i="3"/>
  <c r="AS2644" i="3"/>
  <c r="BL2699" i="3"/>
  <c r="AY2626" i="3"/>
  <c r="AI2626" i="3"/>
  <c r="S2626" i="3"/>
  <c r="AX2626" i="3"/>
  <c r="AH2626" i="3"/>
  <c r="R2626" i="3"/>
  <c r="AV2626" i="3"/>
  <c r="P2626" i="3"/>
  <c r="AK2626" i="3"/>
  <c r="BH2626" i="3"/>
  <c r="M2630" i="3"/>
  <c r="BI2634" i="3"/>
  <c r="AC2638" i="3"/>
  <c r="BI2642" i="3"/>
  <c r="Q2634" i="3"/>
  <c r="Q2638" i="3"/>
  <c r="Q2642" i="3"/>
  <c r="T2620" i="3"/>
  <c r="BC2630" i="3"/>
  <c r="AG2630" i="3"/>
  <c r="BG2630" i="3"/>
  <c r="AK2630" i="3"/>
  <c r="P2630" i="3"/>
  <c r="AO2630" i="3"/>
  <c r="T2630" i="3"/>
  <c r="AX2630" i="3"/>
  <c r="AH2630" i="3"/>
  <c r="R2630" i="3"/>
  <c r="AJ2634" i="3"/>
  <c r="AY2634" i="3"/>
  <c r="S2634" i="3"/>
  <c r="AH2634" i="3"/>
  <c r="BH2638" i="3"/>
  <c r="AR2638" i="3"/>
  <c r="AB2638" i="3"/>
  <c r="BG2638" i="3"/>
  <c r="AQ2638" i="3"/>
  <c r="AA2638" i="3"/>
  <c r="BF2638" i="3"/>
  <c r="AP2638" i="3"/>
  <c r="AZ2642" i="3"/>
  <c r="T2642" i="3"/>
  <c r="AI2642" i="3"/>
  <c r="AX2642" i="3"/>
  <c r="R2642" i="3"/>
  <c r="AZ2649" i="3"/>
  <c r="O2657" i="3"/>
  <c r="AU2657" i="3"/>
  <c r="AM2647" i="3"/>
  <c r="BI2647" i="3"/>
  <c r="AC2647" i="3"/>
  <c r="AY2647" i="3"/>
  <c r="S2647" i="3"/>
  <c r="AL2647" i="3"/>
  <c r="R2647" i="3"/>
  <c r="AJ2647" i="3"/>
  <c r="X2657" i="3"/>
  <c r="BD2657" i="3"/>
  <c r="AP2649" i="3"/>
  <c r="V2649" i="3"/>
  <c r="BB2657" i="3"/>
  <c r="V2657" i="3"/>
  <c r="AO2657" i="3"/>
  <c r="AY2657" i="3"/>
  <c r="AR2657" i="3"/>
  <c r="AI2672" i="3"/>
  <c r="AP2666" i="3"/>
  <c r="BG2668" i="3"/>
  <c r="BB2668" i="3"/>
  <c r="V2668" i="3"/>
  <c r="AN2668" i="3"/>
  <c r="AU2668" i="3"/>
  <c r="AS2668" i="3"/>
  <c r="M2668" i="3"/>
  <c r="V2674" i="3"/>
  <c r="AN2676" i="3"/>
  <c r="AQ2676" i="3"/>
  <c r="AZ2676" i="3"/>
  <c r="AX2676" i="3"/>
  <c r="R2676" i="3"/>
  <c r="AK2676" i="3"/>
  <c r="AU2643" i="3"/>
  <c r="AA2671" i="3"/>
  <c r="AG2672" i="3"/>
  <c r="BH2618" i="3"/>
  <c r="AV2618" i="3"/>
  <c r="BE2632" i="3"/>
  <c r="BE2643" i="3"/>
  <c r="BC2643" i="3"/>
  <c r="AI2644" i="3"/>
  <c r="BM2691" i="3"/>
  <c r="S2657" i="3"/>
  <c r="AL2672" i="3"/>
  <c r="AU2666" i="3"/>
  <c r="AA2668" i="3"/>
  <c r="AL2668" i="3"/>
  <c r="BD2668" i="3"/>
  <c r="X2668" i="3"/>
  <c r="BI2668" i="3"/>
  <c r="AM2674" i="3"/>
  <c r="AY2676" i="3"/>
  <c r="W2676" i="3"/>
  <c r="X2676" i="3"/>
  <c r="AH2676" i="3"/>
  <c r="BA2676" i="3"/>
  <c r="Q2678" i="3"/>
  <c r="BD2618" i="3"/>
  <c r="AK2644" i="3"/>
  <c r="BK2696" i="3"/>
  <c r="BJ2685" i="3"/>
  <c r="BF2670" i="3"/>
  <c r="Z2670" i="3"/>
  <c r="AN2670" i="3"/>
  <c r="AY2670" i="3"/>
  <c r="AW2670" i="3"/>
  <c r="Q2670" i="3"/>
  <c r="BG2666" i="3"/>
  <c r="AA2666" i="3"/>
  <c r="BB2666" i="3"/>
  <c r="V2666" i="3"/>
  <c r="AB2666" i="3"/>
  <c r="AS2666" i="3"/>
  <c r="M2666" i="3"/>
  <c r="AY2674" i="3"/>
  <c r="S2674" i="3"/>
  <c r="AH2674" i="3"/>
  <c r="AR2674" i="3"/>
  <c r="AW2674" i="3"/>
  <c r="Q2674" i="3"/>
  <c r="BH2614" i="3"/>
  <c r="N2590" i="3"/>
  <c r="BH2634" i="3"/>
  <c r="AR2634" i="3"/>
  <c r="AB2634" i="3"/>
  <c r="BG2634" i="3"/>
  <c r="AQ2634" i="3"/>
  <c r="AA2634" i="3"/>
  <c r="BF2634" i="3"/>
  <c r="AP2634" i="3"/>
  <c r="Z2634" i="3"/>
  <c r="BH2642" i="3"/>
  <c r="AR2642" i="3"/>
  <c r="AB2642" i="3"/>
  <c r="BG2642" i="3"/>
  <c r="AQ2642" i="3"/>
  <c r="AA2642" i="3"/>
  <c r="BF2642" i="3"/>
  <c r="AP2642" i="3"/>
  <c r="Z2642" i="3"/>
  <c r="BA2652" i="3"/>
  <c r="AK2652" i="3"/>
  <c r="U2652" i="3"/>
  <c r="BD2652" i="3"/>
  <c r="AN2652" i="3"/>
  <c r="X2652" i="3"/>
  <c r="BC2652" i="3"/>
  <c r="AM2652" i="3"/>
  <c r="W2652" i="3"/>
  <c r="AN2663" i="3"/>
  <c r="BG2649" i="3"/>
  <c r="Y2649" i="3"/>
  <c r="AL2649" i="3"/>
  <c r="BA2649" i="3"/>
  <c r="Q2649" i="3"/>
  <c r="AP2652" i="3"/>
  <c r="AT2663" i="3"/>
  <c r="N2663" i="3"/>
  <c r="AG2663" i="3"/>
  <c r="AL2665" i="3"/>
  <c r="AW2665" i="3"/>
  <c r="AL2669" i="3"/>
  <c r="M2669" i="3"/>
  <c r="AU2669" i="3"/>
  <c r="AM2670" i="3"/>
  <c r="AP2670" i="3"/>
  <c r="BH2670" i="3"/>
  <c r="X2670" i="3"/>
  <c r="O2670" i="3"/>
  <c r="AG2670" i="3"/>
  <c r="BG2672" i="3"/>
  <c r="AZ2672" i="3"/>
  <c r="AW2672" i="3"/>
  <c r="AU2678" i="3"/>
  <c r="AL2678" i="3"/>
  <c r="BA2678" i="3"/>
  <c r="S2663" i="3"/>
  <c r="AQ2666" i="3"/>
  <c r="BD2666" i="3"/>
  <c r="AL2666" i="3"/>
  <c r="AZ2666" i="3"/>
  <c r="BI2666" i="3"/>
  <c r="AC2666" i="3"/>
  <c r="V2673" i="3"/>
  <c r="AQ2673" i="3"/>
  <c r="AF2674" i="3"/>
  <c r="AI2674" i="3"/>
  <c r="AX2674" i="3"/>
  <c r="R2674" i="3"/>
  <c r="P2674" i="3"/>
  <c r="AG2674" i="3"/>
  <c r="AM2604" i="3"/>
  <c r="AG2645" i="3"/>
  <c r="AB2590" i="3"/>
  <c r="BD2634" i="3"/>
  <c r="AN2634" i="3"/>
  <c r="X2634" i="3"/>
  <c r="BC2634" i="3"/>
  <c r="AM2634" i="3"/>
  <c r="W2634" i="3"/>
  <c r="BB2634" i="3"/>
  <c r="AL2634" i="3"/>
  <c r="BD2642" i="3"/>
  <c r="AN2642" i="3"/>
  <c r="X2642" i="3"/>
  <c r="BC2642" i="3"/>
  <c r="AM2642" i="3"/>
  <c r="W2642" i="3"/>
  <c r="BB2642" i="3"/>
  <c r="AL2642" i="3"/>
  <c r="V2642" i="3"/>
  <c r="O2649" i="3"/>
  <c r="AG2652" i="3"/>
  <c r="Q2652" i="3"/>
  <c r="AZ2652" i="3"/>
  <c r="AJ2652" i="3"/>
  <c r="T2652" i="3"/>
  <c r="AY2652" i="3"/>
  <c r="AI2652" i="3"/>
  <c r="S2652" i="3"/>
  <c r="P2663" i="3"/>
  <c r="AV2663" i="3"/>
  <c r="AU2649" i="3"/>
  <c r="BF2649" i="3"/>
  <c r="W2649" i="3"/>
  <c r="AO2649" i="3"/>
  <c r="AP2663" i="3"/>
  <c r="BI2663" i="3"/>
  <c r="AC2663" i="3"/>
  <c r="V2665" i="3"/>
  <c r="BA2665" i="3"/>
  <c r="Q2665" i="3"/>
  <c r="V2669" i="3"/>
  <c r="AV2669" i="3"/>
  <c r="AE2669" i="3"/>
  <c r="S2670" i="3"/>
  <c r="AD2670" i="3"/>
  <c r="AR2670" i="3"/>
  <c r="BG2670" i="3"/>
  <c r="BA2670" i="3"/>
  <c r="BB2672" i="3"/>
  <c r="BC2672" i="3"/>
  <c r="AQ2678" i="3"/>
  <c r="V2678" i="3"/>
  <c r="AK2678" i="3"/>
  <c r="AR2663" i="3"/>
  <c r="AE2666" i="3"/>
  <c r="BF2666" i="3"/>
  <c r="Z2666" i="3"/>
  <c r="AF2666" i="3"/>
  <c r="AW2666" i="3"/>
  <c r="AC2673" i="3"/>
  <c r="BC2674" i="3"/>
  <c r="W2674" i="3"/>
  <c r="AL2674" i="3"/>
  <c r="AZ2674" i="3"/>
  <c r="BA2674" i="3"/>
  <c r="U2640" i="3"/>
  <c r="M2672" i="3"/>
  <c r="AH2589" i="3"/>
  <c r="AA2635" i="3"/>
  <c r="AX2663" i="3"/>
  <c r="AH2663" i="3"/>
  <c r="R2663" i="3"/>
  <c r="BA2663" i="3"/>
  <c r="AK2663" i="3"/>
  <c r="U2663" i="3"/>
  <c r="AH2665" i="3"/>
  <c r="AA2665" i="3"/>
  <c r="AR2665" i="3"/>
  <c r="AO2669" i="3"/>
  <c r="AT2669" i="3"/>
  <c r="AD2669" i="3"/>
  <c r="N2669" i="3"/>
  <c r="AK2669" i="3"/>
  <c r="U2669" i="3"/>
  <c r="BD2669" i="3"/>
  <c r="AN2669" i="3"/>
  <c r="X2669" i="3"/>
  <c r="BC2669" i="3"/>
  <c r="AM2669" i="3"/>
  <c r="W2669" i="3"/>
  <c r="AV2672" i="3"/>
  <c r="T2672" i="3"/>
  <c r="AE2672" i="3"/>
  <c r="AT2672" i="3"/>
  <c r="AD2672" i="3"/>
  <c r="N2672" i="3"/>
  <c r="AJ2672" i="3"/>
  <c r="AQ2672" i="3"/>
  <c r="W2672" i="3"/>
  <c r="BE2672" i="3"/>
  <c r="AO2672" i="3"/>
  <c r="Y2672" i="3"/>
  <c r="BD2678" i="3"/>
  <c r="T2678" i="3"/>
  <c r="BG2678" i="3"/>
  <c r="AI2678" i="3"/>
  <c r="O2678" i="3"/>
  <c r="AT2678" i="3"/>
  <c r="AD2678" i="3"/>
  <c r="N2678" i="3"/>
  <c r="AN2678" i="3"/>
  <c r="BI2678" i="3"/>
  <c r="AS2678" i="3"/>
  <c r="AC2678" i="3"/>
  <c r="M2678" i="3"/>
  <c r="AI2663" i="3"/>
  <c r="T2663" i="3"/>
  <c r="AB2663" i="3"/>
  <c r="AL2673" i="3"/>
  <c r="AW2673" i="3"/>
  <c r="M2673" i="3"/>
  <c r="AF2673" i="3"/>
  <c r="BG2673" i="3"/>
  <c r="AA2673" i="3"/>
  <c r="BH2586" i="3"/>
  <c r="BF2669" i="3"/>
  <c r="AP2669" i="3"/>
  <c r="Z2669" i="3"/>
  <c r="BE2669" i="3"/>
  <c r="AG2669" i="3"/>
  <c r="Q2669" i="3"/>
  <c r="AZ2669" i="3"/>
  <c r="AJ2669" i="3"/>
  <c r="T2669" i="3"/>
  <c r="AY2669" i="3"/>
  <c r="AI2669" i="3"/>
  <c r="S2669" i="3"/>
  <c r="AN2672" i="3"/>
  <c r="P2672" i="3"/>
  <c r="BF2672" i="3"/>
  <c r="AP2672" i="3"/>
  <c r="Z2672" i="3"/>
  <c r="BH2672" i="3"/>
  <c r="X2672" i="3"/>
  <c r="AM2672" i="3"/>
  <c r="S2672" i="3"/>
  <c r="BA2672" i="3"/>
  <c r="AK2672" i="3"/>
  <c r="U2672" i="3"/>
  <c r="AR2678" i="3"/>
  <c r="BC2678" i="3"/>
  <c r="AY2678" i="3"/>
  <c r="AA2678" i="3"/>
  <c r="BF2678" i="3"/>
  <c r="AP2678" i="3"/>
  <c r="Z2678" i="3"/>
  <c r="BH2678" i="3"/>
  <c r="AF2678" i="3"/>
  <c r="BE2678" i="3"/>
  <c r="AO2678" i="3"/>
  <c r="Y2678" i="3"/>
  <c r="BG2663" i="3"/>
  <c r="AA2663" i="3"/>
  <c r="BH2663" i="3"/>
  <c r="AH2673" i="3"/>
  <c r="AS2673" i="3"/>
  <c r="BH2673" i="3"/>
  <c r="AB2673" i="3"/>
  <c r="BC2673" i="3"/>
  <c r="W2673" i="3"/>
  <c r="T2586" i="3"/>
  <c r="BB2663" i="3"/>
  <c r="AL2663" i="3"/>
  <c r="V2663" i="3"/>
  <c r="BE2663" i="3"/>
  <c r="AO2663" i="3"/>
  <c r="Y2663" i="3"/>
  <c r="AF2665" i="3"/>
  <c r="BA2669" i="3"/>
  <c r="AX2669" i="3"/>
  <c r="AH2669" i="3"/>
  <c r="R2669" i="3"/>
  <c r="AS2669" i="3"/>
  <c r="Y2669" i="3"/>
  <c r="BH2669" i="3"/>
  <c r="AR2669" i="3"/>
  <c r="AB2669" i="3"/>
  <c r="BG2669" i="3"/>
  <c r="AQ2669" i="3"/>
  <c r="BD2672" i="3"/>
  <c r="AB2672" i="3"/>
  <c r="AY2672" i="3"/>
  <c r="AX2672" i="3"/>
  <c r="AH2672" i="3"/>
  <c r="R2672" i="3"/>
  <c r="AR2672" i="3"/>
  <c r="AU2672" i="3"/>
  <c r="AA2672" i="3"/>
  <c r="BI2672" i="3"/>
  <c r="AS2672" i="3"/>
  <c r="AC2672" i="3"/>
  <c r="AB2678" i="3"/>
  <c r="AE2678" i="3"/>
  <c r="AM2678" i="3"/>
  <c r="S2678" i="3"/>
  <c r="AX2678" i="3"/>
  <c r="AH2678" i="3"/>
  <c r="R2678" i="3"/>
  <c r="AV2678" i="3"/>
  <c r="P2678" i="3"/>
  <c r="AW2678" i="3"/>
  <c r="AG2678" i="3"/>
  <c r="AQ2663" i="3"/>
  <c r="AZ2663" i="3"/>
  <c r="AX2673" i="3"/>
  <c r="R2673" i="3"/>
  <c r="Y2673" i="3"/>
  <c r="AR2673" i="3"/>
  <c r="BI2673" i="3"/>
  <c r="AM2586" i="3"/>
  <c r="BM2684" i="3"/>
  <c r="BL2696" i="3"/>
  <c r="W2643" i="3"/>
  <c r="M2644" i="3"/>
  <c r="Y2603" i="3"/>
  <c r="AX2589" i="3"/>
  <c r="BA2642" i="3"/>
  <c r="R2589" i="3"/>
  <c r="BL2685" i="3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X2586" i="3"/>
  <c r="BC2586" i="3"/>
  <c r="O2594" i="3"/>
  <c r="BN2594" i="3" s="1"/>
  <c r="BG2594" i="3"/>
  <c r="U2586" i="3"/>
  <c r="AO2586" i="3"/>
  <c r="S2586" i="3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BK2603" i="3" s="1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M2688" i="3"/>
  <c r="L2577" i="3"/>
  <c r="K2577" i="3"/>
  <c r="L2576" i="3"/>
  <c r="L2575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L2585" i="3"/>
  <c r="K2581" i="3"/>
  <c r="L2578" i="3"/>
  <c r="K2576" i="3"/>
  <c r="AS2589" i="3"/>
  <c r="M2589" i="3"/>
  <c r="AF2589" i="3"/>
  <c r="AU2589" i="3"/>
  <c r="O2589" i="3"/>
  <c r="BA2591" i="3"/>
  <c r="AN2591" i="3"/>
  <c r="W2591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J2593" i="3" s="1"/>
  <c r="BA2595" i="3"/>
  <c r="BJ2595" i="3" s="1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K2589" i="3"/>
  <c r="BD2589" i="3"/>
  <c r="X2589" i="3"/>
  <c r="AM2589" i="3"/>
  <c r="Z2591" i="3"/>
  <c r="AK2591" i="3"/>
  <c r="X2591" i="3"/>
  <c r="AX2621" i="3"/>
  <c r="U2621" i="3"/>
  <c r="BC2621" i="3"/>
  <c r="R2625" i="3"/>
  <c r="M2625" i="3"/>
  <c r="AU2625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V2589" i="3"/>
  <c r="BI2589" i="3"/>
  <c r="AC2589" i="3"/>
  <c r="AV2589" i="3"/>
  <c r="P2589" i="3"/>
  <c r="AE2589" i="3"/>
  <c r="AX2591" i="3"/>
  <c r="U2591" i="3"/>
  <c r="BC2591" i="3"/>
  <c r="AD2621" i="3"/>
  <c r="BD2621" i="3"/>
  <c r="AM2621" i="3"/>
  <c r="BI2625" i="3"/>
  <c r="AV2625" i="3"/>
  <c r="AE2625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BN2598" i="3" s="1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AS2648" i="3"/>
  <c r="AM2641" i="3"/>
  <c r="BE2642" i="3"/>
  <c r="K2585" i="3"/>
  <c r="K2583" i="3"/>
  <c r="K2580" i="3"/>
  <c r="L2574" i="3"/>
  <c r="AG2574" i="3" s="1"/>
  <c r="BB2589" i="3"/>
  <c r="BA2589" i="3"/>
  <c r="U2589" i="3"/>
  <c r="AN2589" i="3"/>
  <c r="BC2589" i="3"/>
  <c r="AD2591" i="3"/>
  <c r="BD2591" i="3"/>
  <c r="AM2591" i="3"/>
  <c r="BA2621" i="3"/>
  <c r="AN2621" i="3"/>
  <c r="W2621" i="3"/>
  <c r="AS2625" i="3"/>
  <c r="AF2625" i="3"/>
  <c r="O2625" i="3"/>
  <c r="AX2627" i="3"/>
  <c r="BF2627" i="3"/>
  <c r="AJ2627" i="3"/>
  <c r="AK2586" i="3"/>
  <c r="AY2592" i="3"/>
  <c r="BJ2592" i="3" s="1"/>
  <c r="AI2592" i="3"/>
  <c r="BL2592" i="3" s="1"/>
  <c r="S2592" i="3"/>
  <c r="BD2622" i="3"/>
  <c r="X2622" i="3"/>
  <c r="AN2622" i="3"/>
  <c r="AI2594" i="3"/>
  <c r="AC2630" i="3"/>
  <c r="AS2630" i="3"/>
  <c r="AY2630" i="3"/>
  <c r="X2630" i="3"/>
  <c r="T2600" i="3"/>
  <c r="AN2600" i="3"/>
  <c r="BD2600" i="3"/>
  <c r="BL2600" i="3" s="1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Z2649" i="3"/>
  <c r="AV2649" i="3"/>
  <c r="AE2649" i="3"/>
  <c r="BD2649" i="3"/>
  <c r="AN2649" i="3"/>
  <c r="BH2649" i="3"/>
  <c r="U2649" i="3"/>
  <c r="AR2649" i="3"/>
  <c r="W2637" i="3"/>
  <c r="BA2648" i="3"/>
  <c r="AI2648" i="3"/>
  <c r="AL2652" i="3"/>
  <c r="AI2641" i="3"/>
  <c r="AY2641" i="3"/>
  <c r="AO2587" i="3"/>
  <c r="BH2587" i="3"/>
  <c r="AB2587" i="3"/>
  <c r="AA2587" i="3"/>
  <c r="BN2605" i="3"/>
  <c r="BK2605" i="3"/>
  <c r="BN2614" i="3"/>
  <c r="AD2623" i="3"/>
  <c r="AK2623" i="3"/>
  <c r="X2623" i="3"/>
  <c r="N2619" i="3"/>
  <c r="Q2619" i="3"/>
  <c r="AY261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AH2587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2" i="3"/>
  <c r="BN2595" i="3"/>
  <c r="BK2595" i="3"/>
  <c r="BN2593" i="3"/>
  <c r="BK2593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K2620" i="3"/>
  <c r="BF2625" i="3"/>
  <c r="BN2632" i="3"/>
  <c r="BK2632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Z2625" i="3"/>
  <c r="BM2653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AY2627" i="3"/>
  <c r="Z2587" i="3"/>
  <c r="AP2587" i="3"/>
  <c r="BF2587" i="3"/>
  <c r="N2587" i="3"/>
  <c r="AD2587" i="3"/>
  <c r="AT2587" i="3"/>
  <c r="BE2587" i="3"/>
  <c r="BL2593" i="3"/>
  <c r="BN2635" i="3"/>
  <c r="BK2635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AX2587" i="3"/>
  <c r="AG2587" i="3"/>
  <c r="BN2596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AD2627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K2606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AX2623" i="3"/>
  <c r="U2623" i="3"/>
  <c r="AH2619" i="3"/>
  <c r="AG2619" i="3"/>
  <c r="AJ2619" i="3"/>
  <c r="AL2587" i="3"/>
  <c r="AW2587" i="3"/>
  <c r="Q2587" i="3"/>
  <c r="AZ2587" i="3"/>
  <c r="AJ2587" i="3"/>
  <c r="T2587" i="3"/>
  <c r="AY2587" i="3"/>
  <c r="AI2587" i="3"/>
  <c r="S2587" i="3"/>
  <c r="BB2587" i="3"/>
  <c r="BL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AZ2589" i="3"/>
  <c r="AJ2589" i="3"/>
  <c r="T2589" i="3"/>
  <c r="AY2589" i="3"/>
  <c r="AI2589" i="3"/>
  <c r="S2589" i="3"/>
  <c r="BK2600" i="3"/>
  <c r="BN2600" i="3"/>
  <c r="BM2593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N2603" i="3"/>
  <c r="BF2621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AJ2585" i="3"/>
  <c r="AR2585" i="3"/>
  <c r="BD2585" i="3"/>
  <c r="P2585" i="3"/>
  <c r="AK2585" i="3"/>
  <c r="M2585" i="3"/>
  <c r="R2585" i="3"/>
  <c r="V2585" i="3"/>
  <c r="AX2585" i="3"/>
  <c r="BB2585" i="3"/>
  <c r="AI2585" i="3"/>
  <c r="AM2585" i="3"/>
  <c r="AD2583" i="3"/>
  <c r="AF2576" i="3"/>
  <c r="P2579" i="3"/>
  <c r="AH2579" i="3"/>
  <c r="AN2576" i="3"/>
  <c r="BD2576" i="3"/>
  <c r="K2584" i="3"/>
  <c r="K2582" i="3"/>
  <c r="AG2583" i="3"/>
  <c r="AU2583" i="3"/>
  <c r="AV2576" i="3"/>
  <c r="AO2580" i="3"/>
  <c r="AE2579" i="3"/>
  <c r="M2579" i="3"/>
  <c r="AS2579" i="3"/>
  <c r="AR2576" i="3"/>
  <c r="W2577" i="3"/>
  <c r="X2577" i="3"/>
  <c r="BD2577" i="3"/>
  <c r="AK2577" i="3"/>
  <c r="M2576" i="3"/>
  <c r="Q2576" i="3"/>
  <c r="AC2576" i="3"/>
  <c r="AG2576" i="3"/>
  <c r="AS2576" i="3"/>
  <c r="AW2576" i="3"/>
  <c r="BI2576" i="3"/>
  <c r="N2576" i="3"/>
  <c r="Z2576" i="3"/>
  <c r="AD2576" i="3"/>
  <c r="AP2576" i="3"/>
  <c r="AT2576" i="3"/>
  <c r="BF2576" i="3"/>
  <c r="O2576" i="3"/>
  <c r="AA2576" i="3"/>
  <c r="AE2576" i="3"/>
  <c r="AQ2576" i="3"/>
  <c r="AU2576" i="3"/>
  <c r="BG2576" i="3"/>
  <c r="AQ2580" i="3"/>
  <c r="AL2579" i="3"/>
  <c r="AZ2576" i="3"/>
  <c r="AJ2576" i="3"/>
  <c r="K2575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BM2605" i="3" l="1"/>
  <c r="BL2605" i="3"/>
  <c r="BJ2605" i="3"/>
  <c r="BL2655" i="3"/>
  <c r="BL2604" i="3"/>
  <c r="BJ2604" i="3"/>
  <c r="BM2604" i="3"/>
  <c r="X2585" i="3"/>
  <c r="BM2608" i="3"/>
  <c r="BK2622" i="3"/>
  <c r="BN2622" i="3"/>
  <c r="BN2601" i="3"/>
  <c r="AC2581" i="3"/>
  <c r="BN2637" i="3"/>
  <c r="AN2579" i="3"/>
  <c r="AT2574" i="3"/>
  <c r="Y2578" i="3"/>
  <c r="BN2677" i="3"/>
  <c r="AI2577" i="3"/>
  <c r="BN2633" i="3"/>
  <c r="BJ2612" i="3"/>
  <c r="AW2574" i="3"/>
  <c r="X2583" i="3"/>
  <c r="BN2673" i="3"/>
  <c r="BN2641" i="3"/>
  <c r="BM2618" i="3"/>
  <c r="BJ2653" i="3"/>
  <c r="BK2608" i="3"/>
  <c r="BL2608" i="3"/>
  <c r="BJ2614" i="3"/>
  <c r="BJ2588" i="3"/>
  <c r="BK2610" i="3"/>
  <c r="BJ2646" i="3"/>
  <c r="BM2632" i="3"/>
  <c r="BL2632" i="3"/>
  <c r="BJ2632" i="3"/>
  <c r="T2574" i="3"/>
  <c r="V2577" i="3"/>
  <c r="AU2574" i="3"/>
  <c r="AD2574" i="3"/>
  <c r="Q2574" i="3"/>
  <c r="BE2577" i="3"/>
  <c r="Y2577" i="3"/>
  <c r="AR2577" i="3"/>
  <c r="BC2577" i="3"/>
  <c r="AE2583" i="3"/>
  <c r="Q2583" i="3"/>
  <c r="AN2574" i="3"/>
  <c r="AF2583" i="3"/>
  <c r="O2580" i="3"/>
  <c r="BL2637" i="3"/>
  <c r="AL2577" i="3"/>
  <c r="AE2574" i="3"/>
  <c r="N2574" i="3"/>
  <c r="BA2577" i="3"/>
  <c r="U2577" i="3"/>
  <c r="AN2577" i="3"/>
  <c r="AY2577" i="3"/>
  <c r="O2583" i="3"/>
  <c r="AP2583" i="3"/>
  <c r="BK2637" i="3"/>
  <c r="BM2588" i="3"/>
  <c r="BK2601" i="3"/>
  <c r="BK2663" i="3"/>
  <c r="BK2646" i="3"/>
  <c r="BK2596" i="3"/>
  <c r="BJ2677" i="3"/>
  <c r="BN2643" i="3"/>
  <c r="BL2633" i="3"/>
  <c r="BK2614" i="3"/>
  <c r="BN2640" i="3"/>
  <c r="BK2588" i="3"/>
  <c r="O2574" i="3"/>
  <c r="AO2577" i="3"/>
  <c r="BH2577" i="3"/>
  <c r="AB2577" i="3"/>
  <c r="AW2583" i="3"/>
  <c r="AZ2583" i="3"/>
  <c r="BN2644" i="3"/>
  <c r="BM2669" i="3"/>
  <c r="BM2614" i="3"/>
  <c r="BK2668" i="3"/>
  <c r="BN2670" i="3"/>
  <c r="BK2669" i="3"/>
  <c r="BN2655" i="3"/>
  <c r="BL2659" i="3"/>
  <c r="BJ2659" i="3"/>
  <c r="BM2624" i="3"/>
  <c r="BN2636" i="3"/>
  <c r="BJ2651" i="3"/>
  <c r="BN2616" i="3"/>
  <c r="BN2628" i="3"/>
  <c r="BN2653" i="3"/>
  <c r="BN2639" i="3"/>
  <c r="BN2620" i="3"/>
  <c r="BL2645" i="3"/>
  <c r="BK2599" i="3"/>
  <c r="BN2588" i="3"/>
  <c r="BJ2608" i="3"/>
  <c r="BN2586" i="3"/>
  <c r="AQ2581" i="3"/>
  <c r="AI2578" i="3"/>
  <c r="AJ2578" i="3"/>
  <c r="V2581" i="3"/>
  <c r="BK2640" i="3"/>
  <c r="BK2618" i="3"/>
  <c r="BL2624" i="3"/>
  <c r="BL2622" i="3"/>
  <c r="BN2652" i="3"/>
  <c r="BJ2633" i="3"/>
  <c r="BF2578" i="3"/>
  <c r="S2578" i="3"/>
  <c r="AN2578" i="3"/>
  <c r="BK2636" i="3"/>
  <c r="BN2608" i="3"/>
  <c r="BL2629" i="3"/>
  <c r="BN2648" i="3"/>
  <c r="BL2614" i="3"/>
  <c r="BJ2624" i="3"/>
  <c r="BJ2606" i="3"/>
  <c r="BK2586" i="3"/>
  <c r="BM2640" i="3"/>
  <c r="BL2640" i="3"/>
  <c r="BJ2640" i="3"/>
  <c r="BL2656" i="3"/>
  <c r="BL2635" i="3"/>
  <c r="BJ2603" i="3"/>
  <c r="BN2624" i="3"/>
  <c r="BN2651" i="3"/>
  <c r="BJ2656" i="3"/>
  <c r="BJ2645" i="3"/>
  <c r="BM2656" i="3"/>
  <c r="BJ2600" i="3"/>
  <c r="BJ2586" i="3"/>
  <c r="BM2586" i="3"/>
  <c r="BM2600" i="3"/>
  <c r="BL2586" i="3"/>
  <c r="BL2595" i="3"/>
  <c r="BL2612" i="3"/>
  <c r="BJ2618" i="3"/>
  <c r="BL2651" i="3"/>
  <c r="BJ2599" i="3"/>
  <c r="BK2655" i="3"/>
  <c r="BJ2661" i="3"/>
  <c r="BL2661" i="3"/>
  <c r="BK2616" i="3"/>
  <c r="BN2634" i="3"/>
  <c r="BN2630" i="3"/>
  <c r="BK2634" i="3"/>
  <c r="BM2596" i="3"/>
  <c r="BL2596" i="3"/>
  <c r="BJ2631" i="3"/>
  <c r="BK2631" i="3"/>
  <c r="AM2577" i="3"/>
  <c r="BJ2678" i="3"/>
  <c r="BM2666" i="3"/>
  <c r="BM2601" i="3"/>
  <c r="BJ2655" i="3"/>
  <c r="BM2655" i="3"/>
  <c r="BL2646" i="3"/>
  <c r="BK2671" i="3"/>
  <c r="BM2659" i="3"/>
  <c r="BN2659" i="3"/>
  <c r="BM2646" i="3"/>
  <c r="BM2677" i="3"/>
  <c r="BM2661" i="3"/>
  <c r="BN2661" i="3"/>
  <c r="BL2677" i="3"/>
  <c r="BK2645" i="3"/>
  <c r="BM2651" i="3"/>
  <c r="BN2590" i="3"/>
  <c r="BL2590" i="3"/>
  <c r="BK2633" i="3"/>
  <c r="BM2633" i="3"/>
  <c r="BJ2648" i="3"/>
  <c r="BN2599" i="3"/>
  <c r="BK2629" i="3"/>
  <c r="AT2578" i="3"/>
  <c r="BM2645" i="3"/>
  <c r="BB2577" i="3"/>
  <c r="AW2577" i="3"/>
  <c r="AG2577" i="3"/>
  <c r="Q2577" i="3"/>
  <c r="AZ2577" i="3"/>
  <c r="AJ2577" i="3"/>
  <c r="T2577" i="3"/>
  <c r="AQ2577" i="3"/>
  <c r="S2577" i="3"/>
  <c r="BE2578" i="3"/>
  <c r="AT2577" i="3"/>
  <c r="P2578" i="3"/>
  <c r="BC2585" i="3"/>
  <c r="W2585" i="3"/>
  <c r="AL2585" i="3"/>
  <c r="AC2585" i="3"/>
  <c r="BI2585" i="3"/>
  <c r="AV2585" i="3"/>
  <c r="BK2661" i="3"/>
  <c r="BM2599" i="3"/>
  <c r="BL2599" i="3"/>
  <c r="BK2624" i="3"/>
  <c r="BK2677" i="3"/>
  <c r="BK2617" i="3"/>
  <c r="BJ2596" i="3"/>
  <c r="BM2631" i="3"/>
  <c r="BL2618" i="3"/>
  <c r="Z2578" i="3"/>
  <c r="BI2577" i="3"/>
  <c r="AS2577" i="3"/>
  <c r="AC2577" i="3"/>
  <c r="M2577" i="3"/>
  <c r="AV2577" i="3"/>
  <c r="AF2577" i="3"/>
  <c r="BG2577" i="3"/>
  <c r="AY2578" i="3"/>
  <c r="AO2578" i="3"/>
  <c r="AY2585" i="3"/>
  <c r="S2585" i="3"/>
  <c r="AH2585" i="3"/>
  <c r="Y2585" i="3"/>
  <c r="AW2585" i="3"/>
  <c r="AB2585" i="3"/>
  <c r="BK2590" i="3"/>
  <c r="BN2646" i="3"/>
  <c r="BN2629" i="3"/>
  <c r="BK2651" i="3"/>
  <c r="BN2631" i="3"/>
  <c r="BK2659" i="3"/>
  <c r="BL2641" i="3"/>
  <c r="BL2639" i="3"/>
  <c r="BL2620" i="3"/>
  <c r="AR2578" i="3"/>
  <c r="BL2606" i="3"/>
  <c r="BK2667" i="3"/>
  <c r="BL2617" i="3"/>
  <c r="BL2643" i="3"/>
  <c r="BN2645" i="3"/>
  <c r="BK2652" i="3"/>
  <c r="BK2592" i="3"/>
  <c r="BK2594" i="3"/>
  <c r="P2576" i="3"/>
  <c r="BJ2635" i="3"/>
  <c r="BJ2634" i="3"/>
  <c r="BL2667" i="3"/>
  <c r="BM2592" i="3"/>
  <c r="AD2577" i="3"/>
  <c r="BL2672" i="3"/>
  <c r="BK2672" i="3"/>
  <c r="BM2672" i="3"/>
  <c r="BJ2672" i="3"/>
  <c r="BB2581" i="3"/>
  <c r="BM2667" i="3"/>
  <c r="BJ2644" i="3"/>
  <c r="BL2603" i="3"/>
  <c r="BJ2647" i="3"/>
  <c r="AH2578" i="3"/>
  <c r="N2579" i="3"/>
  <c r="AT2579" i="3"/>
  <c r="BG2580" i="3"/>
  <c r="AU2578" i="3"/>
  <c r="AE2578" i="3"/>
  <c r="O2578" i="3"/>
  <c r="BA2578" i="3"/>
  <c r="AK2578" i="3"/>
  <c r="U2578" i="3"/>
  <c r="BB2578" i="3"/>
  <c r="AG2579" i="3"/>
  <c r="AY2579" i="3"/>
  <c r="S2579" i="3"/>
  <c r="BE2580" i="3"/>
  <c r="AB2579" i="3"/>
  <c r="AA2581" i="3"/>
  <c r="M2581" i="3"/>
  <c r="AV2578" i="3"/>
  <c r="BH2578" i="3"/>
  <c r="AB2578" i="3"/>
  <c r="Z2579" i="3"/>
  <c r="BF2581" i="3"/>
  <c r="AP2578" i="3"/>
  <c r="V2579" i="3"/>
  <c r="BB2579" i="3"/>
  <c r="BG2578" i="3"/>
  <c r="AQ2578" i="3"/>
  <c r="AA2578" i="3"/>
  <c r="N2578" i="3"/>
  <c r="AW2578" i="3"/>
  <c r="AG2578" i="3"/>
  <c r="Q2578" i="3"/>
  <c r="AD2578" i="3"/>
  <c r="BI2579" i="3"/>
  <c r="AC2579" i="3"/>
  <c r="AU2579" i="3"/>
  <c r="O2579" i="3"/>
  <c r="BH2579" i="3"/>
  <c r="BI2581" i="3"/>
  <c r="AJ2581" i="3"/>
  <c r="AZ2578" i="3"/>
  <c r="T2578" i="3"/>
  <c r="AV2579" i="3"/>
  <c r="BD2581" i="3"/>
  <c r="Z2581" i="3"/>
  <c r="R2578" i="3"/>
  <c r="AX2578" i="3"/>
  <c r="AD2579" i="3"/>
  <c r="AA2580" i="3"/>
  <c r="BC2578" i="3"/>
  <c r="AM2578" i="3"/>
  <c r="W2578" i="3"/>
  <c r="BI2578" i="3"/>
  <c r="AS2578" i="3"/>
  <c r="AC2578" i="3"/>
  <c r="M2578" i="3"/>
  <c r="AL2578" i="3"/>
  <c r="AW2579" i="3"/>
  <c r="Q2579" i="3"/>
  <c r="AI2579" i="3"/>
  <c r="Y2580" i="3"/>
  <c r="V2578" i="3"/>
  <c r="BG2581" i="3"/>
  <c r="AS2581" i="3"/>
  <c r="BF2579" i="3"/>
  <c r="BK2598" i="3"/>
  <c r="BK2641" i="3"/>
  <c r="BJ2620" i="3"/>
  <c r="BK2639" i="3"/>
  <c r="BL2628" i="3"/>
  <c r="BK2628" i="3"/>
  <c r="BM2616" i="3"/>
  <c r="BJ2637" i="3"/>
  <c r="BM2634" i="3"/>
  <c r="BM2603" i="3"/>
  <c r="BJ2676" i="3"/>
  <c r="BN2671" i="3"/>
  <c r="BN2676" i="3"/>
  <c r="BM2675" i="3"/>
  <c r="BJ2673" i="3"/>
  <c r="BL2649" i="3"/>
  <c r="BJ2674" i="3"/>
  <c r="BJ2669" i="3"/>
  <c r="BN2663" i="3"/>
  <c r="BN2665" i="3"/>
  <c r="BK2666" i="3"/>
  <c r="BK2665" i="3"/>
  <c r="BN2642" i="3"/>
  <c r="BJ2590" i="3"/>
  <c r="BJ2663" i="3"/>
  <c r="BJ2636" i="3"/>
  <c r="X2579" i="3"/>
  <c r="BK2642" i="3"/>
  <c r="BL2616" i="3"/>
  <c r="BK2644" i="3"/>
  <c r="BJ2598" i="3"/>
  <c r="BM2676" i="3"/>
  <c r="BL2676" i="3"/>
  <c r="BN2668" i="3"/>
  <c r="BM2668" i="3"/>
  <c r="BK2675" i="3"/>
  <c r="BJ2675" i="3"/>
  <c r="BM2671" i="3"/>
  <c r="BL2671" i="3"/>
  <c r="BM2647" i="3"/>
  <c r="BL2644" i="3"/>
  <c r="BM2595" i="3"/>
  <c r="BL2668" i="3"/>
  <c r="BN2667" i="3"/>
  <c r="BJ2667" i="3"/>
  <c r="BL2675" i="3"/>
  <c r="BM2673" i="3"/>
  <c r="BL2665" i="3"/>
  <c r="BL2657" i="3"/>
  <c r="BN2657" i="3"/>
  <c r="BK2649" i="3"/>
  <c r="BL2674" i="3"/>
  <c r="BN2674" i="3"/>
  <c r="BM2674" i="3"/>
  <c r="BM2670" i="3"/>
  <c r="BK2670" i="3"/>
  <c r="BL2666" i="3"/>
  <c r="BJ2666" i="3"/>
  <c r="BJ2665" i="3"/>
  <c r="BM2643" i="3"/>
  <c r="BM2678" i="3"/>
  <c r="BL2669" i="3"/>
  <c r="BK2673" i="3"/>
  <c r="BN2678" i="3"/>
  <c r="BL2678" i="3"/>
  <c r="BM2663" i="3"/>
  <c r="BL2670" i="3"/>
  <c r="BN2669" i="3"/>
  <c r="BN2649" i="3"/>
  <c r="BJ2670" i="3"/>
  <c r="BK2657" i="3"/>
  <c r="BL2647" i="3"/>
  <c r="BK2647" i="3"/>
  <c r="BL2634" i="3"/>
  <c r="BL2630" i="3"/>
  <c r="BJ2638" i="3"/>
  <c r="BN2626" i="3"/>
  <c r="BL2642" i="3"/>
  <c r="BN2638" i="3"/>
  <c r="BK2630" i="3"/>
  <c r="BC2576" i="3"/>
  <c r="AM2576" i="3"/>
  <c r="W2576" i="3"/>
  <c r="BB2576" i="3"/>
  <c r="AL2576" i="3"/>
  <c r="V2576" i="3"/>
  <c r="BE2576" i="3"/>
  <c r="AO2576" i="3"/>
  <c r="Y2576" i="3"/>
  <c r="P2577" i="3"/>
  <c r="AU2577" i="3"/>
  <c r="AE2577" i="3"/>
  <c r="O2577" i="3"/>
  <c r="BH2576" i="3"/>
  <c r="BE2579" i="3"/>
  <c r="AO2579" i="3"/>
  <c r="Y2579" i="3"/>
  <c r="BG2579" i="3"/>
  <c r="AQ2579" i="3"/>
  <c r="AA2579" i="3"/>
  <c r="AJ2579" i="3"/>
  <c r="X2576" i="3"/>
  <c r="AX2579" i="3"/>
  <c r="R2579" i="3"/>
  <c r="AF2579" i="3"/>
  <c r="AU2585" i="3"/>
  <c r="AE2585" i="3"/>
  <c r="O2585" i="3"/>
  <c r="AT2585" i="3"/>
  <c r="AD2585" i="3"/>
  <c r="N2585" i="3"/>
  <c r="U2585" i="3"/>
  <c r="AS2585" i="3"/>
  <c r="AO2585" i="3"/>
  <c r="AN2585" i="3"/>
  <c r="BH2585" i="3"/>
  <c r="T2585" i="3"/>
  <c r="BK2676" i="3"/>
  <c r="BN2617" i="3"/>
  <c r="BJ2642" i="3"/>
  <c r="BJ2626" i="3"/>
  <c r="BL2638" i="3"/>
  <c r="BM2612" i="3"/>
  <c r="BL2601" i="3"/>
  <c r="BM2620" i="3"/>
  <c r="AH2581" i="3"/>
  <c r="BM2636" i="3"/>
  <c r="BD2574" i="3"/>
  <c r="R2583" i="3"/>
  <c r="BM2635" i="3"/>
  <c r="T2576" i="3"/>
  <c r="AY2576" i="3"/>
  <c r="AI2576" i="3"/>
  <c r="S2576" i="3"/>
  <c r="AX2576" i="3"/>
  <c r="AH2576" i="3"/>
  <c r="R2576" i="3"/>
  <c r="BA2576" i="3"/>
  <c r="AK2576" i="3"/>
  <c r="U2576" i="3"/>
  <c r="AA2577" i="3"/>
  <c r="BA2579" i="3"/>
  <c r="AK2579" i="3"/>
  <c r="U2579" i="3"/>
  <c r="BC2579" i="3"/>
  <c r="AM2579" i="3"/>
  <c r="W2579" i="3"/>
  <c r="AB2576" i="3"/>
  <c r="AP2579" i="3"/>
  <c r="BD2579" i="3"/>
  <c r="BG2585" i="3"/>
  <c r="AQ2585" i="3"/>
  <c r="AA2585" i="3"/>
  <c r="BF2585" i="3"/>
  <c r="AP2585" i="3"/>
  <c r="Z2585" i="3"/>
  <c r="AG2585" i="3"/>
  <c r="Q2585" i="3"/>
  <c r="BA2585" i="3"/>
  <c r="AF2585" i="3"/>
  <c r="BE2585" i="3"/>
  <c r="AZ2585" i="3"/>
  <c r="BL2631" i="3"/>
  <c r="BM2590" i="3"/>
  <c r="BL2648" i="3"/>
  <c r="BJ2630" i="3"/>
  <c r="AJ2574" i="3"/>
  <c r="AE2580" i="3"/>
  <c r="AU2580" i="3"/>
  <c r="BG2574" i="3"/>
  <c r="AQ2574" i="3"/>
  <c r="AA2574" i="3"/>
  <c r="BF2574" i="3"/>
  <c r="AP2574" i="3"/>
  <c r="Z2574" i="3"/>
  <c r="BI2574" i="3"/>
  <c r="AS2574" i="3"/>
  <c r="AC2574" i="3"/>
  <c r="M2574" i="3"/>
  <c r="M2580" i="3"/>
  <c r="AC2580" i="3"/>
  <c r="AS2580" i="3"/>
  <c r="BI2580" i="3"/>
  <c r="BC2581" i="3"/>
  <c r="AM2581" i="3"/>
  <c r="W2581" i="3"/>
  <c r="BE2581" i="3"/>
  <c r="AO2581" i="3"/>
  <c r="Y2581" i="3"/>
  <c r="BG2583" i="3"/>
  <c r="AQ2583" i="3"/>
  <c r="AA2583" i="3"/>
  <c r="BI2583" i="3"/>
  <c r="AS2583" i="3"/>
  <c r="AC2583" i="3"/>
  <c r="M2583" i="3"/>
  <c r="AR2581" i="3"/>
  <c r="AB2583" i="3"/>
  <c r="BH2583" i="3"/>
  <c r="X2574" i="3"/>
  <c r="AN2581" i="3"/>
  <c r="AT2581" i="3"/>
  <c r="N2581" i="3"/>
  <c r="AX2581" i="3"/>
  <c r="R2581" i="3"/>
  <c r="BB2583" i="3"/>
  <c r="V2583" i="3"/>
  <c r="P2583" i="3"/>
  <c r="AH2583" i="3"/>
  <c r="BM2657" i="3"/>
  <c r="BL2663" i="3"/>
  <c r="BM2642" i="3"/>
  <c r="BJ2643" i="3"/>
  <c r="BM2649" i="3"/>
  <c r="BK2638" i="3"/>
  <c r="BK2626" i="3"/>
  <c r="BN2666" i="3"/>
  <c r="T2583" i="3"/>
  <c r="BM2598" i="3"/>
  <c r="BM2626" i="3"/>
  <c r="BJ2594" i="3"/>
  <c r="BM2638" i="3"/>
  <c r="BJ2639" i="3"/>
  <c r="BJ2628" i="3"/>
  <c r="BJ2616" i="3"/>
  <c r="AZ2574" i="3"/>
  <c r="S2580" i="3"/>
  <c r="AI2580" i="3"/>
  <c r="AY2580" i="3"/>
  <c r="BC2574" i="3"/>
  <c r="AM2574" i="3"/>
  <c r="W2574" i="3"/>
  <c r="BB2574" i="3"/>
  <c r="AL2574" i="3"/>
  <c r="V2574" i="3"/>
  <c r="BE2574" i="3"/>
  <c r="AO2574" i="3"/>
  <c r="Y2574" i="3"/>
  <c r="AR2574" i="3"/>
  <c r="Q2580" i="3"/>
  <c r="AG2580" i="3"/>
  <c r="AW2580" i="3"/>
  <c r="AV2574" i="3"/>
  <c r="AY2581" i="3"/>
  <c r="AI2581" i="3"/>
  <c r="S2581" i="3"/>
  <c r="BA2581" i="3"/>
  <c r="AK2581" i="3"/>
  <c r="U2581" i="3"/>
  <c r="BC2583" i="3"/>
  <c r="AM2583" i="3"/>
  <c r="W2583" i="3"/>
  <c r="BE2583" i="3"/>
  <c r="AO2583" i="3"/>
  <c r="Y2583" i="3"/>
  <c r="AB2574" i="3"/>
  <c r="AZ2581" i="3"/>
  <c r="AJ2583" i="3"/>
  <c r="X2581" i="3"/>
  <c r="AL2581" i="3"/>
  <c r="AV2581" i="3"/>
  <c r="AP2581" i="3"/>
  <c r="BD2583" i="3"/>
  <c r="AT2583" i="3"/>
  <c r="N2583" i="3"/>
  <c r="BF2583" i="3"/>
  <c r="Z2583" i="3"/>
  <c r="T2581" i="3"/>
  <c r="BN2675" i="3"/>
  <c r="BJ2671" i="3"/>
  <c r="BK2678" i="3"/>
  <c r="BN2589" i="3"/>
  <c r="BJ2668" i="3"/>
  <c r="BL2673" i="3"/>
  <c r="BN2672" i="3"/>
  <c r="BM2665" i="3"/>
  <c r="BJ2657" i="3"/>
  <c r="BK2674" i="3"/>
  <c r="BL2636" i="3"/>
  <c r="BM2637" i="3"/>
  <c r="BJ2649" i="3"/>
  <c r="BJ2610" i="3"/>
  <c r="BM2622" i="3"/>
  <c r="BM2606" i="3"/>
  <c r="N2577" i="3"/>
  <c r="BM2644" i="3"/>
  <c r="BL2652" i="3"/>
  <c r="BN2647" i="3"/>
  <c r="W2580" i="3"/>
  <c r="AM2580" i="3"/>
  <c r="BC2580" i="3"/>
  <c r="AY2574" i="3"/>
  <c r="AI2574" i="3"/>
  <c r="S2574" i="3"/>
  <c r="AX2574" i="3"/>
  <c r="AH2574" i="3"/>
  <c r="R2574" i="3"/>
  <c r="BA2574" i="3"/>
  <c r="AK2574" i="3"/>
  <c r="U2574" i="3"/>
  <c r="BH2574" i="3"/>
  <c r="U2580" i="3"/>
  <c r="AK2580" i="3"/>
  <c r="BA2580" i="3"/>
  <c r="AU2581" i="3"/>
  <c r="AE2581" i="3"/>
  <c r="O2581" i="3"/>
  <c r="AW2581" i="3"/>
  <c r="AG2581" i="3"/>
  <c r="Q2581" i="3"/>
  <c r="AY2583" i="3"/>
  <c r="AI2583" i="3"/>
  <c r="S2583" i="3"/>
  <c r="BA2583" i="3"/>
  <c r="AK2583" i="3"/>
  <c r="U2583" i="3"/>
  <c r="AB2581" i="3"/>
  <c r="BH2581" i="3"/>
  <c r="AR2583" i="3"/>
  <c r="P2581" i="3"/>
  <c r="AD2581" i="3"/>
  <c r="AF2581" i="3"/>
  <c r="AN2583" i="3"/>
  <c r="AL2583" i="3"/>
  <c r="AV2583" i="3"/>
  <c r="AX2583" i="3"/>
  <c r="BL2626" i="3"/>
  <c r="BK2648" i="3"/>
  <c r="BJ2622" i="3"/>
  <c r="BL2598" i="3"/>
  <c r="BL2594" i="3"/>
  <c r="AH2577" i="3"/>
  <c r="R2577" i="3"/>
  <c r="Z2577" i="3"/>
  <c r="AX2577" i="3"/>
  <c r="BF2577" i="3"/>
  <c r="BD2578" i="3"/>
  <c r="K2569" i="3"/>
  <c r="L2526" i="3"/>
  <c r="AP2577" i="3"/>
  <c r="L2547" i="3"/>
  <c r="L2543" i="3"/>
  <c r="K2529" i="3"/>
  <c r="BM2652" i="3"/>
  <c r="K2526" i="3"/>
  <c r="K2563" i="3"/>
  <c r="L2555" i="3"/>
  <c r="K2553" i="3"/>
  <c r="L2515" i="3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L2553" i="3"/>
  <c r="K2504" i="3"/>
  <c r="K2540" i="3"/>
  <c r="L2527" i="3"/>
  <c r="K2527" i="3"/>
  <c r="K2524" i="3"/>
  <c r="AD2524" i="3" s="1"/>
  <c r="K2518" i="3"/>
  <c r="AG2518" i="3" s="1"/>
  <c r="K2567" i="3"/>
  <c r="S2567" i="3" s="1"/>
  <c r="L2565" i="3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K2522" i="3"/>
  <c r="L2520" i="3"/>
  <c r="K2520" i="3"/>
  <c r="L2512" i="3"/>
  <c r="L2508" i="3"/>
  <c r="BM2648" i="3"/>
  <c r="BM2641" i="3"/>
  <c r="BJ2652" i="3"/>
  <c r="BJ2641" i="3"/>
  <c r="BM2628" i="3"/>
  <c r="L2564" i="3"/>
  <c r="K2564" i="3"/>
  <c r="L2573" i="3"/>
  <c r="L2571" i="3"/>
  <c r="K2571" i="3"/>
  <c r="K2570" i="3"/>
  <c r="L2559" i="3"/>
  <c r="K2573" i="3"/>
  <c r="K2572" i="3"/>
  <c r="L2550" i="3"/>
  <c r="L2549" i="3"/>
  <c r="L2545" i="3"/>
  <c r="K2542" i="3"/>
  <c r="K2536" i="3"/>
  <c r="L2533" i="3"/>
  <c r="L2531" i="3"/>
  <c r="L2521" i="3"/>
  <c r="K2521" i="3"/>
  <c r="L2519" i="3"/>
  <c r="K2519" i="3"/>
  <c r="AU2518" i="3"/>
  <c r="K2516" i="3"/>
  <c r="Z2516" i="3" s="1"/>
  <c r="L2514" i="3"/>
  <c r="K2514" i="3"/>
  <c r="BL2627" i="3"/>
  <c r="BJ2613" i="3"/>
  <c r="BM2589" i="3"/>
  <c r="K2548" i="3"/>
  <c r="K2544" i="3"/>
  <c r="L2539" i="3"/>
  <c r="K2532" i="3"/>
  <c r="K2530" i="3"/>
  <c r="L2529" i="3"/>
  <c r="K2525" i="3"/>
  <c r="K2509" i="3"/>
  <c r="L2506" i="3"/>
  <c r="K2506" i="3"/>
  <c r="K2505" i="3"/>
  <c r="BA2505" i="3" s="1"/>
  <c r="P2574" i="3"/>
  <c r="AF2574" i="3"/>
  <c r="L2552" i="3"/>
  <c r="K2552" i="3"/>
  <c r="K2550" i="3"/>
  <c r="K2546" i="3"/>
  <c r="L2541" i="3"/>
  <c r="K2538" i="3"/>
  <c r="L2537" i="3"/>
  <c r="AM2537" i="3" s="1"/>
  <c r="L2534" i="3"/>
  <c r="L2528" i="3"/>
  <c r="K2507" i="3"/>
  <c r="AF2578" i="3"/>
  <c r="L2517" i="3"/>
  <c r="K2517" i="3"/>
  <c r="L2510" i="3"/>
  <c r="K2510" i="3"/>
  <c r="K2508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L2562" i="3"/>
  <c r="K2562" i="3"/>
  <c r="L2554" i="3"/>
  <c r="K2554" i="3"/>
  <c r="L2560" i="3"/>
  <c r="K2560" i="3"/>
  <c r="L2568" i="3"/>
  <c r="L2566" i="3"/>
  <c r="K2566" i="3"/>
  <c r="L2558" i="3"/>
  <c r="L2551" i="3"/>
  <c r="K2551" i="3"/>
  <c r="K2549" i="3"/>
  <c r="K2547" i="3"/>
  <c r="K2545" i="3"/>
  <c r="K2543" i="3"/>
  <c r="K2541" i="3"/>
  <c r="K2539" i="3"/>
  <c r="P2529" i="3"/>
  <c r="AH2529" i="3"/>
  <c r="L2536" i="3"/>
  <c r="L2525" i="3"/>
  <c r="L2523" i="3"/>
  <c r="K2523" i="3"/>
  <c r="BH2518" i="3"/>
  <c r="AH2518" i="3"/>
  <c r="L2509" i="3"/>
  <c r="K2512" i="3"/>
  <c r="L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BI2544" i="3" l="1"/>
  <c r="AH2503" i="3"/>
  <c r="AJ2569" i="3"/>
  <c r="AU2517" i="3"/>
  <c r="AP2514" i="3"/>
  <c r="AY2508" i="3"/>
  <c r="AV2534" i="3"/>
  <c r="AF2514" i="3"/>
  <c r="AN2517" i="3"/>
  <c r="AJ2506" i="3"/>
  <c r="AT2520" i="3"/>
  <c r="AV2529" i="3"/>
  <c r="R2518" i="3"/>
  <c r="AN2518" i="3"/>
  <c r="BA2529" i="3"/>
  <c r="BA2518" i="3"/>
  <c r="T2518" i="3"/>
  <c r="W2529" i="3"/>
  <c r="Y2529" i="3"/>
  <c r="AU2544" i="3"/>
  <c r="V2559" i="3"/>
  <c r="AX2518" i="3"/>
  <c r="BF2529" i="3"/>
  <c r="AB2532" i="3"/>
  <c r="S2514" i="3"/>
  <c r="AE2573" i="3"/>
  <c r="AS2521" i="3"/>
  <c r="AJ2557" i="3"/>
  <c r="AE2517" i="3"/>
  <c r="AL2506" i="3"/>
  <c r="AU2548" i="3"/>
  <c r="Q2520" i="3"/>
  <c r="AC2561" i="3"/>
  <c r="BK2585" i="3"/>
  <c r="AX2514" i="3"/>
  <c r="BD2569" i="3"/>
  <c r="P2534" i="3"/>
  <c r="AW2506" i="3"/>
  <c r="AI2514" i="3"/>
  <c r="BI2517" i="3"/>
  <c r="Q2524" i="3"/>
  <c r="AV2517" i="3"/>
  <c r="AD2517" i="3"/>
  <c r="AR2559" i="3"/>
  <c r="BH2514" i="3"/>
  <c r="AQ2532" i="3"/>
  <c r="AX2559" i="3"/>
  <c r="BK2577" i="3"/>
  <c r="P2514" i="3"/>
  <c r="AW2524" i="3"/>
  <c r="BF2510" i="3"/>
  <c r="BI2513" i="3"/>
  <c r="BK2581" i="3"/>
  <c r="AK2507" i="3"/>
  <c r="BC2527" i="3"/>
  <c r="U2544" i="3"/>
  <c r="AT2542" i="3"/>
  <c r="AB2521" i="3"/>
  <c r="AY2513" i="3"/>
  <c r="AP2557" i="3"/>
  <c r="AA2544" i="3"/>
  <c r="AK2544" i="3"/>
  <c r="AO2513" i="3"/>
  <c r="AX2544" i="3"/>
  <c r="Q2544" i="3"/>
  <c r="BC2557" i="3"/>
  <c r="X2516" i="3"/>
  <c r="AF2544" i="3"/>
  <c r="BA2542" i="3"/>
  <c r="AD2544" i="3"/>
  <c r="BA2558" i="3"/>
  <c r="AN2544" i="3"/>
  <c r="AS2514" i="3"/>
  <c r="AZ2519" i="3"/>
  <c r="AK2573" i="3"/>
  <c r="BH2505" i="3"/>
  <c r="BC2521" i="3"/>
  <c r="BF2513" i="3"/>
  <c r="AC2513" i="3"/>
  <c r="AV2544" i="3"/>
  <c r="T2544" i="3"/>
  <c r="Q2542" i="3"/>
  <c r="AQ2544" i="3"/>
  <c r="S2544" i="3"/>
  <c r="AT2544" i="3"/>
  <c r="Z2544" i="3"/>
  <c r="BA2544" i="3"/>
  <c r="AG2544" i="3"/>
  <c r="M2544" i="3"/>
  <c r="AR2544" i="3"/>
  <c r="X2544" i="3"/>
  <c r="AA2557" i="3"/>
  <c r="S2505" i="3"/>
  <c r="AE2521" i="3"/>
  <c r="AU2513" i="3"/>
  <c r="AH2513" i="3"/>
  <c r="AC2557" i="3"/>
  <c r="AZ2544" i="3"/>
  <c r="AI2542" i="3"/>
  <c r="BG2544" i="3"/>
  <c r="AI2544" i="3"/>
  <c r="O2544" i="3"/>
  <c r="AP2544" i="3"/>
  <c r="R2544" i="3"/>
  <c r="AW2544" i="3"/>
  <c r="AC2544" i="3"/>
  <c r="AH2517" i="3"/>
  <c r="S2506" i="3"/>
  <c r="AF2535" i="3"/>
  <c r="AV2521" i="3"/>
  <c r="P2525" i="3"/>
  <c r="AR2513" i="3"/>
  <c r="AF2542" i="3"/>
  <c r="BE2557" i="3"/>
  <c r="AY2544" i="3"/>
  <c r="AE2544" i="3"/>
  <c r="BF2544" i="3"/>
  <c r="AH2544" i="3"/>
  <c r="N2544" i="3"/>
  <c r="AS2544" i="3"/>
  <c r="AO2510" i="3"/>
  <c r="AY2534" i="3"/>
  <c r="Q2508" i="3"/>
  <c r="AX2507" i="3"/>
  <c r="AN2537" i="3"/>
  <c r="AP2533" i="3"/>
  <c r="BB2508" i="3"/>
  <c r="AZ2514" i="3"/>
  <c r="BG2514" i="3"/>
  <c r="O2514" i="3"/>
  <c r="AC2514" i="3"/>
  <c r="BD2537" i="3"/>
  <c r="O2559" i="3"/>
  <c r="O2573" i="3"/>
  <c r="AJ2514" i="3"/>
  <c r="AQ2514" i="3"/>
  <c r="AG2559" i="3"/>
  <c r="Y2573" i="3"/>
  <c r="AT2573" i="3"/>
  <c r="AI2508" i="3"/>
  <c r="AL2534" i="3"/>
  <c r="AK2514" i="3"/>
  <c r="R2519" i="3"/>
  <c r="AI2573" i="3"/>
  <c r="AO2532" i="3"/>
  <c r="AX2565" i="3"/>
  <c r="BH2531" i="3"/>
  <c r="BH2569" i="3"/>
  <c r="S2508" i="3"/>
  <c r="AV2514" i="3"/>
  <c r="AB2514" i="3"/>
  <c r="AY2514" i="3"/>
  <c r="AE2514" i="3"/>
  <c r="M2514" i="3"/>
  <c r="BA2514" i="3"/>
  <c r="M2517" i="3"/>
  <c r="AQ2524" i="3"/>
  <c r="BH2517" i="3"/>
  <c r="AB2517" i="3"/>
  <c r="S2517" i="3"/>
  <c r="AG2532" i="3"/>
  <c r="BF2532" i="3"/>
  <c r="AD2534" i="3"/>
  <c r="BB2531" i="3"/>
  <c r="M2565" i="3"/>
  <c r="BD2573" i="3"/>
  <c r="AW2573" i="3"/>
  <c r="R2573" i="3"/>
  <c r="AG2508" i="3"/>
  <c r="AP2508" i="3"/>
  <c r="AR2514" i="3"/>
  <c r="T2514" i="3"/>
  <c r="AU2514" i="3"/>
  <c r="AA2514" i="3"/>
  <c r="AH2514" i="3"/>
  <c r="U2514" i="3"/>
  <c r="BI2514" i="3"/>
  <c r="AS2517" i="3"/>
  <c r="BD2517" i="3"/>
  <c r="X2517" i="3"/>
  <c r="AJ2565" i="3"/>
  <c r="M2569" i="3"/>
  <c r="AN2573" i="3"/>
  <c r="AH2571" i="3"/>
  <c r="AB2564" i="3"/>
  <c r="AQ2561" i="3"/>
  <c r="AT2528" i="3"/>
  <c r="BL2577" i="3"/>
  <c r="BN2578" i="3"/>
  <c r="X2511" i="3"/>
  <c r="Q2569" i="3"/>
  <c r="BD2542" i="3"/>
  <c r="AG2542" i="3"/>
  <c r="BI2542" i="3"/>
  <c r="AP2542" i="3"/>
  <c r="S2542" i="3"/>
  <c r="AU2542" i="3"/>
  <c r="AV2542" i="3"/>
  <c r="AJ2520" i="3"/>
  <c r="AW2520" i="3"/>
  <c r="AC2535" i="3"/>
  <c r="AH2535" i="3"/>
  <c r="AQ2559" i="3"/>
  <c r="T2559" i="3"/>
  <c r="BB2559" i="3"/>
  <c r="AH2559" i="3"/>
  <c r="BI2559" i="3"/>
  <c r="AO2559" i="3"/>
  <c r="Q2559" i="3"/>
  <c r="AM2518" i="3"/>
  <c r="AE2518" i="3"/>
  <c r="P2518" i="3"/>
  <c r="AF2518" i="3"/>
  <c r="AV2518" i="3"/>
  <c r="M2518" i="3"/>
  <c r="AC2518" i="3"/>
  <c r="AS2518" i="3"/>
  <c r="W2557" i="3"/>
  <c r="AQ2557" i="3"/>
  <c r="BD2557" i="3"/>
  <c r="BF2557" i="3"/>
  <c r="AL2557" i="3"/>
  <c r="R2557" i="3"/>
  <c r="AS2557" i="3"/>
  <c r="Y2557" i="3"/>
  <c r="Q2513" i="3"/>
  <c r="R2513" i="3"/>
  <c r="AK2513" i="3"/>
  <c r="BA2513" i="3"/>
  <c r="S2513" i="3"/>
  <c r="AL2513" i="3"/>
  <c r="BB2513" i="3"/>
  <c r="AI2513" i="3"/>
  <c r="P2513" i="3"/>
  <c r="AZ2513" i="3"/>
  <c r="AM2513" i="3"/>
  <c r="X2529" i="3"/>
  <c r="AR2529" i="3"/>
  <c r="M2529" i="3"/>
  <c r="AK2529" i="3"/>
  <c r="BE2529" i="3"/>
  <c r="Z2529" i="3"/>
  <c r="AX2529" i="3"/>
  <c r="AU2529" i="3"/>
  <c r="AM2529" i="3"/>
  <c r="BA2521" i="3"/>
  <c r="S2521" i="3"/>
  <c r="AI2521" i="3"/>
  <c r="AY2521" i="3"/>
  <c r="T2521" i="3"/>
  <c r="AJ2521" i="3"/>
  <c r="AZ2521" i="3"/>
  <c r="AP2572" i="3"/>
  <c r="AK2572" i="3"/>
  <c r="AT2518" i="3"/>
  <c r="AD2518" i="3"/>
  <c r="N2518" i="3"/>
  <c r="AW2518" i="3"/>
  <c r="Y2518" i="3"/>
  <c r="BD2518" i="3"/>
  <c r="AJ2518" i="3"/>
  <c r="S2520" i="3"/>
  <c r="AR2521" i="3"/>
  <c r="X2521" i="3"/>
  <c r="AU2521" i="3"/>
  <c r="AA2521" i="3"/>
  <c r="AD2520" i="3"/>
  <c r="AZ2520" i="3"/>
  <c r="AE2513" i="3"/>
  <c r="AJ2513" i="3"/>
  <c r="AQ2513" i="3"/>
  <c r="AX2513" i="3"/>
  <c r="AD2513" i="3"/>
  <c r="BE2513" i="3"/>
  <c r="AG2513" i="3"/>
  <c r="Y2513" i="3"/>
  <c r="BI2521" i="3"/>
  <c r="BA2535" i="3"/>
  <c r="AY2529" i="3"/>
  <c r="BB2529" i="3"/>
  <c r="V2529" i="3"/>
  <c r="AS2529" i="3"/>
  <c r="U2529" i="3"/>
  <c r="AN2529" i="3"/>
  <c r="AG2557" i="3"/>
  <c r="BI2557" i="3"/>
  <c r="AS2559" i="3"/>
  <c r="BI2561" i="3"/>
  <c r="V2557" i="3"/>
  <c r="AX2557" i="3"/>
  <c r="Z2559" i="3"/>
  <c r="BF2559" i="3"/>
  <c r="BG2542" i="3"/>
  <c r="AA2542" i="3"/>
  <c r="AD2542" i="3"/>
  <c r="AW2542" i="3"/>
  <c r="M2542" i="3"/>
  <c r="AZ2557" i="3"/>
  <c r="AY2557" i="3"/>
  <c r="S2557" i="3"/>
  <c r="BG2559" i="3"/>
  <c r="N2517" i="3"/>
  <c r="O2517" i="3"/>
  <c r="AY2517" i="3"/>
  <c r="AF2517" i="3"/>
  <c r="AZ2517" i="3"/>
  <c r="O2530" i="3"/>
  <c r="N2573" i="3"/>
  <c r="AX2573" i="3"/>
  <c r="BG2573" i="3"/>
  <c r="X2573" i="3"/>
  <c r="BH2573" i="3"/>
  <c r="AG2524" i="3"/>
  <c r="AT2524" i="3"/>
  <c r="AO2531" i="3"/>
  <c r="S2503" i="3"/>
  <c r="AP2518" i="3"/>
  <c r="BI2518" i="3"/>
  <c r="U2518" i="3"/>
  <c r="BH2521" i="3"/>
  <c r="P2521" i="3"/>
  <c r="W2521" i="3"/>
  <c r="N2520" i="3"/>
  <c r="T2513" i="3"/>
  <c r="AT2513" i="3"/>
  <c r="AW2513" i="3"/>
  <c r="U2513" i="3"/>
  <c r="R2529" i="3"/>
  <c r="AO2557" i="3"/>
  <c r="Y2559" i="3"/>
  <c r="AW2559" i="3"/>
  <c r="T2542" i="3"/>
  <c r="Z2557" i="3"/>
  <c r="BB2557" i="3"/>
  <c r="AL2559" i="3"/>
  <c r="AL2561" i="3"/>
  <c r="BC2542" i="3"/>
  <c r="O2542" i="3"/>
  <c r="Z2542" i="3"/>
  <c r="AK2542" i="3"/>
  <c r="AM2557" i="3"/>
  <c r="M2559" i="3"/>
  <c r="BH2559" i="3"/>
  <c r="AU2559" i="3"/>
  <c r="BH2572" i="3"/>
  <c r="AA2532" i="3"/>
  <c r="BH2532" i="3"/>
  <c r="AF2534" i="3"/>
  <c r="AH2534" i="3"/>
  <c r="BC2537" i="3"/>
  <c r="BA2537" i="3"/>
  <c r="BF2518" i="3"/>
  <c r="Z2518" i="3"/>
  <c r="AO2518" i="3"/>
  <c r="AZ2518" i="3"/>
  <c r="AB2518" i="3"/>
  <c r="AN2521" i="3"/>
  <c r="AQ2521" i="3"/>
  <c r="T2520" i="3"/>
  <c r="AA2513" i="3"/>
  <c r="Z2513" i="3"/>
  <c r="X2513" i="3"/>
  <c r="AB2513" i="3"/>
  <c r="U2521" i="3"/>
  <c r="S2529" i="3"/>
  <c r="AP2529" i="3"/>
  <c r="AO2529" i="3"/>
  <c r="BH2529" i="3"/>
  <c r="AF2529" i="3"/>
  <c r="X2557" i="3"/>
  <c r="V2508" i="3"/>
  <c r="AF2508" i="3"/>
  <c r="AW2508" i="3"/>
  <c r="P2509" i="3"/>
  <c r="BD2514" i="3"/>
  <c r="AN2514" i="3"/>
  <c r="X2514" i="3"/>
  <c r="BC2514" i="3"/>
  <c r="AM2514" i="3"/>
  <c r="W2514" i="3"/>
  <c r="Z2514" i="3"/>
  <c r="BF2514" i="3"/>
  <c r="AF2513" i="3"/>
  <c r="AC2517" i="3"/>
  <c r="BB2518" i="3"/>
  <c r="AL2518" i="3"/>
  <c r="V2518" i="3"/>
  <c r="BE2518" i="3"/>
  <c r="AK2518" i="3"/>
  <c r="Q2518" i="3"/>
  <c r="AR2518" i="3"/>
  <c r="X2518" i="3"/>
  <c r="BD2521" i="3"/>
  <c r="AF2521" i="3"/>
  <c r="BG2521" i="3"/>
  <c r="AM2521" i="3"/>
  <c r="O2521" i="3"/>
  <c r="N2524" i="3"/>
  <c r="AG2520" i="3"/>
  <c r="BC2513" i="3"/>
  <c r="BH2513" i="3"/>
  <c r="BG2513" i="3"/>
  <c r="O2513" i="3"/>
  <c r="AP2513" i="3"/>
  <c r="N2513" i="3"/>
  <c r="AS2513" i="3"/>
  <c r="W2513" i="3"/>
  <c r="M2513" i="3"/>
  <c r="AR2517" i="3"/>
  <c r="P2517" i="3"/>
  <c r="AT2517" i="3"/>
  <c r="AC2521" i="3"/>
  <c r="AX2535" i="3"/>
  <c r="AR2532" i="3"/>
  <c r="Z2532" i="3"/>
  <c r="AE2529" i="3"/>
  <c r="AL2529" i="3"/>
  <c r="BI2529" i="3"/>
  <c r="AC2529" i="3"/>
  <c r="BD2529" i="3"/>
  <c r="AB2529" i="3"/>
  <c r="BG2534" i="3"/>
  <c r="P2542" i="3"/>
  <c r="Q2557" i="3"/>
  <c r="AW2557" i="3"/>
  <c r="AC2559" i="3"/>
  <c r="BE2559" i="3"/>
  <c r="U2537" i="3"/>
  <c r="W2537" i="3"/>
  <c r="AZ2542" i="3"/>
  <c r="AH2557" i="3"/>
  <c r="R2559" i="3"/>
  <c r="AP2559" i="3"/>
  <c r="BB2561" i="3"/>
  <c r="AQ2542" i="3"/>
  <c r="AX2542" i="3"/>
  <c r="R2542" i="3"/>
  <c r="AC2542" i="3"/>
  <c r="T2557" i="3"/>
  <c r="T2568" i="3"/>
  <c r="U2503" i="3"/>
  <c r="AN2557" i="3"/>
  <c r="BG2557" i="3"/>
  <c r="AI2557" i="3"/>
  <c r="X2559" i="3"/>
  <c r="AA2559" i="3"/>
  <c r="BI2573" i="3"/>
  <c r="AB2573" i="3"/>
  <c r="AM2573" i="3"/>
  <c r="AD2573" i="3"/>
  <c r="AH2528" i="3"/>
  <c r="BG2529" i="3"/>
  <c r="P2557" i="3"/>
  <c r="V2513" i="3"/>
  <c r="AI2518" i="3"/>
  <c r="AV2513" i="3"/>
  <c r="BC2520" i="3"/>
  <c r="M2535" i="3"/>
  <c r="AY2518" i="3"/>
  <c r="BE2522" i="3"/>
  <c r="AG2553" i="3"/>
  <c r="BB2526" i="3"/>
  <c r="BN2583" i="3"/>
  <c r="BC2552" i="3"/>
  <c r="AB2567" i="3"/>
  <c r="V2531" i="3"/>
  <c r="BK2579" i="3"/>
  <c r="BK2583" i="3"/>
  <c r="AK2521" i="3"/>
  <c r="R2517" i="3"/>
  <c r="AX2517" i="3"/>
  <c r="AI2517" i="3"/>
  <c r="T2517" i="3"/>
  <c r="AJ2517" i="3"/>
  <c r="AZ2524" i="3"/>
  <c r="AM2524" i="3"/>
  <c r="BA2503" i="3"/>
  <c r="AZ2503" i="3"/>
  <c r="BA2569" i="3"/>
  <c r="BB2569" i="3"/>
  <c r="AP2532" i="3"/>
  <c r="BG2532" i="3"/>
  <c r="U2542" i="3"/>
  <c r="AS2542" i="3"/>
  <c r="N2542" i="3"/>
  <c r="AH2542" i="3"/>
  <c r="BF2542" i="3"/>
  <c r="AE2542" i="3"/>
  <c r="AY2542" i="3"/>
  <c r="AJ2542" i="3"/>
  <c r="M2534" i="3"/>
  <c r="BC2534" i="3"/>
  <c r="AL2537" i="3"/>
  <c r="X2537" i="3"/>
  <c r="AK2537" i="3"/>
  <c r="AH2537" i="3"/>
  <c r="AY2503" i="3"/>
  <c r="W2531" i="3"/>
  <c r="AB2531" i="3"/>
  <c r="V2569" i="3"/>
  <c r="BD2544" i="3"/>
  <c r="Y2544" i="3"/>
  <c r="AO2544" i="3"/>
  <c r="BE2544" i="3"/>
  <c r="V2544" i="3"/>
  <c r="AL2544" i="3"/>
  <c r="BB2544" i="3"/>
  <c r="W2544" i="3"/>
  <c r="AM2544" i="3"/>
  <c r="BC2544" i="3"/>
  <c r="AJ2544" i="3"/>
  <c r="P2544" i="3"/>
  <c r="BN2544" i="3" s="1"/>
  <c r="AH2573" i="3"/>
  <c r="S2573" i="3"/>
  <c r="U2573" i="3"/>
  <c r="BE2573" i="3"/>
  <c r="AR2573" i="3"/>
  <c r="AG2573" i="3"/>
  <c r="AY2535" i="3"/>
  <c r="R2535" i="3"/>
  <c r="AE2559" i="3"/>
  <c r="P2559" i="3"/>
  <c r="AN2559" i="3"/>
  <c r="AT2559" i="3"/>
  <c r="AD2559" i="3"/>
  <c r="N2559" i="3"/>
  <c r="BA2559" i="3"/>
  <c r="AK2559" i="3"/>
  <c r="U2559" i="3"/>
  <c r="AQ2518" i="3"/>
  <c r="BC2518" i="3"/>
  <c r="V2561" i="3"/>
  <c r="AS2561" i="3"/>
  <c r="AR2557" i="3"/>
  <c r="O2557" i="3"/>
  <c r="AE2557" i="3"/>
  <c r="AU2557" i="3"/>
  <c r="M2557" i="3"/>
  <c r="AT2557" i="3"/>
  <c r="AD2557" i="3"/>
  <c r="N2557" i="3"/>
  <c r="BA2557" i="3"/>
  <c r="AK2557" i="3"/>
  <c r="U2557" i="3"/>
  <c r="AQ2529" i="3"/>
  <c r="T2529" i="3"/>
  <c r="AJ2529" i="3"/>
  <c r="AZ2529" i="3"/>
  <c r="Q2529" i="3"/>
  <c r="AG2529" i="3"/>
  <c r="AW2529" i="3"/>
  <c r="N2529" i="3"/>
  <c r="AD2529" i="3"/>
  <c r="AT2529" i="3"/>
  <c r="O2529" i="3"/>
  <c r="AI2529" i="3"/>
  <c r="BC2529" i="3"/>
  <c r="AE2561" i="3"/>
  <c r="AA2529" i="3"/>
  <c r="AV2510" i="3"/>
  <c r="R2530" i="3"/>
  <c r="BE2548" i="3"/>
  <c r="O2518" i="3"/>
  <c r="AX2519" i="3"/>
  <c r="Q2571" i="3"/>
  <c r="Q2565" i="3"/>
  <c r="P2531" i="3"/>
  <c r="BK2576" i="3"/>
  <c r="K2475" i="3"/>
  <c r="BH2508" i="3"/>
  <c r="BJ2577" i="3"/>
  <c r="Q2535" i="3"/>
  <c r="N2532" i="3"/>
  <c r="AK2503" i="3"/>
  <c r="AE2569" i="3"/>
  <c r="BN2579" i="3"/>
  <c r="BK2578" i="3"/>
  <c r="BJ2578" i="3"/>
  <c r="BJ2583" i="3"/>
  <c r="BJ2585" i="3"/>
  <c r="BL2581" i="3"/>
  <c r="AK2510" i="3"/>
  <c r="BG2510" i="3"/>
  <c r="AP2510" i="3"/>
  <c r="AI2520" i="3"/>
  <c r="BF2524" i="3"/>
  <c r="AP2524" i="3"/>
  <c r="Z2524" i="3"/>
  <c r="BI2524" i="3"/>
  <c r="AS2524" i="3"/>
  <c r="AC2524" i="3"/>
  <c r="M2524" i="3"/>
  <c r="AY2524" i="3"/>
  <c r="BF2520" i="3"/>
  <c r="AP2520" i="3"/>
  <c r="Z2520" i="3"/>
  <c r="BI2520" i="3"/>
  <c r="AS2520" i="3"/>
  <c r="AC2520" i="3"/>
  <c r="M2520" i="3"/>
  <c r="AV2520" i="3"/>
  <c r="AF2520" i="3"/>
  <c r="P2520" i="3"/>
  <c r="AU2524" i="3"/>
  <c r="AW2532" i="3"/>
  <c r="AT2535" i="3"/>
  <c r="AD2535" i="3"/>
  <c r="N2535" i="3"/>
  <c r="AK2535" i="3"/>
  <c r="BG2535" i="3"/>
  <c r="BD2532" i="3"/>
  <c r="AN2532" i="3"/>
  <c r="X2532" i="3"/>
  <c r="BC2532" i="3"/>
  <c r="AM2532" i="3"/>
  <c r="W2532" i="3"/>
  <c r="BB2532" i="3"/>
  <c r="AL2532" i="3"/>
  <c r="V2532" i="3"/>
  <c r="BE2532" i="3"/>
  <c r="AI2535" i="3"/>
  <c r="BD2535" i="3"/>
  <c r="Q2561" i="3"/>
  <c r="AG2561" i="3"/>
  <c r="AW2561" i="3"/>
  <c r="Z2561" i="3"/>
  <c r="AP2561" i="3"/>
  <c r="BF2561" i="3"/>
  <c r="AC2569" i="3"/>
  <c r="AR2503" i="3"/>
  <c r="AV2503" i="3"/>
  <c r="AM2503" i="3"/>
  <c r="BB2503" i="3"/>
  <c r="V2503" i="3"/>
  <c r="AO2503" i="3"/>
  <c r="BG2531" i="3"/>
  <c r="S2531" i="3"/>
  <c r="AP2531" i="3"/>
  <c r="BI2531" i="3"/>
  <c r="AC2531" i="3"/>
  <c r="AV2531" i="3"/>
  <c r="AX2569" i="3"/>
  <c r="R2569" i="3"/>
  <c r="AV2569" i="3"/>
  <c r="AR2569" i="3"/>
  <c r="BM2574" i="3"/>
  <c r="X2542" i="3"/>
  <c r="AN2542" i="3"/>
  <c r="AR2542" i="3"/>
  <c r="Y2542" i="3"/>
  <c r="AO2542" i="3"/>
  <c r="BE2542" i="3"/>
  <c r="V2542" i="3"/>
  <c r="AL2542" i="3"/>
  <c r="BB2542" i="3"/>
  <c r="W2542" i="3"/>
  <c r="AM2542" i="3"/>
  <c r="BC2535" i="3"/>
  <c r="S2559" i="3"/>
  <c r="AI2559" i="3"/>
  <c r="AY2559" i="3"/>
  <c r="AF2559" i="3"/>
  <c r="AJ2559" i="3"/>
  <c r="BD2559" i="3"/>
  <c r="W2559" i="3"/>
  <c r="AM2559" i="3"/>
  <c r="BC2559" i="3"/>
  <c r="AV2559" i="3"/>
  <c r="AZ2559" i="3"/>
  <c r="AB2559" i="3"/>
  <c r="V2573" i="3"/>
  <c r="AL2573" i="3"/>
  <c r="BB2573" i="3"/>
  <c r="W2573" i="3"/>
  <c r="AU2573" i="3"/>
  <c r="AC2573" i="3"/>
  <c r="AQ2573" i="3"/>
  <c r="P2573" i="3"/>
  <c r="AF2573" i="3"/>
  <c r="AV2573" i="3"/>
  <c r="M2573" i="3"/>
  <c r="AS2573" i="3"/>
  <c r="Z2573" i="3"/>
  <c r="AP2573" i="3"/>
  <c r="BF2573" i="3"/>
  <c r="AA2573" i="3"/>
  <c r="AY2573" i="3"/>
  <c r="AO2573" i="3"/>
  <c r="BC2573" i="3"/>
  <c r="T2573" i="3"/>
  <c r="AJ2573" i="3"/>
  <c r="AZ2573" i="3"/>
  <c r="Q2573" i="3"/>
  <c r="BA2573" i="3"/>
  <c r="Y2535" i="3"/>
  <c r="AB2535" i="3"/>
  <c r="T2535" i="3"/>
  <c r="W2535" i="3"/>
  <c r="AU2535" i="3"/>
  <c r="AW2535" i="3"/>
  <c r="AO2535" i="3"/>
  <c r="AR2535" i="3"/>
  <c r="AB2565" i="3"/>
  <c r="AA2565" i="3"/>
  <c r="O2524" i="3"/>
  <c r="AJ2524" i="3"/>
  <c r="AF2524" i="3"/>
  <c r="S2524" i="3"/>
  <c r="T2524" i="3"/>
  <c r="P2524" i="3"/>
  <c r="BH2524" i="3"/>
  <c r="AR2524" i="3"/>
  <c r="S2561" i="3"/>
  <c r="AI2561" i="3"/>
  <c r="AY2561" i="3"/>
  <c r="W2561" i="3"/>
  <c r="AM2561" i="3"/>
  <c r="BC2561" i="3"/>
  <c r="AB2561" i="3"/>
  <c r="T2531" i="3"/>
  <c r="AJ2531" i="3"/>
  <c r="AZ2531" i="3"/>
  <c r="Q2531" i="3"/>
  <c r="AG2531" i="3"/>
  <c r="AW2531" i="3"/>
  <c r="N2531" i="3"/>
  <c r="AD2531" i="3"/>
  <c r="AT2531" i="3"/>
  <c r="O2531" i="3"/>
  <c r="AI2531" i="3"/>
  <c r="BC2531" i="3"/>
  <c r="X2531" i="3"/>
  <c r="AN2531" i="3"/>
  <c r="BD2531" i="3"/>
  <c r="U2531" i="3"/>
  <c r="AK2531" i="3"/>
  <c r="BA2531" i="3"/>
  <c r="R2531" i="3"/>
  <c r="AH2531" i="3"/>
  <c r="AX2531" i="3"/>
  <c r="AE2531" i="3"/>
  <c r="AY2531" i="3"/>
  <c r="AA2531" i="3"/>
  <c r="AB2569" i="3"/>
  <c r="T2569" i="3"/>
  <c r="AO2569" i="3"/>
  <c r="W2569" i="3"/>
  <c r="P2569" i="3"/>
  <c r="AK2569" i="3"/>
  <c r="BG2569" i="3"/>
  <c r="Z2569" i="3"/>
  <c r="AP2569" i="3"/>
  <c r="BF2569" i="3"/>
  <c r="AS2569" i="3"/>
  <c r="X2569" i="3"/>
  <c r="AM2569" i="3"/>
  <c r="Y2569" i="3"/>
  <c r="AU2569" i="3"/>
  <c r="AG2569" i="3"/>
  <c r="U2569" i="3"/>
  <c r="AQ2569" i="3"/>
  <c r="AW2569" i="3"/>
  <c r="N2569" i="3"/>
  <c r="AD2569" i="3"/>
  <c r="AT2569" i="3"/>
  <c r="BI2569" i="3"/>
  <c r="AN2569" i="3"/>
  <c r="S2569" i="3"/>
  <c r="L2477" i="3"/>
  <c r="W2504" i="3"/>
  <c r="BH2510" i="3"/>
  <c r="AQ2510" i="3"/>
  <c r="Z2510" i="3"/>
  <c r="AY2520" i="3"/>
  <c r="BB2524" i="3"/>
  <c r="AL2524" i="3"/>
  <c r="V2524" i="3"/>
  <c r="BE2524" i="3"/>
  <c r="AO2524" i="3"/>
  <c r="Y2524" i="3"/>
  <c r="AA2524" i="3"/>
  <c r="BG2524" i="3"/>
  <c r="BB2520" i="3"/>
  <c r="AL2520" i="3"/>
  <c r="V2520" i="3"/>
  <c r="BE2520" i="3"/>
  <c r="AO2520" i="3"/>
  <c r="Y2520" i="3"/>
  <c r="BH2520" i="3"/>
  <c r="AR2520" i="3"/>
  <c r="AB2520" i="3"/>
  <c r="AQ2520" i="3"/>
  <c r="W2524" i="3"/>
  <c r="BC2524" i="3"/>
  <c r="BF2535" i="3"/>
  <c r="AP2535" i="3"/>
  <c r="Z2535" i="3"/>
  <c r="U2535" i="3"/>
  <c r="AQ2535" i="3"/>
  <c r="AZ2532" i="3"/>
  <c r="AJ2532" i="3"/>
  <c r="T2532" i="3"/>
  <c r="AY2532" i="3"/>
  <c r="AI2532" i="3"/>
  <c r="S2532" i="3"/>
  <c r="AX2532" i="3"/>
  <c r="AH2532" i="3"/>
  <c r="R2532" i="3"/>
  <c r="S2535" i="3"/>
  <c r="AN2535" i="3"/>
  <c r="BI2535" i="3"/>
  <c r="U2561" i="3"/>
  <c r="AK2561" i="3"/>
  <c r="BA2561" i="3"/>
  <c r="AG2565" i="3"/>
  <c r="N2561" i="3"/>
  <c r="AD2561" i="3"/>
  <c r="AT2561" i="3"/>
  <c r="R2565" i="3"/>
  <c r="BG2561" i="3"/>
  <c r="AA2561" i="3"/>
  <c r="AI2569" i="3"/>
  <c r="AB2503" i="3"/>
  <c r="AF2503" i="3"/>
  <c r="AI2503" i="3"/>
  <c r="AX2503" i="3"/>
  <c r="R2503" i="3"/>
  <c r="AQ2531" i="3"/>
  <c r="AU2531" i="3"/>
  <c r="AL2531" i="3"/>
  <c r="BE2531" i="3"/>
  <c r="Y2531" i="3"/>
  <c r="AR2531" i="3"/>
  <c r="BG2565" i="3"/>
  <c r="AL2569" i="3"/>
  <c r="AF2569" i="3"/>
  <c r="BE2569" i="3"/>
  <c r="O2569" i="3"/>
  <c r="BM2576" i="3"/>
  <c r="BK2574" i="3"/>
  <c r="AZ2535" i="3"/>
  <c r="AF2561" i="3"/>
  <c r="M2503" i="3"/>
  <c r="AC2503" i="3"/>
  <c r="AS2503" i="3"/>
  <c r="BI2503" i="3"/>
  <c r="Z2503" i="3"/>
  <c r="AP2503" i="3"/>
  <c r="BF2503" i="3"/>
  <c r="AA2503" i="3"/>
  <c r="AQ2503" i="3"/>
  <c r="BG2503" i="3"/>
  <c r="T2503" i="3"/>
  <c r="AN2503" i="3"/>
  <c r="BH2503" i="3"/>
  <c r="Q2503" i="3"/>
  <c r="AG2503" i="3"/>
  <c r="AW2503" i="3"/>
  <c r="N2503" i="3"/>
  <c r="AD2503" i="3"/>
  <c r="AT2503" i="3"/>
  <c r="O2503" i="3"/>
  <c r="AE2503" i="3"/>
  <c r="AU2503" i="3"/>
  <c r="P2503" i="3"/>
  <c r="AJ2503" i="3"/>
  <c r="BD2503" i="3"/>
  <c r="AB2510" i="3"/>
  <c r="AA2510" i="3"/>
  <c r="AX2524" i="3"/>
  <c r="AH2524" i="3"/>
  <c r="R2524" i="3"/>
  <c r="BA2524" i="3"/>
  <c r="AK2524" i="3"/>
  <c r="U2524" i="3"/>
  <c r="AI2524" i="3"/>
  <c r="AX2520" i="3"/>
  <c r="AH2520" i="3"/>
  <c r="R2520" i="3"/>
  <c r="BA2520" i="3"/>
  <c r="AK2520" i="3"/>
  <c r="U2520" i="3"/>
  <c r="BD2520" i="3"/>
  <c r="AN2520" i="3"/>
  <c r="X2520" i="3"/>
  <c r="BG2520" i="3"/>
  <c r="AE2524" i="3"/>
  <c r="Q2532" i="3"/>
  <c r="BB2535" i="3"/>
  <c r="AL2535" i="3"/>
  <c r="V2535" i="3"/>
  <c r="AA2535" i="3"/>
  <c r="AV2535" i="3"/>
  <c r="AV2532" i="3"/>
  <c r="AF2532" i="3"/>
  <c r="P2532" i="3"/>
  <c r="AU2532" i="3"/>
  <c r="AE2532" i="3"/>
  <c r="O2532" i="3"/>
  <c r="AT2532" i="3"/>
  <c r="AD2532" i="3"/>
  <c r="X2535" i="3"/>
  <c r="AS2535" i="3"/>
  <c r="Y2561" i="3"/>
  <c r="AO2561" i="3"/>
  <c r="BE2561" i="3"/>
  <c r="AW2565" i="3"/>
  <c r="R2561" i="3"/>
  <c r="AH2561" i="3"/>
  <c r="AX2561" i="3"/>
  <c r="AH2565" i="3"/>
  <c r="AU2561" i="3"/>
  <c r="O2561" i="3"/>
  <c r="AY2569" i="3"/>
  <c r="X2503" i="3"/>
  <c r="BC2503" i="3"/>
  <c r="W2503" i="3"/>
  <c r="AL2503" i="3"/>
  <c r="BE2503" i="3"/>
  <c r="Y2503" i="3"/>
  <c r="AM2531" i="3"/>
  <c r="BF2531" i="3"/>
  <c r="Z2531" i="3"/>
  <c r="AS2531" i="3"/>
  <c r="M2531" i="3"/>
  <c r="AF2531" i="3"/>
  <c r="AQ2565" i="3"/>
  <c r="AH2569" i="3"/>
  <c r="AA2569" i="3"/>
  <c r="AZ2569" i="3"/>
  <c r="BC2569" i="3"/>
  <c r="BN2585" i="3"/>
  <c r="AB2524" i="3"/>
  <c r="AV2524" i="3"/>
  <c r="BH2535" i="3"/>
  <c r="AO2564" i="3"/>
  <c r="N2564" i="3"/>
  <c r="AM2520" i="3"/>
  <c r="AJ2535" i="3"/>
  <c r="AZ2561" i="3"/>
  <c r="N2534" i="3"/>
  <c r="V2537" i="3"/>
  <c r="AV2565" i="3"/>
  <c r="M2515" i="3"/>
  <c r="BM2578" i="3"/>
  <c r="BL2574" i="3"/>
  <c r="BM2581" i="3"/>
  <c r="BJ2574" i="3"/>
  <c r="BN2581" i="3"/>
  <c r="BJ2581" i="3"/>
  <c r="BL2585" i="3"/>
  <c r="BM2577" i="3"/>
  <c r="BL2576" i="3"/>
  <c r="BL2583" i="3"/>
  <c r="BM2585" i="3"/>
  <c r="BJ2579" i="3"/>
  <c r="BJ2576" i="3"/>
  <c r="AG2535" i="3"/>
  <c r="AE2535" i="3"/>
  <c r="AM2535" i="3"/>
  <c r="BH2557" i="3"/>
  <c r="T2507" i="3"/>
  <c r="AI2506" i="3"/>
  <c r="AW2550" i="3"/>
  <c r="AU2520" i="3"/>
  <c r="AD2508" i="3"/>
  <c r="AY2507" i="3"/>
  <c r="AH2507" i="3"/>
  <c r="U2507" i="3"/>
  <c r="AN2508" i="3"/>
  <c r="AG2506" i="3"/>
  <c r="T2506" i="3"/>
  <c r="BI2508" i="3"/>
  <c r="AS2508" i="3"/>
  <c r="AC2508" i="3"/>
  <c r="M2508" i="3"/>
  <c r="AU2508" i="3"/>
  <c r="AE2508" i="3"/>
  <c r="O2508" i="3"/>
  <c r="AH2508" i="3"/>
  <c r="X2507" i="3"/>
  <c r="BI2510" i="3"/>
  <c r="AC2510" i="3"/>
  <c r="AZ2510" i="3"/>
  <c r="T2510" i="3"/>
  <c r="AG2510" i="3"/>
  <c r="BC2510" i="3"/>
  <c r="AM2510" i="3"/>
  <c r="W2510" i="3"/>
  <c r="BB2510" i="3"/>
  <c r="AL2510" i="3"/>
  <c r="V2510" i="3"/>
  <c r="W2515" i="3"/>
  <c r="AW2528" i="3"/>
  <c r="AV2528" i="3"/>
  <c r="N2528" i="3"/>
  <c r="AD2530" i="3"/>
  <c r="T2519" i="3"/>
  <c r="AT2534" i="3"/>
  <c r="Y2534" i="3"/>
  <c r="AX2534" i="3"/>
  <c r="AC2534" i="3"/>
  <c r="BB2534" i="3"/>
  <c r="AG2534" i="3"/>
  <c r="BH2534" i="3"/>
  <c r="AR2534" i="3"/>
  <c r="AB2534" i="3"/>
  <c r="V2534" i="3"/>
  <c r="AX2537" i="3"/>
  <c r="U2565" i="3"/>
  <c r="AK2565" i="3"/>
  <c r="BA2565" i="3"/>
  <c r="AP2534" i="3"/>
  <c r="AW2537" i="3"/>
  <c r="AG2537" i="3"/>
  <c r="Q2537" i="3"/>
  <c r="AZ2537" i="3"/>
  <c r="AJ2537" i="3"/>
  <c r="T2537" i="3"/>
  <c r="AY2537" i="3"/>
  <c r="AI2537" i="3"/>
  <c r="S2537" i="3"/>
  <c r="BB2537" i="3"/>
  <c r="M2548" i="3"/>
  <c r="V2565" i="3"/>
  <c r="AL2565" i="3"/>
  <c r="BB2565" i="3"/>
  <c r="Z2534" i="3"/>
  <c r="AZ2565" i="3"/>
  <c r="X2565" i="3"/>
  <c r="BC2565" i="3"/>
  <c r="AM2565" i="3"/>
  <c r="W2565" i="3"/>
  <c r="BN2576" i="3"/>
  <c r="BN2577" i="3"/>
  <c r="BN2574" i="3"/>
  <c r="BL2578" i="3"/>
  <c r="BL2579" i="3"/>
  <c r="BM2583" i="3"/>
  <c r="AK2534" i="3"/>
  <c r="P2553" i="3"/>
  <c r="R2506" i="3"/>
  <c r="AL2508" i="3"/>
  <c r="AI2507" i="3"/>
  <c r="R2507" i="3"/>
  <c r="P2508" i="3"/>
  <c r="AV2508" i="3"/>
  <c r="Q2506" i="3"/>
  <c r="AY2506" i="3"/>
  <c r="BE2508" i="3"/>
  <c r="AO2508" i="3"/>
  <c r="Y2508" i="3"/>
  <c r="BG2508" i="3"/>
  <c r="AQ2508" i="3"/>
  <c r="AA2508" i="3"/>
  <c r="BF2508" i="3"/>
  <c r="Z2508" i="3"/>
  <c r="AV2507" i="3"/>
  <c r="BA2510" i="3"/>
  <c r="U2510" i="3"/>
  <c r="AR2510" i="3"/>
  <c r="BE2510" i="3"/>
  <c r="Y2510" i="3"/>
  <c r="AY2510" i="3"/>
  <c r="AI2510" i="3"/>
  <c r="S2510" i="3"/>
  <c r="AX2510" i="3"/>
  <c r="AH2510" i="3"/>
  <c r="R2510" i="3"/>
  <c r="P2510" i="3"/>
  <c r="P2528" i="3"/>
  <c r="AF2530" i="3"/>
  <c r="AO2530" i="3"/>
  <c r="AI2519" i="3"/>
  <c r="AO2534" i="3"/>
  <c r="Q2534" i="3"/>
  <c r="AS2534" i="3"/>
  <c r="W2534" i="3"/>
  <c r="AW2534" i="3"/>
  <c r="AA2534" i="3"/>
  <c r="BD2534" i="3"/>
  <c r="AN2534" i="3"/>
  <c r="X2534" i="3"/>
  <c r="R2534" i="3"/>
  <c r="Y2565" i="3"/>
  <c r="AO2565" i="3"/>
  <c r="BE2565" i="3"/>
  <c r="BI2537" i="3"/>
  <c r="AS2537" i="3"/>
  <c r="AC2537" i="3"/>
  <c r="M2537" i="3"/>
  <c r="AV2537" i="3"/>
  <c r="AF2537" i="3"/>
  <c r="P2537" i="3"/>
  <c r="AU2537" i="3"/>
  <c r="AE2537" i="3"/>
  <c r="O2537" i="3"/>
  <c r="Z2565" i="3"/>
  <c r="AP2565" i="3"/>
  <c r="BF2565" i="3"/>
  <c r="AU2534" i="3"/>
  <c r="AN2565" i="3"/>
  <c r="AY2565" i="3"/>
  <c r="AI2565" i="3"/>
  <c r="S2565" i="3"/>
  <c r="AB2571" i="3"/>
  <c r="AB2508" i="3"/>
  <c r="BF2537" i="3"/>
  <c r="AB2572" i="3"/>
  <c r="N2508" i="3"/>
  <c r="AT2508" i="3"/>
  <c r="S2507" i="3"/>
  <c r="BA2507" i="3"/>
  <c r="X2508" i="3"/>
  <c r="BD2508" i="3"/>
  <c r="AZ2506" i="3"/>
  <c r="BA2508" i="3"/>
  <c r="AK2508" i="3"/>
  <c r="U2508" i="3"/>
  <c r="BC2508" i="3"/>
  <c r="AM2508" i="3"/>
  <c r="W2508" i="3"/>
  <c r="AX2508" i="3"/>
  <c r="R2508" i="3"/>
  <c r="AS2510" i="3"/>
  <c r="M2510" i="3"/>
  <c r="AJ2510" i="3"/>
  <c r="AW2510" i="3"/>
  <c r="Q2510" i="3"/>
  <c r="AU2510" i="3"/>
  <c r="AE2510" i="3"/>
  <c r="O2510" i="3"/>
  <c r="AT2510" i="3"/>
  <c r="AD2510" i="3"/>
  <c r="N2510" i="3"/>
  <c r="AE2528" i="3"/>
  <c r="AU2530" i="3"/>
  <c r="AS2519" i="3"/>
  <c r="BE2534" i="3"/>
  <c r="AI2534" i="3"/>
  <c r="BI2534" i="3"/>
  <c r="AM2534" i="3"/>
  <c r="O2534" i="3"/>
  <c r="AQ2534" i="3"/>
  <c r="U2534" i="3"/>
  <c r="AZ2534" i="3"/>
  <c r="AJ2534" i="3"/>
  <c r="T2534" i="3"/>
  <c r="AC2565" i="3"/>
  <c r="AS2565" i="3"/>
  <c r="BI2565" i="3"/>
  <c r="BE2537" i="3"/>
  <c r="AO2537" i="3"/>
  <c r="Y2537" i="3"/>
  <c r="BH2537" i="3"/>
  <c r="AR2537" i="3"/>
  <c r="AB2537" i="3"/>
  <c r="BG2537" i="3"/>
  <c r="AQ2537" i="3"/>
  <c r="AA2537" i="3"/>
  <c r="N2565" i="3"/>
  <c r="AD2565" i="3"/>
  <c r="AT2565" i="3"/>
  <c r="T2565" i="3"/>
  <c r="BD2565" i="3"/>
  <c r="AU2565" i="3"/>
  <c r="AE2565" i="3"/>
  <c r="O2565" i="3"/>
  <c r="O2535" i="3"/>
  <c r="Q2558" i="3"/>
  <c r="BK2580" i="3"/>
  <c r="W2506" i="3"/>
  <c r="AH2519" i="3"/>
  <c r="AG2550" i="3"/>
  <c r="AE2520" i="3"/>
  <c r="O2520" i="3"/>
  <c r="BG2564" i="3"/>
  <c r="BG2522" i="3"/>
  <c r="W2538" i="3"/>
  <c r="R2505" i="3"/>
  <c r="BG2516" i="3"/>
  <c r="P2533" i="3"/>
  <c r="W2546" i="3"/>
  <c r="M2511" i="3"/>
  <c r="AS2515" i="3"/>
  <c r="BE2535" i="3"/>
  <c r="W2520" i="3"/>
  <c r="AA2520" i="3"/>
  <c r="AH2506" i="3"/>
  <c r="AX2505" i="3"/>
  <c r="AK2505" i="3"/>
  <c r="BB2506" i="3"/>
  <c r="AU2507" i="3"/>
  <c r="AE2507" i="3"/>
  <c r="O2507" i="3"/>
  <c r="AT2507" i="3"/>
  <c r="AD2507" i="3"/>
  <c r="N2507" i="3"/>
  <c r="AW2507" i="3"/>
  <c r="AG2507" i="3"/>
  <c r="Q2507" i="3"/>
  <c r="BI2506" i="3"/>
  <c r="AS2506" i="3"/>
  <c r="AC2506" i="3"/>
  <c r="M2506" i="3"/>
  <c r="AV2506" i="3"/>
  <c r="AF2506" i="3"/>
  <c r="P2506" i="3"/>
  <c r="AU2506" i="3"/>
  <c r="AE2506" i="3"/>
  <c r="O2506" i="3"/>
  <c r="AZ2507" i="3"/>
  <c r="AF2507" i="3"/>
  <c r="X2505" i="3"/>
  <c r="AW2516" i="3"/>
  <c r="W2516" i="3"/>
  <c r="AK2522" i="3"/>
  <c r="V2511" i="3"/>
  <c r="AH2511" i="3"/>
  <c r="AA2515" i="3"/>
  <c r="AW2530" i="3"/>
  <c r="X2526" i="3"/>
  <c r="AJ2528" i="3"/>
  <c r="AY2528" i="3"/>
  <c r="S2528" i="3"/>
  <c r="AZ2530" i="3"/>
  <c r="T2530" i="3"/>
  <c r="AI2530" i="3"/>
  <c r="AX2530" i="3"/>
  <c r="U2519" i="3"/>
  <c r="BE2519" i="3"/>
  <c r="AN2519" i="3"/>
  <c r="BC2519" i="3"/>
  <c r="W2519" i="3"/>
  <c r="AL2519" i="3"/>
  <c r="AA2548" i="3"/>
  <c r="AU2550" i="3"/>
  <c r="AU2558" i="3"/>
  <c r="Y2558" i="3"/>
  <c r="BE2558" i="3"/>
  <c r="AF2558" i="3"/>
  <c r="AK2558" i="3"/>
  <c r="AV2558" i="3"/>
  <c r="AO2558" i="3"/>
  <c r="AP2548" i="3"/>
  <c r="Y2564" i="3"/>
  <c r="Z2572" i="3"/>
  <c r="Q2572" i="3"/>
  <c r="AR2572" i="3"/>
  <c r="V2517" i="3"/>
  <c r="AL2517" i="3"/>
  <c r="BB2517" i="3"/>
  <c r="W2517" i="3"/>
  <c r="AM2517" i="3"/>
  <c r="BC2517" i="3"/>
  <c r="Z2517" i="3"/>
  <c r="AP2517" i="3"/>
  <c r="BF2517" i="3"/>
  <c r="AA2517" i="3"/>
  <c r="AQ2517" i="3"/>
  <c r="BG2517" i="3"/>
  <c r="M2528" i="3"/>
  <c r="AO2528" i="3"/>
  <c r="V2528" i="3"/>
  <c r="AL2528" i="3"/>
  <c r="BB2528" i="3"/>
  <c r="W2528" i="3"/>
  <c r="AM2528" i="3"/>
  <c r="BC2528" i="3"/>
  <c r="X2528" i="3"/>
  <c r="AN2528" i="3"/>
  <c r="BD2528" i="3"/>
  <c r="Q2528" i="3"/>
  <c r="Z2528" i="3"/>
  <c r="AP2528" i="3"/>
  <c r="BF2528" i="3"/>
  <c r="AA2528" i="3"/>
  <c r="AQ2528" i="3"/>
  <c r="BG2528" i="3"/>
  <c r="AB2528" i="3"/>
  <c r="AR2528" i="3"/>
  <c r="BH2528" i="3"/>
  <c r="X2552" i="3"/>
  <c r="AK2552" i="3"/>
  <c r="AX2552" i="3"/>
  <c r="W2552" i="3"/>
  <c r="AN2552" i="3"/>
  <c r="BA2552" i="3"/>
  <c r="AH2552" i="3"/>
  <c r="AM2552" i="3"/>
  <c r="BD2552" i="3"/>
  <c r="BB2552" i="3"/>
  <c r="R2552" i="3"/>
  <c r="V2530" i="3"/>
  <c r="AL2530" i="3"/>
  <c r="BB2530" i="3"/>
  <c r="W2530" i="3"/>
  <c r="AM2530" i="3"/>
  <c r="BC2530" i="3"/>
  <c r="X2530" i="3"/>
  <c r="AN2530" i="3"/>
  <c r="BD2530" i="3"/>
  <c r="AG2530" i="3"/>
  <c r="BE2530" i="3"/>
  <c r="Z2530" i="3"/>
  <c r="AP2530" i="3"/>
  <c r="BF2530" i="3"/>
  <c r="AA2530" i="3"/>
  <c r="AQ2530" i="3"/>
  <c r="BG2530" i="3"/>
  <c r="AB2530" i="3"/>
  <c r="AR2530" i="3"/>
  <c r="BH2530" i="3"/>
  <c r="Q2530" i="3"/>
  <c r="AP2550" i="3"/>
  <c r="AD2550" i="3"/>
  <c r="U2550" i="3"/>
  <c r="AK2550" i="3"/>
  <c r="BA2550" i="3"/>
  <c r="S2550" i="3"/>
  <c r="AI2550" i="3"/>
  <c r="AY2550" i="3"/>
  <c r="AB2550" i="3"/>
  <c r="Y2550" i="3"/>
  <c r="AO2550" i="3"/>
  <c r="BE2550" i="3"/>
  <c r="W2550" i="3"/>
  <c r="AM2550" i="3"/>
  <c r="BC2550" i="3"/>
  <c r="N2550" i="3"/>
  <c r="X2550" i="3"/>
  <c r="BH2550" i="3"/>
  <c r="M2550" i="3"/>
  <c r="AC2550" i="3"/>
  <c r="AS2550" i="3"/>
  <c r="BI2550" i="3"/>
  <c r="AA2550" i="3"/>
  <c r="AQ2550" i="3"/>
  <c r="BG2550" i="3"/>
  <c r="O2564" i="3"/>
  <c r="AE2564" i="3"/>
  <c r="AU2564" i="3"/>
  <c r="P2564" i="3"/>
  <c r="AF2564" i="3"/>
  <c r="AV2564" i="3"/>
  <c r="M2564" i="3"/>
  <c r="AC2564" i="3"/>
  <c r="AS2564" i="3"/>
  <c r="BI2564" i="3"/>
  <c r="BF2564" i="3"/>
  <c r="S2564" i="3"/>
  <c r="AI2564" i="3"/>
  <c r="AY2564" i="3"/>
  <c r="T2564" i="3"/>
  <c r="AJ2564" i="3"/>
  <c r="AZ2564" i="3"/>
  <c r="Q2564" i="3"/>
  <c r="AG2564" i="3"/>
  <c r="AW2564" i="3"/>
  <c r="AX2564" i="3"/>
  <c r="AT2564" i="3"/>
  <c r="AP2564" i="3"/>
  <c r="W2564" i="3"/>
  <c r="AM2564" i="3"/>
  <c r="BC2564" i="3"/>
  <c r="X2564" i="3"/>
  <c r="AN2564" i="3"/>
  <c r="BD2564" i="3"/>
  <c r="U2564" i="3"/>
  <c r="AK2564" i="3"/>
  <c r="BA2564" i="3"/>
  <c r="AH2564" i="3"/>
  <c r="AD2564" i="3"/>
  <c r="Z2564" i="3"/>
  <c r="AW2555" i="3"/>
  <c r="AX2555" i="3"/>
  <c r="Q2527" i="3"/>
  <c r="AD2527" i="3"/>
  <c r="M2540" i="3"/>
  <c r="AQ2540" i="3"/>
  <c r="AX2506" i="3"/>
  <c r="AY2505" i="3"/>
  <c r="AH2505" i="3"/>
  <c r="U2505" i="3"/>
  <c r="BG2507" i="3"/>
  <c r="AQ2507" i="3"/>
  <c r="AA2507" i="3"/>
  <c r="BF2507" i="3"/>
  <c r="AP2507" i="3"/>
  <c r="Z2507" i="3"/>
  <c r="BI2507" i="3"/>
  <c r="AS2507" i="3"/>
  <c r="AC2507" i="3"/>
  <c r="M2507" i="3"/>
  <c r="BE2506" i="3"/>
  <c r="AO2506" i="3"/>
  <c r="Y2506" i="3"/>
  <c r="BH2506" i="3"/>
  <c r="AR2506" i="3"/>
  <c r="AB2506" i="3"/>
  <c r="BG2506" i="3"/>
  <c r="AQ2506" i="3"/>
  <c r="AA2506" i="3"/>
  <c r="BD2507" i="3"/>
  <c r="AJ2507" i="3"/>
  <c r="P2507" i="3"/>
  <c r="P2505" i="3"/>
  <c r="X2515" i="3"/>
  <c r="AB2516" i="3"/>
  <c r="AX2522" i="3"/>
  <c r="M2522" i="3"/>
  <c r="AU2511" i="3"/>
  <c r="AS2511" i="3"/>
  <c r="AE2515" i="3"/>
  <c r="AF2528" i="3"/>
  <c r="AU2528" i="3"/>
  <c r="O2528" i="3"/>
  <c r="AD2528" i="3"/>
  <c r="AV2530" i="3"/>
  <c r="P2530" i="3"/>
  <c r="AE2530" i="3"/>
  <c r="AT2530" i="3"/>
  <c r="N2530" i="3"/>
  <c r="AW2519" i="3"/>
  <c r="AO2519" i="3"/>
  <c r="AJ2519" i="3"/>
  <c r="AY2519" i="3"/>
  <c r="S2519" i="3"/>
  <c r="AE2550" i="3"/>
  <c r="Q2550" i="3"/>
  <c r="R2564" i="3"/>
  <c r="BH2564" i="3"/>
  <c r="AQ2564" i="3"/>
  <c r="BG2572" i="3"/>
  <c r="AI2572" i="3"/>
  <c r="AB2548" i="3"/>
  <c r="Q2548" i="3"/>
  <c r="AO2548" i="3"/>
  <c r="BI2548" i="3"/>
  <c r="AE2548" i="3"/>
  <c r="BC2548" i="3"/>
  <c r="Y2548" i="3"/>
  <c r="AS2548" i="3"/>
  <c r="O2548" i="3"/>
  <c r="AM2548" i="3"/>
  <c r="BG2548" i="3"/>
  <c r="AD2548" i="3"/>
  <c r="AC2548" i="3"/>
  <c r="AW2548" i="3"/>
  <c r="W2548" i="3"/>
  <c r="AQ2548" i="3"/>
  <c r="Z2519" i="3"/>
  <c r="AP2519" i="3"/>
  <c r="BF2519" i="3"/>
  <c r="AA2519" i="3"/>
  <c r="AQ2519" i="3"/>
  <c r="BG2519" i="3"/>
  <c r="AB2519" i="3"/>
  <c r="AR2519" i="3"/>
  <c r="BH2519" i="3"/>
  <c r="M2519" i="3"/>
  <c r="Q2519" i="3"/>
  <c r="AK2519" i="3"/>
  <c r="N2519" i="3"/>
  <c r="AD2519" i="3"/>
  <c r="AT2519" i="3"/>
  <c r="O2519" i="3"/>
  <c r="AE2519" i="3"/>
  <c r="AU2519" i="3"/>
  <c r="P2519" i="3"/>
  <c r="AF2519" i="3"/>
  <c r="AV2519" i="3"/>
  <c r="Y2519" i="3"/>
  <c r="AC2519" i="3"/>
  <c r="AG2519" i="3"/>
  <c r="P2572" i="3"/>
  <c r="AF2572" i="3"/>
  <c r="AV2572" i="3"/>
  <c r="AC2572" i="3"/>
  <c r="O2572" i="3"/>
  <c r="AQ2572" i="3"/>
  <c r="U2572" i="3"/>
  <c r="AS2572" i="3"/>
  <c r="AA2572" i="3"/>
  <c r="N2572" i="3"/>
  <c r="AD2572" i="3"/>
  <c r="AT2572" i="3"/>
  <c r="AY2572" i="3"/>
  <c r="T2572" i="3"/>
  <c r="AJ2572" i="3"/>
  <c r="AZ2572" i="3"/>
  <c r="AO2572" i="3"/>
  <c r="W2572" i="3"/>
  <c r="BC2572" i="3"/>
  <c r="Y2572" i="3"/>
  <c r="BA2572" i="3"/>
  <c r="AM2572" i="3"/>
  <c r="R2572" i="3"/>
  <c r="AH2572" i="3"/>
  <c r="AX2572" i="3"/>
  <c r="X2572" i="3"/>
  <c r="AN2572" i="3"/>
  <c r="BD2572" i="3"/>
  <c r="AW2572" i="3"/>
  <c r="AE2572" i="3"/>
  <c r="M2572" i="3"/>
  <c r="AG2572" i="3"/>
  <c r="BI2572" i="3"/>
  <c r="AU2572" i="3"/>
  <c r="V2572" i="3"/>
  <c r="AL2572" i="3"/>
  <c r="BB2572" i="3"/>
  <c r="R2504" i="3"/>
  <c r="AI2505" i="3"/>
  <c r="V2506" i="3"/>
  <c r="BC2507" i="3"/>
  <c r="AM2507" i="3"/>
  <c r="W2507" i="3"/>
  <c r="BB2507" i="3"/>
  <c r="AL2507" i="3"/>
  <c r="V2507" i="3"/>
  <c r="BE2507" i="3"/>
  <c r="AO2507" i="3"/>
  <c r="Y2507" i="3"/>
  <c r="BA2506" i="3"/>
  <c r="AK2506" i="3"/>
  <c r="U2506" i="3"/>
  <c r="BD2506" i="3"/>
  <c r="AN2506" i="3"/>
  <c r="X2506" i="3"/>
  <c r="BC2506" i="3"/>
  <c r="AM2506" i="3"/>
  <c r="AN2507" i="3"/>
  <c r="AT2516" i="3"/>
  <c r="AZ2516" i="3"/>
  <c r="Z2522" i="3"/>
  <c r="T2511" i="3"/>
  <c r="AG2528" i="3"/>
  <c r="AZ2528" i="3"/>
  <c r="T2528" i="3"/>
  <c r="AI2528" i="3"/>
  <c r="AX2528" i="3"/>
  <c r="R2528" i="3"/>
  <c r="AJ2530" i="3"/>
  <c r="AY2530" i="3"/>
  <c r="S2530" i="3"/>
  <c r="AH2530" i="3"/>
  <c r="BE2528" i="3"/>
  <c r="BI2519" i="3"/>
  <c r="BD2519" i="3"/>
  <c r="X2519" i="3"/>
  <c r="AM2519" i="3"/>
  <c r="BB2519" i="3"/>
  <c r="V2519" i="3"/>
  <c r="AG2548" i="3"/>
  <c r="O2550" i="3"/>
  <c r="BD2550" i="3"/>
  <c r="U2552" i="3"/>
  <c r="BE2564" i="3"/>
  <c r="AR2564" i="3"/>
  <c r="AA2564" i="3"/>
  <c r="BF2572" i="3"/>
  <c r="S2572" i="3"/>
  <c r="BE2572" i="3"/>
  <c r="BM2579" i="3"/>
  <c r="P2536" i="3"/>
  <c r="AV2522" i="3"/>
  <c r="AZ2522" i="3"/>
  <c r="AB2522" i="3"/>
  <c r="AF2522" i="3"/>
  <c r="AU2522" i="3"/>
  <c r="AM2522" i="3"/>
  <c r="AQ2522" i="3"/>
  <c r="Q2522" i="3"/>
  <c r="AG2522" i="3"/>
  <c r="AW2522" i="3"/>
  <c r="N2522" i="3"/>
  <c r="AD2522" i="3"/>
  <c r="AT2522" i="3"/>
  <c r="AE2522" i="3"/>
  <c r="AN2538" i="3"/>
  <c r="BD2538" i="3"/>
  <c r="Q2538" i="3"/>
  <c r="AG2538" i="3"/>
  <c r="AW2538" i="3"/>
  <c r="N2538" i="3"/>
  <c r="AD2538" i="3"/>
  <c r="AT2538" i="3"/>
  <c r="O2538" i="3"/>
  <c r="AE2538" i="3"/>
  <c r="AU2538" i="3"/>
  <c r="U2538" i="3"/>
  <c r="AK2538" i="3"/>
  <c r="BA2538" i="3"/>
  <c r="R2538" i="3"/>
  <c r="AH2538" i="3"/>
  <c r="AX2538" i="3"/>
  <c r="S2538" i="3"/>
  <c r="AI2538" i="3"/>
  <c r="AY2538" i="3"/>
  <c r="AC2538" i="3"/>
  <c r="BI2538" i="3"/>
  <c r="AP2538" i="3"/>
  <c r="AA2538" i="3"/>
  <c r="BG2538" i="3"/>
  <c r="T2538" i="3"/>
  <c r="AF2538" i="3"/>
  <c r="AO2538" i="3"/>
  <c r="V2538" i="3"/>
  <c r="BB2538" i="3"/>
  <c r="AM2538" i="3"/>
  <c r="P2538" i="3"/>
  <c r="M2538" i="3"/>
  <c r="AS2538" i="3"/>
  <c r="Z2538" i="3"/>
  <c r="BF2538" i="3"/>
  <c r="AQ2538" i="3"/>
  <c r="AZ2538" i="3"/>
  <c r="AF2505" i="3"/>
  <c r="AZ2505" i="3"/>
  <c r="AB2505" i="3"/>
  <c r="AD2516" i="3"/>
  <c r="AY2516" i="3"/>
  <c r="Y2516" i="3"/>
  <c r="AU2516" i="3"/>
  <c r="O2516" i="3"/>
  <c r="AE2516" i="3"/>
  <c r="AF2516" i="3"/>
  <c r="AV2516" i="3"/>
  <c r="Q2516" i="3"/>
  <c r="AK2516" i="3"/>
  <c r="BA2516" i="3"/>
  <c r="R2516" i="3"/>
  <c r="AL2516" i="3"/>
  <c r="BB2516" i="3"/>
  <c r="AQ2516" i="3"/>
  <c r="N2516" i="3"/>
  <c r="AZ2555" i="3"/>
  <c r="AB2555" i="3"/>
  <c r="AA2555" i="3"/>
  <c r="AQ2555" i="3"/>
  <c r="BG2555" i="3"/>
  <c r="P2555" i="3"/>
  <c r="AR2555" i="3"/>
  <c r="O2555" i="3"/>
  <c r="AE2555" i="3"/>
  <c r="AU2555" i="3"/>
  <c r="AJ2555" i="3"/>
  <c r="AV2555" i="3"/>
  <c r="S2555" i="3"/>
  <c r="AI2555" i="3"/>
  <c r="AY2555" i="3"/>
  <c r="T2555" i="3"/>
  <c r="W2555" i="3"/>
  <c r="AN2555" i="3"/>
  <c r="AT2555" i="3"/>
  <c r="AD2555" i="3"/>
  <c r="N2555" i="3"/>
  <c r="AM2555" i="3"/>
  <c r="X2555" i="3"/>
  <c r="BF2555" i="3"/>
  <c r="AP2555" i="3"/>
  <c r="Z2555" i="3"/>
  <c r="AF2555" i="3"/>
  <c r="BC2555" i="3"/>
  <c r="M2555" i="3"/>
  <c r="AL2555" i="3"/>
  <c r="BI2555" i="3"/>
  <c r="AS2555" i="3"/>
  <c r="AC2555" i="3"/>
  <c r="AH2555" i="3"/>
  <c r="BE2555" i="3"/>
  <c r="AO2555" i="3"/>
  <c r="Y2555" i="3"/>
  <c r="BH2555" i="3"/>
  <c r="BB2555" i="3"/>
  <c r="V2555" i="3"/>
  <c r="BA2555" i="3"/>
  <c r="AK2555" i="3"/>
  <c r="U2555" i="3"/>
  <c r="AR2567" i="3"/>
  <c r="W2567" i="3"/>
  <c r="AJ2567" i="3"/>
  <c r="O2567" i="3"/>
  <c r="AY2567" i="3"/>
  <c r="M2567" i="3"/>
  <c r="AC2567" i="3"/>
  <c r="AS2567" i="3"/>
  <c r="X2567" i="3"/>
  <c r="AQ2567" i="3"/>
  <c r="Q2567" i="3"/>
  <c r="AG2567" i="3"/>
  <c r="AW2567" i="3"/>
  <c r="N2567" i="3"/>
  <c r="AD2567" i="3"/>
  <c r="AT2567" i="3"/>
  <c r="AE2567" i="3"/>
  <c r="BG2567" i="3"/>
  <c r="Y2567" i="3"/>
  <c r="BE2567" i="3"/>
  <c r="Z2567" i="3"/>
  <c r="AX2567" i="3"/>
  <c r="AI2567" i="3"/>
  <c r="AK2567" i="3"/>
  <c r="BI2567" i="3"/>
  <c r="AH2567" i="3"/>
  <c r="BB2567" i="3"/>
  <c r="U2567" i="3"/>
  <c r="V2567" i="3"/>
  <c r="AO2567" i="3"/>
  <c r="AL2567" i="3"/>
  <c r="BA2567" i="3"/>
  <c r="AP2567" i="3"/>
  <c r="AA2527" i="3"/>
  <c r="X2527" i="3"/>
  <c r="AN2527" i="3"/>
  <c r="BD2527" i="3"/>
  <c r="U2527" i="3"/>
  <c r="AK2527" i="3"/>
  <c r="BA2527" i="3"/>
  <c r="R2527" i="3"/>
  <c r="AH2527" i="3"/>
  <c r="AX2527" i="3"/>
  <c r="AE2527" i="3"/>
  <c r="AY2527" i="3"/>
  <c r="AB2527" i="3"/>
  <c r="AR2527" i="3"/>
  <c r="BH2527" i="3"/>
  <c r="Y2527" i="3"/>
  <c r="AO2527" i="3"/>
  <c r="BE2527" i="3"/>
  <c r="V2527" i="3"/>
  <c r="AL2527" i="3"/>
  <c r="BB2527" i="3"/>
  <c r="AU2527" i="3"/>
  <c r="W2527" i="3"/>
  <c r="P2527" i="3"/>
  <c r="AF2527" i="3"/>
  <c r="AV2527" i="3"/>
  <c r="M2527" i="3"/>
  <c r="AC2527" i="3"/>
  <c r="AS2527" i="3"/>
  <c r="BI2527" i="3"/>
  <c r="Z2527" i="3"/>
  <c r="AP2527" i="3"/>
  <c r="BF2527" i="3"/>
  <c r="S2527" i="3"/>
  <c r="AM2527" i="3"/>
  <c r="T2553" i="3"/>
  <c r="X2553" i="3"/>
  <c r="AJ2553" i="3"/>
  <c r="AR2553" i="3"/>
  <c r="BD2553" i="3"/>
  <c r="AV2553" i="3"/>
  <c r="AB2553" i="3"/>
  <c r="AF2553" i="3"/>
  <c r="M2553" i="3"/>
  <c r="S2553" i="3"/>
  <c r="AI2553" i="3"/>
  <c r="AY2553" i="3"/>
  <c r="AT2553" i="3"/>
  <c r="AD2553" i="3"/>
  <c r="N2553" i="3"/>
  <c r="AZ2553" i="3"/>
  <c r="AN2553" i="3"/>
  <c r="W2553" i="3"/>
  <c r="AM2553" i="3"/>
  <c r="BC2553" i="3"/>
  <c r="BF2553" i="3"/>
  <c r="AP2553" i="3"/>
  <c r="Z2553" i="3"/>
  <c r="AQ2553" i="3"/>
  <c r="BB2553" i="3"/>
  <c r="V2553" i="3"/>
  <c r="BI2553" i="3"/>
  <c r="AS2553" i="3"/>
  <c r="AC2553" i="3"/>
  <c r="O2553" i="3"/>
  <c r="AU2553" i="3"/>
  <c r="AX2553" i="3"/>
  <c r="R2553" i="3"/>
  <c r="BE2553" i="3"/>
  <c r="AO2553" i="3"/>
  <c r="Y2553" i="3"/>
  <c r="AA2553" i="3"/>
  <c r="BG2553" i="3"/>
  <c r="AL2553" i="3"/>
  <c r="BA2553" i="3"/>
  <c r="AK2553" i="3"/>
  <c r="U2553" i="3"/>
  <c r="AB2563" i="3"/>
  <c r="T2563" i="3"/>
  <c r="AA2563" i="3"/>
  <c r="AQ2563" i="3"/>
  <c r="BG2563" i="3"/>
  <c r="AV2563" i="3"/>
  <c r="BH2563" i="3"/>
  <c r="O2563" i="3"/>
  <c r="AE2563" i="3"/>
  <c r="AU2563" i="3"/>
  <c r="AJ2563" i="3"/>
  <c r="AZ2563" i="3"/>
  <c r="S2563" i="3"/>
  <c r="AI2563" i="3"/>
  <c r="AY2563" i="3"/>
  <c r="BD2563" i="3"/>
  <c r="BC2563" i="3"/>
  <c r="X2563" i="3"/>
  <c r="AT2563" i="3"/>
  <c r="AD2563" i="3"/>
  <c r="N2563" i="3"/>
  <c r="P2563" i="3"/>
  <c r="M2563" i="3"/>
  <c r="BF2563" i="3"/>
  <c r="AP2563" i="3"/>
  <c r="Z2563" i="3"/>
  <c r="AM2563" i="3"/>
  <c r="AN2563" i="3"/>
  <c r="BB2563" i="3"/>
  <c r="V2563" i="3"/>
  <c r="BI2563" i="3"/>
  <c r="AS2563" i="3"/>
  <c r="AC2563" i="3"/>
  <c r="AR2563" i="3"/>
  <c r="AX2563" i="3"/>
  <c r="R2563" i="3"/>
  <c r="BE2563" i="3"/>
  <c r="AO2563" i="3"/>
  <c r="Y2563" i="3"/>
  <c r="AL2563" i="3"/>
  <c r="BA2563" i="3"/>
  <c r="AK2563" i="3"/>
  <c r="U2563" i="3"/>
  <c r="T2570" i="3"/>
  <c r="AJ2570" i="3"/>
  <c r="AZ2570" i="3"/>
  <c r="Q2570" i="3"/>
  <c r="AO2570" i="3"/>
  <c r="W2570" i="3"/>
  <c r="BC2570" i="3"/>
  <c r="BA2570" i="3"/>
  <c r="AI2570" i="3"/>
  <c r="N2570" i="3"/>
  <c r="AD2570" i="3"/>
  <c r="AT2570" i="3"/>
  <c r="X2570" i="3"/>
  <c r="AN2570" i="3"/>
  <c r="BD2570" i="3"/>
  <c r="U2570" i="3"/>
  <c r="AW2570" i="3"/>
  <c r="AE2570" i="3"/>
  <c r="Y2570" i="3"/>
  <c r="BI2570" i="3"/>
  <c r="AQ2570" i="3"/>
  <c r="R2570" i="3"/>
  <c r="AH2570" i="3"/>
  <c r="AX2570" i="3"/>
  <c r="AB2570" i="3"/>
  <c r="AR2570" i="3"/>
  <c r="BH2570" i="3"/>
  <c r="AC2570" i="3"/>
  <c r="BE2570" i="3"/>
  <c r="AM2570" i="3"/>
  <c r="AK2570" i="3"/>
  <c r="S2570" i="3"/>
  <c r="AY2570" i="3"/>
  <c r="V2570" i="3"/>
  <c r="AL2570" i="3"/>
  <c r="BB2570" i="3"/>
  <c r="AV2570" i="3"/>
  <c r="AU2570" i="3"/>
  <c r="Z2570" i="3"/>
  <c r="M2570" i="3"/>
  <c r="AS2570" i="3"/>
  <c r="AP2570" i="3"/>
  <c r="P2570" i="3"/>
  <c r="AG2570" i="3"/>
  <c r="AA2570" i="3"/>
  <c r="BF2570" i="3"/>
  <c r="BG2570" i="3"/>
  <c r="AF2570" i="3"/>
  <c r="X2533" i="3"/>
  <c r="AN2533" i="3"/>
  <c r="BD2533" i="3"/>
  <c r="U2533" i="3"/>
  <c r="AK2533" i="3"/>
  <c r="BA2533" i="3"/>
  <c r="R2533" i="3"/>
  <c r="AH2533" i="3"/>
  <c r="AX2533" i="3"/>
  <c r="AE2533" i="3"/>
  <c r="AY2533" i="3"/>
  <c r="AB2533" i="3"/>
  <c r="AR2533" i="3"/>
  <c r="BH2533" i="3"/>
  <c r="Y2533" i="3"/>
  <c r="AO2533" i="3"/>
  <c r="BE2533" i="3"/>
  <c r="V2533" i="3"/>
  <c r="AL2533" i="3"/>
  <c r="BB2533" i="3"/>
  <c r="AU2533" i="3"/>
  <c r="W2533" i="3"/>
  <c r="T2533" i="3"/>
  <c r="AZ2533" i="3"/>
  <c r="AG2533" i="3"/>
  <c r="N2533" i="3"/>
  <c r="AT2533" i="3"/>
  <c r="AI2533" i="3"/>
  <c r="AF2533" i="3"/>
  <c r="M2533" i="3"/>
  <c r="AS2533" i="3"/>
  <c r="Z2533" i="3"/>
  <c r="BF2533" i="3"/>
  <c r="AM2533" i="3"/>
  <c r="AJ2533" i="3"/>
  <c r="Q2533" i="3"/>
  <c r="AW2533" i="3"/>
  <c r="AD2533" i="3"/>
  <c r="O2533" i="3"/>
  <c r="BC2533" i="3"/>
  <c r="AX2556" i="3"/>
  <c r="AD2556" i="3"/>
  <c r="AA2556" i="3"/>
  <c r="AQ2556" i="3"/>
  <c r="BG2556" i="3"/>
  <c r="AB2556" i="3"/>
  <c r="AR2556" i="3"/>
  <c r="BH2556" i="3"/>
  <c r="Y2556" i="3"/>
  <c r="AO2556" i="3"/>
  <c r="BE2556" i="3"/>
  <c r="AH2556" i="3"/>
  <c r="O2556" i="3"/>
  <c r="AE2556" i="3"/>
  <c r="AU2556" i="3"/>
  <c r="P2556" i="3"/>
  <c r="AF2556" i="3"/>
  <c r="AV2556" i="3"/>
  <c r="M2556" i="3"/>
  <c r="AC2556" i="3"/>
  <c r="AS2556" i="3"/>
  <c r="BI2556" i="3"/>
  <c r="BB2556" i="3"/>
  <c r="V2556" i="3"/>
  <c r="R2556" i="3"/>
  <c r="S2556" i="3"/>
  <c r="AI2556" i="3"/>
  <c r="AY2556" i="3"/>
  <c r="T2556" i="3"/>
  <c r="AJ2556" i="3"/>
  <c r="AZ2556" i="3"/>
  <c r="Q2556" i="3"/>
  <c r="AG2556" i="3"/>
  <c r="AW2556" i="3"/>
  <c r="BC2556" i="3"/>
  <c r="U2556" i="3"/>
  <c r="BF2556" i="3"/>
  <c r="X2556" i="3"/>
  <c r="AK2556" i="3"/>
  <c r="AP2556" i="3"/>
  <c r="BD2556" i="3"/>
  <c r="W2556" i="3"/>
  <c r="BA2556" i="3"/>
  <c r="AM2556" i="3"/>
  <c r="Z2556" i="3"/>
  <c r="T2546" i="3"/>
  <c r="AZ2546" i="3"/>
  <c r="AB2546" i="3"/>
  <c r="BH2546" i="3"/>
  <c r="AJ2546" i="3"/>
  <c r="U2546" i="3"/>
  <c r="AK2546" i="3"/>
  <c r="BA2546" i="3"/>
  <c r="O2546" i="3"/>
  <c r="AE2546" i="3"/>
  <c r="AU2546" i="3"/>
  <c r="AX2546" i="3"/>
  <c r="R2546" i="3"/>
  <c r="Y2546" i="3"/>
  <c r="AO2546" i="3"/>
  <c r="BE2546" i="3"/>
  <c r="S2546" i="3"/>
  <c r="AI2546" i="3"/>
  <c r="AY2546" i="3"/>
  <c r="AR2546" i="3"/>
  <c r="AD2546" i="3"/>
  <c r="Q2546" i="3"/>
  <c r="AW2546" i="3"/>
  <c r="AA2546" i="3"/>
  <c r="BG2546" i="3"/>
  <c r="AH2546" i="3"/>
  <c r="BD2546" i="3"/>
  <c r="X2546" i="3"/>
  <c r="AC2546" i="3"/>
  <c r="BI2546" i="3"/>
  <c r="AM2546" i="3"/>
  <c r="Z2546" i="3"/>
  <c r="AV2546" i="3"/>
  <c r="P2546" i="3"/>
  <c r="AG2546" i="3"/>
  <c r="N2546" i="3"/>
  <c r="AQ2546" i="3"/>
  <c r="BF2546" i="3"/>
  <c r="AN2546" i="3"/>
  <c r="X2540" i="3"/>
  <c r="AN2540" i="3"/>
  <c r="BD2540" i="3"/>
  <c r="U2540" i="3"/>
  <c r="AK2540" i="3"/>
  <c r="BA2540" i="3"/>
  <c r="R2540" i="3"/>
  <c r="AH2540" i="3"/>
  <c r="AX2540" i="3"/>
  <c r="S2540" i="3"/>
  <c r="AI2540" i="3"/>
  <c r="AY2540" i="3"/>
  <c r="T2540" i="3"/>
  <c r="BH2540" i="3"/>
  <c r="AR2540" i="3"/>
  <c r="Y2540" i="3"/>
  <c r="AO2540" i="3"/>
  <c r="BE2540" i="3"/>
  <c r="V2540" i="3"/>
  <c r="AL2540" i="3"/>
  <c r="BB2540" i="3"/>
  <c r="W2540" i="3"/>
  <c r="AM2540" i="3"/>
  <c r="BC2540" i="3"/>
  <c r="Q2540" i="3"/>
  <c r="AW2540" i="3"/>
  <c r="AD2540" i="3"/>
  <c r="O2540" i="3"/>
  <c r="AU2540" i="3"/>
  <c r="AJ2540" i="3"/>
  <c r="AV2540" i="3"/>
  <c r="AC2540" i="3"/>
  <c r="BI2540" i="3"/>
  <c r="AP2540" i="3"/>
  <c r="AA2540" i="3"/>
  <c r="BG2540" i="3"/>
  <c r="AF2540" i="3"/>
  <c r="AG2540" i="3"/>
  <c r="N2540" i="3"/>
  <c r="AT2540" i="3"/>
  <c r="AE2540" i="3"/>
  <c r="P2540" i="3"/>
  <c r="AF2511" i="3"/>
  <c r="BB2511" i="3"/>
  <c r="U2511" i="3"/>
  <c r="AK2511" i="3"/>
  <c r="BA2511" i="3"/>
  <c r="W2511" i="3"/>
  <c r="AR2511" i="3"/>
  <c r="N2511" i="3"/>
  <c r="AI2511" i="3"/>
  <c r="BD2511" i="3"/>
  <c r="AE2511" i="3"/>
  <c r="AZ2511" i="3"/>
  <c r="BG2511" i="3"/>
  <c r="AV2511" i="3"/>
  <c r="Y2511" i="3"/>
  <c r="AO2511" i="3"/>
  <c r="BE2511" i="3"/>
  <c r="AB2511" i="3"/>
  <c r="AX2511" i="3"/>
  <c r="S2511" i="3"/>
  <c r="AN2511" i="3"/>
  <c r="O2511" i="3"/>
  <c r="AY2515" i="3"/>
  <c r="N2515" i="3"/>
  <c r="AD2515" i="3"/>
  <c r="BD2515" i="3"/>
  <c r="AI2515" i="3"/>
  <c r="U2515" i="3"/>
  <c r="AK2515" i="3"/>
  <c r="BA2515" i="3"/>
  <c r="T2515" i="3"/>
  <c r="AP2515" i="3"/>
  <c r="P2515" i="3"/>
  <c r="AL2515" i="3"/>
  <c r="BG2515" i="3"/>
  <c r="AH2515" i="3"/>
  <c r="BC2515" i="3"/>
  <c r="Y2515" i="3"/>
  <c r="AO2515" i="3"/>
  <c r="BE2515" i="3"/>
  <c r="Z2515" i="3"/>
  <c r="AU2515" i="3"/>
  <c r="V2515" i="3"/>
  <c r="AQ2515" i="3"/>
  <c r="R2515" i="3"/>
  <c r="AM2515" i="3"/>
  <c r="BH2515" i="3"/>
  <c r="AK2526" i="3"/>
  <c r="AW2526" i="3"/>
  <c r="Q2526" i="3"/>
  <c r="BA2526" i="3"/>
  <c r="AG2526" i="3"/>
  <c r="BI2526" i="3"/>
  <c r="M2526" i="3"/>
  <c r="AO2526" i="3"/>
  <c r="Z2526" i="3"/>
  <c r="AP2526" i="3"/>
  <c r="BF2526" i="3"/>
  <c r="AA2526" i="3"/>
  <c r="AQ2526" i="3"/>
  <c r="BG2526" i="3"/>
  <c r="AB2526" i="3"/>
  <c r="AR2526" i="3"/>
  <c r="BH2526" i="3"/>
  <c r="N2526" i="3"/>
  <c r="AD2526" i="3"/>
  <c r="AT2526" i="3"/>
  <c r="O2526" i="3"/>
  <c r="AE2526" i="3"/>
  <c r="AU2526" i="3"/>
  <c r="P2526" i="3"/>
  <c r="AF2526" i="3"/>
  <c r="AV2526" i="3"/>
  <c r="R2526" i="3"/>
  <c r="AH2526" i="3"/>
  <c r="AX2526" i="3"/>
  <c r="S2526" i="3"/>
  <c r="AI2526" i="3"/>
  <c r="AY2526" i="3"/>
  <c r="T2526" i="3"/>
  <c r="AJ2526" i="3"/>
  <c r="AZ2526" i="3"/>
  <c r="AU2505" i="3"/>
  <c r="AE2505" i="3"/>
  <c r="O2505" i="3"/>
  <c r="AT2505" i="3"/>
  <c r="AD2505" i="3"/>
  <c r="N2505" i="3"/>
  <c r="AW2505" i="3"/>
  <c r="AG2505" i="3"/>
  <c r="Q2505" i="3"/>
  <c r="AR2505" i="3"/>
  <c r="AJ2505" i="3"/>
  <c r="AT2515" i="3"/>
  <c r="AP2516" i="3"/>
  <c r="M2516" i="3"/>
  <c r="AS2516" i="3"/>
  <c r="V2516" i="3"/>
  <c r="AR2516" i="3"/>
  <c r="U2516" i="3"/>
  <c r="S2516" i="3"/>
  <c r="AP2522" i="3"/>
  <c r="V2522" i="3"/>
  <c r="BA2522" i="3"/>
  <c r="AC2522" i="3"/>
  <c r="AA2522" i="3"/>
  <c r="AL2511" i="3"/>
  <c r="AP2511" i="3"/>
  <c r="AY2511" i="3"/>
  <c r="BH2511" i="3"/>
  <c r="R2511" i="3"/>
  <c r="AG2511" i="3"/>
  <c r="AX2515" i="3"/>
  <c r="BB2515" i="3"/>
  <c r="BF2515" i="3"/>
  <c r="O2515" i="3"/>
  <c r="AG2515" i="3"/>
  <c r="BC2526" i="3"/>
  <c r="AL2526" i="3"/>
  <c r="BE2526" i="3"/>
  <c r="AW2553" i="3"/>
  <c r="Q2563" i="3"/>
  <c r="AI2527" i="3"/>
  <c r="N2527" i="3"/>
  <c r="AZ2527" i="3"/>
  <c r="AJ2538" i="3"/>
  <c r="AP2546" i="3"/>
  <c r="AH2563" i="3"/>
  <c r="BI2533" i="3"/>
  <c r="AL2538" i="3"/>
  <c r="BF2540" i="3"/>
  <c r="AS2546" i="3"/>
  <c r="BF2567" i="3"/>
  <c r="AN2556" i="3"/>
  <c r="W2563" i="3"/>
  <c r="X2538" i="3"/>
  <c r="BG2505" i="3"/>
  <c r="AQ2505" i="3"/>
  <c r="AA2505" i="3"/>
  <c r="BF2505" i="3"/>
  <c r="AP2505" i="3"/>
  <c r="Z2505" i="3"/>
  <c r="BI2505" i="3"/>
  <c r="AS2505" i="3"/>
  <c r="AC2505" i="3"/>
  <c r="M2505" i="3"/>
  <c r="BD2505" i="3"/>
  <c r="T2505" i="3"/>
  <c r="BF2516" i="3"/>
  <c r="AH2516" i="3"/>
  <c r="BI2516" i="3"/>
  <c r="AO2516" i="3"/>
  <c r="BH2516" i="3"/>
  <c r="AN2516" i="3"/>
  <c r="P2516" i="3"/>
  <c r="BF2522" i="3"/>
  <c r="AL2522" i="3"/>
  <c r="R2522" i="3"/>
  <c r="AS2522" i="3"/>
  <c r="Y2522" i="3"/>
  <c r="AI2522" i="3"/>
  <c r="AA2511" i="3"/>
  <c r="P2511" i="3"/>
  <c r="AJ2511" i="3"/>
  <c r="AT2511" i="3"/>
  <c r="BC2511" i="3"/>
  <c r="BI2511" i="3"/>
  <c r="AC2511" i="3"/>
  <c r="AR2515" i="3"/>
  <c r="AV2515" i="3"/>
  <c r="AZ2515" i="3"/>
  <c r="BI2515" i="3"/>
  <c r="AC2515" i="3"/>
  <c r="W2522" i="3"/>
  <c r="BD2526" i="3"/>
  <c r="AM2526" i="3"/>
  <c r="V2526" i="3"/>
  <c r="AF2546" i="3"/>
  <c r="Q2555" i="3"/>
  <c r="AG2563" i="3"/>
  <c r="O2527" i="3"/>
  <c r="AW2527" i="3"/>
  <c r="AJ2527" i="3"/>
  <c r="AH2553" i="3"/>
  <c r="AC2533" i="3"/>
  <c r="BE2538" i="3"/>
  <c r="Z2540" i="3"/>
  <c r="M2546" i="3"/>
  <c r="AR2538" i="3"/>
  <c r="AE2553" i="3"/>
  <c r="R2567" i="3"/>
  <c r="AT2556" i="3"/>
  <c r="BC2505" i="3"/>
  <c r="AM2505" i="3"/>
  <c r="W2505" i="3"/>
  <c r="BB2505" i="3"/>
  <c r="AL2505" i="3"/>
  <c r="V2505" i="3"/>
  <c r="BE2505" i="3"/>
  <c r="AO2505" i="3"/>
  <c r="Y2505" i="3"/>
  <c r="AN2505" i="3"/>
  <c r="AV2505" i="3"/>
  <c r="AX2516" i="3"/>
  <c r="AC2516" i="3"/>
  <c r="BE2516" i="3"/>
  <c r="AG2516" i="3"/>
  <c r="BD2516" i="3"/>
  <c r="AJ2516" i="3"/>
  <c r="AA2516" i="3"/>
  <c r="BB2522" i="3"/>
  <c r="AH2522" i="3"/>
  <c r="BI2522" i="3"/>
  <c r="AO2522" i="3"/>
  <c r="U2522" i="3"/>
  <c r="AY2522" i="3"/>
  <c r="AQ2511" i="3"/>
  <c r="BF2511" i="3"/>
  <c r="Z2511" i="3"/>
  <c r="AD2511" i="3"/>
  <c r="AM2511" i="3"/>
  <c r="AW2511" i="3"/>
  <c r="Q2511" i="3"/>
  <c r="AB2515" i="3"/>
  <c r="AF2515" i="3"/>
  <c r="AJ2515" i="3"/>
  <c r="AW2515" i="3"/>
  <c r="Q2515" i="3"/>
  <c r="BC2522" i="3"/>
  <c r="AN2526" i="3"/>
  <c r="W2526" i="3"/>
  <c r="AI2516" i="3"/>
  <c r="AV2538" i="3"/>
  <c r="Q2553" i="3"/>
  <c r="AG2555" i="3"/>
  <c r="AW2563" i="3"/>
  <c r="AT2527" i="3"/>
  <c r="AG2527" i="3"/>
  <c r="T2527" i="3"/>
  <c r="AZ2540" i="3"/>
  <c r="R2555" i="3"/>
  <c r="S2533" i="3"/>
  <c r="AV2533" i="3"/>
  <c r="BC2538" i="3"/>
  <c r="Y2538" i="3"/>
  <c r="AS2540" i="3"/>
  <c r="BC2546" i="3"/>
  <c r="BD2555" i="3"/>
  <c r="AA2567" i="3"/>
  <c r="O2570" i="3"/>
  <c r="S2558" i="3"/>
  <c r="BG2558" i="3"/>
  <c r="AZ2558" i="3"/>
  <c r="AC2558" i="3"/>
  <c r="AS2558" i="3"/>
  <c r="BI2558" i="3"/>
  <c r="AB2558" i="3"/>
  <c r="M2558" i="3"/>
  <c r="AG2558" i="3"/>
  <c r="AW2558" i="3"/>
  <c r="AF2548" i="3"/>
  <c r="R2548" i="3"/>
  <c r="AX2548" i="3"/>
  <c r="AJ2548" i="3"/>
  <c r="AN2548" i="3"/>
  <c r="Z2548" i="3"/>
  <c r="BF2548" i="3"/>
  <c r="AR2548" i="3"/>
  <c r="P2548" i="3"/>
  <c r="AV2548" i="3"/>
  <c r="AH2548" i="3"/>
  <c r="T2548" i="3"/>
  <c r="AZ2548" i="3"/>
  <c r="X2548" i="3"/>
  <c r="BH2548" i="3"/>
  <c r="AT2548" i="3"/>
  <c r="U2548" i="3"/>
  <c r="AK2548" i="3"/>
  <c r="BA2548" i="3"/>
  <c r="S2548" i="3"/>
  <c r="AI2548" i="3"/>
  <c r="AY2548" i="3"/>
  <c r="BD2548" i="3"/>
  <c r="N2548" i="3"/>
  <c r="V2571" i="3"/>
  <c r="AL2571" i="3"/>
  <c r="BB2571" i="3"/>
  <c r="W2571" i="3"/>
  <c r="AU2571" i="3"/>
  <c r="U2571" i="3"/>
  <c r="AS2571" i="3"/>
  <c r="AY2571" i="3"/>
  <c r="P2571" i="3"/>
  <c r="AF2571" i="3"/>
  <c r="AV2571" i="3"/>
  <c r="AO2571" i="3"/>
  <c r="Z2571" i="3"/>
  <c r="AP2571" i="3"/>
  <c r="BF2571" i="3"/>
  <c r="AA2571" i="3"/>
  <c r="BC2571" i="3"/>
  <c r="Y2571" i="3"/>
  <c r="BE2571" i="3"/>
  <c r="BG2571" i="3"/>
  <c r="T2571" i="3"/>
  <c r="AJ2571" i="3"/>
  <c r="AZ2571" i="3"/>
  <c r="AW2571" i="3"/>
  <c r="N2571" i="3"/>
  <c r="AD2571" i="3"/>
  <c r="AT2571" i="3"/>
  <c r="O2571" i="3"/>
  <c r="AI2571" i="3"/>
  <c r="M2571" i="3"/>
  <c r="AC2571" i="3"/>
  <c r="AE2571" i="3"/>
  <c r="AG2571" i="3"/>
  <c r="X2571" i="3"/>
  <c r="AN2571" i="3"/>
  <c r="BD2571" i="3"/>
  <c r="BI2571" i="3"/>
  <c r="AX2571" i="3"/>
  <c r="AK2571" i="3"/>
  <c r="AR2571" i="3"/>
  <c r="S2571" i="3"/>
  <c r="AQ2571" i="3"/>
  <c r="BH2571" i="3"/>
  <c r="R2571" i="3"/>
  <c r="AM2571" i="3"/>
  <c r="BA2571" i="3"/>
  <c r="BN2580" i="3"/>
  <c r="BJ2580" i="3"/>
  <c r="BM2580" i="3"/>
  <c r="AF2550" i="3"/>
  <c r="R2550" i="3"/>
  <c r="AX2550" i="3"/>
  <c r="AJ2550" i="3"/>
  <c r="BB2550" i="3"/>
  <c r="AN2550" i="3"/>
  <c r="Z2550" i="3"/>
  <c r="BF2550" i="3"/>
  <c r="AR2550" i="3"/>
  <c r="V2550" i="3"/>
  <c r="AT2550" i="3"/>
  <c r="P2550" i="3"/>
  <c r="AV2550" i="3"/>
  <c r="AH2550" i="3"/>
  <c r="T2550" i="3"/>
  <c r="AZ2550" i="3"/>
  <c r="AA2552" i="3"/>
  <c r="AQ2552" i="3"/>
  <c r="BG2552" i="3"/>
  <c r="AB2552" i="3"/>
  <c r="AR2552" i="3"/>
  <c r="BH2552" i="3"/>
  <c r="Y2552" i="3"/>
  <c r="AO2552" i="3"/>
  <c r="BE2552" i="3"/>
  <c r="AL2552" i="3"/>
  <c r="O2552" i="3"/>
  <c r="AE2552" i="3"/>
  <c r="AU2552" i="3"/>
  <c r="P2552" i="3"/>
  <c r="AF2552" i="3"/>
  <c r="AV2552" i="3"/>
  <c r="M2552" i="3"/>
  <c r="AC2552" i="3"/>
  <c r="AS2552" i="3"/>
  <c r="BI2552" i="3"/>
  <c r="V2552" i="3"/>
  <c r="S2552" i="3"/>
  <c r="AI2552" i="3"/>
  <c r="AY2552" i="3"/>
  <c r="T2552" i="3"/>
  <c r="AJ2552" i="3"/>
  <c r="AZ2552" i="3"/>
  <c r="Q2552" i="3"/>
  <c r="AG2552" i="3"/>
  <c r="AW2552" i="3"/>
  <c r="BG2533" i="3"/>
  <c r="U2558" i="3"/>
  <c r="BD2558" i="3"/>
  <c r="AN2558" i="3"/>
  <c r="P2558" i="3"/>
  <c r="AE2558" i="3"/>
  <c r="N2556" i="3"/>
  <c r="U2526" i="3"/>
  <c r="BH2558" i="3"/>
  <c r="AR2558" i="3"/>
  <c r="X2558" i="3"/>
  <c r="AQ2558" i="3"/>
  <c r="BH2565" i="3"/>
  <c r="AA2558" i="3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AI2477" i="3" s="1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BK2518" i="3" s="1"/>
  <c r="X2524" i="3"/>
  <c r="AN2515" i="3"/>
  <c r="L2496" i="3"/>
  <c r="AP2509" i="3"/>
  <c r="AC2509" i="3"/>
  <c r="BH2553" i="3"/>
  <c r="BG2518" i="3"/>
  <c r="AN2524" i="3"/>
  <c r="L2472" i="3"/>
  <c r="BC2509" i="3"/>
  <c r="AJ2509" i="3"/>
  <c r="L2491" i="3"/>
  <c r="K2491" i="3"/>
  <c r="AL2509" i="3"/>
  <c r="O2509" i="3"/>
  <c r="W2509" i="3"/>
  <c r="BH2509" i="3"/>
  <c r="BD2524" i="3"/>
  <c r="K2501" i="3"/>
  <c r="K2499" i="3"/>
  <c r="L2498" i="3"/>
  <c r="K2476" i="3"/>
  <c r="P2535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L2494" i="3"/>
  <c r="K2481" i="3"/>
  <c r="K2469" i="3"/>
  <c r="R2509" i="3"/>
  <c r="BB2509" i="3"/>
  <c r="AS2509" i="3"/>
  <c r="AR2509" i="3"/>
  <c r="L2502" i="3"/>
  <c r="L2497" i="3"/>
  <c r="L2492" i="3"/>
  <c r="L2489" i="3"/>
  <c r="L2487" i="3"/>
  <c r="L2485" i="3"/>
  <c r="L2483" i="3"/>
  <c r="L2482" i="3"/>
  <c r="L2481" i="3"/>
  <c r="L2475" i="3"/>
  <c r="W2475" i="3" s="1"/>
  <c r="K2471" i="3"/>
  <c r="Z2509" i="3"/>
  <c r="AE2509" i="3"/>
  <c r="V2509" i="3"/>
  <c r="AK2509" i="3"/>
  <c r="AZ2509" i="3"/>
  <c r="T2509" i="3"/>
  <c r="AY2525" i="3"/>
  <c r="BE2525" i="3"/>
  <c r="AI2525" i="3"/>
  <c r="AY2536" i="3"/>
  <c r="R2536" i="3"/>
  <c r="AN2536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BF2502" i="3" s="1"/>
  <c r="L2500" i="3"/>
  <c r="L2501" i="3"/>
  <c r="S2501" i="3" s="1"/>
  <c r="K2500" i="3"/>
  <c r="L2499" i="3"/>
  <c r="K2498" i="3"/>
  <c r="AP2498" i="3" s="1"/>
  <c r="K2496" i="3"/>
  <c r="BI2496" i="3" s="1"/>
  <c r="K2494" i="3"/>
  <c r="K2480" i="3"/>
  <c r="L2479" i="3"/>
  <c r="K2474" i="3"/>
  <c r="V2474" i="3" s="1"/>
  <c r="L2473" i="3"/>
  <c r="K2473" i="3"/>
  <c r="AC2525" i="3"/>
  <c r="AO2525" i="3"/>
  <c r="N2525" i="3"/>
  <c r="AD2536" i="3"/>
  <c r="AW2536" i="3"/>
  <c r="X2536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K2489" i="3"/>
  <c r="L2488" i="3"/>
  <c r="K2487" i="3"/>
  <c r="L2486" i="3"/>
  <c r="K2485" i="3"/>
  <c r="AN2485" i="3" s="1"/>
  <c r="L2484" i="3"/>
  <c r="K2483" i="3"/>
  <c r="L2478" i="3"/>
  <c r="K2478" i="3"/>
  <c r="L2470" i="3"/>
  <c r="U2470" i="3" s="1"/>
  <c r="K2470" i="3"/>
  <c r="AT2525" i="3"/>
  <c r="U2525" i="3"/>
  <c r="X2525" i="3"/>
  <c r="BI2536" i="3"/>
  <c r="AA253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K2482" i="3"/>
  <c r="AU2536" i="3"/>
  <c r="AA2525" i="3"/>
  <c r="AZ2525" i="3"/>
  <c r="AM2536" i="3"/>
  <c r="BD2536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AL2548" i="3"/>
  <c r="BB2548" i="3"/>
  <c r="V2548" i="3"/>
  <c r="AL2550" i="3"/>
  <c r="AP2537" i="3"/>
  <c r="V2564" i="3"/>
  <c r="AL2564" i="3"/>
  <c r="BB2564" i="3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Y2504" i="3"/>
  <c r="BG2504" i="3"/>
  <c r="AH2504" i="3"/>
  <c r="V2504" i="3"/>
  <c r="BA2504" i="3"/>
  <c r="AK2504" i="3"/>
  <c r="U2504" i="3"/>
  <c r="BD2504" i="3"/>
  <c r="AN2504" i="3"/>
  <c r="X2504" i="3"/>
  <c r="BC2504" i="3"/>
  <c r="AM2504" i="3"/>
  <c r="AT2509" i="3"/>
  <c r="M2509" i="3"/>
  <c r="AW2509" i="3"/>
  <c r="AG2509" i="3"/>
  <c r="Q2509" i="3"/>
  <c r="AV2509" i="3"/>
  <c r="AF2509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AW2504" i="3"/>
  <c r="Q2504" i="3"/>
  <c r="AJ2504" i="3"/>
  <c r="AY2504" i="3"/>
  <c r="S2504" i="3"/>
  <c r="AM2525" i="3"/>
  <c r="M2525" i="3"/>
  <c r="BB2525" i="3"/>
  <c r="AL2525" i="3"/>
  <c r="Q2525" i="3"/>
  <c r="AW2525" i="3"/>
  <c r="AE2525" i="3"/>
  <c r="BH2525" i="3"/>
  <c r="AR2525" i="3"/>
  <c r="Y2525" i="3"/>
  <c r="AF2525" i="3"/>
  <c r="AO2536" i="3"/>
  <c r="S2536" i="3"/>
  <c r="AX2536" i="3"/>
  <c r="AC2536" i="3"/>
  <c r="BG2536" i="3"/>
  <c r="AL2536" i="3"/>
  <c r="Q2536" i="3"/>
  <c r="AV2536" i="3"/>
  <c r="AF253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AT2560" i="3"/>
  <c r="V2560" i="3"/>
  <c r="AL2560" i="3"/>
  <c r="BB2560" i="3"/>
  <c r="Z2560" i="3"/>
  <c r="AP2560" i="3"/>
  <c r="BF2560" i="3"/>
  <c r="AD2560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AX2504" i="3"/>
  <c r="AL2504" i="3"/>
  <c r="AG2504" i="3"/>
  <c r="AZ2504" i="3"/>
  <c r="T2504" i="3"/>
  <c r="AI2504" i="3"/>
  <c r="BB2504" i="3"/>
  <c r="BI2504" i="3"/>
  <c r="AS2504" i="3"/>
  <c r="AC2504" i="3"/>
  <c r="M2504" i="3"/>
  <c r="AV2504" i="3"/>
  <c r="AF2504" i="3"/>
  <c r="P2504" i="3"/>
  <c r="AU2504" i="3"/>
  <c r="AE2504" i="3"/>
  <c r="O2504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U2536" i="3"/>
  <c r="AP2536" i="3"/>
  <c r="AE2536" i="3"/>
  <c r="BA2536" i="3"/>
  <c r="O2536" i="3"/>
  <c r="AK2536" i="3"/>
  <c r="BF2536" i="3"/>
  <c r="Z2536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E2536" i="3"/>
  <c r="AI2536" i="3"/>
  <c r="N2536" i="3"/>
  <c r="AS2536" i="3"/>
  <c r="W2536" i="3"/>
  <c r="BB2536" i="3"/>
  <c r="AG2536" i="3"/>
  <c r="BH2536" i="3"/>
  <c r="AR2536" i="3"/>
  <c r="AB253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M2568" i="3"/>
  <c r="AQ2568" i="3"/>
  <c r="V2568" i="3"/>
  <c r="W2568" i="3"/>
  <c r="AP2568" i="3"/>
  <c r="U2568" i="3"/>
  <c r="R2568" i="3"/>
  <c r="AO2568" i="3"/>
  <c r="S2568" i="3"/>
  <c r="AZ2568" i="3"/>
  <c r="AJ2568" i="3"/>
  <c r="AO2501" i="3"/>
  <c r="BA2498" i="3"/>
  <c r="AV2494" i="3"/>
  <c r="M2467" i="3"/>
  <c r="V2467" i="3"/>
  <c r="Z2467" i="3"/>
  <c r="AM2467" i="3"/>
  <c r="AQ2467" i="3"/>
  <c r="AR2467" i="3"/>
  <c r="BH2467" i="3"/>
  <c r="AC2490" i="3"/>
  <c r="AT2490" i="3"/>
  <c r="AI2486" i="3"/>
  <c r="T2486" i="3"/>
  <c r="AZ2486" i="3"/>
  <c r="AG2486" i="3"/>
  <c r="Z2486" i="3"/>
  <c r="AX2486" i="3"/>
  <c r="AF2497" i="3"/>
  <c r="AR2497" i="3"/>
  <c r="AS2497" i="3"/>
  <c r="BE2497" i="3"/>
  <c r="AC2493" i="3"/>
  <c r="X2490" i="3"/>
  <c r="L2495" i="3"/>
  <c r="AW2494" i="3"/>
  <c r="BA2494" i="3"/>
  <c r="O2494" i="3"/>
  <c r="S2494" i="3"/>
  <c r="Z2480" i="3"/>
  <c r="AI2480" i="3"/>
  <c r="AR2480" i="3"/>
  <c r="AW2480" i="3"/>
  <c r="AS2485" i="3"/>
  <c r="AK2483" i="3"/>
  <c r="Q2478" i="3"/>
  <c r="M2477" i="3"/>
  <c r="Y2477" i="3"/>
  <c r="AC2477" i="3"/>
  <c r="AA2477" i="3"/>
  <c r="AF2477" i="3"/>
  <c r="AR2477" i="3"/>
  <c r="AV2477" i="3"/>
  <c r="BH2477" i="3"/>
  <c r="R2477" i="3"/>
  <c r="AG2477" i="3"/>
  <c r="AK2477" i="3"/>
  <c r="AW2477" i="3"/>
  <c r="BA2477" i="3"/>
  <c r="N2477" i="3"/>
  <c r="S2477" i="3"/>
  <c r="AH2477" i="3"/>
  <c r="AL2477" i="3"/>
  <c r="AX2477" i="3"/>
  <c r="BB2477" i="3"/>
  <c r="BH2479" i="3"/>
  <c r="AQ2470" i="3"/>
  <c r="X2470" i="3"/>
  <c r="BD2470" i="3"/>
  <c r="AW2470" i="3"/>
  <c r="N2470" i="3"/>
  <c r="V2470" i="3"/>
  <c r="AU2482" i="3"/>
  <c r="BC2477" i="3"/>
  <c r="AA2475" i="3"/>
  <c r="AQ2475" i="3"/>
  <c r="AI2475" i="3"/>
  <c r="AY2475" i="3"/>
  <c r="AM2474" i="3"/>
  <c r="AI2473" i="3"/>
  <c r="AU2475" i="3"/>
  <c r="AE2473" i="3"/>
  <c r="T2475" i="3"/>
  <c r="X2475" i="3"/>
  <c r="AJ2475" i="3"/>
  <c r="AN2475" i="3"/>
  <c r="AZ2475" i="3"/>
  <c r="BD2475" i="3"/>
  <c r="Q2475" i="3"/>
  <c r="U2475" i="3"/>
  <c r="AG2475" i="3"/>
  <c r="AK2475" i="3"/>
  <c r="AW2475" i="3"/>
  <c r="BA2475" i="3"/>
  <c r="N2475" i="3"/>
  <c r="R2475" i="3"/>
  <c r="AD2475" i="3"/>
  <c r="AH2475" i="3"/>
  <c r="AT2475" i="3"/>
  <c r="AX2475" i="3"/>
  <c r="P2473" i="3"/>
  <c r="AF2473" i="3"/>
  <c r="AV2473" i="3"/>
  <c r="Q2473" i="3"/>
  <c r="AG2473" i="3"/>
  <c r="AW2473" i="3"/>
  <c r="N2473" i="3"/>
  <c r="AD2473" i="3"/>
  <c r="AT2473" i="3"/>
  <c r="AG2471" i="3"/>
  <c r="K2472" i="3"/>
  <c r="L2468" i="3"/>
  <c r="AP2469" i="3"/>
  <c r="X2474" i="3" l="1"/>
  <c r="AP2470" i="3"/>
  <c r="BJ2519" i="3"/>
  <c r="BM2519" i="3"/>
  <c r="BL2519" i="3"/>
  <c r="BN2519" i="3"/>
  <c r="BE2487" i="3"/>
  <c r="M2469" i="3"/>
  <c r="BL2521" i="3"/>
  <c r="S2482" i="3"/>
  <c r="AE2486" i="3"/>
  <c r="BM2521" i="3"/>
  <c r="BJ2521" i="3"/>
  <c r="BJ2542" i="3"/>
  <c r="BK2542" i="3"/>
  <c r="BF2478" i="3"/>
  <c r="AX2490" i="3"/>
  <c r="T2473" i="3"/>
  <c r="AT2480" i="3"/>
  <c r="AC2476" i="3"/>
  <c r="AP2479" i="3"/>
  <c r="AB2470" i="3"/>
  <c r="R2483" i="3"/>
  <c r="BH2494" i="3"/>
  <c r="AS2500" i="3"/>
  <c r="AO2467" i="3"/>
  <c r="O2486" i="3"/>
  <c r="AY2497" i="3"/>
  <c r="AX2496" i="3"/>
  <c r="AE2471" i="3"/>
  <c r="Z2469" i="3"/>
  <c r="BJ2503" i="3"/>
  <c r="BN2569" i="3"/>
  <c r="BN2557" i="3"/>
  <c r="BK2513" i="3"/>
  <c r="BM2559" i="3"/>
  <c r="AC2473" i="3"/>
  <c r="AQ2482" i="3"/>
  <c r="AC2486" i="3"/>
  <c r="BF2473" i="3"/>
  <c r="Z2473" i="3"/>
  <c r="AS2473" i="3"/>
  <c r="BH2473" i="3"/>
  <c r="AR2473" i="3"/>
  <c r="AB2473" i="3"/>
  <c r="M2473" i="3"/>
  <c r="AU2473" i="3"/>
  <c r="AG2480" i="3"/>
  <c r="AA2480" i="3"/>
  <c r="AH2486" i="3"/>
  <c r="P2486" i="3"/>
  <c r="AL2490" i="3"/>
  <c r="BG2469" i="3"/>
  <c r="AC2469" i="3"/>
  <c r="AB2471" i="3"/>
  <c r="BB2473" i="3"/>
  <c r="AL2473" i="3"/>
  <c r="V2473" i="3"/>
  <c r="BE2473" i="3"/>
  <c r="AO2473" i="3"/>
  <c r="Y2473" i="3"/>
  <c r="BD2473" i="3"/>
  <c r="AN2473" i="3"/>
  <c r="X2473" i="3"/>
  <c r="AA2482" i="3"/>
  <c r="AX2470" i="3"/>
  <c r="AO2470" i="3"/>
  <c r="AZ2470" i="3"/>
  <c r="AM2470" i="3"/>
  <c r="R2478" i="3"/>
  <c r="W2487" i="3"/>
  <c r="M2480" i="3"/>
  <c r="P2480" i="3"/>
  <c r="AX2480" i="3"/>
  <c r="AY2494" i="3"/>
  <c r="AH2494" i="3"/>
  <c r="U2494" i="3"/>
  <c r="AH2497" i="3"/>
  <c r="AY2496" i="3"/>
  <c r="Y2497" i="3"/>
  <c r="AA2497" i="3"/>
  <c r="AD2486" i="3"/>
  <c r="AW2486" i="3"/>
  <c r="Q2486" i="3"/>
  <c r="AJ2486" i="3"/>
  <c r="AY2486" i="3"/>
  <c r="S2486" i="3"/>
  <c r="AB2490" i="3"/>
  <c r="AR2494" i="3"/>
  <c r="T2467" i="3"/>
  <c r="BF2467" i="3"/>
  <c r="AS2467" i="3"/>
  <c r="BK2544" i="3"/>
  <c r="AC2496" i="3"/>
  <c r="AU2501" i="3"/>
  <c r="AP2473" i="3"/>
  <c r="BI2473" i="3"/>
  <c r="AJ2480" i="3"/>
  <c r="R2480" i="3"/>
  <c r="BI2486" i="3"/>
  <c r="AV2486" i="3"/>
  <c r="AY2490" i="3"/>
  <c r="AQ2469" i="3"/>
  <c r="AX2473" i="3"/>
  <c r="AH2473" i="3"/>
  <c r="R2473" i="3"/>
  <c r="BA2473" i="3"/>
  <c r="AK2473" i="3"/>
  <c r="U2473" i="3"/>
  <c r="AZ2473" i="3"/>
  <c r="AJ2473" i="3"/>
  <c r="AD2470" i="3"/>
  <c r="Y2470" i="3"/>
  <c r="Y2480" i="3"/>
  <c r="BG2480" i="3"/>
  <c r="AU2494" i="3"/>
  <c r="AD2494" i="3"/>
  <c r="Q2494" i="3"/>
  <c r="AL2486" i="3"/>
  <c r="M2497" i="3"/>
  <c r="N2486" i="3"/>
  <c r="AS2486" i="3"/>
  <c r="M2486" i="3"/>
  <c r="AF2486" i="3"/>
  <c r="AU2486" i="3"/>
  <c r="AV2467" i="3"/>
  <c r="BB2467" i="3"/>
  <c r="BN2513" i="3"/>
  <c r="N2471" i="3"/>
  <c r="BC2478" i="3"/>
  <c r="AL2497" i="3"/>
  <c r="AJ2494" i="3"/>
  <c r="AD2480" i="3"/>
  <c r="O2490" i="3"/>
  <c r="Y2467" i="3"/>
  <c r="BG2475" i="3"/>
  <c r="BK2529" i="3"/>
  <c r="BN2518" i="3"/>
  <c r="BL2513" i="3"/>
  <c r="BN2559" i="3"/>
  <c r="BJ2544" i="3"/>
  <c r="BK2559" i="3"/>
  <c r="W2470" i="3"/>
  <c r="AN2493" i="3"/>
  <c r="P2483" i="3"/>
  <c r="Y2481" i="3"/>
  <c r="N2488" i="3"/>
  <c r="AG2476" i="3"/>
  <c r="AT2471" i="3"/>
  <c r="BF2475" i="3"/>
  <c r="AP2475" i="3"/>
  <c r="Z2475" i="3"/>
  <c r="BI2475" i="3"/>
  <c r="AS2475" i="3"/>
  <c r="AC2475" i="3"/>
  <c r="M2475" i="3"/>
  <c r="AV2475" i="3"/>
  <c r="AF2475" i="3"/>
  <c r="P2475" i="3"/>
  <c r="Q2474" i="3"/>
  <c r="BB2474" i="3"/>
  <c r="S2475" i="3"/>
  <c r="T2477" i="3"/>
  <c r="Z2470" i="3"/>
  <c r="AH2470" i="3"/>
  <c r="BE2470" i="3"/>
  <c r="AK2470" i="3"/>
  <c r="Q2470" i="3"/>
  <c r="AR2470" i="3"/>
  <c r="BG2470" i="3"/>
  <c r="AA2470" i="3"/>
  <c r="AT2477" i="3"/>
  <c r="AD2477" i="3"/>
  <c r="BI2477" i="3"/>
  <c r="AS2477" i="3"/>
  <c r="AB2477" i="3"/>
  <c r="BD2477" i="3"/>
  <c r="AN2477" i="3"/>
  <c r="V2477" i="3"/>
  <c r="U2477" i="3"/>
  <c r="AZ2478" i="3"/>
  <c r="AI2483" i="3"/>
  <c r="AQ2485" i="3"/>
  <c r="AS2480" i="3"/>
  <c r="BH2480" i="3"/>
  <c r="AF2480" i="3"/>
  <c r="AU2480" i="3"/>
  <c r="S2480" i="3"/>
  <c r="AP2480" i="3"/>
  <c r="AI2494" i="3"/>
  <c r="AX2494" i="3"/>
  <c r="R2494" i="3"/>
  <c r="AK2494" i="3"/>
  <c r="AP2497" i="3"/>
  <c r="AH2496" i="3"/>
  <c r="AO2497" i="3"/>
  <c r="BH2497" i="3"/>
  <c r="AB2497" i="3"/>
  <c r="BG2497" i="3"/>
  <c r="N2490" i="3"/>
  <c r="R2490" i="3"/>
  <c r="AI2490" i="3"/>
  <c r="AD2497" i="3"/>
  <c r="AN2467" i="3"/>
  <c r="BG2467" i="3"/>
  <c r="AA2467" i="3"/>
  <c r="AP2467" i="3"/>
  <c r="BI2467" i="3"/>
  <c r="AC2467" i="3"/>
  <c r="AZ2494" i="3"/>
  <c r="BB2501" i="3"/>
  <c r="Y2501" i="3"/>
  <c r="BK2519" i="3"/>
  <c r="S2490" i="3"/>
  <c r="AZ2471" i="3"/>
  <c r="BB2475" i="3"/>
  <c r="AL2475" i="3"/>
  <c r="V2475" i="3"/>
  <c r="BE2475" i="3"/>
  <c r="AO2475" i="3"/>
  <c r="Y2475" i="3"/>
  <c r="BH2475" i="3"/>
  <c r="AR2475" i="3"/>
  <c r="AB2475" i="3"/>
  <c r="AE2475" i="3"/>
  <c r="BD2474" i="3"/>
  <c r="AM2477" i="3"/>
  <c r="BB2470" i="3"/>
  <c r="AT2470" i="3"/>
  <c r="BA2470" i="3"/>
  <c r="AG2470" i="3"/>
  <c r="BH2470" i="3"/>
  <c r="AN2470" i="3"/>
  <c r="BC2470" i="3"/>
  <c r="BF2477" i="3"/>
  <c r="AP2477" i="3"/>
  <c r="X2477" i="3"/>
  <c r="BE2477" i="3"/>
  <c r="AO2477" i="3"/>
  <c r="W2477" i="3"/>
  <c r="AZ2477" i="3"/>
  <c r="AJ2477" i="3"/>
  <c r="P2477" i="3"/>
  <c r="Q2477" i="3"/>
  <c r="AX2483" i="3"/>
  <c r="AT2485" i="3"/>
  <c r="AK2480" i="3"/>
  <c r="AC2480" i="3"/>
  <c r="AZ2480" i="3"/>
  <c r="T2480" i="3"/>
  <c r="AQ2480" i="3"/>
  <c r="O2480" i="3"/>
  <c r="AV2490" i="3"/>
  <c r="AE2494" i="3"/>
  <c r="AT2494" i="3"/>
  <c r="N2494" i="3"/>
  <c r="AG2494" i="3"/>
  <c r="BD2494" i="3"/>
  <c r="BI2497" i="3"/>
  <c r="AC2497" i="3"/>
  <c r="AV2497" i="3"/>
  <c r="P2497" i="3"/>
  <c r="AJ2490" i="3"/>
  <c r="AW2490" i="3"/>
  <c r="X2467" i="3"/>
  <c r="BC2467" i="3"/>
  <c r="W2467" i="3"/>
  <c r="AL2467" i="3"/>
  <c r="BE2467" i="3"/>
  <c r="BN2535" i="3"/>
  <c r="AG2490" i="3"/>
  <c r="AU2490" i="3"/>
  <c r="BK2517" i="3"/>
  <c r="BI2490" i="3"/>
  <c r="Q2490" i="3"/>
  <c r="AN2496" i="3"/>
  <c r="AB2501" i="3"/>
  <c r="M2489" i="3"/>
  <c r="AC2479" i="3"/>
  <c r="Y2500" i="3"/>
  <c r="T2483" i="3"/>
  <c r="Z2474" i="3"/>
  <c r="AH2478" i="3"/>
  <c r="M2471" i="3"/>
  <c r="BE2481" i="3"/>
  <c r="AG2488" i="3"/>
  <c r="T2476" i="3"/>
  <c r="BK2572" i="3"/>
  <c r="BK2508" i="3"/>
  <c r="BM2531" i="3"/>
  <c r="BL2569" i="3"/>
  <c r="BM2535" i="3"/>
  <c r="BN2531" i="3"/>
  <c r="BN2573" i="3"/>
  <c r="BJ2559" i="3"/>
  <c r="AJ2471" i="3"/>
  <c r="BG2471" i="3"/>
  <c r="AA2471" i="3"/>
  <c r="AP2471" i="3"/>
  <c r="BI2471" i="3"/>
  <c r="AC2471" i="3"/>
  <c r="AC2474" i="3"/>
  <c r="BB2476" i="3"/>
  <c r="AG2474" i="3"/>
  <c r="AX2476" i="3"/>
  <c r="AR2474" i="3"/>
  <c r="BG2474" i="3"/>
  <c r="AA2474" i="3"/>
  <c r="AP2474" i="3"/>
  <c r="BG2476" i="3"/>
  <c r="BC2479" i="3"/>
  <c r="V2479" i="3"/>
  <c r="AF2479" i="3"/>
  <c r="AB2481" i="3"/>
  <c r="BI2478" i="3"/>
  <c r="AR2478" i="3"/>
  <c r="AY2478" i="3"/>
  <c r="BB2478" i="3"/>
  <c r="BC2483" i="3"/>
  <c r="W2483" i="3"/>
  <c r="AL2483" i="3"/>
  <c r="BE2483" i="3"/>
  <c r="Y2483" i="3"/>
  <c r="AA2485" i="3"/>
  <c r="AD2485" i="3"/>
  <c r="Y2485" i="3"/>
  <c r="AT2489" i="3"/>
  <c r="BH2483" i="3"/>
  <c r="AV2485" i="3"/>
  <c r="BD2483" i="3"/>
  <c r="AL2500" i="3"/>
  <c r="AA2498" i="3"/>
  <c r="BM2560" i="3"/>
  <c r="AF2471" i="3"/>
  <c r="O2471" i="3"/>
  <c r="AW2471" i="3"/>
  <c r="Q2471" i="3"/>
  <c r="AS2474" i="3"/>
  <c r="AN2474" i="3"/>
  <c r="BC2474" i="3"/>
  <c r="W2474" i="3"/>
  <c r="AL2474" i="3"/>
  <c r="AM2476" i="3"/>
  <c r="BG2481" i="3"/>
  <c r="AT2476" i="3"/>
  <c r="BA2479" i="3"/>
  <c r="AL2481" i="3"/>
  <c r="BE2478" i="3"/>
  <c r="AB2478" i="3"/>
  <c r="AI2478" i="3"/>
  <c r="AL2478" i="3"/>
  <c r="AY2483" i="3"/>
  <c r="S2483" i="3"/>
  <c r="AH2483" i="3"/>
  <c r="BA2483" i="3"/>
  <c r="U2483" i="3"/>
  <c r="W2485" i="3"/>
  <c r="Z2485" i="3"/>
  <c r="M2485" i="3"/>
  <c r="AD2489" i="3"/>
  <c r="AR2489" i="3"/>
  <c r="P2489" i="3"/>
  <c r="X2489" i="3"/>
  <c r="T2495" i="3"/>
  <c r="AJ2498" i="3"/>
  <c r="Q2498" i="3"/>
  <c r="BJ2560" i="3"/>
  <c r="BL2560" i="3"/>
  <c r="S2468" i="3"/>
  <c r="AU2471" i="3"/>
  <c r="AD2471" i="3"/>
  <c r="P2471" i="3"/>
  <c r="AQ2471" i="3"/>
  <c r="BF2471" i="3"/>
  <c r="Z2471" i="3"/>
  <c r="AS2471" i="3"/>
  <c r="BH2474" i="3"/>
  <c r="AB2474" i="3"/>
  <c r="AQ2474" i="3"/>
  <c r="BF2474" i="3"/>
  <c r="S2476" i="3"/>
  <c r="AO2478" i="3"/>
  <c r="X2478" i="3"/>
  <c r="AA2478" i="3"/>
  <c r="AM2483" i="3"/>
  <c r="BB2483" i="3"/>
  <c r="V2483" i="3"/>
  <c r="AO2483" i="3"/>
  <c r="AU2485" i="3"/>
  <c r="BB2485" i="3"/>
  <c r="BE2485" i="3"/>
  <c r="BI2498" i="3"/>
  <c r="BF2484" i="3"/>
  <c r="AS2469" i="3"/>
  <c r="O2470" i="3"/>
  <c r="X2483" i="3"/>
  <c r="X2494" i="3"/>
  <c r="BF2500" i="3"/>
  <c r="M2481" i="3"/>
  <c r="P2492" i="3"/>
  <c r="Y2476" i="3"/>
  <c r="BN2524" i="3"/>
  <c r="AQ2477" i="3"/>
  <c r="AU2488" i="3"/>
  <c r="N2474" i="3"/>
  <c r="Q2467" i="3"/>
  <c r="BB2497" i="3"/>
  <c r="BL2518" i="3"/>
  <c r="U2471" i="3"/>
  <c r="BL2559" i="3"/>
  <c r="AQ2493" i="3"/>
  <c r="BH2502" i="3"/>
  <c r="AK2499" i="3"/>
  <c r="AT2491" i="3"/>
  <c r="BN2556" i="3"/>
  <c r="BK2538" i="3"/>
  <c r="AE2482" i="3"/>
  <c r="AO2489" i="3"/>
  <c r="W2486" i="3"/>
  <c r="AR2501" i="3"/>
  <c r="BN2538" i="3"/>
  <c r="BN2507" i="3"/>
  <c r="BJ2531" i="3"/>
  <c r="BL2529" i="3"/>
  <c r="BN2542" i="3"/>
  <c r="BJ2513" i="3"/>
  <c r="BJ2529" i="3"/>
  <c r="BM2513" i="3"/>
  <c r="BJ2573" i="3"/>
  <c r="BK2557" i="3"/>
  <c r="BM2529" i="3"/>
  <c r="BN2529" i="3"/>
  <c r="AA2469" i="3"/>
  <c r="BI2469" i="3"/>
  <c r="T2471" i="3"/>
  <c r="BC2471" i="3"/>
  <c r="W2471" i="3"/>
  <c r="AL2471" i="3"/>
  <c r="V2471" i="3"/>
  <c r="BE2471" i="3"/>
  <c r="AO2471" i="3"/>
  <c r="Y2471" i="3"/>
  <c r="BI2474" i="3"/>
  <c r="AW2474" i="3"/>
  <c r="AZ2474" i="3"/>
  <c r="AJ2474" i="3"/>
  <c r="T2474" i="3"/>
  <c r="AY2474" i="3"/>
  <c r="AI2474" i="3"/>
  <c r="S2474" i="3"/>
  <c r="AX2474" i="3"/>
  <c r="AH2474" i="3"/>
  <c r="R2474" i="3"/>
  <c r="BG2482" i="3"/>
  <c r="AI2482" i="3"/>
  <c r="O2482" i="3"/>
  <c r="AJ2470" i="3"/>
  <c r="T2470" i="3"/>
  <c r="AY2470" i="3"/>
  <c r="AI2470" i="3"/>
  <c r="S2470" i="3"/>
  <c r="AU2483" i="3"/>
  <c r="AE2483" i="3"/>
  <c r="O2483" i="3"/>
  <c r="AT2483" i="3"/>
  <c r="AD2483" i="3"/>
  <c r="N2483" i="3"/>
  <c r="AW2483" i="3"/>
  <c r="AG2483" i="3"/>
  <c r="Q2483" i="3"/>
  <c r="AQ2489" i="3"/>
  <c r="BE2489" i="3"/>
  <c r="V2482" i="3"/>
  <c r="AV2488" i="3"/>
  <c r="BG2494" i="3"/>
  <c r="AQ2494" i="3"/>
  <c r="AA2494" i="3"/>
  <c r="BF2494" i="3"/>
  <c r="AP2494" i="3"/>
  <c r="Z2494" i="3"/>
  <c r="BI2494" i="3"/>
  <c r="AS2494" i="3"/>
  <c r="AC2494" i="3"/>
  <c r="M2494" i="3"/>
  <c r="R2497" i="3"/>
  <c r="AX2497" i="3"/>
  <c r="AI2496" i="3"/>
  <c r="R2496" i="3"/>
  <c r="BA2497" i="3"/>
  <c r="AK2497" i="3"/>
  <c r="U2497" i="3"/>
  <c r="BD2497" i="3"/>
  <c r="AN2497" i="3"/>
  <c r="X2497" i="3"/>
  <c r="AI2497" i="3"/>
  <c r="AV2483" i="3"/>
  <c r="AN2483" i="3"/>
  <c r="R2486" i="3"/>
  <c r="BF2486" i="3"/>
  <c r="BE2486" i="3"/>
  <c r="AO2486" i="3"/>
  <c r="Y2486" i="3"/>
  <c r="BH2486" i="3"/>
  <c r="AR2486" i="3"/>
  <c r="AB2486" i="3"/>
  <c r="BG2486" i="3"/>
  <c r="AQ2486" i="3"/>
  <c r="AA2486" i="3"/>
  <c r="AW2496" i="3"/>
  <c r="AT2497" i="3"/>
  <c r="AB2467" i="3"/>
  <c r="AZ2467" i="3"/>
  <c r="AF2467" i="3"/>
  <c r="AY2467" i="3"/>
  <c r="AI2467" i="3"/>
  <c r="S2467" i="3"/>
  <c r="AX2467" i="3"/>
  <c r="AH2467" i="3"/>
  <c r="R2467" i="3"/>
  <c r="BA2467" i="3"/>
  <c r="AK2467" i="3"/>
  <c r="U2467" i="3"/>
  <c r="AF2494" i="3"/>
  <c r="T2494" i="3"/>
  <c r="S2500" i="3"/>
  <c r="AL2501" i="3"/>
  <c r="BG2501" i="3"/>
  <c r="BH2501" i="3"/>
  <c r="BJ2518" i="3"/>
  <c r="BJ2557" i="3"/>
  <c r="BH2471" i="3"/>
  <c r="AM2471" i="3"/>
  <c r="BB2471" i="3"/>
  <c r="BF2469" i="3"/>
  <c r="AV2471" i="3"/>
  <c r="AR2471" i="3"/>
  <c r="AY2471" i="3"/>
  <c r="AI2471" i="3"/>
  <c r="S2471" i="3"/>
  <c r="AX2471" i="3"/>
  <c r="AH2471" i="3"/>
  <c r="R2471" i="3"/>
  <c r="BA2471" i="3"/>
  <c r="AK2471" i="3"/>
  <c r="M2474" i="3"/>
  <c r="AV2474" i="3"/>
  <c r="AF2474" i="3"/>
  <c r="P2474" i="3"/>
  <c r="AU2474" i="3"/>
  <c r="AE2474" i="3"/>
  <c r="O2474" i="3"/>
  <c r="AT2474" i="3"/>
  <c r="AD2474" i="3"/>
  <c r="AY2482" i="3"/>
  <c r="BF2470" i="3"/>
  <c r="AL2470" i="3"/>
  <c r="R2470" i="3"/>
  <c r="BI2470" i="3"/>
  <c r="AS2470" i="3"/>
  <c r="AC2470" i="3"/>
  <c r="M2470" i="3"/>
  <c r="AV2470" i="3"/>
  <c r="AF2470" i="3"/>
  <c r="P2470" i="3"/>
  <c r="AU2470" i="3"/>
  <c r="AE2470" i="3"/>
  <c r="BG2483" i="3"/>
  <c r="AQ2483" i="3"/>
  <c r="AA2483" i="3"/>
  <c r="BF2483" i="3"/>
  <c r="AP2483" i="3"/>
  <c r="Z2483" i="3"/>
  <c r="BI2483" i="3"/>
  <c r="AS2483" i="3"/>
  <c r="AC2483" i="3"/>
  <c r="M2483" i="3"/>
  <c r="AA2489" i="3"/>
  <c r="AR2483" i="3"/>
  <c r="BC2494" i="3"/>
  <c r="AM2494" i="3"/>
  <c r="W2494" i="3"/>
  <c r="BB2494" i="3"/>
  <c r="AL2494" i="3"/>
  <c r="V2494" i="3"/>
  <c r="BE2494" i="3"/>
  <c r="AO2494" i="3"/>
  <c r="Y2494" i="3"/>
  <c r="Z2497" i="3"/>
  <c r="BF2497" i="3"/>
  <c r="AN2494" i="3"/>
  <c r="S2496" i="3"/>
  <c r="AW2497" i="3"/>
  <c r="AG2497" i="3"/>
  <c r="Q2497" i="3"/>
  <c r="AZ2497" i="3"/>
  <c r="AJ2497" i="3"/>
  <c r="T2497" i="3"/>
  <c r="AQ2497" i="3"/>
  <c r="AF2483" i="3"/>
  <c r="AT2486" i="3"/>
  <c r="AP2486" i="3"/>
  <c r="BA2486" i="3"/>
  <c r="AK2486" i="3"/>
  <c r="U2486" i="3"/>
  <c r="BD2486" i="3"/>
  <c r="AN2486" i="3"/>
  <c r="X2486" i="3"/>
  <c r="BC2486" i="3"/>
  <c r="AM2486" i="3"/>
  <c r="AB2494" i="3"/>
  <c r="V2497" i="3"/>
  <c r="BD2467" i="3"/>
  <c r="AJ2467" i="3"/>
  <c r="P2467" i="3"/>
  <c r="AU2467" i="3"/>
  <c r="AE2467" i="3"/>
  <c r="O2467" i="3"/>
  <c r="AT2467" i="3"/>
  <c r="AD2467" i="3"/>
  <c r="N2467" i="3"/>
  <c r="AW2467" i="3"/>
  <c r="AG2467" i="3"/>
  <c r="P2494" i="3"/>
  <c r="AZ2500" i="3"/>
  <c r="AO2502" i="3"/>
  <c r="V2501" i="3"/>
  <c r="AA2501" i="3"/>
  <c r="BJ2508" i="3"/>
  <c r="BK2535" i="3"/>
  <c r="Y2487" i="3"/>
  <c r="AV2469" i="3"/>
  <c r="BK2533" i="3"/>
  <c r="BN2546" i="3"/>
  <c r="BJ2546" i="3"/>
  <c r="BL2556" i="3"/>
  <c r="BN2533" i="3"/>
  <c r="BJ2533" i="3"/>
  <c r="BL2570" i="3"/>
  <c r="BK2553" i="3"/>
  <c r="BK2527" i="3"/>
  <c r="BK2555" i="3"/>
  <c r="BJ2528" i="3"/>
  <c r="BJ2507" i="3"/>
  <c r="BK2507" i="3"/>
  <c r="BK2506" i="3"/>
  <c r="BN2510" i="3"/>
  <c r="BL2534" i="3"/>
  <c r="BN2534" i="3"/>
  <c r="BK2537" i="3"/>
  <c r="BN2528" i="3"/>
  <c r="BK2510" i="3"/>
  <c r="BN2508" i="3"/>
  <c r="BJ2535" i="3"/>
  <c r="BM2503" i="3"/>
  <c r="BL2535" i="3"/>
  <c r="BL2503" i="3"/>
  <c r="BN2503" i="3"/>
  <c r="BK2503" i="3"/>
  <c r="BK2520" i="3"/>
  <c r="BM2569" i="3"/>
  <c r="BJ2569" i="3"/>
  <c r="BK2569" i="3"/>
  <c r="BL2531" i="3"/>
  <c r="BK2524" i="3"/>
  <c r="BL2573" i="3"/>
  <c r="BM2573" i="3"/>
  <c r="BK2531" i="3"/>
  <c r="AF2484" i="3"/>
  <c r="BH2484" i="3"/>
  <c r="AS2484" i="3"/>
  <c r="P2479" i="3"/>
  <c r="AN2479" i="3"/>
  <c r="BL2563" i="3"/>
  <c r="BM2572" i="3"/>
  <c r="BL2572" i="3"/>
  <c r="BN2572" i="3"/>
  <c r="BN2564" i="3"/>
  <c r="BL2564" i="3"/>
  <c r="BJ2572" i="3"/>
  <c r="BL2520" i="3"/>
  <c r="BN2520" i="3"/>
  <c r="BM2520" i="3"/>
  <c r="BK2570" i="3"/>
  <c r="BN2570" i="3"/>
  <c r="BM2570" i="3"/>
  <c r="BJ2570" i="3"/>
  <c r="BK2563" i="3"/>
  <c r="BC2469" i="3"/>
  <c r="AM2469" i="3"/>
  <c r="W2469" i="3"/>
  <c r="BB2469" i="3"/>
  <c r="AL2469" i="3"/>
  <c r="V2469" i="3"/>
  <c r="BE2469" i="3"/>
  <c r="AO2469" i="3"/>
  <c r="Y2469" i="3"/>
  <c r="Q2476" i="3"/>
  <c r="AL2476" i="3"/>
  <c r="BH2476" i="3"/>
  <c r="M2476" i="3"/>
  <c r="AH2476" i="3"/>
  <c r="BD2476" i="3"/>
  <c r="BC2476" i="3"/>
  <c r="AI2476" i="3"/>
  <c r="W2481" i="3"/>
  <c r="AO2476" i="3"/>
  <c r="BF2479" i="3"/>
  <c r="AL2479" i="3"/>
  <c r="R2479" i="3"/>
  <c r="AS2479" i="3"/>
  <c r="Y2479" i="3"/>
  <c r="BD2479" i="3"/>
  <c r="AB2479" i="3"/>
  <c r="Z2481" i="3"/>
  <c r="AS2481" i="3"/>
  <c r="BB2487" i="3"/>
  <c r="AO2487" i="3"/>
  <c r="AA2484" i="3"/>
  <c r="BB2492" i="3"/>
  <c r="O2488" i="3"/>
  <c r="P2488" i="3"/>
  <c r="AZ2488" i="3"/>
  <c r="AS2488" i="3"/>
  <c r="AH2488" i="3"/>
  <c r="AE2488" i="3"/>
  <c r="T2488" i="3"/>
  <c r="M2488" i="3"/>
  <c r="BI2488" i="3"/>
  <c r="AX2488" i="3"/>
  <c r="AI2488" i="3"/>
  <c r="AF2488" i="3"/>
  <c r="AC2488" i="3"/>
  <c r="Z2488" i="3"/>
  <c r="M2493" i="3"/>
  <c r="BC2493" i="3"/>
  <c r="AR2493" i="3"/>
  <c r="AS2493" i="3"/>
  <c r="W2493" i="3"/>
  <c r="BG2493" i="3"/>
  <c r="BH2493" i="3"/>
  <c r="BE2493" i="3"/>
  <c r="AA2493" i="3"/>
  <c r="AB2493" i="3"/>
  <c r="Y2493" i="3"/>
  <c r="BI2493" i="3"/>
  <c r="AO2496" i="3"/>
  <c r="AF2496" i="3"/>
  <c r="V2496" i="3"/>
  <c r="AL2496" i="3"/>
  <c r="BB2496" i="3"/>
  <c r="W2496" i="3"/>
  <c r="AM2496" i="3"/>
  <c r="BC2496" i="3"/>
  <c r="BA2496" i="3"/>
  <c r="U2496" i="3"/>
  <c r="AG2496" i="3"/>
  <c r="BD2496" i="3"/>
  <c r="X2496" i="3"/>
  <c r="Z2496" i="3"/>
  <c r="AP2496" i="3"/>
  <c r="BF2496" i="3"/>
  <c r="AA2496" i="3"/>
  <c r="AQ2496" i="3"/>
  <c r="BG2496" i="3"/>
  <c r="AS2496" i="3"/>
  <c r="M2496" i="3"/>
  <c r="BE2496" i="3"/>
  <c r="Y2496" i="3"/>
  <c r="AV2496" i="3"/>
  <c r="N2496" i="3"/>
  <c r="AD2496" i="3"/>
  <c r="AT2496" i="3"/>
  <c r="O2496" i="3"/>
  <c r="AE2496" i="3"/>
  <c r="AU2496" i="3"/>
  <c r="AK2496" i="3"/>
  <c r="P2501" i="3"/>
  <c r="AF2501" i="3"/>
  <c r="AV2501" i="3"/>
  <c r="M2501" i="3"/>
  <c r="AC2501" i="3"/>
  <c r="AS2501" i="3"/>
  <c r="AI2501" i="3"/>
  <c r="AW2501" i="3"/>
  <c r="W2501" i="3"/>
  <c r="BC2501" i="3"/>
  <c r="Z2501" i="3"/>
  <c r="AP2501" i="3"/>
  <c r="BF2501" i="3"/>
  <c r="T2501" i="3"/>
  <c r="AJ2501" i="3"/>
  <c r="AZ2501" i="3"/>
  <c r="Q2501" i="3"/>
  <c r="AG2501" i="3"/>
  <c r="BA2501" i="3"/>
  <c r="AQ2501" i="3"/>
  <c r="BI2501" i="3"/>
  <c r="AE2501" i="3"/>
  <c r="N2501" i="3"/>
  <c r="AD2501" i="3"/>
  <c r="AT2501" i="3"/>
  <c r="X2501" i="3"/>
  <c r="AN2501" i="3"/>
  <c r="BD2501" i="3"/>
  <c r="U2501" i="3"/>
  <c r="AK2501" i="3"/>
  <c r="BE2501" i="3"/>
  <c r="AY2501" i="3"/>
  <c r="O2501" i="3"/>
  <c r="AM2501" i="3"/>
  <c r="R2501" i="3"/>
  <c r="AH2501" i="3"/>
  <c r="AX2501" i="3"/>
  <c r="AU2481" i="3"/>
  <c r="P2481" i="3"/>
  <c r="AF2481" i="3"/>
  <c r="AV2481" i="3"/>
  <c r="AE2481" i="3"/>
  <c r="T2481" i="3"/>
  <c r="AJ2481" i="3"/>
  <c r="AZ2481" i="3"/>
  <c r="Q2481" i="3"/>
  <c r="AG2481" i="3"/>
  <c r="AW2481" i="3"/>
  <c r="N2481" i="3"/>
  <c r="AD2481" i="3"/>
  <c r="AT2481" i="3"/>
  <c r="X2481" i="3"/>
  <c r="AN2481" i="3"/>
  <c r="BD2481" i="3"/>
  <c r="U2481" i="3"/>
  <c r="AK2481" i="3"/>
  <c r="BA2481" i="3"/>
  <c r="R2481" i="3"/>
  <c r="AH2481" i="3"/>
  <c r="Z2502" i="3"/>
  <c r="O2502" i="3"/>
  <c r="BG2502" i="3"/>
  <c r="AN2502" i="3"/>
  <c r="U2502" i="3"/>
  <c r="BA2502" i="3"/>
  <c r="AD2502" i="3"/>
  <c r="AA2502" i="3"/>
  <c r="BE2502" i="3"/>
  <c r="AR2502" i="3"/>
  <c r="Y2502" i="3"/>
  <c r="BI2502" i="3"/>
  <c r="AP2502" i="3"/>
  <c r="AQ2502" i="3"/>
  <c r="X2502" i="3"/>
  <c r="BD2502" i="3"/>
  <c r="AK2502" i="3"/>
  <c r="M2499" i="3"/>
  <c r="AO2499" i="3"/>
  <c r="BB2491" i="3"/>
  <c r="M2491" i="3"/>
  <c r="AA2491" i="3"/>
  <c r="Y2491" i="3"/>
  <c r="AM2491" i="3"/>
  <c r="AS2491" i="3"/>
  <c r="BG2491" i="3"/>
  <c r="BD2491" i="3"/>
  <c r="AY2469" i="3"/>
  <c r="S2469" i="3"/>
  <c r="R2469" i="3"/>
  <c r="AK2469" i="3"/>
  <c r="V2476" i="3"/>
  <c r="R2476" i="3"/>
  <c r="AM2481" i="3"/>
  <c r="AD2476" i="3"/>
  <c r="BB2479" i="3"/>
  <c r="AH2479" i="3"/>
  <c r="BI2479" i="3"/>
  <c r="AO2479" i="3"/>
  <c r="U2479" i="3"/>
  <c r="AV2479" i="3"/>
  <c r="X2479" i="3"/>
  <c r="V2481" i="3"/>
  <c r="AO2481" i="3"/>
  <c r="BH2481" i="3"/>
  <c r="BC2487" i="3"/>
  <c r="AL2487" i="3"/>
  <c r="AB2502" i="3"/>
  <c r="AZ2482" i="3"/>
  <c r="BE2482" i="3"/>
  <c r="BF2482" i="3"/>
  <c r="BL2532" i="3"/>
  <c r="X2487" i="3"/>
  <c r="AV2487" i="3"/>
  <c r="BH2487" i="3"/>
  <c r="M2487" i="3"/>
  <c r="AC2487" i="3"/>
  <c r="AS2487" i="3"/>
  <c r="BI2487" i="3"/>
  <c r="Z2487" i="3"/>
  <c r="AP2487" i="3"/>
  <c r="BF2487" i="3"/>
  <c r="AA2487" i="3"/>
  <c r="AQ2487" i="3"/>
  <c r="BG2487" i="3"/>
  <c r="AN2487" i="3"/>
  <c r="AF2487" i="3"/>
  <c r="AR2487" i="3"/>
  <c r="Q2487" i="3"/>
  <c r="AG2487" i="3"/>
  <c r="AW2487" i="3"/>
  <c r="N2487" i="3"/>
  <c r="AD2487" i="3"/>
  <c r="AT2487" i="3"/>
  <c r="O2487" i="3"/>
  <c r="AE2487" i="3"/>
  <c r="AU2487" i="3"/>
  <c r="BD2487" i="3"/>
  <c r="T2487" i="3"/>
  <c r="P2487" i="3"/>
  <c r="U2487" i="3"/>
  <c r="AK2487" i="3"/>
  <c r="BA2487" i="3"/>
  <c r="R2487" i="3"/>
  <c r="AH2487" i="3"/>
  <c r="AX2487" i="3"/>
  <c r="S2487" i="3"/>
  <c r="AI2487" i="3"/>
  <c r="AY2487" i="3"/>
  <c r="S2492" i="3"/>
  <c r="AP2492" i="3"/>
  <c r="AC2492" i="3"/>
  <c r="AE2492" i="3"/>
  <c r="BF2492" i="3"/>
  <c r="AS2492" i="3"/>
  <c r="N2492" i="3"/>
  <c r="AY2492" i="3"/>
  <c r="AL2492" i="3"/>
  <c r="AI2469" i="3"/>
  <c r="AX2469" i="3"/>
  <c r="AH2469" i="3"/>
  <c r="BA2469" i="3"/>
  <c r="U2469" i="3"/>
  <c r="AF2469" i="3"/>
  <c r="AR2476" i="3"/>
  <c r="AN2476" i="3"/>
  <c r="BI2476" i="3"/>
  <c r="AY2476" i="3"/>
  <c r="AA2476" i="3"/>
  <c r="AU2469" i="3"/>
  <c r="AE2469" i="3"/>
  <c r="O2469" i="3"/>
  <c r="AT2469" i="3"/>
  <c r="AD2469" i="3"/>
  <c r="N2469" i="3"/>
  <c r="AW2469" i="3"/>
  <c r="AG2469" i="3"/>
  <c r="Q2469" i="3"/>
  <c r="AB2476" i="3"/>
  <c r="AW2476" i="3"/>
  <c r="X2476" i="3"/>
  <c r="AS2476" i="3"/>
  <c r="AQ2476" i="3"/>
  <c r="W2476" i="3"/>
  <c r="U2476" i="3"/>
  <c r="AM2479" i="3"/>
  <c r="AY2481" i="3"/>
  <c r="AZ2476" i="3"/>
  <c r="AX2479" i="3"/>
  <c r="Z2479" i="3"/>
  <c r="BE2479" i="3"/>
  <c r="AK2479" i="3"/>
  <c r="M2479" i="3"/>
  <c r="AR2479" i="3"/>
  <c r="AP2481" i="3"/>
  <c r="BI2481" i="3"/>
  <c r="AC2481" i="3"/>
  <c r="AR2481" i="3"/>
  <c r="BC2481" i="3"/>
  <c r="AM2487" i="3"/>
  <c r="V2487" i="3"/>
  <c r="BE2491" i="3"/>
  <c r="AU2502" i="3"/>
  <c r="BN2563" i="3"/>
  <c r="BJ2564" i="3"/>
  <c r="BK2573" i="3"/>
  <c r="AA2479" i="3"/>
  <c r="BJ2538" i="3"/>
  <c r="BN2505" i="3"/>
  <c r="BJ2553" i="3"/>
  <c r="BJ2520" i="3"/>
  <c r="BN2532" i="3"/>
  <c r="BK2534" i="3"/>
  <c r="BJ2530" i="3"/>
  <c r="BK2528" i="3"/>
  <c r="AF2499" i="3"/>
  <c r="N2502" i="3"/>
  <c r="BL2524" i="3"/>
  <c r="BL2506" i="3"/>
  <c r="BJ2534" i="3"/>
  <c r="BL2510" i="3"/>
  <c r="S2488" i="3"/>
  <c r="BN2553" i="3"/>
  <c r="AE2502" i="3"/>
  <c r="AT2502" i="3"/>
  <c r="BM2528" i="3"/>
  <c r="BL2546" i="3"/>
  <c r="AG2498" i="3"/>
  <c r="AB2500" i="3"/>
  <c r="BJ2524" i="3"/>
  <c r="BL2561" i="3"/>
  <c r="BL2565" i="3"/>
  <c r="BM2556" i="3"/>
  <c r="BN2527" i="3"/>
  <c r="BK2540" i="3"/>
  <c r="AV2500" i="3"/>
  <c r="BC2500" i="3"/>
  <c r="Z2500" i="3"/>
  <c r="AS2498" i="3"/>
  <c r="BH2498" i="3"/>
  <c r="AD2498" i="3"/>
  <c r="AA2500" i="3"/>
  <c r="BI2500" i="3"/>
  <c r="AZ2498" i="3"/>
  <c r="S2498" i="3"/>
  <c r="BK2556" i="3"/>
  <c r="BM2552" i="3"/>
  <c r="BA2476" i="3"/>
  <c r="BN2571" i="3"/>
  <c r="BN2548" i="3"/>
  <c r="BL2555" i="3"/>
  <c r="AU2479" i="3"/>
  <c r="BK2571" i="3"/>
  <c r="BM2527" i="3"/>
  <c r="BJ2532" i="3"/>
  <c r="BK2546" i="3"/>
  <c r="N2478" i="3"/>
  <c r="AD2478" i="3"/>
  <c r="AT2478" i="3"/>
  <c r="O2478" i="3"/>
  <c r="AE2478" i="3"/>
  <c r="AU2478" i="3"/>
  <c r="P2478" i="3"/>
  <c r="AF2478" i="3"/>
  <c r="AV2478" i="3"/>
  <c r="Y2478" i="3"/>
  <c r="AC2478" i="3"/>
  <c r="AG2478" i="3"/>
  <c r="BH2485" i="3"/>
  <c r="U2485" i="3"/>
  <c r="AK2485" i="3"/>
  <c r="BA2485" i="3"/>
  <c r="R2485" i="3"/>
  <c r="AH2485" i="3"/>
  <c r="AX2485" i="3"/>
  <c r="S2485" i="3"/>
  <c r="AI2485" i="3"/>
  <c r="AY2485" i="3"/>
  <c r="BD2485" i="3"/>
  <c r="P2485" i="3"/>
  <c r="Q2485" i="3"/>
  <c r="AG2485" i="3"/>
  <c r="AW2485" i="3"/>
  <c r="N2485" i="3"/>
  <c r="AF2489" i="3"/>
  <c r="BH2489" i="3"/>
  <c r="AC2489" i="3"/>
  <c r="AW2489" i="3"/>
  <c r="V2489" i="3"/>
  <c r="AP2489" i="3"/>
  <c r="O2489" i="3"/>
  <c r="AM2489" i="3"/>
  <c r="BG2489" i="3"/>
  <c r="AV2489" i="3"/>
  <c r="Y2489" i="3"/>
  <c r="AS2489" i="3"/>
  <c r="N2489" i="3"/>
  <c r="AL2489" i="3"/>
  <c r="BF2489" i="3"/>
  <c r="AE2489" i="3"/>
  <c r="BC2489" i="3"/>
  <c r="V2498" i="3"/>
  <c r="AL2498" i="3"/>
  <c r="BB2498" i="3"/>
  <c r="AB2498" i="3"/>
  <c r="AW2498" i="3"/>
  <c r="U2498" i="3"/>
  <c r="AQ2498" i="3"/>
  <c r="M2498" i="3"/>
  <c r="AI2498" i="3"/>
  <c r="BD2498" i="3"/>
  <c r="Y2498" i="3"/>
  <c r="AU2498" i="3"/>
  <c r="Z2498" i="3"/>
  <c r="R2498" i="3"/>
  <c r="AH2498" i="3"/>
  <c r="AX2498" i="3"/>
  <c r="W2498" i="3"/>
  <c r="AR2498" i="3"/>
  <c r="P2498" i="3"/>
  <c r="AK2498" i="3"/>
  <c r="BG2498" i="3"/>
  <c r="AC2498" i="3"/>
  <c r="AY2498" i="3"/>
  <c r="T2498" i="3"/>
  <c r="AO2498" i="3"/>
  <c r="R2500" i="3"/>
  <c r="AH2500" i="3"/>
  <c r="AX2500" i="3"/>
  <c r="W2500" i="3"/>
  <c r="AR2500" i="3"/>
  <c r="M2500" i="3"/>
  <c r="AI2500" i="3"/>
  <c r="BD2500" i="3"/>
  <c r="BG2500" i="3"/>
  <c r="T2500" i="3"/>
  <c r="AO2500" i="3"/>
  <c r="P2500" i="3"/>
  <c r="N2500" i="3"/>
  <c r="AD2500" i="3"/>
  <c r="AT2500" i="3"/>
  <c r="Q2500" i="3"/>
  <c r="AM2500" i="3"/>
  <c r="BH2500" i="3"/>
  <c r="AC2500" i="3"/>
  <c r="AY2500" i="3"/>
  <c r="AQ2500" i="3"/>
  <c r="O2500" i="3"/>
  <c r="AJ2500" i="3"/>
  <c r="BE2500" i="3"/>
  <c r="BA2500" i="3"/>
  <c r="N2482" i="3"/>
  <c r="AO2482" i="3"/>
  <c r="Z2482" i="3"/>
  <c r="BA2482" i="3"/>
  <c r="AG2482" i="3"/>
  <c r="AJ2482" i="3"/>
  <c r="P2482" i="3"/>
  <c r="AV2482" i="3"/>
  <c r="AB2482" i="3"/>
  <c r="BB2482" i="3"/>
  <c r="O2484" i="3"/>
  <c r="BG2484" i="3"/>
  <c r="AV2484" i="3"/>
  <c r="AC2484" i="3"/>
  <c r="BI2484" i="3"/>
  <c r="AH2484" i="3"/>
  <c r="AU2484" i="3"/>
  <c r="AR2484" i="3"/>
  <c r="Y2484" i="3"/>
  <c r="BE2484" i="3"/>
  <c r="R2484" i="3"/>
  <c r="AD2492" i="3"/>
  <c r="BE2492" i="3"/>
  <c r="AZ2492" i="3"/>
  <c r="AT2492" i="3"/>
  <c r="AA2492" i="3"/>
  <c r="AQ2492" i="3"/>
  <c r="BG2492" i="3"/>
  <c r="AF2492" i="3"/>
  <c r="BA2492" i="3"/>
  <c r="AB2492" i="3"/>
  <c r="AW2492" i="3"/>
  <c r="R2492" i="3"/>
  <c r="AN2492" i="3"/>
  <c r="BI2492" i="3"/>
  <c r="W2492" i="3"/>
  <c r="AM2492" i="3"/>
  <c r="BC2492" i="3"/>
  <c r="Z2492" i="3"/>
  <c r="AV2492" i="3"/>
  <c r="V2492" i="3"/>
  <c r="AR2492" i="3"/>
  <c r="M2492" i="3"/>
  <c r="AH2492" i="3"/>
  <c r="BD2492" i="3"/>
  <c r="P2499" i="3"/>
  <c r="AV2499" i="3"/>
  <c r="AH2499" i="3"/>
  <c r="AA2499" i="3"/>
  <c r="S2499" i="3"/>
  <c r="O2499" i="3"/>
  <c r="BF2499" i="3"/>
  <c r="T2499" i="3"/>
  <c r="AZ2499" i="3"/>
  <c r="AM2499" i="3"/>
  <c r="AG2499" i="3"/>
  <c r="Y2499" i="3"/>
  <c r="U2499" i="3"/>
  <c r="AJ2499" i="3"/>
  <c r="R2499" i="3"/>
  <c r="BI2499" i="3"/>
  <c r="BB2499" i="3"/>
  <c r="AT2499" i="3"/>
  <c r="AP2499" i="3"/>
  <c r="AL2491" i="3"/>
  <c r="Z2491" i="3"/>
  <c r="BF2491" i="3"/>
  <c r="U2491" i="3"/>
  <c r="AK2491" i="3"/>
  <c r="BA2491" i="3"/>
  <c r="S2491" i="3"/>
  <c r="AI2491" i="3"/>
  <c r="AY2491" i="3"/>
  <c r="AN2491" i="3"/>
  <c r="AD2491" i="3"/>
  <c r="R2491" i="3"/>
  <c r="AX2491" i="3"/>
  <c r="Q2491" i="3"/>
  <c r="AG2491" i="3"/>
  <c r="AW2491" i="3"/>
  <c r="O2491" i="3"/>
  <c r="AE2491" i="3"/>
  <c r="AU2491" i="3"/>
  <c r="AV2491" i="3"/>
  <c r="P2491" i="3"/>
  <c r="BJ2565" i="3"/>
  <c r="BM2565" i="3"/>
  <c r="BK2505" i="3"/>
  <c r="BK2515" i="3"/>
  <c r="BN2515" i="3"/>
  <c r="BJ2511" i="3"/>
  <c r="BM2511" i="3"/>
  <c r="BN2540" i="3"/>
  <c r="BJ2540" i="3"/>
  <c r="AE2479" i="3"/>
  <c r="AS2478" i="3"/>
  <c r="BH2478" i="3"/>
  <c r="AN2478" i="3"/>
  <c r="T2478" i="3"/>
  <c r="AQ2478" i="3"/>
  <c r="W2478" i="3"/>
  <c r="AX2478" i="3"/>
  <c r="Z2478" i="3"/>
  <c r="BG2485" i="3"/>
  <c r="AM2485" i="3"/>
  <c r="O2485" i="3"/>
  <c r="AP2485" i="3"/>
  <c r="V2485" i="3"/>
  <c r="AO2485" i="3"/>
  <c r="W2489" i="3"/>
  <c r="Z2489" i="3"/>
  <c r="AG2489" i="3"/>
  <c r="AW2482" i="3"/>
  <c r="AK2482" i="3"/>
  <c r="AD2482" i="3"/>
  <c r="AR2485" i="3"/>
  <c r="X2491" i="3"/>
  <c r="BC2491" i="3"/>
  <c r="W2491" i="3"/>
  <c r="AO2491" i="3"/>
  <c r="AX2484" i="3"/>
  <c r="AO2484" i="3"/>
  <c r="AB2484" i="3"/>
  <c r="X2485" i="3"/>
  <c r="X2492" i="3"/>
  <c r="AG2492" i="3"/>
  <c r="AK2492" i="3"/>
  <c r="AU2492" i="3"/>
  <c r="O2492" i="3"/>
  <c r="AP2491" i="3"/>
  <c r="V2491" i="3"/>
  <c r="AB2485" i="3"/>
  <c r="AJ2492" i="3"/>
  <c r="AU2500" i="3"/>
  <c r="AF2500" i="3"/>
  <c r="AN2500" i="3"/>
  <c r="AW2500" i="3"/>
  <c r="BB2500" i="3"/>
  <c r="V2500" i="3"/>
  <c r="AE2498" i="3"/>
  <c r="AN2498" i="3"/>
  <c r="AV2498" i="3"/>
  <c r="BC2498" i="3"/>
  <c r="BF2498" i="3"/>
  <c r="N2498" i="3"/>
  <c r="AW2499" i="3"/>
  <c r="AU2476" i="3"/>
  <c r="AE2476" i="3"/>
  <c r="O2476" i="3"/>
  <c r="AP2476" i="3"/>
  <c r="W2479" i="3"/>
  <c r="BC2482" i="3"/>
  <c r="AM2482" i="3"/>
  <c r="W2482" i="3"/>
  <c r="BE2476" i="3"/>
  <c r="AJ2476" i="3"/>
  <c r="N2476" i="3"/>
  <c r="AT2479" i="3"/>
  <c r="AD2479" i="3"/>
  <c r="N2479" i="3"/>
  <c r="AW2479" i="3"/>
  <c r="AG2479" i="3"/>
  <c r="Q2479" i="3"/>
  <c r="AZ2479" i="3"/>
  <c r="AJ2479" i="3"/>
  <c r="T2479" i="3"/>
  <c r="AW2478" i="3"/>
  <c r="M2478" i="3"/>
  <c r="BD2478" i="3"/>
  <c r="AJ2478" i="3"/>
  <c r="BG2478" i="3"/>
  <c r="AM2478" i="3"/>
  <c r="S2478" i="3"/>
  <c r="AP2478" i="3"/>
  <c r="V2478" i="3"/>
  <c r="BC2485" i="3"/>
  <c r="AE2485" i="3"/>
  <c r="BF2485" i="3"/>
  <c r="AL2485" i="3"/>
  <c r="BI2485" i="3"/>
  <c r="AC2485" i="3"/>
  <c r="AU2489" i="3"/>
  <c r="BB2489" i="3"/>
  <c r="BI2489" i="3"/>
  <c r="Q2489" i="3"/>
  <c r="AR2482" i="3"/>
  <c r="AF2482" i="3"/>
  <c r="T2482" i="3"/>
  <c r="AF2491" i="3"/>
  <c r="AF2485" i="3"/>
  <c r="AQ2491" i="3"/>
  <c r="BI2491" i="3"/>
  <c r="AC2491" i="3"/>
  <c r="N2484" i="3"/>
  <c r="M2484" i="3"/>
  <c r="AQ2484" i="3"/>
  <c r="AX2492" i="3"/>
  <c r="BH2492" i="3"/>
  <c r="Q2492" i="3"/>
  <c r="U2492" i="3"/>
  <c r="AI2492" i="3"/>
  <c r="AH2491" i="3"/>
  <c r="N2491" i="3"/>
  <c r="AK2500" i="3"/>
  <c r="AE2500" i="3"/>
  <c r="U2500" i="3"/>
  <c r="X2500" i="3"/>
  <c r="AG2500" i="3"/>
  <c r="AP2500" i="3"/>
  <c r="BE2498" i="3"/>
  <c r="O2498" i="3"/>
  <c r="X2498" i="3"/>
  <c r="AF2498" i="3"/>
  <c r="AM2498" i="3"/>
  <c r="AT2498" i="3"/>
  <c r="BC2499" i="3"/>
  <c r="AE2484" i="3"/>
  <c r="AM2493" i="3"/>
  <c r="BM2533" i="3"/>
  <c r="BJ2506" i="3"/>
  <c r="BM2506" i="3"/>
  <c r="BM2538" i="3"/>
  <c r="BM2555" i="3"/>
  <c r="BN2516" i="3"/>
  <c r="BK2548" i="3"/>
  <c r="BM2561" i="3"/>
  <c r="BL2522" i="3"/>
  <c r="BL2557" i="3"/>
  <c r="BM2526" i="3"/>
  <c r="BK2550" i="3"/>
  <c r="BJ2550" i="3"/>
  <c r="BJ2527" i="3"/>
  <c r="BJ2526" i="3"/>
  <c r="BJ2522" i="3"/>
  <c r="BM2540" i="3"/>
  <c r="BL2540" i="3"/>
  <c r="BK2526" i="3"/>
  <c r="BL2515" i="3"/>
  <c r="BN2526" i="3"/>
  <c r="BM2517" i="3"/>
  <c r="BM2508" i="3"/>
  <c r="BM2532" i="3"/>
  <c r="AM2475" i="3"/>
  <c r="N2480" i="3"/>
  <c r="BJ2556" i="3"/>
  <c r="BM2515" i="3"/>
  <c r="BL2516" i="3"/>
  <c r="BJ2561" i="3"/>
  <c r="BN2522" i="3"/>
  <c r="BK2516" i="3"/>
  <c r="BN2514" i="3"/>
  <c r="BL2538" i="3"/>
  <c r="BM2510" i="3"/>
  <c r="BJ2567" i="3"/>
  <c r="BN2561" i="3"/>
  <c r="BJ2552" i="3"/>
  <c r="BM2516" i="3"/>
  <c r="W2490" i="3"/>
  <c r="AM2490" i="3"/>
  <c r="BC2490" i="3"/>
  <c r="U2490" i="3"/>
  <c r="AK2490" i="3"/>
  <c r="BA2490" i="3"/>
  <c r="Z2490" i="3"/>
  <c r="BF2490" i="3"/>
  <c r="AR2490" i="3"/>
  <c r="V2490" i="3"/>
  <c r="BB2490" i="3"/>
  <c r="AF2490" i="3"/>
  <c r="AA2490" i="3"/>
  <c r="AQ2490" i="3"/>
  <c r="BG2490" i="3"/>
  <c r="Y2490" i="3"/>
  <c r="AO2490" i="3"/>
  <c r="BE2490" i="3"/>
  <c r="AH2490" i="3"/>
  <c r="T2490" i="3"/>
  <c r="AZ2490" i="3"/>
  <c r="AD2490" i="3"/>
  <c r="BD2490" i="3"/>
  <c r="AN2489" i="3"/>
  <c r="AB2489" i="3"/>
  <c r="BD2489" i="3"/>
  <c r="U2489" i="3"/>
  <c r="AK2489" i="3"/>
  <c r="BA2489" i="3"/>
  <c r="R2489" i="3"/>
  <c r="AH2489" i="3"/>
  <c r="AX2489" i="3"/>
  <c r="S2489" i="3"/>
  <c r="AI2489" i="3"/>
  <c r="AY2489" i="3"/>
  <c r="Q2480" i="3"/>
  <c r="AO2480" i="3"/>
  <c r="AV2480" i="3"/>
  <c r="AB2480" i="3"/>
  <c r="AY2480" i="3"/>
  <c r="AE2480" i="3"/>
  <c r="BF2480" i="3"/>
  <c r="AH2480" i="3"/>
  <c r="P2484" i="3"/>
  <c r="AD2488" i="3"/>
  <c r="AW2488" i="3"/>
  <c r="Q2488" i="3"/>
  <c r="AJ2488" i="3"/>
  <c r="AY2488" i="3"/>
  <c r="AO2493" i="3"/>
  <c r="BD2493" i="3"/>
  <c r="X2493" i="3"/>
  <c r="BH2490" i="3"/>
  <c r="AP2490" i="3"/>
  <c r="AS2490" i="3"/>
  <c r="M2490" i="3"/>
  <c r="AE2490" i="3"/>
  <c r="BM2557" i="3"/>
  <c r="BN2506" i="3"/>
  <c r="BL2533" i="3"/>
  <c r="BM2550" i="3"/>
  <c r="BL2526" i="3"/>
  <c r="Y2482" i="3"/>
  <c r="AT2482" i="3"/>
  <c r="U2482" i="3"/>
  <c r="AP2482" i="3"/>
  <c r="Q2482" i="3"/>
  <c r="AL2482" i="3"/>
  <c r="BH2482" i="3"/>
  <c r="V2480" i="3"/>
  <c r="AL2480" i="3"/>
  <c r="BB2480" i="3"/>
  <c r="W2480" i="3"/>
  <c r="AM2480" i="3"/>
  <c r="BC2480" i="3"/>
  <c r="X2480" i="3"/>
  <c r="AN2480" i="3"/>
  <c r="BD2480" i="3"/>
  <c r="BE2480" i="3"/>
  <c r="BI2480" i="3"/>
  <c r="X2499" i="3"/>
  <c r="AN2499" i="3"/>
  <c r="BD2499" i="3"/>
  <c r="W2499" i="3"/>
  <c r="AS2499" i="3"/>
  <c r="Q2499" i="3"/>
  <c r="AL2499" i="3"/>
  <c r="BG2499" i="3"/>
  <c r="AD2499" i="3"/>
  <c r="AY2499" i="3"/>
  <c r="Z2499" i="3"/>
  <c r="AU2499" i="3"/>
  <c r="AB2499" i="3"/>
  <c r="AR2499" i="3"/>
  <c r="BH2499" i="3"/>
  <c r="AC2499" i="3"/>
  <c r="AX2499" i="3"/>
  <c r="V2499" i="3"/>
  <c r="AQ2499" i="3"/>
  <c r="N2499" i="3"/>
  <c r="AI2499" i="3"/>
  <c r="BE2499" i="3"/>
  <c r="AE2499" i="3"/>
  <c r="BA2499" i="3"/>
  <c r="R2502" i="3"/>
  <c r="AH2502" i="3"/>
  <c r="AX2502" i="3"/>
  <c r="S2502" i="3"/>
  <c r="AI2502" i="3"/>
  <c r="AY2502" i="3"/>
  <c r="P2502" i="3"/>
  <c r="AF2502" i="3"/>
  <c r="AV2502" i="3"/>
  <c r="M2502" i="3"/>
  <c r="AC2502" i="3"/>
  <c r="AS2502" i="3"/>
  <c r="V2502" i="3"/>
  <c r="AL2502" i="3"/>
  <c r="BB2502" i="3"/>
  <c r="W2502" i="3"/>
  <c r="AM2502" i="3"/>
  <c r="BC2502" i="3"/>
  <c r="T2502" i="3"/>
  <c r="AJ2502" i="3"/>
  <c r="AZ2502" i="3"/>
  <c r="Q2502" i="3"/>
  <c r="AG2502" i="3"/>
  <c r="AW2502" i="3"/>
  <c r="BL2542" i="3"/>
  <c r="BM2542" i="3"/>
  <c r="BM2507" i="3"/>
  <c r="BL2507" i="3"/>
  <c r="S2484" i="3"/>
  <c r="AI2484" i="3"/>
  <c r="AY2484" i="3"/>
  <c r="T2484" i="3"/>
  <c r="AJ2484" i="3"/>
  <c r="AZ2484" i="3"/>
  <c r="Q2484" i="3"/>
  <c r="AG2484" i="3"/>
  <c r="AW2484" i="3"/>
  <c r="Z2484" i="3"/>
  <c r="AD2484" i="3"/>
  <c r="W2484" i="3"/>
  <c r="AM2484" i="3"/>
  <c r="BC2484" i="3"/>
  <c r="X2484" i="3"/>
  <c r="AN2484" i="3"/>
  <c r="BD2484" i="3"/>
  <c r="U2484" i="3"/>
  <c r="AK2484" i="3"/>
  <c r="BA2484" i="3"/>
  <c r="AP2484" i="3"/>
  <c r="AT2484" i="3"/>
  <c r="V2484" i="3"/>
  <c r="V2488" i="3"/>
  <c r="W2488" i="3"/>
  <c r="AM2488" i="3"/>
  <c r="BC2488" i="3"/>
  <c r="X2488" i="3"/>
  <c r="AN2488" i="3"/>
  <c r="BD2488" i="3"/>
  <c r="U2488" i="3"/>
  <c r="AK2488" i="3"/>
  <c r="BA2488" i="3"/>
  <c r="AP2488" i="3"/>
  <c r="AT2488" i="3"/>
  <c r="AA2488" i="3"/>
  <c r="AQ2488" i="3"/>
  <c r="BG2488" i="3"/>
  <c r="AB2488" i="3"/>
  <c r="AR2488" i="3"/>
  <c r="BH2488" i="3"/>
  <c r="Y2488" i="3"/>
  <c r="AO2488" i="3"/>
  <c r="BE2488" i="3"/>
  <c r="BF2488" i="3"/>
  <c r="R2488" i="3"/>
  <c r="O2493" i="3"/>
  <c r="AE2493" i="3"/>
  <c r="AU2493" i="3"/>
  <c r="P2493" i="3"/>
  <c r="AF2493" i="3"/>
  <c r="AV2493" i="3"/>
  <c r="Q2493" i="3"/>
  <c r="AG2493" i="3"/>
  <c r="AW2493" i="3"/>
  <c r="S2493" i="3"/>
  <c r="AI2493" i="3"/>
  <c r="AY2493" i="3"/>
  <c r="T2493" i="3"/>
  <c r="AJ2493" i="3"/>
  <c r="AZ2493" i="3"/>
  <c r="U2493" i="3"/>
  <c r="AK2493" i="3"/>
  <c r="BA2493" i="3"/>
  <c r="BL2530" i="3"/>
  <c r="BM2530" i="3"/>
  <c r="BM2553" i="3"/>
  <c r="BL2553" i="3"/>
  <c r="BN2565" i="3"/>
  <c r="BK2565" i="3"/>
  <c r="BK2561" i="3"/>
  <c r="BK2552" i="3"/>
  <c r="BN2552" i="3"/>
  <c r="BL2550" i="3"/>
  <c r="BN2550" i="3"/>
  <c r="BL2571" i="3"/>
  <c r="BM2571" i="3"/>
  <c r="BL2548" i="3"/>
  <c r="BL2567" i="3"/>
  <c r="BJ2555" i="3"/>
  <c r="BN2555" i="3"/>
  <c r="BN2511" i="3"/>
  <c r="BK2511" i="3"/>
  <c r="BJ2563" i="3"/>
  <c r="BM2563" i="3"/>
  <c r="BL2527" i="3"/>
  <c r="BL2511" i="3"/>
  <c r="BN2567" i="3"/>
  <c r="BK2567" i="3"/>
  <c r="P2490" i="3"/>
  <c r="AU2477" i="3"/>
  <c r="AE2477" i="3"/>
  <c r="BG2477" i="3"/>
  <c r="O2477" i="3"/>
  <c r="BN2477" i="3" s="1"/>
  <c r="AJ2491" i="3"/>
  <c r="BM2522" i="3"/>
  <c r="BJ2571" i="3"/>
  <c r="BJ2548" i="3"/>
  <c r="O2475" i="3"/>
  <c r="BL2475" i="3" s="1"/>
  <c r="AB2491" i="3"/>
  <c r="AR2491" i="3"/>
  <c r="BK2532" i="3"/>
  <c r="BM2548" i="3"/>
  <c r="BK2564" i="3"/>
  <c r="BM2505" i="3"/>
  <c r="BL2517" i="3"/>
  <c r="BK2514" i="3"/>
  <c r="BL2514" i="3"/>
  <c r="BL2552" i="3"/>
  <c r="P2476" i="3"/>
  <c r="T2491" i="3"/>
  <c r="BM2567" i="3"/>
  <c r="BK2522" i="3"/>
  <c r="AY2477" i="3"/>
  <c r="BK2477" i="3" s="1"/>
  <c r="Y2492" i="3"/>
  <c r="BL2508" i="3"/>
  <c r="BL2528" i="3"/>
  <c r="AL2484" i="3"/>
  <c r="Z2477" i="3"/>
  <c r="AQ2481" i="3"/>
  <c r="BF2476" i="3"/>
  <c r="BJ2515" i="3"/>
  <c r="BM2518" i="3"/>
  <c r="BL2505" i="3"/>
  <c r="BJ2505" i="3"/>
  <c r="BN2537" i="3"/>
  <c r="BM2524" i="3"/>
  <c r="BJ2517" i="3"/>
  <c r="BJ2510" i="3"/>
  <c r="BL2544" i="3"/>
  <c r="BM2537" i="3"/>
  <c r="BK2530" i="3"/>
  <c r="T2469" i="3"/>
  <c r="BJ2516" i="3"/>
  <c r="BM2546" i="3"/>
  <c r="BM2514" i="3"/>
  <c r="P2496" i="3"/>
  <c r="BL2537" i="3"/>
  <c r="BN2517" i="3"/>
  <c r="BJ2514" i="3"/>
  <c r="V2486" i="3"/>
  <c r="BK2486" i="3" s="1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H2495" i="3"/>
  <c r="U2478" i="3"/>
  <c r="BA2478" i="3"/>
  <c r="AK2478" i="3"/>
  <c r="T2485" i="3"/>
  <c r="AJ2485" i="3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C2497" i="3"/>
  <c r="AM2497" i="3"/>
  <c r="AI2481" i="3"/>
  <c r="S2481" i="3"/>
  <c r="BG2479" i="3"/>
  <c r="O2479" i="3"/>
  <c r="AO2495" i="3"/>
  <c r="AB2495" i="3"/>
  <c r="BL2568" i="3"/>
  <c r="BM2558" i="3"/>
  <c r="BJ2551" i="3"/>
  <c r="BM2525" i="3"/>
  <c r="BJ2525" i="3"/>
  <c r="AB2483" i="3"/>
  <c r="AJ2483" i="3"/>
  <c r="AZ2483" i="3"/>
  <c r="AB2487" i="3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AY2473" i="3"/>
  <c r="AZ2485" i="3"/>
  <c r="AZ2489" i="3"/>
  <c r="W2497" i="3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AH2468" i="3"/>
  <c r="V2468" i="3"/>
  <c r="AW2468" i="3"/>
  <c r="AG2468" i="3"/>
  <c r="Q2468" i="3"/>
  <c r="AZ2468" i="3"/>
  <c r="AJ2468" i="3"/>
  <c r="T2468" i="3"/>
  <c r="AY2468" i="3"/>
  <c r="AI2468" i="3"/>
  <c r="BJ2494" i="3"/>
  <c r="BA2495" i="3"/>
  <c r="AK2495" i="3"/>
  <c r="U2495" i="3"/>
  <c r="BD2495" i="3"/>
  <c r="AN2495" i="3"/>
  <c r="X2495" i="3"/>
  <c r="AL2495" i="3"/>
  <c r="Z2468" i="3"/>
  <c r="AP2468" i="3"/>
  <c r="BF2468" i="3"/>
  <c r="N2468" i="3"/>
  <c r="AD2468" i="3"/>
  <c r="AT2468" i="3"/>
  <c r="AN2468" i="3"/>
  <c r="BN2486" i="3"/>
  <c r="AX2468" i="3"/>
  <c r="AL2468" i="3"/>
  <c r="BI2468" i="3"/>
  <c r="AS2468" i="3"/>
  <c r="AC2468" i="3"/>
  <c r="M2468" i="3"/>
  <c r="AV2468" i="3"/>
  <c r="AF2468" i="3"/>
  <c r="P2468" i="3"/>
  <c r="AU2468" i="3"/>
  <c r="AE2468" i="3"/>
  <c r="O2468" i="3"/>
  <c r="AW2495" i="3"/>
  <c r="AG2495" i="3"/>
  <c r="Q2495" i="3"/>
  <c r="AZ2495" i="3"/>
  <c r="AJ2495" i="3"/>
  <c r="BA2468" i="3"/>
  <c r="U2468" i="3"/>
  <c r="BC2468" i="3"/>
  <c r="BK2467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K2474" i="3"/>
  <c r="BK2475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I2495" i="3"/>
  <c r="AS2495" i="3"/>
  <c r="AC2495" i="3"/>
  <c r="M2495" i="3"/>
  <c r="AV2495" i="3"/>
  <c r="AF2495" i="3"/>
  <c r="P2495" i="3"/>
  <c r="V2495" i="3"/>
  <c r="BN2500" i="3" l="1"/>
  <c r="BJ2475" i="3"/>
  <c r="BN2473" i="3"/>
  <c r="BN2494" i="3"/>
  <c r="BK2501" i="3"/>
  <c r="BN2467" i="3"/>
  <c r="BM2467" i="3"/>
  <c r="BN2483" i="3"/>
  <c r="BK2471" i="3"/>
  <c r="BN2475" i="3"/>
  <c r="BJ2487" i="3"/>
  <c r="BL2489" i="3"/>
  <c r="BN2469" i="3"/>
  <c r="BN2480" i="3"/>
  <c r="BK2478" i="3"/>
  <c r="BK2492" i="3"/>
  <c r="BL2501" i="3"/>
  <c r="BJ2467" i="3"/>
  <c r="BJ2470" i="3"/>
  <c r="BN2484" i="3"/>
  <c r="BJ2498" i="3"/>
  <c r="BN2501" i="3"/>
  <c r="BM2501" i="3"/>
  <c r="BN2502" i="3"/>
  <c r="BK2489" i="3"/>
  <c r="BM2498" i="3"/>
  <c r="BJ2499" i="3"/>
  <c r="BK2484" i="3"/>
  <c r="BN2489" i="3"/>
  <c r="BN2498" i="3"/>
  <c r="BK2491" i="3"/>
  <c r="BL2500" i="3"/>
  <c r="BM2500" i="3"/>
  <c r="BK2500" i="3"/>
  <c r="BK2498" i="3"/>
  <c r="BL2498" i="3"/>
  <c r="BN2478" i="3"/>
  <c r="BN2487" i="3"/>
  <c r="BJ2501" i="3"/>
  <c r="BL2486" i="3"/>
  <c r="BM2494" i="3"/>
  <c r="BN2474" i="3"/>
  <c r="BL2467" i="3"/>
  <c r="BL2494" i="3"/>
  <c r="BK2470" i="3"/>
  <c r="BL2470" i="3"/>
  <c r="BK2483" i="3"/>
  <c r="BN2485" i="3"/>
  <c r="BN2471" i="3"/>
  <c r="BJ2480" i="3"/>
  <c r="BN2479" i="3"/>
  <c r="BL2471" i="3"/>
  <c r="BJ2500" i="3"/>
  <c r="BK2494" i="3"/>
  <c r="BK2487" i="3"/>
  <c r="BN2470" i="3"/>
  <c r="BL2485" i="3"/>
  <c r="BN2481" i="3"/>
  <c r="BK2497" i="3"/>
  <c r="BK2476" i="3"/>
  <c r="BM2470" i="3"/>
  <c r="BJ2486" i="3"/>
  <c r="BJ2483" i="3"/>
  <c r="BK2481" i="3"/>
  <c r="BL2484" i="3"/>
  <c r="BJ2484" i="3"/>
  <c r="BN2497" i="3"/>
  <c r="BK2469" i="3"/>
  <c r="BM2475" i="3"/>
  <c r="BN2499" i="3"/>
  <c r="BJ2477" i="3"/>
  <c r="BK2502" i="3"/>
  <c r="BL2499" i="3"/>
  <c r="BN2490" i="3"/>
  <c r="BK2480" i="3"/>
  <c r="BL2490" i="3"/>
  <c r="BK2485" i="3"/>
  <c r="BL2492" i="3"/>
  <c r="BN2491" i="3"/>
  <c r="BM2499" i="3"/>
  <c r="BM2502" i="3"/>
  <c r="BJ2478" i="3"/>
  <c r="BJ2476" i="3"/>
  <c r="BL2491" i="3"/>
  <c r="BL2477" i="3"/>
  <c r="BN2492" i="3"/>
  <c r="BN2476" i="3"/>
  <c r="BK2490" i="3"/>
  <c r="BN2493" i="3"/>
  <c r="BL2478" i="3"/>
  <c r="BL2496" i="3"/>
  <c r="BK2473" i="3"/>
  <c r="BM2491" i="3"/>
  <c r="BL2488" i="3"/>
  <c r="BM2484" i="3"/>
  <c r="BJ2502" i="3"/>
  <c r="BL2502" i="3"/>
  <c r="BK2499" i="3"/>
  <c r="BN2488" i="3"/>
  <c r="BJ2490" i="3"/>
  <c r="BL2493" i="3"/>
  <c r="BJ2474" i="3"/>
  <c r="BM2478" i="3"/>
  <c r="BL2483" i="3"/>
  <c r="BJ2488" i="3"/>
  <c r="BJ2471" i="3"/>
  <c r="BM2480" i="3"/>
  <c r="BM2477" i="3"/>
  <c r="BN2482" i="3"/>
  <c r="BL2474" i="3"/>
  <c r="BM2496" i="3"/>
  <c r="BJ2491" i="3"/>
  <c r="BL2480" i="3"/>
  <c r="BK2479" i="3"/>
  <c r="BJ2496" i="3"/>
  <c r="BJ2492" i="3"/>
  <c r="BJ2485" i="3"/>
  <c r="BJ2489" i="3"/>
  <c r="BM2469" i="3"/>
  <c r="BL2476" i="3"/>
  <c r="BK2482" i="3"/>
  <c r="BM2476" i="3"/>
  <c r="BM2490" i="3"/>
  <c r="BM2471" i="3"/>
  <c r="BM2474" i="3"/>
  <c r="BJ2473" i="3"/>
  <c r="BL2487" i="3"/>
  <c r="BJ2481" i="3"/>
  <c r="BM2489" i="3"/>
  <c r="BJ2482" i="3"/>
  <c r="BL2469" i="3"/>
  <c r="BM2488" i="3"/>
  <c r="BM2486" i="3"/>
  <c r="BN2496" i="3"/>
  <c r="BJ2469" i="3"/>
  <c r="BJ2493" i="3"/>
  <c r="BM2493" i="3"/>
  <c r="BM2485" i="3"/>
  <c r="BJ2479" i="3"/>
  <c r="BK2488" i="3"/>
  <c r="BK2496" i="3"/>
  <c r="BM2492" i="3"/>
  <c r="BK2493" i="3"/>
  <c r="BM2497" i="3"/>
  <c r="BM2483" i="3"/>
  <c r="BL2497" i="3"/>
  <c r="BM2482" i="3"/>
  <c r="BL2481" i="3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L2458" i="3"/>
  <c r="L2466" i="3"/>
  <c r="K2465" i="3"/>
  <c r="L2464" i="3"/>
  <c r="K2463" i="3"/>
  <c r="L2462" i="3"/>
  <c r="L2459" i="3"/>
  <c r="AA2459" i="3" s="1"/>
  <c r="L2460" i="3"/>
  <c r="U2460" i="3" s="1"/>
  <c r="K2460" i="3"/>
  <c r="K2466" i="3"/>
  <c r="P2466" i="3" s="1"/>
  <c r="L2465" i="3"/>
  <c r="N2465" i="3" s="1"/>
  <c r="K2464" i="3"/>
  <c r="Q2464" i="3" s="1"/>
  <c r="L2463" i="3"/>
  <c r="AD2463" i="3"/>
  <c r="R2463" i="3"/>
  <c r="AX2463" i="3"/>
  <c r="AR2463" i="3"/>
  <c r="K2462" i="3"/>
  <c r="S2459" i="3"/>
  <c r="W2459" i="3"/>
  <c r="BC2459" i="3"/>
  <c r="T2459" i="3"/>
  <c r="X2459" i="3"/>
  <c r="AJ2459" i="3"/>
  <c r="AN2459" i="3"/>
  <c r="AZ2459" i="3"/>
  <c r="BD2459" i="3"/>
  <c r="M2459" i="3"/>
  <c r="Q2459" i="3"/>
  <c r="U2459" i="3"/>
  <c r="AC2459" i="3"/>
  <c r="AG2459" i="3"/>
  <c r="AK2459" i="3"/>
  <c r="AS2459" i="3"/>
  <c r="AW2459" i="3"/>
  <c r="BA2459" i="3"/>
  <c r="BI2459" i="3"/>
  <c r="AD2459" i="3"/>
  <c r="AH2459" i="3"/>
  <c r="AP2459" i="3"/>
  <c r="AT2459" i="3"/>
  <c r="AX2459" i="3"/>
  <c r="BF2459" i="3"/>
  <c r="AA2463" i="3"/>
  <c r="AQ2463" i="3"/>
  <c r="BG2463" i="3"/>
  <c r="Y2463" i="3"/>
  <c r="AO2463" i="3"/>
  <c r="BE2463" i="3"/>
  <c r="AV2463" i="3"/>
  <c r="P2463" i="3"/>
  <c r="N2459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59" i="3"/>
  <c r="V2459" i="3"/>
  <c r="R2459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Y2459" i="3" l="1"/>
  <c r="AV2459" i="3"/>
  <c r="AF2459" i="3"/>
  <c r="P2459" i="3"/>
  <c r="AQ2459" i="3"/>
  <c r="BB2459" i="3"/>
  <c r="AL2459" i="3"/>
  <c r="BE2459" i="3"/>
  <c r="AO2459" i="3"/>
  <c r="Y2459" i="3"/>
  <c r="BH2459" i="3"/>
  <c r="AR2459" i="3"/>
  <c r="AB2459" i="3"/>
  <c r="BG2459" i="3"/>
  <c r="AM2459" i="3"/>
  <c r="AI2459" i="3"/>
  <c r="AL2461" i="3"/>
  <c r="AU2459" i="3"/>
  <c r="AE2459" i="3"/>
  <c r="Q2461" i="3"/>
  <c r="AU2465" i="3"/>
  <c r="Z2465" i="3"/>
  <c r="O2465" i="3"/>
  <c r="O2459" i="3"/>
  <c r="BN2459" i="3" s="1"/>
  <c r="O2464" i="3"/>
  <c r="U2464" i="3"/>
  <c r="AM2466" i="3"/>
  <c r="O2466" i="3"/>
  <c r="AS2466" i="3"/>
  <c r="BC2466" i="3"/>
  <c r="M2466" i="3"/>
  <c r="W2466" i="3"/>
  <c r="AZ2466" i="3"/>
  <c r="AU2466" i="3"/>
  <c r="AD2466" i="3"/>
  <c r="AJ2466" i="3"/>
  <c r="AS2465" i="3"/>
  <c r="AC2466" i="3"/>
  <c r="T2466" i="3"/>
  <c r="AE2466" i="3"/>
  <c r="BI2466" i="3"/>
  <c r="AH2466" i="3"/>
  <c r="AG2461" i="3"/>
  <c r="AH2464" i="3"/>
  <c r="AE2461" i="3"/>
  <c r="AW2461" i="3"/>
  <c r="R2461" i="3"/>
  <c r="AZ2460" i="3"/>
  <c r="AU2461" i="3"/>
  <c r="R2460" i="3"/>
  <c r="AF2465" i="3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F2463" i="3"/>
  <c r="Z2463" i="3"/>
  <c r="O2461" i="3"/>
  <c r="AQ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AZ2465" i="3"/>
  <c r="AJ2465" i="3"/>
  <c r="T2465" i="3"/>
  <c r="AY2465" i="3"/>
  <c r="AI2465" i="3"/>
  <c r="S2465" i="3"/>
  <c r="AT2465" i="3"/>
  <c r="AD2465" i="3"/>
  <c r="K2456" i="3"/>
  <c r="S2456" i="3" s="1"/>
  <c r="L2455" i="3"/>
  <c r="BI2455" i="3" s="1"/>
  <c r="K2454" i="3"/>
  <c r="K2452" i="3"/>
  <c r="W2452" i="3" s="1"/>
  <c r="K2450" i="3"/>
  <c r="L2447" i="3"/>
  <c r="K2443" i="3"/>
  <c r="BE2443" i="3" s="1"/>
  <c r="L2430" i="3"/>
  <c r="AA2430" i="3" s="1"/>
  <c r="K2446" i="3"/>
  <c r="AR2446" i="3" s="1"/>
  <c r="L2444" i="3"/>
  <c r="L2440" i="3"/>
  <c r="L2439" i="3"/>
  <c r="K2437" i="3"/>
  <c r="L2436" i="3"/>
  <c r="L2435" i="3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AJ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L2458" i="3"/>
  <c r="BJ2458" i="3"/>
  <c r="BM2459" i="3"/>
  <c r="BN2458" i="3"/>
  <c r="BK2458" i="3"/>
  <c r="BK2459" i="3"/>
  <c r="AJ2456" i="3"/>
  <c r="K2457" i="3"/>
  <c r="W2454" i="3"/>
  <c r="BF2456" i="3"/>
  <c r="AB2455" i="3"/>
  <c r="O2446" i="3"/>
  <c r="AU2446" i="3"/>
  <c r="AF2446" i="3"/>
  <c r="AO2446" i="3"/>
  <c r="BA2446" i="3"/>
  <c r="AP2446" i="3"/>
  <c r="AU2444" i="3"/>
  <c r="K2448" i="3"/>
  <c r="AD2446" i="3"/>
  <c r="AJ2445" i="3"/>
  <c r="AZ2445" i="3"/>
  <c r="Q2445" i="3"/>
  <c r="AW2445" i="3"/>
  <c r="N2445" i="3"/>
  <c r="AD2445" i="3"/>
  <c r="O2445" i="3"/>
  <c r="AE2445" i="3"/>
  <c r="AU2445" i="3"/>
  <c r="AB2442" i="3"/>
  <c r="K2439" i="3"/>
  <c r="L2438" i="3"/>
  <c r="K2441" i="3"/>
  <c r="U2437" i="3"/>
  <c r="AY2437" i="3"/>
  <c r="K2438" i="3"/>
  <c r="BB2437" i="3"/>
  <c r="AS2433" i="3"/>
  <c r="K2436" i="3"/>
  <c r="BE2433" i="3"/>
  <c r="W2433" i="3"/>
  <c r="AM2433" i="3"/>
  <c r="BC2433" i="3"/>
  <c r="X2433" i="3"/>
  <c r="AN2433" i="3"/>
  <c r="BD2433" i="3"/>
  <c r="V2433" i="3"/>
  <c r="AL2433" i="3"/>
  <c r="BB2433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T2428" i="3" l="1"/>
  <c r="AY2434" i="3"/>
  <c r="Y2443" i="3"/>
  <c r="BF2455" i="3"/>
  <c r="T2445" i="3"/>
  <c r="AG2451" i="3"/>
  <c r="R2432" i="3"/>
  <c r="AT2445" i="3"/>
  <c r="AG2445" i="3"/>
  <c r="R2437" i="3"/>
  <c r="W2430" i="3"/>
  <c r="R2428" i="3"/>
  <c r="S2434" i="3"/>
  <c r="Y2430" i="3"/>
  <c r="AE2451" i="3"/>
  <c r="BA2428" i="3"/>
  <c r="AG2434" i="3"/>
  <c r="AJ2428" i="3"/>
  <c r="BD2430" i="3"/>
  <c r="Q2434" i="3"/>
  <c r="BL2459" i="3"/>
  <c r="W2428" i="3"/>
  <c r="AL2430" i="3"/>
  <c r="AP2434" i="3"/>
  <c r="AH2450" i="3"/>
  <c r="AR2437" i="3"/>
  <c r="AF2437" i="3"/>
  <c r="AI2437" i="3"/>
  <c r="AN2446" i="3"/>
  <c r="AX2446" i="3"/>
  <c r="AK2446" i="3"/>
  <c r="AB2446" i="3"/>
  <c r="AQ2446" i="3"/>
  <c r="V2446" i="3"/>
  <c r="AK2456" i="3"/>
  <c r="AK2437" i="3"/>
  <c r="BE2446" i="3"/>
  <c r="Y2446" i="3"/>
  <c r="P2446" i="3"/>
  <c r="AE2446" i="3"/>
  <c r="AZ2446" i="3"/>
  <c r="M2456" i="3"/>
  <c r="U2446" i="3"/>
  <c r="BG2446" i="3"/>
  <c r="AA2446" i="3"/>
  <c r="BH2446" i="3"/>
  <c r="W2429" i="3"/>
  <c r="X2431" i="3"/>
  <c r="R2435" i="3"/>
  <c r="AN2447" i="3"/>
  <c r="BC2429" i="3"/>
  <c r="S2437" i="3"/>
  <c r="AX2437" i="3"/>
  <c r="AV2446" i="3"/>
  <c r="R2446" i="3"/>
  <c r="BF2446" i="3"/>
  <c r="AW2446" i="3"/>
  <c r="AG2446" i="3"/>
  <c r="Q2446" i="3"/>
  <c r="X2446" i="3"/>
  <c r="BC2446" i="3"/>
  <c r="AM2446" i="3"/>
  <c r="W2446" i="3"/>
  <c r="AJ2446" i="3"/>
  <c r="Z2456" i="3"/>
  <c r="AQ2456" i="3"/>
  <c r="V2437" i="3"/>
  <c r="BA2437" i="3"/>
  <c r="BD2446" i="3"/>
  <c r="AH2446" i="3"/>
  <c r="BI2446" i="3"/>
  <c r="AS2446" i="3"/>
  <c r="AC2446" i="3"/>
  <c r="M2446" i="3"/>
  <c r="T2446" i="3"/>
  <c r="AY2446" i="3"/>
  <c r="AI2446" i="3"/>
  <c r="S2446" i="3"/>
  <c r="O2447" i="3"/>
  <c r="AS2455" i="3"/>
  <c r="AR2456" i="3"/>
  <c r="BE2456" i="3"/>
  <c r="W2456" i="3"/>
  <c r="AI2449" i="3"/>
  <c r="AN2429" i="3"/>
  <c r="AK2444" i="3"/>
  <c r="V2429" i="3"/>
  <c r="BI2429" i="3"/>
  <c r="Q2429" i="3"/>
  <c r="AK2432" i="3"/>
  <c r="BG2455" i="3"/>
  <c r="AP2455" i="3"/>
  <c r="AC2455" i="3"/>
  <c r="AI2432" i="3"/>
  <c r="AT2447" i="3"/>
  <c r="BH2455" i="3"/>
  <c r="AQ2455" i="3"/>
  <c r="Z2455" i="3"/>
  <c r="M2455" i="3"/>
  <c r="AP2447" i="3"/>
  <c r="U2428" i="3"/>
  <c r="AI2434" i="3"/>
  <c r="BC2450" i="3"/>
  <c r="AR2455" i="3"/>
  <c r="AA2455" i="3"/>
  <c r="AX2428" i="3"/>
  <c r="AK2428" i="3"/>
  <c r="AN2430" i="3"/>
  <c r="V2430" i="3"/>
  <c r="AQ2430" i="3"/>
  <c r="AW2447" i="3"/>
  <c r="U2450" i="3"/>
  <c r="AZ2428" i="3"/>
  <c r="AH2428" i="3"/>
  <c r="X2430" i="3"/>
  <c r="BE2430" i="3"/>
  <c r="AW2434" i="3"/>
  <c r="AJ2447" i="3"/>
  <c r="AU2447" i="3"/>
  <c r="AG2447" i="3"/>
  <c r="BB2430" i="3"/>
  <c r="AO2430" i="3"/>
  <c r="AU2430" i="3"/>
  <c r="N2447" i="3"/>
  <c r="AE2447" i="3"/>
  <c r="Q2447" i="3"/>
  <c r="AH2447" i="3"/>
  <c r="X2450" i="3"/>
  <c r="O2428" i="3"/>
  <c r="AZ2434" i="3"/>
  <c r="AK2449" i="3"/>
  <c r="AW2429" i="3"/>
  <c r="AD2444" i="3"/>
  <c r="AC2433" i="3"/>
  <c r="AE2430" i="3"/>
  <c r="Q2455" i="3"/>
  <c r="X2445" i="3"/>
  <c r="AT2442" i="3"/>
  <c r="Z2437" i="3"/>
  <c r="AX2432" i="3"/>
  <c r="AL2431" i="3"/>
  <c r="AX2433" i="3"/>
  <c r="AH2433" i="3"/>
  <c r="R2433" i="3"/>
  <c r="AZ2433" i="3"/>
  <c r="AJ2433" i="3"/>
  <c r="T2433" i="3"/>
  <c r="AY2433" i="3"/>
  <c r="AI2433" i="3"/>
  <c r="S2433" i="3"/>
  <c r="AM2430" i="3"/>
  <c r="AZ2430" i="3"/>
  <c r="AJ2430" i="3"/>
  <c r="T2430" i="3"/>
  <c r="AX2430" i="3"/>
  <c r="AH2430" i="3"/>
  <c r="R2430" i="3"/>
  <c r="BA2430" i="3"/>
  <c r="AK2430" i="3"/>
  <c r="U2430" i="3"/>
  <c r="BG2430" i="3"/>
  <c r="Q2433" i="3"/>
  <c r="T2437" i="3"/>
  <c r="AZ2437" i="3"/>
  <c r="AD2437" i="3"/>
  <c r="BH2437" i="3"/>
  <c r="AN2437" i="3"/>
  <c r="AU2437" i="3"/>
  <c r="AE2437" i="3"/>
  <c r="O2437" i="3"/>
  <c r="AW2437" i="3"/>
  <c r="AG2437" i="3"/>
  <c r="Q2437" i="3"/>
  <c r="AP2437" i="3"/>
  <c r="BD2442" i="3"/>
  <c r="BG2445" i="3"/>
  <c r="AQ2445" i="3"/>
  <c r="AA2445" i="3"/>
  <c r="BF2445" i="3"/>
  <c r="AP2445" i="3"/>
  <c r="Z2445" i="3"/>
  <c r="BI2445" i="3"/>
  <c r="AS2445" i="3"/>
  <c r="AC2445" i="3"/>
  <c r="M2445" i="3"/>
  <c r="AV2445" i="3"/>
  <c r="AF2445" i="3"/>
  <c r="P2445" i="3"/>
  <c r="AR2447" i="3"/>
  <c r="V2447" i="3"/>
  <c r="BB2447" i="3"/>
  <c r="P2447" i="3"/>
  <c r="AV2447" i="3"/>
  <c r="BG2447" i="3"/>
  <c r="AQ2447" i="3"/>
  <c r="AA2447" i="3"/>
  <c r="BI2447" i="3"/>
  <c r="AS2447" i="3"/>
  <c r="AC2447" i="3"/>
  <c r="M2447" i="3"/>
  <c r="AT2451" i="3"/>
  <c r="BD2455" i="3"/>
  <c r="AN2455" i="3"/>
  <c r="X2455" i="3"/>
  <c r="BC2455" i="3"/>
  <c r="AM2455" i="3"/>
  <c r="W2455" i="3"/>
  <c r="BB2455" i="3"/>
  <c r="AL2455" i="3"/>
  <c r="V2455" i="3"/>
  <c r="BE2455" i="3"/>
  <c r="AO2455" i="3"/>
  <c r="Y2455" i="3"/>
  <c r="AB2456" i="3"/>
  <c r="BF2447" i="3"/>
  <c r="Z2447" i="3"/>
  <c r="R2450" i="3"/>
  <c r="BD2450" i="3"/>
  <c r="AM2450" i="3"/>
  <c r="X2456" i="3"/>
  <c r="AZ2456" i="3"/>
  <c r="BB2456" i="3"/>
  <c r="V2456" i="3"/>
  <c r="BA2456" i="3"/>
  <c r="AC2456" i="3"/>
  <c r="BG2456" i="3"/>
  <c r="AM2456" i="3"/>
  <c r="O2456" i="3"/>
  <c r="BI2433" i="3"/>
  <c r="BN2465" i="3"/>
  <c r="AT2433" i="3"/>
  <c r="AD2433" i="3"/>
  <c r="N2433" i="3"/>
  <c r="AV2433" i="3"/>
  <c r="AF2433" i="3"/>
  <c r="P2433" i="3"/>
  <c r="AU2433" i="3"/>
  <c r="AE2433" i="3"/>
  <c r="O2433" i="3"/>
  <c r="BC2430" i="3"/>
  <c r="AV2430" i="3"/>
  <c r="AF2430" i="3"/>
  <c r="P2430" i="3"/>
  <c r="AT2430" i="3"/>
  <c r="AD2430" i="3"/>
  <c r="N2430" i="3"/>
  <c r="AW2430" i="3"/>
  <c r="AG2430" i="3"/>
  <c r="Q2430" i="3"/>
  <c r="AG2433" i="3"/>
  <c r="AB2437" i="3"/>
  <c r="BG2437" i="3"/>
  <c r="AT2435" i="3"/>
  <c r="AL2437" i="3"/>
  <c r="U2433" i="3"/>
  <c r="P2437" i="3"/>
  <c r="AV2437" i="3"/>
  <c r="Y2433" i="3"/>
  <c r="AQ2437" i="3"/>
  <c r="AA2437" i="3"/>
  <c r="BI2437" i="3"/>
  <c r="AS2437" i="3"/>
  <c r="AC2437" i="3"/>
  <c r="M2437" i="3"/>
  <c r="AH2437" i="3"/>
  <c r="T2442" i="3"/>
  <c r="BC2445" i="3"/>
  <c r="AM2445" i="3"/>
  <c r="W2445" i="3"/>
  <c r="BB2445" i="3"/>
  <c r="AL2445" i="3"/>
  <c r="V2445" i="3"/>
  <c r="BE2445" i="3"/>
  <c r="AO2445" i="3"/>
  <c r="Y2445" i="3"/>
  <c r="BH2445" i="3"/>
  <c r="AR2445" i="3"/>
  <c r="AB2445" i="3"/>
  <c r="T2447" i="3"/>
  <c r="AZ2447" i="3"/>
  <c r="AD2447" i="3"/>
  <c r="X2447" i="3"/>
  <c r="BD2447" i="3"/>
  <c r="BC2447" i="3"/>
  <c r="AM2447" i="3"/>
  <c r="W2447" i="3"/>
  <c r="BE2447" i="3"/>
  <c r="AO2447" i="3"/>
  <c r="Y2447" i="3"/>
  <c r="AV2451" i="3"/>
  <c r="N2451" i="3"/>
  <c r="AZ2455" i="3"/>
  <c r="AJ2455" i="3"/>
  <c r="T2455" i="3"/>
  <c r="AY2455" i="3"/>
  <c r="AI2455" i="3"/>
  <c r="S2455" i="3"/>
  <c r="AX2455" i="3"/>
  <c r="AH2455" i="3"/>
  <c r="R2455" i="3"/>
  <c r="BA2455" i="3"/>
  <c r="AK2455" i="3"/>
  <c r="U2455" i="3"/>
  <c r="AP2456" i="3"/>
  <c r="AX2447" i="3"/>
  <c r="R2447" i="3"/>
  <c r="BA2450" i="3"/>
  <c r="AN2450" i="3"/>
  <c r="W2450" i="3"/>
  <c r="AL2456" i="3"/>
  <c r="R2456" i="3"/>
  <c r="AS2456" i="3"/>
  <c r="Y2456" i="3"/>
  <c r="BC2456" i="3"/>
  <c r="AE2456" i="3"/>
  <c r="Y2432" i="3"/>
  <c r="BC2454" i="3"/>
  <c r="BK2463" i="3"/>
  <c r="BF2433" i="3"/>
  <c r="AP2433" i="3"/>
  <c r="Z2433" i="3"/>
  <c r="BH2433" i="3"/>
  <c r="AR2433" i="3"/>
  <c r="AB2433" i="3"/>
  <c r="BG2433" i="3"/>
  <c r="AQ2433" i="3"/>
  <c r="AA2433" i="3"/>
  <c r="AO2433" i="3"/>
  <c r="BH2430" i="3"/>
  <c r="AR2430" i="3"/>
  <c r="AB2430" i="3"/>
  <c r="BF2430" i="3"/>
  <c r="AP2430" i="3"/>
  <c r="Z2430" i="3"/>
  <c r="BI2430" i="3"/>
  <c r="AS2430" i="3"/>
  <c r="AC2430" i="3"/>
  <c r="M2430" i="3"/>
  <c r="AW2433" i="3"/>
  <c r="AJ2437" i="3"/>
  <c r="M2433" i="3"/>
  <c r="N2437" i="3"/>
  <c r="AT2437" i="3"/>
  <c r="BA2433" i="3"/>
  <c r="X2437" i="3"/>
  <c r="BD2437" i="3"/>
  <c r="BC2437" i="3"/>
  <c r="AM2437" i="3"/>
  <c r="W2437" i="3"/>
  <c r="BE2437" i="3"/>
  <c r="AO2437" i="3"/>
  <c r="Y2437" i="3"/>
  <c r="BF2437" i="3"/>
  <c r="AY2445" i="3"/>
  <c r="AI2445" i="3"/>
  <c r="S2445" i="3"/>
  <c r="AX2445" i="3"/>
  <c r="AH2445" i="3"/>
  <c r="R2445" i="3"/>
  <c r="BA2445" i="3"/>
  <c r="AK2445" i="3"/>
  <c r="U2445" i="3"/>
  <c r="BD2445" i="3"/>
  <c r="AN2445" i="3"/>
  <c r="AB2447" i="3"/>
  <c r="BH2447" i="3"/>
  <c r="AL2447" i="3"/>
  <c r="AF2447" i="3"/>
  <c r="BC2443" i="3"/>
  <c r="AY2447" i="3"/>
  <c r="AI2447" i="3"/>
  <c r="S2447" i="3"/>
  <c r="BA2447" i="3"/>
  <c r="AK2447" i="3"/>
  <c r="U2447" i="3"/>
  <c r="P2451" i="3"/>
  <c r="AV2455" i="3"/>
  <c r="AF2455" i="3"/>
  <c r="P2455" i="3"/>
  <c r="AU2455" i="3"/>
  <c r="AE2455" i="3"/>
  <c r="O2455" i="3"/>
  <c r="AT2455" i="3"/>
  <c r="AD2455" i="3"/>
  <c r="N2455" i="3"/>
  <c r="AW2455" i="3"/>
  <c r="AG2455" i="3"/>
  <c r="AX2456" i="3"/>
  <c r="AX2450" i="3"/>
  <c r="AK2450" i="3"/>
  <c r="BA2454" i="3"/>
  <c r="AF2456" i="3"/>
  <c r="T2456" i="3"/>
  <c r="AH2456" i="3"/>
  <c r="BI2456" i="3"/>
  <c r="AO2456" i="3"/>
  <c r="U2456" i="3"/>
  <c r="AU2456" i="3"/>
  <c r="AA2456" i="3"/>
  <c r="AO2451" i="3"/>
  <c r="AA2450" i="3"/>
  <c r="BK2466" i="3"/>
  <c r="AX2429" i="3"/>
  <c r="R2429" i="3"/>
  <c r="AJ2429" i="3"/>
  <c r="AY2429" i="3"/>
  <c r="S2429" i="3"/>
  <c r="AV2428" i="3"/>
  <c r="AF2428" i="3"/>
  <c r="P2428" i="3"/>
  <c r="AT2428" i="3"/>
  <c r="AD2428" i="3"/>
  <c r="N2428" i="3"/>
  <c r="AW2428" i="3"/>
  <c r="AG2428" i="3"/>
  <c r="Q2428" i="3"/>
  <c r="R2434" i="3"/>
  <c r="AX2434" i="3"/>
  <c r="BI2434" i="3"/>
  <c r="AS2434" i="3"/>
  <c r="AC2434" i="3"/>
  <c r="M2434" i="3"/>
  <c r="AU2434" i="3"/>
  <c r="AE2434" i="3"/>
  <c r="O2434" i="3"/>
  <c r="AU2432" i="3"/>
  <c r="S2432" i="3"/>
  <c r="AF2432" i="3"/>
  <c r="AT2432" i="3"/>
  <c r="N2432" i="3"/>
  <c r="AG2432" i="3"/>
  <c r="M2444" i="3"/>
  <c r="AA2444" i="3"/>
  <c r="W2443" i="3"/>
  <c r="AR2443" i="3"/>
  <c r="AN2451" i="3"/>
  <c r="BC2451" i="3"/>
  <c r="W2451" i="3"/>
  <c r="AL2451" i="3"/>
  <c r="BE2451" i="3"/>
  <c r="Y2451" i="3"/>
  <c r="AT2450" i="3"/>
  <c r="AD2450" i="3"/>
  <c r="N2450" i="3"/>
  <c r="AW2450" i="3"/>
  <c r="AG2450" i="3"/>
  <c r="Q2450" i="3"/>
  <c r="AZ2450" i="3"/>
  <c r="AJ2450" i="3"/>
  <c r="T2450" i="3"/>
  <c r="AY2450" i="3"/>
  <c r="AI2450" i="3"/>
  <c r="S2450" i="3"/>
  <c r="U2454" i="3"/>
  <c r="AX2449" i="3"/>
  <c r="AL2434" i="3"/>
  <c r="AL2429" i="3"/>
  <c r="BD2429" i="3"/>
  <c r="X2429" i="3"/>
  <c r="AM2429" i="3"/>
  <c r="BH2428" i="3"/>
  <c r="AR2428" i="3"/>
  <c r="AB2428" i="3"/>
  <c r="BF2428" i="3"/>
  <c r="AP2428" i="3"/>
  <c r="Z2428" i="3"/>
  <c r="BI2428" i="3"/>
  <c r="AS2428" i="3"/>
  <c r="AC2428" i="3"/>
  <c r="M2428" i="3"/>
  <c r="AA2432" i="3"/>
  <c r="AQ2432" i="3"/>
  <c r="Z2434" i="3"/>
  <c r="BF2434" i="3"/>
  <c r="BE2434" i="3"/>
  <c r="AO2434" i="3"/>
  <c r="Y2434" i="3"/>
  <c r="BG2434" i="3"/>
  <c r="AQ2434" i="3"/>
  <c r="AA2434" i="3"/>
  <c r="BC2432" i="3"/>
  <c r="AZ2432" i="3"/>
  <c r="T2432" i="3"/>
  <c r="AH2432" i="3"/>
  <c r="BA2432" i="3"/>
  <c r="U2432" i="3"/>
  <c r="AR2444" i="3"/>
  <c r="BB2444" i="3"/>
  <c r="AL2443" i="3"/>
  <c r="AF2451" i="3"/>
  <c r="AU2451" i="3"/>
  <c r="O2451" i="3"/>
  <c r="AD2451" i="3"/>
  <c r="AW2451" i="3"/>
  <c r="Q2451" i="3"/>
  <c r="BF2450" i="3"/>
  <c r="AP2450" i="3"/>
  <c r="Z2450" i="3"/>
  <c r="BI2450" i="3"/>
  <c r="AS2450" i="3"/>
  <c r="AC2450" i="3"/>
  <c r="M2450" i="3"/>
  <c r="AV2450" i="3"/>
  <c r="AF2450" i="3"/>
  <c r="P2450" i="3"/>
  <c r="AU2450" i="3"/>
  <c r="AE2450" i="3"/>
  <c r="O2450" i="3"/>
  <c r="AN2454" i="3"/>
  <c r="AZ2449" i="3"/>
  <c r="R2449" i="3"/>
  <c r="BB2434" i="3"/>
  <c r="AH2429" i="3"/>
  <c r="AZ2429" i="3"/>
  <c r="T2429" i="3"/>
  <c r="AI2429" i="3"/>
  <c r="BD2428" i="3"/>
  <c r="AN2428" i="3"/>
  <c r="X2428" i="3"/>
  <c r="BB2428" i="3"/>
  <c r="AL2428" i="3"/>
  <c r="V2428" i="3"/>
  <c r="BE2428" i="3"/>
  <c r="AO2428" i="3"/>
  <c r="Y2428" i="3"/>
  <c r="AS2429" i="3"/>
  <c r="AH2434" i="3"/>
  <c r="BA2434" i="3"/>
  <c r="AK2434" i="3"/>
  <c r="U2434" i="3"/>
  <c r="BC2434" i="3"/>
  <c r="AM2434" i="3"/>
  <c r="W2434" i="3"/>
  <c r="AM2432" i="3"/>
  <c r="AV2432" i="3"/>
  <c r="P2432" i="3"/>
  <c r="AD2432" i="3"/>
  <c r="AW2432" i="3"/>
  <c r="Q2432" i="3"/>
  <c r="BE2444" i="3"/>
  <c r="X2444" i="3"/>
  <c r="BD2451" i="3"/>
  <c r="X2451" i="3"/>
  <c r="AM2451" i="3"/>
  <c r="BB2451" i="3"/>
  <c r="V2451" i="3"/>
  <c r="BB2450" i="3"/>
  <c r="AL2450" i="3"/>
  <c r="V2450" i="3"/>
  <c r="BE2450" i="3"/>
  <c r="AO2450" i="3"/>
  <c r="Y2450" i="3"/>
  <c r="BH2450" i="3"/>
  <c r="AR2450" i="3"/>
  <c r="AB2450" i="3"/>
  <c r="BG2450" i="3"/>
  <c r="AQ2450" i="3"/>
  <c r="AH2454" i="3"/>
  <c r="T2449" i="3"/>
  <c r="AP2440" i="3"/>
  <c r="BJ2464" i="3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A2426" i="3" s="1"/>
  <c r="AL2446" i="3"/>
  <c r="AT2446" i="3"/>
  <c r="BB2446" i="3"/>
  <c r="Z2446" i="3"/>
  <c r="N2446" i="3"/>
  <c r="S2430" i="3"/>
  <c r="K2427" i="3"/>
  <c r="L2423" i="3"/>
  <c r="BI2423" i="3" s="1"/>
  <c r="L2421" i="3"/>
  <c r="BB2421" i="3" s="1"/>
  <c r="K2420" i="3"/>
  <c r="Q2420" i="3" s="1"/>
  <c r="L2419" i="3"/>
  <c r="K2419" i="3"/>
  <c r="K2418" i="3"/>
  <c r="AX2418" i="3" s="1"/>
  <c r="L2417" i="3"/>
  <c r="K241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AV2424" i="3" s="1"/>
  <c r="K2422" i="3"/>
  <c r="K2416" i="3"/>
  <c r="Y2429" i="3"/>
  <c r="AK2429" i="3"/>
  <c r="BA2429" i="3"/>
  <c r="U2429" i="3"/>
  <c r="AI2430" i="3"/>
  <c r="BK2462" i="3"/>
  <c r="BN2462" i="3"/>
  <c r="BM2462" i="3"/>
  <c r="BJ2462" i="3"/>
  <c r="BL2462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I2414" i="3"/>
  <c r="AA2414" i="3"/>
  <c r="AN2414" i="3"/>
  <c r="BI2424" i="3"/>
  <c r="AY2422" i="3"/>
  <c r="AR2421" i="3"/>
  <c r="AC2424" i="3"/>
  <c r="AS2422" i="3"/>
  <c r="Z2418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AV2423" i="3" l="1"/>
  <c r="AJ2415" i="3"/>
  <c r="X2422" i="3"/>
  <c r="BK2456" i="3"/>
  <c r="BL2451" i="3"/>
  <c r="BA2415" i="3"/>
  <c r="BF2423" i="3"/>
  <c r="BB2422" i="3"/>
  <c r="AG2422" i="3"/>
  <c r="AQ2424" i="3"/>
  <c r="AX2424" i="3"/>
  <c r="AA2424" i="3"/>
  <c r="AG2420" i="3"/>
  <c r="T2424" i="3"/>
  <c r="Z2424" i="3"/>
  <c r="AO2424" i="3"/>
  <c r="T2426" i="3"/>
  <c r="BN2454" i="3"/>
  <c r="BN2445" i="3"/>
  <c r="BJ2437" i="3"/>
  <c r="BE2418" i="3"/>
  <c r="AQ2426" i="3"/>
  <c r="AG2426" i="3"/>
  <c r="AF2418" i="3"/>
  <c r="AQ2418" i="3"/>
  <c r="M2418" i="3"/>
  <c r="AI2426" i="3"/>
  <c r="BH2426" i="3"/>
  <c r="T2418" i="3"/>
  <c r="BH2421" i="3"/>
  <c r="AT2426" i="3"/>
  <c r="BL2446" i="3"/>
  <c r="M2423" i="3"/>
  <c r="M2414" i="3"/>
  <c r="BK2451" i="3"/>
  <c r="BN2429" i="3"/>
  <c r="BN2443" i="3"/>
  <c r="BL2455" i="3"/>
  <c r="BK2445" i="3"/>
  <c r="BN2437" i="3"/>
  <c r="BL2447" i="3"/>
  <c r="BM2455" i="3"/>
  <c r="BM2437" i="3"/>
  <c r="BL2456" i="3"/>
  <c r="BK2455" i="3"/>
  <c r="BM2447" i="3"/>
  <c r="BL2437" i="3"/>
  <c r="BJ2433" i="3"/>
  <c r="BJ2447" i="3"/>
  <c r="AU2420" i="3"/>
  <c r="AB2414" i="3"/>
  <c r="AS2423" i="3"/>
  <c r="AF2423" i="3"/>
  <c r="AL2423" i="3"/>
  <c r="T2414" i="3"/>
  <c r="BF2414" i="3"/>
  <c r="AS2414" i="3"/>
  <c r="BN2447" i="3"/>
  <c r="BK2437" i="3"/>
  <c r="BE2416" i="3"/>
  <c r="BN2446" i="3"/>
  <c r="BK2446" i="3"/>
  <c r="BN2449" i="3"/>
  <c r="BK2433" i="3"/>
  <c r="AC2423" i="3"/>
  <c r="P2423" i="3"/>
  <c r="BG2414" i="3"/>
  <c r="AP2414" i="3"/>
  <c r="AC2414" i="3"/>
  <c r="BK2447" i="3"/>
  <c r="BN2430" i="3"/>
  <c r="Z2423" i="3"/>
  <c r="AQ2414" i="3"/>
  <c r="Z2414" i="3"/>
  <c r="BN2450" i="3"/>
  <c r="BN2428" i="3"/>
  <c r="BJ2455" i="3"/>
  <c r="BL2445" i="3"/>
  <c r="BJ2445" i="3"/>
  <c r="AN2426" i="3"/>
  <c r="AK2418" i="3"/>
  <c r="BL2444" i="3"/>
  <c r="BM2445" i="3"/>
  <c r="W2418" i="3"/>
  <c r="BA2421" i="3"/>
  <c r="T2421" i="3"/>
  <c r="V2426" i="3"/>
  <c r="BN2455" i="3"/>
  <c r="BN2433" i="3"/>
  <c r="AK2421" i="3"/>
  <c r="Y2427" i="3"/>
  <c r="BK2432" i="3"/>
  <c r="BK2443" i="3"/>
  <c r="BK2434" i="3"/>
  <c r="W2427" i="3"/>
  <c r="AH2420" i="3"/>
  <c r="BJ2432" i="3"/>
  <c r="BM2449" i="3"/>
  <c r="AW2427" i="3"/>
  <c r="BL2433" i="3"/>
  <c r="AA2416" i="3"/>
  <c r="BI2416" i="3"/>
  <c r="T2419" i="3"/>
  <c r="AP2424" i="3"/>
  <c r="AM2425" i="3"/>
  <c r="AG2419" i="3"/>
  <c r="BC2427" i="3"/>
  <c r="V2419" i="3"/>
  <c r="BH2427" i="3"/>
  <c r="AX2420" i="3"/>
  <c r="BF2416" i="3"/>
  <c r="AS2416" i="3"/>
  <c r="AR2416" i="3"/>
  <c r="BG2416" i="3"/>
  <c r="AP2416" i="3"/>
  <c r="AC2416" i="3"/>
  <c r="N2420" i="3"/>
  <c r="R2420" i="3"/>
  <c r="AQ2416" i="3"/>
  <c r="Z2416" i="3"/>
  <c r="M2416" i="3"/>
  <c r="AE2420" i="3"/>
  <c r="AZ2416" i="3"/>
  <c r="S2419" i="3"/>
  <c r="V2425" i="3"/>
  <c r="T2417" i="3"/>
  <c r="BN2456" i="3"/>
  <c r="S2415" i="3"/>
  <c r="AH2419" i="3"/>
  <c r="Q2419" i="3"/>
  <c r="AY2419" i="3"/>
  <c r="BD2425" i="3"/>
  <c r="S2425" i="3"/>
  <c r="AR2427" i="3"/>
  <c r="BB2427" i="3"/>
  <c r="AQ2427" i="3"/>
  <c r="BI2425" i="3"/>
  <c r="BA2417" i="3"/>
  <c r="AZ2419" i="3"/>
  <c r="AI2419" i="3"/>
  <c r="AJ2425" i="3"/>
  <c r="AT2425" i="3"/>
  <c r="AB2427" i="3"/>
  <c r="AL2427" i="3"/>
  <c r="AW2425" i="3"/>
  <c r="BA2427" i="3"/>
  <c r="AH2417" i="3"/>
  <c r="AW2419" i="3"/>
  <c r="AJ2419" i="3"/>
  <c r="P2425" i="3"/>
  <c r="AM2427" i="3"/>
  <c r="V2427" i="3"/>
  <c r="AS2427" i="3"/>
  <c r="Q2414" i="3"/>
  <c r="BM2444" i="3"/>
  <c r="BM2434" i="3"/>
  <c r="BN2434" i="3"/>
  <c r="BM2428" i="3"/>
  <c r="BJ2454" i="3"/>
  <c r="BM2443" i="3"/>
  <c r="BK2454" i="3"/>
  <c r="BL2454" i="3"/>
  <c r="BL2443" i="3"/>
  <c r="BJ2443" i="3"/>
  <c r="BJ2444" i="3"/>
  <c r="BK2444" i="3"/>
  <c r="BK2449" i="3"/>
  <c r="BJ2449" i="3"/>
  <c r="BL2450" i="3"/>
  <c r="BM2451" i="3"/>
  <c r="BN2432" i="3"/>
  <c r="BL2434" i="3"/>
  <c r="BJ2428" i="3"/>
  <c r="BL2449" i="3"/>
  <c r="BJ2451" i="3"/>
  <c r="BL2432" i="3"/>
  <c r="BL2428" i="3"/>
  <c r="BK2450" i="3"/>
  <c r="BJ2450" i="3"/>
  <c r="BM2432" i="3"/>
  <c r="BK2429" i="3"/>
  <c r="AN2417" i="3"/>
  <c r="AD2423" i="3"/>
  <c r="V2420" i="3"/>
  <c r="AL2420" i="3"/>
  <c r="BB2420" i="3"/>
  <c r="V2417" i="3"/>
  <c r="S2420" i="3"/>
  <c r="AI2420" i="3"/>
  <c r="AY2420" i="3"/>
  <c r="AK2415" i="3"/>
  <c r="P2415" i="3"/>
  <c r="AG2417" i="3"/>
  <c r="AQ2417" i="3"/>
  <c r="AH2423" i="3"/>
  <c r="M2424" i="3"/>
  <c r="AH2424" i="3"/>
  <c r="BD2424" i="3"/>
  <c r="BE2423" i="3"/>
  <c r="AO2423" i="3"/>
  <c r="Y2423" i="3"/>
  <c r="BH2423" i="3"/>
  <c r="AR2423" i="3"/>
  <c r="AB2423" i="3"/>
  <c r="BC2424" i="3"/>
  <c r="AM2424" i="3"/>
  <c r="W2424" i="3"/>
  <c r="Y2424" i="3"/>
  <c r="AT2424" i="3"/>
  <c r="BH2414" i="3"/>
  <c r="AT2423" i="3"/>
  <c r="AF2424" i="3"/>
  <c r="BA2424" i="3"/>
  <c r="X2414" i="3"/>
  <c r="AV2414" i="3"/>
  <c r="BC2414" i="3"/>
  <c r="AM2414" i="3"/>
  <c r="W2414" i="3"/>
  <c r="BB2414" i="3"/>
  <c r="AL2414" i="3"/>
  <c r="V2414" i="3"/>
  <c r="BE2414" i="3"/>
  <c r="AO2414" i="3"/>
  <c r="Y2414" i="3"/>
  <c r="BM2450" i="3"/>
  <c r="BN2451" i="3"/>
  <c r="BM2454" i="3"/>
  <c r="BJ2434" i="3"/>
  <c r="Z2420" i="3"/>
  <c r="AP2420" i="3"/>
  <c r="BF2420" i="3"/>
  <c r="W2420" i="3"/>
  <c r="AM2420" i="3"/>
  <c r="BC2420" i="3"/>
  <c r="U2415" i="3"/>
  <c r="AM2415" i="3"/>
  <c r="BH2417" i="3"/>
  <c r="W2417" i="3"/>
  <c r="AP2423" i="3"/>
  <c r="R2424" i="3"/>
  <c r="AN2424" i="3"/>
  <c r="BH2424" i="3"/>
  <c r="BA2423" i="3"/>
  <c r="AK2423" i="3"/>
  <c r="U2423" i="3"/>
  <c r="BD2423" i="3"/>
  <c r="AN2423" i="3"/>
  <c r="X2423" i="3"/>
  <c r="AY2424" i="3"/>
  <c r="AI2424" i="3"/>
  <c r="S2424" i="3"/>
  <c r="AD2424" i="3"/>
  <c r="AZ2424" i="3"/>
  <c r="V2423" i="3"/>
  <c r="BB2423" i="3"/>
  <c r="AK2424" i="3"/>
  <c r="BF2424" i="3"/>
  <c r="AZ2414" i="3"/>
  <c r="AF2414" i="3"/>
  <c r="AY2414" i="3"/>
  <c r="AI2414" i="3"/>
  <c r="S2414" i="3"/>
  <c r="AX2414" i="3"/>
  <c r="AH2414" i="3"/>
  <c r="R2414" i="3"/>
  <c r="BA2414" i="3"/>
  <c r="AK2414" i="3"/>
  <c r="U2414" i="3"/>
  <c r="BN2444" i="3"/>
  <c r="N2415" i="3"/>
  <c r="N2423" i="3"/>
  <c r="M2420" i="3"/>
  <c r="AD2420" i="3"/>
  <c r="AT2420" i="3"/>
  <c r="AA2420" i="3"/>
  <c r="AQ2420" i="3"/>
  <c r="BG2420" i="3"/>
  <c r="BD2415" i="3"/>
  <c r="O2420" i="3"/>
  <c r="R2423" i="3"/>
  <c r="AX2423" i="3"/>
  <c r="X2424" i="3"/>
  <c r="AS2424" i="3"/>
  <c r="AR2414" i="3"/>
  <c r="AW2423" i="3"/>
  <c r="AG2423" i="3"/>
  <c r="Q2423" i="3"/>
  <c r="AZ2423" i="3"/>
  <c r="AJ2423" i="3"/>
  <c r="T2423" i="3"/>
  <c r="AU2424" i="3"/>
  <c r="AE2424" i="3"/>
  <c r="O2424" i="3"/>
  <c r="AJ2424" i="3"/>
  <c r="BE2424" i="3"/>
  <c r="Y2420" i="3"/>
  <c r="U2424" i="3"/>
  <c r="BD2414" i="3"/>
  <c r="AJ2414" i="3"/>
  <c r="P2414" i="3"/>
  <c r="AU2414" i="3"/>
  <c r="AE2414" i="3"/>
  <c r="O2414" i="3"/>
  <c r="AT2414" i="3"/>
  <c r="AD2414" i="3"/>
  <c r="N2414" i="3"/>
  <c r="AW2414" i="3"/>
  <c r="AG2414" i="3"/>
  <c r="BK2428" i="3"/>
  <c r="BK2430" i="3"/>
  <c r="BL2435" i="3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L2400" i="3"/>
  <c r="AQ2423" i="3"/>
  <c r="AU2423" i="3"/>
  <c r="L2404" i="3"/>
  <c r="L2402" i="3"/>
  <c r="AD2415" i="3"/>
  <c r="AP2415" i="3"/>
  <c r="K2404" i="3"/>
  <c r="AQ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AQ2409" i="3"/>
  <c r="AJ2409" i="3"/>
  <c r="L2413" i="3"/>
  <c r="U2400" i="3"/>
  <c r="BA2400" i="3"/>
  <c r="AZ2400" i="3"/>
  <c r="AX2404" i="3"/>
  <c r="L2403" i="3"/>
  <c r="AV2404" i="3"/>
  <c r="AO2402" i="3"/>
  <c r="V2402" i="3"/>
  <c r="L2399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M2398" i="3" l="1"/>
  <c r="AM2402" i="3"/>
  <c r="AC2409" i="3"/>
  <c r="AH2400" i="3"/>
  <c r="N2404" i="3"/>
  <c r="R2404" i="3"/>
  <c r="AY2400" i="3"/>
  <c r="AF2404" i="3"/>
  <c r="AH2404" i="3"/>
  <c r="BH2411" i="3"/>
  <c r="AT2409" i="3"/>
  <c r="BB2402" i="3"/>
  <c r="S2400" i="3"/>
  <c r="AA2408" i="3"/>
  <c r="Y2413" i="3"/>
  <c r="BN2420" i="3"/>
  <c r="AQ2398" i="3"/>
  <c r="U2402" i="3"/>
  <c r="AW2401" i="3"/>
  <c r="AZ2408" i="3"/>
  <c r="W2411" i="3"/>
  <c r="BM2414" i="3"/>
  <c r="BK2414" i="3"/>
  <c r="Z2405" i="3"/>
  <c r="BN2419" i="3"/>
  <c r="R2409" i="3"/>
  <c r="Y2400" i="3"/>
  <c r="BK2426" i="3"/>
  <c r="V2410" i="3"/>
  <c r="BH2405" i="3"/>
  <c r="BA2412" i="3"/>
  <c r="BE2404" i="3"/>
  <c r="Z2398" i="3"/>
  <c r="O2408" i="3"/>
  <c r="BI2404" i="3"/>
  <c r="S2401" i="3"/>
  <c r="AP2405" i="3"/>
  <c r="AF2406" i="3"/>
  <c r="BL2414" i="3"/>
  <c r="BJ2414" i="3"/>
  <c r="AI2402" i="3"/>
  <c r="AX2402" i="3"/>
  <c r="R2402" i="3"/>
  <c r="AK2402" i="3"/>
  <c r="T2404" i="3"/>
  <c r="AJ2404" i="3"/>
  <c r="AZ2404" i="3"/>
  <c r="V2404" i="3"/>
  <c r="AL2404" i="3"/>
  <c r="BB2404" i="3"/>
  <c r="AQ2405" i="3"/>
  <c r="AR2400" i="3"/>
  <c r="AV2400" i="3"/>
  <c r="AM2400" i="3"/>
  <c r="BB2400" i="3"/>
  <c r="V2400" i="3"/>
  <c r="AO2400" i="3"/>
  <c r="Y2409" i="3"/>
  <c r="AF2409" i="3"/>
  <c r="AI2409" i="3"/>
  <c r="AP2409" i="3"/>
  <c r="BN2414" i="3"/>
  <c r="Y2404" i="3"/>
  <c r="AS2404" i="3"/>
  <c r="BN2415" i="3"/>
  <c r="BC2402" i="3"/>
  <c r="W2402" i="3"/>
  <c r="AL2402" i="3"/>
  <c r="BE2402" i="3"/>
  <c r="Y2402" i="3"/>
  <c r="X2404" i="3"/>
  <c r="AN2404" i="3"/>
  <c r="BD2404" i="3"/>
  <c r="Z2404" i="3"/>
  <c r="AP2404" i="3"/>
  <c r="BF2404" i="3"/>
  <c r="AB2400" i="3"/>
  <c r="AF2400" i="3"/>
  <c r="AI2400" i="3"/>
  <c r="AX2400" i="3"/>
  <c r="R2400" i="3"/>
  <c r="AK2400" i="3"/>
  <c r="AW2409" i="3"/>
  <c r="BH2409" i="3"/>
  <c r="P2409" i="3"/>
  <c r="S2409" i="3"/>
  <c r="Z2409" i="3"/>
  <c r="BC2404" i="3"/>
  <c r="AC2404" i="3"/>
  <c r="T2401" i="3"/>
  <c r="AY2402" i="3"/>
  <c r="S2402" i="3"/>
  <c r="AH2402" i="3"/>
  <c r="BA2402" i="3"/>
  <c r="AB2404" i="3"/>
  <c r="AR2404" i="3"/>
  <c r="BH2404" i="3"/>
  <c r="M2404" i="3"/>
  <c r="AD2404" i="3"/>
  <c r="AT2404" i="3"/>
  <c r="X2400" i="3"/>
  <c r="BC2400" i="3"/>
  <c r="W2400" i="3"/>
  <c r="AL2400" i="3"/>
  <c r="BE2400" i="3"/>
  <c r="AS2409" i="3"/>
  <c r="AZ2409" i="3"/>
  <c r="BG2409" i="3"/>
  <c r="O2409" i="3"/>
  <c r="AM2404" i="3"/>
  <c r="AA2404" i="3"/>
  <c r="AG2401" i="3"/>
  <c r="AR2405" i="3"/>
  <c r="AA2405" i="3"/>
  <c r="BF2408" i="3"/>
  <c r="AS2408" i="3"/>
  <c r="AJ2408" i="3"/>
  <c r="AJ2401" i="3"/>
  <c r="AC2405" i="3"/>
  <c r="AB2405" i="3"/>
  <c r="BF2405" i="3"/>
  <c r="AI2408" i="3"/>
  <c r="R2408" i="3"/>
  <c r="AB2402" i="3"/>
  <c r="BG2405" i="3"/>
  <c r="BG2408" i="3"/>
  <c r="P2398" i="3"/>
  <c r="AR2410" i="3"/>
  <c r="N2412" i="3"/>
  <c r="AD2409" i="3"/>
  <c r="T2402" i="3"/>
  <c r="M2400" i="3"/>
  <c r="X2408" i="3"/>
  <c r="BM2419" i="3"/>
  <c r="AE2413" i="3"/>
  <c r="AF2402" i="3"/>
  <c r="AV2413" i="3"/>
  <c r="AC2413" i="3"/>
  <c r="AA2398" i="3"/>
  <c r="BI2398" i="3"/>
  <c r="AR2398" i="3"/>
  <c r="BG2410" i="3"/>
  <c r="AU2412" i="3"/>
  <c r="AF2412" i="3"/>
  <c r="BF2398" i="3"/>
  <c r="AS2398" i="3"/>
  <c r="X2398" i="3"/>
  <c r="BF2412" i="3"/>
  <c r="BG2398" i="3"/>
  <c r="AP2398" i="3"/>
  <c r="AC2398" i="3"/>
  <c r="AT2406" i="3"/>
  <c r="P2413" i="3"/>
  <c r="AV2412" i="3"/>
  <c r="T2407" i="3"/>
  <c r="BH2410" i="3"/>
  <c r="BK2416" i="3"/>
  <c r="AT2413" i="3"/>
  <c r="BN2421" i="3"/>
  <c r="BN2425" i="3"/>
  <c r="BL2415" i="3"/>
  <c r="BN2427" i="3"/>
  <c r="BL2427" i="3"/>
  <c r="BK2419" i="3"/>
  <c r="O2413" i="3"/>
  <c r="AD2413" i="3"/>
  <c r="BC2398" i="3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J2423" i="3"/>
  <c r="BA2411" i="3"/>
  <c r="AW2407" i="3"/>
  <c r="M2407" i="3"/>
  <c r="AC2407" i="3"/>
  <c r="AZ2402" i="3"/>
  <c r="AO2404" i="3"/>
  <c r="W2404" i="3"/>
  <c r="BG2404" i="3"/>
  <c r="AG2411" i="3"/>
  <c r="K2391" i="3"/>
  <c r="L2386" i="3"/>
  <c r="Y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AW2413" i="3"/>
  <c r="BB2403" i="3"/>
  <c r="AG2403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AH2403" i="3"/>
  <c r="AW2403" i="3"/>
  <c r="AZ2403" i="3"/>
  <c r="T2403" i="3"/>
  <c r="AI2403" i="3"/>
  <c r="S2403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K2394" i="3"/>
  <c r="K2395" i="3"/>
  <c r="K2392" i="3"/>
  <c r="AM2392" i="3" s="1"/>
  <c r="L2393" i="3"/>
  <c r="K2393" i="3"/>
  <c r="L2388" i="3"/>
  <c r="K2384" i="3"/>
  <c r="L2395" i="3"/>
  <c r="L2397" i="3"/>
  <c r="K2397" i="3"/>
  <c r="K2396" i="3"/>
  <c r="L2389" i="3"/>
  <c r="K2389" i="3"/>
  <c r="L2387" i="3"/>
  <c r="K2387" i="3"/>
  <c r="L2385" i="3"/>
  <c r="K2385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K2410" i="3" l="1"/>
  <c r="BM2410" i="3"/>
  <c r="BL2410" i="3"/>
  <c r="BJ2410" i="3"/>
  <c r="O2391" i="3"/>
  <c r="Q2394" i="3"/>
  <c r="BN2410" i="3"/>
  <c r="AL2386" i="3"/>
  <c r="AE2386" i="3"/>
  <c r="AV2384" i="3"/>
  <c r="S2386" i="3"/>
  <c r="P2386" i="3"/>
  <c r="AH2386" i="3"/>
  <c r="U2386" i="3"/>
  <c r="BE2386" i="3"/>
  <c r="AA2386" i="3"/>
  <c r="AZ2386" i="3"/>
  <c r="W2386" i="3"/>
  <c r="BA2386" i="3"/>
  <c r="BN2409" i="3"/>
  <c r="AT2391" i="3"/>
  <c r="BK2405" i="3"/>
  <c r="R2390" i="3"/>
  <c r="BA2391" i="3"/>
  <c r="AN2391" i="3"/>
  <c r="BL2413" i="3"/>
  <c r="BD2391" i="3"/>
  <c r="BK2409" i="3"/>
  <c r="BN2405" i="3"/>
  <c r="BG2388" i="3"/>
  <c r="BK2400" i="3"/>
  <c r="AK2391" i="3"/>
  <c r="X2391" i="3"/>
  <c r="AN2390" i="3"/>
  <c r="N2391" i="3"/>
  <c r="BK2404" i="3"/>
  <c r="BN2398" i="3"/>
  <c r="BK2398" i="3"/>
  <c r="X2388" i="3"/>
  <c r="AP2388" i="3"/>
  <c r="AH2391" i="3"/>
  <c r="U2391" i="3"/>
  <c r="AI2390" i="3"/>
  <c r="AI2391" i="3"/>
  <c r="Y2393" i="3"/>
  <c r="BN2413" i="3"/>
  <c r="AV2388" i="3"/>
  <c r="BI2388" i="3"/>
  <c r="V2396" i="3"/>
  <c r="BA2392" i="3"/>
  <c r="BM2400" i="3"/>
  <c r="AC2388" i="3"/>
  <c r="BM2409" i="3"/>
  <c r="AR2390" i="3"/>
  <c r="BJ2400" i="3"/>
  <c r="BL2400" i="3"/>
  <c r="V2392" i="3"/>
  <c r="BL2398" i="3"/>
  <c r="BI2390" i="3"/>
  <c r="S2390" i="3"/>
  <c r="AH2384" i="3"/>
  <c r="AZ2392" i="3"/>
  <c r="BM2398" i="3"/>
  <c r="BJ2398" i="3"/>
  <c r="BN2400" i="3"/>
  <c r="BN2412" i="3"/>
  <c r="BN2411" i="3"/>
  <c r="BC2386" i="3"/>
  <c r="AN2386" i="3"/>
  <c r="R2384" i="3"/>
  <c r="BB2386" i="3"/>
  <c r="V2386" i="3"/>
  <c r="AO2386" i="3"/>
  <c r="BE2388" i="3"/>
  <c r="AB2386" i="3"/>
  <c r="BG2386" i="3"/>
  <c r="AG2392" i="3"/>
  <c r="BE2390" i="3"/>
  <c r="AC2390" i="3"/>
  <c r="AX2390" i="3"/>
  <c r="AY2388" i="3"/>
  <c r="BK2413" i="3"/>
  <c r="V2390" i="3"/>
  <c r="AE2388" i="3"/>
  <c r="AV2386" i="3"/>
  <c r="U2384" i="3"/>
  <c r="AX2386" i="3"/>
  <c r="R2386" i="3"/>
  <c r="AK2386" i="3"/>
  <c r="AY2386" i="3"/>
  <c r="T2390" i="3"/>
  <c r="Y2390" i="3"/>
  <c r="AY2390" i="3"/>
  <c r="AH2390" i="3"/>
  <c r="BJ2404" i="3"/>
  <c r="AL2388" i="3"/>
  <c r="U2392" i="3"/>
  <c r="AK2384" i="3"/>
  <c r="BK2408" i="3"/>
  <c r="AJ2388" i="3"/>
  <c r="Y2388" i="3"/>
  <c r="W2392" i="3"/>
  <c r="AB2392" i="3"/>
  <c r="AE2384" i="3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P2365" i="3" s="1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AJ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Z2365" i="3"/>
  <c r="K2378" i="3"/>
  <c r="L2358" i="3"/>
  <c r="Q2358" i="3" s="1"/>
  <c r="L2374" i="3"/>
  <c r="K2374" i="3"/>
  <c r="K2366" i="3"/>
  <c r="K2363" i="3"/>
  <c r="AS2363" i="3" s="1"/>
  <c r="AY2395" i="3"/>
  <c r="L2378" i="3"/>
  <c r="K2383" i="3"/>
  <c r="K2382" i="3"/>
  <c r="L2380" i="3"/>
  <c r="L2376" i="3"/>
  <c r="K2376" i="3"/>
  <c r="L2372" i="3"/>
  <c r="K2372" i="3"/>
  <c r="L2370" i="3"/>
  <c r="K2368" i="3"/>
  <c r="BH2368" i="3" s="1"/>
  <c r="L2366" i="3"/>
  <c r="L2361" i="3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K2380" i="3"/>
  <c r="M2368" i="3"/>
  <c r="AQ2368" i="3"/>
  <c r="K2371" i="3"/>
  <c r="K2369" i="3"/>
  <c r="AY2365" i="3"/>
  <c r="P2365" i="3"/>
  <c r="AF2365" i="3"/>
  <c r="AV2365" i="3"/>
  <c r="M2365" i="3"/>
  <c r="AC2365" i="3"/>
  <c r="AS2365" i="3"/>
  <c r="BI2365" i="3"/>
  <c r="AE2365" i="3"/>
  <c r="K2364" i="3"/>
  <c r="K2362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Q2381" i="3" l="1"/>
  <c r="BF2365" i="3"/>
  <c r="R2365" i="3"/>
  <c r="AT2365" i="3"/>
  <c r="AM2365" i="3"/>
  <c r="BE2365" i="3"/>
  <c r="AO2365" i="3"/>
  <c r="Y2365" i="3"/>
  <c r="BH2365" i="3"/>
  <c r="AR2365" i="3"/>
  <c r="AB2365" i="3"/>
  <c r="AA2365" i="3"/>
  <c r="BG2365" i="3"/>
  <c r="BF2368" i="3"/>
  <c r="AW2377" i="3"/>
  <c r="S2365" i="3"/>
  <c r="BB2365" i="3"/>
  <c r="AD2365" i="3"/>
  <c r="O2365" i="3"/>
  <c r="AU2365" i="3"/>
  <c r="BA2365" i="3"/>
  <c r="AK2365" i="3"/>
  <c r="U2365" i="3"/>
  <c r="BD2365" i="3"/>
  <c r="AN2365" i="3"/>
  <c r="X2365" i="3"/>
  <c r="AI2365" i="3"/>
  <c r="Z2368" i="3"/>
  <c r="AX2365" i="3"/>
  <c r="AL2365" i="3"/>
  <c r="N2365" i="3"/>
  <c r="W2365" i="3"/>
  <c r="BC2365" i="3"/>
  <c r="AW2365" i="3"/>
  <c r="AG2365" i="3"/>
  <c r="Q2365" i="3"/>
  <c r="AZ2365" i="3"/>
  <c r="AJ2365" i="3"/>
  <c r="T2365" i="3"/>
  <c r="AQ2365" i="3"/>
  <c r="AS2368" i="3"/>
  <c r="AN2368" i="3"/>
  <c r="AH2365" i="3"/>
  <c r="V2365" i="3"/>
  <c r="AQ2375" i="3"/>
  <c r="N2379" i="3"/>
  <c r="V2375" i="3"/>
  <c r="BA2379" i="3"/>
  <c r="Y2375" i="3"/>
  <c r="AI2375" i="3"/>
  <c r="AN2375" i="3"/>
  <c r="AR2359" i="3"/>
  <c r="BB2367" i="3"/>
  <c r="BG2378" i="3"/>
  <c r="AA2360" i="3"/>
  <c r="AP2363" i="3"/>
  <c r="AS2381" i="3"/>
  <c r="W2367" i="3"/>
  <c r="AT2373" i="3"/>
  <c r="BB2363" i="3"/>
  <c r="Q2373" i="3"/>
  <c r="T2363" i="3"/>
  <c r="T2383" i="3"/>
  <c r="W2366" i="3"/>
  <c r="AS2372" i="3"/>
  <c r="AJ2382" i="3"/>
  <c r="BK2391" i="3"/>
  <c r="BJ2386" i="3"/>
  <c r="BK2386" i="3"/>
  <c r="AU2363" i="3"/>
  <c r="N2372" i="3"/>
  <c r="S2373" i="3"/>
  <c r="AD2373" i="3"/>
  <c r="AZ2373" i="3"/>
  <c r="AT2366" i="3"/>
  <c r="AA2373" i="3"/>
  <c r="AA2359" i="3"/>
  <c r="Y2367" i="3"/>
  <c r="P2375" i="3"/>
  <c r="AE2363" i="3"/>
  <c r="N2373" i="3"/>
  <c r="T2373" i="3"/>
  <c r="O2358" i="3"/>
  <c r="BI2363" i="3"/>
  <c r="AF2360" i="3"/>
  <c r="V2363" i="3"/>
  <c r="AG2373" i="3"/>
  <c r="AD2358" i="3"/>
  <c r="AB2370" i="3"/>
  <c r="BD2379" i="3"/>
  <c r="BL2390" i="3"/>
  <c r="BN2390" i="3"/>
  <c r="BB2359" i="3"/>
  <c r="BE2359" i="3"/>
  <c r="AB2359" i="3"/>
  <c r="AW2367" i="3"/>
  <c r="AF2367" i="3"/>
  <c r="T2368" i="3"/>
  <c r="M2366" i="3"/>
  <c r="AE2368" i="3"/>
  <c r="AT2368" i="3"/>
  <c r="N2368" i="3"/>
  <c r="AG2368" i="3"/>
  <c r="AO2379" i="3"/>
  <c r="AB2379" i="3"/>
  <c r="AF2368" i="3"/>
  <c r="AY2379" i="3"/>
  <c r="S2375" i="3"/>
  <c r="BB2375" i="3"/>
  <c r="BE2375" i="3"/>
  <c r="U2375" i="3"/>
  <c r="AB2375" i="3"/>
  <c r="BC2383" i="3"/>
  <c r="AF2370" i="3"/>
  <c r="AO2359" i="3"/>
  <c r="AQ2359" i="3"/>
  <c r="BH2367" i="3"/>
  <c r="AO2367" i="3"/>
  <c r="BG2368" i="3"/>
  <c r="AA2368" i="3"/>
  <c r="AP2368" i="3"/>
  <c r="BI2368" i="3"/>
  <c r="AC2368" i="3"/>
  <c r="U2379" i="3"/>
  <c r="AH2379" i="3"/>
  <c r="P2368" i="3"/>
  <c r="W2375" i="3"/>
  <c r="AL2375" i="3"/>
  <c r="BA2375" i="3"/>
  <c r="BH2375" i="3"/>
  <c r="BH2359" i="3"/>
  <c r="AR2367" i="3"/>
  <c r="AU2368" i="3"/>
  <c r="O2368" i="3"/>
  <c r="AD2368" i="3"/>
  <c r="AW2368" i="3"/>
  <c r="Q2368" i="3"/>
  <c r="AR2368" i="3"/>
  <c r="BD2368" i="3"/>
  <c r="BG2375" i="3"/>
  <c r="AH2375" i="3"/>
  <c r="AO2375" i="3"/>
  <c r="AR2375" i="3"/>
  <c r="M2360" i="3"/>
  <c r="AD2382" i="3"/>
  <c r="Z2359" i="3"/>
  <c r="AE2367" i="3"/>
  <c r="AX2359" i="3"/>
  <c r="AC2363" i="3"/>
  <c r="O2363" i="3"/>
  <c r="AZ2363" i="3"/>
  <c r="Y2359" i="3"/>
  <c r="BG2359" i="3"/>
  <c r="BI2360" i="3"/>
  <c r="AD2367" i="3"/>
  <c r="AY2367" i="3"/>
  <c r="S2370" i="3"/>
  <c r="AJ2368" i="3"/>
  <c r="BC2368" i="3"/>
  <c r="AM2368" i="3"/>
  <c r="W2368" i="3"/>
  <c r="BB2368" i="3"/>
  <c r="AL2368" i="3"/>
  <c r="V2368" i="3"/>
  <c r="BE2368" i="3"/>
  <c r="AO2368" i="3"/>
  <c r="Y2368" i="3"/>
  <c r="AB2368" i="3"/>
  <c r="AK2379" i="3"/>
  <c r="AN2370" i="3"/>
  <c r="AX2379" i="3"/>
  <c r="X2368" i="3"/>
  <c r="AW2373" i="3"/>
  <c r="AJ2373" i="3"/>
  <c r="AD2379" i="3"/>
  <c r="AU2375" i="3"/>
  <c r="AX2375" i="3"/>
  <c r="R2375" i="3"/>
  <c r="AK2375" i="3"/>
  <c r="BD2375" i="3"/>
  <c r="X2375" i="3"/>
  <c r="S2382" i="3"/>
  <c r="AJ2358" i="3"/>
  <c r="AW2358" i="3"/>
  <c r="AB2366" i="3"/>
  <c r="BN2394" i="3"/>
  <c r="BN2388" i="3"/>
  <c r="BN2396" i="3"/>
  <c r="BK2390" i="3"/>
  <c r="BN2386" i="3"/>
  <c r="BK2388" i="3"/>
  <c r="N2360" i="3"/>
  <c r="M2363" i="3"/>
  <c r="BA2370" i="3"/>
  <c r="AZ2368" i="3"/>
  <c r="AY2368" i="3"/>
  <c r="AI2368" i="3"/>
  <c r="S2368" i="3"/>
  <c r="AX2368" i="3"/>
  <c r="AH2368" i="3"/>
  <c r="R2368" i="3"/>
  <c r="BA2368" i="3"/>
  <c r="AK2368" i="3"/>
  <c r="U2368" i="3"/>
  <c r="BE2379" i="3"/>
  <c r="Y2379" i="3"/>
  <c r="BC2379" i="3"/>
  <c r="AV2368" i="3"/>
  <c r="AI2379" i="3"/>
  <c r="AU2358" i="3"/>
  <c r="AT2382" i="3"/>
  <c r="AC2360" i="3"/>
  <c r="V2383" i="3"/>
  <c r="BJ2395" i="3"/>
  <c r="AF2379" i="3"/>
  <c r="P2381" i="3"/>
  <c r="BF2361" i="3"/>
  <c r="U2358" i="3"/>
  <c r="AZ2377" i="3"/>
  <c r="BK2397" i="3"/>
  <c r="BJ2391" i="3"/>
  <c r="BL2395" i="3"/>
  <c r="BJ2396" i="3"/>
  <c r="BJ2390" i="3"/>
  <c r="BM2390" i="3"/>
  <c r="BM2386" i="3"/>
  <c r="BL2386" i="3"/>
  <c r="AA2361" i="3"/>
  <c r="AT2377" i="3"/>
  <c r="AG2377" i="3"/>
  <c r="T2377" i="3"/>
  <c r="AW2379" i="3"/>
  <c r="AG2379" i="3"/>
  <c r="Q2379" i="3"/>
  <c r="AM2379" i="3"/>
  <c r="BH2379" i="3"/>
  <c r="S2379" i="3"/>
  <c r="AN2379" i="3"/>
  <c r="BC2375" i="3"/>
  <c r="AE2375" i="3"/>
  <c r="AA2375" i="3"/>
  <c r="AT2375" i="3"/>
  <c r="AD2375" i="3"/>
  <c r="N2375" i="3"/>
  <c r="AW2375" i="3"/>
  <c r="AG2375" i="3"/>
  <c r="Q2375" i="3"/>
  <c r="AZ2375" i="3"/>
  <c r="AJ2375" i="3"/>
  <c r="T2375" i="3"/>
  <c r="AM2381" i="3"/>
  <c r="BE2382" i="3"/>
  <c r="T2382" i="3"/>
  <c r="AS2382" i="3"/>
  <c r="N2382" i="3"/>
  <c r="AB2358" i="3"/>
  <c r="AF2358" i="3"/>
  <c r="AI2358" i="3"/>
  <c r="AX2358" i="3"/>
  <c r="R2358" i="3"/>
  <c r="AK2358" i="3"/>
  <c r="X2383" i="3"/>
  <c r="Y2358" i="3"/>
  <c r="AJ2381" i="3"/>
  <c r="BL2384" i="3"/>
  <c r="AD2377" i="3"/>
  <c r="Q2377" i="3"/>
  <c r="BI2379" i="3"/>
  <c r="AS2379" i="3"/>
  <c r="AC2379" i="3"/>
  <c r="M2379" i="3"/>
  <c r="W2379" i="3"/>
  <c r="AR2379" i="3"/>
  <c r="S2377" i="3"/>
  <c r="X2379" i="3"/>
  <c r="AT2379" i="3"/>
  <c r="AY2375" i="3"/>
  <c r="AM2375" i="3"/>
  <c r="O2375" i="3"/>
  <c r="BF2375" i="3"/>
  <c r="AP2375" i="3"/>
  <c r="Z2375" i="3"/>
  <c r="BI2375" i="3"/>
  <c r="AS2375" i="3"/>
  <c r="AC2375" i="3"/>
  <c r="M2375" i="3"/>
  <c r="AV2375" i="3"/>
  <c r="AF2375" i="3"/>
  <c r="T2381" i="3"/>
  <c r="U2382" i="3"/>
  <c r="AY2382" i="3"/>
  <c r="M2382" i="3"/>
  <c r="BD2358" i="3"/>
  <c r="P2358" i="3"/>
  <c r="AE2358" i="3"/>
  <c r="AT2358" i="3"/>
  <c r="N2358" i="3"/>
  <c r="AG2358" i="3"/>
  <c r="BK2394" i="3"/>
  <c r="AO2361" i="3"/>
  <c r="Z2370" i="3"/>
  <c r="BN2384" i="3"/>
  <c r="N2377" i="3"/>
  <c r="BI2381" i="3"/>
  <c r="AZ2382" i="3"/>
  <c r="AI2382" i="3"/>
  <c r="AZ2358" i="3"/>
  <c r="AY2358" i="3"/>
  <c r="S2358" i="3"/>
  <c r="AH2358" i="3"/>
  <c r="BA2358" i="3"/>
  <c r="AE2372" i="3"/>
  <c r="AD2374" i="3"/>
  <c r="O2376" i="3"/>
  <c r="AW2378" i="3"/>
  <c r="AA2379" i="3"/>
  <c r="AT2360" i="3"/>
  <c r="BG2360" i="3"/>
  <c r="AS2360" i="3"/>
  <c r="AP2360" i="3"/>
  <c r="AY2370" i="3"/>
  <c r="AK2370" i="3"/>
  <c r="BH2370" i="3"/>
  <c r="AV2372" i="3"/>
  <c r="AX2370" i="3"/>
  <c r="AF2376" i="3"/>
  <c r="AP2378" i="3"/>
  <c r="AT2381" i="3"/>
  <c r="AB2381" i="3"/>
  <c r="AZ2381" i="3"/>
  <c r="BH2358" i="3"/>
  <c r="AN2358" i="3"/>
  <c r="T2358" i="3"/>
  <c r="BG2358" i="3"/>
  <c r="AQ2358" i="3"/>
  <c r="AA2358" i="3"/>
  <c r="BF2358" i="3"/>
  <c r="AP2358" i="3"/>
  <c r="Z2358" i="3"/>
  <c r="BI2358" i="3"/>
  <c r="AS2358" i="3"/>
  <c r="AC2358" i="3"/>
  <c r="M2358" i="3"/>
  <c r="AQ2360" i="3"/>
  <c r="AI2370" i="3"/>
  <c r="U2370" i="3"/>
  <c r="AL2370" i="3"/>
  <c r="R2370" i="3"/>
  <c r="AD2381" i="3"/>
  <c r="BC2381" i="3"/>
  <c r="AR2358" i="3"/>
  <c r="X2358" i="3"/>
  <c r="AV2358" i="3"/>
  <c r="BC2358" i="3"/>
  <c r="AM2358" i="3"/>
  <c r="W2358" i="3"/>
  <c r="BB2358" i="3"/>
  <c r="AL2358" i="3"/>
  <c r="V2358" i="3"/>
  <c r="BE2358" i="3"/>
  <c r="AO2358" i="3"/>
  <c r="BM2395" i="3"/>
  <c r="AC2372" i="3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L2341" i="3"/>
  <c r="L2338" i="3"/>
  <c r="AC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N2368" i="3"/>
  <c r="K2357" i="3"/>
  <c r="K2346" i="3"/>
  <c r="K2342" i="3"/>
  <c r="K2354" i="3"/>
  <c r="L2355" i="3"/>
  <c r="K2355" i="3"/>
  <c r="L2353" i="3"/>
  <c r="L2351" i="3"/>
  <c r="L2336" i="3"/>
  <c r="K2351" i="3"/>
  <c r="K2340" i="3"/>
  <c r="K2336" i="3"/>
  <c r="L2357" i="3"/>
  <c r="K2356" i="3"/>
  <c r="K2352" i="3"/>
  <c r="K2350" i="3"/>
  <c r="K2348" i="3"/>
  <c r="L2345" i="3"/>
  <c r="K2345" i="3"/>
  <c r="L2343" i="3"/>
  <c r="K2343" i="3"/>
  <c r="K2353" i="3"/>
  <c r="L2350" i="3"/>
  <c r="K2349" i="3"/>
  <c r="L2348" i="3"/>
  <c r="AF2348" i="3" s="1"/>
  <c r="K2347" i="3"/>
  <c r="K2337" i="3"/>
  <c r="L2354" i="3"/>
  <c r="Q2354" i="3" s="1"/>
  <c r="L2352" i="3"/>
  <c r="L2349" i="3"/>
  <c r="L2347" i="3"/>
  <c r="L2339" i="3"/>
  <c r="L2337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78" i="3" l="1"/>
  <c r="BM2365" i="3"/>
  <c r="P2356" i="3"/>
  <c r="BJ2365" i="3"/>
  <c r="BK2365" i="3"/>
  <c r="BN2365" i="3"/>
  <c r="BN2379" i="3"/>
  <c r="BN2358" i="3"/>
  <c r="BL2365" i="3"/>
  <c r="R2342" i="3"/>
  <c r="AZ2344" i="3"/>
  <c r="BL2368" i="3"/>
  <c r="BJ2368" i="3"/>
  <c r="BK2368" i="3"/>
  <c r="BK2375" i="3"/>
  <c r="Q2344" i="3"/>
  <c r="BM2368" i="3"/>
  <c r="AQ2346" i="3"/>
  <c r="BM2360" i="3"/>
  <c r="AE2346" i="3"/>
  <c r="N2344" i="3"/>
  <c r="BJ2344" i="3" s="1"/>
  <c r="BJ2358" i="3"/>
  <c r="BK2358" i="3"/>
  <c r="BN2375" i="3"/>
  <c r="BM2375" i="3"/>
  <c r="BL2379" i="3"/>
  <c r="BL2375" i="3"/>
  <c r="BJ2375" i="3"/>
  <c r="T2344" i="3"/>
  <c r="AD2344" i="3"/>
  <c r="BM2358" i="3"/>
  <c r="S2341" i="3"/>
  <c r="BC2344" i="3"/>
  <c r="AW2344" i="3"/>
  <c r="AJ2344" i="3"/>
  <c r="AT2344" i="3"/>
  <c r="AG2344" i="3"/>
  <c r="AI2341" i="3"/>
  <c r="BK2382" i="3"/>
  <c r="BK2373" i="3"/>
  <c r="BJ2379" i="3"/>
  <c r="AJ2354" i="3"/>
  <c r="AU2344" i="3"/>
  <c r="BM2377" i="3"/>
  <c r="BL2360" i="3"/>
  <c r="BK2360" i="3"/>
  <c r="BM2379" i="3"/>
  <c r="BL2358" i="3"/>
  <c r="BF2344" i="3"/>
  <c r="AP2344" i="3"/>
  <c r="Z2344" i="3"/>
  <c r="BI2344" i="3"/>
  <c r="AS2344" i="3"/>
  <c r="AC2344" i="3"/>
  <c r="M2344" i="3"/>
  <c r="BK2344" i="3" s="1"/>
  <c r="AV2344" i="3"/>
  <c r="AF2344" i="3"/>
  <c r="P2344" i="3"/>
  <c r="AE2344" i="3"/>
  <c r="S2344" i="3"/>
  <c r="BM2344" i="3" s="1"/>
  <c r="Z2348" i="3"/>
  <c r="AV2340" i="3"/>
  <c r="BK2379" i="3"/>
  <c r="BN2360" i="3"/>
  <c r="O2344" i="3"/>
  <c r="BL2344" i="3" s="1"/>
  <c r="W2344" i="3"/>
  <c r="BB2344" i="3"/>
  <c r="AL2344" i="3"/>
  <c r="V2344" i="3"/>
  <c r="BE2344" i="3"/>
  <c r="AO2344" i="3"/>
  <c r="Y2344" i="3"/>
  <c r="BH2344" i="3"/>
  <c r="AR2344" i="3"/>
  <c r="AB2344" i="3"/>
  <c r="AI2344" i="3"/>
  <c r="AY2344" i="3"/>
  <c r="AQ2344" i="3"/>
  <c r="AA2344" i="3"/>
  <c r="AM2344" i="3"/>
  <c r="AX2344" i="3"/>
  <c r="AH2344" i="3"/>
  <c r="R2344" i="3"/>
  <c r="BA2344" i="3"/>
  <c r="AK2344" i="3"/>
  <c r="U2344" i="3"/>
  <c r="BD2344" i="3"/>
  <c r="AN2344" i="3"/>
  <c r="X2344" i="3"/>
  <c r="BG2344" i="3"/>
  <c r="BL2373" i="3"/>
  <c r="AW2351" i="3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Q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K2335" i="3"/>
  <c r="K2333" i="3"/>
  <c r="K2329" i="3"/>
  <c r="O2329" i="3" s="1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AA2331" i="3" s="1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L2312" i="3"/>
  <c r="K2312" i="3"/>
  <c r="L2311" i="3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L2313" i="3"/>
  <c r="K2310" i="3"/>
  <c r="L2309" i="3"/>
  <c r="K2308" i="3"/>
  <c r="K2304" i="3"/>
  <c r="BD2343" i="3"/>
  <c r="AM2343" i="3"/>
  <c r="V2343" i="3"/>
  <c r="BC2345" i="3"/>
  <c r="AP2345" i="3"/>
  <c r="AS2345" i="3"/>
  <c r="O2350" i="3"/>
  <c r="BD2350" i="3"/>
  <c r="K2298" i="3"/>
  <c r="K2297" i="3"/>
  <c r="AE2297" i="3" s="1"/>
  <c r="X2350" i="3"/>
  <c r="L2298" i="3"/>
  <c r="L2296" i="3"/>
  <c r="W2296" i="3" s="1"/>
  <c r="L2292" i="3"/>
  <c r="L2291" i="3"/>
  <c r="K2290" i="3"/>
  <c r="L2288" i="3"/>
  <c r="Z2288" i="3" s="1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P2300" i="3" s="1"/>
  <c r="L2290" i="3"/>
  <c r="K2289" i="3"/>
  <c r="K2284" i="3"/>
  <c r="K2282" i="3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T2292" i="3" s="1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L2307" i="3"/>
  <c r="L2303" i="3"/>
  <c r="BI2312" i="3"/>
  <c r="K2309" i="3"/>
  <c r="K2307" i="3"/>
  <c r="K2305" i="3"/>
  <c r="K2303" i="3"/>
  <c r="L2301" i="3"/>
  <c r="L2289" i="3"/>
  <c r="L2287" i="3"/>
  <c r="L2285" i="3"/>
  <c r="L2279" i="3"/>
  <c r="L2277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T2299" i="3" l="1"/>
  <c r="AD2291" i="3"/>
  <c r="R2276" i="3"/>
  <c r="P2282" i="3"/>
  <c r="BD2276" i="3"/>
  <c r="AD2276" i="3"/>
  <c r="AH2286" i="3"/>
  <c r="BI2304" i="3"/>
  <c r="BB2294" i="3"/>
  <c r="O2311" i="3"/>
  <c r="AV2315" i="3"/>
  <c r="AA2279" i="3"/>
  <c r="AJ2304" i="3"/>
  <c r="BI2313" i="3"/>
  <c r="AJ2292" i="3"/>
  <c r="N2276" i="3"/>
  <c r="T2294" i="3"/>
  <c r="BA2276" i="3"/>
  <c r="BF2288" i="3"/>
  <c r="BI2294" i="3"/>
  <c r="BI2331" i="3"/>
  <c r="AR2291" i="3"/>
  <c r="BB2292" i="3"/>
  <c r="Q2294" i="3"/>
  <c r="AY2311" i="3"/>
  <c r="AF2331" i="3"/>
  <c r="AP2331" i="3"/>
  <c r="AJ2282" i="3"/>
  <c r="AU2294" i="3"/>
  <c r="AV2297" i="3"/>
  <c r="AB2294" i="3"/>
  <c r="P2331" i="3"/>
  <c r="Z2331" i="3"/>
  <c r="AH2284" i="3"/>
  <c r="AD2281" i="3"/>
  <c r="AF2294" i="3"/>
  <c r="Q2311" i="3"/>
  <c r="O2286" i="3"/>
  <c r="AQ2312" i="3"/>
  <c r="AN2299" i="3"/>
  <c r="BF2310" i="3"/>
  <c r="M2280" i="3"/>
  <c r="Z2280" i="3"/>
  <c r="AZ2294" i="3"/>
  <c r="AE2294" i="3"/>
  <c r="AL2294" i="3"/>
  <c r="AS2294" i="3"/>
  <c r="BD2302" i="3"/>
  <c r="AN2294" i="3"/>
  <c r="BH2312" i="3"/>
  <c r="X2280" i="3"/>
  <c r="O2315" i="3"/>
  <c r="AE2330" i="3"/>
  <c r="AE2304" i="3"/>
  <c r="AW2311" i="3"/>
  <c r="AP2284" i="3"/>
  <c r="AA2294" i="3"/>
  <c r="AD2294" i="3"/>
  <c r="AO2294" i="3"/>
  <c r="BA2299" i="3"/>
  <c r="BC2294" i="3"/>
  <c r="BF2294" i="3"/>
  <c r="N2294" i="3"/>
  <c r="Y2294" i="3"/>
  <c r="AA2280" i="3"/>
  <c r="BI2280" i="3"/>
  <c r="N2292" i="3"/>
  <c r="AB2297" i="3"/>
  <c r="AK2304" i="3"/>
  <c r="AD2311" i="3"/>
  <c r="AZ2311" i="3"/>
  <c r="BF2315" i="3"/>
  <c r="AF2315" i="3"/>
  <c r="AF2330" i="3"/>
  <c r="BF2280" i="3"/>
  <c r="AS2280" i="3"/>
  <c r="AN2304" i="3"/>
  <c r="AY2304" i="3"/>
  <c r="Q2304" i="3"/>
  <c r="N2311" i="3"/>
  <c r="AJ2311" i="3"/>
  <c r="BI2315" i="3"/>
  <c r="AT2304" i="3"/>
  <c r="T2304" i="3"/>
  <c r="AV2313" i="3"/>
  <c r="BG2280" i="3"/>
  <c r="AP2280" i="3"/>
  <c r="AC2280" i="3"/>
  <c r="AB2292" i="3"/>
  <c r="AS2315" i="3"/>
  <c r="AY2315" i="3"/>
  <c r="AR2326" i="3"/>
  <c r="M2334" i="3"/>
  <c r="BF2286" i="3"/>
  <c r="S2289" i="3"/>
  <c r="BC2291" i="3"/>
  <c r="AK2286" i="3"/>
  <c r="BI2291" i="3"/>
  <c r="AM2291" i="3"/>
  <c r="AY2292" i="3"/>
  <c r="AO2292" i="3"/>
  <c r="BI2297" i="3"/>
  <c r="BC2297" i="3"/>
  <c r="AK2291" i="3"/>
  <c r="X2291" i="3"/>
  <c r="AE2292" i="3"/>
  <c r="U2292" i="3"/>
  <c r="AO2297" i="3"/>
  <c r="AC2288" i="3"/>
  <c r="U2291" i="3"/>
  <c r="AL2297" i="3"/>
  <c r="AH2292" i="3"/>
  <c r="U2297" i="3"/>
  <c r="AT2311" i="3"/>
  <c r="AG2311" i="3"/>
  <c r="T2311" i="3"/>
  <c r="AZ2280" i="3"/>
  <c r="BG2315" i="3"/>
  <c r="S2297" i="3"/>
  <c r="Y2319" i="3"/>
  <c r="BD2294" i="3"/>
  <c r="BD2320" i="3"/>
  <c r="AK2318" i="3"/>
  <c r="Z2312" i="3"/>
  <c r="W2299" i="3"/>
  <c r="N2278" i="3"/>
  <c r="AS2329" i="3"/>
  <c r="AB2280" i="3"/>
  <c r="P2283" i="3"/>
  <c r="U2284" i="3"/>
  <c r="U2302" i="3"/>
  <c r="BF2311" i="3"/>
  <c r="AP2311" i="3"/>
  <c r="Z2311" i="3"/>
  <c r="BI2311" i="3"/>
  <c r="AS2311" i="3"/>
  <c r="AC2311" i="3"/>
  <c r="M2311" i="3"/>
  <c r="AV2311" i="3"/>
  <c r="AF2311" i="3"/>
  <c r="P2311" i="3"/>
  <c r="AX2310" i="3"/>
  <c r="AK2281" i="3"/>
  <c r="BB2311" i="3"/>
  <c r="AL2311" i="3"/>
  <c r="V2311" i="3"/>
  <c r="BE2311" i="3"/>
  <c r="AO2311" i="3"/>
  <c r="Y2311" i="3"/>
  <c r="BH2311" i="3"/>
  <c r="AR2311" i="3"/>
  <c r="AB2311" i="3"/>
  <c r="AH2290" i="3"/>
  <c r="AU2286" i="3"/>
  <c r="AS2333" i="3"/>
  <c r="T2281" i="3"/>
  <c r="AX2311" i="3"/>
  <c r="AH2311" i="3"/>
  <c r="R2311" i="3"/>
  <c r="BA2311" i="3"/>
  <c r="AK2311" i="3"/>
  <c r="U2311" i="3"/>
  <c r="BD2311" i="3"/>
  <c r="AN2311" i="3"/>
  <c r="X2311" i="3"/>
  <c r="AI2311" i="3"/>
  <c r="AZ2298" i="3"/>
  <c r="AY2278" i="3"/>
  <c r="BD2293" i="3"/>
  <c r="AE2276" i="3"/>
  <c r="BB2297" i="3"/>
  <c r="BE2297" i="3"/>
  <c r="M2297" i="3"/>
  <c r="X2297" i="3"/>
  <c r="AA2297" i="3"/>
  <c r="AV2304" i="3"/>
  <c r="AU2304" i="3"/>
  <c r="AA2304" i="3"/>
  <c r="BA2304" i="3"/>
  <c r="M2304" i="3"/>
  <c r="AZ2304" i="3"/>
  <c r="AK2313" i="3"/>
  <c r="AS2288" i="3"/>
  <c r="V2276" i="3"/>
  <c r="AG2282" i="3"/>
  <c r="AF2282" i="3"/>
  <c r="AL2286" i="3"/>
  <c r="S2287" i="3"/>
  <c r="AJ2296" i="3"/>
  <c r="AM2292" i="3"/>
  <c r="S2292" i="3"/>
  <c r="AT2292" i="3"/>
  <c r="V2292" i="3"/>
  <c r="BA2292" i="3"/>
  <c r="AG2292" i="3"/>
  <c r="AQ2294" i="3"/>
  <c r="W2294" i="3"/>
  <c r="AT2294" i="3"/>
  <c r="Z2294" i="3"/>
  <c r="BE2294" i="3"/>
  <c r="AG2294" i="3"/>
  <c r="M2294" i="3"/>
  <c r="BA2297" i="3"/>
  <c r="AC2297" i="3"/>
  <c r="BH2297" i="3"/>
  <c r="AN2297" i="3"/>
  <c r="P2297" i="3"/>
  <c r="AQ2297" i="3"/>
  <c r="W2297" i="3"/>
  <c r="AD2297" i="3"/>
  <c r="P2304" i="3"/>
  <c r="BD2304" i="3"/>
  <c r="X2292" i="3"/>
  <c r="AQ2304" i="3"/>
  <c r="S2304" i="3"/>
  <c r="AW2304" i="3"/>
  <c r="AC2304" i="3"/>
  <c r="BH2304" i="3"/>
  <c r="BF2313" i="3"/>
  <c r="Q2313" i="3"/>
  <c r="P2294" i="3"/>
  <c r="BF2312" i="3"/>
  <c r="AU2276" i="3"/>
  <c r="BF2304" i="3"/>
  <c r="AU2292" i="3"/>
  <c r="W2292" i="3"/>
  <c r="AX2292" i="3"/>
  <c r="AD2292" i="3"/>
  <c r="BE2292" i="3"/>
  <c r="AK2292" i="3"/>
  <c r="Q2292" i="3"/>
  <c r="AK2297" i="3"/>
  <c r="AR2297" i="3"/>
  <c r="AU2297" i="3"/>
  <c r="BD2292" i="3"/>
  <c r="AG2304" i="3"/>
  <c r="Q2276" i="3"/>
  <c r="S2277" i="3"/>
  <c r="M2276" i="3"/>
  <c r="AQ2288" i="3"/>
  <c r="AY2290" i="3"/>
  <c r="AZ2296" i="3"/>
  <c r="BC2292" i="3"/>
  <c r="AI2292" i="3"/>
  <c r="O2292" i="3"/>
  <c r="AL2292" i="3"/>
  <c r="R2292" i="3"/>
  <c r="AW2292" i="3"/>
  <c r="Y2292" i="3"/>
  <c r="BG2294" i="3"/>
  <c r="AM2294" i="3"/>
  <c r="O2294" i="3"/>
  <c r="AP2294" i="3"/>
  <c r="V2294" i="3"/>
  <c r="AW2294" i="3"/>
  <c r="AC2294" i="3"/>
  <c r="AS2297" i="3"/>
  <c r="Y2297" i="3"/>
  <c r="BD2297" i="3"/>
  <c r="AF2297" i="3"/>
  <c r="BG2297" i="3"/>
  <c r="AM2297" i="3"/>
  <c r="O2297" i="3"/>
  <c r="AT2297" i="3"/>
  <c r="X2304" i="3"/>
  <c r="AR2292" i="3"/>
  <c r="AZ2292" i="3"/>
  <c r="BG2304" i="3"/>
  <c r="AI2304" i="3"/>
  <c r="O2304" i="3"/>
  <c r="AS2304" i="3"/>
  <c r="U2304" i="3"/>
  <c r="AB2304" i="3"/>
  <c r="AD2304" i="3"/>
  <c r="AP2313" i="3"/>
  <c r="X2313" i="3"/>
  <c r="BH2294" i="3"/>
  <c r="N2304" i="3"/>
  <c r="Z2304" i="3"/>
  <c r="Q2286" i="3"/>
  <c r="AB2312" i="3"/>
  <c r="M2291" i="3"/>
  <c r="BE2296" i="3"/>
  <c r="U2276" i="3"/>
  <c r="AX2282" i="3"/>
  <c r="BC2286" i="3"/>
  <c r="P2286" i="3"/>
  <c r="AT2291" i="3"/>
  <c r="AJ2294" i="3"/>
  <c r="V2297" i="3"/>
  <c r="BG2292" i="3"/>
  <c r="AQ2292" i="3"/>
  <c r="AA2292" i="3"/>
  <c r="BF2292" i="3"/>
  <c r="AP2292" i="3"/>
  <c r="Z2292" i="3"/>
  <c r="BI2292" i="3"/>
  <c r="AS2292" i="3"/>
  <c r="AC2292" i="3"/>
  <c r="M2292" i="3"/>
  <c r="AY2294" i="3"/>
  <c r="AI2294" i="3"/>
  <c r="S2294" i="3"/>
  <c r="AX2294" i="3"/>
  <c r="AH2294" i="3"/>
  <c r="R2294" i="3"/>
  <c r="BA2294" i="3"/>
  <c r="AK2294" i="3"/>
  <c r="U2294" i="3"/>
  <c r="AW2297" i="3"/>
  <c r="AG2297" i="3"/>
  <c r="Q2297" i="3"/>
  <c r="AZ2297" i="3"/>
  <c r="AJ2297" i="3"/>
  <c r="T2297" i="3"/>
  <c r="AY2297" i="3"/>
  <c r="AI2297" i="3"/>
  <c r="P2292" i="3"/>
  <c r="AF2304" i="3"/>
  <c r="BH2292" i="3"/>
  <c r="AN2292" i="3"/>
  <c r="BC2304" i="3"/>
  <c r="AM2304" i="3"/>
  <c r="W2304" i="3"/>
  <c r="BE2304" i="3"/>
  <c r="AO2304" i="3"/>
  <c r="Y2304" i="3"/>
  <c r="BA2310" i="3"/>
  <c r="AR2304" i="3"/>
  <c r="Z2313" i="3"/>
  <c r="AR2294" i="3"/>
  <c r="X2294" i="3"/>
  <c r="BH2330" i="3"/>
  <c r="Y2284" i="3"/>
  <c r="N2328" i="3"/>
  <c r="AV2294" i="3"/>
  <c r="AM2299" i="3"/>
  <c r="R2282" i="3"/>
  <c r="AS2282" i="3"/>
  <c r="AT2282" i="3"/>
  <c r="BH2282" i="3"/>
  <c r="AB2282" i="3"/>
  <c r="X2282" i="3"/>
  <c r="N2282" i="3"/>
  <c r="AW2282" i="3"/>
  <c r="S2282" i="3"/>
  <c r="AH2282" i="3"/>
  <c r="AV2282" i="3"/>
  <c r="Z2318" i="3"/>
  <c r="AC2282" i="3"/>
  <c r="BI2282" i="3"/>
  <c r="O2282" i="3"/>
  <c r="AD2282" i="3"/>
  <c r="AR2282" i="3"/>
  <c r="U2286" i="3"/>
  <c r="AB2291" i="3"/>
  <c r="V2296" i="3"/>
  <c r="S2323" i="3"/>
  <c r="BF2331" i="3"/>
  <c r="O2335" i="3"/>
  <c r="BE2298" i="3"/>
  <c r="AU2314" i="3"/>
  <c r="M2282" i="3"/>
  <c r="Y2282" i="3"/>
  <c r="AO2282" i="3"/>
  <c r="BE2282" i="3"/>
  <c r="W2282" i="3"/>
  <c r="BB2282" i="3"/>
  <c r="AL2282" i="3"/>
  <c r="U2282" i="3"/>
  <c r="AZ2282" i="3"/>
  <c r="AR2286" i="3"/>
  <c r="W2286" i="3"/>
  <c r="AV2286" i="3"/>
  <c r="AA2286" i="3"/>
  <c r="BE2286" i="3"/>
  <c r="AE2286" i="3"/>
  <c r="AW2286" i="3"/>
  <c r="Y2286" i="3"/>
  <c r="BG2288" i="3"/>
  <c r="AP2291" i="3"/>
  <c r="AY2291" i="3"/>
  <c r="BG2291" i="3"/>
  <c r="R2291" i="3"/>
  <c r="BC2296" i="3"/>
  <c r="AL2296" i="3"/>
  <c r="Y2296" i="3"/>
  <c r="U2299" i="3"/>
  <c r="BC2299" i="3"/>
  <c r="BD2296" i="3"/>
  <c r="Z2315" i="3"/>
  <c r="M2315" i="3"/>
  <c r="P2276" i="3"/>
  <c r="AT2276" i="3"/>
  <c r="AV2331" i="3"/>
  <c r="AQ2331" i="3"/>
  <c r="AR2323" i="3"/>
  <c r="BC2285" i="3"/>
  <c r="BG2286" i="3"/>
  <c r="AM2286" i="3"/>
  <c r="R2286" i="3"/>
  <c r="AQ2286" i="3"/>
  <c r="V2286" i="3"/>
  <c r="AZ2286" i="3"/>
  <c r="Z2286" i="3"/>
  <c r="AO2286" i="3"/>
  <c r="AM2296" i="3"/>
  <c r="BD2299" i="3"/>
  <c r="Q2282" i="3"/>
  <c r="AR2288" i="3"/>
  <c r="BI2288" i="3"/>
  <c r="AA2288" i="3"/>
  <c r="AV2288" i="3"/>
  <c r="M2288" i="3"/>
  <c r="AN2308" i="3"/>
  <c r="O2308" i="3"/>
  <c r="P2319" i="3"/>
  <c r="AS2319" i="3"/>
  <c r="N2319" i="3"/>
  <c r="BE2319" i="3"/>
  <c r="AD2319" i="3"/>
  <c r="AB2326" i="3"/>
  <c r="AP2326" i="3"/>
  <c r="M2326" i="3"/>
  <c r="AC2326" i="3"/>
  <c r="AC2334" i="3"/>
  <c r="T2334" i="3"/>
  <c r="AE2334" i="3"/>
  <c r="AQ2334" i="3"/>
  <c r="R2334" i="3"/>
  <c r="M2286" i="3"/>
  <c r="AC2286" i="3"/>
  <c r="AS2286" i="3"/>
  <c r="T2286" i="3"/>
  <c r="AP2286" i="3"/>
  <c r="S2299" i="3"/>
  <c r="AI2299" i="3"/>
  <c r="AY2299" i="3"/>
  <c r="T2299" i="3"/>
  <c r="AJ2299" i="3"/>
  <c r="AZ2299" i="3"/>
  <c r="Q2299" i="3"/>
  <c r="AG2299" i="3"/>
  <c r="AW2299" i="3"/>
  <c r="AD2299" i="3"/>
  <c r="AA2299" i="3"/>
  <c r="AQ2299" i="3"/>
  <c r="BG2299" i="3"/>
  <c r="AB2299" i="3"/>
  <c r="AR2299" i="3"/>
  <c r="BH2299" i="3"/>
  <c r="Y2299" i="3"/>
  <c r="AO2299" i="3"/>
  <c r="BE2299" i="3"/>
  <c r="AL2299" i="3"/>
  <c r="O2299" i="3"/>
  <c r="AE2299" i="3"/>
  <c r="AU2299" i="3"/>
  <c r="P2299" i="3"/>
  <c r="AF2299" i="3"/>
  <c r="AV2299" i="3"/>
  <c r="M2299" i="3"/>
  <c r="AC2299" i="3"/>
  <c r="AS2299" i="3"/>
  <c r="BI2299" i="3"/>
  <c r="V2299" i="3"/>
  <c r="BF2291" i="3"/>
  <c r="P2291" i="3"/>
  <c r="AF2291" i="3"/>
  <c r="AV2291" i="3"/>
  <c r="W2291" i="3"/>
  <c r="AS2291" i="3"/>
  <c r="N2291" i="3"/>
  <c r="AI2291" i="3"/>
  <c r="BD2291" i="3"/>
  <c r="Z2291" i="3"/>
  <c r="AU2291" i="3"/>
  <c r="AL2291" i="3"/>
  <c r="T2291" i="3"/>
  <c r="AJ2291" i="3"/>
  <c r="AZ2291" i="3"/>
  <c r="AC2291" i="3"/>
  <c r="AX2291" i="3"/>
  <c r="S2291" i="3"/>
  <c r="AO2291" i="3"/>
  <c r="BH2291" i="3"/>
  <c r="AE2291" i="3"/>
  <c r="BA2291" i="3"/>
  <c r="AN2296" i="3"/>
  <c r="P2296" i="3"/>
  <c r="U2296" i="3"/>
  <c r="AK2296" i="3"/>
  <c r="BA2296" i="3"/>
  <c r="R2296" i="3"/>
  <c r="AH2296" i="3"/>
  <c r="AX2296" i="3"/>
  <c r="S2296" i="3"/>
  <c r="AI2296" i="3"/>
  <c r="AY2296" i="3"/>
  <c r="AR2296" i="3"/>
  <c r="M2296" i="3"/>
  <c r="AC2296" i="3"/>
  <c r="AS2296" i="3"/>
  <c r="BI2296" i="3"/>
  <c r="Z2296" i="3"/>
  <c r="AP2296" i="3"/>
  <c r="BF2296" i="3"/>
  <c r="AA2296" i="3"/>
  <c r="AQ2296" i="3"/>
  <c r="BG2296" i="3"/>
  <c r="T2296" i="3"/>
  <c r="X2296" i="3"/>
  <c r="AB2296" i="3"/>
  <c r="Q2296" i="3"/>
  <c r="AG2296" i="3"/>
  <c r="AW2296" i="3"/>
  <c r="N2296" i="3"/>
  <c r="AD2296" i="3"/>
  <c r="AT2296" i="3"/>
  <c r="O2296" i="3"/>
  <c r="AE2296" i="3"/>
  <c r="AU2296" i="3"/>
  <c r="R2321" i="3"/>
  <c r="AG2321" i="3"/>
  <c r="BA2321" i="3"/>
  <c r="AZ2321" i="3"/>
  <c r="AI2321" i="3"/>
  <c r="S2315" i="3"/>
  <c r="AU2315" i="3"/>
  <c r="AM2315" i="3"/>
  <c r="AB2315" i="3"/>
  <c r="AR2315" i="3"/>
  <c r="BH2315" i="3"/>
  <c r="Y2315" i="3"/>
  <c r="AO2315" i="3"/>
  <c r="BE2315" i="3"/>
  <c r="V2315" i="3"/>
  <c r="AL2315" i="3"/>
  <c r="BB2315" i="3"/>
  <c r="AQ2315" i="3"/>
  <c r="AE2315" i="3"/>
  <c r="AI2315" i="3"/>
  <c r="T2315" i="3"/>
  <c r="AJ2315" i="3"/>
  <c r="AZ2315" i="3"/>
  <c r="Q2315" i="3"/>
  <c r="AG2315" i="3"/>
  <c r="AW2315" i="3"/>
  <c r="N2315" i="3"/>
  <c r="AD2315" i="3"/>
  <c r="AT2315" i="3"/>
  <c r="AA2315" i="3"/>
  <c r="BC2315" i="3"/>
  <c r="X2315" i="3"/>
  <c r="AN2315" i="3"/>
  <c r="BD2315" i="3"/>
  <c r="U2315" i="3"/>
  <c r="AK2315" i="3"/>
  <c r="BA2315" i="3"/>
  <c r="R2315" i="3"/>
  <c r="AH2315" i="3"/>
  <c r="AX2315" i="3"/>
  <c r="V2331" i="3"/>
  <c r="AL2331" i="3"/>
  <c r="BB2331" i="3"/>
  <c r="Q2331" i="3"/>
  <c r="AW2331" i="3"/>
  <c r="W2331" i="3"/>
  <c r="AM2331" i="3"/>
  <c r="BG2331" i="3"/>
  <c r="BE2331" i="3"/>
  <c r="AB2331" i="3"/>
  <c r="AR2331" i="3"/>
  <c r="BH2331" i="3"/>
  <c r="N2331" i="3"/>
  <c r="AD2331" i="3"/>
  <c r="AT2331" i="3"/>
  <c r="AY2331" i="3"/>
  <c r="AC2331" i="3"/>
  <c r="O2331" i="3"/>
  <c r="AE2331" i="3"/>
  <c r="AU2331" i="3"/>
  <c r="AG2331" i="3"/>
  <c r="T2331" i="3"/>
  <c r="AJ2331" i="3"/>
  <c r="AZ2331" i="3"/>
  <c r="BA2331" i="3"/>
  <c r="R2331" i="3"/>
  <c r="AH2331" i="3"/>
  <c r="AX2331" i="3"/>
  <c r="M2331" i="3"/>
  <c r="AO2331" i="3"/>
  <c r="S2331" i="3"/>
  <c r="AI2331" i="3"/>
  <c r="BC2331" i="3"/>
  <c r="AS2331" i="3"/>
  <c r="X2331" i="3"/>
  <c r="AN2331" i="3"/>
  <c r="BD2331" i="3"/>
  <c r="S2306" i="3"/>
  <c r="BD2306" i="3"/>
  <c r="AG2276" i="3"/>
  <c r="AW2276" i="3"/>
  <c r="Z2276" i="3"/>
  <c r="AP2276" i="3"/>
  <c r="BF2276" i="3"/>
  <c r="AA2276" i="3"/>
  <c r="AQ2276" i="3"/>
  <c r="BG2276" i="3"/>
  <c r="T2276" i="3"/>
  <c r="AN2276" i="3"/>
  <c r="BH2276" i="3"/>
  <c r="Y2276" i="3"/>
  <c r="AO2276" i="3"/>
  <c r="BE2276" i="3"/>
  <c r="AH2276" i="3"/>
  <c r="AX2276" i="3"/>
  <c r="S2276" i="3"/>
  <c r="AI2276" i="3"/>
  <c r="AY2276" i="3"/>
  <c r="AF2276" i="3"/>
  <c r="AZ2276" i="3"/>
  <c r="AB2276" i="3"/>
  <c r="AC2276" i="3"/>
  <c r="AS2276" i="3"/>
  <c r="BI2276" i="3"/>
  <c r="AL2276" i="3"/>
  <c r="BB2276" i="3"/>
  <c r="W2276" i="3"/>
  <c r="AM2276" i="3"/>
  <c r="BC2276" i="3"/>
  <c r="AV2276" i="3"/>
  <c r="X2276" i="3"/>
  <c r="AR2276" i="3"/>
  <c r="T2282" i="3"/>
  <c r="AK2282" i="3"/>
  <c r="BA2282" i="3"/>
  <c r="BF2282" i="3"/>
  <c r="AP2282" i="3"/>
  <c r="Z2282" i="3"/>
  <c r="BD2282" i="3"/>
  <c r="AN2282" i="3"/>
  <c r="AI2282" i="3"/>
  <c r="AX2286" i="3"/>
  <c r="AB2286" i="3"/>
  <c r="BB2286" i="3"/>
  <c r="AF2286" i="3"/>
  <c r="BI2286" i="3"/>
  <c r="AJ2286" i="3"/>
  <c r="BA2286" i="3"/>
  <c r="AG2286" i="3"/>
  <c r="AP2288" i="3"/>
  <c r="BE2291" i="3"/>
  <c r="O2291" i="3"/>
  <c r="Y2291" i="3"/>
  <c r="AH2291" i="3"/>
  <c r="AN2291" i="3"/>
  <c r="BB2299" i="3"/>
  <c r="BB2296" i="3"/>
  <c r="AO2296" i="3"/>
  <c r="AK2299" i="3"/>
  <c r="X2299" i="3"/>
  <c r="BH2296" i="3"/>
  <c r="AP2315" i="3"/>
  <c r="AC2315" i="3"/>
  <c r="P2315" i="3"/>
  <c r="AJ2276" i="3"/>
  <c r="O2276" i="3"/>
  <c r="AK2276" i="3"/>
  <c r="AK2331" i="3"/>
  <c r="Y2331" i="3"/>
  <c r="U2331" i="3"/>
  <c r="U2321" i="3"/>
  <c r="W2315" i="3"/>
  <c r="P2323" i="3"/>
  <c r="AL2312" i="3"/>
  <c r="Q2327" i="3"/>
  <c r="AP2306" i="3"/>
  <c r="AG2335" i="3"/>
  <c r="AA2322" i="3"/>
  <c r="W2319" i="3"/>
  <c r="Z2326" i="3"/>
  <c r="BA2290" i="3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AN2301" i="3"/>
  <c r="BH2301" i="3"/>
  <c r="BA2301" i="3"/>
  <c r="N2301" i="3"/>
  <c r="AU2301" i="3"/>
  <c r="AI2301" i="3"/>
  <c r="S2301" i="3"/>
  <c r="R2277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AH2277" i="3"/>
  <c r="AL2277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B2287" i="3"/>
  <c r="AH2287" i="3"/>
  <c r="N2287" i="3"/>
  <c r="AW2287" i="3"/>
  <c r="AG2287" i="3"/>
  <c r="Q2287" i="3"/>
  <c r="AZ2287" i="3"/>
  <c r="AJ2287" i="3"/>
  <c r="T2287" i="3"/>
  <c r="AY2287" i="3"/>
  <c r="AI228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D2301" i="3"/>
  <c r="R2301" i="3"/>
  <c r="Z2301" i="3"/>
  <c r="AR2301" i="3"/>
  <c r="BI2301" i="3"/>
  <c r="AS2301" i="3"/>
  <c r="Y2301" i="3"/>
  <c r="BC2301" i="3"/>
  <c r="AL2301" i="3"/>
  <c r="Q2301" i="3"/>
  <c r="AA230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AV2301" i="3"/>
  <c r="BB2301" i="3"/>
  <c r="P2301" i="3"/>
  <c r="AH2301" i="3"/>
  <c r="BE2301" i="3"/>
  <c r="AO2301" i="3"/>
  <c r="T2301" i="3"/>
  <c r="AY2301" i="3"/>
  <c r="AG2301" i="3"/>
  <c r="AM2301" i="3"/>
  <c r="W2301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K2229" i="3"/>
  <c r="L2227" i="3"/>
  <c r="K2227" i="3"/>
  <c r="L2225" i="3"/>
  <c r="L2220" i="3"/>
  <c r="K2219" i="3"/>
  <c r="L2215" i="3"/>
  <c r="L2211" i="3"/>
  <c r="K2211" i="3"/>
  <c r="L2210" i="3"/>
  <c r="L2208" i="3"/>
  <c r="K2208" i="3"/>
  <c r="L2206" i="3"/>
  <c r="L2204" i="3"/>
  <c r="K2204" i="3"/>
  <c r="K2271" i="3"/>
  <c r="K2269" i="3"/>
  <c r="K2267" i="3"/>
  <c r="K2265" i="3"/>
  <c r="K2259" i="3"/>
  <c r="K2257" i="3"/>
  <c r="K2245" i="3"/>
  <c r="K2243" i="3"/>
  <c r="Z2243" i="3" s="1"/>
  <c r="L2235" i="3"/>
  <c r="L2233" i="3"/>
  <c r="L2231" i="3"/>
  <c r="K2230" i="3"/>
  <c r="K2228" i="3"/>
  <c r="L2275" i="3"/>
  <c r="K2274" i="3"/>
  <c r="K2272" i="3"/>
  <c r="L2271" i="3"/>
  <c r="O2271" i="3" s="1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BE2209" i="3" s="1"/>
  <c r="K2207" i="3"/>
  <c r="L2205" i="3"/>
  <c r="K2202" i="3"/>
  <c r="K2275" i="3"/>
  <c r="X2275" i="3" s="1"/>
  <c r="K2273" i="3"/>
  <c r="L2273" i="3"/>
  <c r="K2266" i="3"/>
  <c r="L2258" i="3"/>
  <c r="L2257" i="3"/>
  <c r="L2272" i="3"/>
  <c r="L2270" i="3"/>
  <c r="L2268" i="3"/>
  <c r="L2266" i="3"/>
  <c r="L2274" i="3"/>
  <c r="L2262" i="3"/>
  <c r="L2261" i="3"/>
  <c r="L2249" i="3"/>
  <c r="K2249" i="3"/>
  <c r="L2248" i="3"/>
  <c r="L2244" i="3"/>
  <c r="K2239" i="3"/>
  <c r="L2237" i="3"/>
  <c r="K2236" i="3"/>
  <c r="K2225" i="3"/>
  <c r="K2224" i="3"/>
  <c r="L2218" i="3"/>
  <c r="BH2218" i="3" s="1"/>
  <c r="K2217" i="3"/>
  <c r="L2202" i="3"/>
  <c r="K2238" i="3"/>
  <c r="K2233" i="3"/>
  <c r="K2226" i="3"/>
  <c r="L2224" i="3"/>
  <c r="K2223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N2264" i="3"/>
  <c r="L2242" i="3"/>
  <c r="L2240" i="3"/>
  <c r="L2238" i="3"/>
  <c r="L2236" i="3"/>
  <c r="L2223" i="3"/>
  <c r="L2221" i="3"/>
  <c r="L2219" i="3"/>
  <c r="L2217" i="3"/>
  <c r="K2216" i="3"/>
  <c r="L2207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K2296" i="3" l="1"/>
  <c r="BL2296" i="3"/>
  <c r="BJ2296" i="3"/>
  <c r="BM2296" i="3"/>
  <c r="BH2214" i="3"/>
  <c r="BN2331" i="3"/>
  <c r="AW2214" i="3"/>
  <c r="AT2210" i="3"/>
  <c r="BD2213" i="3"/>
  <c r="BJ2315" i="3"/>
  <c r="BN2296" i="3"/>
  <c r="AX2209" i="3"/>
  <c r="AY2212" i="3"/>
  <c r="R2214" i="3"/>
  <c r="AQ2214" i="3"/>
  <c r="Y2214" i="3"/>
  <c r="AX2214" i="3"/>
  <c r="P2206" i="3"/>
  <c r="S2214" i="3"/>
  <c r="AV2214" i="3"/>
  <c r="BF2235" i="3"/>
  <c r="BJ2294" i="3"/>
  <c r="BN2311" i="3"/>
  <c r="AR2212" i="3"/>
  <c r="AT2235" i="3"/>
  <c r="BD2222" i="3"/>
  <c r="N2245" i="3"/>
  <c r="BK2311" i="3"/>
  <c r="AP2206" i="3"/>
  <c r="AC2206" i="3"/>
  <c r="AB2222" i="3"/>
  <c r="AQ2242" i="3"/>
  <c r="BB2226" i="3"/>
  <c r="BK2299" i="3"/>
  <c r="BN2292" i="3"/>
  <c r="R2224" i="3"/>
  <c r="AL2214" i="3"/>
  <c r="BL2276" i="3"/>
  <c r="BL2331" i="3"/>
  <c r="BM2294" i="3"/>
  <c r="BN2294" i="3"/>
  <c r="BK2297" i="3"/>
  <c r="BG2214" i="3"/>
  <c r="AI2214" i="3"/>
  <c r="O2214" i="3"/>
  <c r="N2214" i="3"/>
  <c r="AO2214" i="3"/>
  <c r="U2214" i="3"/>
  <c r="AR2210" i="3"/>
  <c r="AR2214" i="3"/>
  <c r="AP2214" i="3"/>
  <c r="AN2214" i="3"/>
  <c r="BB2214" i="3"/>
  <c r="AN2258" i="3"/>
  <c r="BL2294" i="3"/>
  <c r="BN2286" i="3"/>
  <c r="BN2291" i="3"/>
  <c r="AY2214" i="3"/>
  <c r="AE2214" i="3"/>
  <c r="AD2214" i="3"/>
  <c r="BE2214" i="3"/>
  <c r="AK2214" i="3"/>
  <c r="Q2214" i="3"/>
  <c r="S2224" i="3"/>
  <c r="AJ2214" i="3"/>
  <c r="AH2214" i="3"/>
  <c r="P2214" i="3"/>
  <c r="AT2214" i="3"/>
  <c r="M2228" i="3"/>
  <c r="BK2292" i="3"/>
  <c r="BK2291" i="3"/>
  <c r="AU2214" i="3"/>
  <c r="AA2214" i="3"/>
  <c r="V2214" i="3"/>
  <c r="BA2214" i="3"/>
  <c r="AG2214" i="3"/>
  <c r="X2214" i="3"/>
  <c r="BD2214" i="3"/>
  <c r="AC2241" i="3"/>
  <c r="M2230" i="3"/>
  <c r="BJ2292" i="3"/>
  <c r="BG2209" i="3"/>
  <c r="BG2222" i="3"/>
  <c r="AK2258" i="3"/>
  <c r="BG2206" i="3"/>
  <c r="AC2222" i="3"/>
  <c r="W2226" i="3"/>
  <c r="BH2222" i="3"/>
  <c r="R2258" i="3"/>
  <c r="W2258" i="3"/>
  <c r="AQ2258" i="3"/>
  <c r="AI2254" i="3"/>
  <c r="AW2226" i="3"/>
  <c r="X2246" i="3"/>
  <c r="AP2239" i="3"/>
  <c r="AI2209" i="3"/>
  <c r="AF2212" i="3"/>
  <c r="S2220" i="3"/>
  <c r="BM2315" i="3"/>
  <c r="BK2276" i="3"/>
  <c r="BK2331" i="3"/>
  <c r="BN2304" i="3"/>
  <c r="BK2294" i="3"/>
  <c r="X2249" i="3"/>
  <c r="O2209" i="3"/>
  <c r="AO2209" i="3"/>
  <c r="BC2212" i="3"/>
  <c r="V2212" i="3"/>
  <c r="AI2212" i="3"/>
  <c r="AL2209" i="3"/>
  <c r="AT2219" i="3"/>
  <c r="AP2222" i="3"/>
  <c r="AO2246" i="3"/>
  <c r="BA2258" i="3"/>
  <c r="X2258" i="3"/>
  <c r="BD2246" i="3"/>
  <c r="U2239" i="3"/>
  <c r="AU2257" i="3"/>
  <c r="AJ2209" i="3"/>
  <c r="BA2212" i="3"/>
  <c r="V2209" i="3"/>
  <c r="Y2209" i="3"/>
  <c r="AH2212" i="3"/>
  <c r="S2212" i="3"/>
  <c r="P2209" i="3"/>
  <c r="AX2239" i="3"/>
  <c r="BI2206" i="3"/>
  <c r="BF2209" i="3"/>
  <c r="AB2209" i="3"/>
  <c r="M2212" i="3"/>
  <c r="AX2258" i="3"/>
  <c r="BD2258" i="3"/>
  <c r="AH2247" i="3"/>
  <c r="AD2226" i="3"/>
  <c r="AL2233" i="3"/>
  <c r="AR2270" i="3"/>
  <c r="AB2220" i="3"/>
  <c r="BI2229" i="3"/>
  <c r="AI2226" i="3"/>
  <c r="AY2226" i="3"/>
  <c r="P2226" i="3"/>
  <c r="Y2235" i="3"/>
  <c r="BB2247" i="3"/>
  <c r="AB2226" i="3"/>
  <c r="AK2226" i="3"/>
  <c r="AS2226" i="3"/>
  <c r="AM2228" i="3"/>
  <c r="BA2220" i="3"/>
  <c r="AM2226" i="3"/>
  <c r="AG2226" i="3"/>
  <c r="AF2226" i="3"/>
  <c r="Y2233" i="3"/>
  <c r="AL2235" i="3"/>
  <c r="AZ2205" i="3"/>
  <c r="AI2224" i="3"/>
  <c r="BN2282" i="3"/>
  <c r="AM2218" i="3"/>
  <c r="BA2224" i="3"/>
  <c r="AB2239" i="3"/>
  <c r="AK2239" i="3"/>
  <c r="AQ2243" i="3"/>
  <c r="Y2226" i="3"/>
  <c r="O2264" i="3"/>
  <c r="BG2230" i="3"/>
  <c r="Q2224" i="3"/>
  <c r="AY2239" i="3"/>
  <c r="AB2262" i="3"/>
  <c r="BB2246" i="3"/>
  <c r="AH2258" i="3"/>
  <c r="U2258" i="3"/>
  <c r="BG2258" i="3"/>
  <c r="Z2249" i="3"/>
  <c r="BC2263" i="3"/>
  <c r="BC2262" i="3"/>
  <c r="BD2212" i="3"/>
  <c r="U2224" i="3"/>
  <c r="AS2222" i="3"/>
  <c r="Z2235" i="3"/>
  <c r="BK2280" i="3"/>
  <c r="BM2276" i="3"/>
  <c r="BJ2331" i="3"/>
  <c r="BM2331" i="3"/>
  <c r="BL2315" i="3"/>
  <c r="BN2315" i="3"/>
  <c r="BK2315" i="3"/>
  <c r="BN2276" i="3"/>
  <c r="AN2254" i="3"/>
  <c r="Y2271" i="3"/>
  <c r="AU2208" i="3"/>
  <c r="AC2211" i="3"/>
  <c r="AE2229" i="3"/>
  <c r="AT2251" i="3"/>
  <c r="BI2211" i="3"/>
  <c r="AC2212" i="3"/>
  <c r="AL2212" i="3"/>
  <c r="Z2212" i="3"/>
  <c r="AE2212" i="3"/>
  <c r="O2212" i="3"/>
  <c r="AX2220" i="3"/>
  <c r="AQ2222" i="3"/>
  <c r="Z2222" i="3"/>
  <c r="M2222" i="3"/>
  <c r="AV2229" i="3"/>
  <c r="AJ2222" i="3"/>
  <c r="AY2235" i="3"/>
  <c r="AP2236" i="3"/>
  <c r="AP2240" i="3"/>
  <c r="AI2246" i="3"/>
  <c r="BJ2276" i="3"/>
  <c r="BL2291" i="3"/>
  <c r="AM2211" i="3"/>
  <c r="BF2212" i="3"/>
  <c r="AV2212" i="3"/>
  <c r="N2212" i="3"/>
  <c r="AD2228" i="3"/>
  <c r="AX2246" i="3"/>
  <c r="BA2254" i="3"/>
  <c r="AD2212" i="3"/>
  <c r="AZ2222" i="3"/>
  <c r="AV2211" i="3"/>
  <c r="X2212" i="3"/>
  <c r="AG2212" i="3"/>
  <c r="AP2212" i="3"/>
  <c r="AQ2212" i="3"/>
  <c r="AZ2212" i="3"/>
  <c r="AY2220" i="3"/>
  <c r="AH2220" i="3"/>
  <c r="AA2222" i="3"/>
  <c r="N2223" i="3"/>
  <c r="AK2224" i="3"/>
  <c r="P2235" i="3"/>
  <c r="AI2235" i="3"/>
  <c r="AJ2235" i="3"/>
  <c r="W2238" i="3"/>
  <c r="BF2241" i="3"/>
  <c r="AY2246" i="3"/>
  <c r="O2249" i="3"/>
  <c r="V2246" i="3"/>
  <c r="BH2264" i="3"/>
  <c r="Y2212" i="3"/>
  <c r="AL2213" i="3"/>
  <c r="AU2211" i="3"/>
  <c r="AX2212" i="3"/>
  <c r="Q2212" i="3"/>
  <c r="AU2212" i="3"/>
  <c r="AK2220" i="3"/>
  <c r="P2220" i="3"/>
  <c r="AK2246" i="3"/>
  <c r="BE2264" i="3"/>
  <c r="AE2208" i="3"/>
  <c r="AA2206" i="3"/>
  <c r="AS2212" i="3"/>
  <c r="BB2212" i="3"/>
  <c r="BI2212" i="3"/>
  <c r="U2212" i="3"/>
  <c r="AA2212" i="3"/>
  <c r="AJ2212" i="3"/>
  <c r="U2220" i="3"/>
  <c r="BI2222" i="3"/>
  <c r="AX2224" i="3"/>
  <c r="BE2235" i="3"/>
  <c r="Q2228" i="3"/>
  <c r="AM2230" i="3"/>
  <c r="BH2246" i="3"/>
  <c r="AR2271" i="3"/>
  <c r="BH2212" i="3"/>
  <c r="BG2212" i="3"/>
  <c r="AN2212" i="3"/>
  <c r="R2212" i="3"/>
  <c r="AW2212" i="3"/>
  <c r="AB2212" i="3"/>
  <c r="BE2212" i="3"/>
  <c r="AK2212" i="3"/>
  <c r="P2212" i="3"/>
  <c r="AM2212" i="3"/>
  <c r="W2212" i="3"/>
  <c r="AT2217" i="3"/>
  <c r="AI2220" i="3"/>
  <c r="R2220" i="3"/>
  <c r="AD2221" i="3"/>
  <c r="BF2222" i="3"/>
  <c r="AY2224" i="3"/>
  <c r="AH2224" i="3"/>
  <c r="S2226" i="3"/>
  <c r="AU2226" i="3"/>
  <c r="AX2226" i="3"/>
  <c r="BI2226" i="3"/>
  <c r="X2220" i="3"/>
  <c r="AV2235" i="3"/>
  <c r="AO2235" i="3"/>
  <c r="S2235" i="3"/>
  <c r="BD2228" i="3"/>
  <c r="BG2239" i="3"/>
  <c r="AS2239" i="3"/>
  <c r="AL2241" i="3"/>
  <c r="AJ2241" i="3"/>
  <c r="AZ2247" i="3"/>
  <c r="R2246" i="3"/>
  <c r="BG2237" i="3"/>
  <c r="BA2215" i="3"/>
  <c r="AW2231" i="3"/>
  <c r="AU2261" i="3"/>
  <c r="BD2254" i="3"/>
  <c r="O2270" i="3"/>
  <c r="AF2257" i="3"/>
  <c r="BH2206" i="3"/>
  <c r="BD2211" i="3"/>
  <c r="AI2252" i="3"/>
  <c r="R2255" i="3"/>
  <c r="AF2206" i="3"/>
  <c r="BC2206" i="3"/>
  <c r="W2206" i="3"/>
  <c r="AL2206" i="3"/>
  <c r="BE2206" i="3"/>
  <c r="Y2206" i="3"/>
  <c r="T2209" i="3"/>
  <c r="AP2209" i="3"/>
  <c r="T2211" i="3"/>
  <c r="BD2206" i="3"/>
  <c r="BA2209" i="3"/>
  <c r="AK2209" i="3"/>
  <c r="U2209" i="3"/>
  <c r="BE2211" i="3"/>
  <c r="Y2211" i="3"/>
  <c r="AH2209" i="3"/>
  <c r="BC2209" i="3"/>
  <c r="AR2211" i="3"/>
  <c r="AQ2211" i="3"/>
  <c r="AN2209" i="3"/>
  <c r="N2209" i="3"/>
  <c r="BB2209" i="3"/>
  <c r="AF2209" i="3"/>
  <c r="AM2247" i="3"/>
  <c r="AY2254" i="3"/>
  <c r="O2257" i="3"/>
  <c r="AM2258" i="3"/>
  <c r="AX2254" i="3"/>
  <c r="AK2254" i="3"/>
  <c r="X2254" i="3"/>
  <c r="AT2258" i="3"/>
  <c r="AD2258" i="3"/>
  <c r="N2258" i="3"/>
  <c r="AW2258" i="3"/>
  <c r="AG2258" i="3"/>
  <c r="Q2258" i="3"/>
  <c r="AZ2258" i="3"/>
  <c r="AJ2258" i="3"/>
  <c r="T2258" i="3"/>
  <c r="AU2270" i="3"/>
  <c r="V2260" i="3"/>
  <c r="O2208" i="3"/>
  <c r="N2211" i="3"/>
  <c r="AU2229" i="3"/>
  <c r="AL2253" i="3"/>
  <c r="T2206" i="3"/>
  <c r="AQ2206" i="3"/>
  <c r="BF2206" i="3"/>
  <c r="Z2206" i="3"/>
  <c r="AS2206" i="3"/>
  <c r="M2206" i="3"/>
  <c r="Z2209" i="3"/>
  <c r="AU2209" i="3"/>
  <c r="Z2211" i="3"/>
  <c r="AN2206" i="3"/>
  <c r="AW2209" i="3"/>
  <c r="AG2209" i="3"/>
  <c r="Q2209" i="3"/>
  <c r="AS2211" i="3"/>
  <c r="M2211" i="3"/>
  <c r="AM2209" i="3"/>
  <c r="BH2209" i="3"/>
  <c r="BH2211" i="3"/>
  <c r="AA2211" i="3"/>
  <c r="AI2211" i="3"/>
  <c r="S2209" i="3"/>
  <c r="AY2209" i="3"/>
  <c r="AV2209" i="3"/>
  <c r="AA2209" i="3"/>
  <c r="AD2257" i="3"/>
  <c r="BC2258" i="3"/>
  <c r="AH2254" i="3"/>
  <c r="U2254" i="3"/>
  <c r="BF2258" i="3"/>
  <c r="AP2258" i="3"/>
  <c r="Z2258" i="3"/>
  <c r="BI2258" i="3"/>
  <c r="AS2258" i="3"/>
  <c r="AC2258" i="3"/>
  <c r="M2258" i="3"/>
  <c r="AV2258" i="3"/>
  <c r="AF2258" i="3"/>
  <c r="P2258" i="3"/>
  <c r="Q2206" i="3"/>
  <c r="AJ2206" i="3"/>
  <c r="AM2206" i="3"/>
  <c r="BB2206" i="3"/>
  <c r="V2206" i="3"/>
  <c r="AO2206" i="3"/>
  <c r="AE2209" i="3"/>
  <c r="AZ2209" i="3"/>
  <c r="AP2211" i="3"/>
  <c r="BI2209" i="3"/>
  <c r="AS2209" i="3"/>
  <c r="AC2209" i="3"/>
  <c r="M2209" i="3"/>
  <c r="AO2211" i="3"/>
  <c r="W2209" i="3"/>
  <c r="AR2209" i="3"/>
  <c r="W2211" i="3"/>
  <c r="R2209" i="3"/>
  <c r="V2211" i="3"/>
  <c r="BD2209" i="3"/>
  <c r="AD2209" i="3"/>
  <c r="AQ2209" i="3"/>
  <c r="R2233" i="3"/>
  <c r="S2254" i="3"/>
  <c r="R2254" i="3"/>
  <c r="BB2258" i="3"/>
  <c r="AL2258" i="3"/>
  <c r="V2258" i="3"/>
  <c r="BE2258" i="3"/>
  <c r="AO2258" i="3"/>
  <c r="Y2258" i="3"/>
  <c r="BH2258" i="3"/>
  <c r="AR2258" i="3"/>
  <c r="AB2258" i="3"/>
  <c r="BE2257" i="3"/>
  <c r="BN2314" i="3"/>
  <c r="U2270" i="3"/>
  <c r="AN2271" i="3"/>
  <c r="BH2261" i="3"/>
  <c r="AC2237" i="3"/>
  <c r="AF2268" i="3"/>
  <c r="V2265" i="3"/>
  <c r="BF2270" i="3"/>
  <c r="BB2270" i="3"/>
  <c r="N2226" i="3"/>
  <c r="BA2270" i="3"/>
  <c r="AK2271" i="3"/>
  <c r="S2205" i="3"/>
  <c r="AB2225" i="3"/>
  <c r="AI2206" i="3"/>
  <c r="AX2206" i="3"/>
  <c r="R2206" i="3"/>
  <c r="AK2206" i="3"/>
  <c r="U2206" i="3"/>
  <c r="BA2211" i="3"/>
  <c r="AK2211" i="3"/>
  <c r="U2211" i="3"/>
  <c r="AX2211" i="3"/>
  <c r="BG2211" i="3"/>
  <c r="AL2211" i="3"/>
  <c r="P2211" i="3"/>
  <c r="AE2220" i="3"/>
  <c r="AT2220" i="3"/>
  <c r="N2220" i="3"/>
  <c r="AW2220" i="3"/>
  <c r="Q2220" i="3"/>
  <c r="BC2222" i="3"/>
  <c r="W2222" i="3"/>
  <c r="BB2222" i="3"/>
  <c r="AL2222" i="3"/>
  <c r="V2222" i="3"/>
  <c r="BE2222" i="3"/>
  <c r="AO2222" i="3"/>
  <c r="Y2222" i="3"/>
  <c r="AE2224" i="3"/>
  <c r="N2224" i="3"/>
  <c r="AR2224" i="3"/>
  <c r="P2222" i="3"/>
  <c r="AS2229" i="3"/>
  <c r="O2229" i="3"/>
  <c r="AN2222" i="3"/>
  <c r="T2222" i="3"/>
  <c r="X2235" i="3"/>
  <c r="AB2224" i="3"/>
  <c r="BA2235" i="3"/>
  <c r="AK2235" i="3"/>
  <c r="U2235" i="3"/>
  <c r="AU2235" i="3"/>
  <c r="AE2235" i="3"/>
  <c r="O2235" i="3"/>
  <c r="AE2228" i="3"/>
  <c r="AD2235" i="3"/>
  <c r="AV2247" i="3"/>
  <c r="V2247" i="3"/>
  <c r="T2249" i="3"/>
  <c r="BB2249" i="3"/>
  <c r="AD2261" i="3"/>
  <c r="T2224" i="3"/>
  <c r="AH2249" i="3"/>
  <c r="AL2260" i="3"/>
  <c r="AA2272" i="3"/>
  <c r="AG2208" i="3"/>
  <c r="AV2206" i="3"/>
  <c r="AZ2206" i="3"/>
  <c r="AY2206" i="3"/>
  <c r="S2206" i="3"/>
  <c r="AH2206" i="3"/>
  <c r="BA2206" i="3"/>
  <c r="AE2211" i="3"/>
  <c r="AZ2211" i="3"/>
  <c r="X2206" i="3"/>
  <c r="AB2211" i="3"/>
  <c r="R2211" i="3"/>
  <c r="AU2220" i="3"/>
  <c r="O2220" i="3"/>
  <c r="AD2220" i="3"/>
  <c r="AG2220" i="3"/>
  <c r="AM2222" i="3"/>
  <c r="AU2224" i="3"/>
  <c r="O2224" i="3"/>
  <c r="AT2224" i="3"/>
  <c r="AD2224" i="3"/>
  <c r="AW2224" i="3"/>
  <c r="AG2224" i="3"/>
  <c r="AR2220" i="3"/>
  <c r="AF2229" i="3"/>
  <c r="AZ2220" i="3"/>
  <c r="BC2235" i="3"/>
  <c r="AV2228" i="3"/>
  <c r="X2228" i="3"/>
  <c r="N2228" i="3"/>
  <c r="BD2235" i="3"/>
  <c r="R2235" i="3"/>
  <c r="AP2237" i="3"/>
  <c r="AI2247" i="3"/>
  <c r="AY2271" i="3"/>
  <c r="AX2271" i="3"/>
  <c r="AJ2271" i="3"/>
  <c r="N2247" i="3"/>
  <c r="AC2253" i="3"/>
  <c r="AI2205" i="3"/>
  <c r="AU2206" i="3"/>
  <c r="AE2206" i="3"/>
  <c r="O2206" i="3"/>
  <c r="AT2206" i="3"/>
  <c r="AD2206" i="3"/>
  <c r="N2206" i="3"/>
  <c r="AW2206" i="3"/>
  <c r="AG2206" i="3"/>
  <c r="O2211" i="3"/>
  <c r="AJ2211" i="3"/>
  <c r="BF2211" i="3"/>
  <c r="AW2211" i="3"/>
  <c r="AG2211" i="3"/>
  <c r="Q2211" i="3"/>
  <c r="AH2211" i="3"/>
  <c r="BC2211" i="3"/>
  <c r="BB2211" i="3"/>
  <c r="AF2211" i="3"/>
  <c r="AY2211" i="3"/>
  <c r="BG2220" i="3"/>
  <c r="AQ2220" i="3"/>
  <c r="AA2220" i="3"/>
  <c r="BF2220" i="3"/>
  <c r="AP2220" i="3"/>
  <c r="Z2220" i="3"/>
  <c r="BI2220" i="3"/>
  <c r="AS2220" i="3"/>
  <c r="AC2220" i="3"/>
  <c r="M2220" i="3"/>
  <c r="AY2222" i="3"/>
  <c r="AI2222" i="3"/>
  <c r="S2222" i="3"/>
  <c r="AX2222" i="3"/>
  <c r="AH2222" i="3"/>
  <c r="R2222" i="3"/>
  <c r="BA2222" i="3"/>
  <c r="AK2222" i="3"/>
  <c r="U2222" i="3"/>
  <c r="BG2224" i="3"/>
  <c r="AQ2224" i="3"/>
  <c r="AA2224" i="3"/>
  <c r="BF2224" i="3"/>
  <c r="AP2224" i="3"/>
  <c r="Z2224" i="3"/>
  <c r="BI2224" i="3"/>
  <c r="AS2224" i="3"/>
  <c r="AC2224" i="3"/>
  <c r="M2224" i="3"/>
  <c r="AE2226" i="3"/>
  <c r="O2226" i="3"/>
  <c r="AO2225" i="3"/>
  <c r="BH2220" i="3"/>
  <c r="BH2224" i="3"/>
  <c r="AL2226" i="3"/>
  <c r="BC2226" i="3"/>
  <c r="P2224" i="3"/>
  <c r="AT2226" i="3"/>
  <c r="Z2226" i="3"/>
  <c r="BE2226" i="3"/>
  <c r="AO2226" i="3"/>
  <c r="T2226" i="3"/>
  <c r="AC2229" i="3"/>
  <c r="P2229" i="3"/>
  <c r="BD2220" i="3"/>
  <c r="AJ2220" i="3"/>
  <c r="X2222" i="3"/>
  <c r="X2224" i="3"/>
  <c r="AF2235" i="3"/>
  <c r="BH2235" i="3"/>
  <c r="AW2235" i="3"/>
  <c r="AG2235" i="3"/>
  <c r="Q2235" i="3"/>
  <c r="AQ2235" i="3"/>
  <c r="AA2235" i="3"/>
  <c r="AR2239" i="3"/>
  <c r="P2228" i="3"/>
  <c r="BC2228" i="3"/>
  <c r="O2228" i="3"/>
  <c r="AW2228" i="3"/>
  <c r="AX2235" i="3"/>
  <c r="BG2235" i="3"/>
  <c r="N2235" i="3"/>
  <c r="AE2239" i="3"/>
  <c r="R2239" i="3"/>
  <c r="Q2239" i="3"/>
  <c r="Y2241" i="3"/>
  <c r="V2230" i="3"/>
  <c r="X2247" i="3"/>
  <c r="O2247" i="3"/>
  <c r="AZ2249" i="3"/>
  <c r="AU2249" i="3"/>
  <c r="AD2249" i="3"/>
  <c r="S2243" i="3"/>
  <c r="AU2271" i="3"/>
  <c r="AH2271" i="3"/>
  <c r="AO2271" i="3"/>
  <c r="AF2237" i="3"/>
  <c r="AO2261" i="3"/>
  <c r="BC2220" i="3"/>
  <c r="AM2220" i="3"/>
  <c r="W2220" i="3"/>
  <c r="BB2220" i="3"/>
  <c r="AL2220" i="3"/>
  <c r="V2220" i="3"/>
  <c r="BE2220" i="3"/>
  <c r="AO2220" i="3"/>
  <c r="Y2220" i="3"/>
  <c r="AU2222" i="3"/>
  <c r="AE2222" i="3"/>
  <c r="O2222" i="3"/>
  <c r="AT2222" i="3"/>
  <c r="AD2222" i="3"/>
  <c r="N2222" i="3"/>
  <c r="AW2222" i="3"/>
  <c r="AG2222" i="3"/>
  <c r="Q2222" i="3"/>
  <c r="BC2224" i="3"/>
  <c r="AM2224" i="3"/>
  <c r="W2224" i="3"/>
  <c r="BB2224" i="3"/>
  <c r="AL2224" i="3"/>
  <c r="V2224" i="3"/>
  <c r="BE2224" i="3"/>
  <c r="AO2224" i="3"/>
  <c r="Y2224" i="3"/>
  <c r="BB2225" i="3"/>
  <c r="AA2226" i="3"/>
  <c r="AR2222" i="3"/>
  <c r="V2226" i="3"/>
  <c r="AQ2226" i="3"/>
  <c r="BG2226" i="3"/>
  <c r="BF2226" i="3"/>
  <c r="AP2226" i="3"/>
  <c r="U2226" i="3"/>
  <c r="BA2226" i="3"/>
  <c r="AJ2226" i="3"/>
  <c r="M2229" i="3"/>
  <c r="AN2220" i="3"/>
  <c r="T2220" i="3"/>
  <c r="AZ2224" i="3"/>
  <c r="AN2235" i="3"/>
  <c r="BI2235" i="3"/>
  <c r="AS2235" i="3"/>
  <c r="AC2235" i="3"/>
  <c r="M2235" i="3"/>
  <c r="AM2235" i="3"/>
  <c r="W2235" i="3"/>
  <c r="AB2235" i="3"/>
  <c r="T2228" i="3"/>
  <c r="AR2228" i="3"/>
  <c r="AU2228" i="3"/>
  <c r="AT2228" i="3"/>
  <c r="AG2228" i="3"/>
  <c r="AP2235" i="3"/>
  <c r="AA2239" i="3"/>
  <c r="N2239" i="3"/>
  <c r="AW2230" i="3"/>
  <c r="P2247" i="3"/>
  <c r="AV2249" i="3"/>
  <c r="AI2249" i="3"/>
  <c r="BF2243" i="3"/>
  <c r="AV2271" i="3"/>
  <c r="AI2271" i="3"/>
  <c r="R2271" i="3"/>
  <c r="AH2229" i="3"/>
  <c r="W2225" i="3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AA2260" i="3"/>
  <c r="O2250" i="3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64" i="3"/>
  <c r="Z2221" i="3"/>
  <c r="AP2221" i="3"/>
  <c r="BF2221" i="3"/>
  <c r="AX2221" i="3"/>
  <c r="R2221" i="3"/>
  <c r="AH2221" i="3"/>
  <c r="BA2221" i="3"/>
  <c r="AK2221" i="3"/>
  <c r="U2221" i="3"/>
  <c r="BD2221" i="3"/>
  <c r="AN2221" i="3"/>
  <c r="X2221" i="3"/>
  <c r="BC2221" i="3"/>
  <c r="AM2221" i="3"/>
  <c r="W2221" i="3"/>
  <c r="AT222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Z2207" i="3"/>
  <c r="BF2207" i="3"/>
  <c r="AD2207" i="3"/>
  <c r="AP2207" i="3"/>
  <c r="N2207" i="3"/>
  <c r="AT2207" i="3"/>
  <c r="AX2207" i="3"/>
  <c r="BE2207" i="3"/>
  <c r="AO2207" i="3"/>
  <c r="Y2207" i="3"/>
  <c r="BH2207" i="3"/>
  <c r="AR2207" i="3"/>
  <c r="AB2207" i="3"/>
  <c r="BG2207" i="3"/>
  <c r="AQ2207" i="3"/>
  <c r="AA2207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G2242" i="3"/>
  <c r="AX2238" i="3"/>
  <c r="AD2238" i="3"/>
  <c r="BA2238" i="3"/>
  <c r="AK2238" i="3"/>
  <c r="U2238" i="3"/>
  <c r="BD2238" i="3"/>
  <c r="AN2238" i="3"/>
  <c r="X2238" i="3"/>
  <c r="BC2238" i="3"/>
  <c r="AM2238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64" i="3" l="1"/>
  <c r="BK2206" i="3"/>
  <c r="BL2235" i="3"/>
  <c r="BK2264" i="3"/>
  <c r="BL2264" i="3"/>
  <c r="BM2264" i="3"/>
  <c r="BN2258" i="3"/>
  <c r="BL2222" i="3"/>
  <c r="BN2214" i="3"/>
  <c r="BL2224" i="3"/>
  <c r="BN2249" i="3"/>
  <c r="BN2222" i="3"/>
  <c r="BN2228" i="3"/>
  <c r="AO2193" i="3"/>
  <c r="BB2193" i="3"/>
  <c r="BN2261" i="3"/>
  <c r="BN2234" i="3"/>
  <c r="BK2230" i="3"/>
  <c r="BK2241" i="3"/>
  <c r="BN2235" i="3"/>
  <c r="BK2222" i="3"/>
  <c r="BN2209" i="3"/>
  <c r="BK2235" i="3"/>
  <c r="BK2212" i="3"/>
  <c r="BK2214" i="3"/>
  <c r="BJ2235" i="3"/>
  <c r="BK2211" i="3"/>
  <c r="BN2239" i="3"/>
  <c r="BJ2209" i="3"/>
  <c r="Y2193" i="3"/>
  <c r="BN2227" i="3"/>
  <c r="P2193" i="3"/>
  <c r="V2193" i="3"/>
  <c r="AR2193" i="3"/>
  <c r="AE2193" i="3"/>
  <c r="BE2193" i="3"/>
  <c r="AY2193" i="3"/>
  <c r="AV2193" i="3"/>
  <c r="AL2193" i="3"/>
  <c r="BM2271" i="3"/>
  <c r="BN2262" i="3"/>
  <c r="BM2270" i="3"/>
  <c r="BM2213" i="3"/>
  <c r="BN2203" i="3"/>
  <c r="BK2243" i="3"/>
  <c r="BM2243" i="3"/>
  <c r="BK2271" i="3"/>
  <c r="BJ2271" i="3"/>
  <c r="BK2228" i="3"/>
  <c r="BK2225" i="3"/>
  <c r="BN2241" i="3"/>
  <c r="BJ2214" i="3"/>
  <c r="BM2235" i="3"/>
  <c r="BK2224" i="3"/>
  <c r="BL2220" i="3"/>
  <c r="BN2224" i="3"/>
  <c r="BN2220" i="3"/>
  <c r="BL2209" i="3"/>
  <c r="BK2209" i="3"/>
  <c r="BN2206" i="3"/>
  <c r="BN2211" i="3"/>
  <c r="BJ2206" i="3"/>
  <c r="BL2241" i="3"/>
  <c r="BN2212" i="3"/>
  <c r="BL2259" i="3"/>
  <c r="BJ2220" i="3"/>
  <c r="BL2212" i="3"/>
  <c r="BJ2224" i="3"/>
  <c r="BJ2222" i="3"/>
  <c r="BL2211" i="3"/>
  <c r="BN2245" i="3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R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L2152" i="3"/>
  <c r="W2152" i="3" s="1"/>
  <c r="K2139" i="3"/>
  <c r="K2131" i="3"/>
  <c r="L2129" i="3"/>
  <c r="K2129" i="3"/>
  <c r="K2127" i="3"/>
  <c r="L2121" i="3"/>
  <c r="K2113" i="3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BE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K2164" i="3"/>
  <c r="AL2164" i="3" s="1"/>
  <c r="L2161" i="3"/>
  <c r="K2161" i="3"/>
  <c r="L2159" i="3"/>
  <c r="K2159" i="3"/>
  <c r="K2158" i="3"/>
  <c r="L2155" i="3"/>
  <c r="K2155" i="3"/>
  <c r="K2153" i="3"/>
  <c r="K2150" i="3"/>
  <c r="L2147" i="3"/>
  <c r="K2147" i="3"/>
  <c r="K2146" i="3"/>
  <c r="AO2146" i="3" s="1"/>
  <c r="K2140" i="3"/>
  <c r="L2136" i="3"/>
  <c r="L2126" i="3"/>
  <c r="L2114" i="3"/>
  <c r="L2109" i="3"/>
  <c r="L2102" i="3"/>
  <c r="K2102" i="3"/>
  <c r="K2101" i="3"/>
  <c r="AT2101" i="3" s="1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BG2136" i="3" s="1"/>
  <c r="K2132" i="3"/>
  <c r="K2128" i="3"/>
  <c r="K2121" i="3"/>
  <c r="L2112" i="3"/>
  <c r="K2108" i="3"/>
  <c r="AY2108" i="3" s="1"/>
  <c r="K2107" i="3"/>
  <c r="AX2107" i="3" s="1"/>
  <c r="K2104" i="3"/>
  <c r="K2103" i="3"/>
  <c r="L2100" i="3"/>
  <c r="K2100" i="3"/>
  <c r="L2098" i="3"/>
  <c r="K2098" i="3"/>
  <c r="T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Z2139" i="3" s="1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BE2188" i="3" s="1"/>
  <c r="L2186" i="3"/>
  <c r="L2183" i="3"/>
  <c r="L2178" i="3"/>
  <c r="L2173" i="3"/>
  <c r="K2173" i="3"/>
  <c r="L2165" i="3"/>
  <c r="K216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L2176" i="3"/>
  <c r="K2176" i="3"/>
  <c r="L2169" i="3"/>
  <c r="K2169" i="3"/>
  <c r="L2141" i="3"/>
  <c r="K2141" i="3"/>
  <c r="L2171" i="3"/>
  <c r="K2171" i="3"/>
  <c r="L2167" i="3"/>
  <c r="K2167" i="3"/>
  <c r="L2149" i="3"/>
  <c r="K2149" i="3"/>
  <c r="K2133" i="3"/>
  <c r="M2133" i="3" s="1"/>
  <c r="L2132" i="3"/>
  <c r="K2126" i="3"/>
  <c r="K2112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L2137" i="3"/>
  <c r="K2137" i="3"/>
  <c r="L2131" i="3"/>
  <c r="L2130" i="3"/>
  <c r="K2130" i="3"/>
  <c r="L2127" i="3"/>
  <c r="AQ2127" i="3" s="1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AL2166" i="3"/>
  <c r="L2153" i="3"/>
  <c r="L2151" i="3"/>
  <c r="K2151" i="3"/>
  <c r="L2143" i="3"/>
  <c r="K2143" i="3"/>
  <c r="L2135" i="3"/>
  <c r="K2135" i="3"/>
  <c r="AA2136" i="3"/>
  <c r="K2134" i="3"/>
  <c r="AX2136" i="3"/>
  <c r="K2125" i="3"/>
  <c r="AX2117" i="3"/>
  <c r="K2118" i="3"/>
  <c r="K2116" i="3"/>
  <c r="W2117" i="3"/>
  <c r="AQ2117" i="3"/>
  <c r="Q2117" i="3"/>
  <c r="AK2117" i="3"/>
  <c r="BE2117" i="3"/>
  <c r="BH2104" i="3"/>
  <c r="AM2104" i="3"/>
  <c r="U2104" i="3"/>
  <c r="AK2104" i="3"/>
  <c r="BA2104" i="3"/>
  <c r="AP2104" i="3"/>
  <c r="T2104" i="3"/>
  <c r="AY2098" i="3"/>
  <c r="Q2098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B2102" i="3" l="1"/>
  <c r="V2183" i="3"/>
  <c r="Q2121" i="3"/>
  <c r="V2098" i="3"/>
  <c r="AZ2098" i="3"/>
  <c r="AI2098" i="3"/>
  <c r="AO2102" i="3"/>
  <c r="Q2136" i="3"/>
  <c r="AW2098" i="3"/>
  <c r="AJ2098" i="3"/>
  <c r="S2098" i="3"/>
  <c r="AW2136" i="3"/>
  <c r="AG2098" i="3"/>
  <c r="R2136" i="3"/>
  <c r="M2110" i="3"/>
  <c r="X2099" i="3"/>
  <c r="BI2105" i="3"/>
  <c r="AY2141" i="3"/>
  <c r="AA2114" i="3"/>
  <c r="BE2144" i="3"/>
  <c r="AA2132" i="3"/>
  <c r="BF2108" i="3"/>
  <c r="BF2099" i="3"/>
  <c r="AT2108" i="3"/>
  <c r="W2098" i="3"/>
  <c r="AI2136" i="3"/>
  <c r="AR2102" i="3"/>
  <c r="O2147" i="3"/>
  <c r="BH2183" i="3"/>
  <c r="N2121" i="3"/>
  <c r="AA2099" i="3"/>
  <c r="AO2113" i="3"/>
  <c r="BE2166" i="3"/>
  <c r="R2098" i="3"/>
  <c r="AL2098" i="3"/>
  <c r="BI2098" i="3"/>
  <c r="AS2098" i="3"/>
  <c r="AC2098" i="3"/>
  <c r="M2098" i="3"/>
  <c r="BK2098" i="3" s="1"/>
  <c r="AV2098" i="3"/>
  <c r="AF2098" i="3"/>
  <c r="P2098" i="3"/>
  <c r="AU2098" i="3"/>
  <c r="AE2098" i="3"/>
  <c r="O2098" i="3"/>
  <c r="Y2102" i="3"/>
  <c r="Y2136" i="3"/>
  <c r="BE2136" i="3"/>
  <c r="Z2136" i="3"/>
  <c r="BF2136" i="3"/>
  <c r="AE2121" i="3"/>
  <c r="AS2147" i="3"/>
  <c r="AY2136" i="3"/>
  <c r="S2136" i="3"/>
  <c r="AF2136" i="3"/>
  <c r="BB2121" i="3"/>
  <c r="AH2098" i="3"/>
  <c r="BB2098" i="3"/>
  <c r="BE2098" i="3"/>
  <c r="AO2098" i="3"/>
  <c r="Y2098" i="3"/>
  <c r="BH2098" i="3"/>
  <c r="AR2098" i="3"/>
  <c r="AB2098" i="3"/>
  <c r="BG2098" i="3"/>
  <c r="AQ2098" i="3"/>
  <c r="AA2098" i="3"/>
  <c r="Z2102" i="3"/>
  <c r="BH2102" i="3"/>
  <c r="AU2101" i="3"/>
  <c r="AV2121" i="3"/>
  <c r="AG2136" i="3"/>
  <c r="AH2136" i="3"/>
  <c r="AS2121" i="3"/>
  <c r="AT2121" i="3"/>
  <c r="AF2147" i="3"/>
  <c r="AQ2136" i="3"/>
  <c r="Y2166" i="3"/>
  <c r="BB2131" i="3"/>
  <c r="AF2112" i="3"/>
  <c r="O2177" i="3"/>
  <c r="BH2168" i="3"/>
  <c r="AP2158" i="3"/>
  <c r="AX2098" i="3"/>
  <c r="BA2098" i="3"/>
  <c r="AK2098" i="3"/>
  <c r="U2098" i="3"/>
  <c r="BD2098" i="3"/>
  <c r="AN2098" i="3"/>
  <c r="X2098" i="3"/>
  <c r="BC2098" i="3"/>
  <c r="AM2098" i="3"/>
  <c r="BF2102" i="3"/>
  <c r="BE2102" i="3"/>
  <c r="AO2136" i="3"/>
  <c r="BD2121" i="3"/>
  <c r="AP2136" i="3"/>
  <c r="AJ2121" i="3"/>
  <c r="AI2166" i="3"/>
  <c r="Q2110" i="3"/>
  <c r="T2099" i="3"/>
  <c r="AX2179" i="3"/>
  <c r="O2172" i="3"/>
  <c r="BB2113" i="3"/>
  <c r="AM2145" i="3"/>
  <c r="BI2096" i="3"/>
  <c r="AM2161" i="3"/>
  <c r="AE2159" i="3"/>
  <c r="BI2099" i="3"/>
  <c r="AV2099" i="3"/>
  <c r="AA2110" i="3"/>
  <c r="AS2099" i="3"/>
  <c r="AT2110" i="3"/>
  <c r="AQ2133" i="3"/>
  <c r="AE2112" i="3"/>
  <c r="AE2096" i="3"/>
  <c r="AH2107" i="3"/>
  <c r="AS2112" i="3"/>
  <c r="BH2177" i="3"/>
  <c r="X2131" i="3"/>
  <c r="BF2112" i="3"/>
  <c r="U2112" i="3"/>
  <c r="T2177" i="3"/>
  <c r="AF2142" i="3"/>
  <c r="AH2112" i="3"/>
  <c r="V2131" i="3"/>
  <c r="AT2177" i="3"/>
  <c r="AY2112" i="3"/>
  <c r="N2112" i="3"/>
  <c r="X2112" i="3"/>
  <c r="BI2131" i="3"/>
  <c r="AW2177" i="3"/>
  <c r="AA2171" i="3"/>
  <c r="AU2096" i="3"/>
  <c r="BF2103" i="3"/>
  <c r="AG2148" i="3"/>
  <c r="AS2096" i="3"/>
  <c r="O2096" i="3"/>
  <c r="V2107" i="3"/>
  <c r="AU2112" i="3"/>
  <c r="AA2112" i="3"/>
  <c r="AX2112" i="3"/>
  <c r="AD2112" i="3"/>
  <c r="BI2112" i="3"/>
  <c r="AK2112" i="3"/>
  <c r="Q2112" i="3"/>
  <c r="AZ2112" i="3"/>
  <c r="AK2131" i="3"/>
  <c r="AQ2131" i="3"/>
  <c r="AD2177" i="3"/>
  <c r="AO2177" i="3"/>
  <c r="AZ2177" i="3"/>
  <c r="AR2171" i="3"/>
  <c r="BK2193" i="3"/>
  <c r="AV2096" i="3"/>
  <c r="X2107" i="3"/>
  <c r="AQ2112" i="3"/>
  <c r="S2112" i="3"/>
  <c r="AT2112" i="3"/>
  <c r="Z2112" i="3"/>
  <c r="BA2112" i="3"/>
  <c r="AG2112" i="3"/>
  <c r="M2112" i="3"/>
  <c r="AV2112" i="3"/>
  <c r="AR2112" i="3"/>
  <c r="Q2131" i="3"/>
  <c r="N2168" i="3"/>
  <c r="V2177" i="3"/>
  <c r="AG2177" i="3"/>
  <c r="AJ2177" i="3"/>
  <c r="S2109" i="3"/>
  <c r="AF2096" i="3"/>
  <c r="BG2112" i="3"/>
  <c r="AI2112" i="3"/>
  <c r="O2112" i="3"/>
  <c r="AP2112" i="3"/>
  <c r="R2112" i="3"/>
  <c r="AW2112" i="3"/>
  <c r="AC2112" i="3"/>
  <c r="AV2131" i="3"/>
  <c r="AC2158" i="3"/>
  <c r="BB2177" i="3"/>
  <c r="N2177" i="3"/>
  <c r="Q2177" i="3"/>
  <c r="AB2177" i="3"/>
  <c r="AU2177" i="3"/>
  <c r="AP2171" i="3"/>
  <c r="AH2132" i="3"/>
  <c r="N2171" i="3"/>
  <c r="AW2115" i="3"/>
  <c r="BH2100" i="3"/>
  <c r="M2123" i="3"/>
  <c r="T2119" i="3"/>
  <c r="AC2105" i="3"/>
  <c r="X2132" i="3"/>
  <c r="M2114" i="3"/>
  <c r="AD2097" i="3"/>
  <c r="BF2154" i="3"/>
  <c r="T2166" i="3"/>
  <c r="AU2097" i="3"/>
  <c r="AX2100" i="3"/>
  <c r="AD2101" i="3"/>
  <c r="AF2108" i="3"/>
  <c r="V2108" i="3"/>
  <c r="AM2105" i="3"/>
  <c r="BH2113" i="3"/>
  <c r="AD2119" i="3"/>
  <c r="AD2166" i="3"/>
  <c r="AW2166" i="3"/>
  <c r="Q2166" i="3"/>
  <c r="AJ2166" i="3"/>
  <c r="AZ2108" i="3"/>
  <c r="AX2113" i="3"/>
  <c r="BG2109" i="3"/>
  <c r="AQ2113" i="3"/>
  <c r="V2142" i="3"/>
  <c r="BB2166" i="3"/>
  <c r="V2166" i="3"/>
  <c r="AO2166" i="3"/>
  <c r="BH2166" i="3"/>
  <c r="AB2166" i="3"/>
  <c r="AA2166" i="3"/>
  <c r="Q2101" i="3"/>
  <c r="AM2108" i="3"/>
  <c r="Y2108" i="3"/>
  <c r="Y2142" i="3"/>
  <c r="AT2159" i="3"/>
  <c r="AT2166" i="3"/>
  <c r="N2166" i="3"/>
  <c r="AG2166" i="3"/>
  <c r="AZ2166" i="3"/>
  <c r="AF2097" i="3"/>
  <c r="AN2187" i="3"/>
  <c r="AE2150" i="3"/>
  <c r="W2111" i="3"/>
  <c r="AK2160" i="3"/>
  <c r="Y2170" i="3"/>
  <c r="T2122" i="3"/>
  <c r="AQ2100" i="3"/>
  <c r="AW2109" i="3"/>
  <c r="AC2124" i="3"/>
  <c r="R2106" i="3"/>
  <c r="R2123" i="3"/>
  <c r="M2106" i="3"/>
  <c r="AS2123" i="3"/>
  <c r="AG2131" i="3"/>
  <c r="M2131" i="3"/>
  <c r="AN2131" i="3"/>
  <c r="AY2131" i="3"/>
  <c r="AD2131" i="3"/>
  <c r="Q2097" i="3"/>
  <c r="AC2096" i="3"/>
  <c r="R2110" i="3"/>
  <c r="AI2123" i="3"/>
  <c r="AC2131" i="3"/>
  <c r="BD2131" i="3"/>
  <c r="P2131" i="3"/>
  <c r="AQ2158" i="3"/>
  <c r="AM2109" i="3"/>
  <c r="BA2131" i="3"/>
  <c r="T2131" i="3"/>
  <c r="BG2099" i="3"/>
  <c r="AP2099" i="3"/>
  <c r="AC2099" i="3"/>
  <c r="P2096" i="3"/>
  <c r="BD2107" i="3"/>
  <c r="AW2131" i="3"/>
  <c r="AJ2131" i="3"/>
  <c r="AL2131" i="3"/>
  <c r="AQ2138" i="3"/>
  <c r="AL2096" i="3"/>
  <c r="AQ2099" i="3"/>
  <c r="Z2099" i="3"/>
  <c r="M2099" i="3"/>
  <c r="M2096" i="3"/>
  <c r="BH2099" i="3"/>
  <c r="AN2107" i="3"/>
  <c r="BG2110" i="3"/>
  <c r="AK2110" i="3"/>
  <c r="BD2109" i="3"/>
  <c r="AS2131" i="3"/>
  <c r="U2131" i="3"/>
  <c r="AZ2131" i="3"/>
  <c r="AF2131" i="3"/>
  <c r="AI2131" i="3"/>
  <c r="BD2160" i="3"/>
  <c r="AC2114" i="3"/>
  <c r="BG2166" i="3"/>
  <c r="M2148" i="3"/>
  <c r="AX2106" i="3"/>
  <c r="Z2171" i="3"/>
  <c r="S2154" i="3"/>
  <c r="AA2103" i="3"/>
  <c r="AW2124" i="3"/>
  <c r="AW2152" i="3"/>
  <c r="AT2148" i="3"/>
  <c r="S2115" i="3"/>
  <c r="M2122" i="3"/>
  <c r="BG2100" i="3"/>
  <c r="AN2132" i="3"/>
  <c r="AJ2114" i="3"/>
  <c r="AO2119" i="3"/>
  <c r="AP2105" i="3"/>
  <c r="AR2183" i="3"/>
  <c r="AI2128" i="3"/>
  <c r="AA2158" i="3"/>
  <c r="AP2145" i="3"/>
  <c r="BG2163" i="3"/>
  <c r="AV2136" i="3"/>
  <c r="M2147" i="3"/>
  <c r="AQ2155" i="3"/>
  <c r="AE2097" i="3"/>
  <c r="N2097" i="3"/>
  <c r="BC2099" i="3"/>
  <c r="AM2099" i="3"/>
  <c r="W2099" i="3"/>
  <c r="BB2099" i="3"/>
  <c r="AL2099" i="3"/>
  <c r="V2099" i="3"/>
  <c r="BE2099" i="3"/>
  <c r="AO2099" i="3"/>
  <c r="Y2099" i="3"/>
  <c r="AZ2099" i="3"/>
  <c r="AF2099" i="3"/>
  <c r="BG2103" i="3"/>
  <c r="AP2103" i="3"/>
  <c r="BE2100" i="3"/>
  <c r="AR2100" i="3"/>
  <c r="AA2100" i="3"/>
  <c r="BD2103" i="3"/>
  <c r="AF2101" i="3"/>
  <c r="AE2101" i="3"/>
  <c r="M2101" i="3"/>
  <c r="BG2108" i="3"/>
  <c r="AG2108" i="3"/>
  <c r="BA2108" i="3"/>
  <c r="U2108" i="3"/>
  <c r="AU2108" i="3"/>
  <c r="T2108" i="3"/>
  <c r="AL2108" i="3"/>
  <c r="R2108" i="3"/>
  <c r="AU2110" i="3"/>
  <c r="S2110" i="3"/>
  <c r="AP2110" i="3"/>
  <c r="BI2110" i="3"/>
  <c r="AG2110" i="3"/>
  <c r="AP2114" i="3"/>
  <c r="BB2115" i="3"/>
  <c r="AD2105" i="3"/>
  <c r="AG2106" i="3"/>
  <c r="BH2115" i="3"/>
  <c r="AV2110" i="3"/>
  <c r="AA2124" i="3"/>
  <c r="W2132" i="3"/>
  <c r="Z2132" i="3"/>
  <c r="AC2136" i="3"/>
  <c r="AS2136" i="3"/>
  <c r="BI2136" i="3"/>
  <c r="AO2142" i="3"/>
  <c r="BA2148" i="3"/>
  <c r="AE2122" i="3"/>
  <c r="O2124" i="3"/>
  <c r="Y2132" i="3"/>
  <c r="V2136" i="3"/>
  <c r="AL2136" i="3"/>
  <c r="BB2136" i="3"/>
  <c r="N2148" i="3"/>
  <c r="AZ2121" i="3"/>
  <c r="AM2121" i="3"/>
  <c r="V2121" i="3"/>
  <c r="BH2132" i="3"/>
  <c r="AU2147" i="3"/>
  <c r="BC2136" i="3"/>
  <c r="AM2136" i="3"/>
  <c r="W2136" i="3"/>
  <c r="BD2164" i="3"/>
  <c r="AL2170" i="3"/>
  <c r="T2171" i="3"/>
  <c r="BE2183" i="3"/>
  <c r="AL2187" i="3"/>
  <c r="BB2123" i="3"/>
  <c r="W2105" i="3"/>
  <c r="AB2130" i="3"/>
  <c r="AQ2166" i="3"/>
  <c r="P2136" i="3"/>
  <c r="P2102" i="3"/>
  <c r="AM2147" i="3"/>
  <c r="AP2155" i="3"/>
  <c r="AH2172" i="3"/>
  <c r="O2097" i="3"/>
  <c r="AW2097" i="3"/>
  <c r="AY2099" i="3"/>
  <c r="S2099" i="3"/>
  <c r="R2099" i="3"/>
  <c r="AO2100" i="3"/>
  <c r="BA2101" i="3"/>
  <c r="O2106" i="3"/>
  <c r="AS2127" i="3"/>
  <c r="BE2122" i="3"/>
  <c r="AD2124" i="3"/>
  <c r="AD2152" i="3"/>
  <c r="BG2171" i="3"/>
  <c r="AI2152" i="3"/>
  <c r="AI2099" i="3"/>
  <c r="AX2099" i="3"/>
  <c r="AH2099" i="3"/>
  <c r="BA2099" i="3"/>
  <c r="AK2099" i="3"/>
  <c r="U2099" i="3"/>
  <c r="BD2099" i="3"/>
  <c r="AJ2099" i="3"/>
  <c r="P2099" i="3"/>
  <c r="AQ2103" i="3"/>
  <c r="Z2103" i="3"/>
  <c r="AZ2097" i="3"/>
  <c r="AB2100" i="3"/>
  <c r="AO2103" i="3"/>
  <c r="X2103" i="3"/>
  <c r="N2101" i="3"/>
  <c r="BC2108" i="3"/>
  <c r="AB2108" i="3"/>
  <c r="AQ2108" i="3"/>
  <c r="P2108" i="3"/>
  <c r="AO2108" i="3"/>
  <c r="BB2108" i="3"/>
  <c r="AH2108" i="3"/>
  <c r="N2108" i="3"/>
  <c r="BA2106" i="3"/>
  <c r="AQ2110" i="3"/>
  <c r="O2110" i="3"/>
  <c r="AD2110" i="3"/>
  <c r="BA2110" i="3"/>
  <c r="AC2110" i="3"/>
  <c r="BG2114" i="3"/>
  <c r="Z2114" i="3"/>
  <c r="P2115" i="3"/>
  <c r="AY2132" i="3"/>
  <c r="BB2132" i="3"/>
  <c r="Q2138" i="3"/>
  <c r="AG2132" i="3"/>
  <c r="AR2132" i="3"/>
  <c r="BE2170" i="3"/>
  <c r="AT2097" i="3"/>
  <c r="AG2097" i="3"/>
  <c r="AU2099" i="3"/>
  <c r="AE2099" i="3"/>
  <c r="O2099" i="3"/>
  <c r="AT2099" i="3"/>
  <c r="AD2099" i="3"/>
  <c r="N2099" i="3"/>
  <c r="AW2099" i="3"/>
  <c r="AG2099" i="3"/>
  <c r="Q2099" i="3"/>
  <c r="AK2103" i="3"/>
  <c r="AN2099" i="3"/>
  <c r="Y2100" i="3"/>
  <c r="AW2101" i="3"/>
  <c r="U2101" i="3"/>
  <c r="Q2105" i="3"/>
  <c r="AW2108" i="3"/>
  <c r="Q2108" i="3"/>
  <c r="AK2108" i="3"/>
  <c r="BI2108" i="3"/>
  <c r="AE2108" i="3"/>
  <c r="AX2108" i="3"/>
  <c r="AD2108" i="3"/>
  <c r="AH2111" i="3"/>
  <c r="AI2110" i="3"/>
  <c r="AX2110" i="3"/>
  <c r="Z2110" i="3"/>
  <c r="AW2110" i="3"/>
  <c r="AQ2114" i="3"/>
  <c r="AA2119" i="3"/>
  <c r="AQ2132" i="3"/>
  <c r="AX2132" i="3"/>
  <c r="U2136" i="3"/>
  <c r="AK2136" i="3"/>
  <c r="BA2136" i="3"/>
  <c r="AK2138" i="3"/>
  <c r="X2121" i="3"/>
  <c r="N2136" i="3"/>
  <c r="AD2136" i="3"/>
  <c r="AT2136" i="3"/>
  <c r="AD2138" i="3"/>
  <c r="BI2121" i="3"/>
  <c r="AG2121" i="3"/>
  <c r="AU2136" i="3"/>
  <c r="AE2136" i="3"/>
  <c r="O2136" i="3"/>
  <c r="AV2170" i="3"/>
  <c r="AZ2171" i="3"/>
  <c r="AI2171" i="3"/>
  <c r="BB2163" i="3"/>
  <c r="S2128" i="3"/>
  <c r="S2096" i="3"/>
  <c r="BF2180" i="3"/>
  <c r="AW2129" i="3"/>
  <c r="AA2154" i="3"/>
  <c r="BE2165" i="3"/>
  <c r="AV2122" i="3"/>
  <c r="O2100" i="3"/>
  <c r="BC2104" i="3"/>
  <c r="AM2174" i="3"/>
  <c r="BB2181" i="3"/>
  <c r="R2101" i="3"/>
  <c r="AL2117" i="3"/>
  <c r="BF2146" i="3"/>
  <c r="BN2193" i="3"/>
  <c r="Q2103" i="3"/>
  <c r="AB2124" i="3"/>
  <c r="X2179" i="3"/>
  <c r="AR2167" i="3"/>
  <c r="N2119" i="3"/>
  <c r="AH2119" i="3"/>
  <c r="BF2119" i="3"/>
  <c r="AE2119" i="3"/>
  <c r="AY2119" i="3"/>
  <c r="AB2119" i="3"/>
  <c r="AV2119" i="3"/>
  <c r="R2119" i="3"/>
  <c r="AP2119" i="3"/>
  <c r="O2119" i="3"/>
  <c r="AI2119" i="3"/>
  <c r="BG2119" i="3"/>
  <c r="AF2119" i="3"/>
  <c r="AZ2119" i="3"/>
  <c r="AA2115" i="3"/>
  <c r="AU2115" i="3"/>
  <c r="T2115" i="3"/>
  <c r="AR2115" i="3"/>
  <c r="M2115" i="3"/>
  <c r="AG2115" i="3"/>
  <c r="BE2115" i="3"/>
  <c r="AL2115" i="3"/>
  <c r="AE2115" i="3"/>
  <c r="AY2115" i="3"/>
  <c r="AB2115" i="3"/>
  <c r="AV2115" i="3"/>
  <c r="Q2115" i="3"/>
  <c r="AO2115" i="3"/>
  <c r="BI2115" i="3"/>
  <c r="V2115" i="3"/>
  <c r="AU2145" i="3"/>
  <c r="M2145" i="3"/>
  <c r="N2145" i="3"/>
  <c r="X2145" i="3"/>
  <c r="AK2145" i="3"/>
  <c r="U2140" i="3"/>
  <c r="AM2140" i="3"/>
  <c r="AV2150" i="3"/>
  <c r="AD2150" i="3"/>
  <c r="AW2150" i="3"/>
  <c r="AM2158" i="3"/>
  <c r="P2158" i="3"/>
  <c r="BD2158" i="3"/>
  <c r="AS2158" i="3"/>
  <c r="Z2158" i="3"/>
  <c r="BF2158" i="3"/>
  <c r="X2158" i="3"/>
  <c r="U2158" i="3"/>
  <c r="BA2158" i="3"/>
  <c r="AH2158" i="3"/>
  <c r="Q2161" i="3"/>
  <c r="BB2161" i="3"/>
  <c r="P2127" i="3"/>
  <c r="M2127" i="3"/>
  <c r="BE2127" i="3"/>
  <c r="AP2127" i="3"/>
  <c r="AF2127" i="3"/>
  <c r="Y2127" i="3"/>
  <c r="BI2127" i="3"/>
  <c r="BF2127" i="3"/>
  <c r="T2139" i="3"/>
  <c r="AG2139" i="3"/>
  <c r="S2139" i="3"/>
  <c r="AJ2139" i="3"/>
  <c r="AW2139" i="3"/>
  <c r="R2096" i="3"/>
  <c r="BB2096" i="3"/>
  <c r="BE2096" i="3"/>
  <c r="AO2096" i="3"/>
  <c r="Y2096" i="3"/>
  <c r="BH2096" i="3"/>
  <c r="AR2096" i="3"/>
  <c r="AB2096" i="3"/>
  <c r="BG2096" i="3"/>
  <c r="AQ2096" i="3"/>
  <c r="AA2096" i="3"/>
  <c r="Z2104" i="3"/>
  <c r="AU2104" i="3"/>
  <c r="AD2100" i="3"/>
  <c r="AW2104" i="3"/>
  <c r="AG2104" i="3"/>
  <c r="Q2104" i="3"/>
  <c r="BB2100" i="3"/>
  <c r="AH2100" i="3"/>
  <c r="BA2100" i="3"/>
  <c r="AK2100" i="3"/>
  <c r="U2100" i="3"/>
  <c r="BD2100" i="3"/>
  <c r="AN2100" i="3"/>
  <c r="X2100" i="3"/>
  <c r="BC2100" i="3"/>
  <c r="AM2100" i="3"/>
  <c r="W2100" i="3"/>
  <c r="W2104" i="3"/>
  <c r="AR2104" i="3"/>
  <c r="AJ2101" i="3"/>
  <c r="R2107" i="3"/>
  <c r="AZ2107" i="3"/>
  <c r="AJ2107" i="3"/>
  <c r="T2107" i="3"/>
  <c r="AO2101" i="3"/>
  <c r="BD2101" i="3"/>
  <c r="X2101" i="3"/>
  <c r="AS2101" i="3"/>
  <c r="BG2101" i="3"/>
  <c r="AQ2101" i="3"/>
  <c r="AA2101" i="3"/>
  <c r="BF2101" i="3"/>
  <c r="AP2101" i="3"/>
  <c r="Z2101" i="3"/>
  <c r="AZ2101" i="3"/>
  <c r="AS2107" i="3"/>
  <c r="BE2105" i="3"/>
  <c r="AH2109" i="3"/>
  <c r="R2115" i="3"/>
  <c r="BA2117" i="3"/>
  <c r="AG2117" i="3"/>
  <c r="BG2117" i="3"/>
  <c r="AM2117" i="3"/>
  <c r="S2117" i="3"/>
  <c r="AL2109" i="3"/>
  <c r="BC2105" i="3"/>
  <c r="AG2105" i="3"/>
  <c r="BB2105" i="3"/>
  <c r="M2105" i="3"/>
  <c r="Z2105" i="3"/>
  <c r="AG2109" i="3"/>
  <c r="AN2109" i="3"/>
  <c r="AQ2109" i="3"/>
  <c r="AS2115" i="3"/>
  <c r="AZ2115" i="3"/>
  <c r="BG2115" i="3"/>
  <c r="O2115" i="3"/>
  <c r="AH2117" i="3"/>
  <c r="BH2119" i="3"/>
  <c r="P2119" i="3"/>
  <c r="S2119" i="3"/>
  <c r="Z2119" i="3"/>
  <c r="AZ2123" i="3"/>
  <c r="AN2123" i="3"/>
  <c r="AE2123" i="3"/>
  <c r="AC2127" i="3"/>
  <c r="AC2128" i="3"/>
  <c r="U2146" i="3"/>
  <c r="BA2146" i="3"/>
  <c r="AC2150" i="3"/>
  <c r="AP2122" i="3"/>
  <c r="AT2122" i="3"/>
  <c r="AO2122" i="3"/>
  <c r="Z2146" i="3"/>
  <c r="BH2123" i="3"/>
  <c r="AY2139" i="3"/>
  <c r="BC2146" i="3"/>
  <c r="AS2145" i="3"/>
  <c r="O2145" i="3"/>
  <c r="R2158" i="3"/>
  <c r="AV2158" i="3"/>
  <c r="Y2168" i="3"/>
  <c r="AQ2142" i="3"/>
  <c r="T2142" i="3"/>
  <c r="BB2142" i="3"/>
  <c r="BF2175" i="3"/>
  <c r="AF2175" i="3"/>
  <c r="AS2108" i="3"/>
  <c r="Z2108" i="3"/>
  <c r="AP2108" i="3"/>
  <c r="O2108" i="3"/>
  <c r="AJ2108" i="3"/>
  <c r="BE2108" i="3"/>
  <c r="AA2108" i="3"/>
  <c r="AV2108" i="3"/>
  <c r="W2108" i="3"/>
  <c r="AR2108" i="3"/>
  <c r="Q2132" i="3"/>
  <c r="BD2132" i="3"/>
  <c r="BE2132" i="3"/>
  <c r="R2132" i="3"/>
  <c r="AL2132" i="3"/>
  <c r="BF2132" i="3"/>
  <c r="AI2132" i="3"/>
  <c r="BC2132" i="3"/>
  <c r="AB2132" i="3"/>
  <c r="AW2132" i="3"/>
  <c r="V2132" i="3"/>
  <c r="AP2132" i="3"/>
  <c r="S2132" i="3"/>
  <c r="AM2132" i="3"/>
  <c r="BG2132" i="3"/>
  <c r="AR2114" i="3"/>
  <c r="AS2114" i="3"/>
  <c r="BF2114" i="3"/>
  <c r="BI2114" i="3"/>
  <c r="W2146" i="3"/>
  <c r="AX2146" i="3"/>
  <c r="R2146" i="3"/>
  <c r="AW2146" i="3"/>
  <c r="AG2146" i="3"/>
  <c r="Q2146" i="3"/>
  <c r="AM2146" i="3"/>
  <c r="AP2146" i="3"/>
  <c r="BI2146" i="3"/>
  <c r="AS2146" i="3"/>
  <c r="AC2146" i="3"/>
  <c r="P2159" i="3"/>
  <c r="N2159" i="3"/>
  <c r="AV2159" i="3"/>
  <c r="AQ2160" i="3"/>
  <c r="R2160" i="3"/>
  <c r="X2160" i="3"/>
  <c r="AX2160" i="3"/>
  <c r="AV2152" i="3"/>
  <c r="AA2105" i="3"/>
  <c r="AU2105" i="3"/>
  <c r="AF2105" i="3"/>
  <c r="AZ2105" i="3"/>
  <c r="R2105" i="3"/>
  <c r="AN2105" i="3"/>
  <c r="BF2105" i="3"/>
  <c r="AY2105" i="3"/>
  <c r="AR2105" i="3"/>
  <c r="Y2105" i="3"/>
  <c r="AE2105" i="3"/>
  <c r="P2105" i="3"/>
  <c r="AK2105" i="3"/>
  <c r="BD2105" i="3"/>
  <c r="X2105" i="3"/>
  <c r="AS2105" i="3"/>
  <c r="T2105" i="3"/>
  <c r="BG2105" i="3"/>
  <c r="BA2105" i="3"/>
  <c r="AJ2105" i="3"/>
  <c r="AF2122" i="3"/>
  <c r="AZ2122" i="3"/>
  <c r="Y2122" i="3"/>
  <c r="AS2122" i="3"/>
  <c r="N2122" i="3"/>
  <c r="O2122" i="3"/>
  <c r="BC2122" i="3"/>
  <c r="AX2122" i="3"/>
  <c r="S2122" i="3"/>
  <c r="P2122" i="3"/>
  <c r="AJ2122" i="3"/>
  <c r="BH2122" i="3"/>
  <c r="AC2122" i="3"/>
  <c r="AW2122" i="3"/>
  <c r="AD2122" i="3"/>
  <c r="W2122" i="3"/>
  <c r="R2122" i="3"/>
  <c r="AI2122" i="3"/>
  <c r="S2163" i="3"/>
  <c r="AR2163" i="3"/>
  <c r="AW2163" i="3"/>
  <c r="AY2163" i="3"/>
  <c r="BI2163" i="3"/>
  <c r="AH2128" i="3"/>
  <c r="AY2128" i="3"/>
  <c r="AW2128" i="3"/>
  <c r="AX2128" i="3"/>
  <c r="T2128" i="3"/>
  <c r="Q2128" i="3"/>
  <c r="BI2128" i="3"/>
  <c r="AN2156" i="3"/>
  <c r="BA2156" i="3"/>
  <c r="BJ2193" i="3"/>
  <c r="BM2193" i="3"/>
  <c r="AH2096" i="3"/>
  <c r="BA2096" i="3"/>
  <c r="AK2096" i="3"/>
  <c r="U2096" i="3"/>
  <c r="BD2096" i="3"/>
  <c r="AN2096" i="3"/>
  <c r="X2096" i="3"/>
  <c r="BC2096" i="3"/>
  <c r="AM2096" i="3"/>
  <c r="W2096" i="3"/>
  <c r="AE2104" i="3"/>
  <c r="AZ2104" i="3"/>
  <c r="BI2104" i="3"/>
  <c r="AS2104" i="3"/>
  <c r="AC2104" i="3"/>
  <c r="M2104" i="3"/>
  <c r="AL2100" i="3"/>
  <c r="R2100" i="3"/>
  <c r="AW2100" i="3"/>
  <c r="AG2100" i="3"/>
  <c r="Q2100" i="3"/>
  <c r="AZ2100" i="3"/>
  <c r="AJ2100" i="3"/>
  <c r="T2100" i="3"/>
  <c r="AY2100" i="3"/>
  <c r="AI2100" i="3"/>
  <c r="S2100" i="3"/>
  <c r="AB2104" i="3"/>
  <c r="AX2104" i="3"/>
  <c r="N2107" i="3"/>
  <c r="AV2107" i="3"/>
  <c r="AF2107" i="3"/>
  <c r="P2107" i="3"/>
  <c r="AG2101" i="3"/>
  <c r="AV2101" i="3"/>
  <c r="P2101" i="3"/>
  <c r="AK2101" i="3"/>
  <c r="BC2101" i="3"/>
  <c r="AM2101" i="3"/>
  <c r="W2101" i="3"/>
  <c r="BB2101" i="3"/>
  <c r="AL2101" i="3"/>
  <c r="V2101" i="3"/>
  <c r="W2107" i="3"/>
  <c r="AX2109" i="3"/>
  <c r="AH2115" i="3"/>
  <c r="AW2117" i="3"/>
  <c r="Y2117" i="3"/>
  <c r="BC2117" i="3"/>
  <c r="AI2117" i="3"/>
  <c r="AB2105" i="3"/>
  <c r="BB2109" i="3"/>
  <c r="AR2117" i="3"/>
  <c r="AT2105" i="3"/>
  <c r="V2105" i="3"/>
  <c r="AX2105" i="3"/>
  <c r="BH2105" i="3"/>
  <c r="U2105" i="3"/>
  <c r="O2105" i="3"/>
  <c r="Y2109" i="3"/>
  <c r="AJ2109" i="3"/>
  <c r="AC2115" i="3"/>
  <c r="AJ2115" i="3"/>
  <c r="AQ2115" i="3"/>
  <c r="AG2119" i="3"/>
  <c r="AR2119" i="3"/>
  <c r="AU2119" i="3"/>
  <c r="AX2119" i="3"/>
  <c r="AV2123" i="3"/>
  <c r="AB2123" i="3"/>
  <c r="BG2123" i="3"/>
  <c r="O2123" i="3"/>
  <c r="AL2127" i="3"/>
  <c r="AV2127" i="3"/>
  <c r="Y2146" i="3"/>
  <c r="BE2146" i="3"/>
  <c r="AH2122" i="3"/>
  <c r="AL2122" i="3"/>
  <c r="AG2122" i="3"/>
  <c r="AR2122" i="3"/>
  <c r="AH2146" i="3"/>
  <c r="AZ2128" i="3"/>
  <c r="R2128" i="3"/>
  <c r="AI2139" i="3"/>
  <c r="AD2139" i="3"/>
  <c r="BD2145" i="3"/>
  <c r="S2158" i="3"/>
  <c r="AW2161" i="3"/>
  <c r="BI2158" i="3"/>
  <c r="AN2158" i="3"/>
  <c r="BF2168" i="3"/>
  <c r="T2112" i="3"/>
  <c r="AN2112" i="3"/>
  <c r="Y2112" i="3"/>
  <c r="AO2112" i="3"/>
  <c r="BE2112" i="3"/>
  <c r="V2112" i="3"/>
  <c r="AL2112" i="3"/>
  <c r="BB2112" i="3"/>
  <c r="W2112" i="3"/>
  <c r="AM2112" i="3"/>
  <c r="BC2112" i="3"/>
  <c r="P2112" i="3"/>
  <c r="AJ2112" i="3"/>
  <c r="BD2112" i="3"/>
  <c r="O2149" i="3"/>
  <c r="M2149" i="3"/>
  <c r="AQ2171" i="3"/>
  <c r="AB2171" i="3"/>
  <c r="BH2171" i="3"/>
  <c r="AT2171" i="3"/>
  <c r="BF2171" i="3"/>
  <c r="S2171" i="3"/>
  <c r="AY2171" i="3"/>
  <c r="AJ2171" i="3"/>
  <c r="AD2171" i="3"/>
  <c r="BF2169" i="3"/>
  <c r="BG2169" i="3"/>
  <c r="V2169" i="3"/>
  <c r="BE2180" i="3"/>
  <c r="AR2123" i="3"/>
  <c r="V2123" i="3"/>
  <c r="S2123" i="3"/>
  <c r="AQ2123" i="3"/>
  <c r="Q2123" i="3"/>
  <c r="AX2123" i="3"/>
  <c r="AO2123" i="3"/>
  <c r="U2123" i="3"/>
  <c r="BA2123" i="3"/>
  <c r="Z2123" i="3"/>
  <c r="AA2123" i="3"/>
  <c r="AU2123" i="3"/>
  <c r="Y2123" i="3"/>
  <c r="BI2123" i="3"/>
  <c r="AT2123" i="3"/>
  <c r="AC2123" i="3"/>
  <c r="AA2109" i="3"/>
  <c r="AY2109" i="3"/>
  <c r="X2109" i="3"/>
  <c r="AR2109" i="3"/>
  <c r="Q2109" i="3"/>
  <c r="AK2109" i="3"/>
  <c r="BE2109" i="3"/>
  <c r="V2109" i="3"/>
  <c r="R2109" i="3"/>
  <c r="AI2109" i="3"/>
  <c r="BC2109" i="3"/>
  <c r="AB2109" i="3"/>
  <c r="AZ2109" i="3"/>
  <c r="U2109" i="3"/>
  <c r="AO2109" i="3"/>
  <c r="BI2107" i="3"/>
  <c r="AM2107" i="3"/>
  <c r="AG2168" i="3"/>
  <c r="AP2168" i="3"/>
  <c r="AB2168" i="3"/>
  <c r="BE2168" i="3"/>
  <c r="AX2168" i="3"/>
  <c r="AY2168" i="3"/>
  <c r="AE2168" i="3"/>
  <c r="AN2117" i="3"/>
  <c r="R2117" i="3"/>
  <c r="BF2117" i="3"/>
  <c r="AT2117" i="3"/>
  <c r="AJ2117" i="3"/>
  <c r="O2117" i="3"/>
  <c r="AE2117" i="3"/>
  <c r="AU2117" i="3"/>
  <c r="M2117" i="3"/>
  <c r="AC2117" i="3"/>
  <c r="AS2117" i="3"/>
  <c r="BI2117" i="3"/>
  <c r="T2117" i="3"/>
  <c r="Z2117" i="3"/>
  <c r="N2117" i="3"/>
  <c r="BH2117" i="3"/>
  <c r="AB2117" i="3"/>
  <c r="AX2096" i="3"/>
  <c r="V2096" i="3"/>
  <c r="O2101" i="3"/>
  <c r="AW2096" i="3"/>
  <c r="AG2096" i="3"/>
  <c r="Q2096" i="3"/>
  <c r="AZ2096" i="3"/>
  <c r="AJ2096" i="3"/>
  <c r="T2096" i="3"/>
  <c r="AY2096" i="3"/>
  <c r="AI2096" i="3"/>
  <c r="BF2100" i="3"/>
  <c r="O2104" i="3"/>
  <c r="AJ2104" i="3"/>
  <c r="BF2104" i="3"/>
  <c r="BE2104" i="3"/>
  <c r="AO2104" i="3"/>
  <c r="Y2104" i="3"/>
  <c r="V2100" i="3"/>
  <c r="BI2100" i="3"/>
  <c r="AS2100" i="3"/>
  <c r="AC2100" i="3"/>
  <c r="M2100" i="3"/>
  <c r="AV2100" i="3"/>
  <c r="AF2100" i="3"/>
  <c r="P2100" i="3"/>
  <c r="AU2100" i="3"/>
  <c r="AE2100" i="3"/>
  <c r="AH2104" i="3"/>
  <c r="BH2107" i="3"/>
  <c r="AR2107" i="3"/>
  <c r="AB2107" i="3"/>
  <c r="BE2101" i="3"/>
  <c r="Y2101" i="3"/>
  <c r="AN2101" i="3"/>
  <c r="BI2101" i="3"/>
  <c r="AC2101" i="3"/>
  <c r="AY2101" i="3"/>
  <c r="AI2101" i="3"/>
  <c r="S2101" i="3"/>
  <c r="AX2101" i="3"/>
  <c r="AH2101" i="3"/>
  <c r="AC2107" i="3"/>
  <c r="BC2107" i="3"/>
  <c r="AX2115" i="3"/>
  <c r="AO2117" i="3"/>
  <c r="U2117" i="3"/>
  <c r="AY2117" i="3"/>
  <c r="AA2117" i="3"/>
  <c r="AZ2117" i="3"/>
  <c r="N2105" i="3"/>
  <c r="AO2105" i="3"/>
  <c r="AH2105" i="3"/>
  <c r="AV2105" i="3"/>
  <c r="AQ2105" i="3"/>
  <c r="BA2109" i="3"/>
  <c r="BH2109" i="3"/>
  <c r="T2109" i="3"/>
  <c r="W2109" i="3"/>
  <c r="Y2115" i="3"/>
  <c r="AF2115" i="3"/>
  <c r="AI2115" i="3"/>
  <c r="AD2117" i="3"/>
  <c r="AW2119" i="3"/>
  <c r="AJ2119" i="3"/>
  <c r="AQ2119" i="3"/>
  <c r="AT2119" i="3"/>
  <c r="AP2123" i="3"/>
  <c r="T2123" i="3"/>
  <c r="AY2123" i="3"/>
  <c r="AH2123" i="3"/>
  <c r="Z2127" i="3"/>
  <c r="AR2127" i="3"/>
  <c r="AK2146" i="3"/>
  <c r="AU2122" i="3"/>
  <c r="BI2122" i="3"/>
  <c r="Q2122" i="3"/>
  <c r="AB2122" i="3"/>
  <c r="AJ2128" i="3"/>
  <c r="Q2139" i="3"/>
  <c r="AF2145" i="3"/>
  <c r="AY2158" i="3"/>
  <c r="AC2163" i="3"/>
  <c r="AX2158" i="3"/>
  <c r="AK2158" i="3"/>
  <c r="X2161" i="3"/>
  <c r="AJ2163" i="3"/>
  <c r="Z2168" i="3"/>
  <c r="BL2193" i="3"/>
  <c r="T2110" i="3"/>
  <c r="U2110" i="3"/>
  <c r="AS2110" i="3"/>
  <c r="N2110" i="3"/>
  <c r="AH2110" i="3"/>
  <c r="BF2110" i="3"/>
  <c r="AE2110" i="3"/>
  <c r="AY2110" i="3"/>
  <c r="AN2110" i="3"/>
  <c r="P2106" i="3"/>
  <c r="AO2106" i="3"/>
  <c r="AS2106" i="3"/>
  <c r="N2106" i="3"/>
  <c r="AV2106" i="3"/>
  <c r="BG2106" i="3"/>
  <c r="Y2137" i="3"/>
  <c r="BG2137" i="3"/>
  <c r="BI2126" i="3"/>
  <c r="AQ2126" i="3"/>
  <c r="BD2152" i="3"/>
  <c r="AV2184" i="3"/>
  <c r="BC2124" i="3"/>
  <c r="AH2154" i="3"/>
  <c r="Q2152" i="3"/>
  <c r="T2154" i="3"/>
  <c r="AS2157" i="3"/>
  <c r="X2156" i="3"/>
  <c r="AC2108" i="3"/>
  <c r="AA2170" i="3"/>
  <c r="AP2124" i="3"/>
  <c r="BA2154" i="3"/>
  <c r="AJ2141" i="3"/>
  <c r="AH2182" i="3"/>
  <c r="AB2181" i="3"/>
  <c r="AY2104" i="3"/>
  <c r="AW2141" i="3"/>
  <c r="S2141" i="3"/>
  <c r="AF2149" i="3"/>
  <c r="R2137" i="3"/>
  <c r="AA2137" i="3"/>
  <c r="BF2155" i="3"/>
  <c r="BI2179" i="3"/>
  <c r="AN2108" i="3"/>
  <c r="Q2141" i="3"/>
  <c r="AU2149" i="3"/>
  <c r="BE2137" i="3"/>
  <c r="BH2155" i="3"/>
  <c r="Z2155" i="3"/>
  <c r="Q2179" i="3"/>
  <c r="AD2102" i="3"/>
  <c r="BH2108" i="3"/>
  <c r="AS2149" i="3"/>
  <c r="AB2155" i="3"/>
  <c r="BC2111" i="3"/>
  <c r="AN2160" i="3"/>
  <c r="AU2170" i="3"/>
  <c r="AJ2129" i="3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I2141" i="3"/>
  <c r="AC2141" i="3"/>
  <c r="AV2141" i="3"/>
  <c r="P2141" i="3"/>
  <c r="AE2141" i="3"/>
  <c r="BH2167" i="3"/>
  <c r="AB2167" i="3"/>
  <c r="AQ2167" i="3"/>
  <c r="BF2167" i="3"/>
  <c r="Z2167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AP2109" i="3"/>
  <c r="AT2109" i="3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S2179" i="3"/>
  <c r="W2183" i="3"/>
  <c r="O2183" i="3"/>
  <c r="AC2106" i="3"/>
  <c r="AK2106" i="3"/>
  <c r="BI2106" i="3"/>
  <c r="AW2123" i="3"/>
  <c r="X2123" i="3"/>
  <c r="S2131" i="3"/>
  <c r="AU2131" i="3"/>
  <c r="M2132" i="3"/>
  <c r="AS2132" i="3"/>
  <c r="AA2177" i="3"/>
  <c r="AM2177" i="3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N2105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U2153" i="3"/>
  <c r="AY2153" i="3"/>
  <c r="AD2153" i="3"/>
  <c r="BI2153" i="3"/>
  <c r="AM2153" i="3"/>
  <c r="R2153" i="3"/>
  <c r="AW2153" i="3"/>
  <c r="AA2153" i="3"/>
  <c r="BD2153" i="3"/>
  <c r="AN2153" i="3"/>
  <c r="X2153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E2153" i="3"/>
  <c r="BB2153" i="3"/>
  <c r="BK209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AP2153" i="3"/>
  <c r="AT2153" i="3"/>
  <c r="Y2153" i="3"/>
  <c r="BC2153" i="3"/>
  <c r="AH2153" i="3"/>
  <c r="M2153" i="3"/>
  <c r="AQ2153" i="3"/>
  <c r="V2153" i="3"/>
  <c r="AZ2153" i="3"/>
  <c r="AJ2153" i="3"/>
  <c r="T2153" i="3"/>
  <c r="BK2100" i="3"/>
  <c r="N2153" i="3"/>
  <c r="W2153" i="3"/>
  <c r="BH2153" i="3"/>
  <c r="BL2098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AO2153" i="3"/>
  <c r="S2153" i="3"/>
  <c r="AX2153" i="3"/>
  <c r="AC2153" i="3"/>
  <c r="BG2153" i="3"/>
  <c r="AL2153" i="3"/>
  <c r="Q2153" i="3"/>
  <c r="AV2153" i="3"/>
  <c r="AF2153" i="3"/>
  <c r="P2153" i="3"/>
  <c r="L2079" i="3"/>
  <c r="L2086" i="3"/>
  <c r="K2086" i="3"/>
  <c r="L2084" i="3"/>
  <c r="K208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L2074" i="3"/>
  <c r="K2073" i="3"/>
  <c r="L2085" i="3"/>
  <c r="K2085" i="3"/>
  <c r="L2083" i="3"/>
  <c r="K2083" i="3"/>
  <c r="K2081" i="3"/>
  <c r="K2079" i="3"/>
  <c r="L2078" i="3"/>
  <c r="K2075" i="3"/>
  <c r="L2081" i="3"/>
  <c r="K2094" i="3"/>
  <c r="K2092" i="3"/>
  <c r="L2091" i="3"/>
  <c r="L2090" i="3"/>
  <c r="L2087" i="3"/>
  <c r="K2087" i="3"/>
  <c r="L2076" i="3"/>
  <c r="K2071" i="3"/>
  <c r="K2091" i="3"/>
  <c r="L2089" i="3"/>
  <c r="K2080" i="3"/>
  <c r="K2078" i="3"/>
  <c r="L2075" i="3"/>
  <c r="L2073" i="3"/>
  <c r="L2071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60" i="3" l="1"/>
  <c r="BJ2105" i="3"/>
  <c r="BK2105" i="3"/>
  <c r="BM2160" i="3"/>
  <c r="BN2160" i="3"/>
  <c r="BL2160" i="3"/>
  <c r="BN2140" i="3"/>
  <c r="BE2072" i="3"/>
  <c r="BN2136" i="3"/>
  <c r="BN2108" i="3"/>
  <c r="N2070" i="3"/>
  <c r="BL2105" i="3"/>
  <c r="BK2099" i="3"/>
  <c r="BJ2099" i="3"/>
  <c r="AN2072" i="3"/>
  <c r="BN2107" i="3"/>
  <c r="BM2099" i="3"/>
  <c r="BN2168" i="3"/>
  <c r="BL2100" i="3"/>
  <c r="BN2112" i="3"/>
  <c r="AE2072" i="3"/>
  <c r="O2072" i="3"/>
  <c r="AO2072" i="3"/>
  <c r="AR2072" i="3"/>
  <c r="N2072" i="3"/>
  <c r="R2072" i="3"/>
  <c r="AT2072" i="3"/>
  <c r="Y2072" i="3"/>
  <c r="BN2147" i="3"/>
  <c r="AU2072" i="3"/>
  <c r="AD2072" i="3"/>
  <c r="AE2070" i="3"/>
  <c r="BG2072" i="3"/>
  <c r="AQ2072" i="3"/>
  <c r="AA2072" i="3"/>
  <c r="BF2072" i="3"/>
  <c r="AP2072" i="3"/>
  <c r="Z2072" i="3"/>
  <c r="BA2072" i="3"/>
  <c r="AK2072" i="3"/>
  <c r="U2072" i="3"/>
  <c r="AF2072" i="3"/>
  <c r="BD2070" i="3"/>
  <c r="P2072" i="3"/>
  <c r="BH2072" i="3"/>
  <c r="AZ2072" i="3"/>
  <c r="BC2072" i="3"/>
  <c r="AM2072" i="3"/>
  <c r="W2072" i="3"/>
  <c r="BB2072" i="3"/>
  <c r="AL2072" i="3"/>
  <c r="V2072" i="3"/>
  <c r="AW2072" i="3"/>
  <c r="AG2072" i="3"/>
  <c r="Q2072" i="3"/>
  <c r="AV2072" i="3"/>
  <c r="AJ2072" i="3"/>
  <c r="AB2072" i="3"/>
  <c r="AY2072" i="3"/>
  <c r="AI2072" i="3"/>
  <c r="S2072" i="3"/>
  <c r="AX2072" i="3"/>
  <c r="AH2072" i="3"/>
  <c r="BI2072" i="3"/>
  <c r="AS2072" i="3"/>
  <c r="AC2072" i="3"/>
  <c r="M2072" i="3"/>
  <c r="BD2072" i="3"/>
  <c r="T2072" i="3"/>
  <c r="X2072" i="3"/>
  <c r="BK2136" i="3"/>
  <c r="BM2139" i="3"/>
  <c r="BL2099" i="3"/>
  <c r="BM2168" i="3"/>
  <c r="BL2145" i="3"/>
  <c r="BN2155" i="3"/>
  <c r="BL2158" i="3"/>
  <c r="BN2104" i="3"/>
  <c r="BN2099" i="3"/>
  <c r="BN2182" i="3"/>
  <c r="BK2154" i="3"/>
  <c r="BK2130" i="3"/>
  <c r="BN2170" i="3"/>
  <c r="BN2152" i="3"/>
  <c r="BK2117" i="3"/>
  <c r="BK2112" i="3"/>
  <c r="BK2122" i="3"/>
  <c r="BK2139" i="3"/>
  <c r="BN2101" i="3"/>
  <c r="BK2131" i="3"/>
  <c r="BN2110" i="3"/>
  <c r="BK2159" i="3"/>
  <c r="BN2096" i="3"/>
  <c r="BN2177" i="3"/>
  <c r="BN2174" i="3"/>
  <c r="BM2108" i="3"/>
  <c r="BN2123" i="3"/>
  <c r="Q2070" i="3"/>
  <c r="BL2187" i="3"/>
  <c r="BJ2140" i="3"/>
  <c r="BL2149" i="3"/>
  <c r="BM2184" i="3"/>
  <c r="BN2139" i="3"/>
  <c r="BJ2184" i="3"/>
  <c r="BJ2162" i="3"/>
  <c r="BN2180" i="3"/>
  <c r="BJ2132" i="3"/>
  <c r="BL2108" i="3"/>
  <c r="BJ2152" i="3"/>
  <c r="BK2126" i="3"/>
  <c r="BJ2170" i="3"/>
  <c r="BN2114" i="3"/>
  <c r="BJ2166" i="3"/>
  <c r="BN2166" i="3"/>
  <c r="BN2158" i="3"/>
  <c r="BL2150" i="3"/>
  <c r="BK2168" i="3"/>
  <c r="BL2114" i="3"/>
  <c r="BM2103" i="3"/>
  <c r="BK2114" i="3"/>
  <c r="BN2103" i="3"/>
  <c r="BL2159" i="3"/>
  <c r="BL2121" i="3"/>
  <c r="BL2152" i="3"/>
  <c r="BM2152" i="3"/>
  <c r="BM2154" i="3"/>
  <c r="BN2117" i="3"/>
  <c r="BL2123" i="3"/>
  <c r="BK2123" i="3"/>
  <c r="BJ2112" i="3"/>
  <c r="BK2158" i="3"/>
  <c r="BK2101" i="3"/>
  <c r="BJ2128" i="3"/>
  <c r="BN2122" i="3"/>
  <c r="BJ2108" i="3"/>
  <c r="BN2145" i="3"/>
  <c r="BK2115" i="3"/>
  <c r="BK2137" i="3"/>
  <c r="P2077" i="3"/>
  <c r="BK2108" i="3"/>
  <c r="AJ2070" i="3"/>
  <c r="O2070" i="3"/>
  <c r="AW2070" i="3"/>
  <c r="BK2166" i="3"/>
  <c r="BK2152" i="3"/>
  <c r="BK2160" i="3"/>
  <c r="BN2132" i="3"/>
  <c r="BM2162" i="3"/>
  <c r="BL2109" i="3"/>
  <c r="BN2106" i="3"/>
  <c r="BM2165" i="3"/>
  <c r="BJ2186" i="3"/>
  <c r="BL2157" i="3"/>
  <c r="BL2136" i="3"/>
  <c r="BL2096" i="3"/>
  <c r="BK2187" i="3"/>
  <c r="BK2182" i="3"/>
  <c r="BM2120" i="3"/>
  <c r="BK2120" i="3"/>
  <c r="BJ2098" i="3"/>
  <c r="BK2189" i="3"/>
  <c r="BK2172" i="3"/>
  <c r="BJ2148" i="3"/>
  <c r="BN2148" i="3"/>
  <c r="BN2130" i="3"/>
  <c r="BK2113" i="3"/>
  <c r="BN2188" i="3"/>
  <c r="BJ2188" i="3"/>
  <c r="BM2140" i="3"/>
  <c r="BL2140" i="3"/>
  <c r="BK2111" i="3"/>
  <c r="BJ2164" i="3"/>
  <c r="BN2156" i="3"/>
  <c r="BN2129" i="3"/>
  <c r="BL2113" i="3"/>
  <c r="BM2113" i="3"/>
  <c r="BN2097" i="3"/>
  <c r="BK2144" i="3"/>
  <c r="BM2117" i="3"/>
  <c r="BJ2126" i="3"/>
  <c r="BK2128" i="3"/>
  <c r="BN2179" i="3"/>
  <c r="BN2146" i="3"/>
  <c r="BL2184" i="3"/>
  <c r="BN2162" i="3"/>
  <c r="BK2180" i="3"/>
  <c r="BJ2180" i="3"/>
  <c r="BL2180" i="3"/>
  <c r="BL2117" i="3"/>
  <c r="BL2174" i="3"/>
  <c r="BL2104" i="3"/>
  <c r="BM2138" i="3"/>
  <c r="BL2142" i="3"/>
  <c r="BJ2122" i="3"/>
  <c r="BL2122" i="3"/>
  <c r="BL2115" i="3"/>
  <c r="BM2166" i="3"/>
  <c r="BK2138" i="3"/>
  <c r="BK2109" i="3"/>
  <c r="BK2177" i="3"/>
  <c r="BJ2163" i="3"/>
  <c r="BK2155" i="3"/>
  <c r="BJ2158" i="3"/>
  <c r="BM2147" i="3"/>
  <c r="BJ2121" i="3"/>
  <c r="BN2121" i="3"/>
  <c r="BJ2138" i="3"/>
  <c r="BL2124" i="3"/>
  <c r="BJ2114" i="3"/>
  <c r="BL2103" i="3"/>
  <c r="BK2103" i="3"/>
  <c r="BJ2154" i="3"/>
  <c r="BL2154" i="3"/>
  <c r="BM2170" i="3"/>
  <c r="BL2170" i="3"/>
  <c r="P2070" i="3"/>
  <c r="AT2070" i="3"/>
  <c r="AG2070" i="3"/>
  <c r="BN2119" i="3"/>
  <c r="U2070" i="3"/>
  <c r="BK2104" i="3"/>
  <c r="BJ2096" i="3"/>
  <c r="BM2100" i="3"/>
  <c r="BN2124" i="3"/>
  <c r="BK2150" i="3"/>
  <c r="BK2107" i="3"/>
  <c r="BK2181" i="3"/>
  <c r="BK2163" i="3"/>
  <c r="BK2145" i="3"/>
  <c r="BM2186" i="3"/>
  <c r="AU2070" i="3"/>
  <c r="AD2070" i="3"/>
  <c r="BJ2101" i="3"/>
  <c r="BN2100" i="3"/>
  <c r="BK2179" i="3"/>
  <c r="BK2170" i="3"/>
  <c r="BN2150" i="3"/>
  <c r="BK2129" i="3"/>
  <c r="BN2098" i="3"/>
  <c r="BJ2117" i="3"/>
  <c r="BK2121" i="3"/>
  <c r="BM2114" i="3"/>
  <c r="BM2148" i="3"/>
  <c r="BN2154" i="3"/>
  <c r="BN2184" i="3"/>
  <c r="BJ2177" i="3"/>
  <c r="BM2122" i="3"/>
  <c r="BL2179" i="3"/>
  <c r="BN2109" i="3"/>
  <c r="BL2166" i="3"/>
  <c r="BN2138" i="3"/>
  <c r="BK2133" i="3"/>
  <c r="BJ2159" i="3"/>
  <c r="BJ2145" i="3"/>
  <c r="BN2128" i="3"/>
  <c r="BK2188" i="3"/>
  <c r="BK2162" i="3"/>
  <c r="BL2138" i="3"/>
  <c r="BL2147" i="3"/>
  <c r="BM2121" i="3"/>
  <c r="BM2158" i="3"/>
  <c r="BF2077" i="3"/>
  <c r="BK2124" i="3"/>
  <c r="BL2132" i="3"/>
  <c r="BJ2123" i="3"/>
  <c r="BK2106" i="3"/>
  <c r="AE2077" i="3"/>
  <c r="AQ2088" i="3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L2052" i="3"/>
  <c r="K2052" i="3"/>
  <c r="L2050" i="3"/>
  <c r="K2017" i="3"/>
  <c r="L1993" i="3"/>
  <c r="K1973" i="3"/>
  <c r="L2030" i="3"/>
  <c r="L2028" i="3"/>
  <c r="AF2028" i="3" s="1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R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K2043" i="3"/>
  <c r="AJ2043" i="3" s="1"/>
  <c r="L2039" i="3"/>
  <c r="K2031" i="3"/>
  <c r="K2029" i="3"/>
  <c r="L2019" i="3"/>
  <c r="L2017" i="3"/>
  <c r="L2012" i="3"/>
  <c r="K2012" i="3"/>
  <c r="L2007" i="3"/>
  <c r="K2007" i="3"/>
  <c r="L2000" i="3"/>
  <c r="L1995" i="3"/>
  <c r="M1995" i="3" s="1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AQ2033" i="3" s="1"/>
  <c r="K2027" i="3"/>
  <c r="L2026" i="3"/>
  <c r="K2026" i="3"/>
  <c r="L2024" i="3"/>
  <c r="L2023" i="3"/>
  <c r="L2014" i="3"/>
  <c r="L2011" i="3"/>
  <c r="S2011" i="3" s="1"/>
  <c r="L2009" i="3"/>
  <c r="L2010" i="3"/>
  <c r="K2010" i="3"/>
  <c r="L2008" i="3"/>
  <c r="K2008" i="3"/>
  <c r="L2006" i="3"/>
  <c r="K2006" i="3"/>
  <c r="L2002" i="3"/>
  <c r="K2000" i="3"/>
  <c r="K1977" i="3"/>
  <c r="AW1977" i="3" s="1"/>
  <c r="L2004" i="3"/>
  <c r="K2004" i="3"/>
  <c r="L2003" i="3"/>
  <c r="K1993" i="3"/>
  <c r="X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L2018" i="3"/>
  <c r="K2018" i="3"/>
  <c r="L2016" i="3"/>
  <c r="K2016" i="3"/>
  <c r="K2024" i="3"/>
  <c r="K2022" i="3"/>
  <c r="K2020" i="3"/>
  <c r="L1987" i="3"/>
  <c r="L1983" i="3"/>
  <c r="K1985" i="3"/>
  <c r="K1981" i="3"/>
  <c r="L1985" i="3"/>
  <c r="L1981" i="3"/>
  <c r="L1971" i="3"/>
  <c r="L1969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V2002" i="3" l="1"/>
  <c r="AP1995" i="3"/>
  <c r="AC2021" i="3"/>
  <c r="BM2072" i="3"/>
  <c r="AV2009" i="3"/>
  <c r="M1994" i="3"/>
  <c r="BC2043" i="3"/>
  <c r="BL2072" i="3"/>
  <c r="BD2043" i="3"/>
  <c r="BJ2072" i="3"/>
  <c r="BN2072" i="3"/>
  <c r="AV1980" i="3"/>
  <c r="AF1986" i="3"/>
  <c r="BK2072" i="3"/>
  <c r="AH1975" i="3"/>
  <c r="P1995" i="3"/>
  <c r="Z1995" i="3"/>
  <c r="AC1995" i="3"/>
  <c r="AM1995" i="3"/>
  <c r="BD2001" i="3"/>
  <c r="AB1998" i="3"/>
  <c r="AF1995" i="3"/>
  <c r="AY1979" i="3"/>
  <c r="BF1998" i="3"/>
  <c r="AQ2008" i="3"/>
  <c r="W1978" i="3"/>
  <c r="AX2043" i="3"/>
  <c r="X2043" i="3"/>
  <c r="AS1998" i="3"/>
  <c r="AI1995" i="3"/>
  <c r="U2002" i="3"/>
  <c r="BI1995" i="3"/>
  <c r="AV1995" i="3"/>
  <c r="Q2021" i="3"/>
  <c r="R2043" i="3"/>
  <c r="BF1995" i="3"/>
  <c r="AS1995" i="3"/>
  <c r="AK2043" i="3"/>
  <c r="P2030" i="3"/>
  <c r="BE1982" i="3"/>
  <c r="BB2015" i="3"/>
  <c r="AM1972" i="3"/>
  <c r="BE1980" i="3"/>
  <c r="AN2001" i="3"/>
  <c r="AB1995" i="3"/>
  <c r="AI1979" i="3"/>
  <c r="Y1972" i="3"/>
  <c r="S1979" i="3"/>
  <c r="BH1998" i="3"/>
  <c r="AO1998" i="3"/>
  <c r="AX1995" i="3"/>
  <c r="R1995" i="3"/>
  <c r="X1995" i="3"/>
  <c r="BB1979" i="3"/>
  <c r="T1979" i="3"/>
  <c r="AQ1998" i="3"/>
  <c r="Z1998" i="3"/>
  <c r="BA2002" i="3"/>
  <c r="AH1995" i="3"/>
  <c r="BA1995" i="3"/>
  <c r="AK1995" i="3"/>
  <c r="U1995" i="3"/>
  <c r="BD1995" i="3"/>
  <c r="AN1995" i="3"/>
  <c r="AK2001" i="3"/>
  <c r="X2001" i="3"/>
  <c r="AT1972" i="3"/>
  <c r="X1971" i="3"/>
  <c r="AN1979" i="3"/>
  <c r="AV1979" i="3"/>
  <c r="S1995" i="3"/>
  <c r="AR1998" i="3"/>
  <c r="AA1998" i="3"/>
  <c r="W1995" i="3"/>
  <c r="AH2001" i="3"/>
  <c r="BI2002" i="3"/>
  <c r="AT1995" i="3"/>
  <c r="AD1995" i="3"/>
  <c r="N1995" i="3"/>
  <c r="AW1995" i="3"/>
  <c r="AG1995" i="3"/>
  <c r="Q1995" i="3"/>
  <c r="AZ1995" i="3"/>
  <c r="AJ1995" i="3"/>
  <c r="T1995" i="3"/>
  <c r="U2001" i="3"/>
  <c r="W2002" i="3"/>
  <c r="AG1979" i="3"/>
  <c r="AY1995" i="3"/>
  <c r="BG1998" i="3"/>
  <c r="AP1998" i="3"/>
  <c r="BC1995" i="3"/>
  <c r="AC2002" i="3"/>
  <c r="BB1995" i="3"/>
  <c r="AL1995" i="3"/>
  <c r="V1995" i="3"/>
  <c r="BE1995" i="3"/>
  <c r="AO1995" i="3"/>
  <c r="Y1995" i="3"/>
  <c r="BH1995" i="3"/>
  <c r="AR1995" i="3"/>
  <c r="BA2001" i="3"/>
  <c r="T1992" i="3"/>
  <c r="V2006" i="3"/>
  <c r="S2036" i="3"/>
  <c r="BF2002" i="3"/>
  <c r="AM1991" i="3"/>
  <c r="AH1996" i="3"/>
  <c r="AG2029" i="3"/>
  <c r="AT1976" i="3"/>
  <c r="AH2000" i="3"/>
  <c r="BG2002" i="3"/>
  <c r="Z2002" i="3"/>
  <c r="AQ2021" i="3"/>
  <c r="BC2002" i="3"/>
  <c r="X2002" i="3"/>
  <c r="AA2021" i="3"/>
  <c r="AA2002" i="3"/>
  <c r="AL2002" i="3"/>
  <c r="BD2002" i="3"/>
  <c r="BA2015" i="3"/>
  <c r="AI2021" i="3"/>
  <c r="AO1979" i="3"/>
  <c r="AB2001" i="3"/>
  <c r="AQ2002" i="3"/>
  <c r="AP2002" i="3"/>
  <c r="AF2002" i="3"/>
  <c r="AY2021" i="3"/>
  <c r="AI1977" i="3"/>
  <c r="BK2079" i="3"/>
  <c r="AV2012" i="3"/>
  <c r="Z2003" i="3"/>
  <c r="AJ2011" i="3"/>
  <c r="AZ1977" i="3"/>
  <c r="BF1977" i="3"/>
  <c r="O1973" i="3"/>
  <c r="O1989" i="3"/>
  <c r="X1975" i="3"/>
  <c r="AE1970" i="3"/>
  <c r="BF2009" i="3"/>
  <c r="AK1988" i="3"/>
  <c r="BL2070" i="3"/>
  <c r="BM2070" i="3"/>
  <c r="AS1973" i="3"/>
  <c r="AF1973" i="3"/>
  <c r="AE2006" i="3"/>
  <c r="AZ2003" i="3"/>
  <c r="M2009" i="3"/>
  <c r="BD1988" i="3"/>
  <c r="BB1991" i="3"/>
  <c r="AV1984" i="3"/>
  <c r="AC1998" i="3"/>
  <c r="Z2008" i="3"/>
  <c r="BI2015" i="3"/>
  <c r="AO1972" i="3"/>
  <c r="BE2025" i="3"/>
  <c r="V1994" i="3"/>
  <c r="N2041" i="3"/>
  <c r="BN2070" i="3"/>
  <c r="BJ2070" i="3"/>
  <c r="AM2002" i="3"/>
  <c r="BB2002" i="3"/>
  <c r="Q1979" i="3"/>
  <c r="Z1979" i="3"/>
  <c r="S1994" i="3"/>
  <c r="W1998" i="3"/>
  <c r="BI1998" i="3"/>
  <c r="AW2001" i="3"/>
  <c r="AG2001" i="3"/>
  <c r="Q2001" i="3"/>
  <c r="AZ2001" i="3"/>
  <c r="AJ2001" i="3"/>
  <c r="T2001" i="3"/>
  <c r="AP2009" i="3"/>
  <c r="AF2009" i="3"/>
  <c r="BH2008" i="3"/>
  <c r="AA2008" i="3"/>
  <c r="AP2015" i="3"/>
  <c r="AC2015" i="3"/>
  <c r="AS2028" i="3"/>
  <c r="W2015" i="3"/>
  <c r="AM2043" i="3"/>
  <c r="AT2043" i="3"/>
  <c r="N2043" i="3"/>
  <c r="AG2043" i="3"/>
  <c r="AZ2043" i="3"/>
  <c r="T2043" i="3"/>
  <c r="AL1979" i="3"/>
  <c r="AY1978" i="3"/>
  <c r="AU1979" i="3"/>
  <c r="O1979" i="3"/>
  <c r="BD1979" i="3"/>
  <c r="X1998" i="3"/>
  <c r="AT1970" i="3"/>
  <c r="BE1972" i="3"/>
  <c r="BD1975" i="3"/>
  <c r="V1979" i="3"/>
  <c r="AR1979" i="3"/>
  <c r="AW1978" i="3"/>
  <c r="BG1979" i="3"/>
  <c r="AQ1979" i="3"/>
  <c r="AA1979" i="3"/>
  <c r="Y1979" i="3"/>
  <c r="BA1979" i="3"/>
  <c r="AH1979" i="3"/>
  <c r="AU1989" i="3"/>
  <c r="AN1994" i="3"/>
  <c r="AE1994" i="3"/>
  <c r="AZ1994" i="3"/>
  <c r="AZ1998" i="3"/>
  <c r="AJ1998" i="3"/>
  <c r="T1998" i="3"/>
  <c r="AY1998" i="3"/>
  <c r="AI1998" i="3"/>
  <c r="S1998" i="3"/>
  <c r="AX1998" i="3"/>
  <c r="AH1998" i="3"/>
  <c r="R1998" i="3"/>
  <c r="R2001" i="3"/>
  <c r="AX2001" i="3"/>
  <c r="M1998" i="3"/>
  <c r="BI2001" i="3"/>
  <c r="AS2001" i="3"/>
  <c r="AC2001" i="3"/>
  <c r="M2001" i="3"/>
  <c r="AV2001" i="3"/>
  <c r="AF2001" i="3"/>
  <c r="P2001" i="3"/>
  <c r="BI2009" i="3"/>
  <c r="AR2008" i="3"/>
  <c r="AP2008" i="3"/>
  <c r="V2015" i="3"/>
  <c r="U2015" i="3"/>
  <c r="P2025" i="3"/>
  <c r="AA2043" i="3"/>
  <c r="AE2043" i="3"/>
  <c r="AH2043" i="3"/>
  <c r="BA2043" i="3"/>
  <c r="U2043" i="3"/>
  <c r="AN2043" i="3"/>
  <c r="S1984" i="3"/>
  <c r="S1996" i="3"/>
  <c r="O2004" i="3"/>
  <c r="BG2026" i="3"/>
  <c r="AB2034" i="3"/>
  <c r="AP2044" i="3"/>
  <c r="P2061" i="3"/>
  <c r="Q2029" i="3"/>
  <c r="AO2035" i="3"/>
  <c r="AC2000" i="3"/>
  <c r="N2012" i="3"/>
  <c r="BF1974" i="3"/>
  <c r="Y2003" i="3"/>
  <c r="AW2057" i="3"/>
  <c r="AO1997" i="3"/>
  <c r="AT2053" i="3"/>
  <c r="AE1973" i="3"/>
  <c r="BK2070" i="3"/>
  <c r="R1978" i="3"/>
  <c r="O2028" i="3"/>
  <c r="M2047" i="3"/>
  <c r="AW2021" i="3"/>
  <c r="W1972" i="3"/>
  <c r="BH1979" i="3"/>
  <c r="AE1979" i="3"/>
  <c r="AT1979" i="3"/>
  <c r="AJ1987" i="3"/>
  <c r="BD1998" i="3"/>
  <c r="AN1998" i="3"/>
  <c r="BC1998" i="3"/>
  <c r="AM1998" i="3"/>
  <c r="BB1998" i="3"/>
  <c r="AL1998" i="3"/>
  <c r="V1998" i="3"/>
  <c r="BE1998" i="3"/>
  <c r="AP2001" i="3"/>
  <c r="AD1972" i="3"/>
  <c r="BC1972" i="3"/>
  <c r="AB1979" i="3"/>
  <c r="AW1979" i="3"/>
  <c r="BC1979" i="3"/>
  <c r="AM1979" i="3"/>
  <c r="W1979" i="3"/>
  <c r="AF1979" i="3"/>
  <c r="BI1979" i="3"/>
  <c r="M1979" i="3"/>
  <c r="BF1994" i="3"/>
  <c r="AY1994" i="3"/>
  <c r="AG1994" i="3"/>
  <c r="AV1998" i="3"/>
  <c r="AF1998" i="3"/>
  <c r="P1998" i="3"/>
  <c r="AU1998" i="3"/>
  <c r="AE1998" i="3"/>
  <c r="O1998" i="3"/>
  <c r="AT1998" i="3"/>
  <c r="AD1998" i="3"/>
  <c r="N1998" i="3"/>
  <c r="Z2001" i="3"/>
  <c r="BF2001" i="3"/>
  <c r="BE2001" i="3"/>
  <c r="AO2001" i="3"/>
  <c r="Y2001" i="3"/>
  <c r="BH2001" i="3"/>
  <c r="AR2001" i="3"/>
  <c r="M2008" i="3"/>
  <c r="AC2009" i="3"/>
  <c r="BG2008" i="3"/>
  <c r="AY2043" i="3"/>
  <c r="O2043" i="3"/>
  <c r="AD2043" i="3"/>
  <c r="AW2043" i="3"/>
  <c r="Q2043" i="3"/>
  <c r="AF1989" i="3"/>
  <c r="AE1980" i="3"/>
  <c r="BG2068" i="3"/>
  <c r="AG1970" i="3"/>
  <c r="AY2017" i="3"/>
  <c r="U1975" i="3"/>
  <c r="AM2014" i="3"/>
  <c r="AG1976" i="3"/>
  <c r="X2019" i="3"/>
  <c r="AG1986" i="3"/>
  <c r="AJ2000" i="3"/>
  <c r="AY2003" i="3"/>
  <c r="AC1973" i="3"/>
  <c r="Q1974" i="3"/>
  <c r="M1974" i="3"/>
  <c r="N1973" i="3"/>
  <c r="AY1984" i="3"/>
  <c r="T2003" i="3"/>
  <c r="AE2012" i="3"/>
  <c r="AL2006" i="3"/>
  <c r="N1970" i="3"/>
  <c r="M1973" i="3"/>
  <c r="AU1973" i="3"/>
  <c r="AV1970" i="3"/>
  <c r="AG1974" i="3"/>
  <c r="AD1974" i="3"/>
  <c r="AM1975" i="3"/>
  <c r="AC1978" i="3"/>
  <c r="AH1978" i="3"/>
  <c r="Y1980" i="3"/>
  <c r="AD1989" i="3"/>
  <c r="Y1977" i="3"/>
  <c r="AM1984" i="3"/>
  <c r="AY2000" i="3"/>
  <c r="AN1980" i="3"/>
  <c r="AS2000" i="3"/>
  <c r="AV2004" i="3"/>
  <c r="BI2019" i="3"/>
  <c r="AU2021" i="3"/>
  <c r="BI2021" i="3"/>
  <c r="AW2026" i="3"/>
  <c r="BH2034" i="3"/>
  <c r="Z2047" i="3"/>
  <c r="BH2046" i="3"/>
  <c r="P1973" i="3"/>
  <c r="AO1984" i="3"/>
  <c r="N1984" i="3"/>
  <c r="AV1973" i="3"/>
  <c r="AW1974" i="3"/>
  <c r="AT1974" i="3"/>
  <c r="AA1978" i="3"/>
  <c r="BH1978" i="3"/>
  <c r="W1980" i="3"/>
  <c r="T1986" i="3"/>
  <c r="BD1991" i="3"/>
  <c r="AZ1996" i="3"/>
  <c r="S2000" i="3"/>
  <c r="AB2006" i="3"/>
  <c r="AE2021" i="3"/>
  <c r="BD2026" i="3"/>
  <c r="AT2029" i="3"/>
  <c r="AP2003" i="3"/>
  <c r="V1997" i="3"/>
  <c r="AX1973" i="3"/>
  <c r="AQ1978" i="3"/>
  <c r="Y2036" i="3"/>
  <c r="AP2004" i="3"/>
  <c r="AE2004" i="3"/>
  <c r="AF2004" i="3"/>
  <c r="AO2004" i="3"/>
  <c r="AT2004" i="3"/>
  <c r="AU2004" i="3"/>
  <c r="AR2004" i="3"/>
  <c r="BG2010" i="3"/>
  <c r="AH2010" i="3"/>
  <c r="AO2010" i="3"/>
  <c r="AP2010" i="3"/>
  <c r="M2010" i="3"/>
  <c r="W2026" i="3"/>
  <c r="AQ2026" i="3"/>
  <c r="AA2026" i="3"/>
  <c r="AY2026" i="3"/>
  <c r="X2026" i="3"/>
  <c r="AR2026" i="3"/>
  <c r="Q2026" i="3"/>
  <c r="AK2026" i="3"/>
  <c r="BE2026" i="3"/>
  <c r="AI2026" i="3"/>
  <c r="BC2026" i="3"/>
  <c r="AB2026" i="3"/>
  <c r="AZ2026" i="3"/>
  <c r="U2026" i="3"/>
  <c r="AO2026" i="3"/>
  <c r="S2028" i="3"/>
  <c r="AI2028" i="3"/>
  <c r="AY2028" i="3"/>
  <c r="T2028" i="3"/>
  <c r="AJ2028" i="3"/>
  <c r="AZ2028" i="3"/>
  <c r="Q2028" i="3"/>
  <c r="AG2028" i="3"/>
  <c r="AW2028" i="3"/>
  <c r="W2028" i="3"/>
  <c r="AM2028" i="3"/>
  <c r="BC2028" i="3"/>
  <c r="X2028" i="3"/>
  <c r="AN2028" i="3"/>
  <c r="BD2028" i="3"/>
  <c r="U2028" i="3"/>
  <c r="AK2028" i="3"/>
  <c r="BA2028" i="3"/>
  <c r="AA2028" i="3"/>
  <c r="AQ2028" i="3"/>
  <c r="BG2028" i="3"/>
  <c r="AB2028" i="3"/>
  <c r="AR2028" i="3"/>
  <c r="BH2028" i="3"/>
  <c r="Y2028" i="3"/>
  <c r="AO2028" i="3"/>
  <c r="BE2028" i="3"/>
  <c r="T2047" i="3"/>
  <c r="AJ2047" i="3"/>
  <c r="AZ2047" i="3"/>
  <c r="Q2047" i="3"/>
  <c r="AG2047" i="3"/>
  <c r="AW2047" i="3"/>
  <c r="N2047" i="3"/>
  <c r="AD2047" i="3"/>
  <c r="AT2047" i="3"/>
  <c r="X2047" i="3"/>
  <c r="AN2047" i="3"/>
  <c r="BD2047" i="3"/>
  <c r="U2047" i="3"/>
  <c r="AK2047" i="3"/>
  <c r="BA2047" i="3"/>
  <c r="R2047" i="3"/>
  <c r="AH2047" i="3"/>
  <c r="AX2047" i="3"/>
  <c r="BG2047" i="3"/>
  <c r="AB2047" i="3"/>
  <c r="AR2047" i="3"/>
  <c r="BH2047" i="3"/>
  <c r="Y2047" i="3"/>
  <c r="AO2047" i="3"/>
  <c r="BE2047" i="3"/>
  <c r="V2047" i="3"/>
  <c r="AL2047" i="3"/>
  <c r="BB2047" i="3"/>
  <c r="BD2023" i="3"/>
  <c r="AE2023" i="3"/>
  <c r="Q2023" i="3"/>
  <c r="AV2023" i="3"/>
  <c r="U2021" i="3"/>
  <c r="AK2021" i="3"/>
  <c r="BA2021" i="3"/>
  <c r="S2021" i="3"/>
  <c r="AN2021" i="3"/>
  <c r="O2021" i="3"/>
  <c r="AJ2021" i="3"/>
  <c r="BF2021" i="3"/>
  <c r="AF2021" i="3"/>
  <c r="BB2021" i="3"/>
  <c r="AX2021" i="3"/>
  <c r="Y2021" i="3"/>
  <c r="AO2021" i="3"/>
  <c r="BE2021" i="3"/>
  <c r="X2021" i="3"/>
  <c r="AT2021" i="3"/>
  <c r="T2021" i="3"/>
  <c r="AP2021" i="3"/>
  <c r="P2021" i="3"/>
  <c r="AL2021" i="3"/>
  <c r="BG2021" i="3"/>
  <c r="AC2012" i="3"/>
  <c r="BE2012" i="3"/>
  <c r="AD2012" i="3"/>
  <c r="O2012" i="3"/>
  <c r="AU2012" i="3"/>
  <c r="AF2012" i="3"/>
  <c r="AP2012" i="3"/>
  <c r="AA2012" i="3"/>
  <c r="BG2012" i="3"/>
  <c r="AR2012" i="3"/>
  <c r="BE1973" i="3"/>
  <c r="AO1973" i="3"/>
  <c r="Y1973" i="3"/>
  <c r="BH1973" i="3"/>
  <c r="AR1973" i="3"/>
  <c r="AB1973" i="3"/>
  <c r="BG1973" i="3"/>
  <c r="AQ1973" i="3"/>
  <c r="AA1973" i="3"/>
  <c r="AJ1969" i="3"/>
  <c r="AD1973" i="3"/>
  <c r="U1974" i="3"/>
  <c r="AK1974" i="3"/>
  <c r="BA1974" i="3"/>
  <c r="R1973" i="3"/>
  <c r="R1974" i="3"/>
  <c r="AH1974" i="3"/>
  <c r="AX1974" i="3"/>
  <c r="AP1973" i="3"/>
  <c r="AK1978" i="3"/>
  <c r="BI1978" i="3"/>
  <c r="AS1978" i="3"/>
  <c r="X1978" i="3"/>
  <c r="BD1978" i="3"/>
  <c r="AM1978" i="3"/>
  <c r="Q1978" i="3"/>
  <c r="AD1978" i="3"/>
  <c r="N1978" i="3"/>
  <c r="BG1978" i="3"/>
  <c r="AA1984" i="3"/>
  <c r="AC1984" i="3"/>
  <c r="X1991" i="3"/>
  <c r="AL1991" i="3"/>
  <c r="AG1992" i="3"/>
  <c r="AJ1996" i="3"/>
  <c r="BD2000" i="3"/>
  <c r="X2000" i="3"/>
  <c r="AM2000" i="3"/>
  <c r="BB2000" i="3"/>
  <c r="V2000" i="3"/>
  <c r="AH2003" i="3"/>
  <c r="BE2003" i="3"/>
  <c r="BH1997" i="3"/>
  <c r="AK2003" i="3"/>
  <c r="U2003" i="3"/>
  <c r="AN2003" i="3"/>
  <c r="AI2003" i="3"/>
  <c r="P2004" i="3"/>
  <c r="AD2004" i="3"/>
  <c r="AB2012" i="3"/>
  <c r="BF2012" i="3"/>
  <c r="BD2006" i="3"/>
  <c r="BG2006" i="3"/>
  <c r="O2006" i="3"/>
  <c r="AS2004" i="3"/>
  <c r="AK2010" i="3"/>
  <c r="AG2026" i="3"/>
  <c r="AN2026" i="3"/>
  <c r="AM2026" i="3"/>
  <c r="AC2028" i="3"/>
  <c r="P2028" i="3"/>
  <c r="AU2029" i="3"/>
  <c r="AD2029" i="3"/>
  <c r="AF2036" i="3"/>
  <c r="BH2021" i="3"/>
  <c r="BI2047" i="3"/>
  <c r="AV2047" i="3"/>
  <c r="BE2006" i="3"/>
  <c r="Z2006" i="3"/>
  <c r="AT2006" i="3"/>
  <c r="W2006" i="3"/>
  <c r="AQ2006" i="3"/>
  <c r="P2006" i="3"/>
  <c r="AN2006" i="3"/>
  <c r="BH2006" i="3"/>
  <c r="AW2006" i="3"/>
  <c r="AO2006" i="3"/>
  <c r="AD2006" i="3"/>
  <c r="BB2006" i="3"/>
  <c r="AA2006" i="3"/>
  <c r="AU2006" i="3"/>
  <c r="X2006" i="3"/>
  <c r="AR2006" i="3"/>
  <c r="AG2006" i="3"/>
  <c r="O2034" i="3"/>
  <c r="AU2034" i="3"/>
  <c r="AF2034" i="3"/>
  <c r="M2034" i="3"/>
  <c r="AS2034" i="3"/>
  <c r="BG2034" i="3"/>
  <c r="AR2034" i="3"/>
  <c r="Y2034" i="3"/>
  <c r="BE2034" i="3"/>
  <c r="P2034" i="3"/>
  <c r="AV2034" i="3"/>
  <c r="AC2034" i="3"/>
  <c r="BI2034" i="3"/>
  <c r="AN2049" i="3"/>
  <c r="BB2049" i="3"/>
  <c r="AV2029" i="3"/>
  <c r="BD2029" i="3"/>
  <c r="U2029" i="3"/>
  <c r="AK2029" i="3"/>
  <c r="BA2029" i="3"/>
  <c r="R2029" i="3"/>
  <c r="AH2029" i="3"/>
  <c r="AX2029" i="3"/>
  <c r="S2029" i="3"/>
  <c r="AI2029" i="3"/>
  <c r="AY2029" i="3"/>
  <c r="AF2029" i="3"/>
  <c r="AN2029" i="3"/>
  <c r="Y2029" i="3"/>
  <c r="AO2029" i="3"/>
  <c r="BE2029" i="3"/>
  <c r="V2029" i="3"/>
  <c r="AL2029" i="3"/>
  <c r="BB2029" i="3"/>
  <c r="W2029" i="3"/>
  <c r="AM2029" i="3"/>
  <c r="BC2029" i="3"/>
  <c r="M2029" i="3"/>
  <c r="AC2029" i="3"/>
  <c r="AS2029" i="3"/>
  <c r="BI2029" i="3"/>
  <c r="Z2029" i="3"/>
  <c r="AP2029" i="3"/>
  <c r="BF2029" i="3"/>
  <c r="AA2029" i="3"/>
  <c r="AQ2029" i="3"/>
  <c r="BG2029" i="3"/>
  <c r="BE2027" i="3"/>
  <c r="Z2027" i="3"/>
  <c r="W2027" i="3"/>
  <c r="AP2057" i="3"/>
  <c r="AF2057" i="3"/>
  <c r="BA2057" i="3"/>
  <c r="AX2057" i="3"/>
  <c r="AU2057" i="3"/>
  <c r="Q2057" i="3"/>
  <c r="S2057" i="3"/>
  <c r="Q2053" i="3"/>
  <c r="AV2053" i="3"/>
  <c r="AY2053" i="3"/>
  <c r="AZ2053" i="3"/>
  <c r="AS2053" i="3"/>
  <c r="BA1973" i="3"/>
  <c r="AK1973" i="3"/>
  <c r="U1973" i="3"/>
  <c r="BD1973" i="3"/>
  <c r="AN1973" i="3"/>
  <c r="X1973" i="3"/>
  <c r="BC1973" i="3"/>
  <c r="AM1973" i="3"/>
  <c r="W1973" i="3"/>
  <c r="AT1973" i="3"/>
  <c r="Y1974" i="3"/>
  <c r="AO1974" i="3"/>
  <c r="BE1974" i="3"/>
  <c r="AH1973" i="3"/>
  <c r="V1974" i="3"/>
  <c r="AL1974" i="3"/>
  <c r="BB1974" i="3"/>
  <c r="Z1973" i="3"/>
  <c r="AU1976" i="3"/>
  <c r="AU1978" i="3"/>
  <c r="BE1978" i="3"/>
  <c r="AN1978" i="3"/>
  <c r="S1978" i="3"/>
  <c r="AZ1978" i="3"/>
  <c r="AG1978" i="3"/>
  <c r="AP1978" i="3"/>
  <c r="Z1978" i="3"/>
  <c r="AF1978" i="3"/>
  <c r="O1984" i="3"/>
  <c r="BI1984" i="3"/>
  <c r="M1984" i="3"/>
  <c r="BC1991" i="3"/>
  <c r="V1991" i="3"/>
  <c r="BF1992" i="3"/>
  <c r="AU1984" i="3"/>
  <c r="AZ1992" i="3"/>
  <c r="AI1996" i="3"/>
  <c r="AZ2000" i="3"/>
  <c r="T2000" i="3"/>
  <c r="AI2000" i="3"/>
  <c r="AX2000" i="3"/>
  <c r="R2000" i="3"/>
  <c r="AO1996" i="3"/>
  <c r="AO2003" i="3"/>
  <c r="BI2003" i="3"/>
  <c r="BB1997" i="3"/>
  <c r="AB1997" i="3"/>
  <c r="AG2003" i="3"/>
  <c r="Q2003" i="3"/>
  <c r="AJ2003" i="3"/>
  <c r="BG2004" i="3"/>
  <c r="N2004" i="3"/>
  <c r="P2012" i="3"/>
  <c r="AT2012" i="3"/>
  <c r="AV2006" i="3"/>
  <c r="BC2006" i="3"/>
  <c r="BF2006" i="3"/>
  <c r="N2006" i="3"/>
  <c r="V2021" i="3"/>
  <c r="Z2021" i="3"/>
  <c r="AD2021" i="3"/>
  <c r="AS2021" i="3"/>
  <c r="M2021" i="3"/>
  <c r="Y2026" i="3"/>
  <c r="AJ2026" i="3"/>
  <c r="S2026" i="3"/>
  <c r="M2028" i="3"/>
  <c r="AU2028" i="3"/>
  <c r="AE2029" i="3"/>
  <c r="N2029" i="3"/>
  <c r="AQ2034" i="3"/>
  <c r="AG2023" i="3"/>
  <c r="BF2047" i="3"/>
  <c r="AS2047" i="3"/>
  <c r="AF2047" i="3"/>
  <c r="AQ2047" i="3"/>
  <c r="AR2057" i="3"/>
  <c r="AQ2036" i="3"/>
  <c r="AV2036" i="3"/>
  <c r="AO2036" i="3"/>
  <c r="AY2036" i="3"/>
  <c r="AZ2036" i="3"/>
  <c r="AS2036" i="3"/>
  <c r="R2036" i="3"/>
  <c r="AB2036" i="3"/>
  <c r="Q2036" i="3"/>
  <c r="BI2036" i="3"/>
  <c r="AJ2066" i="3"/>
  <c r="Z2066" i="3"/>
  <c r="BF2066" i="3"/>
  <c r="BA2003" i="3"/>
  <c r="AA2003" i="3"/>
  <c r="AB2003" i="3"/>
  <c r="AR2003" i="3"/>
  <c r="M2003" i="3"/>
  <c r="AU2003" i="3"/>
  <c r="P2003" i="3"/>
  <c r="AF2003" i="3"/>
  <c r="AV2003" i="3"/>
  <c r="AW1973" i="3"/>
  <c r="AG1973" i="3"/>
  <c r="Q1973" i="3"/>
  <c r="AZ1973" i="3"/>
  <c r="AJ1973" i="3"/>
  <c r="T1973" i="3"/>
  <c r="AY1973" i="3"/>
  <c r="AI1973" i="3"/>
  <c r="S1973" i="3"/>
  <c r="BI1973" i="3"/>
  <c r="AC1974" i="3"/>
  <c r="AS1974" i="3"/>
  <c r="BI1974" i="3"/>
  <c r="Z1974" i="3"/>
  <c r="AP1974" i="3"/>
  <c r="P1978" i="3"/>
  <c r="BC1978" i="3"/>
  <c r="BA1978" i="3"/>
  <c r="AI1978" i="3"/>
  <c r="M1978" i="3"/>
  <c r="AV1978" i="3"/>
  <c r="AB1978" i="3"/>
  <c r="AL1978" i="3"/>
  <c r="V1978" i="3"/>
  <c r="W1984" i="3"/>
  <c r="BB1984" i="3"/>
  <c r="BE1984" i="3"/>
  <c r="AA1983" i="3"/>
  <c r="AU1992" i="3"/>
  <c r="AN2000" i="3"/>
  <c r="BC2000" i="3"/>
  <c r="W2000" i="3"/>
  <c r="AL2000" i="3"/>
  <c r="R2003" i="3"/>
  <c r="AT2003" i="3"/>
  <c r="AC2003" i="3"/>
  <c r="BD2003" i="3"/>
  <c r="X2003" i="3"/>
  <c r="BF2003" i="3"/>
  <c r="AA2004" i="3"/>
  <c r="BH2012" i="3"/>
  <c r="AQ2012" i="3"/>
  <c r="Z2012" i="3"/>
  <c r="AF2006" i="3"/>
  <c r="AM2006" i="3"/>
  <c r="AP2006" i="3"/>
  <c r="AV2021" i="3"/>
  <c r="AZ2021" i="3"/>
  <c r="BD2021" i="3"/>
  <c r="N2021" i="3"/>
  <c r="AG2021" i="3"/>
  <c r="BA2026" i="3"/>
  <c r="BH2026" i="3"/>
  <c r="T2026" i="3"/>
  <c r="BI2028" i="3"/>
  <c r="AV2028" i="3"/>
  <c r="AE2028" i="3"/>
  <c r="O2029" i="3"/>
  <c r="AW2029" i="3"/>
  <c r="AO2034" i="3"/>
  <c r="AY2010" i="3"/>
  <c r="R2034" i="3"/>
  <c r="AP2047" i="3"/>
  <c r="AC2047" i="3"/>
  <c r="P2047" i="3"/>
  <c r="V2057" i="3"/>
  <c r="AA2034" i="3"/>
  <c r="AE2034" i="3"/>
  <c r="AT1978" i="3"/>
  <c r="R2053" i="3"/>
  <c r="AM1974" i="3"/>
  <c r="AE2047" i="3"/>
  <c r="AX2061" i="3"/>
  <c r="BH2067" i="3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AP2030" i="3"/>
  <c r="S1999" i="3"/>
  <c r="AA2011" i="3"/>
  <c r="AI2041" i="3"/>
  <c r="O2041" i="3"/>
  <c r="W1974" i="3"/>
  <c r="BC197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R1997" i="3"/>
  <c r="AK1997" i="3"/>
  <c r="X1997" i="3"/>
  <c r="K1967" i="3"/>
  <c r="K1961" i="3"/>
  <c r="K1959" i="3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W2049" i="3"/>
  <c r="AE2041" i="3"/>
  <c r="AA2041" i="3"/>
  <c r="AM2009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N1977" i="3"/>
  <c r="BI1987" i="3"/>
  <c r="AB1987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AG1969" i="3"/>
  <c r="N1983" i="3"/>
  <c r="AH1983" i="3"/>
  <c r="AF1983" i="3"/>
  <c r="AG1983" i="3"/>
  <c r="BG1983" i="3"/>
  <c r="AQ1983" i="3"/>
  <c r="BD1987" i="3"/>
  <c r="M1987" i="3"/>
  <c r="V1987" i="3"/>
  <c r="Z1987" i="3"/>
  <c r="AM1987" i="3"/>
  <c r="W1987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11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AH1987" i="3"/>
  <c r="AR1987" i="3"/>
  <c r="AV1987" i="3"/>
  <c r="BC1987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K2019" i="3"/>
  <c r="BN2019" i="3"/>
  <c r="L1963" i="3"/>
  <c r="K1963" i="3"/>
  <c r="L1956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A1965" i="3" l="1"/>
  <c r="AK1965" i="3"/>
  <c r="BI1955" i="3"/>
  <c r="BK1977" i="3"/>
  <c r="X1966" i="3"/>
  <c r="BN2015" i="3"/>
  <c r="BK1995" i="3"/>
  <c r="T1966" i="3"/>
  <c r="BN2064" i="3"/>
  <c r="BL2043" i="3"/>
  <c r="BK1994" i="3"/>
  <c r="BL2061" i="3"/>
  <c r="BK1978" i="3"/>
  <c r="BN2028" i="3"/>
  <c r="BK2057" i="3"/>
  <c r="BN1975" i="3"/>
  <c r="U1965" i="3"/>
  <c r="P1961" i="3"/>
  <c r="BN1995" i="3"/>
  <c r="BN2036" i="3"/>
  <c r="BN1990" i="3"/>
  <c r="AH1966" i="3"/>
  <c r="BK2029" i="3"/>
  <c r="N1965" i="3"/>
  <c r="AX1955" i="3"/>
  <c r="BI1966" i="3"/>
  <c r="AV1961" i="3"/>
  <c r="BN2021" i="3"/>
  <c r="BN2047" i="3"/>
  <c r="AU1955" i="3"/>
  <c r="BJ1973" i="3"/>
  <c r="BK1988" i="3"/>
  <c r="AY1966" i="3"/>
  <c r="AS1966" i="3"/>
  <c r="Q1955" i="3"/>
  <c r="AG1962" i="3"/>
  <c r="AQ1965" i="3"/>
  <c r="BA1965" i="3"/>
  <c r="BL1995" i="3"/>
  <c r="AP1962" i="3"/>
  <c r="AE1961" i="3"/>
  <c r="AA1961" i="3"/>
  <c r="BG1965" i="3"/>
  <c r="AG1961" i="3"/>
  <c r="AQ1962" i="3"/>
  <c r="AN1955" i="3"/>
  <c r="AN1965" i="3"/>
  <c r="BD1965" i="3"/>
  <c r="M1958" i="3"/>
  <c r="W1962" i="3"/>
  <c r="AW1962" i="3"/>
  <c r="BF1962" i="3"/>
  <c r="AA1962" i="3"/>
  <c r="T1962" i="3"/>
  <c r="Q1962" i="3"/>
  <c r="Z1962" i="3"/>
  <c r="BG1962" i="3"/>
  <c r="BL1994" i="3"/>
  <c r="BJ2047" i="3"/>
  <c r="Q1965" i="3"/>
  <c r="AS1955" i="3"/>
  <c r="BN2040" i="3"/>
  <c r="AH1958" i="3"/>
  <c r="Y1962" i="3"/>
  <c r="AO1962" i="3"/>
  <c r="BE1962" i="3"/>
  <c r="R1962" i="3"/>
  <c r="AH1962" i="3"/>
  <c r="AX1962" i="3"/>
  <c r="AU1958" i="3"/>
  <c r="AZ1962" i="3"/>
  <c r="R1965" i="3"/>
  <c r="AI1965" i="3"/>
  <c r="AY1965" i="3"/>
  <c r="AR1965" i="3"/>
  <c r="S1965" i="3"/>
  <c r="AB1965" i="3"/>
  <c r="BH1965" i="3"/>
  <c r="AY1962" i="3"/>
  <c r="AI1962" i="3"/>
  <c r="S1962" i="3"/>
  <c r="AC1965" i="3"/>
  <c r="AS1965" i="3"/>
  <c r="BI1965" i="3"/>
  <c r="AF1955" i="3"/>
  <c r="AA1955" i="3"/>
  <c r="AD1955" i="3"/>
  <c r="AK1955" i="3"/>
  <c r="AC1962" i="3"/>
  <c r="AS1962" i="3"/>
  <c r="BI1962" i="3"/>
  <c r="V1962" i="3"/>
  <c r="AL1962" i="3"/>
  <c r="BB1962" i="3"/>
  <c r="AB1955" i="3"/>
  <c r="W1965" i="3"/>
  <c r="AM1965" i="3"/>
  <c r="BC1965" i="3"/>
  <c r="AV1965" i="3"/>
  <c r="O1965" i="3"/>
  <c r="AF1965" i="3"/>
  <c r="BH1955" i="3"/>
  <c r="AU1962" i="3"/>
  <c r="AE1962" i="3"/>
  <c r="O1962" i="3"/>
  <c r="AG1965" i="3"/>
  <c r="AW1965" i="3"/>
  <c r="BD1955" i="3"/>
  <c r="AY1955" i="3"/>
  <c r="BF1955" i="3"/>
  <c r="N1955" i="3"/>
  <c r="U1955" i="3"/>
  <c r="AL1965" i="3"/>
  <c r="U1962" i="3"/>
  <c r="AK1962" i="3"/>
  <c r="BA1962" i="3"/>
  <c r="N1962" i="3"/>
  <c r="AD1962" i="3"/>
  <c r="AT1962" i="3"/>
  <c r="AJ1962" i="3"/>
  <c r="M1965" i="3"/>
  <c r="AE1965" i="3"/>
  <c r="AU1965" i="3"/>
  <c r="AJ1965" i="3"/>
  <c r="V1965" i="3"/>
  <c r="T1965" i="3"/>
  <c r="AZ1965" i="3"/>
  <c r="BC1962" i="3"/>
  <c r="AM1962" i="3"/>
  <c r="Y1965" i="3"/>
  <c r="AO1965" i="3"/>
  <c r="BE1965" i="3"/>
  <c r="T1955" i="3"/>
  <c r="AE1955" i="3"/>
  <c r="AH1955" i="3"/>
  <c r="BK2030" i="3"/>
  <c r="AN1959" i="3"/>
  <c r="AY1964" i="3"/>
  <c r="BA1967" i="3"/>
  <c r="AQ1961" i="3"/>
  <c r="Y1955" i="3"/>
  <c r="S1960" i="3"/>
  <c r="BN2005" i="3"/>
  <c r="N1964" i="3"/>
  <c r="BN2010" i="3"/>
  <c r="BK2015" i="3"/>
  <c r="AG1960" i="3"/>
  <c r="Q1957" i="3"/>
  <c r="BL2052" i="3"/>
  <c r="BL2064" i="3"/>
  <c r="BN2041" i="3"/>
  <c r="BK2068" i="3"/>
  <c r="BK2023" i="3"/>
  <c r="BJ2030" i="3"/>
  <c r="BK2049" i="3"/>
  <c r="BK2043" i="3"/>
  <c r="BM2043" i="3"/>
  <c r="BK2069" i="3"/>
  <c r="BK2053" i="3"/>
  <c r="BK2010" i="3"/>
  <c r="BN1994" i="3"/>
  <c r="BL1977" i="3"/>
  <c r="BJ2046" i="3"/>
  <c r="BN2046" i="3"/>
  <c r="BN2014" i="3"/>
  <c r="BK1970" i="3"/>
  <c r="BN2052" i="3"/>
  <c r="BK1990" i="3"/>
  <c r="BN2030" i="3"/>
  <c r="BJ1977" i="3"/>
  <c r="BK2047" i="3"/>
  <c r="BN1978" i="3"/>
  <c r="BL1973" i="3"/>
  <c r="BM2028" i="3"/>
  <c r="BK2000" i="3"/>
  <c r="BN1973" i="3"/>
  <c r="BN2043" i="3"/>
  <c r="BK1998" i="3"/>
  <c r="BJ2043" i="3"/>
  <c r="AL1967" i="3"/>
  <c r="BM1977" i="3"/>
  <c r="BL2030" i="3"/>
  <c r="BK2046" i="3"/>
  <c r="BJ2023" i="3"/>
  <c r="BN2066" i="3"/>
  <c r="BN1970" i="3"/>
  <c r="BK2052" i="3"/>
  <c r="BK2005" i="3"/>
  <c r="BN2023" i="3"/>
  <c r="BK2014" i="3"/>
  <c r="BK1986" i="3"/>
  <c r="AM1959" i="3"/>
  <c r="BN2068" i="3"/>
  <c r="T1967" i="3"/>
  <c r="AO1959" i="3"/>
  <c r="BN2038" i="3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AH1956" i="3"/>
  <c r="V1956" i="3"/>
  <c r="AW1956" i="3"/>
  <c r="AG1956" i="3"/>
  <c r="Q1956" i="3"/>
  <c r="AZ1956" i="3"/>
  <c r="AJ1956" i="3"/>
  <c r="T1956" i="3"/>
  <c r="AY1956" i="3"/>
  <c r="AI1956" i="3"/>
  <c r="S195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I1956" i="3"/>
  <c r="AS1956" i="3"/>
  <c r="AC1956" i="3"/>
  <c r="M1956" i="3"/>
  <c r="AV1956" i="3"/>
  <c r="AF1956" i="3"/>
  <c r="P1956" i="3"/>
  <c r="AU1956" i="3"/>
  <c r="AE1956" i="3"/>
  <c r="Z1956" i="3"/>
  <c r="AP1956" i="3"/>
  <c r="BF1956" i="3"/>
  <c r="N1956" i="3"/>
  <c r="AD1956" i="3"/>
  <c r="AT1956" i="3"/>
  <c r="BB1956" i="3"/>
  <c r="BE1956" i="3"/>
  <c r="AO1956" i="3"/>
  <c r="Y1956" i="3"/>
  <c r="BH1956" i="3"/>
  <c r="AR1956" i="3"/>
  <c r="AB1956" i="3"/>
  <c r="BG1956" i="3"/>
  <c r="AQ1956" i="3"/>
  <c r="AA1956" i="3"/>
  <c r="K1953" i="3"/>
  <c r="K1949" i="3"/>
  <c r="L1948" i="3"/>
  <c r="K1948" i="3"/>
  <c r="L1954" i="3"/>
  <c r="K1954" i="3"/>
  <c r="L1953" i="3"/>
  <c r="L1952" i="3"/>
  <c r="K1951" i="3"/>
  <c r="L1947" i="3"/>
  <c r="L1946" i="3"/>
  <c r="L1950" i="3"/>
  <c r="L1943" i="3"/>
  <c r="L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N1964" i="3" l="1"/>
  <c r="T1950" i="3"/>
  <c r="BN1965" i="3"/>
  <c r="BB1945" i="3"/>
  <c r="AN1947" i="3"/>
  <c r="BL1962" i="3"/>
  <c r="BK1960" i="3"/>
  <c r="BK1965" i="3"/>
  <c r="AV1944" i="3"/>
  <c r="AB1945" i="3"/>
  <c r="AO1945" i="3"/>
  <c r="BF1952" i="3"/>
  <c r="AE1945" i="3"/>
  <c r="BN1955" i="3"/>
  <c r="AO1951" i="3"/>
  <c r="BM1960" i="3"/>
  <c r="BM1955" i="3"/>
  <c r="BJ1960" i="3"/>
  <c r="BJ1962" i="3"/>
  <c r="BL1955" i="3"/>
  <c r="AR1942" i="3"/>
  <c r="BN1958" i="3"/>
  <c r="BN1960" i="3"/>
  <c r="AR1945" i="3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AZ1895" i="3" s="1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AF1866" i="3" s="1"/>
  <c r="K1839" i="3"/>
  <c r="K1830" i="3"/>
  <c r="BA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BA1899" i="3" s="1"/>
  <c r="L1864" i="3"/>
  <c r="S1864" i="3" s="1"/>
  <c r="L1857" i="3"/>
  <c r="AY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T1914" i="3" s="1"/>
  <c r="K1913" i="3"/>
  <c r="AZ1913" i="3" s="1"/>
  <c r="K1909" i="3"/>
  <c r="W1909" i="3" s="1"/>
  <c r="K1906" i="3"/>
  <c r="BF1906" i="3" s="1"/>
  <c r="L1903" i="3"/>
  <c r="L1939" i="3"/>
  <c r="L1937" i="3"/>
  <c r="L1935" i="3"/>
  <c r="L1933" i="3"/>
  <c r="L1931" i="3"/>
  <c r="L1929" i="3"/>
  <c r="L1927" i="3"/>
  <c r="L1925" i="3"/>
  <c r="K1922" i="3"/>
  <c r="K1920" i="3"/>
  <c r="L1917" i="3"/>
  <c r="L1916" i="3"/>
  <c r="K1915" i="3"/>
  <c r="K1912" i="3"/>
  <c r="L1911" i="3"/>
  <c r="L1910" i="3"/>
  <c r="K1908" i="3"/>
  <c r="K190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K1910" i="3"/>
  <c r="L1908" i="3"/>
  <c r="BH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L1865" i="3"/>
  <c r="K1865" i="3"/>
  <c r="L1852" i="3"/>
  <c r="P1852" i="3" s="1"/>
  <c r="L1851" i="3"/>
  <c r="K1851" i="3"/>
  <c r="L1850" i="3"/>
  <c r="BE1850" i="3" s="1"/>
  <c r="K1882" i="3"/>
  <c r="BA1882" i="3" s="1"/>
  <c r="L1892" i="3"/>
  <c r="K1892" i="3"/>
  <c r="L1890" i="3"/>
  <c r="K1890" i="3"/>
  <c r="L1878" i="3"/>
  <c r="L1874" i="3"/>
  <c r="L1856" i="3"/>
  <c r="AK1856" i="3" s="1"/>
  <c r="L1855" i="3"/>
  <c r="K1855" i="3"/>
  <c r="K1848" i="3"/>
  <c r="AR1848" i="3" s="1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AM1841" i="3" s="1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AR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I1947" i="3"/>
  <c r="L1849" i="3"/>
  <c r="K1849" i="3"/>
  <c r="K1846" i="3"/>
  <c r="K1843" i="3"/>
  <c r="L1836" i="3"/>
  <c r="BF1836" i="3" s="1"/>
  <c r="K1836" i="3"/>
  <c r="L1834" i="3"/>
  <c r="Q1834" i="3" s="1"/>
  <c r="L1832" i="3"/>
  <c r="BA1832" i="3" s="1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U1939" i="3"/>
  <c r="Q1931" i="3"/>
  <c r="AH1888" i="3"/>
  <c r="AG1908" i="3"/>
  <c r="AO1908" i="3"/>
  <c r="AD1908" i="3"/>
  <c r="BB1908" i="3"/>
  <c r="AQ1908" i="3"/>
  <c r="AU1908" i="3"/>
  <c r="L1902" i="3"/>
  <c r="AN1899" i="3"/>
  <c r="AK1899" i="3"/>
  <c r="BG1897" i="3"/>
  <c r="AQ1897" i="3"/>
  <c r="X1897" i="3"/>
  <c r="AB1897" i="3"/>
  <c r="AN1897" i="3"/>
  <c r="AR1897" i="3"/>
  <c r="BD1897" i="3"/>
  <c r="BH1897" i="3"/>
  <c r="U1897" i="3"/>
  <c r="Y1897" i="3"/>
  <c r="AK1897" i="3"/>
  <c r="AO1897" i="3"/>
  <c r="BA1897" i="3"/>
  <c r="BE1897" i="3"/>
  <c r="R1897" i="3"/>
  <c r="V1897" i="3"/>
  <c r="AH1897" i="3"/>
  <c r="AL1897" i="3"/>
  <c r="AX1897" i="3"/>
  <c r="BB1897" i="3"/>
  <c r="L1904" i="3"/>
  <c r="AY1897" i="3"/>
  <c r="AI1897" i="3"/>
  <c r="N1895" i="3"/>
  <c r="L1880" i="3"/>
  <c r="K1880" i="3"/>
  <c r="L1873" i="3"/>
  <c r="K1873" i="3"/>
  <c r="L1871" i="3"/>
  <c r="K1871" i="3"/>
  <c r="R1870" i="3"/>
  <c r="L1869" i="3"/>
  <c r="K1869" i="3"/>
  <c r="BC1866" i="3"/>
  <c r="L1863" i="3"/>
  <c r="K1863" i="3"/>
  <c r="BD1866" i="3"/>
  <c r="L1861" i="3"/>
  <c r="K1861" i="3"/>
  <c r="N1847" i="3"/>
  <c r="V1847" i="3"/>
  <c r="BE1881" i="3"/>
  <c r="S1878" i="3"/>
  <c r="L1877" i="3"/>
  <c r="L1875" i="3"/>
  <c r="AM1870" i="3"/>
  <c r="L1867" i="3"/>
  <c r="K1867" i="3"/>
  <c r="L1859" i="3"/>
  <c r="K1859" i="3"/>
  <c r="AD1866" i="3"/>
  <c r="N1866" i="3"/>
  <c r="AS1866" i="3"/>
  <c r="AC1866" i="3"/>
  <c r="AG1862" i="3"/>
  <c r="AW1858" i="3"/>
  <c r="N1854" i="3"/>
  <c r="AV1852" i="3"/>
  <c r="BI1852" i="3"/>
  <c r="V1852" i="3"/>
  <c r="AH1848" i="3"/>
  <c r="AK1847" i="3"/>
  <c r="U1847" i="3"/>
  <c r="K1845" i="3"/>
  <c r="O1847" i="3"/>
  <c r="W1847" i="3"/>
  <c r="AA1847" i="3"/>
  <c r="AE1847" i="3"/>
  <c r="AM1847" i="3"/>
  <c r="AQ1847" i="3"/>
  <c r="AU1847" i="3"/>
  <c r="BC1847" i="3"/>
  <c r="BG1847" i="3"/>
  <c r="BI1847" i="3"/>
  <c r="BD1847" i="3"/>
  <c r="AS1847" i="3"/>
  <c r="AN1847" i="3"/>
  <c r="AH1847" i="3"/>
  <c r="X1847" i="3"/>
  <c r="R1847" i="3"/>
  <c r="M1847" i="3"/>
  <c r="AH1841" i="3"/>
  <c r="BC1841" i="3"/>
  <c r="BE1844" i="3"/>
  <c r="BA1844" i="3"/>
  <c r="AW1844" i="3"/>
  <c r="AO1844" i="3"/>
  <c r="AK1844" i="3"/>
  <c r="AG1844" i="3"/>
  <c r="Y1844" i="3"/>
  <c r="U1844" i="3"/>
  <c r="Q1844" i="3"/>
  <c r="L1843" i="3"/>
  <c r="AO1841" i="3"/>
  <c r="L1835" i="3"/>
  <c r="Y1835" i="3" s="1"/>
  <c r="AR1841" i="3"/>
  <c r="BH1841" i="3"/>
  <c r="BC1844" i="3"/>
  <c r="AY1844" i="3"/>
  <c r="AU1844" i="3"/>
  <c r="AM1844" i="3"/>
  <c r="AI1844" i="3"/>
  <c r="AE1844" i="3"/>
  <c r="W1844" i="3"/>
  <c r="S1844" i="3"/>
  <c r="AG1841" i="3"/>
  <c r="L1839" i="3"/>
  <c r="BD1839" i="3" s="1"/>
  <c r="L1837" i="3"/>
  <c r="BI1837" i="3" s="1"/>
  <c r="AW1836" i="3"/>
  <c r="AA1836" i="3"/>
  <c r="M1834" i="3"/>
  <c r="AC1834" i="3"/>
  <c r="AV1834" i="3"/>
  <c r="AA1834" i="3"/>
  <c r="L1827" i="3"/>
  <c r="K1827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L1825" i="3"/>
  <c r="K1825" i="3"/>
  <c r="AC1826" i="3"/>
  <c r="AO1826" i="3"/>
  <c r="AS1826" i="3"/>
  <c r="BE1826" i="3"/>
  <c r="BI1826" i="3"/>
  <c r="AP1826" i="3"/>
  <c r="AT1826" i="3"/>
  <c r="BF1826" i="3"/>
  <c r="O1826" i="3"/>
  <c r="AA1826" i="3"/>
  <c r="AE1826" i="3"/>
  <c r="AQ1826" i="3"/>
  <c r="AU1826" i="3"/>
  <c r="BG1826" i="3"/>
  <c r="R1828" i="3"/>
  <c r="N1828" i="3"/>
  <c r="Z1826" i="3"/>
  <c r="V1826" i="3"/>
  <c r="AK1828" i="3"/>
  <c r="AG1828" i="3"/>
  <c r="AC1828" i="3"/>
  <c r="Y1828" i="3"/>
  <c r="U1828" i="3"/>
  <c r="Q1828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S1849" i="3" l="1"/>
  <c r="AP1829" i="3"/>
  <c r="BH1852" i="3"/>
  <c r="BB1836" i="3"/>
  <c r="AG1855" i="3"/>
  <c r="AH1836" i="3"/>
  <c r="AC1836" i="3"/>
  <c r="AJ1853" i="3"/>
  <c r="AE1920" i="3"/>
  <c r="AV1833" i="3"/>
  <c r="AZ1854" i="3"/>
  <c r="AE1831" i="3"/>
  <c r="Q1846" i="3"/>
  <c r="BG1870" i="3"/>
  <c r="V1860" i="3"/>
  <c r="BI1908" i="3"/>
  <c r="AI1931" i="3"/>
  <c r="AF1939" i="3"/>
  <c r="AF1826" i="3"/>
  <c r="U1826" i="3"/>
  <c r="N1826" i="3"/>
  <c r="AD1826" i="3"/>
  <c r="BC1826" i="3"/>
  <c r="AM1826" i="3"/>
  <c r="W1826" i="3"/>
  <c r="BB1826" i="3"/>
  <c r="AL1826" i="3"/>
  <c r="BA1826" i="3"/>
  <c r="AK1826" i="3"/>
  <c r="BI1834" i="3"/>
  <c r="BB1841" i="3"/>
  <c r="AB1841" i="3"/>
  <c r="X1846" i="3"/>
  <c r="AU1846" i="3"/>
  <c r="U1848" i="3"/>
  <c r="BA1856" i="3"/>
  <c r="BA1870" i="3"/>
  <c r="AT1897" i="3"/>
  <c r="AD1897" i="3"/>
  <c r="N1897" i="3"/>
  <c r="AW1897" i="3"/>
  <c r="AG1897" i="3"/>
  <c r="Q1897" i="3"/>
  <c r="AZ1897" i="3"/>
  <c r="AJ1897" i="3"/>
  <c r="T1897" i="3"/>
  <c r="AX1899" i="3"/>
  <c r="X1899" i="3"/>
  <c r="AA1908" i="3"/>
  <c r="Z1908" i="3"/>
  <c r="Q1908" i="3"/>
  <c r="Y1826" i="3"/>
  <c r="R1826" i="3"/>
  <c r="AY1826" i="3"/>
  <c r="AI1826" i="3"/>
  <c r="S1826" i="3"/>
  <c r="AX1826" i="3"/>
  <c r="AH1826" i="3"/>
  <c r="AW1826" i="3"/>
  <c r="AG1826" i="3"/>
  <c r="P1833" i="3"/>
  <c r="AS1834" i="3"/>
  <c r="Y1841" i="3"/>
  <c r="X1877" i="3"/>
  <c r="AF1870" i="3"/>
  <c r="S1897" i="3"/>
  <c r="BF1897" i="3"/>
  <c r="AP1897" i="3"/>
  <c r="Z1897" i="3"/>
  <c r="BI1897" i="3"/>
  <c r="AS1897" i="3"/>
  <c r="AC1897" i="3"/>
  <c r="M1897" i="3"/>
  <c r="AV1897" i="3"/>
  <c r="AF1897" i="3"/>
  <c r="P1897" i="3"/>
  <c r="W1908" i="3"/>
  <c r="BI1838" i="3"/>
  <c r="AC1842" i="3"/>
  <c r="AU1862" i="3"/>
  <c r="P1883" i="3"/>
  <c r="AV1878" i="3"/>
  <c r="AY1879" i="3"/>
  <c r="AE1833" i="3"/>
  <c r="AK1879" i="3"/>
  <c r="AT1833" i="3"/>
  <c r="BH1856" i="3"/>
  <c r="AO1830" i="3"/>
  <c r="U1840" i="3"/>
  <c r="AB1856" i="3"/>
  <c r="BG1856" i="3"/>
  <c r="AP1856" i="3"/>
  <c r="AS1833" i="3"/>
  <c r="AW1883" i="3"/>
  <c r="AB1887" i="3"/>
  <c r="Q1854" i="3"/>
  <c r="BI1831" i="3"/>
  <c r="BA1842" i="3"/>
  <c r="AJ1862" i="3"/>
  <c r="AT1865" i="3"/>
  <c r="AT1908" i="3"/>
  <c r="BE1908" i="3"/>
  <c r="M1908" i="3"/>
  <c r="AH1840" i="3"/>
  <c r="AD1856" i="3"/>
  <c r="AV1856" i="3"/>
  <c r="P1856" i="3"/>
  <c r="AL1887" i="3"/>
  <c r="U1846" i="3"/>
  <c r="N1833" i="3"/>
  <c r="BF1856" i="3"/>
  <c r="Z1856" i="3"/>
  <c r="AR1856" i="3"/>
  <c r="AA1856" i="3"/>
  <c r="U1856" i="3"/>
  <c r="AT1856" i="3"/>
  <c r="N1856" i="3"/>
  <c r="AF1856" i="3"/>
  <c r="AY1856" i="3"/>
  <c r="AS1856" i="3"/>
  <c r="AN1832" i="3"/>
  <c r="R1878" i="3"/>
  <c r="AT1879" i="3"/>
  <c r="AM1829" i="3"/>
  <c r="N1830" i="3"/>
  <c r="AS1830" i="3"/>
  <c r="O1831" i="3"/>
  <c r="AR1833" i="3"/>
  <c r="BG1833" i="3"/>
  <c r="AA1833" i="3"/>
  <c r="AP1833" i="3"/>
  <c r="AM1832" i="3"/>
  <c r="AF1834" i="3"/>
  <c r="BB1834" i="3"/>
  <c r="BE1834" i="3"/>
  <c r="AO1834" i="3"/>
  <c r="Y1834" i="3"/>
  <c r="AL1841" i="3"/>
  <c r="BG1841" i="3"/>
  <c r="U1841" i="3"/>
  <c r="BD1841" i="3"/>
  <c r="AN1841" i="3"/>
  <c r="X1841" i="3"/>
  <c r="BD1829" i="3"/>
  <c r="V1841" i="3"/>
  <c r="AT1841" i="3"/>
  <c r="AX1841" i="3"/>
  <c r="AA1841" i="3"/>
  <c r="BA1846" i="3"/>
  <c r="O1846" i="3"/>
  <c r="V1848" i="3"/>
  <c r="BH1848" i="3"/>
  <c r="AW1854" i="3"/>
  <c r="AJ1854" i="3"/>
  <c r="AW1862" i="3"/>
  <c r="V1862" i="3"/>
  <c r="AE1862" i="3"/>
  <c r="AI1878" i="3"/>
  <c r="BA1879" i="3"/>
  <c r="N1879" i="3"/>
  <c r="AI1879" i="3"/>
  <c r="AZ1879" i="3"/>
  <c r="Y1887" i="3"/>
  <c r="AT1883" i="3"/>
  <c r="P1851" i="3"/>
  <c r="AL1894" i="3"/>
  <c r="Y1830" i="3"/>
  <c r="BE1830" i="3"/>
  <c r="AV1831" i="3"/>
  <c r="N1831" i="3"/>
  <c r="AF1833" i="3"/>
  <c r="AU1833" i="3"/>
  <c r="O1833" i="3"/>
  <c r="AD1833" i="3"/>
  <c r="P1834" i="3"/>
  <c r="AL1834" i="3"/>
  <c r="BG1834" i="3"/>
  <c r="AC1833" i="3"/>
  <c r="BA1834" i="3"/>
  <c r="AK1834" i="3"/>
  <c r="U1834" i="3"/>
  <c r="R1841" i="3"/>
  <c r="AQ1841" i="3"/>
  <c r="Q1841" i="3"/>
  <c r="AZ1841" i="3"/>
  <c r="AJ1841" i="3"/>
  <c r="T1841" i="3"/>
  <c r="AD1841" i="3"/>
  <c r="AY1841" i="3"/>
  <c r="AS1841" i="3"/>
  <c r="S1841" i="3"/>
  <c r="AW1846" i="3"/>
  <c r="BA1848" i="3"/>
  <c r="AN1848" i="3"/>
  <c r="AT1854" i="3"/>
  <c r="AG1854" i="3"/>
  <c r="T1854" i="3"/>
  <c r="AL1862" i="3"/>
  <c r="O1862" i="3"/>
  <c r="AY1878" i="3"/>
  <c r="O1878" i="3"/>
  <c r="AD1879" i="3"/>
  <c r="S1879" i="3"/>
  <c r="AG1883" i="3"/>
  <c r="X1879" i="3"/>
  <c r="AW1876" i="3"/>
  <c r="AC1830" i="3"/>
  <c r="BI1830" i="3"/>
  <c r="AF1831" i="3"/>
  <c r="BH1833" i="3"/>
  <c r="AB1833" i="3"/>
  <c r="AQ1833" i="3"/>
  <c r="BF1833" i="3"/>
  <c r="Z1833" i="3"/>
  <c r="V1834" i="3"/>
  <c r="AQ1834" i="3"/>
  <c r="AW1834" i="3"/>
  <c r="AG1834" i="3"/>
  <c r="Z1841" i="3"/>
  <c r="AW1841" i="3"/>
  <c r="AC1841" i="3"/>
  <c r="M1841" i="3"/>
  <c r="AV1841" i="3"/>
  <c r="AF1841" i="3"/>
  <c r="P1841" i="3"/>
  <c r="AI1841" i="3"/>
  <c r="BE1841" i="3"/>
  <c r="BI1841" i="3"/>
  <c r="P1846" i="3"/>
  <c r="BB1848" i="3"/>
  <c r="AO1848" i="3"/>
  <c r="AB1848" i="3"/>
  <c r="AD1854" i="3"/>
  <c r="Q1862" i="3"/>
  <c r="BB1862" i="3"/>
  <c r="U1879" i="3"/>
  <c r="AF1878" i="3"/>
  <c r="X1909" i="3"/>
  <c r="AB1832" i="3"/>
  <c r="BH1890" i="3"/>
  <c r="BH1917" i="3"/>
  <c r="M1833" i="3"/>
  <c r="AD1831" i="3"/>
  <c r="R1842" i="3"/>
  <c r="AG1860" i="3"/>
  <c r="BB1852" i="3"/>
  <c r="AO1852" i="3"/>
  <c r="AB1852" i="3"/>
  <c r="BB1856" i="3"/>
  <c r="AL1856" i="3"/>
  <c r="V1856" i="3"/>
  <c r="BD1856" i="3"/>
  <c r="AN1856" i="3"/>
  <c r="X1856" i="3"/>
  <c r="AI1856" i="3"/>
  <c r="AC1856" i="3"/>
  <c r="BI1856" i="3"/>
  <c r="T1853" i="3"/>
  <c r="AP1852" i="3"/>
  <c r="AC1852" i="3"/>
  <c r="AX1856" i="3"/>
  <c r="AH1856" i="3"/>
  <c r="R1856" i="3"/>
  <c r="AZ1856" i="3"/>
  <c r="AJ1856" i="3"/>
  <c r="T1856" i="3"/>
  <c r="AQ1856" i="3"/>
  <c r="AV1857" i="3"/>
  <c r="AU1836" i="3"/>
  <c r="AB1849" i="3"/>
  <c r="Z1890" i="3"/>
  <c r="AS1838" i="3"/>
  <c r="AB1836" i="3"/>
  <c r="P1836" i="3"/>
  <c r="Y1836" i="3"/>
  <c r="AC1838" i="3"/>
  <c r="BE1868" i="3"/>
  <c r="AU1854" i="3"/>
  <c r="BC1836" i="3"/>
  <c r="AV1836" i="3"/>
  <c r="AS1836" i="3"/>
  <c r="AB1838" i="3"/>
  <c r="M1836" i="3"/>
  <c r="AL1849" i="3"/>
  <c r="V1840" i="3"/>
  <c r="AT1851" i="3"/>
  <c r="U1832" i="3"/>
  <c r="BE1876" i="3"/>
  <c r="BH1878" i="3"/>
  <c r="AJ1879" i="3"/>
  <c r="AY1921" i="3"/>
  <c r="O1855" i="3"/>
  <c r="BE1900" i="3"/>
  <c r="N1846" i="3"/>
  <c r="BC1829" i="3"/>
  <c r="AO1840" i="3"/>
  <c r="AI1868" i="3"/>
  <c r="S1870" i="3"/>
  <c r="M1830" i="3"/>
  <c r="AG1830" i="3"/>
  <c r="AW1830" i="3"/>
  <c r="P1831" i="3"/>
  <c r="AT1831" i="3"/>
  <c r="BD1833" i="3"/>
  <c r="AN1833" i="3"/>
  <c r="X1833" i="3"/>
  <c r="BC1833" i="3"/>
  <c r="AM1833" i="3"/>
  <c r="W1833" i="3"/>
  <c r="BB1833" i="3"/>
  <c r="AL1833" i="3"/>
  <c r="V1833" i="3"/>
  <c r="AO1833" i="3"/>
  <c r="AX1832" i="3"/>
  <c r="AK1832" i="3"/>
  <c r="X1832" i="3"/>
  <c r="BI1833" i="3"/>
  <c r="AX1836" i="3"/>
  <c r="W1836" i="3"/>
  <c r="AL1836" i="3"/>
  <c r="BI1836" i="3"/>
  <c r="AO1836" i="3"/>
  <c r="Q1836" i="3"/>
  <c r="BB1838" i="3"/>
  <c r="M1838" i="3"/>
  <c r="BB1840" i="3"/>
  <c r="AX1842" i="3"/>
  <c r="BA1829" i="3"/>
  <c r="AN1829" i="3"/>
  <c r="W1829" i="3"/>
  <c r="AR1846" i="3"/>
  <c r="AK1846" i="3"/>
  <c r="AE1846" i="3"/>
  <c r="BF1854" i="3"/>
  <c r="AP1854" i="3"/>
  <c r="Z1854" i="3"/>
  <c r="BI1854" i="3"/>
  <c r="AS1854" i="3"/>
  <c r="AC1854" i="3"/>
  <c r="M1854" i="3"/>
  <c r="AV1854" i="3"/>
  <c r="AF1854" i="3"/>
  <c r="P1854" i="3"/>
  <c r="U1862" i="3"/>
  <c r="AK1862" i="3"/>
  <c r="BA1862" i="3"/>
  <c r="BB1860" i="3"/>
  <c r="Z1862" i="3"/>
  <c r="AP1862" i="3"/>
  <c r="BF1862" i="3"/>
  <c r="AF1855" i="3"/>
  <c r="BG1862" i="3"/>
  <c r="AQ1862" i="3"/>
  <c r="AA1862" i="3"/>
  <c r="BD1876" i="3"/>
  <c r="W1878" i="3"/>
  <c r="AM1878" i="3"/>
  <c r="BC1878" i="3"/>
  <c r="Y1879" i="3"/>
  <c r="AO1879" i="3"/>
  <c r="BE1879" i="3"/>
  <c r="T1878" i="3"/>
  <c r="AJ1878" i="3"/>
  <c r="AZ1878" i="3"/>
  <c r="R1879" i="3"/>
  <c r="AH1879" i="3"/>
  <c r="AX1879" i="3"/>
  <c r="N1878" i="3"/>
  <c r="AU1879" i="3"/>
  <c r="AE1879" i="3"/>
  <c r="O1879" i="3"/>
  <c r="V1887" i="3"/>
  <c r="BH1887" i="3"/>
  <c r="AQ1890" i="3"/>
  <c r="BC1900" i="3"/>
  <c r="AE1883" i="3"/>
  <c r="AD1883" i="3"/>
  <c r="Q1883" i="3"/>
  <c r="BG1908" i="3"/>
  <c r="AM1908" i="3"/>
  <c r="O1908" i="3"/>
  <c r="AP1908" i="3"/>
  <c r="V1908" i="3"/>
  <c r="AW1908" i="3"/>
  <c r="AC1908" i="3"/>
  <c r="P1862" i="3"/>
  <c r="Q1921" i="3"/>
  <c r="U1830" i="3"/>
  <c r="AK1830" i="3"/>
  <c r="AU1831" i="3"/>
  <c r="AZ1833" i="3"/>
  <c r="AJ1833" i="3"/>
  <c r="T1833" i="3"/>
  <c r="AY1833" i="3"/>
  <c r="AI1833" i="3"/>
  <c r="S1833" i="3"/>
  <c r="AX1833" i="3"/>
  <c r="AH1833" i="3"/>
  <c r="R1833" i="3"/>
  <c r="BE1833" i="3"/>
  <c r="AH1832" i="3"/>
  <c r="AR1836" i="3"/>
  <c r="BG1836" i="3"/>
  <c r="AF1836" i="3"/>
  <c r="BE1836" i="3"/>
  <c r="AG1836" i="3"/>
  <c r="AF1838" i="3"/>
  <c r="AH1842" i="3"/>
  <c r="V1829" i="3"/>
  <c r="AK1829" i="3"/>
  <c r="X1829" i="3"/>
  <c r="AX1846" i="3"/>
  <c r="AG1846" i="3"/>
  <c r="AA1846" i="3"/>
  <c r="AP1846" i="3"/>
  <c r="BI1851" i="3"/>
  <c r="BB1854" i="3"/>
  <c r="AL1854" i="3"/>
  <c r="V1854" i="3"/>
  <c r="BE1854" i="3"/>
  <c r="AO1854" i="3"/>
  <c r="Y1854" i="3"/>
  <c r="BH1854" i="3"/>
  <c r="AR1854" i="3"/>
  <c r="AB1854" i="3"/>
  <c r="AQ1854" i="3"/>
  <c r="Y1862" i="3"/>
  <c r="AO1862" i="3"/>
  <c r="BE1862" i="3"/>
  <c r="AE1854" i="3"/>
  <c r="N1862" i="3"/>
  <c r="AD1862" i="3"/>
  <c r="AT1862" i="3"/>
  <c r="BC1862" i="3"/>
  <c r="AM1862" i="3"/>
  <c r="W1862" i="3"/>
  <c r="AA1878" i="3"/>
  <c r="AQ1878" i="3"/>
  <c r="BG1878" i="3"/>
  <c r="AC1879" i="3"/>
  <c r="AS1879" i="3"/>
  <c r="BI1879" i="3"/>
  <c r="X1878" i="3"/>
  <c r="AN1878" i="3"/>
  <c r="BD1878" i="3"/>
  <c r="V1879" i="3"/>
  <c r="AL1879" i="3"/>
  <c r="BB1879" i="3"/>
  <c r="BG1879" i="3"/>
  <c r="AQ1879" i="3"/>
  <c r="AA1879" i="3"/>
  <c r="AU1860" i="3"/>
  <c r="BE1887" i="3"/>
  <c r="AR1887" i="3"/>
  <c r="AL1900" i="3"/>
  <c r="AZ1883" i="3"/>
  <c r="N1883" i="3"/>
  <c r="BC1908" i="3"/>
  <c r="AE1908" i="3"/>
  <c r="BF1908" i="3"/>
  <c r="AL1908" i="3"/>
  <c r="N1908" i="3"/>
  <c r="AS1908" i="3"/>
  <c r="Y1908" i="3"/>
  <c r="AD1874" i="3"/>
  <c r="Y1850" i="3"/>
  <c r="AR1907" i="3"/>
  <c r="BD1862" i="3"/>
  <c r="V1903" i="3"/>
  <c r="R1832" i="3"/>
  <c r="BD1832" i="3"/>
  <c r="BB1829" i="3"/>
  <c r="BG1840" i="3"/>
  <c r="AT1829" i="3"/>
  <c r="U1829" i="3"/>
  <c r="AX1854" i="3"/>
  <c r="AH1854" i="3"/>
  <c r="R1854" i="3"/>
  <c r="BA1854" i="3"/>
  <c r="AK1854" i="3"/>
  <c r="U1854" i="3"/>
  <c r="BD1854" i="3"/>
  <c r="AN1854" i="3"/>
  <c r="X1854" i="3"/>
  <c r="BG1854" i="3"/>
  <c r="AC1862" i="3"/>
  <c r="AS1862" i="3"/>
  <c r="BI1862" i="3"/>
  <c r="R1862" i="3"/>
  <c r="AH1862" i="3"/>
  <c r="AX1862" i="3"/>
  <c r="AY1862" i="3"/>
  <c r="AI1862" i="3"/>
  <c r="S1862" i="3"/>
  <c r="M1878" i="3"/>
  <c r="AE1878" i="3"/>
  <c r="AU1878" i="3"/>
  <c r="Q1879" i="3"/>
  <c r="AG1879" i="3"/>
  <c r="AW1879" i="3"/>
  <c r="AB1878" i="3"/>
  <c r="AR1878" i="3"/>
  <c r="Z1879" i="3"/>
  <c r="AP1879" i="3"/>
  <c r="BF1879" i="3"/>
  <c r="BC1879" i="3"/>
  <c r="AM1879" i="3"/>
  <c r="W1879" i="3"/>
  <c r="BB1887" i="3"/>
  <c r="AO1887" i="3"/>
  <c r="AV1883" i="3"/>
  <c r="T1883" i="3"/>
  <c r="BI1878" i="3"/>
  <c r="AA1829" i="3"/>
  <c r="AU1840" i="3"/>
  <c r="N1890" i="3"/>
  <c r="N1855" i="3"/>
  <c r="O1851" i="3"/>
  <c r="W1894" i="3"/>
  <c r="BB1900" i="3"/>
  <c r="AO1920" i="3"/>
  <c r="BC1832" i="3"/>
  <c r="AT1832" i="3"/>
  <c r="AD1832" i="3"/>
  <c r="N1832" i="3"/>
  <c r="AW1832" i="3"/>
  <c r="AG1832" i="3"/>
  <c r="Q1832" i="3"/>
  <c r="AZ1832" i="3"/>
  <c r="AJ1832" i="3"/>
  <c r="T1832" i="3"/>
  <c r="BC1840" i="3"/>
  <c r="AB1840" i="3"/>
  <c r="AQ1840" i="3"/>
  <c r="P1840" i="3"/>
  <c r="AK1840" i="3"/>
  <c r="M1840" i="3"/>
  <c r="AX1829" i="3"/>
  <c r="AD1829" i="3"/>
  <c r="Z1829" i="3"/>
  <c r="AW1829" i="3"/>
  <c r="AG1829" i="3"/>
  <c r="Q1829" i="3"/>
  <c r="AZ1829" i="3"/>
  <c r="AJ1829" i="3"/>
  <c r="T1829" i="3"/>
  <c r="AY1829" i="3"/>
  <c r="AI1829" i="3"/>
  <c r="S1829" i="3"/>
  <c r="M1851" i="3"/>
  <c r="AU1851" i="3"/>
  <c r="AD1851" i="3"/>
  <c r="S1853" i="3"/>
  <c r="P1855" i="3"/>
  <c r="AT1855" i="3"/>
  <c r="BF1876" i="3"/>
  <c r="AR1890" i="3"/>
  <c r="AA1890" i="3"/>
  <c r="M1894" i="3"/>
  <c r="BD1900" i="3"/>
  <c r="AM1900" i="3"/>
  <c r="V1900" i="3"/>
  <c r="AN1894" i="3"/>
  <c r="BF1832" i="3"/>
  <c r="AP1832" i="3"/>
  <c r="Z1832" i="3"/>
  <c r="BI1832" i="3"/>
  <c r="AS1832" i="3"/>
  <c r="AC1832" i="3"/>
  <c r="M1832" i="3"/>
  <c r="AV1832" i="3"/>
  <c r="AF1832" i="3"/>
  <c r="P1832" i="3"/>
  <c r="AX1840" i="3"/>
  <c r="R1840" i="3"/>
  <c r="AL1840" i="3"/>
  <c r="BA1840" i="3"/>
  <c r="AC1840" i="3"/>
  <c r="AH1829" i="3"/>
  <c r="N1829" i="3"/>
  <c r="BI1829" i="3"/>
  <c r="AS1829" i="3"/>
  <c r="AC1829" i="3"/>
  <c r="M1829" i="3"/>
  <c r="AV1829" i="3"/>
  <c r="AF1829" i="3"/>
  <c r="P1829" i="3"/>
  <c r="AU1829" i="3"/>
  <c r="AE1829" i="3"/>
  <c r="O1829" i="3"/>
  <c r="AJ1840" i="3"/>
  <c r="AC1851" i="3"/>
  <c r="AV1851" i="3"/>
  <c r="AE1851" i="3"/>
  <c r="N1851" i="3"/>
  <c r="AX1853" i="3"/>
  <c r="AU1855" i="3"/>
  <c r="AD1855" i="3"/>
  <c r="M1876" i="3"/>
  <c r="O1876" i="3"/>
  <c r="AP1876" i="3"/>
  <c r="AB1890" i="3"/>
  <c r="BF1890" i="3"/>
  <c r="Q1900" i="3"/>
  <c r="AN1900" i="3"/>
  <c r="W1900" i="3"/>
  <c r="BC1894" i="3"/>
  <c r="W1832" i="3"/>
  <c r="BB1832" i="3"/>
  <c r="AL1832" i="3"/>
  <c r="V1832" i="3"/>
  <c r="BE1832" i="3"/>
  <c r="AO1832" i="3"/>
  <c r="Y1832" i="3"/>
  <c r="BH1832" i="3"/>
  <c r="AR1832" i="3"/>
  <c r="AM1840" i="3"/>
  <c r="BF1840" i="3"/>
  <c r="AF1840" i="3"/>
  <c r="AS1840" i="3"/>
  <c r="Y1840" i="3"/>
  <c r="AL1829" i="3"/>
  <c r="R1829" i="3"/>
  <c r="BF1829" i="3"/>
  <c r="BE1829" i="3"/>
  <c r="AO1829" i="3"/>
  <c r="Y1829" i="3"/>
  <c r="BH1829" i="3"/>
  <c r="AR1829" i="3"/>
  <c r="AB1829" i="3"/>
  <c r="BG1829" i="3"/>
  <c r="AQ1829" i="3"/>
  <c r="AS1851" i="3"/>
  <c r="AS1853" i="3"/>
  <c r="AS1855" i="3"/>
  <c r="AF1851" i="3"/>
  <c r="AV1855" i="3"/>
  <c r="AE1855" i="3"/>
  <c r="AI1876" i="3"/>
  <c r="AJ1876" i="3"/>
  <c r="Z1876" i="3"/>
  <c r="BG1890" i="3"/>
  <c r="AP1890" i="3"/>
  <c r="X1900" i="3"/>
  <c r="Z1909" i="3"/>
  <c r="AB1865" i="3"/>
  <c r="AJ1836" i="3"/>
  <c r="AC1849" i="3"/>
  <c r="M1886" i="3"/>
  <c r="R1853" i="3"/>
  <c r="AU1852" i="3"/>
  <c r="W1866" i="3"/>
  <c r="AJ1847" i="3"/>
  <c r="AB1888" i="3"/>
  <c r="BI1844" i="3"/>
  <c r="AI1857" i="3"/>
  <c r="AI1913" i="3"/>
  <c r="BI1864" i="3"/>
  <c r="S1858" i="3"/>
  <c r="BD1899" i="3"/>
  <c r="Z1840" i="3"/>
  <c r="BB1846" i="3"/>
  <c r="Z1836" i="3"/>
  <c r="AU1838" i="3"/>
  <c r="BE1840" i="3"/>
  <c r="AF1846" i="3"/>
  <c r="BC1846" i="3"/>
  <c r="BI1846" i="3"/>
  <c r="AS1846" i="3"/>
  <c r="AC1846" i="3"/>
  <c r="M1846" i="3"/>
  <c r="W1846" i="3"/>
  <c r="AB1846" i="3"/>
  <c r="AZ1846" i="3"/>
  <c r="AP1847" i="3"/>
  <c r="AX1848" i="3"/>
  <c r="R1848" i="3"/>
  <c r="AK1848" i="3"/>
  <c r="BD1848" i="3"/>
  <c r="X1848" i="3"/>
  <c r="AL1852" i="3"/>
  <c r="BE1852" i="3"/>
  <c r="Y1852" i="3"/>
  <c r="AR1852" i="3"/>
  <c r="AQ1852" i="3"/>
  <c r="M1857" i="3"/>
  <c r="BI1866" i="3"/>
  <c r="AT1866" i="3"/>
  <c r="AY1853" i="3"/>
  <c r="AH1853" i="3"/>
  <c r="BE1847" i="3"/>
  <c r="AM1866" i="3"/>
  <c r="AL1865" i="3"/>
  <c r="O1899" i="3"/>
  <c r="AH1899" i="3"/>
  <c r="U1899" i="3"/>
  <c r="BH1836" i="3"/>
  <c r="AM1836" i="3"/>
  <c r="R1836" i="3"/>
  <c r="AQ1836" i="3"/>
  <c r="V1836" i="3"/>
  <c r="BA1836" i="3"/>
  <c r="AK1836" i="3"/>
  <c r="U1836" i="3"/>
  <c r="AX1838" i="3"/>
  <c r="AR1840" i="3"/>
  <c r="W1840" i="3"/>
  <c r="AV1840" i="3"/>
  <c r="AA1840" i="3"/>
  <c r="AW1840" i="3"/>
  <c r="AG1840" i="3"/>
  <c r="Q1840" i="3"/>
  <c r="AA1844" i="3"/>
  <c r="AQ1844" i="3"/>
  <c r="BG1844" i="3"/>
  <c r="AC1844" i="3"/>
  <c r="AS1844" i="3"/>
  <c r="AM1846" i="3"/>
  <c r="BH1846" i="3"/>
  <c r="AC1847" i="3"/>
  <c r="AX1847" i="3"/>
  <c r="BE1846" i="3"/>
  <c r="AO1846" i="3"/>
  <c r="Y1846" i="3"/>
  <c r="AI1846" i="3"/>
  <c r="S1846" i="3"/>
  <c r="AY1847" i="3"/>
  <c r="AI1847" i="3"/>
  <c r="S1847" i="3"/>
  <c r="AJ1846" i="3"/>
  <c r="BF1846" i="3"/>
  <c r="BF1847" i="3"/>
  <c r="AL1848" i="3"/>
  <c r="BE1848" i="3"/>
  <c r="Y1848" i="3"/>
  <c r="BF1852" i="3"/>
  <c r="Z1852" i="3"/>
  <c r="AS1852" i="3"/>
  <c r="M1852" i="3"/>
  <c r="AF1852" i="3"/>
  <c r="AC1853" i="3"/>
  <c r="AZ1853" i="3"/>
  <c r="AI1853" i="3"/>
  <c r="AJ1866" i="3"/>
  <c r="R1899" i="3"/>
  <c r="AQ1848" i="3"/>
  <c r="AU1848" i="3"/>
  <c r="AI1848" i="3"/>
  <c r="O1848" i="3"/>
  <c r="P1848" i="3"/>
  <c r="AF1848" i="3"/>
  <c r="AV1848" i="3"/>
  <c r="M1848" i="3"/>
  <c r="AC1848" i="3"/>
  <c r="AS1848" i="3"/>
  <c r="BI1848" i="3"/>
  <c r="Z1848" i="3"/>
  <c r="AP1848" i="3"/>
  <c r="BF1848" i="3"/>
  <c r="AA1848" i="3"/>
  <c r="AE1848" i="3"/>
  <c r="AY1848" i="3"/>
  <c r="T1848" i="3"/>
  <c r="AJ1848" i="3"/>
  <c r="AZ1848" i="3"/>
  <c r="Q1848" i="3"/>
  <c r="AG1848" i="3"/>
  <c r="AW1848" i="3"/>
  <c r="N1848" i="3"/>
  <c r="AD1848" i="3"/>
  <c r="AT1848" i="3"/>
  <c r="AZ1892" i="3"/>
  <c r="R1892" i="3"/>
  <c r="AQ1850" i="3"/>
  <c r="AL1850" i="3"/>
  <c r="AR1850" i="3"/>
  <c r="X1865" i="3"/>
  <c r="AK1865" i="3"/>
  <c r="BF1865" i="3"/>
  <c r="AM1865" i="3"/>
  <c r="BD1865" i="3"/>
  <c r="BA1865" i="3"/>
  <c r="R1865" i="3"/>
  <c r="AQ1865" i="3"/>
  <c r="BH1865" i="3"/>
  <c r="AP1865" i="3"/>
  <c r="AT1898" i="3"/>
  <c r="P1898" i="3"/>
  <c r="N1853" i="3"/>
  <c r="AD1853" i="3"/>
  <c r="AT1853" i="3"/>
  <c r="O1853" i="3"/>
  <c r="AE1853" i="3"/>
  <c r="AU1853" i="3"/>
  <c r="P1853" i="3"/>
  <c r="AF1853" i="3"/>
  <c r="AV1853" i="3"/>
  <c r="Q1853" i="3"/>
  <c r="V1853" i="3"/>
  <c r="AL1853" i="3"/>
  <c r="BB1853" i="3"/>
  <c r="W1853" i="3"/>
  <c r="AM1853" i="3"/>
  <c r="BC1853" i="3"/>
  <c r="X1853" i="3"/>
  <c r="AN1853" i="3"/>
  <c r="BD1853" i="3"/>
  <c r="AW1853" i="3"/>
  <c r="M1853" i="3"/>
  <c r="Z1853" i="3"/>
  <c r="AP1853" i="3"/>
  <c r="BF1853" i="3"/>
  <c r="AA1853" i="3"/>
  <c r="AQ1853" i="3"/>
  <c r="BG1853" i="3"/>
  <c r="AB1853" i="3"/>
  <c r="AR1853" i="3"/>
  <c r="BH1853" i="3"/>
  <c r="AG1853" i="3"/>
  <c r="BI1853" i="3"/>
  <c r="W1872" i="3"/>
  <c r="AW1872" i="3"/>
  <c r="N1872" i="3"/>
  <c r="X1881" i="3"/>
  <c r="N1881" i="3"/>
  <c r="AO1881" i="3"/>
  <c r="AQ1905" i="3"/>
  <c r="AC1905" i="3"/>
  <c r="AY1905" i="3"/>
  <c r="AE1852" i="3"/>
  <c r="T1852" i="3"/>
  <c r="AJ1852" i="3"/>
  <c r="AZ1852" i="3"/>
  <c r="Q1852" i="3"/>
  <c r="AG1852" i="3"/>
  <c r="AW1852" i="3"/>
  <c r="N1852" i="3"/>
  <c r="AD1852" i="3"/>
  <c r="AT1852" i="3"/>
  <c r="BG1852" i="3"/>
  <c r="X1852" i="3"/>
  <c r="AN1852" i="3"/>
  <c r="BD1852" i="3"/>
  <c r="U1852" i="3"/>
  <c r="AK1852" i="3"/>
  <c r="BA1852" i="3"/>
  <c r="R1852" i="3"/>
  <c r="AH1852" i="3"/>
  <c r="AX1852" i="3"/>
  <c r="S1866" i="3"/>
  <c r="AI1866" i="3"/>
  <c r="AY1866" i="3"/>
  <c r="M1866" i="3"/>
  <c r="AZ1866" i="3"/>
  <c r="AX1866" i="3"/>
  <c r="AH1866" i="3"/>
  <c r="R1866" i="3"/>
  <c r="AW1866" i="3"/>
  <c r="AG1866" i="3"/>
  <c r="Q1866" i="3"/>
  <c r="AA1866" i="3"/>
  <c r="AQ1866" i="3"/>
  <c r="BG1866" i="3"/>
  <c r="AN1866" i="3"/>
  <c r="T1866" i="3"/>
  <c r="BF1866" i="3"/>
  <c r="AP1866" i="3"/>
  <c r="Z1866" i="3"/>
  <c r="BE1866" i="3"/>
  <c r="AO1866" i="3"/>
  <c r="Y1866" i="3"/>
  <c r="O1866" i="3"/>
  <c r="AE1866" i="3"/>
  <c r="AU1866" i="3"/>
  <c r="X1866" i="3"/>
  <c r="BB1866" i="3"/>
  <c r="AL1866" i="3"/>
  <c r="V1866" i="3"/>
  <c r="BA1866" i="3"/>
  <c r="AK1866" i="3"/>
  <c r="U1866" i="3"/>
  <c r="AE1895" i="3"/>
  <c r="AJ1895" i="3"/>
  <c r="AW1895" i="3"/>
  <c r="Q1895" i="3"/>
  <c r="AD1895" i="3"/>
  <c r="T1895" i="3"/>
  <c r="AG1895" i="3"/>
  <c r="AT1895" i="3"/>
  <c r="AD1847" i="3"/>
  <c r="AZ1847" i="3"/>
  <c r="BH1847" i="3"/>
  <c r="AW1847" i="3"/>
  <c r="T1847" i="3"/>
  <c r="AO1847" i="3"/>
  <c r="Q1847" i="3"/>
  <c r="AR1847" i="3"/>
  <c r="BA1847" i="3"/>
  <c r="AF1847" i="3"/>
  <c r="Y1847" i="3"/>
  <c r="AT1847" i="3"/>
  <c r="AL1847" i="3"/>
  <c r="AB1847" i="3"/>
  <c r="P1847" i="3"/>
  <c r="AV1847" i="3"/>
  <c r="Z1847" i="3"/>
  <c r="AR1882" i="3"/>
  <c r="W1882" i="3"/>
  <c r="O1844" i="3"/>
  <c r="AT1844" i="3"/>
  <c r="AZ1857" i="3"/>
  <c r="O1857" i="3"/>
  <c r="BC1857" i="3"/>
  <c r="AM1857" i="3"/>
  <c r="S1857" i="3"/>
  <c r="AS1857" i="3"/>
  <c r="AB1857" i="3"/>
  <c r="AD1857" i="3"/>
  <c r="AJ1857" i="3"/>
  <c r="AU1857" i="3"/>
  <c r="AC1857" i="3"/>
  <c r="BI1857" i="3"/>
  <c r="AE1857" i="3"/>
  <c r="BG1857" i="3"/>
  <c r="AQ1857" i="3"/>
  <c r="X1857" i="3"/>
  <c r="N1864" i="3"/>
  <c r="AI1864" i="3"/>
  <c r="AT1864" i="3"/>
  <c r="AS1864" i="3"/>
  <c r="AY1864" i="3"/>
  <c r="M1864" i="3"/>
  <c r="AD1864" i="3"/>
  <c r="AC1864" i="3"/>
  <c r="Q1858" i="3"/>
  <c r="AL1858" i="3"/>
  <c r="T1899" i="3"/>
  <c r="AJ1899" i="3"/>
  <c r="AZ1899" i="3"/>
  <c r="Q1899" i="3"/>
  <c r="AG1899" i="3"/>
  <c r="AW1899" i="3"/>
  <c r="N1899" i="3"/>
  <c r="AD1899" i="3"/>
  <c r="AT1899" i="3"/>
  <c r="AE1899" i="3"/>
  <c r="AB1899" i="3"/>
  <c r="AR1899" i="3"/>
  <c r="BH1899" i="3"/>
  <c r="Y1899" i="3"/>
  <c r="AO1899" i="3"/>
  <c r="BE1899" i="3"/>
  <c r="V1899" i="3"/>
  <c r="AL1899" i="3"/>
  <c r="BB1899" i="3"/>
  <c r="P1899" i="3"/>
  <c r="AF1899" i="3"/>
  <c r="AV1899" i="3"/>
  <c r="M1899" i="3"/>
  <c r="AC1899" i="3"/>
  <c r="AS1899" i="3"/>
  <c r="BI1899" i="3"/>
  <c r="Z1899" i="3"/>
  <c r="AP1899" i="3"/>
  <c r="BF1899" i="3"/>
  <c r="AU1899" i="3"/>
  <c r="BG1848" i="3"/>
  <c r="AO1865" i="3"/>
  <c r="X1886" i="3"/>
  <c r="BC1849" i="3"/>
  <c r="BF1849" i="3"/>
  <c r="AV1849" i="3"/>
  <c r="AE1849" i="3"/>
  <c r="BI1849" i="3"/>
  <c r="AN1846" i="3"/>
  <c r="AQ1846" i="3"/>
  <c r="R1846" i="3"/>
  <c r="BK1951" i="3"/>
  <c r="R1855" i="3"/>
  <c r="R1851" i="3"/>
  <c r="R1894" i="3"/>
  <c r="AO1900" i="3"/>
  <c r="V1912" i="3"/>
  <c r="W1864" i="3"/>
  <c r="U1883" i="3"/>
  <c r="P1887" i="3"/>
  <c r="AX1892" i="3"/>
  <c r="N1920" i="3"/>
  <c r="V1868" i="3"/>
  <c r="BI1855" i="3"/>
  <c r="Q1864" i="3"/>
  <c r="AG1864" i="3"/>
  <c r="AW1864" i="3"/>
  <c r="BD1846" i="3"/>
  <c r="AH1846" i="3"/>
  <c r="Q1851" i="3"/>
  <c r="AW1855" i="3"/>
  <c r="R1864" i="3"/>
  <c r="AH1864" i="3"/>
  <c r="AX1864" i="3"/>
  <c r="BH1851" i="3"/>
  <c r="AR1851" i="3"/>
  <c r="AB1851" i="3"/>
  <c r="BG1851" i="3"/>
  <c r="AQ1851" i="3"/>
  <c r="AA1851" i="3"/>
  <c r="BF1851" i="3"/>
  <c r="AP1851" i="3"/>
  <c r="Z1851" i="3"/>
  <c r="BH1855" i="3"/>
  <c r="AR1855" i="3"/>
  <c r="AB1855" i="3"/>
  <c r="BG1855" i="3"/>
  <c r="AQ1855" i="3"/>
  <c r="AA1855" i="3"/>
  <c r="BF1855" i="3"/>
  <c r="AP1855" i="3"/>
  <c r="Z1855" i="3"/>
  <c r="X1864" i="3"/>
  <c r="S1876" i="3"/>
  <c r="AN1876" i="3"/>
  <c r="BI1876" i="3"/>
  <c r="AU1864" i="3"/>
  <c r="AE1864" i="3"/>
  <c r="O1864" i="3"/>
  <c r="T1876" i="3"/>
  <c r="AO1876" i="3"/>
  <c r="BB1876" i="3"/>
  <c r="AL1876" i="3"/>
  <c r="V1876" i="3"/>
  <c r="S1883" i="3"/>
  <c r="AX1887" i="3"/>
  <c r="AH1887" i="3"/>
  <c r="R1887" i="3"/>
  <c r="BA1887" i="3"/>
  <c r="AK1887" i="3"/>
  <c r="U1887" i="3"/>
  <c r="BD1887" i="3"/>
  <c r="AN1887" i="3"/>
  <c r="X1887" i="3"/>
  <c r="BD1890" i="3"/>
  <c r="AN1890" i="3"/>
  <c r="X1890" i="3"/>
  <c r="BC1890" i="3"/>
  <c r="AM1890" i="3"/>
  <c r="W1890" i="3"/>
  <c r="BB1890" i="3"/>
  <c r="AL1890" i="3"/>
  <c r="V1890" i="3"/>
  <c r="AS1894" i="3"/>
  <c r="AG1900" i="3"/>
  <c r="AZ1900" i="3"/>
  <c r="AJ1900" i="3"/>
  <c r="T1900" i="3"/>
  <c r="AY1900" i="3"/>
  <c r="AI1900" i="3"/>
  <c r="S1900" i="3"/>
  <c r="AX1900" i="3"/>
  <c r="AH1900" i="3"/>
  <c r="R1900" i="3"/>
  <c r="AN1883" i="3"/>
  <c r="BC1883" i="3"/>
  <c r="W1883" i="3"/>
  <c r="AR1883" i="3"/>
  <c r="BF1883" i="3"/>
  <c r="AP1883" i="3"/>
  <c r="Z1883" i="3"/>
  <c r="BI1883" i="3"/>
  <c r="AS1883" i="3"/>
  <c r="AC1883" i="3"/>
  <c r="M1883" i="3"/>
  <c r="AJ1894" i="3"/>
  <c r="AY1894" i="3"/>
  <c r="S1894" i="3"/>
  <c r="AH1894" i="3"/>
  <c r="M1902" i="3"/>
  <c r="AM1912" i="3"/>
  <c r="BB1920" i="3"/>
  <c r="U1920" i="3"/>
  <c r="AK1909" i="3"/>
  <c r="BC1909" i="3"/>
  <c r="M1855" i="3"/>
  <c r="U1864" i="3"/>
  <c r="AK1864" i="3"/>
  <c r="BA1864" i="3"/>
  <c r="AY1846" i="3"/>
  <c r="Z1846" i="3"/>
  <c r="AG1851" i="3"/>
  <c r="V1864" i="3"/>
  <c r="AL1864" i="3"/>
  <c r="BB1864" i="3"/>
  <c r="BD1851" i="3"/>
  <c r="AN1851" i="3"/>
  <c r="X1851" i="3"/>
  <c r="BC1851" i="3"/>
  <c r="AM1851" i="3"/>
  <c r="W1851" i="3"/>
  <c r="BB1851" i="3"/>
  <c r="AL1851" i="3"/>
  <c r="V1851" i="3"/>
  <c r="BD1855" i="3"/>
  <c r="AN1855" i="3"/>
  <c r="X1855" i="3"/>
  <c r="BC1855" i="3"/>
  <c r="AM1855" i="3"/>
  <c r="W1855" i="3"/>
  <c r="BB1855" i="3"/>
  <c r="AL1855" i="3"/>
  <c r="V1855" i="3"/>
  <c r="AN1864" i="3"/>
  <c r="X1876" i="3"/>
  <c r="AS1876" i="3"/>
  <c r="BG1864" i="3"/>
  <c r="AQ1864" i="3"/>
  <c r="AA1864" i="3"/>
  <c r="AV1868" i="3"/>
  <c r="Y1876" i="3"/>
  <c r="AU1876" i="3"/>
  <c r="AX1876" i="3"/>
  <c r="AH1876" i="3"/>
  <c r="R1876" i="3"/>
  <c r="AY1883" i="3"/>
  <c r="AT1887" i="3"/>
  <c r="AD1887" i="3"/>
  <c r="N1887" i="3"/>
  <c r="AW1887" i="3"/>
  <c r="AG1887" i="3"/>
  <c r="Q1887" i="3"/>
  <c r="AZ1887" i="3"/>
  <c r="AJ1887" i="3"/>
  <c r="T1887" i="3"/>
  <c r="AZ1890" i="3"/>
  <c r="AJ1890" i="3"/>
  <c r="T1890" i="3"/>
  <c r="AY1890" i="3"/>
  <c r="AI1890" i="3"/>
  <c r="S1890" i="3"/>
  <c r="AX1890" i="3"/>
  <c r="AH1890" i="3"/>
  <c r="R1890" i="3"/>
  <c r="BI1894" i="3"/>
  <c r="AW1900" i="3"/>
  <c r="AV1900" i="3"/>
  <c r="AF1900" i="3"/>
  <c r="P1900" i="3"/>
  <c r="AU1900" i="3"/>
  <c r="AE1900" i="3"/>
  <c r="O1900" i="3"/>
  <c r="AT1900" i="3"/>
  <c r="AD1900" i="3"/>
  <c r="N1900" i="3"/>
  <c r="AF1883" i="3"/>
  <c r="AU1883" i="3"/>
  <c r="O1883" i="3"/>
  <c r="AJ1883" i="3"/>
  <c r="BB1883" i="3"/>
  <c r="AL1883" i="3"/>
  <c r="V1883" i="3"/>
  <c r="BE1883" i="3"/>
  <c r="AO1883" i="3"/>
  <c r="Y1883" i="3"/>
  <c r="BD1894" i="3"/>
  <c r="X1894" i="3"/>
  <c r="AM1894" i="3"/>
  <c r="BB1894" i="3"/>
  <c r="V1894" i="3"/>
  <c r="AH1920" i="3"/>
  <c r="U1909" i="3"/>
  <c r="AM1909" i="3"/>
  <c r="AC1855" i="3"/>
  <c r="Y1864" i="3"/>
  <c r="AO1864" i="3"/>
  <c r="BE1864" i="3"/>
  <c r="AT1846" i="3"/>
  <c r="AW1851" i="3"/>
  <c r="Q1855" i="3"/>
  <c r="Z1864" i="3"/>
  <c r="AP1864" i="3"/>
  <c r="BF1864" i="3"/>
  <c r="AZ1851" i="3"/>
  <c r="AJ1851" i="3"/>
  <c r="T1851" i="3"/>
  <c r="AY1851" i="3"/>
  <c r="AI1851" i="3"/>
  <c r="S1851" i="3"/>
  <c r="AX1851" i="3"/>
  <c r="AH1851" i="3"/>
  <c r="AZ1855" i="3"/>
  <c r="AJ1855" i="3"/>
  <c r="T1855" i="3"/>
  <c r="AY1855" i="3"/>
  <c r="AI1855" i="3"/>
  <c r="S1855" i="3"/>
  <c r="AX1855" i="3"/>
  <c r="AH1855" i="3"/>
  <c r="BD1864" i="3"/>
  <c r="AN1875" i="3"/>
  <c r="AC1876" i="3"/>
  <c r="AY1876" i="3"/>
  <c r="BC1864" i="3"/>
  <c r="AM1864" i="3"/>
  <c r="AE1876" i="3"/>
  <c r="AZ1876" i="3"/>
  <c r="AT1876" i="3"/>
  <c r="AD1876" i="3"/>
  <c r="N1876" i="3"/>
  <c r="BF1887" i="3"/>
  <c r="AP1887" i="3"/>
  <c r="Z1887" i="3"/>
  <c r="BI1887" i="3"/>
  <c r="AS1887" i="3"/>
  <c r="AC1887" i="3"/>
  <c r="M1887" i="3"/>
  <c r="AV1887" i="3"/>
  <c r="AF1887" i="3"/>
  <c r="AV1890" i="3"/>
  <c r="AF1890" i="3"/>
  <c r="P1890" i="3"/>
  <c r="AU1890" i="3"/>
  <c r="AE1890" i="3"/>
  <c r="O1890" i="3"/>
  <c r="AT1890" i="3"/>
  <c r="AD1890" i="3"/>
  <c r="BH1900" i="3"/>
  <c r="AR1900" i="3"/>
  <c r="AB1900" i="3"/>
  <c r="BG1900" i="3"/>
  <c r="AQ1900" i="3"/>
  <c r="AA1900" i="3"/>
  <c r="BF1900" i="3"/>
  <c r="AP1900" i="3"/>
  <c r="Z1900" i="3"/>
  <c r="BD1883" i="3"/>
  <c r="X1883" i="3"/>
  <c r="AM1883" i="3"/>
  <c r="BH1883" i="3"/>
  <c r="AB1883" i="3"/>
  <c r="AX1883" i="3"/>
  <c r="AH1883" i="3"/>
  <c r="R1883" i="3"/>
  <c r="BA1883" i="3"/>
  <c r="AK1883" i="3"/>
  <c r="AZ1894" i="3"/>
  <c r="T1894" i="3"/>
  <c r="AI1894" i="3"/>
  <c r="AX1894" i="3"/>
  <c r="AY1920" i="3"/>
  <c r="BD1909" i="3"/>
  <c r="W1886" i="3"/>
  <c r="O1898" i="3"/>
  <c r="BE1910" i="3"/>
  <c r="Y1905" i="3"/>
  <c r="Y1918" i="3"/>
  <c r="AQ1882" i="3"/>
  <c r="BF1888" i="3"/>
  <c r="AU1898" i="3"/>
  <c r="AD1898" i="3"/>
  <c r="BB1886" i="3"/>
  <c r="AH1886" i="3"/>
  <c r="BC1886" i="3"/>
  <c r="T1892" i="3"/>
  <c r="BB1905" i="3"/>
  <c r="U1905" i="3"/>
  <c r="W1910" i="3"/>
  <c r="BB1918" i="3"/>
  <c r="BE1882" i="3"/>
  <c r="U1882" i="3"/>
  <c r="AB1882" i="3"/>
  <c r="Q1888" i="3"/>
  <c r="AY1888" i="3"/>
  <c r="N1888" i="3"/>
  <c r="AC1878" i="3"/>
  <c r="N1844" i="3"/>
  <c r="AY1858" i="3"/>
  <c r="AG1892" i="3"/>
  <c r="AV1898" i="3"/>
  <c r="AE1898" i="3"/>
  <c r="N1898" i="3"/>
  <c r="V1886" i="3"/>
  <c r="BD1886" i="3"/>
  <c r="AM1886" i="3"/>
  <c r="AI1892" i="3"/>
  <c r="AL1905" i="3"/>
  <c r="AK1888" i="3"/>
  <c r="AO1882" i="3"/>
  <c r="AP1882" i="3"/>
  <c r="BG1882" i="3"/>
  <c r="AO1888" i="3"/>
  <c r="AE1888" i="3"/>
  <c r="AM1834" i="3"/>
  <c r="AJ1844" i="3"/>
  <c r="AF1864" i="3"/>
  <c r="AF1898" i="3"/>
  <c r="AS1886" i="3"/>
  <c r="AN1886" i="3"/>
  <c r="U1888" i="3"/>
  <c r="AD1882" i="3"/>
  <c r="BH1882" i="3"/>
  <c r="AV1888" i="3"/>
  <c r="AF1844" i="3"/>
  <c r="W1913" i="3"/>
  <c r="W1899" i="3"/>
  <c r="X1908" i="3"/>
  <c r="AZ1927" i="3"/>
  <c r="AH1935" i="3"/>
  <c r="S1854" i="3"/>
  <c r="Y1912" i="3"/>
  <c r="AV1881" i="3"/>
  <c r="AB1885" i="3"/>
  <c r="BH1891" i="3"/>
  <c r="AU1905" i="3"/>
  <c r="AJ1924" i="3"/>
  <c r="AH1940" i="3"/>
  <c r="BI1914" i="3"/>
  <c r="AV1866" i="3"/>
  <c r="AG1847" i="3"/>
  <c r="BB1917" i="3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BN1833" i="3" s="1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BN1860" i="3" s="1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Z1844" i="3"/>
  <c r="T1872" i="3"/>
  <c r="AB1881" i="3"/>
  <c r="AY1885" i="3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K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O1875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BJ1883" i="3" s="1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J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D1902" i="3"/>
  <c r="AJ1902" i="3"/>
  <c r="BG1902" i="3"/>
  <c r="AM1902" i="3"/>
  <c r="S190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AO1835" i="3"/>
  <c r="AD1835" i="3"/>
  <c r="AN1835" i="3"/>
  <c r="M1835" i="3"/>
  <c r="AG1835" i="3"/>
  <c r="BA1835" i="3"/>
  <c r="Z1835" i="3"/>
  <c r="AU1835" i="3"/>
  <c r="AA1835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K185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AC1904" i="3"/>
  <c r="AX1904" i="3"/>
  <c r="R1904" i="3"/>
  <c r="AM1904" i="3"/>
  <c r="BI1904" i="3"/>
  <c r="M1904" i="3"/>
  <c r="AH1904" i="3"/>
  <c r="BC1904" i="3"/>
  <c r="BN1885" i="3"/>
  <c r="BN1910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AK1837" i="3"/>
  <c r="Z1839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AE1875" i="3"/>
  <c r="BA1875" i="3"/>
  <c r="U1877" i="3"/>
  <c r="AP1877" i="3"/>
  <c r="BN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K1886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Y1843" i="3"/>
  <c r="AH1843" i="3"/>
  <c r="AQ1843" i="3"/>
  <c r="AJ1843" i="3"/>
  <c r="T1843" i="3"/>
  <c r="W1904" i="3"/>
  <c r="AQ1904" i="3"/>
  <c r="AU1904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N1847" i="3"/>
  <c r="BF1843" i="3"/>
  <c r="BN1848" i="3"/>
  <c r="O1843" i="3"/>
  <c r="BJ1866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62" i="3"/>
  <c r="BK1897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B1904" i="3"/>
  <c r="AG1904" i="3"/>
  <c r="BF1904" i="3"/>
  <c r="AK1904" i="3"/>
  <c r="O1904" i="3"/>
  <c r="AO1904" i="3"/>
  <c r="S1904" i="3"/>
  <c r="AZ1904" i="3"/>
  <c r="AJ1904" i="3"/>
  <c r="T1904" i="3"/>
  <c r="BC1843" i="3"/>
  <c r="M1843" i="3"/>
  <c r="AZ1843" i="3"/>
  <c r="BN1889" i="3"/>
  <c r="V1904" i="3"/>
  <c r="Z1904" i="3"/>
  <c r="AY1904" i="3"/>
  <c r="AD1904" i="3"/>
  <c r="BH1904" i="3"/>
  <c r="AR1904" i="3"/>
  <c r="AB190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J1829" i="3"/>
  <c r="AP1837" i="3"/>
  <c r="BA1839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N1866" i="3"/>
  <c r="BK1866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H1875" i="3"/>
  <c r="AR1875" i="3"/>
  <c r="AB1875" i="3"/>
  <c r="BH1877" i="3"/>
  <c r="AR1877" i="3"/>
  <c r="AB1877" i="3"/>
  <c r="BN1894" i="3"/>
  <c r="BL1886" i="3"/>
  <c r="BJ1912" i="3"/>
  <c r="AW1904" i="3"/>
  <c r="AA1904" i="3"/>
  <c r="BA1904" i="3"/>
  <c r="AE1904" i="3"/>
  <c r="BE1904" i="3"/>
  <c r="AI1904" i="3"/>
  <c r="N1904" i="3"/>
  <c r="AV1904" i="3"/>
  <c r="AF1904" i="3"/>
  <c r="P1904" i="3"/>
  <c r="BN1882" i="3"/>
  <c r="L1809" i="3"/>
  <c r="K1809" i="3"/>
  <c r="L1807" i="3"/>
  <c r="K1807" i="3"/>
  <c r="K1806" i="3"/>
  <c r="K1804" i="3"/>
  <c r="L1801" i="3"/>
  <c r="K1801" i="3"/>
  <c r="L1800" i="3"/>
  <c r="K1816" i="3"/>
  <c r="L1802" i="3"/>
  <c r="T1802" i="3" s="1"/>
  <c r="K1799" i="3"/>
  <c r="L1798" i="3"/>
  <c r="L1822" i="3"/>
  <c r="L1820" i="3"/>
  <c r="L1815" i="3"/>
  <c r="L1814" i="3"/>
  <c r="K1814" i="3"/>
  <c r="L1810" i="3"/>
  <c r="K1810" i="3"/>
  <c r="L1808" i="3"/>
  <c r="K1808" i="3"/>
  <c r="L1804" i="3"/>
  <c r="L1797" i="3"/>
  <c r="BH1812" i="3"/>
  <c r="L1805" i="3"/>
  <c r="K1805" i="3"/>
  <c r="K1803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M1910" i="3" l="1"/>
  <c r="BJ1910" i="3"/>
  <c r="BL1866" i="3"/>
  <c r="BK1855" i="3"/>
  <c r="BN1899" i="3"/>
  <c r="BN1865" i="3"/>
  <c r="BK1939" i="3"/>
  <c r="BN1931" i="3"/>
  <c r="BK1879" i="3"/>
  <c r="BK1881" i="3"/>
  <c r="BK1872" i="3"/>
  <c r="BK1868" i="3"/>
  <c r="BN1939" i="3"/>
  <c r="BN1935" i="3"/>
  <c r="BN1914" i="3"/>
  <c r="BK1882" i="3"/>
  <c r="BK1895" i="3"/>
  <c r="BK1905" i="3"/>
  <c r="BN1888" i="3"/>
  <c r="BL1905" i="3"/>
  <c r="BK1851" i="3"/>
  <c r="BN1883" i="3"/>
  <c r="BN1855" i="3"/>
  <c r="BK1864" i="3"/>
  <c r="BM1847" i="3"/>
  <c r="BJ1847" i="3"/>
  <c r="BM1866" i="3"/>
  <c r="BN1853" i="3"/>
  <c r="BL1848" i="3"/>
  <c r="BK1847" i="3"/>
  <c r="BN1846" i="3"/>
  <c r="BL1829" i="3"/>
  <c r="BN1851" i="3"/>
  <c r="BK1829" i="3"/>
  <c r="BK1894" i="3"/>
  <c r="BK1878" i="3"/>
  <c r="BM1829" i="3"/>
  <c r="BK1908" i="3"/>
  <c r="BK1833" i="3"/>
  <c r="BK1841" i="3"/>
  <c r="AA1799" i="3"/>
  <c r="BK1883" i="3"/>
  <c r="BN1836" i="3"/>
  <c r="BN1886" i="3"/>
  <c r="BK1899" i="3"/>
  <c r="BN1854" i="3"/>
  <c r="BN1829" i="3"/>
  <c r="BK1853" i="3"/>
  <c r="BK1856" i="3"/>
  <c r="BN1840" i="3"/>
  <c r="BK1876" i="3"/>
  <c r="BL1847" i="3"/>
  <c r="BN1864" i="3"/>
  <c r="Z1812" i="3"/>
  <c r="P1812" i="3"/>
  <c r="BN1920" i="3"/>
  <c r="BN1879" i="3"/>
  <c r="S1812" i="3"/>
  <c r="T1811" i="3"/>
  <c r="AU1821" i="3"/>
  <c r="BN1917" i="3"/>
  <c r="AA1817" i="3"/>
  <c r="BN1906" i="3"/>
  <c r="BN1895" i="3"/>
  <c r="BM1934" i="3"/>
  <c r="BJ1935" i="3"/>
  <c r="BM1931" i="3"/>
  <c r="BN1878" i="3"/>
  <c r="BM1879" i="3"/>
  <c r="BN1857" i="3"/>
  <c r="AS1817" i="3"/>
  <c r="BJ1878" i="3"/>
  <c r="BK1931" i="3"/>
  <c r="BN1926" i="3"/>
  <c r="BM1918" i="3"/>
  <c r="BL1909" i="3"/>
  <c r="BL1931" i="3"/>
  <c r="BM1862" i="3"/>
  <c r="AU1796" i="3"/>
  <c r="BK1842" i="3"/>
  <c r="BM1935" i="3"/>
  <c r="BL1921" i="3"/>
  <c r="AG1811" i="3"/>
  <c r="S1821" i="3"/>
  <c r="AB1821" i="3"/>
  <c r="BK1906" i="3"/>
  <c r="BJ1864" i="3"/>
  <c r="BM1882" i="3"/>
  <c r="BN1905" i="3"/>
  <c r="BL1882" i="3"/>
  <c r="BL1879" i="3"/>
  <c r="BL1935" i="3"/>
  <c r="BK1927" i="3"/>
  <c r="BK1912" i="3"/>
  <c r="AD1812" i="3"/>
  <c r="BK1824" i="3"/>
  <c r="BN1928" i="3"/>
  <c r="BK1934" i="3"/>
  <c r="BM1921" i="3"/>
  <c r="BK1921" i="3"/>
  <c r="BK1870" i="3"/>
  <c r="AF1817" i="3"/>
  <c r="BJ1908" i="3"/>
  <c r="BM1889" i="3"/>
  <c r="BM1831" i="3"/>
  <c r="BJ1919" i="3"/>
  <c r="BK1874" i="3"/>
  <c r="BM1842" i="3"/>
  <c r="BN1884" i="3"/>
  <c r="BL1939" i="3"/>
  <c r="BJ1939" i="3"/>
  <c r="BN1927" i="3"/>
  <c r="BK1935" i="3"/>
  <c r="BJ1931" i="3"/>
  <c r="BL1914" i="3"/>
  <c r="BL1878" i="3"/>
  <c r="BN1912" i="3"/>
  <c r="BJ1862" i="3"/>
  <c r="BM1914" i="3"/>
  <c r="BK1914" i="3"/>
  <c r="BJ1879" i="3"/>
  <c r="BN1908" i="3"/>
  <c r="BL1857" i="3"/>
  <c r="BJ1870" i="3"/>
  <c r="BL1891" i="3"/>
  <c r="BN1891" i="3"/>
  <c r="BN1872" i="3"/>
  <c r="BN1868" i="3"/>
  <c r="BK1857" i="3"/>
  <c r="AB1796" i="3"/>
  <c r="AT1811" i="3"/>
  <c r="M1811" i="3"/>
  <c r="Y1817" i="3"/>
  <c r="AD1817" i="3"/>
  <c r="AH1821" i="3"/>
  <c r="AU1797" i="3"/>
  <c r="BL1862" i="3"/>
  <c r="BM1939" i="3"/>
  <c r="BJ1857" i="3"/>
  <c r="BM1927" i="3"/>
  <c r="BL1927" i="3"/>
  <c r="BN1921" i="3"/>
  <c r="BL1912" i="3"/>
  <c r="BN1892" i="3"/>
  <c r="BL1897" i="3"/>
  <c r="Z1811" i="3"/>
  <c r="AN1811" i="3"/>
  <c r="BD1817" i="3"/>
  <c r="BE1821" i="3"/>
  <c r="AC1821" i="3"/>
  <c r="AP1817" i="3"/>
  <c r="BJ1914" i="3"/>
  <c r="BJ1921" i="3"/>
  <c r="BN1913" i="3"/>
  <c r="BN1907" i="3"/>
  <c r="M1796" i="3"/>
  <c r="BN1903" i="3"/>
  <c r="BJ1881" i="3"/>
  <c r="BM1893" i="3"/>
  <c r="BJ1854" i="3"/>
  <c r="BM1936" i="3"/>
  <c r="BN1918" i="3"/>
  <c r="BL1884" i="3"/>
  <c r="BA1811" i="3"/>
  <c r="BD1821" i="3"/>
  <c r="BJ1913" i="3"/>
  <c r="BJ1917" i="3"/>
  <c r="BM1928" i="3"/>
  <c r="BJ1831" i="3"/>
  <c r="BE1820" i="3"/>
  <c r="AX1817" i="3"/>
  <c r="BL1913" i="3"/>
  <c r="Z1796" i="3"/>
  <c r="AG1812" i="3"/>
  <c r="AR1812" i="3"/>
  <c r="AU1812" i="3"/>
  <c r="AX1812" i="3"/>
  <c r="BJ1905" i="3"/>
  <c r="AD1818" i="3"/>
  <c r="BJ1882" i="3"/>
  <c r="BJ1868" i="3"/>
  <c r="BI1796" i="3"/>
  <c r="AS1812" i="3"/>
  <c r="AW1812" i="3"/>
  <c r="AQ1812" i="3"/>
  <c r="BK1903" i="3"/>
  <c r="S1796" i="3"/>
  <c r="AJ1812" i="3"/>
  <c r="AT1812" i="3"/>
  <c r="AR1796" i="3"/>
  <c r="BI1812" i="3"/>
  <c r="T1812" i="3"/>
  <c r="AA1812" i="3"/>
  <c r="AY1823" i="3"/>
  <c r="BM1884" i="3"/>
  <c r="AK1818" i="3"/>
  <c r="AT1818" i="3"/>
  <c r="BM1881" i="3"/>
  <c r="BM1912" i="3"/>
  <c r="X1811" i="3"/>
  <c r="W1821" i="3"/>
  <c r="BK1846" i="3"/>
  <c r="AP1798" i="3"/>
  <c r="BM1933" i="3"/>
  <c r="AP1811" i="3"/>
  <c r="R1811" i="3"/>
  <c r="AW1811" i="3"/>
  <c r="AC1811" i="3"/>
  <c r="BD1811" i="3"/>
  <c r="AJ1811" i="3"/>
  <c r="P1811" i="3"/>
  <c r="BI1817" i="3"/>
  <c r="AO1817" i="3"/>
  <c r="U1817" i="3"/>
  <c r="AV1817" i="3"/>
  <c r="AB1817" i="3"/>
  <c r="AI1817" i="3"/>
  <c r="AT1817" i="3"/>
  <c r="AW1821" i="3"/>
  <c r="AV1821" i="3"/>
  <c r="X1821" i="3"/>
  <c r="V1821" i="3"/>
  <c r="U1821" i="3"/>
  <c r="AM1821" i="3"/>
  <c r="BI1823" i="3"/>
  <c r="AE1817" i="3"/>
  <c r="BF1811" i="3"/>
  <c r="AH1811" i="3"/>
  <c r="N1811" i="3"/>
  <c r="AS1811" i="3"/>
  <c r="U1811" i="3"/>
  <c r="AZ1811" i="3"/>
  <c r="AF1811" i="3"/>
  <c r="BG1811" i="3"/>
  <c r="BE1817" i="3"/>
  <c r="AK1817" i="3"/>
  <c r="M1817" i="3"/>
  <c r="AR1817" i="3"/>
  <c r="X1817" i="3"/>
  <c r="AY1817" i="3"/>
  <c r="BB1817" i="3"/>
  <c r="AL1821" i="3"/>
  <c r="AG1821" i="3"/>
  <c r="AR1821" i="3"/>
  <c r="BF1821" i="3"/>
  <c r="N1821" i="3"/>
  <c r="M1821" i="3"/>
  <c r="AE1821" i="3"/>
  <c r="AV1823" i="3"/>
  <c r="AJ1816" i="3"/>
  <c r="W1817" i="3"/>
  <c r="O1817" i="3"/>
  <c r="AX1811" i="3"/>
  <c r="AD1811" i="3"/>
  <c r="BI1811" i="3"/>
  <c r="AK1811" i="3"/>
  <c r="Q1811" i="3"/>
  <c r="AV1811" i="3"/>
  <c r="BA1817" i="3"/>
  <c r="AC1817" i="3"/>
  <c r="BH1817" i="3"/>
  <c r="AN1817" i="3"/>
  <c r="P1817" i="3"/>
  <c r="BG1817" i="3"/>
  <c r="V1817" i="3"/>
  <c r="N1818" i="3"/>
  <c r="AD1821" i="3"/>
  <c r="Q1821" i="3"/>
  <c r="AF1821" i="3"/>
  <c r="AX1821" i="3"/>
  <c r="BA1821" i="3"/>
  <c r="AY1821" i="3"/>
  <c r="BH1798" i="3"/>
  <c r="S1817" i="3"/>
  <c r="AS1799" i="3"/>
  <c r="BN1876" i="3"/>
  <c r="AC1796" i="3"/>
  <c r="AI1811" i="3"/>
  <c r="O1821" i="3"/>
  <c r="AB1813" i="3"/>
  <c r="AG1819" i="3"/>
  <c r="BN1898" i="3"/>
  <c r="BF1817" i="3"/>
  <c r="BK1930" i="3"/>
  <c r="BL1895" i="3"/>
  <c r="AS1796" i="3"/>
  <c r="BF1796" i="3"/>
  <c r="BH1796" i="3"/>
  <c r="AP1796" i="3"/>
  <c r="BB1811" i="3"/>
  <c r="AL1811" i="3"/>
  <c r="V1811" i="3"/>
  <c r="BE1811" i="3"/>
  <c r="AO1811" i="3"/>
  <c r="Y1811" i="3"/>
  <c r="BH1811" i="3"/>
  <c r="AR1811" i="3"/>
  <c r="AB1811" i="3"/>
  <c r="AQ1811" i="3"/>
  <c r="AW1817" i="3"/>
  <c r="AG1817" i="3"/>
  <c r="Q1817" i="3"/>
  <c r="AZ1817" i="3"/>
  <c r="AJ1817" i="3"/>
  <c r="T1817" i="3"/>
  <c r="AQ1817" i="3"/>
  <c r="AL1817" i="3"/>
  <c r="BB1821" i="3"/>
  <c r="BI1821" i="3"/>
  <c r="BH1821" i="3"/>
  <c r="AN1821" i="3"/>
  <c r="P1821" i="3"/>
  <c r="Z1821" i="3"/>
  <c r="AS1821" i="3"/>
  <c r="BC1821" i="3"/>
  <c r="AI1821" i="3"/>
  <c r="M1799" i="3"/>
  <c r="BK1929" i="3"/>
  <c r="BK1891" i="3"/>
  <c r="BN1881" i="3"/>
  <c r="BL1923" i="3"/>
  <c r="BJ1858" i="3"/>
  <c r="BL1842" i="3"/>
  <c r="BN1925" i="3"/>
  <c r="BJ1897" i="3"/>
  <c r="BK1831" i="3"/>
  <c r="BN1933" i="3"/>
  <c r="BK1941" i="3"/>
  <c r="BJ1828" i="3"/>
  <c r="BJ1927" i="3"/>
  <c r="BB1813" i="3"/>
  <c r="R1823" i="3"/>
  <c r="BL1900" i="3"/>
  <c r="BL1932" i="3"/>
  <c r="Q1816" i="3"/>
  <c r="BM1864" i="3"/>
  <c r="BL1896" i="3"/>
  <c r="BJ1920" i="3"/>
  <c r="BJ1872" i="3"/>
  <c r="BM1923" i="3"/>
  <c r="BM1824" i="3"/>
  <c r="BL1860" i="3"/>
  <c r="BL1831" i="3"/>
  <c r="BL1893" i="3"/>
  <c r="BJ1842" i="3"/>
  <c r="BL1889" i="3"/>
  <c r="BM1878" i="3"/>
  <c r="BI1816" i="3"/>
  <c r="AI1816" i="3"/>
  <c r="AS1823" i="3"/>
  <c r="AF1823" i="3"/>
  <c r="AI1823" i="3"/>
  <c r="BG1816" i="3"/>
  <c r="BM1895" i="3"/>
  <c r="BN1844" i="3"/>
  <c r="BK1910" i="3"/>
  <c r="AC1823" i="3"/>
  <c r="P1823" i="3"/>
  <c r="S1823" i="3"/>
  <c r="BM1828" i="3"/>
  <c r="BN1893" i="3"/>
  <c r="BJ1885" i="3"/>
  <c r="BK1923" i="3"/>
  <c r="M1823" i="3"/>
  <c r="AC1815" i="3"/>
  <c r="BN1838" i="3"/>
  <c r="BN1916" i="3"/>
  <c r="BF1808" i="3"/>
  <c r="AS1808" i="3"/>
  <c r="AR1808" i="3"/>
  <c r="AS1814" i="3"/>
  <c r="AQ1809" i="3"/>
  <c r="AC1798" i="3"/>
  <c r="AT1808" i="3"/>
  <c r="W1804" i="3"/>
  <c r="N1808" i="3"/>
  <c r="T1814" i="3"/>
  <c r="AF1808" i="3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N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T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K1781" i="3"/>
  <c r="K1761" i="3"/>
  <c r="K1740" i="3"/>
  <c r="K1776" i="3"/>
  <c r="K1759" i="3"/>
  <c r="K1757" i="3"/>
  <c r="L1756" i="3"/>
  <c r="K1753" i="3"/>
  <c r="K1749" i="3"/>
  <c r="K1745" i="3"/>
  <c r="L1741" i="3"/>
  <c r="K1741" i="3"/>
  <c r="L1739" i="3"/>
  <c r="K1739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L1758" i="3"/>
  <c r="L1752" i="3"/>
  <c r="L1748" i="3"/>
  <c r="L1744" i="3"/>
  <c r="L1743" i="3"/>
  <c r="K1743" i="3"/>
  <c r="L1732" i="3"/>
  <c r="K1702" i="3"/>
  <c r="K1780" i="3"/>
  <c r="L1779" i="3"/>
  <c r="K1773" i="3"/>
  <c r="L1769" i="3"/>
  <c r="K1765" i="3"/>
  <c r="L1760" i="3"/>
  <c r="K1755" i="3"/>
  <c r="K1751" i="3"/>
  <c r="K1747" i="3"/>
  <c r="L1737" i="3"/>
  <c r="K1737" i="3"/>
  <c r="L1724" i="3"/>
  <c r="L1723" i="3"/>
  <c r="K1723" i="3"/>
  <c r="K1711" i="3"/>
  <c r="L1702" i="3"/>
  <c r="AU1702" i="3" s="1"/>
  <c r="L1701" i="3"/>
  <c r="K1701" i="3"/>
  <c r="L1694" i="3"/>
  <c r="L1693" i="3"/>
  <c r="L1685" i="3"/>
  <c r="L1730" i="3"/>
  <c r="L1729" i="3"/>
  <c r="K1729" i="3"/>
  <c r="L1719" i="3"/>
  <c r="L1715" i="3"/>
  <c r="L1713" i="3"/>
  <c r="L1712" i="3"/>
  <c r="L1711" i="3"/>
  <c r="K1709" i="3"/>
  <c r="L1708" i="3"/>
  <c r="K1708" i="3"/>
  <c r="L1700" i="3"/>
  <c r="L1697" i="3"/>
  <c r="L1695" i="3"/>
  <c r="K1695" i="3"/>
  <c r="L1692" i="3"/>
  <c r="L1735" i="3"/>
  <c r="L1728" i="3"/>
  <c r="L1727" i="3"/>
  <c r="K1727" i="3"/>
  <c r="K1722" i="3"/>
  <c r="K1717" i="3"/>
  <c r="L1709" i="3"/>
  <c r="L1707" i="3"/>
  <c r="K1707" i="3"/>
  <c r="L1705" i="3"/>
  <c r="K1705" i="3"/>
  <c r="L1689" i="3"/>
  <c r="L1687" i="3"/>
  <c r="K1685" i="3"/>
  <c r="K1774" i="3"/>
  <c r="K1772" i="3"/>
  <c r="K1770" i="3"/>
  <c r="K1768" i="3"/>
  <c r="K1766" i="3"/>
  <c r="K1764" i="3"/>
  <c r="L1721" i="3"/>
  <c r="K1715" i="3"/>
  <c r="K1713" i="3"/>
  <c r="L1706" i="3"/>
  <c r="K1699" i="3"/>
  <c r="K1697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V1692" i="3" l="1"/>
  <c r="AG1718" i="3"/>
  <c r="BA1720" i="3"/>
  <c r="T1718" i="3"/>
  <c r="BA1688" i="3"/>
  <c r="R1687" i="3"/>
  <c r="R1720" i="3"/>
  <c r="Q1718" i="3"/>
  <c r="AY1718" i="3"/>
  <c r="R1718" i="3"/>
  <c r="AN1693" i="3"/>
  <c r="AZ1718" i="3"/>
  <c r="AI1718" i="3"/>
  <c r="BK1821" i="3"/>
  <c r="AW1718" i="3"/>
  <c r="AJ1718" i="3"/>
  <c r="S1718" i="3"/>
  <c r="BN1811" i="3"/>
  <c r="BK1817" i="3"/>
  <c r="AB1687" i="3"/>
  <c r="BH1720" i="3"/>
  <c r="BC1687" i="3"/>
  <c r="AO1687" i="3"/>
  <c r="BI1718" i="3"/>
  <c r="AS1718" i="3"/>
  <c r="AC1718" i="3"/>
  <c r="M1718" i="3"/>
  <c r="AV1718" i="3"/>
  <c r="AF1718" i="3"/>
  <c r="P1718" i="3"/>
  <c r="AU1718" i="3"/>
  <c r="AE1718" i="3"/>
  <c r="O1718" i="3"/>
  <c r="U1720" i="3"/>
  <c r="AH1718" i="3"/>
  <c r="AF1720" i="3"/>
  <c r="W1732" i="3"/>
  <c r="AN1748" i="3"/>
  <c r="N1718" i="3"/>
  <c r="V1787" i="3"/>
  <c r="AG1742" i="3"/>
  <c r="AE1687" i="3"/>
  <c r="BE1718" i="3"/>
  <c r="AO1718" i="3"/>
  <c r="Y1718" i="3"/>
  <c r="BH1718" i="3"/>
  <c r="AR1718" i="3"/>
  <c r="AB1718" i="3"/>
  <c r="BG1718" i="3"/>
  <c r="AQ1718" i="3"/>
  <c r="AA1718" i="3"/>
  <c r="AD1718" i="3"/>
  <c r="BC1720" i="3"/>
  <c r="AX1718" i="3"/>
  <c r="P1687" i="3"/>
  <c r="AS1703" i="3"/>
  <c r="AP1714" i="3"/>
  <c r="AT1687" i="3"/>
  <c r="BA1718" i="3"/>
  <c r="AK1718" i="3"/>
  <c r="U1718" i="3"/>
  <c r="BD1718" i="3"/>
  <c r="AN1718" i="3"/>
  <c r="X1718" i="3"/>
  <c r="BC1718" i="3"/>
  <c r="AM1718" i="3"/>
  <c r="W1718" i="3"/>
  <c r="AM1720" i="3"/>
  <c r="BF1747" i="3"/>
  <c r="AK1783" i="3"/>
  <c r="Q1791" i="3"/>
  <c r="AE1704" i="3"/>
  <c r="M1706" i="3"/>
  <c r="BN1821" i="3"/>
  <c r="Q1721" i="3"/>
  <c r="AE1733" i="3"/>
  <c r="AL1690" i="3"/>
  <c r="AT1742" i="3"/>
  <c r="T1687" i="3"/>
  <c r="AY1687" i="3"/>
  <c r="S1687" i="3"/>
  <c r="AL1687" i="3"/>
  <c r="N1687" i="3"/>
  <c r="AG1687" i="3"/>
  <c r="AS1690" i="3"/>
  <c r="AN1687" i="3"/>
  <c r="BI1704" i="3"/>
  <c r="BD1749" i="3"/>
  <c r="AJ1687" i="3"/>
  <c r="AM1687" i="3"/>
  <c r="O1687" i="3"/>
  <c r="AH1687" i="3"/>
  <c r="BA1687" i="3"/>
  <c r="Y1687" i="3"/>
  <c r="AF1690" i="3"/>
  <c r="X1687" i="3"/>
  <c r="AV1704" i="3"/>
  <c r="AZ1742" i="3"/>
  <c r="W1688" i="3"/>
  <c r="X1698" i="3"/>
  <c r="AI1687" i="3"/>
  <c r="BB1687" i="3"/>
  <c r="V1687" i="3"/>
  <c r="AW1687" i="3"/>
  <c r="U1687" i="3"/>
  <c r="BH1687" i="3"/>
  <c r="V1717" i="3"/>
  <c r="AL1728" i="3"/>
  <c r="AN1688" i="3"/>
  <c r="BB1693" i="3"/>
  <c r="BA1698" i="3"/>
  <c r="BK1823" i="3"/>
  <c r="AM1688" i="3"/>
  <c r="AZ1698" i="3"/>
  <c r="AQ1700" i="3"/>
  <c r="Q1696" i="3"/>
  <c r="AK1688" i="3"/>
  <c r="X1688" i="3"/>
  <c r="AT1688" i="3"/>
  <c r="Q1722" i="3"/>
  <c r="BG1730" i="3"/>
  <c r="U1790" i="3"/>
  <c r="U1688" i="3"/>
  <c r="BC1688" i="3"/>
  <c r="AB1700" i="3"/>
  <c r="AR1758" i="3"/>
  <c r="AL1688" i="3"/>
  <c r="AU1687" i="3"/>
  <c r="W1687" i="3"/>
  <c r="AX1687" i="3"/>
  <c r="AD1687" i="3"/>
  <c r="BE1687" i="3"/>
  <c r="AK1687" i="3"/>
  <c r="Q1687" i="3"/>
  <c r="BD1688" i="3"/>
  <c r="AR1687" i="3"/>
  <c r="BI1702" i="3"/>
  <c r="AV1744" i="3"/>
  <c r="M1694" i="3"/>
  <c r="AS1686" i="3"/>
  <c r="AV1703" i="3"/>
  <c r="AE1703" i="3"/>
  <c r="V1722" i="3"/>
  <c r="BA1730" i="3"/>
  <c r="AY1722" i="3"/>
  <c r="U1730" i="3"/>
  <c r="AT1722" i="3"/>
  <c r="BH1709" i="3"/>
  <c r="AV1702" i="3"/>
  <c r="N1745" i="3"/>
  <c r="AP1701" i="3"/>
  <c r="AD1723" i="3"/>
  <c r="AD1739" i="3"/>
  <c r="BH1693" i="3"/>
  <c r="N1703" i="3"/>
  <c r="AP1709" i="3"/>
  <c r="AC1745" i="3"/>
  <c r="BB1740" i="3"/>
  <c r="AC1716" i="3"/>
  <c r="M1734" i="3"/>
  <c r="AO1693" i="3"/>
  <c r="BH1707" i="3"/>
  <c r="BG1701" i="3"/>
  <c r="AU1723" i="3"/>
  <c r="AU1739" i="3"/>
  <c r="AD1690" i="3"/>
  <c r="U1707" i="3"/>
  <c r="AI1722" i="3"/>
  <c r="AN1730" i="3"/>
  <c r="Y1722" i="3"/>
  <c r="AH1730" i="3"/>
  <c r="AD1737" i="3"/>
  <c r="X1710" i="3"/>
  <c r="W1719" i="3"/>
  <c r="AJ1730" i="3"/>
  <c r="BA1746" i="3"/>
  <c r="BE1719" i="3"/>
  <c r="AI1734" i="3"/>
  <c r="AX1730" i="3"/>
  <c r="R1730" i="3"/>
  <c r="AK1730" i="3"/>
  <c r="BD1730" i="3"/>
  <c r="X1730" i="3"/>
  <c r="O1737" i="3"/>
  <c r="AF1696" i="3"/>
  <c r="AP1716" i="3"/>
  <c r="AO1740" i="3"/>
  <c r="AT1730" i="3"/>
  <c r="N1730" i="3"/>
  <c r="AG1730" i="3"/>
  <c r="AZ1730" i="3"/>
  <c r="T1730" i="3"/>
  <c r="AX1791" i="3"/>
  <c r="BA1716" i="3"/>
  <c r="W1730" i="3"/>
  <c r="AD1730" i="3"/>
  <c r="AW1730" i="3"/>
  <c r="Q1730" i="3"/>
  <c r="Z1732" i="3"/>
  <c r="BC1730" i="3"/>
  <c r="AJ1736" i="3"/>
  <c r="BC1727" i="3"/>
  <c r="AN1712" i="3"/>
  <c r="AE1686" i="3"/>
  <c r="AS1751" i="3"/>
  <c r="AE1731" i="3"/>
  <c r="N1742" i="3"/>
  <c r="AF1737" i="3"/>
  <c r="BC1710" i="3"/>
  <c r="AQ1730" i="3"/>
  <c r="AW1736" i="3"/>
  <c r="BG1709" i="3"/>
  <c r="AZ1761" i="3"/>
  <c r="BD1687" i="3"/>
  <c r="AB1720" i="3"/>
  <c r="AZ1687" i="3"/>
  <c r="BG1687" i="3"/>
  <c r="AQ1687" i="3"/>
  <c r="AA1687" i="3"/>
  <c r="BF1687" i="3"/>
  <c r="AP1687" i="3"/>
  <c r="Z1687" i="3"/>
  <c r="BI1687" i="3"/>
  <c r="AS1687" i="3"/>
  <c r="AC1687" i="3"/>
  <c r="M1687" i="3"/>
  <c r="O1690" i="3"/>
  <c r="AR1722" i="3"/>
  <c r="AK1720" i="3"/>
  <c r="W1720" i="3"/>
  <c r="S1722" i="3"/>
  <c r="AM1730" i="3"/>
  <c r="AM1717" i="3"/>
  <c r="BF1730" i="3"/>
  <c r="AP1730" i="3"/>
  <c r="Z1730" i="3"/>
  <c r="BI1730" i="3"/>
  <c r="AS1730" i="3"/>
  <c r="AC1730" i="3"/>
  <c r="M1730" i="3"/>
  <c r="AV1730" i="3"/>
  <c r="AF1730" i="3"/>
  <c r="P1730" i="3"/>
  <c r="Y1739" i="3"/>
  <c r="AF1722" i="3"/>
  <c r="T1748" i="3"/>
  <c r="Y1689" i="3"/>
  <c r="V1707" i="3"/>
  <c r="P1711" i="3"/>
  <c r="X1719" i="3"/>
  <c r="V1685" i="3"/>
  <c r="N1701" i="3"/>
  <c r="M1723" i="3"/>
  <c r="BF1765" i="3"/>
  <c r="R1739" i="3"/>
  <c r="M1738" i="3"/>
  <c r="BA1757" i="3"/>
  <c r="S1690" i="3"/>
  <c r="AZ1735" i="3"/>
  <c r="AN1726" i="3"/>
  <c r="AG1716" i="3"/>
  <c r="T1704" i="3"/>
  <c r="AQ1728" i="3"/>
  <c r="BB1730" i="3"/>
  <c r="AL1730" i="3"/>
  <c r="V1730" i="3"/>
  <c r="BE1730" i="3"/>
  <c r="AO1730" i="3"/>
  <c r="Y1730" i="3"/>
  <c r="BH1730" i="3"/>
  <c r="AR1730" i="3"/>
  <c r="AB1730" i="3"/>
  <c r="BG1693" i="3"/>
  <c r="AJ1724" i="3"/>
  <c r="AF1751" i="3"/>
  <c r="AD1703" i="3"/>
  <c r="AK1714" i="3"/>
  <c r="AU1737" i="3"/>
  <c r="Y1717" i="3"/>
  <c r="M1742" i="3"/>
  <c r="W1775" i="3"/>
  <c r="Z1691" i="3"/>
  <c r="AF1686" i="3"/>
  <c r="AM1689" i="3"/>
  <c r="AC1690" i="3"/>
  <c r="P1690" i="3"/>
  <c r="AF1691" i="3"/>
  <c r="U1692" i="3"/>
  <c r="BI1701" i="3"/>
  <c r="BF1704" i="3"/>
  <c r="AS1704" i="3"/>
  <c r="AF1704" i="3"/>
  <c r="BH1701" i="3"/>
  <c r="AQ1701" i="3"/>
  <c r="Z1701" i="3"/>
  <c r="BB1719" i="3"/>
  <c r="AO1719" i="3"/>
  <c r="AJ1707" i="3"/>
  <c r="AM1707" i="3"/>
  <c r="AX1707" i="3"/>
  <c r="P1716" i="3"/>
  <c r="AV1723" i="3"/>
  <c r="AE1723" i="3"/>
  <c r="N1723" i="3"/>
  <c r="AV1739" i="3"/>
  <c r="AE1739" i="3"/>
  <c r="N1739" i="3"/>
  <c r="AP1691" i="3"/>
  <c r="O1686" i="3"/>
  <c r="V1689" i="3"/>
  <c r="M1690" i="3"/>
  <c r="AU1690" i="3"/>
  <c r="N1696" i="3"/>
  <c r="BF1696" i="3"/>
  <c r="AL1700" i="3"/>
  <c r="AP1704" i="3"/>
  <c r="AC1704" i="3"/>
  <c r="P1704" i="3"/>
  <c r="AR1701" i="3"/>
  <c r="AA1701" i="3"/>
  <c r="AT1711" i="3"/>
  <c r="BC1719" i="3"/>
  <c r="AL1719" i="3"/>
  <c r="Y1719" i="3"/>
  <c r="AS1707" i="3"/>
  <c r="Q1707" i="3"/>
  <c r="AH1707" i="3"/>
  <c r="AE1716" i="3"/>
  <c r="AF1723" i="3"/>
  <c r="O1723" i="3"/>
  <c r="N1731" i="3"/>
  <c r="AG1739" i="3"/>
  <c r="AF1739" i="3"/>
  <c r="O1739" i="3"/>
  <c r="AS1744" i="3"/>
  <c r="BG1765" i="3"/>
  <c r="AT1705" i="3"/>
  <c r="AU1695" i="3"/>
  <c r="W1741" i="3"/>
  <c r="BF1691" i="3"/>
  <c r="BI1690" i="3"/>
  <c r="AV1690" i="3"/>
  <c r="AE1690" i="3"/>
  <c r="BD1692" i="3"/>
  <c r="Y1700" i="3"/>
  <c r="Z1704" i="3"/>
  <c r="M1704" i="3"/>
  <c r="AU1700" i="3"/>
  <c r="AB1701" i="3"/>
  <c r="BF1701" i="3"/>
  <c r="AM1719" i="3"/>
  <c r="V1719" i="3"/>
  <c r="AZ1707" i="3"/>
  <c r="AQ1707" i="3"/>
  <c r="R1707" i="3"/>
  <c r="AQ1716" i="3"/>
  <c r="P1723" i="3"/>
  <c r="AT1723" i="3"/>
  <c r="AW1724" i="3"/>
  <c r="AC1739" i="3"/>
  <c r="P1739" i="3"/>
  <c r="AT1739" i="3"/>
  <c r="T1719" i="3"/>
  <c r="AF1744" i="3"/>
  <c r="AZ1685" i="3"/>
  <c r="BB1690" i="3"/>
  <c r="AD1691" i="3"/>
  <c r="AT1691" i="3"/>
  <c r="AM1685" i="3"/>
  <c r="AC1686" i="3"/>
  <c r="P1686" i="3"/>
  <c r="W1689" i="3"/>
  <c r="BE1689" i="3"/>
  <c r="BE1690" i="3"/>
  <c r="AO1690" i="3"/>
  <c r="Y1690" i="3"/>
  <c r="BH1690" i="3"/>
  <c r="AR1690" i="3"/>
  <c r="AB1690" i="3"/>
  <c r="BG1690" i="3"/>
  <c r="AQ1690" i="3"/>
  <c r="AA1690" i="3"/>
  <c r="AT1690" i="3"/>
  <c r="AR1691" i="3"/>
  <c r="BB1692" i="3"/>
  <c r="AN1692" i="3"/>
  <c r="BA1692" i="3"/>
  <c r="AI1696" i="3"/>
  <c r="V1700" i="3"/>
  <c r="BH1700" i="3"/>
  <c r="M1701" i="3"/>
  <c r="BB1704" i="3"/>
  <c r="AL1704" i="3"/>
  <c r="V1704" i="3"/>
  <c r="BE1704" i="3"/>
  <c r="AO1704" i="3"/>
  <c r="Y1704" i="3"/>
  <c r="BH1704" i="3"/>
  <c r="AR1704" i="3"/>
  <c r="AB1704" i="3"/>
  <c r="AQ1704" i="3"/>
  <c r="Q1701" i="3"/>
  <c r="AU1704" i="3"/>
  <c r="BD1701" i="3"/>
  <c r="AN1701" i="3"/>
  <c r="X1701" i="3"/>
  <c r="BC1701" i="3"/>
  <c r="AM1701" i="3"/>
  <c r="W1701" i="3"/>
  <c r="BB1701" i="3"/>
  <c r="AL1701" i="3"/>
  <c r="V1701" i="3"/>
  <c r="AC1707" i="3"/>
  <c r="BF1716" i="3"/>
  <c r="AY1719" i="3"/>
  <c r="AI1719" i="3"/>
  <c r="S1719" i="3"/>
  <c r="AX1719" i="3"/>
  <c r="AH1719" i="3"/>
  <c r="R1719" i="3"/>
  <c r="BA1719" i="3"/>
  <c r="AK1719" i="3"/>
  <c r="U1719" i="3"/>
  <c r="Y1707" i="3"/>
  <c r="AI1707" i="3"/>
  <c r="AO1707" i="3"/>
  <c r="BC1707" i="3"/>
  <c r="AG1707" i="3"/>
  <c r="BG1707" i="3"/>
  <c r="AK1707" i="3"/>
  <c r="P1707" i="3"/>
  <c r="AT1707" i="3"/>
  <c r="AD1707" i="3"/>
  <c r="N1707" i="3"/>
  <c r="AO1716" i="3"/>
  <c r="AZ1716" i="3"/>
  <c r="O1716" i="3"/>
  <c r="AD1716" i="3"/>
  <c r="Q1716" i="3"/>
  <c r="AR1719" i="3"/>
  <c r="P1719" i="3"/>
  <c r="BH1723" i="3"/>
  <c r="AR1723" i="3"/>
  <c r="AB1723" i="3"/>
  <c r="BG1723" i="3"/>
  <c r="AQ1723" i="3"/>
  <c r="AA1723" i="3"/>
  <c r="BF1723" i="3"/>
  <c r="AP1723" i="3"/>
  <c r="Z1723" i="3"/>
  <c r="P1717" i="3"/>
  <c r="W1717" i="3"/>
  <c r="BE1717" i="3"/>
  <c r="AC1723" i="3"/>
  <c r="Q1739" i="3"/>
  <c r="M1739" i="3"/>
  <c r="BH1739" i="3"/>
  <c r="AR1739" i="3"/>
  <c r="AB1739" i="3"/>
  <c r="BG1739" i="3"/>
  <c r="AQ1739" i="3"/>
  <c r="AA1739" i="3"/>
  <c r="BF1739" i="3"/>
  <c r="AP1739" i="3"/>
  <c r="Z1739" i="3"/>
  <c r="BC1742" i="3"/>
  <c r="AR1742" i="3"/>
  <c r="AP1742" i="3"/>
  <c r="BI1742" i="3"/>
  <c r="AC1742" i="3"/>
  <c r="BA1749" i="3"/>
  <c r="AA1749" i="3"/>
  <c r="AX1757" i="3"/>
  <c r="AO1751" i="3"/>
  <c r="AQ1765" i="3"/>
  <c r="BH1765" i="3"/>
  <c r="AD1775" i="3"/>
  <c r="AJ1709" i="3"/>
  <c r="AC1727" i="3"/>
  <c r="BH1712" i="3"/>
  <c r="V1751" i="3"/>
  <c r="V1761" i="3"/>
  <c r="AE1745" i="3"/>
  <c r="U1760" i="3"/>
  <c r="AS1694" i="3"/>
  <c r="AT1725" i="3"/>
  <c r="AD1731" i="3"/>
  <c r="S1686" i="3"/>
  <c r="AE1721" i="3"/>
  <c r="AE1698" i="3"/>
  <c r="Z1734" i="3"/>
  <c r="AS1692" i="3"/>
  <c r="BN1806" i="3"/>
  <c r="AZ1689" i="3"/>
  <c r="R1691" i="3"/>
  <c r="AH1691" i="3"/>
  <c r="AX1691" i="3"/>
  <c r="M1686" i="3"/>
  <c r="AU1686" i="3"/>
  <c r="BB1689" i="3"/>
  <c r="AO1689" i="3"/>
  <c r="BA1690" i="3"/>
  <c r="AK1690" i="3"/>
  <c r="U1690" i="3"/>
  <c r="BD1690" i="3"/>
  <c r="AN1690" i="3"/>
  <c r="X1690" i="3"/>
  <c r="BC1690" i="3"/>
  <c r="AM1690" i="3"/>
  <c r="W1690" i="3"/>
  <c r="P1691" i="3"/>
  <c r="AV1691" i="3"/>
  <c r="AL1692" i="3"/>
  <c r="X1692" i="3"/>
  <c r="AI1691" i="3"/>
  <c r="BD1696" i="3"/>
  <c r="O1696" i="3"/>
  <c r="AW1696" i="3"/>
  <c r="AR1696" i="3"/>
  <c r="BE1700" i="3"/>
  <c r="AR1700" i="3"/>
  <c r="AC1701" i="3"/>
  <c r="AX1704" i="3"/>
  <c r="AH1704" i="3"/>
  <c r="R1704" i="3"/>
  <c r="BA1704" i="3"/>
  <c r="AK1704" i="3"/>
  <c r="U1704" i="3"/>
  <c r="BD1704" i="3"/>
  <c r="AN1704" i="3"/>
  <c r="X1704" i="3"/>
  <c r="BG1704" i="3"/>
  <c r="AG1701" i="3"/>
  <c r="BB1696" i="3"/>
  <c r="AZ1701" i="3"/>
  <c r="AJ1701" i="3"/>
  <c r="T1701" i="3"/>
  <c r="AY1701" i="3"/>
  <c r="AI1701" i="3"/>
  <c r="S1701" i="3"/>
  <c r="AX1701" i="3"/>
  <c r="AH1701" i="3"/>
  <c r="R1701" i="3"/>
  <c r="AU1719" i="3"/>
  <c r="AE1719" i="3"/>
  <c r="O1719" i="3"/>
  <c r="AT1719" i="3"/>
  <c r="AD1719" i="3"/>
  <c r="N1719" i="3"/>
  <c r="AW1719" i="3"/>
  <c r="AG1719" i="3"/>
  <c r="Q1719" i="3"/>
  <c r="BE1707" i="3"/>
  <c r="O1707" i="3"/>
  <c r="X1707" i="3"/>
  <c r="AE1707" i="3"/>
  <c r="AW1707" i="3"/>
  <c r="AB1707" i="3"/>
  <c r="BA1707" i="3"/>
  <c r="AF1707" i="3"/>
  <c r="BF1707" i="3"/>
  <c r="AP1707" i="3"/>
  <c r="Z1707" i="3"/>
  <c r="AK1716" i="3"/>
  <c r="AV1716" i="3"/>
  <c r="BG1716" i="3"/>
  <c r="X1716" i="3"/>
  <c r="M1716" i="3"/>
  <c r="BH1719" i="3"/>
  <c r="AF1719" i="3"/>
  <c r="BD1723" i="3"/>
  <c r="AN1723" i="3"/>
  <c r="X1723" i="3"/>
  <c r="BC1723" i="3"/>
  <c r="AM1723" i="3"/>
  <c r="W1723" i="3"/>
  <c r="BB1723" i="3"/>
  <c r="AL1723" i="3"/>
  <c r="V1723" i="3"/>
  <c r="AV1731" i="3"/>
  <c r="BF1738" i="3"/>
  <c r="BD1717" i="3"/>
  <c r="BB1717" i="3"/>
  <c r="AO1717" i="3"/>
  <c r="BI1739" i="3"/>
  <c r="BE1739" i="3"/>
  <c r="BD1739" i="3"/>
  <c r="AN1739" i="3"/>
  <c r="X1739" i="3"/>
  <c r="BC1739" i="3"/>
  <c r="AM1739" i="3"/>
  <c r="W1739" i="3"/>
  <c r="BB1739" i="3"/>
  <c r="AL1739" i="3"/>
  <c r="V1739" i="3"/>
  <c r="AE1742" i="3"/>
  <c r="T1742" i="3"/>
  <c r="AD1742" i="3"/>
  <c r="AW1742" i="3"/>
  <c r="Q1742" i="3"/>
  <c r="AL1749" i="3"/>
  <c r="BE1765" i="3"/>
  <c r="AS1775" i="3"/>
  <c r="Y1685" i="3"/>
  <c r="M1717" i="3"/>
  <c r="AR1728" i="3"/>
  <c r="AB1711" i="3"/>
  <c r="AH1737" i="3"/>
  <c r="AC1755" i="3"/>
  <c r="AY1773" i="3"/>
  <c r="V1690" i="3"/>
  <c r="V1691" i="3"/>
  <c r="AL1691" i="3"/>
  <c r="BB1691" i="3"/>
  <c r="BI1686" i="3"/>
  <c r="AV1686" i="3"/>
  <c r="BC1689" i="3"/>
  <c r="AL1689" i="3"/>
  <c r="AW1690" i="3"/>
  <c r="AG1690" i="3"/>
  <c r="Q1690" i="3"/>
  <c r="AZ1690" i="3"/>
  <c r="AJ1690" i="3"/>
  <c r="T1690" i="3"/>
  <c r="AY1690" i="3"/>
  <c r="AI1690" i="3"/>
  <c r="AB1691" i="3"/>
  <c r="BH1691" i="3"/>
  <c r="AQ1691" i="3"/>
  <c r="AJ1696" i="3"/>
  <c r="AG1696" i="3"/>
  <c r="BB1700" i="3"/>
  <c r="AO1700" i="3"/>
  <c r="AS1701" i="3"/>
  <c r="AT1704" i="3"/>
  <c r="AD1704" i="3"/>
  <c r="N1704" i="3"/>
  <c r="AW1704" i="3"/>
  <c r="AG1704" i="3"/>
  <c r="Q1704" i="3"/>
  <c r="AZ1704" i="3"/>
  <c r="AJ1704" i="3"/>
  <c r="AB1696" i="3"/>
  <c r="AW1701" i="3"/>
  <c r="AV1701" i="3"/>
  <c r="AF1701" i="3"/>
  <c r="P1701" i="3"/>
  <c r="AU1701" i="3"/>
  <c r="AE1701" i="3"/>
  <c r="O1701" i="3"/>
  <c r="AT1701" i="3"/>
  <c r="AD1701" i="3"/>
  <c r="W1716" i="3"/>
  <c r="BG1719" i="3"/>
  <c r="AQ1719" i="3"/>
  <c r="AA1719" i="3"/>
  <c r="BF1719" i="3"/>
  <c r="AP1719" i="3"/>
  <c r="Z1719" i="3"/>
  <c r="BI1719" i="3"/>
  <c r="AS1719" i="3"/>
  <c r="AC1719" i="3"/>
  <c r="M1719" i="3"/>
  <c r="AU1707" i="3"/>
  <c r="BD1707" i="3"/>
  <c r="M1707" i="3"/>
  <c r="T1707" i="3"/>
  <c r="AR1707" i="3"/>
  <c r="W1707" i="3"/>
  <c r="AV1707" i="3"/>
  <c r="AA1707" i="3"/>
  <c r="BB1707" i="3"/>
  <c r="AL1707" i="3"/>
  <c r="BE1716" i="3"/>
  <c r="V1716" i="3"/>
  <c r="AJ1716" i="3"/>
  <c r="AU1716" i="3"/>
  <c r="AV1719" i="3"/>
  <c r="AZ1723" i="3"/>
  <c r="AJ1723" i="3"/>
  <c r="T1723" i="3"/>
  <c r="AY1723" i="3"/>
  <c r="AI1723" i="3"/>
  <c r="S1723" i="3"/>
  <c r="AX1723" i="3"/>
  <c r="AH1723" i="3"/>
  <c r="R1723" i="3"/>
  <c r="AF1738" i="3"/>
  <c r="BC1717" i="3"/>
  <c r="AL1717" i="3"/>
  <c r="X1726" i="3"/>
  <c r="AW1739" i="3"/>
  <c r="AS1739" i="3"/>
  <c r="AO1739" i="3"/>
  <c r="AZ1739" i="3"/>
  <c r="AJ1739" i="3"/>
  <c r="T1739" i="3"/>
  <c r="AY1739" i="3"/>
  <c r="AI1739" i="3"/>
  <c r="S1739" i="3"/>
  <c r="AX1739" i="3"/>
  <c r="AH1739" i="3"/>
  <c r="W1742" i="3"/>
  <c r="BF1742" i="3"/>
  <c r="Z1742" i="3"/>
  <c r="AS1742" i="3"/>
  <c r="AD1749" i="3"/>
  <c r="Y1765" i="3"/>
  <c r="AL1765" i="3"/>
  <c r="V1686" i="3"/>
  <c r="W1685" i="3"/>
  <c r="BE1685" i="3"/>
  <c r="BE1686" i="3"/>
  <c r="AO1686" i="3"/>
  <c r="Y1686" i="3"/>
  <c r="BH1686" i="3"/>
  <c r="AR1686" i="3"/>
  <c r="AB1686" i="3"/>
  <c r="BG1686" i="3"/>
  <c r="AQ1686" i="3"/>
  <c r="AA1686" i="3"/>
  <c r="AD1686" i="3"/>
  <c r="AX1692" i="3"/>
  <c r="AH1692" i="3"/>
  <c r="R1692" i="3"/>
  <c r="AZ1692" i="3"/>
  <c r="AJ1692" i="3"/>
  <c r="T1692" i="3"/>
  <c r="AC1692" i="3"/>
  <c r="BI1692" i="3"/>
  <c r="N1694" i="3"/>
  <c r="AT1698" i="3"/>
  <c r="AK1698" i="3"/>
  <c r="AV1698" i="3"/>
  <c r="AF1703" i="3"/>
  <c r="O1703" i="3"/>
  <c r="Q1705" i="3"/>
  <c r="AU1711" i="3"/>
  <c r="AD1711" i="3"/>
  <c r="AK1711" i="3"/>
  <c r="P1725" i="3"/>
  <c r="AF1731" i="3"/>
  <c r="O1731" i="3"/>
  <c r="AV1733" i="3"/>
  <c r="BF1733" i="3"/>
  <c r="AB1740" i="3"/>
  <c r="BH1717" i="3"/>
  <c r="AN1717" i="3"/>
  <c r="AY1717" i="3"/>
  <c r="AI1717" i="3"/>
  <c r="S1717" i="3"/>
  <c r="AX1717" i="3"/>
  <c r="AH1717" i="3"/>
  <c r="R1717" i="3"/>
  <c r="BA1717" i="3"/>
  <c r="AK1717" i="3"/>
  <c r="U1717" i="3"/>
  <c r="BE1728" i="3"/>
  <c r="M1732" i="3"/>
  <c r="AZ1737" i="3"/>
  <c r="T1737" i="3"/>
  <c r="AI1737" i="3"/>
  <c r="AX1737" i="3"/>
  <c r="R1737" i="3"/>
  <c r="Z1748" i="3"/>
  <c r="AI1748" i="3"/>
  <c r="AL1686" i="3"/>
  <c r="BB1685" i="3"/>
  <c r="AO1685" i="3"/>
  <c r="BA1686" i="3"/>
  <c r="AK1686" i="3"/>
  <c r="U1686" i="3"/>
  <c r="BD1686" i="3"/>
  <c r="AN1686" i="3"/>
  <c r="X1686" i="3"/>
  <c r="BC1686" i="3"/>
  <c r="AM1686" i="3"/>
  <c r="W1686" i="3"/>
  <c r="AT1686" i="3"/>
  <c r="AT1692" i="3"/>
  <c r="AD1692" i="3"/>
  <c r="N1692" i="3"/>
  <c r="AV1692" i="3"/>
  <c r="AF1692" i="3"/>
  <c r="P1692" i="3"/>
  <c r="AK1692" i="3"/>
  <c r="AV1694" i="3"/>
  <c r="U1698" i="3"/>
  <c r="AA1698" i="3"/>
  <c r="P1703" i="3"/>
  <c r="AT1703" i="3"/>
  <c r="P1705" i="3"/>
  <c r="AE1711" i="3"/>
  <c r="N1711" i="3"/>
  <c r="BH1711" i="3"/>
  <c r="AD1721" i="3"/>
  <c r="P1731" i="3"/>
  <c r="AT1731" i="3"/>
  <c r="AB1733" i="3"/>
  <c r="AH1733" i="3"/>
  <c r="X1741" i="3"/>
  <c r="Q1737" i="3"/>
  <c r="AV1717" i="3"/>
  <c r="AR1717" i="3"/>
  <c r="X1717" i="3"/>
  <c r="AU1717" i="3"/>
  <c r="AE1717" i="3"/>
  <c r="O1717" i="3"/>
  <c r="AT1717" i="3"/>
  <c r="AD1717" i="3"/>
  <c r="N1717" i="3"/>
  <c r="AW1717" i="3"/>
  <c r="AG1717" i="3"/>
  <c r="Q1717" i="3"/>
  <c r="Y1728" i="3"/>
  <c r="AV1732" i="3"/>
  <c r="AV1737" i="3"/>
  <c r="P1737" i="3"/>
  <c r="AE1737" i="3"/>
  <c r="AT1737" i="3"/>
  <c r="N1737" i="3"/>
  <c r="AH1748" i="3"/>
  <c r="AG1750" i="3"/>
  <c r="Y1746" i="3"/>
  <c r="BB1686" i="3"/>
  <c r="BC1685" i="3"/>
  <c r="AL1685" i="3"/>
  <c r="AW1686" i="3"/>
  <c r="AG1686" i="3"/>
  <c r="Q1686" i="3"/>
  <c r="AZ1686" i="3"/>
  <c r="AJ1686" i="3"/>
  <c r="T1686" i="3"/>
  <c r="AY1686" i="3"/>
  <c r="AI1686" i="3"/>
  <c r="BF1692" i="3"/>
  <c r="AP1692" i="3"/>
  <c r="Z1692" i="3"/>
  <c r="BH1692" i="3"/>
  <c r="AR1692" i="3"/>
  <c r="AB1692" i="3"/>
  <c r="AC1695" i="3"/>
  <c r="AW1703" i="3"/>
  <c r="AU1703" i="3"/>
  <c r="O1711" i="3"/>
  <c r="AV1711" i="3"/>
  <c r="AU1731" i="3"/>
  <c r="AY1733" i="3"/>
  <c r="AG1737" i="3"/>
  <c r="AF1717" i="3"/>
  <c r="AB1717" i="3"/>
  <c r="BG1717" i="3"/>
  <c r="AQ1717" i="3"/>
  <c r="AA1717" i="3"/>
  <c r="BF1717" i="3"/>
  <c r="AP1717" i="3"/>
  <c r="Z1717" i="3"/>
  <c r="BI1717" i="3"/>
  <c r="AS1717" i="3"/>
  <c r="AC1717" i="3"/>
  <c r="AJ1737" i="3"/>
  <c r="AY1737" i="3"/>
  <c r="S1737" i="3"/>
  <c r="U1748" i="3"/>
  <c r="R1705" i="3"/>
  <c r="X1695" i="3"/>
  <c r="AX1753" i="3"/>
  <c r="BE1754" i="3"/>
  <c r="AP1708" i="3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BK1698" i="3" s="1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AD1688" i="3"/>
  <c r="AB1685" i="3"/>
  <c r="AD1696" i="3"/>
  <c r="AY1696" i="3"/>
  <c r="S1698" i="3"/>
  <c r="BM1698" i="3" s="1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N1798" i="3"/>
  <c r="BC1696" i="3"/>
  <c r="AY1787" i="3"/>
  <c r="AI1787" i="3"/>
  <c r="S1787" i="3"/>
  <c r="AZ1787" i="3"/>
  <c r="AF1787" i="3"/>
  <c r="P1787" i="3"/>
  <c r="AT1787" i="3"/>
  <c r="AD1787" i="3"/>
  <c r="N1787" i="3"/>
  <c r="AW1787" i="3"/>
  <c r="AG1787" i="3"/>
  <c r="AZ1795" i="3"/>
  <c r="T1795" i="3"/>
  <c r="AY1795" i="3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N1746" i="3"/>
  <c r="AM1754" i="3"/>
  <c r="BC1734" i="3"/>
  <c r="AQ1734" i="3"/>
  <c r="R1696" i="3"/>
  <c r="AY1704" i="3"/>
  <c r="O1704" i="3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K1654" i="3"/>
  <c r="L1647" i="3"/>
  <c r="O1732" i="3"/>
  <c r="BN1732" i="3" s="1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AF1711" i="3"/>
  <c r="BA1711" i="3"/>
  <c r="U1711" i="3"/>
  <c r="AR1711" i="3"/>
  <c r="M1755" i="3"/>
  <c r="AS1755" i="3"/>
  <c r="AK1757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AO1705" i="3"/>
  <c r="AJ1717" i="3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P1745" i="3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N1707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N1687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AP1721" i="3"/>
  <c r="R1721" i="3"/>
  <c r="AX1721" i="3"/>
  <c r="AH1721" i="3"/>
  <c r="BK1690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N170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K1686" i="3"/>
  <c r="BN1701" i="3"/>
  <c r="BK1701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N1726" i="3"/>
  <c r="Z1721" i="3"/>
  <c r="L1670" i="3"/>
  <c r="K1652" i="3"/>
  <c r="L1676" i="3"/>
  <c r="K1676" i="3"/>
  <c r="K1665" i="3"/>
  <c r="K1662" i="3"/>
  <c r="L1656" i="3"/>
  <c r="L1653" i="3"/>
  <c r="L1650" i="3"/>
  <c r="K1650" i="3"/>
  <c r="L1674" i="3"/>
  <c r="K1674" i="3"/>
  <c r="K1647" i="3"/>
  <c r="K1658" i="3"/>
  <c r="K1656" i="3"/>
  <c r="K1666" i="3"/>
  <c r="K1659" i="3"/>
  <c r="L1677" i="3"/>
  <c r="L1675" i="3"/>
  <c r="L1673" i="3"/>
  <c r="L1665" i="3"/>
  <c r="L1658" i="3"/>
  <c r="L1684" i="3"/>
  <c r="K1684" i="3"/>
  <c r="K1683" i="3"/>
  <c r="L1682" i="3"/>
  <c r="K1682" i="3"/>
  <c r="K1681" i="3"/>
  <c r="L1680" i="3"/>
  <c r="K1680" i="3"/>
  <c r="L1678" i="3"/>
  <c r="K1672" i="3"/>
  <c r="K1669" i="3"/>
  <c r="K1667" i="3"/>
  <c r="K1664" i="3"/>
  <c r="K1663" i="3"/>
  <c r="K1660" i="3"/>
  <c r="L1655" i="3"/>
  <c r="K1655" i="3"/>
  <c r="K1653" i="3"/>
  <c r="K1651" i="3"/>
  <c r="K1648" i="3"/>
  <c r="L1671" i="3"/>
  <c r="K1671" i="3"/>
  <c r="L1661" i="3"/>
  <c r="L1659" i="3"/>
  <c r="K1657" i="3"/>
  <c r="L1648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K1781" i="3" l="1"/>
  <c r="BK1734" i="3"/>
  <c r="BL1719" i="3"/>
  <c r="BN1705" i="3"/>
  <c r="BN1717" i="3"/>
  <c r="BK1719" i="3"/>
  <c r="BN1739" i="3"/>
  <c r="BK1723" i="3"/>
  <c r="BL1720" i="3"/>
  <c r="BK1687" i="3"/>
  <c r="BN1730" i="3"/>
  <c r="BN1737" i="3"/>
  <c r="BL1707" i="3"/>
  <c r="BK1771" i="3"/>
  <c r="BN1781" i="3"/>
  <c r="BN1725" i="3"/>
  <c r="BK1754" i="3"/>
  <c r="BK1765" i="3"/>
  <c r="BK1788" i="3"/>
  <c r="BK1731" i="3"/>
  <c r="BN1719" i="3"/>
  <c r="R1678" i="3"/>
  <c r="AB1675" i="3"/>
  <c r="BK1756" i="3"/>
  <c r="BK1751" i="3"/>
  <c r="BN1714" i="3"/>
  <c r="BK1727" i="3"/>
  <c r="BL1731" i="3"/>
  <c r="BK1739" i="3"/>
  <c r="BK1717" i="3"/>
  <c r="BN1718" i="3"/>
  <c r="BN1712" i="3"/>
  <c r="BN1702" i="3"/>
  <c r="BN1751" i="3"/>
  <c r="BL1709" i="3"/>
  <c r="BL1717" i="3"/>
  <c r="BN1729" i="3"/>
  <c r="BL1704" i="3"/>
  <c r="BK1716" i="3"/>
  <c r="BK1704" i="3"/>
  <c r="BL1718" i="3"/>
  <c r="BN1709" i="3"/>
  <c r="BJ1739" i="3"/>
  <c r="BL1687" i="3"/>
  <c r="BK1746" i="3"/>
  <c r="BL1716" i="3"/>
  <c r="BJ1716" i="3"/>
  <c r="BJ1687" i="3"/>
  <c r="BJ1719" i="3"/>
  <c r="BJ1718" i="3"/>
  <c r="BN1771" i="3"/>
  <c r="BN1756" i="3"/>
  <c r="Y1651" i="3"/>
  <c r="U1654" i="3"/>
  <c r="BN1777" i="3"/>
  <c r="S1649" i="3"/>
  <c r="BK1714" i="3"/>
  <c r="BK1710" i="3"/>
  <c r="BL1725" i="3"/>
  <c r="AF1670" i="3"/>
  <c r="BF1654" i="3"/>
  <c r="BN1750" i="3"/>
  <c r="BN1795" i="3"/>
  <c r="AZ1654" i="3"/>
  <c r="BK1760" i="3"/>
  <c r="AG1649" i="3"/>
  <c r="AT1679" i="3"/>
  <c r="BN1782" i="3"/>
  <c r="BK1729" i="3"/>
  <c r="BN1738" i="3"/>
  <c r="BN1720" i="3"/>
  <c r="S1668" i="3"/>
  <c r="BK1775" i="3"/>
  <c r="AH1654" i="3"/>
  <c r="AF1654" i="3"/>
  <c r="BB1668" i="3"/>
  <c r="BC1679" i="3"/>
  <c r="AI1654" i="3"/>
  <c r="N1654" i="3"/>
  <c r="M1668" i="3"/>
  <c r="AE1668" i="3"/>
  <c r="BM1780" i="3"/>
  <c r="BK1695" i="3"/>
  <c r="BL1793" i="3"/>
  <c r="BN1746" i="3"/>
  <c r="BL1783" i="3"/>
  <c r="BN1783" i="3"/>
  <c r="BK1763" i="3"/>
  <c r="BN1689" i="3"/>
  <c r="BL1776" i="3"/>
  <c r="BJ1722" i="3"/>
  <c r="BL1703" i="3"/>
  <c r="BJ1765" i="3"/>
  <c r="BN1731" i="3"/>
  <c r="BK1733" i="3"/>
  <c r="BN1754" i="3"/>
  <c r="BK1725" i="3"/>
  <c r="BK1726" i="3"/>
  <c r="BK1709" i="3"/>
  <c r="BN1708" i="3"/>
  <c r="BK1705" i="3"/>
  <c r="BK1738" i="3"/>
  <c r="BK1750" i="3"/>
  <c r="BK1712" i="3"/>
  <c r="BM1775" i="3"/>
  <c r="BL1775" i="3"/>
  <c r="BJ1775" i="3"/>
  <c r="Z1649" i="3"/>
  <c r="R1668" i="3"/>
  <c r="AR1668" i="3"/>
  <c r="BM1719" i="3"/>
  <c r="BN1775" i="3"/>
  <c r="BK1745" i="3"/>
  <c r="BN1728" i="3"/>
  <c r="BN1686" i="3"/>
  <c r="BA1649" i="3"/>
  <c r="BE1668" i="3"/>
  <c r="T1668" i="3"/>
  <c r="BK1708" i="3"/>
  <c r="AQ1649" i="3"/>
  <c r="AG1668" i="3"/>
  <c r="AU1668" i="3"/>
  <c r="W1664" i="3"/>
  <c r="BJ1712" i="3"/>
  <c r="BG1654" i="3"/>
  <c r="AS1654" i="3"/>
  <c r="AZ1667" i="3"/>
  <c r="Z1677" i="3"/>
  <c r="BN1704" i="3"/>
  <c r="BJ1732" i="3"/>
  <c r="BK1744" i="3"/>
  <c r="BK1761" i="3"/>
  <c r="BD1649" i="3"/>
  <c r="BC1654" i="3"/>
  <c r="BL1689" i="3"/>
  <c r="BN1767" i="3"/>
  <c r="BJ1738" i="3"/>
  <c r="BN1748" i="3"/>
  <c r="AT1649" i="3"/>
  <c r="M1649" i="3"/>
  <c r="AS1665" i="3"/>
  <c r="AX1652" i="3"/>
  <c r="BN1716" i="3"/>
  <c r="V1653" i="3"/>
  <c r="BD1681" i="3"/>
  <c r="AW1666" i="3"/>
  <c r="AF1679" i="3"/>
  <c r="BN1690" i="3"/>
  <c r="BM1779" i="3"/>
  <c r="BJ1759" i="3"/>
  <c r="BL1778" i="3"/>
  <c r="BN1778" i="3"/>
  <c r="BN1765" i="3"/>
  <c r="BK1785" i="3"/>
  <c r="BN1785" i="3"/>
  <c r="BN1779" i="3"/>
  <c r="BJ1733" i="3"/>
  <c r="BJ1714" i="3"/>
  <c r="BJ1795" i="3"/>
  <c r="BK1778" i="3"/>
  <c r="BN1780" i="3"/>
  <c r="BK1696" i="3"/>
  <c r="BK1782" i="3"/>
  <c r="BJ1791" i="3"/>
  <c r="BN1791" i="3"/>
  <c r="BM1783" i="3"/>
  <c r="BN1710" i="3"/>
  <c r="BM1718" i="3"/>
  <c r="BK1752" i="3"/>
  <c r="BL1786" i="3"/>
  <c r="BJ1736" i="3"/>
  <c r="BM1722" i="3"/>
  <c r="BJ1685" i="3"/>
  <c r="BM1790" i="3"/>
  <c r="BM1742" i="3"/>
  <c r="BK1776" i="3"/>
  <c r="BK1721" i="3"/>
  <c r="BN1722" i="3"/>
  <c r="BL1685" i="3"/>
  <c r="BK1780" i="3"/>
  <c r="BM1771" i="3"/>
  <c r="BK1703" i="3"/>
  <c r="BL1758" i="3"/>
  <c r="BM1714" i="3"/>
  <c r="BL1714" i="3"/>
  <c r="BJ1725" i="3"/>
  <c r="BN1695" i="3"/>
  <c r="BL1754" i="3"/>
  <c r="BL1750" i="3"/>
  <c r="BN1752" i="3"/>
  <c r="BL1729" i="3"/>
  <c r="AY1654" i="3"/>
  <c r="AX1654" i="3"/>
  <c r="AD1654" i="3"/>
  <c r="BI1654" i="3"/>
  <c r="AK1654" i="3"/>
  <c r="Q1654" i="3"/>
  <c r="AV1654" i="3"/>
  <c r="X1654" i="3"/>
  <c r="AL1668" i="3"/>
  <c r="AT1668" i="3"/>
  <c r="AW1668" i="3"/>
  <c r="AC1668" i="3"/>
  <c r="BH1668" i="3"/>
  <c r="AJ1668" i="3"/>
  <c r="P1668" i="3"/>
  <c r="AQ1668" i="3"/>
  <c r="O1668" i="3"/>
  <c r="O1679" i="3"/>
  <c r="Z1679" i="3"/>
  <c r="BK1779" i="3"/>
  <c r="BM1687" i="3"/>
  <c r="BN1696" i="3"/>
  <c r="BK1718" i="3"/>
  <c r="BN1733" i="3"/>
  <c r="AO1651" i="3"/>
  <c r="AT1654" i="3"/>
  <c r="Z1654" i="3"/>
  <c r="BA1654" i="3"/>
  <c r="AG1654" i="3"/>
  <c r="M1654" i="3"/>
  <c r="AN1654" i="3"/>
  <c r="T1654" i="3"/>
  <c r="AD1661" i="3"/>
  <c r="V1668" i="3"/>
  <c r="N1668" i="3"/>
  <c r="AS1668" i="3"/>
  <c r="Y1668" i="3"/>
  <c r="AZ1668" i="3"/>
  <c r="AF1668" i="3"/>
  <c r="BG1668" i="3"/>
  <c r="AI1668" i="3"/>
  <c r="AA1679" i="3"/>
  <c r="AZ1679" i="3"/>
  <c r="AH1660" i="3"/>
  <c r="AU1654" i="3"/>
  <c r="BK1753" i="3"/>
  <c r="BN1776" i="3"/>
  <c r="BJ1689" i="3"/>
  <c r="BN1724" i="3"/>
  <c r="BL1746" i="3"/>
  <c r="S1654" i="3"/>
  <c r="AP1654" i="3"/>
  <c r="R1654" i="3"/>
  <c r="AW1654" i="3"/>
  <c r="AC1654" i="3"/>
  <c r="BD1654" i="3"/>
  <c r="AJ1654" i="3"/>
  <c r="P1654" i="3"/>
  <c r="AH1668" i="3"/>
  <c r="BI1668" i="3"/>
  <c r="AO1668" i="3"/>
  <c r="Q1668" i="3"/>
  <c r="AV1668" i="3"/>
  <c r="AB1668" i="3"/>
  <c r="AY1668" i="3"/>
  <c r="BA1679" i="3"/>
  <c r="Y1679" i="3"/>
  <c r="AA1654" i="3"/>
  <c r="AH1672" i="3"/>
  <c r="AE1654" i="3"/>
  <c r="BK1720" i="3"/>
  <c r="BN1763" i="3"/>
  <c r="BK1749" i="3"/>
  <c r="BK1769" i="3"/>
  <c r="BJ1771" i="3"/>
  <c r="BK1795" i="3"/>
  <c r="BN1787" i="3"/>
  <c r="BM1726" i="3"/>
  <c r="BJ1780" i="3"/>
  <c r="BL1790" i="3"/>
  <c r="BL1782" i="3"/>
  <c r="BK1685" i="3"/>
  <c r="BK1689" i="3"/>
  <c r="BK1783" i="3"/>
  <c r="BN1788" i="3"/>
  <c r="BN1742" i="3"/>
  <c r="BM1685" i="3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O1537" i="3" s="1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BE1646" i="3" s="1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L1555" i="3"/>
  <c r="L1546" i="3"/>
  <c r="L1544" i="3"/>
  <c r="K1543" i="3"/>
  <c r="L1542" i="3"/>
  <c r="K1526" i="3"/>
  <c r="K1524" i="3"/>
  <c r="O1524" i="3" s="1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N1551" i="3" s="1"/>
  <c r="K1532" i="3"/>
  <c r="L1637" i="3"/>
  <c r="K1630" i="3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L1620" i="3"/>
  <c r="L1612" i="3"/>
  <c r="K1553" i="3"/>
  <c r="K1620" i="3"/>
  <c r="K1612" i="3"/>
  <c r="K1565" i="3"/>
  <c r="K1637" i="3"/>
  <c r="L1632" i="3"/>
  <c r="K1632" i="3"/>
  <c r="L1624" i="3"/>
  <c r="K1605" i="3"/>
  <c r="L1596" i="3"/>
  <c r="K1596" i="3"/>
  <c r="L1553" i="3"/>
  <c r="K1643" i="3"/>
  <c r="K1619" i="3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L1561" i="3"/>
  <c r="K1561" i="3"/>
  <c r="L1560" i="3"/>
  <c r="K1560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K1546" i="3"/>
  <c r="L1543" i="3"/>
  <c r="L1538" i="3"/>
  <c r="K1538" i="3"/>
  <c r="L1533" i="3"/>
  <c r="K1533" i="3"/>
  <c r="L1530" i="3"/>
  <c r="K1530" i="3"/>
  <c r="L1527" i="3"/>
  <c r="M1527" i="3" s="1"/>
  <c r="L1525" i="3"/>
  <c r="K1523" i="3"/>
  <c r="K1593" i="3"/>
  <c r="K1591" i="3"/>
  <c r="K1587" i="3"/>
  <c r="L1586" i="3"/>
  <c r="L1584" i="3"/>
  <c r="L1583" i="3"/>
  <c r="K1581" i="3"/>
  <c r="AT1581" i="3" s="1"/>
  <c r="K1579" i="3"/>
  <c r="K1577" i="3"/>
  <c r="L1550" i="3"/>
  <c r="L1548" i="3"/>
  <c r="K1528" i="3"/>
  <c r="L1576" i="3"/>
  <c r="AL1615" i="3"/>
  <c r="K1645" i="3"/>
  <c r="Z1623" i="3"/>
  <c r="AV1613" i="3"/>
  <c r="AY1601" i="3"/>
  <c r="L1645" i="3"/>
  <c r="L1643" i="3"/>
  <c r="L1641" i="3"/>
  <c r="L1638" i="3"/>
  <c r="L1574" i="3"/>
  <c r="K1574" i="3"/>
  <c r="L1572" i="3"/>
  <c r="K1572" i="3"/>
  <c r="L1570" i="3"/>
  <c r="K1570" i="3"/>
  <c r="L1568" i="3"/>
  <c r="K1568" i="3"/>
  <c r="K1549" i="3"/>
  <c r="K1547" i="3"/>
  <c r="K1545" i="3"/>
  <c r="L1536" i="3"/>
  <c r="K1536" i="3"/>
  <c r="K1534" i="3"/>
  <c r="K1544" i="3"/>
  <c r="K1542" i="3"/>
  <c r="L1540" i="3"/>
  <c r="K1540" i="3"/>
  <c r="L1534" i="3"/>
  <c r="L1529" i="3"/>
  <c r="K1529" i="3"/>
  <c r="AO1524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Q1554" i="3" l="1"/>
  <c r="BI1554" i="3"/>
  <c r="AB1524" i="3"/>
  <c r="AO1617" i="3"/>
  <c r="AD1524" i="3"/>
  <c r="AC1575" i="3"/>
  <c r="AN1553" i="3"/>
  <c r="BH1554" i="3"/>
  <c r="P1569" i="3"/>
  <c r="BA1613" i="3"/>
  <c r="BK1668" i="3"/>
  <c r="R1553" i="3"/>
  <c r="U1569" i="3"/>
  <c r="Z1554" i="3"/>
  <c r="AB1613" i="3"/>
  <c r="BG1559" i="3"/>
  <c r="Y1613" i="3"/>
  <c r="BA1569" i="3"/>
  <c r="S1569" i="3"/>
  <c r="AG1593" i="3"/>
  <c r="AZ1552" i="3"/>
  <c r="U1567" i="3"/>
  <c r="AF1629" i="3"/>
  <c r="AD1528" i="3"/>
  <c r="BE1523" i="3"/>
  <c r="U1550" i="3"/>
  <c r="AX1528" i="3"/>
  <c r="Y1559" i="3"/>
  <c r="AJ1615" i="3"/>
  <c r="AL1537" i="3"/>
  <c r="BA1601" i="3"/>
  <c r="AU1557" i="3"/>
  <c r="BN1668" i="3"/>
  <c r="Y1524" i="3"/>
  <c r="BG1524" i="3"/>
  <c r="AL1557" i="3"/>
  <c r="AH1601" i="3"/>
  <c r="BD1613" i="3"/>
  <c r="AX1613" i="3"/>
  <c r="AK1613" i="3"/>
  <c r="BG1615" i="3"/>
  <c r="BE1615" i="3"/>
  <c r="AJ1543" i="3"/>
  <c r="AV1537" i="3"/>
  <c r="BH1619" i="3"/>
  <c r="X1541" i="3"/>
  <c r="BB1523" i="3"/>
  <c r="BH1524" i="3"/>
  <c r="AQ1524" i="3"/>
  <c r="BH1528" i="3"/>
  <c r="Y1537" i="3"/>
  <c r="Y1557" i="3"/>
  <c r="AM1613" i="3"/>
  <c r="AH1613" i="3"/>
  <c r="U1613" i="3"/>
  <c r="AU1615" i="3"/>
  <c r="Y1615" i="3"/>
  <c r="Y1573" i="3"/>
  <c r="AE1539" i="3"/>
  <c r="BE1524" i="3"/>
  <c r="AR1524" i="3"/>
  <c r="AA1524" i="3"/>
  <c r="AS1528" i="3"/>
  <c r="AQ1557" i="3"/>
  <c r="AQ1613" i="3"/>
  <c r="BH1613" i="3"/>
  <c r="R1613" i="3"/>
  <c r="AS1587" i="3"/>
  <c r="U1528" i="3"/>
  <c r="AP1527" i="3"/>
  <c r="AR1559" i="3"/>
  <c r="AL1559" i="3"/>
  <c r="AQ1559" i="3"/>
  <c r="BE1559" i="3"/>
  <c r="BD1528" i="3"/>
  <c r="AY1528" i="3"/>
  <c r="AU1541" i="3"/>
  <c r="BF1546" i="3"/>
  <c r="AF1623" i="3"/>
  <c r="P1528" i="3"/>
  <c r="W1528" i="3"/>
  <c r="BG1575" i="3"/>
  <c r="AI1562" i="3"/>
  <c r="AV1595" i="3"/>
  <c r="AH1530" i="3"/>
  <c r="AA1565" i="3"/>
  <c r="N1625" i="3"/>
  <c r="V1524" i="3"/>
  <c r="BA1524" i="3"/>
  <c r="AK1524" i="3"/>
  <c r="U1524" i="3"/>
  <c r="BD1524" i="3"/>
  <c r="AN1524" i="3"/>
  <c r="X1524" i="3"/>
  <c r="BC1524" i="3"/>
  <c r="AM1524" i="3"/>
  <c r="W1524" i="3"/>
  <c r="AT1524" i="3"/>
  <c r="AO1537" i="3"/>
  <c r="BB1537" i="3"/>
  <c r="AU1537" i="3"/>
  <c r="AI1613" i="3"/>
  <c r="AF1613" i="3"/>
  <c r="AN1613" i="3"/>
  <c r="AE1613" i="3"/>
  <c r="AZ1613" i="3"/>
  <c r="T1613" i="3"/>
  <c r="AT1613" i="3"/>
  <c r="AD1613" i="3"/>
  <c r="N1613" i="3"/>
  <c r="AW1613" i="3"/>
  <c r="AG1613" i="3"/>
  <c r="Q1613" i="3"/>
  <c r="T1537" i="3"/>
  <c r="BG1625" i="3"/>
  <c r="AM1630" i="3"/>
  <c r="AA1541" i="3"/>
  <c r="AL1524" i="3"/>
  <c r="AW1524" i="3"/>
  <c r="AG1524" i="3"/>
  <c r="Q1524" i="3"/>
  <c r="AZ1524" i="3"/>
  <c r="AJ1524" i="3"/>
  <c r="T1524" i="3"/>
  <c r="AY1524" i="3"/>
  <c r="AI1524" i="3"/>
  <c r="S1524" i="3"/>
  <c r="BE1537" i="3"/>
  <c r="AE1537" i="3"/>
  <c r="BG1613" i="3"/>
  <c r="AA1613" i="3"/>
  <c r="X1613" i="3"/>
  <c r="BC1613" i="3"/>
  <c r="W1613" i="3"/>
  <c r="AR1613" i="3"/>
  <c r="BF1613" i="3"/>
  <c r="AP1613" i="3"/>
  <c r="Z1613" i="3"/>
  <c r="BI1613" i="3"/>
  <c r="AS1613" i="3"/>
  <c r="AC1613" i="3"/>
  <c r="M1613" i="3"/>
  <c r="AJ1537" i="3"/>
  <c r="BN1654" i="3"/>
  <c r="BB1524" i="3"/>
  <c r="BI1524" i="3"/>
  <c r="AS1524" i="3"/>
  <c r="AC1524" i="3"/>
  <c r="M1524" i="3"/>
  <c r="AV1524" i="3"/>
  <c r="AF1524" i="3"/>
  <c r="P1524" i="3"/>
  <c r="AU1524" i="3"/>
  <c r="AE1524" i="3"/>
  <c r="V1537" i="3"/>
  <c r="M1537" i="3"/>
  <c r="AY1613" i="3"/>
  <c r="S1613" i="3"/>
  <c r="P1613" i="3"/>
  <c r="AU1613" i="3"/>
  <c r="O1613" i="3"/>
  <c r="AJ1613" i="3"/>
  <c r="BB1613" i="3"/>
  <c r="AL1613" i="3"/>
  <c r="V1613" i="3"/>
  <c r="BE1613" i="3"/>
  <c r="AO1613" i="3"/>
  <c r="Z1527" i="3"/>
  <c r="AQ1527" i="3"/>
  <c r="BI1527" i="3"/>
  <c r="AV1527" i="3"/>
  <c r="AA1527" i="3"/>
  <c r="AC1527" i="3"/>
  <c r="AH1575" i="3"/>
  <c r="BG1527" i="3"/>
  <c r="U1551" i="3"/>
  <c r="AH1551" i="3"/>
  <c r="BA1567" i="3"/>
  <c r="AJ1527" i="3"/>
  <c r="T1580" i="3"/>
  <c r="AR1528" i="3"/>
  <c r="AV1528" i="3"/>
  <c r="BI1528" i="3"/>
  <c r="AK1528" i="3"/>
  <c r="Q1528" i="3"/>
  <c r="AU1528" i="3"/>
  <c r="S1528" i="3"/>
  <c r="AH1559" i="3"/>
  <c r="BA1559" i="3"/>
  <c r="U1559" i="3"/>
  <c r="AN1559" i="3"/>
  <c r="AJ1528" i="3"/>
  <c r="AN1528" i="3"/>
  <c r="BA1528" i="3"/>
  <c r="AG1528" i="3"/>
  <c r="M1528" i="3"/>
  <c r="AM1528" i="3"/>
  <c r="BB1559" i="3"/>
  <c r="V1559" i="3"/>
  <c r="AO1559" i="3"/>
  <c r="BH1559" i="3"/>
  <c r="AB1559" i="3"/>
  <c r="AV1573" i="3"/>
  <c r="AB1528" i="3"/>
  <c r="X1528" i="3"/>
  <c r="AW1528" i="3"/>
  <c r="AC1528" i="3"/>
  <c r="BC1528" i="3"/>
  <c r="AI1528" i="3"/>
  <c r="AX1559" i="3"/>
  <c r="R1559" i="3"/>
  <c r="AK1559" i="3"/>
  <c r="BD1559" i="3"/>
  <c r="X1559" i="3"/>
  <c r="AA1562" i="3"/>
  <c r="M1595" i="3"/>
  <c r="M1625" i="3"/>
  <c r="N1556" i="3"/>
  <c r="AB1601" i="3"/>
  <c r="AA1567" i="3"/>
  <c r="AP1586" i="3"/>
  <c r="BA1592" i="3"/>
  <c r="AG1525" i="3"/>
  <c r="AU1533" i="3"/>
  <c r="AX1535" i="3"/>
  <c r="AE1561" i="3"/>
  <c r="AY1578" i="3"/>
  <c r="AO1598" i="3"/>
  <c r="AD1600" i="3"/>
  <c r="AZ1612" i="3"/>
  <c r="AE1618" i="3"/>
  <c r="AZ1530" i="3"/>
  <c r="AH1610" i="3"/>
  <c r="V1565" i="3"/>
  <c r="U1563" i="3"/>
  <c r="BI1586" i="3"/>
  <c r="Y1598" i="3"/>
  <c r="W1548" i="3"/>
  <c r="AQ1546" i="3"/>
  <c r="BD1588" i="3"/>
  <c r="Z1524" i="3"/>
  <c r="AO1565" i="3"/>
  <c r="AV1531" i="3"/>
  <c r="AQ1565" i="3"/>
  <c r="BD1553" i="3"/>
  <c r="AO1602" i="3"/>
  <c r="AY1569" i="3"/>
  <c r="AL1523" i="3"/>
  <c r="AT1541" i="3"/>
  <c r="AA1552" i="3"/>
  <c r="BG1541" i="3"/>
  <c r="BA1553" i="3"/>
  <c r="AS1565" i="3"/>
  <c r="AT1565" i="3"/>
  <c r="BD1571" i="3"/>
  <c r="BG1588" i="3"/>
  <c r="AN1625" i="3"/>
  <c r="AG1625" i="3"/>
  <c r="S1630" i="3"/>
  <c r="BC1548" i="3"/>
  <c r="AJ1523" i="3"/>
  <c r="AT1525" i="3"/>
  <c r="AO1523" i="3"/>
  <c r="Y1530" i="3"/>
  <c r="AS1541" i="3"/>
  <c r="AC1552" i="3"/>
  <c r="P1541" i="3"/>
  <c r="U1565" i="3"/>
  <c r="BI1565" i="3"/>
  <c r="BB1565" i="3"/>
  <c r="M1565" i="3"/>
  <c r="BG1571" i="3"/>
  <c r="AC1588" i="3"/>
  <c r="AZ1625" i="3"/>
  <c r="AM1601" i="3"/>
  <c r="U1601" i="3"/>
  <c r="W1523" i="3"/>
  <c r="Y1523" i="3"/>
  <c r="AX1530" i="3"/>
  <c r="Z1541" i="3"/>
  <c r="Y1541" i="3"/>
  <c r="BB1533" i="3"/>
  <c r="AD1552" i="3"/>
  <c r="AO1561" i="3"/>
  <c r="Y1565" i="3"/>
  <c r="N1565" i="3"/>
  <c r="AH1571" i="3"/>
  <c r="AQ1586" i="3"/>
  <c r="AP1595" i="3"/>
  <c r="AU1600" i="3"/>
  <c r="AT1625" i="3"/>
  <c r="P1538" i="3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T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Q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V1641" i="3"/>
  <c r="BB1641" i="3"/>
  <c r="AD1643" i="3"/>
  <c r="BD1643" i="3"/>
  <c r="AN1643" i="3"/>
  <c r="X1643" i="3"/>
  <c r="BC1643" i="3"/>
  <c r="AM1643" i="3"/>
  <c r="BD1641" i="3"/>
  <c r="AN1641" i="3"/>
  <c r="X1641" i="3"/>
  <c r="BC1641" i="3"/>
  <c r="AM1641" i="3"/>
  <c r="W1641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AZ1641" i="3"/>
  <c r="AJ1641" i="3"/>
  <c r="T1641" i="3"/>
  <c r="AY1641" i="3"/>
  <c r="AI1641" i="3"/>
  <c r="S164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K1604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AV1641" i="3"/>
  <c r="AF1641" i="3"/>
  <c r="P1641" i="3"/>
  <c r="AU1641" i="3"/>
  <c r="AE1641" i="3"/>
  <c r="O1641" i="3"/>
  <c r="Z1641" i="3"/>
  <c r="BF164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L1488" i="3"/>
  <c r="K1488" i="3"/>
  <c r="L1520" i="3"/>
  <c r="K1519" i="3"/>
  <c r="L1518" i="3"/>
  <c r="K1518" i="3"/>
  <c r="L1513" i="3"/>
  <c r="L1509" i="3"/>
  <c r="K1506" i="3"/>
  <c r="K1505" i="3"/>
  <c r="L1499" i="3"/>
  <c r="L1493" i="3"/>
  <c r="L1492" i="3"/>
  <c r="K1492" i="3"/>
  <c r="K1520" i="3"/>
  <c r="L1522" i="3"/>
  <c r="K1522" i="3"/>
  <c r="K1511" i="3"/>
  <c r="L1507" i="3"/>
  <c r="L1503" i="3"/>
  <c r="K1503" i="3"/>
  <c r="K1494" i="3"/>
  <c r="K1513" i="3"/>
  <c r="K1509" i="3"/>
  <c r="K1498" i="3"/>
  <c r="L1512" i="3"/>
  <c r="L1514" i="3"/>
  <c r="K1514" i="3"/>
  <c r="K1512" i="3"/>
  <c r="K1510" i="3"/>
  <c r="K1508" i="3"/>
  <c r="L1494" i="3"/>
  <c r="L149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525" i="3" l="1"/>
  <c r="P1497" i="3"/>
  <c r="AT1497" i="3"/>
  <c r="AG1497" i="3"/>
  <c r="BN1613" i="3"/>
  <c r="BL1613" i="3"/>
  <c r="BN1581" i="3"/>
  <c r="X1501" i="3"/>
  <c r="BK1524" i="3"/>
  <c r="AM1521" i="3"/>
  <c r="AU1491" i="3"/>
  <c r="AK1502" i="3"/>
  <c r="V1506" i="3"/>
  <c r="BE1501" i="3"/>
  <c r="BK1613" i="3"/>
  <c r="BI1501" i="3"/>
  <c r="AE1497" i="3"/>
  <c r="AD1497" i="3"/>
  <c r="Q1497" i="3"/>
  <c r="W1501" i="3"/>
  <c r="AZ1497" i="3"/>
  <c r="N1497" i="3"/>
  <c r="BB1501" i="3"/>
  <c r="AV1497" i="3"/>
  <c r="T1497" i="3"/>
  <c r="AW1497" i="3"/>
  <c r="AN1501" i="3"/>
  <c r="S1521" i="3"/>
  <c r="AR1502" i="3"/>
  <c r="AA1490" i="3"/>
  <c r="AG1491" i="3"/>
  <c r="BN1555" i="3"/>
  <c r="BN1646" i="3"/>
  <c r="BN1559" i="3"/>
  <c r="BM1613" i="3"/>
  <c r="BF1499" i="3"/>
  <c r="BJ1613" i="3"/>
  <c r="AS1490" i="3"/>
  <c r="AT1491" i="3"/>
  <c r="AF1502" i="3"/>
  <c r="AJ1491" i="3"/>
  <c r="AX1502" i="3"/>
  <c r="BH1504" i="3"/>
  <c r="AN1516" i="3"/>
  <c r="BN1539" i="3"/>
  <c r="S1497" i="3"/>
  <c r="BN1590" i="3"/>
  <c r="BN1531" i="3"/>
  <c r="BN1623" i="3"/>
  <c r="BK1646" i="3"/>
  <c r="BN1548" i="3"/>
  <c r="BK1615" i="3"/>
  <c r="BL1524" i="3"/>
  <c r="BL1562" i="3"/>
  <c r="BN1567" i="3"/>
  <c r="BK1537" i="3"/>
  <c r="BK1601" i="3"/>
  <c r="BK1555" i="3"/>
  <c r="BK1528" i="3"/>
  <c r="V1501" i="3"/>
  <c r="AN1497" i="3"/>
  <c r="AR1497" i="3"/>
  <c r="BF1497" i="3"/>
  <c r="BI1497" i="3"/>
  <c r="M1497" i="3"/>
  <c r="AY1516" i="3"/>
  <c r="BN1569" i="3"/>
  <c r="AA1497" i="3"/>
  <c r="BC1497" i="3"/>
  <c r="AP1497" i="3"/>
  <c r="AS1497" i="3"/>
  <c r="BG1497" i="3"/>
  <c r="AF1497" i="3"/>
  <c r="AU1497" i="3"/>
  <c r="O1497" i="3"/>
  <c r="AJ1497" i="3"/>
  <c r="BB1497" i="3"/>
  <c r="AL1497" i="3"/>
  <c r="V1497" i="3"/>
  <c r="BE1497" i="3"/>
  <c r="AO1497" i="3"/>
  <c r="Y1497" i="3"/>
  <c r="BC1501" i="3"/>
  <c r="AL1501" i="3"/>
  <c r="AO1516" i="3"/>
  <c r="AY1497" i="3"/>
  <c r="AI1497" i="3"/>
  <c r="W1497" i="3"/>
  <c r="Z1497" i="3"/>
  <c r="AC1497" i="3"/>
  <c r="BD1497" i="3"/>
  <c r="X1497" i="3"/>
  <c r="AM1497" i="3"/>
  <c r="BH1497" i="3"/>
  <c r="AB1497" i="3"/>
  <c r="AX1497" i="3"/>
  <c r="AH1497" i="3"/>
  <c r="R1497" i="3"/>
  <c r="BA1497" i="3"/>
  <c r="AK1497" i="3"/>
  <c r="U1497" i="3"/>
  <c r="BD1501" i="3"/>
  <c r="AM1501" i="3"/>
  <c r="BK1554" i="3"/>
  <c r="BN1592" i="3"/>
  <c r="Q1501" i="3"/>
  <c r="Q1496" i="3"/>
  <c r="AX1521" i="3"/>
  <c r="BE1504" i="3"/>
  <c r="BL1607" i="3"/>
  <c r="BJ1523" i="3"/>
  <c r="BL1594" i="3"/>
  <c r="BN1594" i="3"/>
  <c r="BN1526" i="3"/>
  <c r="BK1571" i="3"/>
  <c r="BN1611" i="3"/>
  <c r="BL1590" i="3"/>
  <c r="BK1614" i="3"/>
  <c r="BL1537" i="3"/>
  <c r="BL1615" i="3"/>
  <c r="BL1601" i="3"/>
  <c r="AD1491" i="3"/>
  <c r="Q1491" i="3"/>
  <c r="M1501" i="3"/>
  <c r="AZ1501" i="3"/>
  <c r="AJ1501" i="3"/>
  <c r="T1501" i="3"/>
  <c r="AY1501" i="3"/>
  <c r="AI1501" i="3"/>
  <c r="S1501" i="3"/>
  <c r="AX1501" i="3"/>
  <c r="AH1501" i="3"/>
  <c r="R1501" i="3"/>
  <c r="AX1516" i="3"/>
  <c r="AS1516" i="3"/>
  <c r="X1516" i="3"/>
  <c r="AN1521" i="3"/>
  <c r="AE1491" i="3"/>
  <c r="N1491" i="3"/>
  <c r="AZ1491" i="3"/>
  <c r="AC1501" i="3"/>
  <c r="AV1501" i="3"/>
  <c r="AF1501" i="3"/>
  <c r="P1501" i="3"/>
  <c r="AU1501" i="3"/>
  <c r="AE1501" i="3"/>
  <c r="O1501" i="3"/>
  <c r="AT1501" i="3"/>
  <c r="AD1501" i="3"/>
  <c r="N1501" i="3"/>
  <c r="AH1516" i="3"/>
  <c r="U1516" i="3"/>
  <c r="BG1516" i="3"/>
  <c r="BA1501" i="3"/>
  <c r="AO1501" i="3"/>
  <c r="BN1636" i="3"/>
  <c r="BK1566" i="3"/>
  <c r="BK1627" i="3"/>
  <c r="BK1603" i="3"/>
  <c r="AW1491" i="3"/>
  <c r="AS1501" i="3"/>
  <c r="BH1501" i="3"/>
  <c r="AR1501" i="3"/>
  <c r="AB1501" i="3"/>
  <c r="BG1501" i="3"/>
  <c r="AQ1501" i="3"/>
  <c r="AA1501" i="3"/>
  <c r="BF1501" i="3"/>
  <c r="AP1501" i="3"/>
  <c r="Z1501" i="3"/>
  <c r="R1516" i="3"/>
  <c r="BD1516" i="3"/>
  <c r="AE1516" i="3"/>
  <c r="BK1532" i="3"/>
  <c r="AR1490" i="3"/>
  <c r="AE1502" i="3"/>
  <c r="BN1639" i="3"/>
  <c r="BK1635" i="3"/>
  <c r="BM1646" i="3"/>
  <c r="BN1625" i="3"/>
  <c r="BL1610" i="3"/>
  <c r="BM1602" i="3"/>
  <c r="O1491" i="3"/>
  <c r="BL1639" i="3"/>
  <c r="BL1573" i="3"/>
  <c r="BK1631" i="3"/>
  <c r="BN1612" i="3"/>
  <c r="BJ1567" i="3"/>
  <c r="BJ1586" i="3"/>
  <c r="BN1579" i="3"/>
  <c r="BL1611" i="3"/>
  <c r="BL1624" i="3"/>
  <c r="BK1586" i="3"/>
  <c r="BK1548" i="3"/>
  <c r="BJ1548" i="3"/>
  <c r="BL1569" i="3"/>
  <c r="BK1588" i="3"/>
  <c r="BM1601" i="3"/>
  <c r="BJ1614" i="3"/>
  <c r="BK1575" i="3"/>
  <c r="BK1556" i="3"/>
  <c r="W1491" i="3"/>
  <c r="BF1491" i="3"/>
  <c r="AP1491" i="3"/>
  <c r="Z1491" i="3"/>
  <c r="BI1491" i="3"/>
  <c r="AS1491" i="3"/>
  <c r="AC1491" i="3"/>
  <c r="M1491" i="3"/>
  <c r="AV1491" i="3"/>
  <c r="AF1491" i="3"/>
  <c r="P1491" i="3"/>
  <c r="AH1502" i="3"/>
  <c r="U1502" i="3"/>
  <c r="AA1491" i="3"/>
  <c r="AY1502" i="3"/>
  <c r="BK1592" i="3"/>
  <c r="BJ1551" i="3"/>
  <c r="BN1577" i="3"/>
  <c r="BN1541" i="3"/>
  <c r="AM1491" i="3"/>
  <c r="BB1491" i="3"/>
  <c r="AL1491" i="3"/>
  <c r="V1491" i="3"/>
  <c r="BE1491" i="3"/>
  <c r="AO1491" i="3"/>
  <c r="Y1491" i="3"/>
  <c r="BH1491" i="3"/>
  <c r="AR1491" i="3"/>
  <c r="AB1491" i="3"/>
  <c r="AQ1491" i="3"/>
  <c r="R1502" i="3"/>
  <c r="S1491" i="3"/>
  <c r="S1502" i="3"/>
  <c r="BK1581" i="3"/>
  <c r="BK1539" i="3"/>
  <c r="BK1541" i="3"/>
  <c r="BN1556" i="3"/>
  <c r="BN1571" i="3"/>
  <c r="BN1537" i="3"/>
  <c r="BC1491" i="3"/>
  <c r="AX1491" i="3"/>
  <c r="AH1491" i="3"/>
  <c r="R1491" i="3"/>
  <c r="BA1491" i="3"/>
  <c r="AK1491" i="3"/>
  <c r="U1491" i="3"/>
  <c r="BD1491" i="3"/>
  <c r="AN1491" i="3"/>
  <c r="X1491" i="3"/>
  <c r="BG1491" i="3"/>
  <c r="BA1502" i="3"/>
  <c r="AY1491" i="3"/>
  <c r="BM1600" i="3"/>
  <c r="BK1565" i="3"/>
  <c r="BK1557" i="3"/>
  <c r="BK1618" i="3"/>
  <c r="Z1490" i="3"/>
  <c r="AY1521" i="3"/>
  <c r="AN1507" i="3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BG1394" i="3" s="1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AW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L1466" i="3"/>
  <c r="L1459" i="3"/>
  <c r="L1457" i="3"/>
  <c r="L1455" i="3"/>
  <c r="K1436" i="3"/>
  <c r="K1431" i="3"/>
  <c r="L1429" i="3"/>
  <c r="K1422" i="3"/>
  <c r="K1421" i="3"/>
  <c r="K1420" i="3"/>
  <c r="AI1420" i="3" s="1"/>
  <c r="K1419" i="3"/>
  <c r="K1413" i="3"/>
  <c r="L1411" i="3"/>
  <c r="A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L1474" i="3"/>
  <c r="K1474" i="3"/>
  <c r="L1464" i="3"/>
  <c r="K1464" i="3"/>
  <c r="L1462" i="3"/>
  <c r="L1461" i="3"/>
  <c r="K1459" i="3"/>
  <c r="L1451" i="3"/>
  <c r="L1428" i="3"/>
  <c r="Z1428" i="3" s="1"/>
  <c r="L1425" i="3"/>
  <c r="K1425" i="3"/>
  <c r="L1415" i="3"/>
  <c r="L1407" i="3"/>
  <c r="S1407" i="3" s="1"/>
  <c r="L1405" i="3"/>
  <c r="L1396" i="3"/>
  <c r="AM1396" i="3" s="1"/>
  <c r="L1393" i="3"/>
  <c r="K1389" i="3"/>
  <c r="BE1389" i="3" s="1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AU1371" i="3" s="1"/>
  <c r="BA1498" i="3"/>
  <c r="O1494" i="3"/>
  <c r="AF1520" i="3"/>
  <c r="BG1517" i="3"/>
  <c r="AO1517" i="3"/>
  <c r="AY1517" i="3"/>
  <c r="L1376" i="3"/>
  <c r="L1369" i="3"/>
  <c r="AM1369" i="3" s="1"/>
  <c r="AN1498" i="3"/>
  <c r="AF1498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L1473" i="3"/>
  <c r="L1471" i="3"/>
  <c r="L1467" i="3"/>
  <c r="L1463" i="3"/>
  <c r="K1457" i="3"/>
  <c r="K1455" i="3"/>
  <c r="AT1518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AU1480" i="3" s="1"/>
  <c r="L1479" i="3"/>
  <c r="K1478" i="3"/>
  <c r="L1477" i="3"/>
  <c r="K1469" i="3"/>
  <c r="K1465" i="3"/>
  <c r="K1461" i="3"/>
  <c r="K1470" i="3"/>
  <c r="K1466" i="3"/>
  <c r="L1465" i="3"/>
  <c r="K1462" i="3"/>
  <c r="K1458" i="3"/>
  <c r="L1454" i="3"/>
  <c r="K1454" i="3"/>
  <c r="L1452" i="3"/>
  <c r="L1450" i="3"/>
  <c r="L1449" i="3"/>
  <c r="W1449" i="3" s="1"/>
  <c r="K1446" i="3"/>
  <c r="AC1446" i="3" s="1"/>
  <c r="K1445" i="3"/>
  <c r="L1424" i="3"/>
  <c r="K1424" i="3"/>
  <c r="L1418" i="3"/>
  <c r="K1418" i="3"/>
  <c r="K1417" i="3"/>
  <c r="K1456" i="3"/>
  <c r="L1445" i="3"/>
  <c r="L1456" i="3"/>
  <c r="L1448" i="3"/>
  <c r="L1447" i="3"/>
  <c r="K1444" i="3"/>
  <c r="K1443" i="3"/>
  <c r="L1442" i="3"/>
  <c r="X1442" i="3" s="1"/>
  <c r="L1416" i="3"/>
  <c r="K1416" i="3"/>
  <c r="BG1416" i="3" s="1"/>
  <c r="K1405" i="3"/>
  <c r="L1404" i="3"/>
  <c r="K1404" i="3"/>
  <c r="L1402" i="3"/>
  <c r="K1402" i="3"/>
  <c r="L1399" i="3"/>
  <c r="K1399" i="3"/>
  <c r="L1387" i="3"/>
  <c r="L1386" i="3"/>
  <c r="K1386" i="3"/>
  <c r="L1383" i="3"/>
  <c r="K1383" i="3"/>
  <c r="P1383" i="3" s="1"/>
  <c r="L1381" i="3"/>
  <c r="K1381" i="3"/>
  <c r="K1373" i="3"/>
  <c r="L1395" i="3"/>
  <c r="K1395" i="3"/>
  <c r="L1380" i="3"/>
  <c r="AG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B1390" i="3" s="1"/>
  <c r="K1384" i="3"/>
  <c r="AT1384" i="3" s="1"/>
  <c r="K1378" i="3"/>
  <c r="W1378" i="3" s="1"/>
  <c r="K1376" i="3"/>
  <c r="K1374" i="3"/>
  <c r="AM1374" i="3" s="1"/>
  <c r="K1368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Y1498" i="3"/>
  <c r="AT1498" i="3"/>
  <c r="N1498" i="3"/>
  <c r="AJ1498" i="3"/>
  <c r="BE1498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AL1494" i="3"/>
  <c r="AC1494" i="3"/>
  <c r="BH1494" i="3"/>
  <c r="T1498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L1385" i="3"/>
  <c r="AJ1385" i="3" s="1"/>
  <c r="AO1477" i="3"/>
  <c r="V1477" i="3"/>
  <c r="BB1477" i="3"/>
  <c r="AN1477" i="3"/>
  <c r="W1477" i="3"/>
  <c r="BC1477" i="3"/>
  <c r="AH1447" i="3"/>
  <c r="L1440" i="3"/>
  <c r="K1440" i="3"/>
  <c r="L1432" i="3"/>
  <c r="K1432" i="3"/>
  <c r="L1438" i="3"/>
  <c r="K1438" i="3"/>
  <c r="AY1418" i="3"/>
  <c r="AB1446" i="3"/>
  <c r="L1436" i="3"/>
  <c r="V1423" i="3"/>
  <c r="Z1431" i="3"/>
  <c r="L1430" i="3"/>
  <c r="K1430" i="3"/>
  <c r="P1422" i="3"/>
  <c r="AP1428" i="3"/>
  <c r="AA1396" i="3"/>
  <c r="L1408" i="3"/>
  <c r="K1408" i="3"/>
  <c r="W1403" i="3"/>
  <c r="L1410" i="3"/>
  <c r="K1410" i="3"/>
  <c r="L1406" i="3"/>
  <c r="K1406" i="3"/>
  <c r="AN1404" i="3"/>
  <c r="O1396" i="3"/>
  <c r="K1401" i="3"/>
  <c r="Z1395" i="3"/>
  <c r="BF1395" i="3"/>
  <c r="AQ1395" i="3"/>
  <c r="AB1395" i="3"/>
  <c r="BH1395" i="3"/>
  <c r="AL1403" i="3"/>
  <c r="AO1407" i="3"/>
  <c r="AV1396" i="3"/>
  <c r="BI1396" i="3"/>
  <c r="BB1394" i="3"/>
  <c r="AR1383" i="3"/>
  <c r="AC1383" i="3"/>
  <c r="S1383" i="3"/>
  <c r="O1383" i="3"/>
  <c r="BF1383" i="3"/>
  <c r="X1389" i="3"/>
  <c r="AN1387" i="3"/>
  <c r="BA1387" i="3"/>
  <c r="T1385" i="3"/>
  <c r="BB1374" i="3"/>
  <c r="T1374" i="3"/>
  <c r="L1392" i="3"/>
  <c r="AG1392" i="3" s="1"/>
  <c r="AO1386" i="3"/>
  <c r="V1386" i="3"/>
  <c r="AP1386" i="3"/>
  <c r="O1386" i="3"/>
  <c r="AM1386" i="3"/>
  <c r="BG1386" i="3"/>
  <c r="AF1386" i="3"/>
  <c r="BD1386" i="3"/>
  <c r="AC1384" i="3"/>
  <c r="R1381" i="3"/>
  <c r="AL1381" i="3"/>
  <c r="BF1381" i="3"/>
  <c r="AJ1381" i="3"/>
  <c r="BD1381" i="3"/>
  <c r="AM1381" i="3"/>
  <c r="AO1381" i="3"/>
  <c r="AI1381" i="3"/>
  <c r="T1380" i="3"/>
  <c r="BI1379" i="3"/>
  <c r="Q1376" i="3"/>
  <c r="BI1378" i="3"/>
  <c r="AB1382" i="3"/>
  <c r="Z1379" i="3"/>
  <c r="AP1379" i="3"/>
  <c r="BF1379" i="3"/>
  <c r="AA1379" i="3"/>
  <c r="AQ1379" i="3"/>
  <c r="BG1379" i="3"/>
  <c r="AB1379" i="3"/>
  <c r="AR1379" i="3"/>
  <c r="BH1379" i="3"/>
  <c r="AV1376" i="3"/>
  <c r="AW1376" i="3"/>
  <c r="Z1376" i="3"/>
  <c r="AT1376" i="3"/>
  <c r="W1376" i="3"/>
  <c r="AQ1376" i="3"/>
  <c r="X1375" i="3"/>
  <c r="AX1378" i="3"/>
  <c r="AS1376" i="3"/>
  <c r="O1373" i="3"/>
  <c r="AF1373" i="3"/>
  <c r="AS1373" i="3"/>
  <c r="W1372" i="3"/>
  <c r="AE1371" i="3"/>
  <c r="AV1371" i="3"/>
  <c r="BI1371" i="3"/>
  <c r="N1370" i="3"/>
  <c r="AE1370" i="3"/>
  <c r="AE1369" i="3"/>
  <c r="P1369" i="3"/>
  <c r="AV1369" i="3"/>
  <c r="AC1369" i="3"/>
  <c r="BI1369" i="3"/>
  <c r="AZ1372" i="3"/>
  <c r="V1369" i="3"/>
  <c r="AH1373" i="3"/>
  <c r="AV1370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Y1397" i="3" l="1"/>
  <c r="AH1395" i="3"/>
  <c r="AK1402" i="3"/>
  <c r="AY1445" i="3"/>
  <c r="AR1418" i="3"/>
  <c r="Q1370" i="3"/>
  <c r="Y1398" i="3"/>
  <c r="V1381" i="3"/>
  <c r="Z1386" i="3"/>
  <c r="AQ1399" i="3"/>
  <c r="BA1404" i="3"/>
  <c r="Y1372" i="3"/>
  <c r="AJ1382" i="3"/>
  <c r="AH1425" i="3"/>
  <c r="M1477" i="3"/>
  <c r="AS1379" i="3"/>
  <c r="BD1387" i="3"/>
  <c r="U1403" i="3"/>
  <c r="AN1412" i="3"/>
  <c r="AT1391" i="3"/>
  <c r="AK1400" i="3"/>
  <c r="BN1497" i="3"/>
  <c r="AV1372" i="3"/>
  <c r="AL1372" i="3"/>
  <c r="BD1379" i="3"/>
  <c r="AN1379" i="3"/>
  <c r="X1379" i="3"/>
  <c r="BC1379" i="3"/>
  <c r="AM1379" i="3"/>
  <c r="W1379" i="3"/>
  <c r="BB1379" i="3"/>
  <c r="AL1379" i="3"/>
  <c r="V1379" i="3"/>
  <c r="M1379" i="3"/>
  <c r="AT1380" i="3"/>
  <c r="AA1381" i="3"/>
  <c r="Y1381" i="3"/>
  <c r="AE1381" i="3"/>
  <c r="AZ1381" i="3"/>
  <c r="AB1381" i="3"/>
  <c r="BB1381" i="3"/>
  <c r="AH1381" i="3"/>
  <c r="AV1386" i="3"/>
  <c r="AB1386" i="3"/>
  <c r="BC1386" i="3"/>
  <c r="AE1386" i="3"/>
  <c r="BF1386" i="3"/>
  <c r="AL1386" i="3"/>
  <c r="N1386" i="3"/>
  <c r="BE1386" i="3"/>
  <c r="AV1374" i="3"/>
  <c r="O1374" i="3"/>
  <c r="AX1387" i="3"/>
  <c r="AK1387" i="3"/>
  <c r="X1387" i="3"/>
  <c r="BF1396" i="3"/>
  <c r="AS1396" i="3"/>
  <c r="AF1396" i="3"/>
  <c r="AZ1391" i="3"/>
  <c r="AY1400" i="3"/>
  <c r="W1404" i="3"/>
  <c r="AQ1477" i="3"/>
  <c r="BH1477" i="3"/>
  <c r="AB1477" i="3"/>
  <c r="AP1477" i="3"/>
  <c r="BI1477" i="3"/>
  <c r="AC1477" i="3"/>
  <c r="Z1412" i="3"/>
  <c r="AM1391" i="3"/>
  <c r="V1400" i="3"/>
  <c r="BE1372" i="3"/>
  <c r="AZ1379" i="3"/>
  <c r="AJ1379" i="3"/>
  <c r="T1379" i="3"/>
  <c r="AY1379" i="3"/>
  <c r="AI1379" i="3"/>
  <c r="S1379" i="3"/>
  <c r="AX1379" i="3"/>
  <c r="AH1379" i="3"/>
  <c r="R1379" i="3"/>
  <c r="AO1379" i="3"/>
  <c r="AC1379" i="3"/>
  <c r="N1380" i="3"/>
  <c r="BG1381" i="3"/>
  <c r="BE1381" i="3"/>
  <c r="Q1381" i="3"/>
  <c r="W1381" i="3"/>
  <c r="AR1381" i="3"/>
  <c r="X1381" i="3"/>
  <c r="AX1381" i="3"/>
  <c r="Z1381" i="3"/>
  <c r="AY1385" i="3"/>
  <c r="AR1386" i="3"/>
  <c r="X1386" i="3"/>
  <c r="AU1386" i="3"/>
  <c r="AA1386" i="3"/>
  <c r="BB1386" i="3"/>
  <c r="AD1386" i="3"/>
  <c r="S1387" i="3"/>
  <c r="BC1387" i="3"/>
  <c r="AK1374" i="3"/>
  <c r="AT1385" i="3"/>
  <c r="AH1387" i="3"/>
  <c r="U1387" i="3"/>
  <c r="AP1396" i="3"/>
  <c r="AC1396" i="3"/>
  <c r="P1396" i="3"/>
  <c r="AN1403" i="3"/>
  <c r="AM1477" i="3"/>
  <c r="BD1477" i="3"/>
  <c r="X1477" i="3"/>
  <c r="AL1477" i="3"/>
  <c r="BE1477" i="3"/>
  <c r="Y1477" i="3"/>
  <c r="BK1497" i="3"/>
  <c r="AB1387" i="3"/>
  <c r="AW1421" i="3"/>
  <c r="BC1472" i="3"/>
  <c r="BE1439" i="3"/>
  <c r="BC1372" i="3"/>
  <c r="AV1379" i="3"/>
  <c r="AF1379" i="3"/>
  <c r="P1379" i="3"/>
  <c r="AU1379" i="3"/>
  <c r="AE1379" i="3"/>
  <c r="O1379" i="3"/>
  <c r="AT1379" i="3"/>
  <c r="AD1379" i="3"/>
  <c r="N1379" i="3"/>
  <c r="BE1379" i="3"/>
  <c r="AZ1380" i="3"/>
  <c r="AQ1381" i="3"/>
  <c r="AW1381" i="3"/>
  <c r="BC1381" i="3"/>
  <c r="BH1381" i="3"/>
  <c r="AN1381" i="3"/>
  <c r="T1381" i="3"/>
  <c r="AP1381" i="3"/>
  <c r="BH1386" i="3"/>
  <c r="AN1386" i="3"/>
  <c r="P1386" i="3"/>
  <c r="AQ1386" i="3"/>
  <c r="W1386" i="3"/>
  <c r="AT1386" i="3"/>
  <c r="AG1385" i="3"/>
  <c r="R1387" i="3"/>
  <c r="Z1396" i="3"/>
  <c r="M1396" i="3"/>
  <c r="AE1396" i="3"/>
  <c r="BG1477" i="3"/>
  <c r="AA1477" i="3"/>
  <c r="AR1477" i="3"/>
  <c r="BF1477" i="3"/>
  <c r="Z1477" i="3"/>
  <c r="AS1477" i="3"/>
  <c r="BA1403" i="3"/>
  <c r="AD1385" i="3"/>
  <c r="Q1385" i="3"/>
  <c r="N1385" i="3"/>
  <c r="AZ1385" i="3"/>
  <c r="AW1385" i="3"/>
  <c r="Z1374" i="3"/>
  <c r="AO1413" i="3"/>
  <c r="BI1448" i="3"/>
  <c r="BD1429" i="3"/>
  <c r="AZ1427" i="3"/>
  <c r="X1385" i="3"/>
  <c r="AN1388" i="3"/>
  <c r="S1397" i="3"/>
  <c r="AX1371" i="3"/>
  <c r="BB1369" i="3"/>
  <c r="BA1369" i="3"/>
  <c r="U1369" i="3"/>
  <c r="AN1369" i="3"/>
  <c r="BC1369" i="3"/>
  <c r="W1369" i="3"/>
  <c r="O1370" i="3"/>
  <c r="AW1370" i="3"/>
  <c r="AS1371" i="3"/>
  <c r="AF1371" i="3"/>
  <c r="O1371" i="3"/>
  <c r="AK1378" i="3"/>
  <c r="T1378" i="3"/>
  <c r="AI1387" i="3"/>
  <c r="W1385" i="3"/>
  <c r="AO1374" i="3"/>
  <c r="X1374" i="3"/>
  <c r="BG1374" i="3"/>
  <c r="AA1374" i="3"/>
  <c r="AP1374" i="3"/>
  <c r="BF1385" i="3"/>
  <c r="AP1385" i="3"/>
  <c r="Z1385" i="3"/>
  <c r="BI1385" i="3"/>
  <c r="AS1385" i="3"/>
  <c r="AC1385" i="3"/>
  <c r="M1385" i="3"/>
  <c r="AV1385" i="3"/>
  <c r="AF1385" i="3"/>
  <c r="P1385" i="3"/>
  <c r="AT1387" i="3"/>
  <c r="AD1387" i="3"/>
  <c r="N1387" i="3"/>
  <c r="AW1387" i="3"/>
  <c r="AG1387" i="3"/>
  <c r="Q1387" i="3"/>
  <c r="AZ1387" i="3"/>
  <c r="AJ1387" i="3"/>
  <c r="T1387" i="3"/>
  <c r="AA1383" i="3"/>
  <c r="AU1383" i="3"/>
  <c r="AY1383" i="3"/>
  <c r="BI1383" i="3"/>
  <c r="R1383" i="3"/>
  <c r="AJ1383" i="3"/>
  <c r="AO1394" i="3"/>
  <c r="BE1407" i="3"/>
  <c r="AG1397" i="3"/>
  <c r="AZ1395" i="3"/>
  <c r="T1395" i="3"/>
  <c r="AI1395" i="3"/>
  <c r="AX1395" i="3"/>
  <c r="R1395" i="3"/>
  <c r="AH1397" i="3"/>
  <c r="BI1416" i="3"/>
  <c r="U1447" i="3"/>
  <c r="AJ1370" i="3"/>
  <c r="AS1369" i="3"/>
  <c r="M1369" i="3"/>
  <c r="AF1369" i="3"/>
  <c r="AU1369" i="3"/>
  <c r="O1369" i="3"/>
  <c r="AT1370" i="3"/>
  <c r="AG1370" i="3"/>
  <c r="AC1371" i="3"/>
  <c r="P1371" i="3"/>
  <c r="AQ1378" i="3"/>
  <c r="S1385" i="3"/>
  <c r="AY1387" i="3"/>
  <c r="AM1385" i="3"/>
  <c r="W1387" i="3"/>
  <c r="AJ1374" i="3"/>
  <c r="AG1374" i="3"/>
  <c r="P1374" i="3"/>
  <c r="BC1374" i="3"/>
  <c r="W1374" i="3"/>
  <c r="AL1374" i="3"/>
  <c r="BB1385" i="3"/>
  <c r="AL1385" i="3"/>
  <c r="V1385" i="3"/>
  <c r="BE1385" i="3"/>
  <c r="AO1385" i="3"/>
  <c r="Y1385" i="3"/>
  <c r="BH1385" i="3"/>
  <c r="AR1385" i="3"/>
  <c r="AB1385" i="3"/>
  <c r="BF1387" i="3"/>
  <c r="AP1387" i="3"/>
  <c r="Z1387" i="3"/>
  <c r="BI1387" i="3"/>
  <c r="AS1387" i="3"/>
  <c r="AC1387" i="3"/>
  <c r="M1387" i="3"/>
  <c r="AV1387" i="3"/>
  <c r="AF1387" i="3"/>
  <c r="P1387" i="3"/>
  <c r="V1383" i="3"/>
  <c r="AK1383" i="3"/>
  <c r="AO1383" i="3"/>
  <c r="AX1383" i="3"/>
  <c r="BH1383" i="3"/>
  <c r="AB1383" i="3"/>
  <c r="AB1394" i="3"/>
  <c r="AR1395" i="3"/>
  <c r="BG1395" i="3"/>
  <c r="AA1395" i="3"/>
  <c r="AP1395" i="3"/>
  <c r="AJ1397" i="3"/>
  <c r="AI1407" i="3"/>
  <c r="AF1407" i="3"/>
  <c r="AK1439" i="3"/>
  <c r="AO1428" i="3"/>
  <c r="BI1446" i="3"/>
  <c r="BG1385" i="3"/>
  <c r="AV1448" i="3"/>
  <c r="AH1369" i="3"/>
  <c r="AK1369" i="3"/>
  <c r="BD1369" i="3"/>
  <c r="X1369" i="3"/>
  <c r="AU1370" i="3"/>
  <c r="AD1370" i="3"/>
  <c r="M1371" i="3"/>
  <c r="X1378" i="3"/>
  <c r="AI1385" i="3"/>
  <c r="BC1385" i="3"/>
  <c r="AM1387" i="3"/>
  <c r="AZ1374" i="3"/>
  <c r="BD1374" i="3"/>
  <c r="AS1374" i="3"/>
  <c r="AQ1374" i="3"/>
  <c r="BF1374" i="3"/>
  <c r="AX1385" i="3"/>
  <c r="AH1385" i="3"/>
  <c r="R1385" i="3"/>
  <c r="BA1385" i="3"/>
  <c r="AK1385" i="3"/>
  <c r="U1385" i="3"/>
  <c r="BD1385" i="3"/>
  <c r="AN1385" i="3"/>
  <c r="BB1387" i="3"/>
  <c r="AL1387" i="3"/>
  <c r="V1387" i="3"/>
  <c r="BE1387" i="3"/>
  <c r="AO1387" i="3"/>
  <c r="Y1387" i="3"/>
  <c r="BH1387" i="3"/>
  <c r="AR1387" i="3"/>
  <c r="AL1383" i="3"/>
  <c r="Z1383" i="3"/>
  <c r="AD1383" i="3"/>
  <c r="AM1383" i="3"/>
  <c r="AZ1383" i="3"/>
  <c r="Y1407" i="3"/>
  <c r="AX1407" i="3"/>
  <c r="AJ1395" i="3"/>
  <c r="AY1395" i="3"/>
  <c r="S1395" i="3"/>
  <c r="BG1428" i="3"/>
  <c r="V1397" i="3"/>
  <c r="AU1414" i="3"/>
  <c r="AO1388" i="3"/>
  <c r="V1395" i="3"/>
  <c r="AN1402" i="3"/>
  <c r="AA1418" i="3"/>
  <c r="AZ1397" i="3"/>
  <c r="T1397" i="3"/>
  <c r="AI1397" i="3"/>
  <c r="AX1397" i="3"/>
  <c r="R1397" i="3"/>
  <c r="AG1414" i="3"/>
  <c r="AS1418" i="3"/>
  <c r="AF1383" i="3"/>
  <c r="AA1399" i="3"/>
  <c r="X1404" i="3"/>
  <c r="AR1416" i="3"/>
  <c r="AR1397" i="3"/>
  <c r="BG1397" i="3"/>
  <c r="AA1397" i="3"/>
  <c r="AP1397" i="3"/>
  <c r="BH1397" i="3"/>
  <c r="AB1397" i="3"/>
  <c r="AQ1397" i="3"/>
  <c r="BF1397" i="3"/>
  <c r="Z1397" i="3"/>
  <c r="AQ1402" i="3"/>
  <c r="BB1418" i="3"/>
  <c r="AW1383" i="3"/>
  <c r="BG1383" i="3"/>
  <c r="BA1383" i="3"/>
  <c r="AE1383" i="3"/>
  <c r="BE1383" i="3"/>
  <c r="AI1383" i="3"/>
  <c r="N1383" i="3"/>
  <c r="AS1383" i="3"/>
  <c r="W1383" i="3"/>
  <c r="BD1383" i="3"/>
  <c r="AN1383" i="3"/>
  <c r="X1383" i="3"/>
  <c r="AK1399" i="3"/>
  <c r="Q1397" i="3"/>
  <c r="AV1395" i="3"/>
  <c r="AF1395" i="3"/>
  <c r="P1395" i="3"/>
  <c r="AU1395" i="3"/>
  <c r="AE1395" i="3"/>
  <c r="O1395" i="3"/>
  <c r="AT1395" i="3"/>
  <c r="AD1395" i="3"/>
  <c r="N1395" i="3"/>
  <c r="AV1397" i="3"/>
  <c r="AF1397" i="3"/>
  <c r="P1397" i="3"/>
  <c r="AU1397" i="3"/>
  <c r="AE1397" i="3"/>
  <c r="O1397" i="3"/>
  <c r="AT1397" i="3"/>
  <c r="AD1397" i="3"/>
  <c r="N1397" i="3"/>
  <c r="AK1404" i="3"/>
  <c r="M1416" i="3"/>
  <c r="BF1402" i="3"/>
  <c r="AW1418" i="3"/>
  <c r="X1418" i="3"/>
  <c r="AH1418" i="3"/>
  <c r="AY1447" i="3"/>
  <c r="AQ1383" i="3"/>
  <c r="Q1383" i="3"/>
  <c r="AP1383" i="3"/>
  <c r="U1383" i="3"/>
  <c r="AT1383" i="3"/>
  <c r="Y1383" i="3"/>
  <c r="BC1383" i="3"/>
  <c r="AH1383" i="3"/>
  <c r="M1383" i="3"/>
  <c r="AV1383" i="3"/>
  <c r="AW1397" i="3"/>
  <c r="BD1395" i="3"/>
  <c r="AN1395" i="3"/>
  <c r="X1395" i="3"/>
  <c r="BC1395" i="3"/>
  <c r="AM1395" i="3"/>
  <c r="W1395" i="3"/>
  <c r="BB1395" i="3"/>
  <c r="AL1395" i="3"/>
  <c r="BD1397" i="3"/>
  <c r="AN1397" i="3"/>
  <c r="X1397" i="3"/>
  <c r="BC1397" i="3"/>
  <c r="AM1397" i="3"/>
  <c r="W1397" i="3"/>
  <c r="BB1397" i="3"/>
  <c r="AL1397" i="3"/>
  <c r="AO1418" i="3"/>
  <c r="M1374" i="3"/>
  <c r="AL1453" i="3"/>
  <c r="AG1372" i="3"/>
  <c r="Z1382" i="3"/>
  <c r="AN1425" i="3"/>
  <c r="T1383" i="3"/>
  <c r="BH1454" i="3"/>
  <c r="AD1414" i="3"/>
  <c r="N1381" i="3"/>
  <c r="R1386" i="3"/>
  <c r="U1370" i="3"/>
  <c r="AG1474" i="3"/>
  <c r="AW1398" i="3"/>
  <c r="AR1389" i="3"/>
  <c r="AG1377" i="3"/>
  <c r="M1419" i="3"/>
  <c r="AZ1390" i="3"/>
  <c r="AE1373" i="3"/>
  <c r="AA1369" i="3"/>
  <c r="BH1405" i="3"/>
  <c r="BB1405" i="3"/>
  <c r="AK1405" i="3"/>
  <c r="P1370" i="3"/>
  <c r="P1372" i="3"/>
  <c r="T1372" i="3"/>
  <c r="AL1373" i="3"/>
  <c r="BC1370" i="3"/>
  <c r="AM1370" i="3"/>
  <c r="W1370" i="3"/>
  <c r="BB1370" i="3"/>
  <c r="AL1370" i="3"/>
  <c r="V1370" i="3"/>
  <c r="BE1370" i="3"/>
  <c r="AO1370" i="3"/>
  <c r="Y1370" i="3"/>
  <c r="AM1372" i="3"/>
  <c r="BB1372" i="3"/>
  <c r="V1372" i="3"/>
  <c r="AO1372" i="3"/>
  <c r="BI1373" i="3"/>
  <c r="M1373" i="3"/>
  <c r="AU1373" i="3"/>
  <c r="AH1377" i="3"/>
  <c r="AP1382" i="3"/>
  <c r="AS1382" i="3"/>
  <c r="S1389" i="3"/>
  <c r="S1390" i="3"/>
  <c r="AX1389" i="3"/>
  <c r="M1389" i="3"/>
  <c r="Z1398" i="3"/>
  <c r="P1398" i="3"/>
  <c r="AC1391" i="3"/>
  <c r="R1400" i="3"/>
  <c r="W1412" i="3"/>
  <c r="U1425" i="3"/>
  <c r="Z1419" i="3"/>
  <c r="W1453" i="3"/>
  <c r="R1369" i="3"/>
  <c r="AF1370" i="3"/>
  <c r="AF1372" i="3"/>
  <c r="AX1373" i="3"/>
  <c r="T1370" i="3"/>
  <c r="AJ1372" i="3"/>
  <c r="BB1373" i="3"/>
  <c r="AW1369" i="3"/>
  <c r="AG1369" i="3"/>
  <c r="Q1369" i="3"/>
  <c r="AZ1369" i="3"/>
  <c r="AJ1369" i="3"/>
  <c r="T1369" i="3"/>
  <c r="AY1369" i="3"/>
  <c r="AI1369" i="3"/>
  <c r="S1369" i="3"/>
  <c r="AY1370" i="3"/>
  <c r="AI1370" i="3"/>
  <c r="S1370" i="3"/>
  <c r="AX1370" i="3"/>
  <c r="AH1370" i="3"/>
  <c r="R1370" i="3"/>
  <c r="BA1370" i="3"/>
  <c r="AK1370" i="3"/>
  <c r="AE1372" i="3"/>
  <c r="AT1372" i="3"/>
  <c r="N1372" i="3"/>
  <c r="BA1373" i="3"/>
  <c r="AV1373" i="3"/>
  <c r="Z1389" i="3"/>
  <c r="U1391" i="3"/>
  <c r="AZ1420" i="3"/>
  <c r="X1372" i="3"/>
  <c r="U1372" i="3"/>
  <c r="AK1372" i="3"/>
  <c r="BA1372" i="3"/>
  <c r="R1372" i="3"/>
  <c r="AH1372" i="3"/>
  <c r="AX1372" i="3"/>
  <c r="S1372" i="3"/>
  <c r="AI1372" i="3"/>
  <c r="AY1372" i="3"/>
  <c r="BD1372" i="3"/>
  <c r="M1372" i="3"/>
  <c r="AC1372" i="3"/>
  <c r="AS1372" i="3"/>
  <c r="BI1372" i="3"/>
  <c r="Z1372" i="3"/>
  <c r="AP1372" i="3"/>
  <c r="BF1372" i="3"/>
  <c r="AA1372" i="3"/>
  <c r="AQ1372" i="3"/>
  <c r="BG1372" i="3"/>
  <c r="BH1372" i="3"/>
  <c r="AR1370" i="3"/>
  <c r="AN1370" i="3"/>
  <c r="BD1370" i="3"/>
  <c r="BB1388" i="3"/>
  <c r="X1388" i="3"/>
  <c r="V1388" i="3"/>
  <c r="AM1388" i="3"/>
  <c r="BD1388" i="3"/>
  <c r="AL1388" i="3"/>
  <c r="BC1388" i="3"/>
  <c r="BG1425" i="3"/>
  <c r="P1425" i="3"/>
  <c r="AF1425" i="3"/>
  <c r="AV1425" i="3"/>
  <c r="M1425" i="3"/>
  <c r="AC1425" i="3"/>
  <c r="AS1425" i="3"/>
  <c r="BI1425" i="3"/>
  <c r="Z1425" i="3"/>
  <c r="AP1425" i="3"/>
  <c r="BF1425" i="3"/>
  <c r="T1425" i="3"/>
  <c r="AJ1425" i="3"/>
  <c r="AZ1425" i="3"/>
  <c r="Q1425" i="3"/>
  <c r="AG1425" i="3"/>
  <c r="AW1425" i="3"/>
  <c r="N1425" i="3"/>
  <c r="AD1425" i="3"/>
  <c r="AT1425" i="3"/>
  <c r="AB1425" i="3"/>
  <c r="BH1425" i="3"/>
  <c r="AO1425" i="3"/>
  <c r="V1425" i="3"/>
  <c r="BB1425" i="3"/>
  <c r="AR1425" i="3"/>
  <c r="Y1425" i="3"/>
  <c r="BE1425" i="3"/>
  <c r="AL1425" i="3"/>
  <c r="X1425" i="3"/>
  <c r="BD1425" i="3"/>
  <c r="AK1425" i="3"/>
  <c r="R1425" i="3"/>
  <c r="AX1425" i="3"/>
  <c r="S1431" i="3"/>
  <c r="X1431" i="3"/>
  <c r="AC1431" i="3"/>
  <c r="AZ1431" i="3"/>
  <c r="AT1431" i="3"/>
  <c r="AY1431" i="3"/>
  <c r="Y1423" i="3"/>
  <c r="AL1423" i="3"/>
  <c r="AB1423" i="3"/>
  <c r="AO1423" i="3"/>
  <c r="BB1423" i="3"/>
  <c r="BE1423" i="3"/>
  <c r="AR1423" i="3"/>
  <c r="BG1423" i="3"/>
  <c r="BH1423" i="3"/>
  <c r="S1423" i="3"/>
  <c r="W1411" i="3"/>
  <c r="BH1411" i="3"/>
  <c r="V1411" i="3"/>
  <c r="S1411" i="3"/>
  <c r="Y1411" i="3"/>
  <c r="AL1411" i="3"/>
  <c r="AR1411" i="3"/>
  <c r="BE1411" i="3"/>
  <c r="AB1411" i="3"/>
  <c r="BB1411" i="3"/>
  <c r="BA1391" i="3"/>
  <c r="R1391" i="3"/>
  <c r="AH1391" i="3"/>
  <c r="AX1391" i="3"/>
  <c r="W1391" i="3"/>
  <c r="AR1391" i="3"/>
  <c r="M1391" i="3"/>
  <c r="AI1391" i="3"/>
  <c r="BD1391" i="3"/>
  <c r="Y1391" i="3"/>
  <c r="AU1391" i="3"/>
  <c r="V1391" i="3"/>
  <c r="AL1391" i="3"/>
  <c r="BB1391" i="3"/>
  <c r="AB1391" i="3"/>
  <c r="AW1391" i="3"/>
  <c r="S1391" i="3"/>
  <c r="AN1391" i="3"/>
  <c r="BI1391" i="3"/>
  <c r="AP1391" i="3"/>
  <c r="AG1391" i="3"/>
  <c r="X1391" i="3"/>
  <c r="O1391" i="3"/>
  <c r="AO1391" i="3"/>
  <c r="AQ1391" i="3"/>
  <c r="Z1391" i="3"/>
  <c r="BF1391" i="3"/>
  <c r="BC1391" i="3"/>
  <c r="AS1391" i="3"/>
  <c r="AE1391" i="3"/>
  <c r="BE1391" i="3"/>
  <c r="AD1391" i="3"/>
  <c r="Q1391" i="3"/>
  <c r="BH1391" i="3"/>
  <c r="AY1391" i="3"/>
  <c r="AJ1391" i="3"/>
  <c r="AD1484" i="3"/>
  <c r="AR1484" i="3"/>
  <c r="BC1484" i="3"/>
  <c r="AK1484" i="3"/>
  <c r="BF1484" i="3"/>
  <c r="Q1484" i="3"/>
  <c r="BE1484" i="3"/>
  <c r="AD1390" i="3"/>
  <c r="AM1390" i="3"/>
  <c r="X1390" i="3"/>
  <c r="AR1390" i="3"/>
  <c r="AL1390" i="3"/>
  <c r="N1390" i="3"/>
  <c r="W1390" i="3"/>
  <c r="BC1390" i="3"/>
  <c r="AJ1390" i="3"/>
  <c r="BD1390" i="3"/>
  <c r="Z1390" i="3"/>
  <c r="AI1390" i="3"/>
  <c r="T1390" i="3"/>
  <c r="AN1390" i="3"/>
  <c r="BH1390" i="3"/>
  <c r="AE1393" i="3"/>
  <c r="BB1393" i="3"/>
  <c r="T1400" i="3"/>
  <c r="M1400" i="3"/>
  <c r="AC1400" i="3"/>
  <c r="AS1400" i="3"/>
  <c r="BI1400" i="3"/>
  <c r="AF1400" i="3"/>
  <c r="BB1400" i="3"/>
  <c r="AB1400" i="3"/>
  <c r="AX1400" i="3"/>
  <c r="S1400" i="3"/>
  <c r="AN1400" i="3"/>
  <c r="Q1400" i="3"/>
  <c r="AG1400" i="3"/>
  <c r="AW1400" i="3"/>
  <c r="P1400" i="3"/>
  <c r="AL1400" i="3"/>
  <c r="BG1400" i="3"/>
  <c r="AH1400" i="3"/>
  <c r="BC1400" i="3"/>
  <c r="X1400" i="3"/>
  <c r="AT1400" i="3"/>
  <c r="AJ1400" i="3"/>
  <c r="Y1400" i="3"/>
  <c r="BE1400" i="3"/>
  <c r="AV1400" i="3"/>
  <c r="AR1400" i="3"/>
  <c r="AI1400" i="3"/>
  <c r="AP1400" i="3"/>
  <c r="AO1400" i="3"/>
  <c r="AA1400" i="3"/>
  <c r="W1400" i="3"/>
  <c r="N1400" i="3"/>
  <c r="BD1400" i="3"/>
  <c r="BF1400" i="3"/>
  <c r="U1400" i="3"/>
  <c r="BA1400" i="3"/>
  <c r="AQ1400" i="3"/>
  <c r="AM1400" i="3"/>
  <c r="AD1400" i="3"/>
  <c r="AA1458" i="3"/>
  <c r="AX1458" i="3"/>
  <c r="BK1521" i="3"/>
  <c r="BK1491" i="3"/>
  <c r="BN1491" i="3"/>
  <c r="BM1497" i="3"/>
  <c r="BJ1497" i="3"/>
  <c r="BL1497" i="3"/>
  <c r="AO1382" i="3"/>
  <c r="O1382" i="3"/>
  <c r="AY1382" i="3"/>
  <c r="AC1382" i="3"/>
  <c r="X1382" i="3"/>
  <c r="V1382" i="3"/>
  <c r="AL1382" i="3"/>
  <c r="BB1382" i="3"/>
  <c r="AZ1382" i="3"/>
  <c r="AE1382" i="3"/>
  <c r="BI1382" i="3"/>
  <c r="AN1382" i="3"/>
  <c r="P1382" i="3"/>
  <c r="N1382" i="3"/>
  <c r="AD1382" i="3"/>
  <c r="AT1382" i="3"/>
  <c r="AU1382" i="3"/>
  <c r="W1382" i="3"/>
  <c r="BD1382" i="3"/>
  <c r="AI1382" i="3"/>
  <c r="T1382" i="3"/>
  <c r="R1382" i="3"/>
  <c r="AH1382" i="3"/>
  <c r="AX1382" i="3"/>
  <c r="AA1398" i="3"/>
  <c r="AB1398" i="3"/>
  <c r="AV1398" i="3"/>
  <c r="Q1398" i="3"/>
  <c r="AO1398" i="3"/>
  <c r="BI1398" i="3"/>
  <c r="AD1398" i="3"/>
  <c r="BB1398" i="3"/>
  <c r="AQ1398" i="3"/>
  <c r="AI1398" i="3"/>
  <c r="AU1398" i="3"/>
  <c r="AJ1398" i="3"/>
  <c r="M1398" i="3"/>
  <c r="AS1398" i="3"/>
  <c r="V1398" i="3"/>
  <c r="AT1398" i="3"/>
  <c r="T1398" i="3"/>
  <c r="AZ1398" i="3"/>
  <c r="AC1398" i="3"/>
  <c r="BE1398" i="3"/>
  <c r="AL1398" i="3"/>
  <c r="AY1398" i="3"/>
  <c r="AF1398" i="3"/>
  <c r="BH1398" i="3"/>
  <c r="AG1398" i="3"/>
  <c r="N1398" i="3"/>
  <c r="AP1398" i="3"/>
  <c r="N1412" i="3"/>
  <c r="AL1412" i="3"/>
  <c r="BF1412" i="3"/>
  <c r="AE1412" i="3"/>
  <c r="AU1412" i="3"/>
  <c r="P1412" i="3"/>
  <c r="AF1412" i="3"/>
  <c r="AV1412" i="3"/>
  <c r="V1412" i="3"/>
  <c r="AP1412" i="3"/>
  <c r="O1412" i="3"/>
  <c r="AI1412" i="3"/>
  <c r="AY1412" i="3"/>
  <c r="T1412" i="3"/>
  <c r="AJ1412" i="3"/>
  <c r="AZ1412" i="3"/>
  <c r="BB1412" i="3"/>
  <c r="AQ1412" i="3"/>
  <c r="AB1412" i="3"/>
  <c r="BH1412" i="3"/>
  <c r="AD1412" i="3"/>
  <c r="AA1412" i="3"/>
  <c r="BG1412" i="3"/>
  <c r="AR1412" i="3"/>
  <c r="AT1412" i="3"/>
  <c r="AM1412" i="3"/>
  <c r="X1412" i="3"/>
  <c r="BD1412" i="3"/>
  <c r="P1389" i="3"/>
  <c r="AN1389" i="3"/>
  <c r="BH1389" i="3"/>
  <c r="AC1389" i="3"/>
  <c r="BA1389" i="3"/>
  <c r="V1389" i="3"/>
  <c r="AP1389" i="3"/>
  <c r="AM1389" i="3"/>
  <c r="AI1389" i="3"/>
  <c r="AB1389" i="3"/>
  <c r="AV1389" i="3"/>
  <c r="U1389" i="3"/>
  <c r="AO1389" i="3"/>
  <c r="BI1389" i="3"/>
  <c r="AH1389" i="3"/>
  <c r="BB1389" i="3"/>
  <c r="AF1389" i="3"/>
  <c r="BD1389" i="3"/>
  <c r="Y1389" i="3"/>
  <c r="AS1389" i="3"/>
  <c r="R1389" i="3"/>
  <c r="AL1389" i="3"/>
  <c r="BF1389" i="3"/>
  <c r="BC1389" i="3"/>
  <c r="AQ1444" i="3"/>
  <c r="AR1444" i="3"/>
  <c r="BE1444" i="3"/>
  <c r="AA1444" i="3"/>
  <c r="BH1444" i="3"/>
  <c r="AT1377" i="3"/>
  <c r="M1377" i="3"/>
  <c r="T1377" i="3"/>
  <c r="BE1377" i="3"/>
  <c r="AR1377" i="3"/>
  <c r="T1437" i="3"/>
  <c r="AL1437" i="3"/>
  <c r="AO1437" i="3"/>
  <c r="U1437" i="3"/>
  <c r="R1437" i="3"/>
  <c r="AC1453" i="3"/>
  <c r="AN1453" i="3"/>
  <c r="BE1453" i="3"/>
  <c r="BI1453" i="3"/>
  <c r="Y1453" i="3"/>
  <c r="N1453" i="3"/>
  <c r="AD1453" i="3"/>
  <c r="AT1453" i="3"/>
  <c r="O1453" i="3"/>
  <c r="AE1453" i="3"/>
  <c r="AU1453" i="3"/>
  <c r="BH1453" i="3"/>
  <c r="U1453" i="3"/>
  <c r="AF1453" i="3"/>
  <c r="AW1453" i="3"/>
  <c r="R1453" i="3"/>
  <c r="AH1453" i="3"/>
  <c r="AX1453" i="3"/>
  <c r="S1453" i="3"/>
  <c r="AI1453" i="3"/>
  <c r="AY1453" i="3"/>
  <c r="Q1453" i="3"/>
  <c r="Z1453" i="3"/>
  <c r="BF1453" i="3"/>
  <c r="AQ1453" i="3"/>
  <c r="AP1453" i="3"/>
  <c r="AA1453" i="3"/>
  <c r="BG1453" i="3"/>
  <c r="BA1453" i="3"/>
  <c r="V1453" i="3"/>
  <c r="BB1453" i="3"/>
  <c r="AM1453" i="3"/>
  <c r="AA1373" i="3"/>
  <c r="AQ1373" i="3"/>
  <c r="BG1373" i="3"/>
  <c r="AB1373" i="3"/>
  <c r="AR1373" i="3"/>
  <c r="BH1373" i="3"/>
  <c r="Y1373" i="3"/>
  <c r="AO1373" i="3"/>
  <c r="BE1373" i="3"/>
  <c r="S1373" i="3"/>
  <c r="AI1373" i="3"/>
  <c r="AY1373" i="3"/>
  <c r="T1373" i="3"/>
  <c r="AJ1373" i="3"/>
  <c r="AZ1373" i="3"/>
  <c r="Q1373" i="3"/>
  <c r="AG1373" i="3"/>
  <c r="AW1373" i="3"/>
  <c r="W1373" i="3"/>
  <c r="AM1373" i="3"/>
  <c r="BC1373" i="3"/>
  <c r="X1373" i="3"/>
  <c r="AN1373" i="3"/>
  <c r="BD1373" i="3"/>
  <c r="U1373" i="3"/>
  <c r="AK1373" i="3"/>
  <c r="AX1369" i="3"/>
  <c r="R1373" i="3"/>
  <c r="AL1369" i="3"/>
  <c r="AZ1370" i="3"/>
  <c r="V1373" i="3"/>
  <c r="BE1369" i="3"/>
  <c r="AO1369" i="3"/>
  <c r="Y1369" i="3"/>
  <c r="BH1369" i="3"/>
  <c r="AR1369" i="3"/>
  <c r="AB1369" i="3"/>
  <c r="BG1369" i="3"/>
  <c r="AQ1369" i="3"/>
  <c r="BG1370" i="3"/>
  <c r="AQ1370" i="3"/>
  <c r="AA1370" i="3"/>
  <c r="BF1370" i="3"/>
  <c r="AP1370" i="3"/>
  <c r="Z1370" i="3"/>
  <c r="BI1370" i="3"/>
  <c r="AS1370" i="3"/>
  <c r="AC1370" i="3"/>
  <c r="M1370" i="3"/>
  <c r="AU1372" i="3"/>
  <c r="O1372" i="3"/>
  <c r="AD1372" i="3"/>
  <c r="AW1372" i="3"/>
  <c r="Q1372" i="3"/>
  <c r="AC1373" i="3"/>
  <c r="P1373" i="3"/>
  <c r="AN1372" i="3"/>
  <c r="BF1382" i="3"/>
  <c r="U1382" i="3"/>
  <c r="BE1382" i="3"/>
  <c r="W1388" i="3"/>
  <c r="AY1390" i="3"/>
  <c r="AK1389" i="3"/>
  <c r="BF1398" i="3"/>
  <c r="AR1398" i="3"/>
  <c r="T1391" i="3"/>
  <c r="N1391" i="3"/>
  <c r="BH1400" i="3"/>
  <c r="BC1412" i="3"/>
  <c r="BA1425" i="3"/>
  <c r="BC1453" i="3"/>
  <c r="X1484" i="3"/>
  <c r="W1484" i="3"/>
  <c r="BG1399" i="3"/>
  <c r="AS1399" i="3"/>
  <c r="BH1399" i="3"/>
  <c r="AB1399" i="3"/>
  <c r="N1399" i="3"/>
  <c r="AP1404" i="3"/>
  <c r="AM1404" i="3"/>
  <c r="BD1404" i="3"/>
  <c r="N1404" i="3"/>
  <c r="BC1404" i="3"/>
  <c r="U1404" i="3"/>
  <c r="AP1416" i="3"/>
  <c r="Q1416" i="3"/>
  <c r="AS1416" i="3"/>
  <c r="AA1416" i="3"/>
  <c r="AC1416" i="3"/>
  <c r="R1447" i="3"/>
  <c r="AI1447" i="3"/>
  <c r="AK1447" i="3"/>
  <c r="AX1447" i="3"/>
  <c r="AN1447" i="3"/>
  <c r="BA1447" i="3"/>
  <c r="S1447" i="3"/>
  <c r="BH1447" i="3"/>
  <c r="W1465" i="3"/>
  <c r="AQ1458" i="3"/>
  <c r="AF1377" i="3"/>
  <c r="Q1393" i="3"/>
  <c r="AL1433" i="3"/>
  <c r="BJ1501" i="3"/>
  <c r="AP1444" i="3"/>
  <c r="AS1390" i="3"/>
  <c r="W1399" i="3"/>
  <c r="AD1404" i="3"/>
  <c r="M1424" i="3"/>
  <c r="AP1469" i="3"/>
  <c r="X1370" i="3"/>
  <c r="T1389" i="3"/>
  <c r="AD1474" i="3"/>
  <c r="O1411" i="3"/>
  <c r="BG1398" i="3"/>
  <c r="U1462" i="3"/>
  <c r="AE1413" i="3"/>
  <c r="V1374" i="3"/>
  <c r="AY1381" i="3"/>
  <c r="S1381" i="3"/>
  <c r="AG1381" i="3"/>
  <c r="AU1381" i="3"/>
  <c r="O1381" i="3"/>
  <c r="AV1381" i="3"/>
  <c r="AF1381" i="3"/>
  <c r="P1381" i="3"/>
  <c r="AT1381" i="3"/>
  <c r="AD1381" i="3"/>
  <c r="AZ1386" i="3"/>
  <c r="AJ1386" i="3"/>
  <c r="T1386" i="3"/>
  <c r="AY1386" i="3"/>
  <c r="AI1386" i="3"/>
  <c r="S1386" i="3"/>
  <c r="AX1386" i="3"/>
  <c r="AH1386" i="3"/>
  <c r="AY1389" i="3"/>
  <c r="AV1390" i="3"/>
  <c r="AF1390" i="3"/>
  <c r="P1390" i="3"/>
  <c r="AU1390" i="3"/>
  <c r="AE1390" i="3"/>
  <c r="O1390" i="3"/>
  <c r="V1390" i="3"/>
  <c r="W1389" i="3"/>
  <c r="AT1390" i="3"/>
  <c r="BH1374" i="3"/>
  <c r="BE1374" i="3"/>
  <c r="Y1374" i="3"/>
  <c r="AN1374" i="3"/>
  <c r="BI1374" i="3"/>
  <c r="AC1374" i="3"/>
  <c r="AY1374" i="3"/>
  <c r="AI1374" i="3"/>
  <c r="S1374" i="3"/>
  <c r="AX1374" i="3"/>
  <c r="AH1374" i="3"/>
  <c r="R1374" i="3"/>
  <c r="AT1389" i="3"/>
  <c r="AD1389" i="3"/>
  <c r="N1389" i="3"/>
  <c r="AW1389" i="3"/>
  <c r="AG1389" i="3"/>
  <c r="Q1389" i="3"/>
  <c r="AZ1389" i="3"/>
  <c r="AJ1389" i="3"/>
  <c r="AX1398" i="3"/>
  <c r="AH1398" i="3"/>
  <c r="R1398" i="3"/>
  <c r="BA1398" i="3"/>
  <c r="AK1398" i="3"/>
  <c r="U1398" i="3"/>
  <c r="BD1398" i="3"/>
  <c r="AN1398" i="3"/>
  <c r="X1398" i="3"/>
  <c r="U1399" i="3"/>
  <c r="AW1399" i="3"/>
  <c r="AE1398" i="3"/>
  <c r="AD1399" i="3"/>
  <c r="BD1399" i="3"/>
  <c r="R1407" i="3"/>
  <c r="S1398" i="3"/>
  <c r="AJ1399" i="3"/>
  <c r="T1399" i="3"/>
  <c r="AY1399" i="3"/>
  <c r="AI1399" i="3"/>
  <c r="S1399" i="3"/>
  <c r="BI1404" i="3"/>
  <c r="AS1404" i="3"/>
  <c r="AC1404" i="3"/>
  <c r="M1404" i="3"/>
  <c r="AV1404" i="3"/>
  <c r="AF1404" i="3"/>
  <c r="P1404" i="3"/>
  <c r="AU1404" i="3"/>
  <c r="AE1404" i="3"/>
  <c r="O1404" i="3"/>
  <c r="AT1404" i="3"/>
  <c r="AY1411" i="3"/>
  <c r="AR1428" i="3"/>
  <c r="AA1428" i="3"/>
  <c r="AT1411" i="3"/>
  <c r="AD1411" i="3"/>
  <c r="N1411" i="3"/>
  <c r="AW1411" i="3"/>
  <c r="AG1411" i="3"/>
  <c r="Q1411" i="3"/>
  <c r="AZ1411" i="3"/>
  <c r="AJ1411" i="3"/>
  <c r="T1411" i="3"/>
  <c r="N1439" i="3"/>
  <c r="AJ1421" i="3"/>
  <c r="O1436" i="3"/>
  <c r="BG1390" i="3"/>
  <c r="AQ1390" i="3"/>
  <c r="AA1390" i="3"/>
  <c r="AH1390" i="3"/>
  <c r="R1390" i="3"/>
  <c r="BB1390" i="3"/>
  <c r="AB1374" i="3"/>
  <c r="AW1374" i="3"/>
  <c r="Q1374" i="3"/>
  <c r="AF1374" i="3"/>
  <c r="BA1374" i="3"/>
  <c r="U1374" i="3"/>
  <c r="AU1374" i="3"/>
  <c r="AE1374" i="3"/>
  <c r="N1374" i="3"/>
  <c r="AT1374" i="3"/>
  <c r="AD1374" i="3"/>
  <c r="AC1399" i="3"/>
  <c r="BB1399" i="3"/>
  <c r="AL1399" i="3"/>
  <c r="BI1399" i="3"/>
  <c r="AH1407" i="3"/>
  <c r="AF1399" i="3"/>
  <c r="P1399" i="3"/>
  <c r="AU1399" i="3"/>
  <c r="AE1399" i="3"/>
  <c r="O1399" i="3"/>
  <c r="BE1404" i="3"/>
  <c r="AO1404" i="3"/>
  <c r="Y1404" i="3"/>
  <c r="BH1404" i="3"/>
  <c r="AR1404" i="3"/>
  <c r="AB1404" i="3"/>
  <c r="BG1404" i="3"/>
  <c r="AQ1404" i="3"/>
  <c r="AA1404" i="3"/>
  <c r="AY1407" i="3"/>
  <c r="AJ1407" i="3"/>
  <c r="AB1428" i="3"/>
  <c r="BF1428" i="3"/>
  <c r="Q1439" i="3"/>
  <c r="BF1411" i="3"/>
  <c r="AP1411" i="3"/>
  <c r="Z1411" i="3"/>
  <c r="BI1411" i="3"/>
  <c r="AS1411" i="3"/>
  <c r="AC1411" i="3"/>
  <c r="M1411" i="3"/>
  <c r="AV1411" i="3"/>
  <c r="AF1411" i="3"/>
  <c r="P1411" i="3"/>
  <c r="AH1439" i="3"/>
  <c r="M1399" i="3"/>
  <c r="AR1399" i="3"/>
  <c r="V1399" i="3"/>
  <c r="AX1399" i="3"/>
  <c r="AN1399" i="3"/>
  <c r="X1399" i="3"/>
  <c r="BC1399" i="3"/>
  <c r="AM1399" i="3"/>
  <c r="AW1404" i="3"/>
  <c r="AG1404" i="3"/>
  <c r="Q1404" i="3"/>
  <c r="AZ1404" i="3"/>
  <c r="AJ1404" i="3"/>
  <c r="T1404" i="3"/>
  <c r="AY1404" i="3"/>
  <c r="AI1404" i="3"/>
  <c r="S1404" i="3"/>
  <c r="BF1404" i="3"/>
  <c r="AI1411" i="3"/>
  <c r="BH1428" i="3"/>
  <c r="AQ1428" i="3"/>
  <c r="AX1411" i="3"/>
  <c r="AH1411" i="3"/>
  <c r="R1411" i="3"/>
  <c r="BA1411" i="3"/>
  <c r="AK1411" i="3"/>
  <c r="U1411" i="3"/>
  <c r="BD1411" i="3"/>
  <c r="AN1411" i="3"/>
  <c r="X1411" i="3"/>
  <c r="O1414" i="3"/>
  <c r="V1405" i="3"/>
  <c r="BC1462" i="3"/>
  <c r="AE1448" i="3"/>
  <c r="AZ1447" i="3"/>
  <c r="S1371" i="3"/>
  <c r="BG1378" i="3"/>
  <c r="AT1417" i="3"/>
  <c r="Q1426" i="3"/>
  <c r="AP1450" i="3"/>
  <c r="AM1394" i="3"/>
  <c r="AX1467" i="3"/>
  <c r="AA1380" i="3"/>
  <c r="AA1409" i="3"/>
  <c r="AL1375" i="3"/>
  <c r="S1420" i="3"/>
  <c r="AS1460" i="3"/>
  <c r="BN1490" i="3"/>
  <c r="BN1521" i="3"/>
  <c r="BN1501" i="3"/>
  <c r="BK1501" i="3"/>
  <c r="AC1443" i="3"/>
  <c r="BG1443" i="3"/>
  <c r="Z1443" i="3"/>
  <c r="AP1443" i="3"/>
  <c r="M1443" i="3"/>
  <c r="AQ1443" i="3"/>
  <c r="AN1473" i="3"/>
  <c r="W1473" i="3"/>
  <c r="AM1473" i="3"/>
  <c r="AB1376" i="3"/>
  <c r="AZ1376" i="3"/>
  <c r="X1376" i="3"/>
  <c r="BD1376" i="3"/>
  <c r="AO1376" i="3"/>
  <c r="R1376" i="3"/>
  <c r="AH1376" i="3"/>
  <c r="AX1376" i="3"/>
  <c r="S1376" i="3"/>
  <c r="AI1376" i="3"/>
  <c r="AY1376" i="3"/>
  <c r="BI1376" i="3"/>
  <c r="AC1376" i="3"/>
  <c r="AS1415" i="3"/>
  <c r="Z1415" i="3"/>
  <c r="T1415" i="3"/>
  <c r="BF1415" i="3"/>
  <c r="M1415" i="3"/>
  <c r="AI1415" i="3"/>
  <c r="AF1413" i="3"/>
  <c r="BD1413" i="3"/>
  <c r="Y1413" i="3"/>
  <c r="AS1413" i="3"/>
  <c r="R1413" i="3"/>
  <c r="AL1413" i="3"/>
  <c r="BF1413" i="3"/>
  <c r="AI1413" i="3"/>
  <c r="P1413" i="3"/>
  <c r="AN1413" i="3"/>
  <c r="BH1413" i="3"/>
  <c r="AC1413" i="3"/>
  <c r="BA1413" i="3"/>
  <c r="V1413" i="3"/>
  <c r="AP1413" i="3"/>
  <c r="S1413" i="3"/>
  <c r="X1413" i="3"/>
  <c r="AR1413" i="3"/>
  <c r="M1413" i="3"/>
  <c r="AK1413" i="3"/>
  <c r="BE1413" i="3"/>
  <c r="Z1413" i="3"/>
  <c r="AX1413" i="3"/>
  <c r="AB1413" i="3"/>
  <c r="BI1413" i="3"/>
  <c r="O1413" i="3"/>
  <c r="AV1413" i="3"/>
  <c r="AH1413" i="3"/>
  <c r="AY1413" i="3"/>
  <c r="U1413" i="3"/>
  <c r="BB1413" i="3"/>
  <c r="AU1413" i="3"/>
  <c r="AD1422" i="3"/>
  <c r="AX1422" i="3"/>
  <c r="AA1422" i="3"/>
  <c r="AU1422" i="3"/>
  <c r="T1422" i="3"/>
  <c r="AR1422" i="3"/>
  <c r="N1422" i="3"/>
  <c r="AH1422" i="3"/>
  <c r="BF1422" i="3"/>
  <c r="AE1422" i="3"/>
  <c r="AY1422" i="3"/>
  <c r="AB1422" i="3"/>
  <c r="AV1422" i="3"/>
  <c r="R1422" i="3"/>
  <c r="AP1422" i="3"/>
  <c r="O1422" i="3"/>
  <c r="AI1422" i="3"/>
  <c r="BG1422" i="3"/>
  <c r="AF1422" i="3"/>
  <c r="AZ1422" i="3"/>
  <c r="AT1422" i="3"/>
  <c r="AJ1422" i="3"/>
  <c r="S1422" i="3"/>
  <c r="BH1422" i="3"/>
  <c r="AQ1422" i="3"/>
  <c r="AF1435" i="3"/>
  <c r="S1435" i="3"/>
  <c r="AI1435" i="3"/>
  <c r="AY1435" i="3"/>
  <c r="BD1435" i="3"/>
  <c r="AJ1435" i="3"/>
  <c r="AX1435" i="3"/>
  <c r="AH1435" i="3"/>
  <c r="R1435" i="3"/>
  <c r="AW1435" i="3"/>
  <c r="AG1435" i="3"/>
  <c r="Q1435" i="3"/>
  <c r="W1435" i="3"/>
  <c r="AM1435" i="3"/>
  <c r="BC1435" i="3"/>
  <c r="AN1435" i="3"/>
  <c r="T1435" i="3"/>
  <c r="AT1435" i="3"/>
  <c r="AD1435" i="3"/>
  <c r="N1435" i="3"/>
  <c r="BI1435" i="3"/>
  <c r="AS1435" i="3"/>
  <c r="AC1435" i="3"/>
  <c r="AV1435" i="3"/>
  <c r="AA1435" i="3"/>
  <c r="AQ1435" i="3"/>
  <c r="BG1435" i="3"/>
  <c r="X1435" i="3"/>
  <c r="BF1435" i="3"/>
  <c r="AP1435" i="3"/>
  <c r="Z1435" i="3"/>
  <c r="BE1435" i="3"/>
  <c r="AO1435" i="3"/>
  <c r="Y1435" i="3"/>
  <c r="O1435" i="3"/>
  <c r="AZ1435" i="3"/>
  <c r="AL1435" i="3"/>
  <c r="AE1435" i="3"/>
  <c r="V1435" i="3"/>
  <c r="BA1435" i="3"/>
  <c r="AU1435" i="3"/>
  <c r="AK1435" i="3"/>
  <c r="R1384" i="3"/>
  <c r="AH1384" i="3"/>
  <c r="AX1384" i="3"/>
  <c r="W1384" i="3"/>
  <c r="AR1384" i="3"/>
  <c r="M1384" i="3"/>
  <c r="AI1384" i="3"/>
  <c r="BD1384" i="3"/>
  <c r="Y1384" i="3"/>
  <c r="AU1384" i="3"/>
  <c r="V1384" i="3"/>
  <c r="AL1384" i="3"/>
  <c r="BB1384" i="3"/>
  <c r="AB1384" i="3"/>
  <c r="AW1384" i="3"/>
  <c r="S1384" i="3"/>
  <c r="AN1384" i="3"/>
  <c r="BI1384" i="3"/>
  <c r="AE1384" i="3"/>
  <c r="AZ1384" i="3"/>
  <c r="Z1384" i="3"/>
  <c r="AP1384" i="3"/>
  <c r="BF1384" i="3"/>
  <c r="AG1384" i="3"/>
  <c r="BC1384" i="3"/>
  <c r="X1384" i="3"/>
  <c r="AS1384" i="3"/>
  <c r="O1384" i="3"/>
  <c r="AJ1384" i="3"/>
  <c r="BE1384" i="3"/>
  <c r="W1427" i="3"/>
  <c r="BG1427" i="3"/>
  <c r="X1427" i="3"/>
  <c r="AN1427" i="3"/>
  <c r="BD1427" i="3"/>
  <c r="U1427" i="3"/>
  <c r="AK1427" i="3"/>
  <c r="BA1427" i="3"/>
  <c r="R1427" i="3"/>
  <c r="AH1427" i="3"/>
  <c r="AX1427" i="3"/>
  <c r="AY1427" i="3"/>
  <c r="AU1427" i="3"/>
  <c r="AQ1427" i="3"/>
  <c r="AB1427" i="3"/>
  <c r="AR1427" i="3"/>
  <c r="BH1427" i="3"/>
  <c r="Y1427" i="3"/>
  <c r="AO1427" i="3"/>
  <c r="BE1427" i="3"/>
  <c r="V1427" i="3"/>
  <c r="AL1427" i="3"/>
  <c r="BB1427" i="3"/>
  <c r="AI1427" i="3"/>
  <c r="AE1427" i="3"/>
  <c r="P1427" i="3"/>
  <c r="AF1427" i="3"/>
  <c r="AV1427" i="3"/>
  <c r="M1427" i="3"/>
  <c r="AC1427" i="3"/>
  <c r="AS1427" i="3"/>
  <c r="BI1427" i="3"/>
  <c r="Z1427" i="3"/>
  <c r="AP1427" i="3"/>
  <c r="BF1427" i="3"/>
  <c r="Q1427" i="3"/>
  <c r="AD1427" i="3"/>
  <c r="T1427" i="3"/>
  <c r="AG1427" i="3"/>
  <c r="AT1427" i="3"/>
  <c r="S1427" i="3"/>
  <c r="AJ1427" i="3"/>
  <c r="AW1427" i="3"/>
  <c r="AA1476" i="3"/>
  <c r="AG1476" i="3"/>
  <c r="AN1476" i="3"/>
  <c r="BJ1516" i="3"/>
  <c r="V1371" i="3"/>
  <c r="BE1371" i="3"/>
  <c r="AO1371" i="3"/>
  <c r="Y1371" i="3"/>
  <c r="BH1371" i="3"/>
  <c r="AR1371" i="3"/>
  <c r="AB1371" i="3"/>
  <c r="BG1371" i="3"/>
  <c r="AQ1371" i="3"/>
  <c r="AA1371" i="3"/>
  <c r="M1376" i="3"/>
  <c r="BA1376" i="3"/>
  <c r="AX1377" i="3"/>
  <c r="AC1378" i="3"/>
  <c r="BD1378" i="3"/>
  <c r="AK1375" i="3"/>
  <c r="BG1376" i="3"/>
  <c r="AM1376" i="3"/>
  <c r="O1376" i="3"/>
  <c r="AP1376" i="3"/>
  <c r="V1376" i="3"/>
  <c r="AW1377" i="3"/>
  <c r="AC1377" i="3"/>
  <c r="BH1377" i="3"/>
  <c r="AJ1377" i="3"/>
  <c r="P1377" i="3"/>
  <c r="AM1378" i="3"/>
  <c r="O1378" i="3"/>
  <c r="BE1376" i="3"/>
  <c r="BB1377" i="3"/>
  <c r="AV1378" i="3"/>
  <c r="AN1376" i="3"/>
  <c r="AZ1378" i="3"/>
  <c r="BH1376" i="3"/>
  <c r="AL1380" i="3"/>
  <c r="BE1380" i="3"/>
  <c r="Y1380" i="3"/>
  <c r="AR1380" i="3"/>
  <c r="AO1384" i="3"/>
  <c r="BH1384" i="3"/>
  <c r="AD1384" i="3"/>
  <c r="BG1393" i="3"/>
  <c r="AL1393" i="3"/>
  <c r="AL1394" i="3"/>
  <c r="Y1394" i="3"/>
  <c r="AK1403" i="3"/>
  <c r="BA1405" i="3"/>
  <c r="BB1403" i="3"/>
  <c r="S1394" i="3"/>
  <c r="AJ1420" i="3"/>
  <c r="Z1422" i="3"/>
  <c r="AP1476" i="3"/>
  <c r="O1427" i="3"/>
  <c r="P1380" i="3"/>
  <c r="AF1380" i="3"/>
  <c r="AV1380" i="3"/>
  <c r="M1380" i="3"/>
  <c r="AC1380" i="3"/>
  <c r="AS1380" i="3"/>
  <c r="BI1380" i="3"/>
  <c r="Z1380" i="3"/>
  <c r="AP1380" i="3"/>
  <c r="BF1380" i="3"/>
  <c r="AQ1380" i="3"/>
  <c r="X1380" i="3"/>
  <c r="AN1380" i="3"/>
  <c r="BD1380" i="3"/>
  <c r="U1380" i="3"/>
  <c r="AK1380" i="3"/>
  <c r="BA1380" i="3"/>
  <c r="R1380" i="3"/>
  <c r="AH1380" i="3"/>
  <c r="AX1380" i="3"/>
  <c r="BC1380" i="3"/>
  <c r="U1409" i="3"/>
  <c r="BA1409" i="3"/>
  <c r="AH1409" i="3"/>
  <c r="BF1409" i="3"/>
  <c r="AG1409" i="3"/>
  <c r="N1409" i="3"/>
  <c r="AL1409" i="3"/>
  <c r="AQ1409" i="3"/>
  <c r="AO1409" i="3"/>
  <c r="R1409" i="3"/>
  <c r="AT1409" i="3"/>
  <c r="AN1375" i="3"/>
  <c r="BA1375" i="3"/>
  <c r="BE1420" i="3"/>
  <c r="N1420" i="3"/>
  <c r="AO1420" i="3"/>
  <c r="R1420" i="3"/>
  <c r="AH1420" i="3"/>
  <c r="AL1420" i="3"/>
  <c r="BB1420" i="3"/>
  <c r="W1420" i="3"/>
  <c r="AM1420" i="3"/>
  <c r="BC1420" i="3"/>
  <c r="X1420" i="3"/>
  <c r="AN1420" i="3"/>
  <c r="BD1420" i="3"/>
  <c r="V1420" i="3"/>
  <c r="AP1420" i="3"/>
  <c r="BF1420" i="3"/>
  <c r="AA1420" i="3"/>
  <c r="AQ1420" i="3"/>
  <c r="BG1420" i="3"/>
  <c r="AB1420" i="3"/>
  <c r="AR1420" i="3"/>
  <c r="BH1420" i="3"/>
  <c r="Z1420" i="3"/>
  <c r="AT1420" i="3"/>
  <c r="O1420" i="3"/>
  <c r="AE1420" i="3"/>
  <c r="AU1420" i="3"/>
  <c r="P1420" i="3"/>
  <c r="AF1420" i="3"/>
  <c r="AV1420" i="3"/>
  <c r="BL1491" i="3"/>
  <c r="BJ1491" i="3"/>
  <c r="BM1491" i="3"/>
  <c r="AL1371" i="3"/>
  <c r="AK1371" i="3"/>
  <c r="AN1371" i="3"/>
  <c r="AM1371" i="3"/>
  <c r="U1376" i="3"/>
  <c r="R1377" i="3"/>
  <c r="AH1378" i="3"/>
  <c r="BC1376" i="3"/>
  <c r="AE1376" i="3"/>
  <c r="AL1376" i="3"/>
  <c r="AS1377" i="3"/>
  <c r="AE1378" i="3"/>
  <c r="Y1376" i="3"/>
  <c r="BA1378" i="3"/>
  <c r="AO1378" i="3"/>
  <c r="AD1380" i="3"/>
  <c r="Q1380" i="3"/>
  <c r="AJ1380" i="3"/>
  <c r="T1384" i="3"/>
  <c r="AM1384" i="3"/>
  <c r="AQ1393" i="3"/>
  <c r="V1394" i="3"/>
  <c r="BH1394" i="3"/>
  <c r="BB1409" i="3"/>
  <c r="T1420" i="3"/>
  <c r="AX1420" i="3"/>
  <c r="U1435" i="3"/>
  <c r="BB1435" i="3"/>
  <c r="AI1405" i="3"/>
  <c r="BC1405" i="3"/>
  <c r="T1405" i="3"/>
  <c r="S1405" i="3"/>
  <c r="AM1405" i="3"/>
  <c r="BG1405" i="3"/>
  <c r="AZ1405" i="3"/>
  <c r="W1405" i="3"/>
  <c r="AQ1405" i="3"/>
  <c r="AF1405" i="3"/>
  <c r="X1405" i="3"/>
  <c r="AY1405" i="3"/>
  <c r="AR1405" i="3"/>
  <c r="AX1405" i="3"/>
  <c r="AH1405" i="3"/>
  <c r="R1405" i="3"/>
  <c r="AW1405" i="3"/>
  <c r="AG1405" i="3"/>
  <c r="Q1405" i="3"/>
  <c r="AV1405" i="3"/>
  <c r="AT1405" i="3"/>
  <c r="AD1405" i="3"/>
  <c r="N1405" i="3"/>
  <c r="BI1405" i="3"/>
  <c r="AS1405" i="3"/>
  <c r="AC1405" i="3"/>
  <c r="AN1405" i="3"/>
  <c r="M1405" i="3"/>
  <c r="BF1405" i="3"/>
  <c r="AP1405" i="3"/>
  <c r="Z1405" i="3"/>
  <c r="BE1405" i="3"/>
  <c r="AO1405" i="3"/>
  <c r="Y1405" i="3"/>
  <c r="AA1456" i="3"/>
  <c r="AR1456" i="3"/>
  <c r="BE1456" i="3"/>
  <c r="Y1378" i="3"/>
  <c r="AT1378" i="3"/>
  <c r="AL1378" i="3"/>
  <c r="N1378" i="3"/>
  <c r="AJ1378" i="3"/>
  <c r="BE1378" i="3"/>
  <c r="AP1378" i="3"/>
  <c r="U1378" i="3"/>
  <c r="S1378" i="3"/>
  <c r="AI1378" i="3"/>
  <c r="AY1378" i="3"/>
  <c r="BH1378" i="3"/>
  <c r="AN1378" i="3"/>
  <c r="R1378" i="3"/>
  <c r="AD1377" i="3"/>
  <c r="X1377" i="3"/>
  <c r="AN1377" i="3"/>
  <c r="BD1377" i="3"/>
  <c r="U1377" i="3"/>
  <c r="AK1377" i="3"/>
  <c r="BA1377" i="3"/>
  <c r="AP1377" i="3"/>
  <c r="AF1393" i="3"/>
  <c r="AA1393" i="3"/>
  <c r="BA1393" i="3"/>
  <c r="Z1393" i="3"/>
  <c r="W1393" i="3"/>
  <c r="AP1393" i="3"/>
  <c r="BF1393" i="3"/>
  <c r="AC1393" i="3"/>
  <c r="AU1393" i="3"/>
  <c r="O1393" i="3"/>
  <c r="AJ1393" i="3"/>
  <c r="AZ1393" i="3"/>
  <c r="AK1393" i="3"/>
  <c r="N1393" i="3"/>
  <c r="AD1393" i="3"/>
  <c r="AB1393" i="3"/>
  <c r="AT1393" i="3"/>
  <c r="M1393" i="3"/>
  <c r="AI1393" i="3"/>
  <c r="AY1393" i="3"/>
  <c r="T1393" i="3"/>
  <c r="AN1393" i="3"/>
  <c r="BD1393" i="3"/>
  <c r="R1393" i="3"/>
  <c r="AH1393" i="3"/>
  <c r="AG1393" i="3"/>
  <c r="AX1393" i="3"/>
  <c r="S1393" i="3"/>
  <c r="AM1393" i="3"/>
  <c r="BC1393" i="3"/>
  <c r="Y1393" i="3"/>
  <c r="AR1393" i="3"/>
  <c r="BH1393" i="3"/>
  <c r="BE1451" i="3"/>
  <c r="AH1451" i="3"/>
  <c r="AA1403" i="3"/>
  <c r="AY1403" i="3"/>
  <c r="X1403" i="3"/>
  <c r="AX1403" i="3"/>
  <c r="AH1403" i="3"/>
  <c r="R1403" i="3"/>
  <c r="AW1403" i="3"/>
  <c r="AG1403" i="3"/>
  <c r="Q1403" i="3"/>
  <c r="AI1403" i="3"/>
  <c r="BC1403" i="3"/>
  <c r="M1403" i="3"/>
  <c r="AT1403" i="3"/>
  <c r="AD1403" i="3"/>
  <c r="N1403" i="3"/>
  <c r="BI1403" i="3"/>
  <c r="AS1403" i="3"/>
  <c r="AC1403" i="3"/>
  <c r="S1403" i="3"/>
  <c r="AM1403" i="3"/>
  <c r="BG1403" i="3"/>
  <c r="BD1403" i="3"/>
  <c r="BF1403" i="3"/>
  <c r="AP1403" i="3"/>
  <c r="Z1403" i="3"/>
  <c r="BE1403" i="3"/>
  <c r="AO1403" i="3"/>
  <c r="Y1403" i="3"/>
  <c r="AG1417" i="3"/>
  <c r="BA1417" i="3"/>
  <c r="AJ1417" i="3"/>
  <c r="V1417" i="3"/>
  <c r="AA1426" i="3"/>
  <c r="AR1426" i="3"/>
  <c r="Z1426" i="3"/>
  <c r="AQ1426" i="3"/>
  <c r="BH1426" i="3"/>
  <c r="AP1426" i="3"/>
  <c r="BG1426" i="3"/>
  <c r="M1426" i="3"/>
  <c r="U1426" i="3"/>
  <c r="BF1426" i="3"/>
  <c r="AB1426" i="3"/>
  <c r="AI1441" i="3"/>
  <c r="AT1441" i="3"/>
  <c r="U1441" i="3"/>
  <c r="BC1441" i="3"/>
  <c r="AD1441" i="3"/>
  <c r="AO1441" i="3"/>
  <c r="O1441" i="3"/>
  <c r="AN1433" i="3"/>
  <c r="BH1433" i="3"/>
  <c r="O1433" i="3"/>
  <c r="AE1433" i="3"/>
  <c r="AU1433" i="3"/>
  <c r="AX1433" i="3"/>
  <c r="AH1433" i="3"/>
  <c r="R1433" i="3"/>
  <c r="AW1433" i="3"/>
  <c r="AG1433" i="3"/>
  <c r="Q1433" i="3"/>
  <c r="T1433" i="3"/>
  <c r="S1433" i="3"/>
  <c r="AI1433" i="3"/>
  <c r="AY1433" i="3"/>
  <c r="AT1433" i="3"/>
  <c r="AD1433" i="3"/>
  <c r="N1433" i="3"/>
  <c r="BI1433" i="3"/>
  <c r="AS1433" i="3"/>
  <c r="AC1433" i="3"/>
  <c r="W1433" i="3"/>
  <c r="AM1433" i="3"/>
  <c r="BC1433" i="3"/>
  <c r="BF1433" i="3"/>
  <c r="AP1433" i="3"/>
  <c r="Z1433" i="3"/>
  <c r="BE1433" i="3"/>
  <c r="AO1433" i="3"/>
  <c r="Y1433" i="3"/>
  <c r="AA1433" i="3"/>
  <c r="V1433" i="3"/>
  <c r="BA1433" i="3"/>
  <c r="AQ1433" i="3"/>
  <c r="AK1433" i="3"/>
  <c r="BG1433" i="3"/>
  <c r="BB1433" i="3"/>
  <c r="U1433" i="3"/>
  <c r="BC1394" i="3"/>
  <c r="AU1394" i="3"/>
  <c r="P1394" i="3"/>
  <c r="AF1394" i="3"/>
  <c r="AV1394" i="3"/>
  <c r="M1394" i="3"/>
  <c r="AC1394" i="3"/>
  <c r="AS1394" i="3"/>
  <c r="BI1394" i="3"/>
  <c r="Z1394" i="3"/>
  <c r="AP1394" i="3"/>
  <c r="BF1394" i="3"/>
  <c r="AA1394" i="3"/>
  <c r="W1394" i="3"/>
  <c r="AY1394" i="3"/>
  <c r="AE1394" i="3"/>
  <c r="T1394" i="3"/>
  <c r="AJ1394" i="3"/>
  <c r="AZ1394" i="3"/>
  <c r="Q1394" i="3"/>
  <c r="AG1394" i="3"/>
  <c r="AW1394" i="3"/>
  <c r="N1394" i="3"/>
  <c r="AD1394" i="3"/>
  <c r="AT1394" i="3"/>
  <c r="AQ1394" i="3"/>
  <c r="AI1394" i="3"/>
  <c r="X1394" i="3"/>
  <c r="AN1394" i="3"/>
  <c r="BD1394" i="3"/>
  <c r="U1394" i="3"/>
  <c r="AK1394" i="3"/>
  <c r="BA1394" i="3"/>
  <c r="R1394" i="3"/>
  <c r="AH1394" i="3"/>
  <c r="AX1394" i="3"/>
  <c r="V1449" i="3"/>
  <c r="AM1449" i="3"/>
  <c r="Y1449" i="3"/>
  <c r="AL1449" i="3"/>
  <c r="BC1449" i="3"/>
  <c r="AO1449" i="3"/>
  <c r="BB1449" i="3"/>
  <c r="BD1449" i="3"/>
  <c r="P1449" i="3"/>
  <c r="BE1449" i="3"/>
  <c r="O1460" i="3"/>
  <c r="AF1460" i="3"/>
  <c r="BN1502" i="3"/>
  <c r="BK1502" i="3"/>
  <c r="R1371" i="3"/>
  <c r="BA1371" i="3"/>
  <c r="U1371" i="3"/>
  <c r="BD1371" i="3"/>
  <c r="X1371" i="3"/>
  <c r="BC1371" i="3"/>
  <c r="W1371" i="3"/>
  <c r="BF1377" i="3"/>
  <c r="U1375" i="3"/>
  <c r="BF1376" i="3"/>
  <c r="N1376" i="3"/>
  <c r="Y1377" i="3"/>
  <c r="AZ1377" i="3"/>
  <c r="BC1378" i="3"/>
  <c r="V1377" i="3"/>
  <c r="Z1378" i="3"/>
  <c r="AF1376" i="3"/>
  <c r="AW1380" i="3"/>
  <c r="BG1380" i="3"/>
  <c r="N1384" i="3"/>
  <c r="AH1371" i="3"/>
  <c r="BB1371" i="3"/>
  <c r="AW1371" i="3"/>
  <c r="AG1371" i="3"/>
  <c r="Q1371" i="3"/>
  <c r="AZ1371" i="3"/>
  <c r="AJ1371" i="3"/>
  <c r="T1371" i="3"/>
  <c r="AY1371" i="3"/>
  <c r="AI1371" i="3"/>
  <c r="AK1376" i="3"/>
  <c r="Z1377" i="3"/>
  <c r="M1378" i="3"/>
  <c r="AS1378" i="3"/>
  <c r="BD1375" i="3"/>
  <c r="AU1376" i="3"/>
  <c r="AA1376" i="3"/>
  <c r="BB1376" i="3"/>
  <c r="AD1376" i="3"/>
  <c r="BI1377" i="3"/>
  <c r="AO1377" i="3"/>
  <c r="Q1377" i="3"/>
  <c r="AV1377" i="3"/>
  <c r="AB1377" i="3"/>
  <c r="AU1378" i="3"/>
  <c r="AA1378" i="3"/>
  <c r="AG1376" i="3"/>
  <c r="AL1377" i="3"/>
  <c r="AF1378" i="3"/>
  <c r="BF1378" i="3"/>
  <c r="P1376" i="3"/>
  <c r="AD1378" i="3"/>
  <c r="AM1380" i="3"/>
  <c r="BB1380" i="3"/>
  <c r="V1380" i="3"/>
  <c r="AO1380" i="3"/>
  <c r="BH1380" i="3"/>
  <c r="AB1380" i="3"/>
  <c r="AY1384" i="3"/>
  <c r="Q1384" i="3"/>
  <c r="AV1393" i="3"/>
  <c r="X1393" i="3"/>
  <c r="V1393" i="3"/>
  <c r="BE1394" i="3"/>
  <c r="AR1394" i="3"/>
  <c r="U1405" i="3"/>
  <c r="V1403" i="3"/>
  <c r="AL1405" i="3"/>
  <c r="V1409" i="3"/>
  <c r="AQ1403" i="3"/>
  <c r="BH1417" i="3"/>
  <c r="AY1420" i="3"/>
  <c r="AD1420" i="3"/>
  <c r="N1427" i="3"/>
  <c r="AA1405" i="3"/>
  <c r="M1435" i="3"/>
  <c r="BC1402" i="3"/>
  <c r="BD1402" i="3"/>
  <c r="AO1402" i="3"/>
  <c r="AT1402" i="3"/>
  <c r="W1402" i="3"/>
  <c r="X1402" i="3"/>
  <c r="BH1402" i="3"/>
  <c r="BA1402" i="3"/>
  <c r="V1402" i="3"/>
  <c r="AM1402" i="3"/>
  <c r="AB1402" i="3"/>
  <c r="U1402" i="3"/>
  <c r="AP1402" i="3"/>
  <c r="AL1402" i="3"/>
  <c r="AG1461" i="3"/>
  <c r="AT1461" i="3"/>
  <c r="V1478" i="3"/>
  <c r="BB1478" i="3"/>
  <c r="AF1482" i="3"/>
  <c r="AL1414" i="3"/>
  <c r="W1414" i="3"/>
  <c r="BC1414" i="3"/>
  <c r="AN1414" i="3"/>
  <c r="N1414" i="3"/>
  <c r="AT1414" i="3"/>
  <c r="AE1414" i="3"/>
  <c r="P1414" i="3"/>
  <c r="AV1414" i="3"/>
  <c r="V1414" i="3"/>
  <c r="BB1414" i="3"/>
  <c r="AM1414" i="3"/>
  <c r="X1414" i="3"/>
  <c r="BD1414" i="3"/>
  <c r="AW1414" i="3"/>
  <c r="AF1414" i="3"/>
  <c r="AR1417" i="3"/>
  <c r="Z1424" i="3"/>
  <c r="AW1424" i="3"/>
  <c r="AP1424" i="3"/>
  <c r="BH1424" i="3"/>
  <c r="AS1424" i="3"/>
  <c r="P1450" i="3"/>
  <c r="AT1470" i="3"/>
  <c r="AE1485" i="3"/>
  <c r="AD1475" i="3"/>
  <c r="AW1486" i="3"/>
  <c r="AC1420" i="3"/>
  <c r="R1418" i="3"/>
  <c r="U1445" i="3"/>
  <c r="T1434" i="3"/>
  <c r="AB1465" i="3"/>
  <c r="AV1391" i="3"/>
  <c r="V1416" i="3"/>
  <c r="AG1416" i="3"/>
  <c r="AN1416" i="3"/>
  <c r="BC1416" i="3"/>
  <c r="W1416" i="3"/>
  <c r="AL1416" i="3"/>
  <c r="AG1418" i="3"/>
  <c r="AC1418" i="3"/>
  <c r="BH1418" i="3"/>
  <c r="AN1418" i="3"/>
  <c r="T1418" i="3"/>
  <c r="AQ1418" i="3"/>
  <c r="W1418" i="3"/>
  <c r="AX1418" i="3"/>
  <c r="Z1418" i="3"/>
  <c r="AH1445" i="3"/>
  <c r="Y1470" i="3"/>
  <c r="AV1447" i="3"/>
  <c r="AR1447" i="3"/>
  <c r="X1447" i="3"/>
  <c r="AU1447" i="3"/>
  <c r="AE1447" i="3"/>
  <c r="O1447" i="3"/>
  <c r="AT1447" i="3"/>
  <c r="AD1447" i="3"/>
  <c r="N1447" i="3"/>
  <c r="AW1447" i="3"/>
  <c r="AG1447" i="3"/>
  <c r="Q1447" i="3"/>
  <c r="BE1465" i="3"/>
  <c r="AW1416" i="3"/>
  <c r="BH1416" i="3"/>
  <c r="AB1416" i="3"/>
  <c r="AQ1416" i="3"/>
  <c r="BF1416" i="3"/>
  <c r="Z1416" i="3"/>
  <c r="Q1418" i="3"/>
  <c r="M1418" i="3"/>
  <c r="BD1418" i="3"/>
  <c r="AJ1418" i="3"/>
  <c r="BG1418" i="3"/>
  <c r="AM1418" i="3"/>
  <c r="S1418" i="3"/>
  <c r="AP1418" i="3"/>
  <c r="V1418" i="3"/>
  <c r="BE1458" i="3"/>
  <c r="BG1470" i="3"/>
  <c r="AF1447" i="3"/>
  <c r="AB1447" i="3"/>
  <c r="BG1447" i="3"/>
  <c r="AQ1447" i="3"/>
  <c r="AA1447" i="3"/>
  <c r="BF1447" i="3"/>
  <c r="AP1447" i="3"/>
  <c r="Z1447" i="3"/>
  <c r="BI1447" i="3"/>
  <c r="AS1447" i="3"/>
  <c r="AC1447" i="3"/>
  <c r="M1447" i="3"/>
  <c r="BD1416" i="3"/>
  <c r="X1416" i="3"/>
  <c r="AM1416" i="3"/>
  <c r="BB1416" i="3"/>
  <c r="BI1418" i="3"/>
  <c r="BE1418" i="3"/>
  <c r="AZ1418" i="3"/>
  <c r="AB1418" i="3"/>
  <c r="BC1418" i="3"/>
  <c r="AI1418" i="3"/>
  <c r="BF1418" i="3"/>
  <c r="AL1418" i="3"/>
  <c r="AR1458" i="3"/>
  <c r="P1447" i="3"/>
  <c r="BD1447" i="3"/>
  <c r="BC1447" i="3"/>
  <c r="AM1447" i="3"/>
  <c r="W1447" i="3"/>
  <c r="BB1447" i="3"/>
  <c r="AL1447" i="3"/>
  <c r="V1447" i="3"/>
  <c r="BE1447" i="3"/>
  <c r="AO1447" i="3"/>
  <c r="Y1447" i="3"/>
  <c r="AM1427" i="3"/>
  <c r="T1474" i="3"/>
  <c r="AO1412" i="3"/>
  <c r="AQ1437" i="3"/>
  <c r="BA1472" i="3"/>
  <c r="BL1516" i="3"/>
  <c r="BN1516" i="3"/>
  <c r="AI1468" i="3"/>
  <c r="AZ1468" i="3"/>
  <c r="AX1468" i="3"/>
  <c r="AJ1468" i="3"/>
  <c r="S1468" i="3"/>
  <c r="Q1468" i="3"/>
  <c r="AY1468" i="3"/>
  <c r="AG1468" i="3"/>
  <c r="T1419" i="3"/>
  <c r="AJ1419" i="3"/>
  <c r="AZ1419" i="3"/>
  <c r="Q1419" i="3"/>
  <c r="AG1419" i="3"/>
  <c r="AW1419" i="3"/>
  <c r="N1419" i="3"/>
  <c r="AD1419" i="3"/>
  <c r="AT1419" i="3"/>
  <c r="S1419" i="3"/>
  <c r="X1419" i="3"/>
  <c r="AN1419" i="3"/>
  <c r="BD1419" i="3"/>
  <c r="U1419" i="3"/>
  <c r="AK1419" i="3"/>
  <c r="BA1419" i="3"/>
  <c r="R1419" i="3"/>
  <c r="AH1419" i="3"/>
  <c r="AX1419" i="3"/>
  <c r="AB1419" i="3"/>
  <c r="AR1419" i="3"/>
  <c r="BH1419" i="3"/>
  <c r="Y1419" i="3"/>
  <c r="AO1419" i="3"/>
  <c r="BE1419" i="3"/>
  <c r="V1419" i="3"/>
  <c r="AL1419" i="3"/>
  <c r="BB1419" i="3"/>
  <c r="AY1419" i="3"/>
  <c r="BC1429" i="3"/>
  <c r="AR1429" i="3"/>
  <c r="X1429" i="3"/>
  <c r="U1429" i="3"/>
  <c r="BA1429" i="3"/>
  <c r="AH1429" i="3"/>
  <c r="AY1429" i="3"/>
  <c r="AU1429" i="3"/>
  <c r="AB1429" i="3"/>
  <c r="AG1429" i="3"/>
  <c r="N1429" i="3"/>
  <c r="AT1429" i="3"/>
  <c r="AI1429" i="3"/>
  <c r="AE1429" i="3"/>
  <c r="AN1429" i="3"/>
  <c r="AK1429" i="3"/>
  <c r="R1429" i="3"/>
  <c r="AX1429" i="3"/>
  <c r="S1429" i="3"/>
  <c r="O1429" i="3"/>
  <c r="AO1457" i="3"/>
  <c r="V1457" i="3"/>
  <c r="P1457" i="3"/>
  <c r="BD1457" i="3"/>
  <c r="AM1457" i="3"/>
  <c r="BI1487" i="3"/>
  <c r="BF1487" i="3"/>
  <c r="X1487" i="3"/>
  <c r="BE1487" i="3"/>
  <c r="S1409" i="3"/>
  <c r="AY1409" i="3"/>
  <c r="M1409" i="3"/>
  <c r="AC1409" i="3"/>
  <c r="AS1409" i="3"/>
  <c r="BI1409" i="3"/>
  <c r="Z1409" i="3"/>
  <c r="AP1409" i="3"/>
  <c r="X1421" i="3"/>
  <c r="AN1421" i="3"/>
  <c r="BD1421" i="3"/>
  <c r="U1421" i="3"/>
  <c r="AK1421" i="3"/>
  <c r="BA1421" i="3"/>
  <c r="R1421" i="3"/>
  <c r="AH1421" i="3"/>
  <c r="AX1421" i="3"/>
  <c r="S1421" i="3"/>
  <c r="AE1421" i="3"/>
  <c r="AB1421" i="3"/>
  <c r="AR1421" i="3"/>
  <c r="BH1421" i="3"/>
  <c r="Y1421" i="3"/>
  <c r="AO1421" i="3"/>
  <c r="BE1421" i="3"/>
  <c r="V1421" i="3"/>
  <c r="AL1421" i="3"/>
  <c r="BB1421" i="3"/>
  <c r="O1421" i="3"/>
  <c r="P1421" i="3"/>
  <c r="AF1421" i="3"/>
  <c r="AV1421" i="3"/>
  <c r="M1421" i="3"/>
  <c r="AC1421" i="3"/>
  <c r="AS1421" i="3"/>
  <c r="BI1421" i="3"/>
  <c r="Z1421" i="3"/>
  <c r="AP1421" i="3"/>
  <c r="BF1421" i="3"/>
  <c r="AY1421" i="3"/>
  <c r="AQ1434" i="3"/>
  <c r="AB1434" i="3"/>
  <c r="BH1434" i="3"/>
  <c r="AO1434" i="3"/>
  <c r="BF1434" i="3"/>
  <c r="AI1434" i="3"/>
  <c r="AJ1434" i="3"/>
  <c r="Y1434" i="3"/>
  <c r="Z1434" i="3"/>
  <c r="AY1434" i="3"/>
  <c r="AR1434" i="3"/>
  <c r="AG1434" i="3"/>
  <c r="AD1434" i="3"/>
  <c r="S1434" i="3"/>
  <c r="BG1434" i="3"/>
  <c r="AZ1434" i="3"/>
  <c r="AW1434" i="3"/>
  <c r="R1434" i="3"/>
  <c r="AL1442" i="3"/>
  <c r="R1442" i="3"/>
  <c r="AI1442" i="3"/>
  <c r="T1442" i="3"/>
  <c r="AZ1442" i="3"/>
  <c r="AG1442" i="3"/>
  <c r="AM1442" i="3"/>
  <c r="AJ1442" i="3"/>
  <c r="U1442" i="3"/>
  <c r="AY1442" i="3"/>
  <c r="AN1442" i="3"/>
  <c r="AK1442" i="3"/>
  <c r="S1442" i="3"/>
  <c r="BC1442" i="3"/>
  <c r="BD1442" i="3"/>
  <c r="AW1442" i="3"/>
  <c r="X1452" i="3"/>
  <c r="AK1452" i="3"/>
  <c r="AQ1452" i="3"/>
  <c r="AU1452" i="3"/>
  <c r="U1452" i="3"/>
  <c r="V1452" i="3"/>
  <c r="BA1452" i="3"/>
  <c r="BB1452" i="3"/>
  <c r="AN1452" i="3"/>
  <c r="Z1452" i="3"/>
  <c r="P1403" i="3"/>
  <c r="AR1403" i="3"/>
  <c r="O1403" i="3"/>
  <c r="AE1403" i="3"/>
  <c r="AU1403" i="3"/>
  <c r="O1439" i="3"/>
  <c r="AE1439" i="3"/>
  <c r="AX1439" i="3"/>
  <c r="AD1439" i="3"/>
  <c r="BA1439" i="3"/>
  <c r="AG1439" i="3"/>
  <c r="AU1439" i="3"/>
  <c r="AT1439" i="3"/>
  <c r="V1439" i="3"/>
  <c r="AW1439" i="3"/>
  <c r="Y1439" i="3"/>
  <c r="AL1439" i="3"/>
  <c r="R1439" i="3"/>
  <c r="AO1439" i="3"/>
  <c r="U1439" i="3"/>
  <c r="AX1409" i="3"/>
  <c r="AD1409" i="3"/>
  <c r="BE1409" i="3"/>
  <c r="AK1409" i="3"/>
  <c r="Q1409" i="3"/>
  <c r="BG1409" i="3"/>
  <c r="BI1419" i="3"/>
  <c r="AV1419" i="3"/>
  <c r="BB1439" i="3"/>
  <c r="AT1421" i="3"/>
  <c r="AG1421" i="3"/>
  <c r="T1421" i="3"/>
  <c r="AD1429" i="3"/>
  <c r="W1442" i="3"/>
  <c r="AX1434" i="3"/>
  <c r="AA1434" i="3"/>
  <c r="BF1452" i="3"/>
  <c r="AW1468" i="3"/>
  <c r="AI1419" i="3"/>
  <c r="BF1419" i="3"/>
  <c r="AS1419" i="3"/>
  <c r="AF1419" i="3"/>
  <c r="AI1421" i="3"/>
  <c r="AD1421" i="3"/>
  <c r="Q1421" i="3"/>
  <c r="AW1429" i="3"/>
  <c r="BA1442" i="3"/>
  <c r="BE1434" i="3"/>
  <c r="BD1452" i="3"/>
  <c r="T1468" i="3"/>
  <c r="BB1457" i="3"/>
  <c r="AC1487" i="3"/>
  <c r="Y1409" i="3"/>
  <c r="AI1409" i="3"/>
  <c r="AU1421" i="3"/>
  <c r="AP1419" i="3"/>
  <c r="AC1419" i="3"/>
  <c r="P1419" i="3"/>
  <c r="N1421" i="3"/>
  <c r="AZ1421" i="3"/>
  <c r="Q1429" i="3"/>
  <c r="Q1442" i="3"/>
  <c r="Q1434" i="3"/>
  <c r="BH1451" i="3"/>
  <c r="Y1451" i="3"/>
  <c r="R1451" i="3"/>
  <c r="AX1476" i="3"/>
  <c r="BG1476" i="3"/>
  <c r="AL1476" i="3"/>
  <c r="P1476" i="3"/>
  <c r="Y1476" i="3"/>
  <c r="AO1476" i="3"/>
  <c r="BE1476" i="3"/>
  <c r="BB1476" i="3"/>
  <c r="AF1476" i="3"/>
  <c r="M1476" i="3"/>
  <c r="AC1476" i="3"/>
  <c r="AS1476" i="3"/>
  <c r="BI1476" i="3"/>
  <c r="BF1476" i="3"/>
  <c r="AJ1476" i="3"/>
  <c r="O1476" i="3"/>
  <c r="BD1476" i="3"/>
  <c r="AI1476" i="3"/>
  <c r="AA1484" i="3"/>
  <c r="AQ1484" i="3"/>
  <c r="BG1484" i="3"/>
  <c r="AT1484" i="3"/>
  <c r="P1484" i="3"/>
  <c r="O1484" i="3"/>
  <c r="AE1484" i="3"/>
  <c r="AU1484" i="3"/>
  <c r="AH1484" i="3"/>
  <c r="AX1484" i="3"/>
  <c r="Z1484" i="3"/>
  <c r="BI1484" i="3"/>
  <c r="AS1484" i="3"/>
  <c r="AC1484" i="3"/>
  <c r="M1484" i="3"/>
  <c r="AV1484" i="3"/>
  <c r="AF1484" i="3"/>
  <c r="AV1441" i="3"/>
  <c r="BD1441" i="3"/>
  <c r="M1441" i="3"/>
  <c r="AC1441" i="3"/>
  <c r="AS1441" i="3"/>
  <c r="BI1441" i="3"/>
  <c r="AA1441" i="3"/>
  <c r="AQ1441" i="3"/>
  <c r="BG1441" i="3"/>
  <c r="P1391" i="3"/>
  <c r="BG1391" i="3"/>
  <c r="AF1391" i="3"/>
  <c r="AA1391" i="3"/>
  <c r="AE1400" i="3"/>
  <c r="AU1400" i="3"/>
  <c r="O1400" i="3"/>
  <c r="Y1437" i="3"/>
  <c r="AW1437" i="3"/>
  <c r="V1437" i="3"/>
  <c r="AT1437" i="3"/>
  <c r="R1441" i="3"/>
  <c r="AH1441" i="3"/>
  <c r="AX1441" i="3"/>
  <c r="AY1441" i="3"/>
  <c r="AE1441" i="3"/>
  <c r="BE1441" i="3"/>
  <c r="AK1441" i="3"/>
  <c r="Q1441" i="3"/>
  <c r="AC1451" i="3"/>
  <c r="U1472" i="3"/>
  <c r="S1476" i="3"/>
  <c r="AT1476" i="3"/>
  <c r="BG1437" i="3"/>
  <c r="T1476" i="3"/>
  <c r="AU1476" i="3"/>
  <c r="AB1484" i="3"/>
  <c r="AZ1484" i="3"/>
  <c r="U1484" i="3"/>
  <c r="AO1484" i="3"/>
  <c r="N1484" i="3"/>
  <c r="BA1476" i="3"/>
  <c r="U1476" i="3"/>
  <c r="AQ1476" i="3"/>
  <c r="BB1484" i="3"/>
  <c r="AY1484" i="3"/>
  <c r="S1484" i="3"/>
  <c r="Z1400" i="3"/>
  <c r="S1412" i="3"/>
  <c r="AX1412" i="3"/>
  <c r="AH1412" i="3"/>
  <c r="R1412" i="3"/>
  <c r="AG1437" i="3"/>
  <c r="BA1437" i="3"/>
  <c r="AD1437" i="3"/>
  <c r="AX1437" i="3"/>
  <c r="V1441" i="3"/>
  <c r="AL1441" i="3"/>
  <c r="BB1441" i="3"/>
  <c r="AU1441" i="3"/>
  <c r="W1441" i="3"/>
  <c r="BA1441" i="3"/>
  <c r="AG1441" i="3"/>
  <c r="AY1451" i="3"/>
  <c r="AN1472" i="3"/>
  <c r="X1476" i="3"/>
  <c r="AY1476" i="3"/>
  <c r="AA1437" i="3"/>
  <c r="Z1476" i="3"/>
  <c r="AZ1476" i="3"/>
  <c r="AJ1484" i="3"/>
  <c r="BD1484" i="3"/>
  <c r="Y1484" i="3"/>
  <c r="AW1484" i="3"/>
  <c r="R1484" i="3"/>
  <c r="AW1476" i="3"/>
  <c r="Q1476" i="3"/>
  <c r="AV1476" i="3"/>
  <c r="AP1484" i="3"/>
  <c r="AM1484" i="3"/>
  <c r="AW1466" i="3"/>
  <c r="S1466" i="3"/>
  <c r="P1441" i="3"/>
  <c r="Q1477" i="3"/>
  <c r="AG1477" i="3"/>
  <c r="AW1477" i="3"/>
  <c r="N1477" i="3"/>
  <c r="AD1477" i="3"/>
  <c r="AT1477" i="3"/>
  <c r="P1477" i="3"/>
  <c r="AF1477" i="3"/>
  <c r="AV1477" i="3"/>
  <c r="O1477" i="3"/>
  <c r="AE1477" i="3"/>
  <c r="AU1477" i="3"/>
  <c r="U1477" i="3"/>
  <c r="AK1477" i="3"/>
  <c r="BA1477" i="3"/>
  <c r="R1477" i="3"/>
  <c r="AH1477" i="3"/>
  <c r="AX1477" i="3"/>
  <c r="T1477" i="3"/>
  <c r="AJ1477" i="3"/>
  <c r="AZ1477" i="3"/>
  <c r="S1477" i="3"/>
  <c r="AI1477" i="3"/>
  <c r="AY1477" i="3"/>
  <c r="Q1437" i="3"/>
  <c r="AK1437" i="3"/>
  <c r="BE1437" i="3"/>
  <c r="N1437" i="3"/>
  <c r="AH1437" i="3"/>
  <c r="BB1437" i="3"/>
  <c r="Z1441" i="3"/>
  <c r="AP1441" i="3"/>
  <c r="BF1441" i="3"/>
  <c r="AM1441" i="3"/>
  <c r="S1441" i="3"/>
  <c r="AW1441" i="3"/>
  <c r="Y1441" i="3"/>
  <c r="AI1451" i="3"/>
  <c r="AD1476" i="3"/>
  <c r="AN1437" i="3"/>
  <c r="AE1476" i="3"/>
  <c r="T1484" i="3"/>
  <c r="AN1484" i="3"/>
  <c r="BH1484" i="3"/>
  <c r="AG1484" i="3"/>
  <c r="BA1484" i="3"/>
  <c r="V1484" i="3"/>
  <c r="AK1476" i="3"/>
  <c r="V1476" i="3"/>
  <c r="AL1484" i="3"/>
  <c r="AI1484" i="3"/>
  <c r="AT1368" i="3"/>
  <c r="AA1402" i="3"/>
  <c r="BG1402" i="3"/>
  <c r="AR1402" i="3"/>
  <c r="Y1402" i="3"/>
  <c r="BE1402" i="3"/>
  <c r="R1402" i="3"/>
  <c r="AA1427" i="3"/>
  <c r="O1463" i="3"/>
  <c r="BF1475" i="3"/>
  <c r="AZ1451" i="3"/>
  <c r="Q1464" i="3"/>
  <c r="AL1472" i="3"/>
  <c r="Q1481" i="3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BN1371" i="3" s="1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BN1369" i="3" s="1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AB1439" i="3"/>
  <c r="BB1383" i="3"/>
  <c r="M1390" i="3"/>
  <c r="AI1380" i="3"/>
  <c r="BG1389" i="3"/>
  <c r="AA1389" i="3"/>
  <c r="AP1468" i="3"/>
  <c r="BB1468" i="3"/>
  <c r="Z1468" i="3"/>
  <c r="V1468" i="3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AB1403" i="3"/>
  <c r="K1367" i="3"/>
  <c r="K1360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J1518" i="3"/>
  <c r="BM1518" i="3"/>
  <c r="L1367" i="3"/>
  <c r="K1365" i="3"/>
  <c r="L1363" i="3"/>
  <c r="L1357" i="3"/>
  <c r="AE1461" i="3"/>
  <c r="N1461" i="3"/>
  <c r="AA1469" i="3"/>
  <c r="BI1469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L1365" i="3"/>
  <c r="K1361" i="3"/>
  <c r="AL1361" i="3" s="1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AJ1447" i="3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P1378" i="3"/>
  <c r="AB1378" i="3"/>
  <c r="BB1378" i="3"/>
  <c r="AG1378" i="3"/>
  <c r="AR1378" i="3"/>
  <c r="V1378" i="3"/>
  <c r="AW1378" i="3"/>
  <c r="AG1379" i="3"/>
  <c r="AK1379" i="3"/>
  <c r="Q1379" i="3"/>
  <c r="AW1379" i="3"/>
  <c r="M1381" i="3"/>
  <c r="AS1381" i="3"/>
  <c r="U1381" i="3"/>
  <c r="BA1381" i="3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94" i="3"/>
  <c r="BL1498" i="3"/>
  <c r="U1390" i="3"/>
  <c r="AO1390" i="3"/>
  <c r="AX1390" i="3"/>
  <c r="BI1390" i="3"/>
  <c r="AC1390" i="3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383" i="3"/>
  <c r="AU1385" i="3"/>
  <c r="AQ1385" i="3"/>
  <c r="O1385" i="3"/>
  <c r="AE1385" i="3"/>
  <c r="AA1385" i="3"/>
  <c r="BG1392" i="3"/>
  <c r="AE1392" i="3"/>
  <c r="AI1392" i="3"/>
  <c r="AS1392" i="3"/>
  <c r="BD1392" i="3"/>
  <c r="AN1392" i="3"/>
  <c r="X1392" i="3"/>
  <c r="BN1383" i="3"/>
  <c r="BK1383" i="3"/>
  <c r="BB1392" i="3"/>
  <c r="BK1372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I1436" i="3"/>
  <c r="AS1436" i="3"/>
  <c r="AC1436" i="3"/>
  <c r="M1436" i="3"/>
  <c r="AV1436" i="3"/>
  <c r="AF1436" i="3"/>
  <c r="P1436" i="3"/>
  <c r="AU1436" i="3"/>
  <c r="AE1436" i="3"/>
  <c r="AW1392" i="3"/>
  <c r="BA1392" i="3"/>
  <c r="BE1392" i="3"/>
  <c r="N1392" i="3"/>
  <c r="W1392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K1379" i="3"/>
  <c r="BK1387" i="3"/>
  <c r="BK1400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N1370" i="3"/>
  <c r="BK1370" i="3"/>
  <c r="BJ1374" i="3"/>
  <c r="BN1374" i="3"/>
  <c r="BK1374" i="3"/>
  <c r="BK1385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A1436" i="3"/>
  <c r="AK1436" i="3"/>
  <c r="U1436" i="3"/>
  <c r="BD1436" i="3"/>
  <c r="AN1436" i="3"/>
  <c r="X1436" i="3"/>
  <c r="BC1436" i="3"/>
  <c r="AM1436" i="3"/>
  <c r="W1436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L1362" i="3"/>
  <c r="L1360" i="3"/>
  <c r="L1358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4" i="3" l="1"/>
  <c r="BJ1370" i="3"/>
  <c r="P1357" i="3"/>
  <c r="BK1376" i="3"/>
  <c r="BJ1372" i="3"/>
  <c r="BN1376" i="3"/>
  <c r="BJ1435" i="3"/>
  <c r="BN1411" i="3"/>
  <c r="BK1412" i="3"/>
  <c r="BJ1381" i="3"/>
  <c r="BL1398" i="3"/>
  <c r="BM1427" i="3"/>
  <c r="BJ1391" i="3"/>
  <c r="BK1411" i="3"/>
  <c r="BK1394" i="3"/>
  <c r="BM1394" i="3"/>
  <c r="BK1371" i="3"/>
  <c r="BK1373" i="3"/>
  <c r="BN1372" i="3"/>
  <c r="BK1389" i="3"/>
  <c r="BN1404" i="3"/>
  <c r="BN1382" i="3"/>
  <c r="BC1361" i="3"/>
  <c r="BJ1383" i="3"/>
  <c r="BN1412" i="3"/>
  <c r="BN1389" i="3"/>
  <c r="BK1405" i="3"/>
  <c r="AR1359" i="3"/>
  <c r="BK1416" i="3"/>
  <c r="BK1398" i="3"/>
  <c r="BJ1398" i="3"/>
  <c r="BN1398" i="3"/>
  <c r="Z1366" i="3"/>
  <c r="BN1391" i="3"/>
  <c r="AL1364" i="3"/>
  <c r="BL1394" i="3"/>
  <c r="BB1357" i="3"/>
  <c r="AB1357" i="3"/>
  <c r="BN1402" i="3"/>
  <c r="AP1367" i="3"/>
  <c r="BL1460" i="3"/>
  <c r="BL1391" i="3"/>
  <c r="BJ1394" i="3"/>
  <c r="BJ1405" i="3"/>
  <c r="BN1427" i="3"/>
  <c r="BL1427" i="3"/>
  <c r="BK1435" i="3"/>
  <c r="BK1413" i="3"/>
  <c r="BK1399" i="3"/>
  <c r="X1367" i="3"/>
  <c r="BK1384" i="3"/>
  <c r="AB1361" i="3"/>
  <c r="BK1427" i="3"/>
  <c r="BN1394" i="3"/>
  <c r="S1367" i="3"/>
  <c r="BJ1376" i="3"/>
  <c r="BJ1427" i="3"/>
  <c r="BK1403" i="3"/>
  <c r="AO1357" i="3"/>
  <c r="BK1431" i="3"/>
  <c r="BN1437" i="3"/>
  <c r="BH1361" i="3"/>
  <c r="BK1453" i="3"/>
  <c r="BN1443" i="3"/>
  <c r="BN1396" i="3"/>
  <c r="BN1439" i="3"/>
  <c r="BN1413" i="3"/>
  <c r="BN1463" i="3"/>
  <c r="BM1435" i="3"/>
  <c r="BJ1411" i="3"/>
  <c r="BN1416" i="3"/>
  <c r="BN1477" i="3"/>
  <c r="BN1476" i="3"/>
  <c r="BL1400" i="3"/>
  <c r="BM1391" i="3"/>
  <c r="BC1357" i="3"/>
  <c r="AL1357" i="3"/>
  <c r="Y1357" i="3"/>
  <c r="AM1361" i="3"/>
  <c r="V1361" i="3"/>
  <c r="AV1357" i="3"/>
  <c r="AF1361" i="3"/>
  <c r="BN1400" i="3"/>
  <c r="BL1435" i="3"/>
  <c r="BL1379" i="3"/>
  <c r="BL1371" i="3"/>
  <c r="BK1420" i="3"/>
  <c r="AM1357" i="3"/>
  <c r="V1357" i="3"/>
  <c r="W1361" i="3"/>
  <c r="M1361" i="3"/>
  <c r="AS1361" i="3"/>
  <c r="BJ1371" i="3"/>
  <c r="BJ1402" i="3"/>
  <c r="BN1393" i="3"/>
  <c r="BN1465" i="3"/>
  <c r="BJ1412" i="3"/>
  <c r="BL1411" i="3"/>
  <c r="BJ1393" i="3"/>
  <c r="W1357" i="3"/>
  <c r="BE1357" i="3"/>
  <c r="BB1361" i="3"/>
  <c r="BK1433" i="3"/>
  <c r="BN1426" i="3"/>
  <c r="BN1451" i="3"/>
  <c r="AS1363" i="3"/>
  <c r="BM1486" i="3"/>
  <c r="BJ1465" i="3"/>
  <c r="BL1449" i="3"/>
  <c r="BL1423" i="3"/>
  <c r="BJ1423" i="3"/>
  <c r="BL1415" i="3"/>
  <c r="BK1396" i="3"/>
  <c r="BM1477" i="3"/>
  <c r="BN1441" i="3"/>
  <c r="BJ1476" i="3"/>
  <c r="BK1421" i="3"/>
  <c r="BK1419" i="3"/>
  <c r="BN1447" i="3"/>
  <c r="BK1447" i="3"/>
  <c r="BM1411" i="3"/>
  <c r="BN1384" i="3"/>
  <c r="BL1466" i="3"/>
  <c r="BL1447" i="3"/>
  <c r="BJ1447" i="3"/>
  <c r="BK1418" i="3"/>
  <c r="BK1377" i="3"/>
  <c r="BK1451" i="3"/>
  <c r="BK1402" i="3"/>
  <c r="BL1441" i="3"/>
  <c r="BK1477" i="3"/>
  <c r="BN1403" i="3"/>
  <c r="BB1364" i="3"/>
  <c r="BI1363" i="3"/>
  <c r="BN1480" i="3"/>
  <c r="BK1475" i="3"/>
  <c r="BL1486" i="3"/>
  <c r="BK1449" i="3"/>
  <c r="BJ1456" i="3"/>
  <c r="BN1368" i="3"/>
  <c r="BJ1451" i="3"/>
  <c r="BK1415" i="3"/>
  <c r="BL1402" i="3"/>
  <c r="BL1477" i="3"/>
  <c r="BJ1477" i="3"/>
  <c r="BK1441" i="3"/>
  <c r="BL1484" i="3"/>
  <c r="BK1476" i="3"/>
  <c r="BM1484" i="3"/>
  <c r="BL1476" i="3"/>
  <c r="BM1476" i="3"/>
  <c r="BM1400" i="3"/>
  <c r="BK1484" i="3"/>
  <c r="BJ1484" i="3"/>
  <c r="BN1421" i="3"/>
  <c r="BN1429" i="3"/>
  <c r="AD1360" i="3"/>
  <c r="BI1364" i="3"/>
  <c r="BH1364" i="3"/>
  <c r="Z1367" i="3"/>
  <c r="BL1404" i="3"/>
  <c r="BN1484" i="3"/>
  <c r="BL1429" i="3"/>
  <c r="BK1390" i="3"/>
  <c r="BN1419" i="3"/>
  <c r="X1363" i="3"/>
  <c r="BF1363" i="3"/>
  <c r="AR1364" i="3"/>
  <c r="BE1364" i="3"/>
  <c r="AO1367" i="3"/>
  <c r="BJ1400" i="3"/>
  <c r="BM1374" i="3"/>
  <c r="BK1391" i="3"/>
  <c r="AN1367" i="3"/>
  <c r="BL1428" i="3"/>
  <c r="BJ1420" i="3"/>
  <c r="BM1412" i="3"/>
  <c r="BK1439" i="3"/>
  <c r="BN1448" i="3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L1345" i="3"/>
  <c r="K1345" i="3"/>
  <c r="K1338" i="3"/>
  <c r="L1333" i="3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L1342" i="3"/>
  <c r="L1337" i="3"/>
  <c r="L1335" i="3"/>
  <c r="AZ1332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I1332" i="3" l="1"/>
  <c r="R1332" i="3"/>
  <c r="U1354" i="3"/>
  <c r="Y1333" i="3"/>
  <c r="AJ1332" i="3"/>
  <c r="AS1332" i="3"/>
  <c r="T1332" i="3"/>
  <c r="AX1332" i="3"/>
  <c r="S1332" i="3"/>
  <c r="AO1332" i="3"/>
  <c r="AY1332" i="3"/>
  <c r="AH1332" i="3"/>
  <c r="V1339" i="3"/>
  <c r="AM1345" i="3"/>
  <c r="BG1346" i="3"/>
  <c r="BN1364" i="3"/>
  <c r="V1345" i="3"/>
  <c r="BE1349" i="3"/>
  <c r="BB1329" i="3"/>
  <c r="BH1351" i="3"/>
  <c r="AO1329" i="3"/>
  <c r="P1333" i="3"/>
  <c r="BD1345" i="3"/>
  <c r="P1346" i="3"/>
  <c r="BD1352" i="3"/>
  <c r="BA1331" i="3"/>
  <c r="BF1355" i="3"/>
  <c r="AZ1336" i="3"/>
  <c r="AP1346" i="3"/>
  <c r="AS1355" i="3"/>
  <c r="M1346" i="3"/>
  <c r="AQ1355" i="3"/>
  <c r="V1330" i="3"/>
  <c r="AP1355" i="3"/>
  <c r="AF1355" i="3"/>
  <c r="BI1355" i="3"/>
  <c r="Z1355" i="3"/>
  <c r="AR1353" i="3"/>
  <c r="BG1355" i="3"/>
  <c r="AZ1355" i="3"/>
  <c r="BA1355" i="3"/>
  <c r="M1355" i="3"/>
  <c r="AA1355" i="3"/>
  <c r="V1333" i="3"/>
  <c r="AW1346" i="3"/>
  <c r="AP1338" i="3"/>
  <c r="AN1331" i="3"/>
  <c r="AU1334" i="3"/>
  <c r="BB1336" i="3"/>
  <c r="BD1330" i="3"/>
  <c r="W1345" i="3"/>
  <c r="AX1347" i="3"/>
  <c r="BE1340" i="3"/>
  <c r="AM1354" i="3"/>
  <c r="AE1333" i="3"/>
  <c r="BC1330" i="3"/>
  <c r="BA1333" i="3"/>
  <c r="BB1333" i="3"/>
  <c r="AV1333" i="3"/>
  <c r="BA1332" i="3"/>
  <c r="M1332" i="3"/>
  <c r="BH1332" i="3"/>
  <c r="AR1332" i="3"/>
  <c r="AB1332" i="3"/>
  <c r="BG1332" i="3"/>
  <c r="AQ1332" i="3"/>
  <c r="AA1332" i="3"/>
  <c r="BF1332" i="3"/>
  <c r="AP1332" i="3"/>
  <c r="Z1332" i="3"/>
  <c r="AW1333" i="3"/>
  <c r="AM1339" i="3"/>
  <c r="P1342" i="3"/>
  <c r="X1345" i="3"/>
  <c r="BB1345" i="3"/>
  <c r="AE1353" i="3"/>
  <c r="X1339" i="3"/>
  <c r="BB1330" i="3"/>
  <c r="AL1333" i="3"/>
  <c r="AF1333" i="3"/>
  <c r="BI1332" i="3"/>
  <c r="BE1332" i="3"/>
  <c r="BD1332" i="3"/>
  <c r="AN1332" i="3"/>
  <c r="X1332" i="3"/>
  <c r="BC1332" i="3"/>
  <c r="AM1332" i="3"/>
  <c r="W1332" i="3"/>
  <c r="BB1332" i="3"/>
  <c r="AL1332" i="3"/>
  <c r="V1332" i="3"/>
  <c r="AQ1333" i="3"/>
  <c r="BB1339" i="3"/>
  <c r="BC1345" i="3"/>
  <c r="AL1345" i="3"/>
  <c r="BE1345" i="3"/>
  <c r="BI1345" i="3"/>
  <c r="U1333" i="3"/>
  <c r="M1333" i="3"/>
  <c r="U1332" i="3"/>
  <c r="AC1332" i="3"/>
  <c r="Y1332" i="3"/>
  <c r="AV1332" i="3"/>
  <c r="AF1332" i="3"/>
  <c r="P1332" i="3"/>
  <c r="AU1332" i="3"/>
  <c r="AE1332" i="3"/>
  <c r="O1332" i="3"/>
  <c r="AT1332" i="3"/>
  <c r="AD1332" i="3"/>
  <c r="N1332" i="3"/>
  <c r="AV1339" i="3"/>
  <c r="AO1339" i="3"/>
  <c r="AN1345" i="3"/>
  <c r="AY1333" i="3"/>
  <c r="AJ1354" i="3"/>
  <c r="AP1328" i="3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AE1337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W1323" i="3" l="1"/>
  <c r="AE1327" i="3"/>
  <c r="AJ1325" i="3"/>
  <c r="BK1333" i="3"/>
  <c r="N1325" i="3"/>
  <c r="AA1327" i="3"/>
  <c r="BN1328" i="3"/>
  <c r="BN1332" i="3"/>
  <c r="BL1344" i="3"/>
  <c r="BK1351" i="3"/>
  <c r="BN1333" i="3"/>
  <c r="AW1325" i="3"/>
  <c r="AZ1325" i="3"/>
  <c r="BL1332" i="3"/>
  <c r="AS1326" i="3"/>
  <c r="BK1345" i="3"/>
  <c r="BJ1333" i="3"/>
  <c r="BJ1332" i="3"/>
  <c r="BK1332" i="3"/>
  <c r="BK1328" i="3"/>
  <c r="AG1320" i="3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B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L1268" i="3"/>
  <c r="M1268" i="3" s="1"/>
  <c r="L1257" i="3"/>
  <c r="L1252" i="3"/>
  <c r="L1249" i="3"/>
  <c r="L1247" i="3"/>
  <c r="K1247" i="3"/>
  <c r="L1237" i="3"/>
  <c r="AV1237" i="3" s="1"/>
  <c r="K1234" i="3"/>
  <c r="L1221" i="3"/>
  <c r="L1215" i="3"/>
  <c r="K1215" i="3"/>
  <c r="L1213" i="3"/>
  <c r="BJ1342" i="3"/>
  <c r="BL1331" i="3"/>
  <c r="N1321" i="3"/>
  <c r="R1321" i="3"/>
  <c r="K1292" i="3"/>
  <c r="K1290" i="3"/>
  <c r="BC1290" i="3" s="1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K1208" i="3"/>
  <c r="AA1208" i="3" s="1"/>
  <c r="L1206" i="3"/>
  <c r="AQ1206" i="3" s="1"/>
  <c r="L1204" i="3"/>
  <c r="K1203" i="3"/>
  <c r="K1201" i="3"/>
  <c r="S1201" i="3" s="1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L1219" i="3"/>
  <c r="L1217" i="3"/>
  <c r="L1214" i="3"/>
  <c r="M1214" i="3" s="1"/>
  <c r="K1211" i="3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L1285" i="3"/>
  <c r="AU1285" i="3" s="1"/>
  <c r="L1316" i="3"/>
  <c r="L1314" i="3"/>
  <c r="L1312" i="3"/>
  <c r="L1310" i="3"/>
  <c r="L1306" i="3"/>
  <c r="L1304" i="3"/>
  <c r="L1302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K1216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AA1212" i="3" s="1"/>
  <c r="L1198" i="3"/>
  <c r="K1198" i="3"/>
  <c r="V1319" i="3"/>
  <c r="AG1319" i="3"/>
  <c r="T1319" i="3"/>
  <c r="BM1335" i="3"/>
  <c r="AY1325" i="3"/>
  <c r="BC1325" i="3"/>
  <c r="K1284" i="3"/>
  <c r="K1265" i="3"/>
  <c r="K1263" i="3"/>
  <c r="AP1263" i="3" s="1"/>
  <c r="L1261" i="3"/>
  <c r="L1259" i="3"/>
  <c r="K1256" i="3"/>
  <c r="K1254" i="3"/>
  <c r="M1254" i="3" s="1"/>
  <c r="K1249" i="3"/>
  <c r="Y1249" i="3" s="1"/>
  <c r="L1232" i="3"/>
  <c r="K1232" i="3"/>
  <c r="L1200" i="3"/>
  <c r="K1200" i="3"/>
  <c r="Q1319" i="3"/>
  <c r="AY1319" i="3"/>
  <c r="AT1319" i="3"/>
  <c r="BM1342" i="3"/>
  <c r="AB1322" i="3"/>
  <c r="AV1322" i="3"/>
  <c r="AF1322" i="3"/>
  <c r="AI1325" i="3"/>
  <c r="BK1335" i="3"/>
  <c r="BN1335" i="3"/>
  <c r="BK1342" i="3"/>
  <c r="BN1342" i="3"/>
  <c r="BK1337" i="3"/>
  <c r="BN1337" i="3"/>
  <c r="BL1342" i="3"/>
  <c r="BJ1337" i="3"/>
  <c r="BM1337" i="3"/>
  <c r="BL1337" i="3"/>
  <c r="AL1319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Z1319" i="3"/>
  <c r="AP1319" i="3"/>
  <c r="BF1319" i="3"/>
  <c r="R1319" i="3"/>
  <c r="AH1319" i="3"/>
  <c r="AX1319" i="3"/>
  <c r="BA1319" i="3"/>
  <c r="AK1319" i="3"/>
  <c r="U1319" i="3"/>
  <c r="BD1319" i="3"/>
  <c r="AN1319" i="3"/>
  <c r="X1319" i="3"/>
  <c r="BC1319" i="3"/>
  <c r="AM1319" i="3"/>
  <c r="W1319" i="3"/>
  <c r="AD1319" i="3"/>
  <c r="AT1315" i="3"/>
  <c r="O1302" i="3"/>
  <c r="AL1290" i="3"/>
  <c r="BB1290" i="3"/>
  <c r="X1290" i="3"/>
  <c r="T1250" i="3"/>
  <c r="AJ1250" i="3"/>
  <c r="BD1250" i="3"/>
  <c r="BH1250" i="3"/>
  <c r="L1300" i="3"/>
  <c r="Q1290" i="3"/>
  <c r="AW1271" i="3"/>
  <c r="Q1295" i="3"/>
  <c r="AG1295" i="3"/>
  <c r="AD1295" i="3"/>
  <c r="U1289" i="3"/>
  <c r="AA1285" i="3"/>
  <c r="Y1285" i="3"/>
  <c r="V1285" i="3"/>
  <c r="AL1285" i="3"/>
  <c r="AL1292" i="3"/>
  <c r="BA1290" i="3"/>
  <c r="AM1295" i="3"/>
  <c r="W1295" i="3"/>
  <c r="BE1290" i="3"/>
  <c r="BC1285" i="3"/>
  <c r="L1283" i="3"/>
  <c r="L1281" i="3"/>
  <c r="O1281" i="3" s="1"/>
  <c r="AU1276" i="3"/>
  <c r="AV1270" i="3"/>
  <c r="AF1270" i="3"/>
  <c r="L1269" i="3"/>
  <c r="K1269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X1254" i="3"/>
  <c r="L1279" i="3"/>
  <c r="K1279" i="3"/>
  <c r="L1277" i="3"/>
  <c r="K1277" i="3"/>
  <c r="AI1276" i="3"/>
  <c r="U1276" i="3"/>
  <c r="AK1276" i="3"/>
  <c r="BA1276" i="3"/>
  <c r="R1276" i="3"/>
  <c r="Z1276" i="3"/>
  <c r="AH1276" i="3"/>
  <c r="AP1276" i="3"/>
  <c r="AX1276" i="3"/>
  <c r="BF1276" i="3"/>
  <c r="L1273" i="3"/>
  <c r="K1273" i="3"/>
  <c r="BD1270" i="3"/>
  <c r="AN1270" i="3"/>
  <c r="X1270" i="3"/>
  <c r="M1270" i="3"/>
  <c r="AJ1256" i="3"/>
  <c r="AN1256" i="3"/>
  <c r="BD1256" i="3"/>
  <c r="AH1274" i="3"/>
  <c r="R1274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V1268" i="3"/>
  <c r="K1266" i="3"/>
  <c r="K1264" i="3"/>
  <c r="BH1263" i="3"/>
  <c r="AJ1263" i="3"/>
  <c r="K1262" i="3"/>
  <c r="K1260" i="3"/>
  <c r="AR1259" i="3"/>
  <c r="Q1256" i="3"/>
  <c r="U1256" i="3"/>
  <c r="AK1256" i="3"/>
  <c r="AW1256" i="3"/>
  <c r="BA1256" i="3"/>
  <c r="R1256" i="3"/>
  <c r="AD1256" i="3"/>
  <c r="AH1256" i="3"/>
  <c r="AX1256" i="3"/>
  <c r="O1256" i="3"/>
  <c r="S1256" i="3"/>
  <c r="AI1256" i="3"/>
  <c r="AU1256" i="3"/>
  <c r="AY1256" i="3"/>
  <c r="Q1254" i="3"/>
  <c r="AC1254" i="3"/>
  <c r="AG1254" i="3"/>
  <c r="AS1254" i="3"/>
  <c r="AW1254" i="3"/>
  <c r="BA1254" i="3"/>
  <c r="BI1254" i="3"/>
  <c r="N1254" i="3"/>
  <c r="R1254" i="3"/>
  <c r="Z1254" i="3"/>
  <c r="AD1254" i="3"/>
  <c r="AH1254" i="3"/>
  <c r="AP1254" i="3"/>
  <c r="AT1254" i="3"/>
  <c r="AX1254" i="3"/>
  <c r="BF1254" i="3"/>
  <c r="O1254" i="3"/>
  <c r="S1254" i="3"/>
  <c r="AA1254" i="3"/>
  <c r="AE1254" i="3"/>
  <c r="AI1254" i="3"/>
  <c r="AQ1254" i="3"/>
  <c r="AU1254" i="3"/>
  <c r="AY1254" i="3"/>
  <c r="BG1254" i="3"/>
  <c r="M1250" i="3"/>
  <c r="Q1250" i="3"/>
  <c r="U1250" i="3"/>
  <c r="AC1250" i="3"/>
  <c r="AG1250" i="3"/>
  <c r="AK1250" i="3"/>
  <c r="AS1250" i="3"/>
  <c r="AW1250" i="3"/>
  <c r="BA1250" i="3"/>
  <c r="BI1250" i="3"/>
  <c r="N1250" i="3"/>
  <c r="R1250" i="3"/>
  <c r="Z1250" i="3"/>
  <c r="AD1250" i="3"/>
  <c r="AH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E1248" i="3"/>
  <c r="BE1274" i="3"/>
  <c r="AO1274" i="3"/>
  <c r="Y1274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AG1265" i="3"/>
  <c r="O1263" i="3"/>
  <c r="W1263" i="3"/>
  <c r="AA1263" i="3"/>
  <c r="AE1263" i="3"/>
  <c r="AM1263" i="3"/>
  <c r="AQ1263" i="3"/>
  <c r="AU1263" i="3"/>
  <c r="BC1263" i="3"/>
  <c r="BG1263" i="3"/>
  <c r="M1263" i="3"/>
  <c r="U1263" i="3"/>
  <c r="Y1263" i="3"/>
  <c r="AC1263" i="3"/>
  <c r="AK1263" i="3"/>
  <c r="AO1263" i="3"/>
  <c r="AS1263" i="3"/>
  <c r="BA1263" i="3"/>
  <c r="BE1263" i="3"/>
  <c r="BI1263" i="3"/>
  <c r="AA1259" i="3"/>
  <c r="AF1256" i="3"/>
  <c r="P1256" i="3"/>
  <c r="AX1255" i="3"/>
  <c r="AF1254" i="3"/>
  <c r="P1254" i="3"/>
  <c r="AV1250" i="3"/>
  <c r="AF1250" i="3"/>
  <c r="P1250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AA1238" i="3"/>
  <c r="AR1238" i="3"/>
  <c r="AS1238" i="3"/>
  <c r="N1238" i="3"/>
  <c r="AC1247" i="3"/>
  <c r="L1244" i="3"/>
  <c r="K1244" i="3"/>
  <c r="M1241" i="3"/>
  <c r="L1236" i="3"/>
  <c r="K1236" i="3"/>
  <c r="AC1233" i="3"/>
  <c r="N1224" i="3"/>
  <c r="BE1224" i="3"/>
  <c r="L1234" i="3"/>
  <c r="W1234" i="3" s="1"/>
  <c r="AI1221" i="3"/>
  <c r="Q1221" i="3"/>
  <c r="AW1221" i="3"/>
  <c r="AZ1221" i="3"/>
  <c r="P1221" i="3"/>
  <c r="Z1221" i="3"/>
  <c r="L1246" i="3"/>
  <c r="K1246" i="3"/>
  <c r="L1240" i="3"/>
  <c r="K1240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Z1232" i="3"/>
  <c r="BF1232" i="3"/>
  <c r="AQ1232" i="3"/>
  <c r="AR1232" i="3"/>
  <c r="Z1230" i="3"/>
  <c r="BB1230" i="3"/>
  <c r="W1230" i="3"/>
  <c r="AM1230" i="3"/>
  <c r="BC1230" i="3"/>
  <c r="X1230" i="3"/>
  <c r="AN1230" i="3"/>
  <c r="BD1230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AU1232" i="3"/>
  <c r="AE1231" i="3"/>
  <c r="AU1229" i="3"/>
  <c r="AE1229" i="3"/>
  <c r="AU1227" i="3"/>
  <c r="AE1227" i="3"/>
  <c r="M1223" i="3"/>
  <c r="AC1223" i="3"/>
  <c r="AS1223" i="3"/>
  <c r="BI1223" i="3"/>
  <c r="AH1223" i="3"/>
  <c r="BC1223" i="3"/>
  <c r="X1223" i="3"/>
  <c r="AT1223" i="3"/>
  <c r="T1223" i="3"/>
  <c r="AP122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AS1232" i="3"/>
  <c r="AQ1231" i="3"/>
  <c r="AB1231" i="3"/>
  <c r="AR1231" i="3"/>
  <c r="BH1231" i="3"/>
  <c r="Y1231" i="3"/>
  <c r="AO1231" i="3"/>
  <c r="BE1231" i="3"/>
  <c r="V1231" i="3"/>
  <c r="AL1231" i="3"/>
  <c r="BB1231" i="3"/>
  <c r="AC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R1225" i="3"/>
  <c r="V1223" i="3"/>
  <c r="AP1224" i="3"/>
  <c r="U1224" i="3"/>
  <c r="AX1216" i="3"/>
  <c r="S1224" i="3"/>
  <c r="AI1224" i="3"/>
  <c r="AY1224" i="3"/>
  <c r="AS1224" i="3"/>
  <c r="X1224" i="3"/>
  <c r="K1222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P1212" i="3"/>
  <c r="AF1206" i="3"/>
  <c r="U1216" i="3"/>
  <c r="BI1214" i="3"/>
  <c r="BA1214" i="3"/>
  <c r="AS1214" i="3"/>
  <c r="AK1214" i="3"/>
  <c r="AC1214" i="3"/>
  <c r="U1214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E1211" i="3"/>
  <c r="AO1211" i="3"/>
  <c r="Y1211" i="3"/>
  <c r="BF1210" i="3"/>
  <c r="AX1210" i="3"/>
  <c r="AP1210" i="3"/>
  <c r="AH1210" i="3"/>
  <c r="Z1210" i="3"/>
  <c r="Z1208" i="3"/>
  <c r="Q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AB1208" i="3"/>
  <c r="BC1199" i="3"/>
  <c r="BI1204" i="3"/>
  <c r="AI1203" i="3"/>
  <c r="L1202" i="3"/>
  <c r="Q1202" i="3" s="1"/>
  <c r="AI1201" i="3"/>
  <c r="AP1200" i="3"/>
  <c r="BB1197" i="3"/>
  <c r="AS1196" i="3"/>
  <c r="AE1201" i="3"/>
  <c r="N1198" i="3"/>
  <c r="AD1198" i="3"/>
  <c r="AT1198" i="3"/>
  <c r="O1198" i="3"/>
  <c r="AE1198" i="3"/>
  <c r="AU1198" i="3"/>
  <c r="P1198" i="3"/>
  <c r="AF1198" i="3"/>
  <c r="AV1198" i="3"/>
  <c r="AO1196" i="3"/>
  <c r="AB1201" i="3"/>
  <c r="AR1201" i="3"/>
  <c r="BH1201" i="3"/>
  <c r="Y1201" i="3"/>
  <c r="AO1201" i="3"/>
  <c r="BE1201" i="3"/>
  <c r="V1201" i="3"/>
  <c r="AL1201" i="3"/>
  <c r="BB1201" i="3"/>
  <c r="V1196" i="3"/>
  <c r="AL1196" i="3"/>
  <c r="BB1196" i="3"/>
  <c r="W1196" i="3"/>
  <c r="AM1196" i="3"/>
  <c r="BC1196" i="3"/>
  <c r="X1196" i="3"/>
  <c r="AN1196" i="3"/>
  <c r="BD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Q1219" i="3" l="1"/>
  <c r="AX1226" i="3"/>
  <c r="AR1213" i="3"/>
  <c r="AZ1253" i="3"/>
  <c r="AK1301" i="3"/>
  <c r="W1309" i="3"/>
  <c r="AZ1288" i="3"/>
  <c r="AO1261" i="3"/>
  <c r="T1204" i="3"/>
  <c r="Y1251" i="3"/>
  <c r="BF1200" i="3"/>
  <c r="AR1205" i="3"/>
  <c r="AR1207" i="3"/>
  <c r="AC1215" i="3"/>
  <c r="BI1239" i="3"/>
  <c r="M1217" i="3"/>
  <c r="AD1245" i="3"/>
  <c r="AZ1203" i="3"/>
  <c r="AO1197" i="3"/>
  <c r="R1203" i="3"/>
  <c r="AV1204" i="3"/>
  <c r="AO1209" i="3"/>
  <c r="BH1213" i="3"/>
  <c r="AB1197" i="3"/>
  <c r="AX1205" i="3"/>
  <c r="V1217" i="3"/>
  <c r="BG1200" i="3"/>
  <c r="BE1205" i="3"/>
  <c r="BI1207" i="3"/>
  <c r="AE1219" i="3"/>
  <c r="AH1203" i="3"/>
  <c r="BD1225" i="3"/>
  <c r="AW1200" i="3"/>
  <c r="AL1197" i="3"/>
  <c r="Y1197" i="3"/>
  <c r="BH1200" i="3"/>
  <c r="AQ1200" i="3"/>
  <c r="Z1200" i="3"/>
  <c r="AJ1203" i="3"/>
  <c r="S1203" i="3"/>
  <c r="AY1205" i="3"/>
  <c r="AH1205" i="3"/>
  <c r="BF1204" i="3"/>
  <c r="AS1204" i="3"/>
  <c r="AF1204" i="3"/>
  <c r="BF1207" i="3"/>
  <c r="AS1207" i="3"/>
  <c r="AX1209" i="3"/>
  <c r="Q1209" i="3"/>
  <c r="BH1209" i="3"/>
  <c r="AW1219" i="3"/>
  <c r="AD1217" i="3"/>
  <c r="AN1226" i="3"/>
  <c r="V1197" i="3"/>
  <c r="BH1197" i="3"/>
  <c r="AR1200" i="3"/>
  <c r="AA1200" i="3"/>
  <c r="T1203" i="3"/>
  <c r="AX1203" i="3"/>
  <c r="AI1205" i="3"/>
  <c r="R1205" i="3"/>
  <c r="AP1204" i="3"/>
  <c r="AC1204" i="3"/>
  <c r="P1204" i="3"/>
  <c r="AP1207" i="3"/>
  <c r="AC1207" i="3"/>
  <c r="AD1209" i="3"/>
  <c r="AY1197" i="3"/>
  <c r="BE1197" i="3"/>
  <c r="AR1197" i="3"/>
  <c r="AB1200" i="3"/>
  <c r="AY1203" i="3"/>
  <c r="S1205" i="3"/>
  <c r="Y1205" i="3"/>
  <c r="Z1204" i="3"/>
  <c r="M1204" i="3"/>
  <c r="Z1207" i="3"/>
  <c r="M1207" i="3"/>
  <c r="BI1209" i="3"/>
  <c r="V1213" i="3"/>
  <c r="BG1212" i="3"/>
  <c r="N1200" i="3"/>
  <c r="Q1205" i="3"/>
  <c r="U1207" i="3"/>
  <c r="BI1217" i="3"/>
  <c r="AY1245" i="3"/>
  <c r="BG1239" i="3"/>
  <c r="Y1272" i="3"/>
  <c r="BI1203" i="3"/>
  <c r="AD1237" i="3"/>
  <c r="X1225" i="3"/>
  <c r="AS1215" i="3"/>
  <c r="Z1215" i="3"/>
  <c r="BI1215" i="3"/>
  <c r="AU1215" i="3"/>
  <c r="M1215" i="3"/>
  <c r="AD1215" i="3"/>
  <c r="V1215" i="3"/>
  <c r="AG1252" i="3"/>
  <c r="AF1252" i="3"/>
  <c r="AX1197" i="3"/>
  <c r="AH1197" i="3"/>
  <c r="R1197" i="3"/>
  <c r="BA1197" i="3"/>
  <c r="AK1197" i="3"/>
  <c r="U1197" i="3"/>
  <c r="BD1197" i="3"/>
  <c r="AN1197" i="3"/>
  <c r="X1197" i="3"/>
  <c r="BD1200" i="3"/>
  <c r="AN1200" i="3"/>
  <c r="X1200" i="3"/>
  <c r="BC1200" i="3"/>
  <c r="AM1200" i="3"/>
  <c r="W1200" i="3"/>
  <c r="BB1200" i="3"/>
  <c r="AL1200" i="3"/>
  <c r="V1200" i="3"/>
  <c r="AV1203" i="3"/>
  <c r="AF1203" i="3"/>
  <c r="P1203" i="3"/>
  <c r="AU1203" i="3"/>
  <c r="AE1203" i="3"/>
  <c r="O1203" i="3"/>
  <c r="AT1203" i="3"/>
  <c r="AD1203" i="3"/>
  <c r="N1203" i="3"/>
  <c r="AU1205" i="3"/>
  <c r="AE1205" i="3"/>
  <c r="O1205" i="3"/>
  <c r="AT1205" i="3"/>
  <c r="AD1205" i="3"/>
  <c r="N1205" i="3"/>
  <c r="AG1205" i="3"/>
  <c r="AC1203" i="3"/>
  <c r="BB1204" i="3"/>
  <c r="AL1204" i="3"/>
  <c r="V1204" i="3"/>
  <c r="BE1204" i="3"/>
  <c r="AO1204" i="3"/>
  <c r="Y1204" i="3"/>
  <c r="BH1204" i="3"/>
  <c r="AR1204" i="3"/>
  <c r="AB1204" i="3"/>
  <c r="T1205" i="3"/>
  <c r="AZ1205" i="3"/>
  <c r="BB1207" i="3"/>
  <c r="AL1207" i="3"/>
  <c r="V1207" i="3"/>
  <c r="BE1207" i="3"/>
  <c r="AO1207" i="3"/>
  <c r="Y1207" i="3"/>
  <c r="AT1209" i="3"/>
  <c r="Z1209" i="3"/>
  <c r="BE1209" i="3"/>
  <c r="AG1209" i="3"/>
  <c r="M1209" i="3"/>
  <c r="BE1213" i="3"/>
  <c r="BH1212" i="3"/>
  <c r="AQ1212" i="3"/>
  <c r="Z1212" i="3"/>
  <c r="AV1219" i="3"/>
  <c r="BD1219" i="3"/>
  <c r="AG1219" i="3"/>
  <c r="BH1217" i="3"/>
  <c r="AU1217" i="3"/>
  <c r="BA1225" i="3"/>
  <c r="AN1225" i="3"/>
  <c r="BH1257" i="3"/>
  <c r="AH1257" i="3"/>
  <c r="AU1291" i="3"/>
  <c r="AQ1291" i="3"/>
  <c r="AB1291" i="3"/>
  <c r="AR1291" i="3"/>
  <c r="BH1291" i="3"/>
  <c r="Y1291" i="3"/>
  <c r="AO1291" i="3"/>
  <c r="BE1291" i="3"/>
  <c r="V1291" i="3"/>
  <c r="AL1291" i="3"/>
  <c r="BB1291" i="3"/>
  <c r="AM1291" i="3"/>
  <c r="AE1291" i="3"/>
  <c r="P1291" i="3"/>
  <c r="AF1291" i="3"/>
  <c r="AV1291" i="3"/>
  <c r="M1291" i="3"/>
  <c r="AC1291" i="3"/>
  <c r="AS1291" i="3"/>
  <c r="BI1291" i="3"/>
  <c r="Z1291" i="3"/>
  <c r="AP1291" i="3"/>
  <c r="BF1291" i="3"/>
  <c r="W1291" i="3"/>
  <c r="T1291" i="3"/>
  <c r="AJ1291" i="3"/>
  <c r="AZ1291" i="3"/>
  <c r="Q1291" i="3"/>
  <c r="AG1291" i="3"/>
  <c r="AW1291" i="3"/>
  <c r="N1291" i="3"/>
  <c r="AD1291" i="3"/>
  <c r="AT1291" i="3"/>
  <c r="BD1291" i="3"/>
  <c r="R1291" i="3"/>
  <c r="BG1291" i="3"/>
  <c r="U1291" i="3"/>
  <c r="AH1291" i="3"/>
  <c r="X1291" i="3"/>
  <c r="AK1291" i="3"/>
  <c r="AX1291" i="3"/>
  <c r="BC1291" i="3"/>
  <c r="AP1294" i="3"/>
  <c r="V1294" i="3"/>
  <c r="BF1294" i="3"/>
  <c r="BC1294" i="3"/>
  <c r="BD1294" i="3"/>
  <c r="BA1294" i="3"/>
  <c r="Z1294" i="3"/>
  <c r="W1294" i="3"/>
  <c r="X1294" i="3"/>
  <c r="BH1294" i="3"/>
  <c r="AL1294" i="3"/>
  <c r="AM1294" i="3"/>
  <c r="AB1294" i="3"/>
  <c r="AC1294" i="3"/>
  <c r="AN1294" i="3"/>
  <c r="M1294" i="3"/>
  <c r="BB1294" i="3"/>
  <c r="AX1217" i="3"/>
  <c r="Q1217" i="3"/>
  <c r="AG1217" i="3"/>
  <c r="AW1217" i="3"/>
  <c r="N1217" i="3"/>
  <c r="AI1217" i="3"/>
  <c r="BD1217" i="3"/>
  <c r="AE1217" i="3"/>
  <c r="AZ1217" i="3"/>
  <c r="AA1217" i="3"/>
  <c r="AV1217" i="3"/>
  <c r="BC1217" i="3"/>
  <c r="W1217" i="3"/>
  <c r="U1217" i="3"/>
  <c r="AK1217" i="3"/>
  <c r="BA1217" i="3"/>
  <c r="S1217" i="3"/>
  <c r="AN1217" i="3"/>
  <c r="O1217" i="3"/>
  <c r="AJ1217" i="3"/>
  <c r="BF1217" i="3"/>
  <c r="AF1217" i="3"/>
  <c r="BB1217" i="3"/>
  <c r="R1217" i="3"/>
  <c r="AR1217" i="3"/>
  <c r="Y1217" i="3"/>
  <c r="AO1217" i="3"/>
  <c r="BE1217" i="3"/>
  <c r="X1217" i="3"/>
  <c r="AT1217" i="3"/>
  <c r="T1217" i="3"/>
  <c r="AP1217" i="3"/>
  <c r="P1217" i="3"/>
  <c r="AL1217" i="3"/>
  <c r="BG1217" i="3"/>
  <c r="AM1217" i="3"/>
  <c r="AI1243" i="3"/>
  <c r="AW1243" i="3"/>
  <c r="S1243" i="3"/>
  <c r="BF1243" i="3"/>
  <c r="AG1243" i="3"/>
  <c r="AY1243" i="3"/>
  <c r="AP1243" i="3"/>
  <c r="Q1243" i="3"/>
  <c r="Z1243" i="3"/>
  <c r="S1253" i="3"/>
  <c r="T1253" i="3"/>
  <c r="M1253" i="3"/>
  <c r="AW1253" i="3"/>
  <c r="AX1253" i="3"/>
  <c r="AI1253" i="3"/>
  <c r="AF1253" i="3"/>
  <c r="Q1253" i="3"/>
  <c r="R1253" i="3"/>
  <c r="AU1253" i="3"/>
  <c r="AJ1253" i="3"/>
  <c r="AG1253" i="3"/>
  <c r="BB1253" i="3"/>
  <c r="AS1253" i="3"/>
  <c r="AL1253" i="3"/>
  <c r="O1253" i="3"/>
  <c r="AY1253" i="3"/>
  <c r="AA1213" i="3"/>
  <c r="W1213" i="3"/>
  <c r="AQ1213" i="3"/>
  <c r="AU1213" i="3"/>
  <c r="P1213" i="3"/>
  <c r="AF1213" i="3"/>
  <c r="AV1213" i="3"/>
  <c r="M1213" i="3"/>
  <c r="AC1213" i="3"/>
  <c r="AS1213" i="3"/>
  <c r="BI1213" i="3"/>
  <c r="Z1213" i="3"/>
  <c r="AP1213" i="3"/>
  <c r="BF1213" i="3"/>
  <c r="BG1213" i="3"/>
  <c r="O1213" i="3"/>
  <c r="AY1213" i="3"/>
  <c r="AE1213" i="3"/>
  <c r="T1213" i="3"/>
  <c r="AJ1213" i="3"/>
  <c r="AZ1213" i="3"/>
  <c r="Q1213" i="3"/>
  <c r="AG1213" i="3"/>
  <c r="AW1213" i="3"/>
  <c r="N1213" i="3"/>
  <c r="AD1213" i="3"/>
  <c r="AT1213" i="3"/>
  <c r="BC1213" i="3"/>
  <c r="AI1213" i="3"/>
  <c r="X1213" i="3"/>
  <c r="AN1213" i="3"/>
  <c r="BD1213" i="3"/>
  <c r="U1213" i="3"/>
  <c r="AK1213" i="3"/>
  <c r="BA1213" i="3"/>
  <c r="R1213" i="3"/>
  <c r="AH1213" i="3"/>
  <c r="AX1213" i="3"/>
  <c r="AT1278" i="3"/>
  <c r="Q1278" i="3"/>
  <c r="AE1245" i="3"/>
  <c r="AQ1245" i="3"/>
  <c r="Y1245" i="3"/>
  <c r="AS1245" i="3"/>
  <c r="N1245" i="3"/>
  <c r="AL1245" i="3"/>
  <c r="BF1245" i="3"/>
  <c r="W1245" i="3"/>
  <c r="AA1245" i="3"/>
  <c r="AC1245" i="3"/>
  <c r="AW1245" i="3"/>
  <c r="V1245" i="3"/>
  <c r="AP1245" i="3"/>
  <c r="BC1245" i="3"/>
  <c r="O1245" i="3"/>
  <c r="BG1245" i="3"/>
  <c r="M1245" i="3"/>
  <c r="AG1245" i="3"/>
  <c r="BE1245" i="3"/>
  <c r="Z1245" i="3"/>
  <c r="AT1245" i="3"/>
  <c r="Q1245" i="3"/>
  <c r="BB1245" i="3"/>
  <c r="AU1245" i="3"/>
  <c r="AO1245" i="3"/>
  <c r="BI1245" i="3"/>
  <c r="AU1251" i="3"/>
  <c r="AR1251" i="3"/>
  <c r="AC1251" i="3"/>
  <c r="AH1251" i="3"/>
  <c r="O1251" i="3"/>
  <c r="BG1251" i="3"/>
  <c r="AV1251" i="3"/>
  <c r="AS1251" i="3"/>
  <c r="BB1251" i="3"/>
  <c r="R1251" i="3"/>
  <c r="AA1251" i="3"/>
  <c r="P1251" i="3"/>
  <c r="M1251" i="3"/>
  <c r="BE1251" i="3"/>
  <c r="AL1251" i="3"/>
  <c r="BI1251" i="3"/>
  <c r="AE1251" i="3"/>
  <c r="AF1251" i="3"/>
  <c r="AX1251" i="3"/>
  <c r="AG1258" i="3"/>
  <c r="O1258" i="3"/>
  <c r="W1258" i="3"/>
  <c r="BC1258" i="3"/>
  <c r="AO1258" i="3"/>
  <c r="S1197" i="3"/>
  <c r="Q1200" i="3"/>
  <c r="AT1197" i="3"/>
  <c r="AD1197" i="3"/>
  <c r="N1197" i="3"/>
  <c r="AW1197" i="3"/>
  <c r="AG1197" i="3"/>
  <c r="Q1197" i="3"/>
  <c r="AZ1197" i="3"/>
  <c r="AJ1197" i="3"/>
  <c r="T1197" i="3"/>
  <c r="AZ1200" i="3"/>
  <c r="AJ1200" i="3"/>
  <c r="T1200" i="3"/>
  <c r="AY1200" i="3"/>
  <c r="AI1200" i="3"/>
  <c r="S1200" i="3"/>
  <c r="AX1200" i="3"/>
  <c r="AH1200" i="3"/>
  <c r="R1200" i="3"/>
  <c r="BH1203" i="3"/>
  <c r="AR1203" i="3"/>
  <c r="AB1203" i="3"/>
  <c r="BG1203" i="3"/>
  <c r="AQ1203" i="3"/>
  <c r="AA1203" i="3"/>
  <c r="BF1203" i="3"/>
  <c r="AP1203" i="3"/>
  <c r="Z1203" i="3"/>
  <c r="BG1205" i="3"/>
  <c r="AQ1205" i="3"/>
  <c r="AA1205" i="3"/>
  <c r="BF1205" i="3"/>
  <c r="AP1205" i="3"/>
  <c r="Z1205" i="3"/>
  <c r="AO1203" i="3"/>
  <c r="AO1205" i="3"/>
  <c r="AS1203" i="3"/>
  <c r="AX1204" i="3"/>
  <c r="AH1204" i="3"/>
  <c r="R1204" i="3"/>
  <c r="BA1204" i="3"/>
  <c r="AK1204" i="3"/>
  <c r="U1204" i="3"/>
  <c r="BD1204" i="3"/>
  <c r="AN1204" i="3"/>
  <c r="X1204" i="3"/>
  <c r="AB1205" i="3"/>
  <c r="BH1205" i="3"/>
  <c r="AX1207" i="3"/>
  <c r="AH1207" i="3"/>
  <c r="R1207" i="3"/>
  <c r="BA1207" i="3"/>
  <c r="AK1207" i="3"/>
  <c r="BF1209" i="3"/>
  <c r="AP1209" i="3"/>
  <c r="V1209" i="3"/>
  <c r="AW1209" i="3"/>
  <c r="AC1209" i="3"/>
  <c r="BB1213" i="3"/>
  <c r="AO1213" i="3"/>
  <c r="AB1213" i="3"/>
  <c r="AR1212" i="3"/>
  <c r="S1213" i="3"/>
  <c r="AR1219" i="3"/>
  <c r="AQ1215" i="3"/>
  <c r="AA1219" i="3"/>
  <c r="AI1219" i="3"/>
  <c r="AH1217" i="3"/>
  <c r="Z1217" i="3"/>
  <c r="AS1217" i="3"/>
  <c r="AX1225" i="3"/>
  <c r="AK1225" i="3"/>
  <c r="Q1237" i="3"/>
  <c r="AM1301" i="3"/>
  <c r="BA1291" i="3"/>
  <c r="AG1294" i="3"/>
  <c r="O1249" i="3"/>
  <c r="AE1249" i="3"/>
  <c r="AU1249" i="3"/>
  <c r="P1249" i="3"/>
  <c r="AF1249" i="3"/>
  <c r="AV1249" i="3"/>
  <c r="M1249" i="3"/>
  <c r="AC1249" i="3"/>
  <c r="AS1249" i="3"/>
  <c r="BI1249" i="3"/>
  <c r="AL1249" i="3"/>
  <c r="S1249" i="3"/>
  <c r="AI1249" i="3"/>
  <c r="AY1249" i="3"/>
  <c r="T1249" i="3"/>
  <c r="AJ1249" i="3"/>
  <c r="AZ1249" i="3"/>
  <c r="Q1249" i="3"/>
  <c r="AG1249" i="3"/>
  <c r="AW1249" i="3"/>
  <c r="V1249" i="3"/>
  <c r="AX1249" i="3"/>
  <c r="W1249" i="3"/>
  <c r="AM1249" i="3"/>
  <c r="BC1249" i="3"/>
  <c r="X1249" i="3"/>
  <c r="AN1249" i="3"/>
  <c r="BD1249" i="3"/>
  <c r="U1249" i="3"/>
  <c r="AK1249" i="3"/>
  <c r="BA1249" i="3"/>
  <c r="AH1249" i="3"/>
  <c r="AB1249" i="3"/>
  <c r="AO1249" i="3"/>
  <c r="AA1249" i="3"/>
  <c r="AR1249" i="3"/>
  <c r="BE1249" i="3"/>
  <c r="BB1249" i="3"/>
  <c r="AQ1249" i="3"/>
  <c r="BH1249" i="3"/>
  <c r="R1249" i="3"/>
  <c r="BF1261" i="3"/>
  <c r="AQ1261" i="3"/>
  <c r="BE1261" i="3"/>
  <c r="BG1261" i="3"/>
  <c r="Y1261" i="3"/>
  <c r="Z1261" i="3"/>
  <c r="AA1261" i="3"/>
  <c r="N1212" i="3"/>
  <c r="AD1212" i="3"/>
  <c r="AT1212" i="3"/>
  <c r="O1212" i="3"/>
  <c r="AE1212" i="3"/>
  <c r="AU1212" i="3"/>
  <c r="P1212" i="3"/>
  <c r="AF1212" i="3"/>
  <c r="AV1212" i="3"/>
  <c r="R1212" i="3"/>
  <c r="AH1212" i="3"/>
  <c r="AX1212" i="3"/>
  <c r="S1212" i="3"/>
  <c r="AI1212" i="3"/>
  <c r="AY1212" i="3"/>
  <c r="T1212" i="3"/>
  <c r="AJ1212" i="3"/>
  <c r="AZ1212" i="3"/>
  <c r="V1212" i="3"/>
  <c r="AL1212" i="3"/>
  <c r="BB1212" i="3"/>
  <c r="W1212" i="3"/>
  <c r="AM1212" i="3"/>
  <c r="BC1212" i="3"/>
  <c r="X1212" i="3"/>
  <c r="AN1212" i="3"/>
  <c r="BD1212" i="3"/>
  <c r="AB1219" i="3"/>
  <c r="BH1219" i="3"/>
  <c r="R1219" i="3"/>
  <c r="U1219" i="3"/>
  <c r="AK1219" i="3"/>
  <c r="BA1219" i="3"/>
  <c r="S1219" i="3"/>
  <c r="AN1219" i="3"/>
  <c r="O1219" i="3"/>
  <c r="AJ1219" i="3"/>
  <c r="BF1219" i="3"/>
  <c r="AF1219" i="3"/>
  <c r="BB1219" i="3"/>
  <c r="W1219" i="3"/>
  <c r="BC1219" i="3"/>
  <c r="Y1219" i="3"/>
  <c r="AO1219" i="3"/>
  <c r="BE1219" i="3"/>
  <c r="X1219" i="3"/>
  <c r="AT1219" i="3"/>
  <c r="T1219" i="3"/>
  <c r="AP1219" i="3"/>
  <c r="P1219" i="3"/>
  <c r="AL1219" i="3"/>
  <c r="BG1219" i="3"/>
  <c r="AH1219" i="3"/>
  <c r="M1219" i="3"/>
  <c r="AC1219" i="3"/>
  <c r="AS1219" i="3"/>
  <c r="BI1219" i="3"/>
  <c r="AD1219" i="3"/>
  <c r="AY1219" i="3"/>
  <c r="Z1219" i="3"/>
  <c r="AU1219" i="3"/>
  <c r="V1219" i="3"/>
  <c r="AQ1219" i="3"/>
  <c r="T1242" i="3"/>
  <c r="AW1242" i="3"/>
  <c r="AP1242" i="3"/>
  <c r="AJ1242" i="3"/>
  <c r="S1242" i="3"/>
  <c r="Q1242" i="3"/>
  <c r="AY1242" i="3"/>
  <c r="AH1242" i="3"/>
  <c r="AG1242" i="3"/>
  <c r="T1298" i="3"/>
  <c r="BD1298" i="3"/>
  <c r="BC1298" i="3"/>
  <c r="Y1298" i="3"/>
  <c r="R1298" i="3"/>
  <c r="AQ1298" i="3"/>
  <c r="X1298" i="3"/>
  <c r="AE1298" i="3"/>
  <c r="BH1207" i="3"/>
  <c r="AB1207" i="3"/>
  <c r="AZ1207" i="3"/>
  <c r="Z1226" i="3"/>
  <c r="N1226" i="3"/>
  <c r="AH1226" i="3"/>
  <c r="BB1226" i="3"/>
  <c r="AE1226" i="3"/>
  <c r="AY1226" i="3"/>
  <c r="X1226" i="3"/>
  <c r="AV1226" i="3"/>
  <c r="Q1226" i="3"/>
  <c r="R1226" i="3"/>
  <c r="AL1226" i="3"/>
  <c r="O1226" i="3"/>
  <c r="AI1226" i="3"/>
  <c r="BC1226" i="3"/>
  <c r="AF1226" i="3"/>
  <c r="AZ1226" i="3"/>
  <c r="V1226" i="3"/>
  <c r="AT1226" i="3"/>
  <c r="S1226" i="3"/>
  <c r="AM1226" i="3"/>
  <c r="P1226" i="3"/>
  <c r="AJ1226" i="3"/>
  <c r="BD1226" i="3"/>
  <c r="AW1226" i="3"/>
  <c r="W1226" i="3"/>
  <c r="M1226" i="3"/>
  <c r="AU1226" i="3"/>
  <c r="AD1226" i="3"/>
  <c r="T1226" i="3"/>
  <c r="BI1226" i="3"/>
  <c r="AV1293" i="3"/>
  <c r="BI1293" i="3"/>
  <c r="Z1293" i="3"/>
  <c r="W1293" i="3"/>
  <c r="W1239" i="3"/>
  <c r="AQ1239" i="3"/>
  <c r="T1239" i="3"/>
  <c r="BF1239" i="3"/>
  <c r="AP1239" i="3"/>
  <c r="Z1239" i="3"/>
  <c r="BE1239" i="3"/>
  <c r="AO1239" i="3"/>
  <c r="Y1239" i="3"/>
  <c r="AA1239" i="3"/>
  <c r="AY1239" i="3"/>
  <c r="BB1239" i="3"/>
  <c r="AL1239" i="3"/>
  <c r="V1239" i="3"/>
  <c r="BA1239" i="3"/>
  <c r="AK1239" i="3"/>
  <c r="U1239" i="3"/>
  <c r="AI1239" i="3"/>
  <c r="BC1239" i="3"/>
  <c r="AZ1239" i="3"/>
  <c r="AX1239" i="3"/>
  <c r="AH1239" i="3"/>
  <c r="R1239" i="3"/>
  <c r="AW1239" i="3"/>
  <c r="AG1239" i="3"/>
  <c r="Q1239" i="3"/>
  <c r="AJ1239" i="3"/>
  <c r="AD1239" i="3"/>
  <c r="AS1239" i="3"/>
  <c r="S1239" i="3"/>
  <c r="N1239" i="3"/>
  <c r="AC1239" i="3"/>
  <c r="AM1239" i="3"/>
  <c r="AR1209" i="3"/>
  <c r="AJ1209" i="3"/>
  <c r="U1209" i="3"/>
  <c r="AK1209" i="3"/>
  <c r="BA1209" i="3"/>
  <c r="R1209" i="3"/>
  <c r="AH1209" i="3"/>
  <c r="AF1237" i="3"/>
  <c r="AI1237" i="3"/>
  <c r="BC1237" i="3"/>
  <c r="BF1237" i="3"/>
  <c r="AP1237" i="3"/>
  <c r="Z1237" i="3"/>
  <c r="BE1237" i="3"/>
  <c r="AO1237" i="3"/>
  <c r="Y1237" i="3"/>
  <c r="S1237" i="3"/>
  <c r="AM1237" i="3"/>
  <c r="BG1237" i="3"/>
  <c r="AN1237" i="3"/>
  <c r="BB1237" i="3"/>
  <c r="AL1237" i="3"/>
  <c r="V1237" i="3"/>
  <c r="BA1237" i="3"/>
  <c r="AK1237" i="3"/>
  <c r="U1237" i="3"/>
  <c r="W1237" i="3"/>
  <c r="AQ1237" i="3"/>
  <c r="X1237" i="3"/>
  <c r="AX1237" i="3"/>
  <c r="AH1237" i="3"/>
  <c r="R1237" i="3"/>
  <c r="AY1237" i="3"/>
  <c r="N1237" i="3"/>
  <c r="AS1237" i="3"/>
  <c r="M1237" i="3"/>
  <c r="AG1237" i="3"/>
  <c r="AT1237" i="3"/>
  <c r="BI1237" i="3"/>
  <c r="AC1237" i="3"/>
  <c r="AI1225" i="3"/>
  <c r="AY1225" i="3"/>
  <c r="AB1225" i="3"/>
  <c r="AR1225" i="3"/>
  <c r="BH1225" i="3"/>
  <c r="Y1225" i="3"/>
  <c r="AO1225" i="3"/>
  <c r="BE1225" i="3"/>
  <c r="V1225" i="3"/>
  <c r="AL1225" i="3"/>
  <c r="BB1225" i="3"/>
  <c r="P1225" i="3"/>
  <c r="AF1225" i="3"/>
  <c r="AV1225" i="3"/>
  <c r="M1225" i="3"/>
  <c r="AC1225" i="3"/>
  <c r="AS1225" i="3"/>
  <c r="BI1225" i="3"/>
  <c r="Z1225" i="3"/>
  <c r="AP1225" i="3"/>
  <c r="BF1225" i="3"/>
  <c r="T1225" i="3"/>
  <c r="AJ1225" i="3"/>
  <c r="AZ1225" i="3"/>
  <c r="Q1225" i="3"/>
  <c r="AG1225" i="3"/>
  <c r="AW1225" i="3"/>
  <c r="N1225" i="3"/>
  <c r="AD1225" i="3"/>
  <c r="AT1225" i="3"/>
  <c r="AI1197" i="3"/>
  <c r="AG1200" i="3"/>
  <c r="BF1197" i="3"/>
  <c r="AP1197" i="3"/>
  <c r="Z1197" i="3"/>
  <c r="BI1197" i="3"/>
  <c r="AS1197" i="3"/>
  <c r="AC1197" i="3"/>
  <c r="M1197" i="3"/>
  <c r="AV1197" i="3"/>
  <c r="AF1197" i="3"/>
  <c r="P1197" i="3"/>
  <c r="AV1200" i="3"/>
  <c r="AF1200" i="3"/>
  <c r="P1200" i="3"/>
  <c r="AU1200" i="3"/>
  <c r="AE1200" i="3"/>
  <c r="O1200" i="3"/>
  <c r="AT1200" i="3"/>
  <c r="AD1200" i="3"/>
  <c r="BD1203" i="3"/>
  <c r="AN1203" i="3"/>
  <c r="X1203" i="3"/>
  <c r="BC1203" i="3"/>
  <c r="AM1203" i="3"/>
  <c r="W1203" i="3"/>
  <c r="BB1203" i="3"/>
  <c r="AL1203" i="3"/>
  <c r="V1203" i="3"/>
  <c r="BC1205" i="3"/>
  <c r="AM1205" i="3"/>
  <c r="W1205" i="3"/>
  <c r="BB1205" i="3"/>
  <c r="AL1205" i="3"/>
  <c r="V1205" i="3"/>
  <c r="BE1203" i="3"/>
  <c r="AW1205" i="3"/>
  <c r="AT1204" i="3"/>
  <c r="AD1204" i="3"/>
  <c r="N1204" i="3"/>
  <c r="AW1204" i="3"/>
  <c r="AG1204" i="3"/>
  <c r="Q1204" i="3"/>
  <c r="AZ1204" i="3"/>
  <c r="AJ1204" i="3"/>
  <c r="AJ1205" i="3"/>
  <c r="AT1207" i="3"/>
  <c r="AD1207" i="3"/>
  <c r="N1207" i="3"/>
  <c r="AW1207" i="3"/>
  <c r="AG1207" i="3"/>
  <c r="Q1207" i="3"/>
  <c r="BB1209" i="3"/>
  <c r="AL1209" i="3"/>
  <c r="N1209" i="3"/>
  <c r="AS1209" i="3"/>
  <c r="Y1209" i="3"/>
  <c r="AJ1207" i="3"/>
  <c r="AZ1209" i="3"/>
  <c r="AL1213" i="3"/>
  <c r="Y1213" i="3"/>
  <c r="AB1212" i="3"/>
  <c r="BF1212" i="3"/>
  <c r="AY1215" i="3"/>
  <c r="AZ1219" i="3"/>
  <c r="N1219" i="3"/>
  <c r="AQ1217" i="3"/>
  <c r="AY1217" i="3"/>
  <c r="AC1217" i="3"/>
  <c r="AH1225" i="3"/>
  <c r="U1225" i="3"/>
  <c r="AC1226" i="3"/>
  <c r="AW1237" i="3"/>
  <c r="AG1226" i="3"/>
  <c r="AT1239" i="3"/>
  <c r="AA1237" i="3"/>
  <c r="BG1249" i="3"/>
  <c r="AG1278" i="3"/>
  <c r="AN1291" i="3"/>
  <c r="AQ1294" i="3"/>
  <c r="AE1293" i="3"/>
  <c r="AD1278" i="3"/>
  <c r="AM1245" i="3"/>
  <c r="X1283" i="3"/>
  <c r="S1271" i="3"/>
  <c r="AE1253" i="3"/>
  <c r="W1301" i="3"/>
  <c r="O1305" i="3"/>
  <c r="AQ1251" i="3"/>
  <c r="AX1228" i="3"/>
  <c r="S1275" i="3"/>
  <c r="M1293" i="3"/>
  <c r="AI1242" i="3"/>
  <c r="AI1299" i="3"/>
  <c r="AX1219" i="3"/>
  <c r="T1256" i="3"/>
  <c r="T1295" i="3"/>
  <c r="AB1257" i="3"/>
  <c r="AG1302" i="3"/>
  <c r="O1239" i="3"/>
  <c r="AM1255" i="3"/>
  <c r="AZ1235" i="3"/>
  <c r="BH1285" i="3"/>
  <c r="AN1250" i="3"/>
  <c r="AM1213" i="3"/>
  <c r="BH1226" i="3"/>
  <c r="AR1226" i="3"/>
  <c r="AB1226" i="3"/>
  <c r="BG1226" i="3"/>
  <c r="AQ1226" i="3"/>
  <c r="AA1226" i="3"/>
  <c r="BF1226" i="3"/>
  <c r="AP1226" i="3"/>
  <c r="AM1219" i="3"/>
  <c r="BD1237" i="3"/>
  <c r="AX1245" i="3"/>
  <c r="AH1245" i="3"/>
  <c r="R1245" i="3"/>
  <c r="BA1245" i="3"/>
  <c r="AK1245" i="3"/>
  <c r="U1245" i="3"/>
  <c r="AI1245" i="3"/>
  <c r="AU1237" i="3"/>
  <c r="AE1237" i="3"/>
  <c r="O1237" i="3"/>
  <c r="AZ1242" i="3"/>
  <c r="AU1239" i="3"/>
  <c r="AE1239" i="3"/>
  <c r="AH1253" i="3"/>
  <c r="AV1254" i="3"/>
  <c r="AV1256" i="3"/>
  <c r="AW1263" i="3"/>
  <c r="AG1263" i="3"/>
  <c r="Q1263" i="3"/>
  <c r="AY1263" i="3"/>
  <c r="AI1263" i="3"/>
  <c r="S1263" i="3"/>
  <c r="AL1250" i="3"/>
  <c r="V1250" i="3"/>
  <c r="BE1250" i="3"/>
  <c r="AO1250" i="3"/>
  <c r="Y1250" i="3"/>
  <c r="V1251" i="3"/>
  <c r="V1253" i="3"/>
  <c r="BC1254" i="3"/>
  <c r="AM1254" i="3"/>
  <c r="W1254" i="3"/>
  <c r="BB1254" i="3"/>
  <c r="AL1254" i="3"/>
  <c r="V1254" i="3"/>
  <c r="BE1254" i="3"/>
  <c r="AO1254" i="3"/>
  <c r="AE1256" i="3"/>
  <c r="AT1256" i="3"/>
  <c r="N1256" i="3"/>
  <c r="AG1256" i="3"/>
  <c r="AU1258" i="3"/>
  <c r="AB1263" i="3"/>
  <c r="AO1251" i="3"/>
  <c r="BH1251" i="3"/>
  <c r="AB1251" i="3"/>
  <c r="BI1253" i="3"/>
  <c r="AC1253" i="3"/>
  <c r="AV1253" i="3"/>
  <c r="P1253" i="3"/>
  <c r="Y1294" i="3"/>
  <c r="BC1301" i="3"/>
  <c r="AT1295" i="3"/>
  <c r="AR1294" i="3"/>
  <c r="BG1294" i="3"/>
  <c r="AA1294" i="3"/>
  <c r="AT1271" i="3"/>
  <c r="AS1298" i="3"/>
  <c r="S1298" i="3"/>
  <c r="BH1302" i="3"/>
  <c r="AZ1256" i="3"/>
  <c r="Y1256" i="3"/>
  <c r="AO1256" i="3"/>
  <c r="BE1256" i="3"/>
  <c r="V1256" i="3"/>
  <c r="AL1256" i="3"/>
  <c r="BB1256" i="3"/>
  <c r="W1256" i="3"/>
  <c r="AM1256" i="3"/>
  <c r="BC1256" i="3"/>
  <c r="X1256" i="3"/>
  <c r="M1256" i="3"/>
  <c r="AC1256" i="3"/>
  <c r="AS1256" i="3"/>
  <c r="BI1256" i="3"/>
  <c r="Z1256" i="3"/>
  <c r="AP1256" i="3"/>
  <c r="BF1256" i="3"/>
  <c r="AA1256" i="3"/>
  <c r="AQ1256" i="3"/>
  <c r="BG1256" i="3"/>
  <c r="AL1261" i="3"/>
  <c r="AN1261" i="3"/>
  <c r="AZ1261" i="3"/>
  <c r="AC1306" i="3"/>
  <c r="AQ1306" i="3"/>
  <c r="AK1294" i="3"/>
  <c r="N1294" i="3"/>
  <c r="AD1294" i="3"/>
  <c r="AT1294" i="3"/>
  <c r="O1294" i="3"/>
  <c r="AE1294" i="3"/>
  <c r="AU1294" i="3"/>
  <c r="P1294" i="3"/>
  <c r="AF1294" i="3"/>
  <c r="AV1294" i="3"/>
  <c r="BI1294" i="3"/>
  <c r="BE1294" i="3"/>
  <c r="AW1294" i="3"/>
  <c r="R1294" i="3"/>
  <c r="AH1294" i="3"/>
  <c r="AX1294" i="3"/>
  <c r="S1294" i="3"/>
  <c r="AI1294" i="3"/>
  <c r="AY1294" i="3"/>
  <c r="T1294" i="3"/>
  <c r="AJ1294" i="3"/>
  <c r="AZ1294" i="3"/>
  <c r="AS1294" i="3"/>
  <c r="AO1294" i="3"/>
  <c r="AH1298" i="3"/>
  <c r="AJ1298" i="3"/>
  <c r="AG1298" i="3"/>
  <c r="AY1298" i="3"/>
  <c r="M1298" i="3"/>
  <c r="AX1298" i="3"/>
  <c r="AZ1298" i="3"/>
  <c r="BE1298" i="3"/>
  <c r="W1298" i="3"/>
  <c r="AK1298" i="3"/>
  <c r="W1253" i="3"/>
  <c r="AM1253" i="3"/>
  <c r="BC1253" i="3"/>
  <c r="X1253" i="3"/>
  <c r="AN1253" i="3"/>
  <c r="BD1253" i="3"/>
  <c r="U1253" i="3"/>
  <c r="AK1253" i="3"/>
  <c r="BA1253" i="3"/>
  <c r="AA1253" i="3"/>
  <c r="AQ1253" i="3"/>
  <c r="BG1253" i="3"/>
  <c r="AB1253" i="3"/>
  <c r="AR1253" i="3"/>
  <c r="BH1253" i="3"/>
  <c r="Y1253" i="3"/>
  <c r="AO1253" i="3"/>
  <c r="BE1253" i="3"/>
  <c r="P1293" i="3"/>
  <c r="AC1293" i="3"/>
  <c r="AP1293" i="3"/>
  <c r="AF1293" i="3"/>
  <c r="AS1293" i="3"/>
  <c r="BF1293" i="3"/>
  <c r="R1288" i="3"/>
  <c r="AI1288" i="3"/>
  <c r="S1251" i="3"/>
  <c r="AI1251" i="3"/>
  <c r="AY1251" i="3"/>
  <c r="T1251" i="3"/>
  <c r="AJ1251" i="3"/>
  <c r="AZ1251" i="3"/>
  <c r="Q1251" i="3"/>
  <c r="AG1251" i="3"/>
  <c r="AW1251" i="3"/>
  <c r="W1251" i="3"/>
  <c r="AM1251" i="3"/>
  <c r="BC1251" i="3"/>
  <c r="X1251" i="3"/>
  <c r="AN1251" i="3"/>
  <c r="BD1251" i="3"/>
  <c r="U1251" i="3"/>
  <c r="AK1251" i="3"/>
  <c r="BA1251" i="3"/>
  <c r="Q1258" i="3"/>
  <c r="AW1258" i="3"/>
  <c r="AE1258" i="3"/>
  <c r="Y1258" i="3"/>
  <c r="BE1258" i="3"/>
  <c r="AM1258" i="3"/>
  <c r="BH1254" i="3"/>
  <c r="U1254" i="3"/>
  <c r="AK1254" i="3"/>
  <c r="Y1254" i="3"/>
  <c r="R1263" i="3"/>
  <c r="V1263" i="3"/>
  <c r="AZ1263" i="3"/>
  <c r="BB1263" i="3"/>
  <c r="AR1263" i="3"/>
  <c r="AJ1271" i="3"/>
  <c r="Q1271" i="3"/>
  <c r="AW1278" i="3"/>
  <c r="AE1278" i="3"/>
  <c r="AQ1278" i="3"/>
  <c r="N1278" i="3"/>
  <c r="V1299" i="3"/>
  <c r="AV1299" i="3"/>
  <c r="AJ1295" i="3"/>
  <c r="AW1295" i="3"/>
  <c r="AZ1295" i="3"/>
  <c r="N1295" i="3"/>
  <c r="BC1295" i="3"/>
  <c r="W1290" i="3"/>
  <c r="AN1290" i="3"/>
  <c r="AK1290" i="3"/>
  <c r="AO1290" i="3"/>
  <c r="V1290" i="3"/>
  <c r="AM1290" i="3"/>
  <c r="BD1290" i="3"/>
  <c r="BI1290" i="3"/>
  <c r="U1290" i="3"/>
  <c r="Y1290" i="3"/>
  <c r="AO1257" i="3"/>
  <c r="AL1257" i="3"/>
  <c r="AQ1257" i="3"/>
  <c r="AB1285" i="3"/>
  <c r="AO1285" i="3"/>
  <c r="BB1285" i="3"/>
  <c r="AR1285" i="3"/>
  <c r="BE1285" i="3"/>
  <c r="AZ1250" i="3"/>
  <c r="AB1250" i="3"/>
  <c r="X1250" i="3"/>
  <c r="AR1250" i="3"/>
  <c r="AY1274" i="3"/>
  <c r="AX1274" i="3"/>
  <c r="AP1259" i="3"/>
  <c r="AL1284" i="3"/>
  <c r="X1211" i="3"/>
  <c r="AB1300" i="3"/>
  <c r="AF1274" i="3"/>
  <c r="AP1232" i="3"/>
  <c r="R1198" i="3"/>
  <c r="AC1196" i="3"/>
  <c r="W1257" i="3"/>
  <c r="W1227" i="3"/>
  <c r="AY1271" i="3"/>
  <c r="AL1298" i="3"/>
  <c r="AH1305" i="3"/>
  <c r="P1231" i="3"/>
  <c r="U1258" i="3"/>
  <c r="AM1276" i="3"/>
  <c r="AS1233" i="3"/>
  <c r="M1233" i="3"/>
  <c r="BI1233" i="3"/>
  <c r="AE1233" i="3"/>
  <c r="N1233" i="3"/>
  <c r="AZ1252" i="3"/>
  <c r="M1252" i="3"/>
  <c r="AC1252" i="3"/>
  <c r="AS1252" i="3"/>
  <c r="BI1252" i="3"/>
  <c r="Z1252" i="3"/>
  <c r="AP1252" i="3"/>
  <c r="BF1252" i="3"/>
  <c r="AA1252" i="3"/>
  <c r="AQ1252" i="3"/>
  <c r="BG1252" i="3"/>
  <c r="P1252" i="3"/>
  <c r="AN1252" i="3"/>
  <c r="U1252" i="3"/>
  <c r="AK1252" i="3"/>
  <c r="BA1252" i="3"/>
  <c r="R1252" i="3"/>
  <c r="AH1252" i="3"/>
  <c r="AX1252" i="3"/>
  <c r="S1252" i="3"/>
  <c r="AI1252" i="3"/>
  <c r="AY1252" i="3"/>
  <c r="AV1252" i="3"/>
  <c r="AO1252" i="3"/>
  <c r="V1252" i="3"/>
  <c r="BB1252" i="3"/>
  <c r="AM1252" i="3"/>
  <c r="Q1252" i="3"/>
  <c r="AW1252" i="3"/>
  <c r="AD1252" i="3"/>
  <c r="O1252" i="3"/>
  <c r="AU1252" i="3"/>
  <c r="T1252" i="3"/>
  <c r="Y1252" i="3"/>
  <c r="BE1252" i="3"/>
  <c r="AL1252" i="3"/>
  <c r="W1252" i="3"/>
  <c r="BC1252" i="3"/>
  <c r="AP1265" i="3"/>
  <c r="BB1265" i="3"/>
  <c r="X1265" i="3"/>
  <c r="T1265" i="3"/>
  <c r="AZ1265" i="3"/>
  <c r="O1265" i="3"/>
  <c r="AE1265" i="3"/>
  <c r="AU1265" i="3"/>
  <c r="M1265" i="3"/>
  <c r="AC1265" i="3"/>
  <c r="AS1265" i="3"/>
  <c r="BI1265" i="3"/>
  <c r="BF1265" i="3"/>
  <c r="AN1265" i="3"/>
  <c r="V1265" i="3"/>
  <c r="AV1265" i="3"/>
  <c r="AJ1265" i="3"/>
  <c r="W1265" i="3"/>
  <c r="AM1265" i="3"/>
  <c r="BC1265" i="3"/>
  <c r="U1265" i="3"/>
  <c r="AK1265" i="3"/>
  <c r="BA1265" i="3"/>
  <c r="AB1265" i="3"/>
  <c r="AA1265" i="3"/>
  <c r="BG1265" i="3"/>
  <c r="AO1265" i="3"/>
  <c r="Z1265" i="3"/>
  <c r="AI1265" i="3"/>
  <c r="Q1265" i="3"/>
  <c r="AW1265" i="3"/>
  <c r="AL1265" i="3"/>
  <c r="BH1265" i="3"/>
  <c r="AQ1265" i="3"/>
  <c r="Y1265" i="3"/>
  <c r="BE1265" i="3"/>
  <c r="AG1308" i="3"/>
  <c r="BE1308" i="3"/>
  <c r="AX1308" i="3"/>
  <c r="T1308" i="3"/>
  <c r="Q1308" i="3"/>
  <c r="BH1308" i="3"/>
  <c r="AA1308" i="3"/>
  <c r="Y1308" i="3"/>
  <c r="R1308" i="3"/>
  <c r="AI1308" i="3"/>
  <c r="AP1308" i="3"/>
  <c r="BG1308" i="3"/>
  <c r="AJ1316" i="3"/>
  <c r="Q1316" i="3"/>
  <c r="AD1316" i="3"/>
  <c r="AS1296" i="3"/>
  <c r="U1296" i="3"/>
  <c r="AH1296" i="3"/>
  <c r="AG1224" i="3"/>
  <c r="T1224" i="3"/>
  <c r="AO1224" i="3"/>
  <c r="Q1224" i="3"/>
  <c r="AR1224" i="3"/>
  <c r="Y1224" i="3"/>
  <c r="AT1224" i="3"/>
  <c r="AL1224" i="3"/>
  <c r="AB1224" i="3"/>
  <c r="X1248" i="3"/>
  <c r="M1248" i="3"/>
  <c r="AC1248" i="3"/>
  <c r="AS1248" i="3"/>
  <c r="BI1248" i="3"/>
  <c r="Z1248" i="3"/>
  <c r="AP1248" i="3"/>
  <c r="BF1248" i="3"/>
  <c r="AA1248" i="3"/>
  <c r="AQ1248" i="3"/>
  <c r="BG1248" i="3"/>
  <c r="P1248" i="3"/>
  <c r="AJ1248" i="3"/>
  <c r="BD1248" i="3"/>
  <c r="U1248" i="3"/>
  <c r="AK1248" i="3"/>
  <c r="BA1248" i="3"/>
  <c r="R1248" i="3"/>
  <c r="AH1248" i="3"/>
  <c r="AX1248" i="3"/>
  <c r="S1248" i="3"/>
  <c r="AI1248" i="3"/>
  <c r="AY1248" i="3"/>
  <c r="AV1248" i="3"/>
  <c r="AG1248" i="3"/>
  <c r="N1248" i="3"/>
  <c r="AT1248" i="3"/>
  <c r="AE1248" i="3"/>
  <c r="AF1248" i="3"/>
  <c r="T1248" i="3"/>
  <c r="AO1248" i="3"/>
  <c r="V1248" i="3"/>
  <c r="BB1248" i="3"/>
  <c r="AM1248" i="3"/>
  <c r="AZ1248" i="3"/>
  <c r="Q1248" i="3"/>
  <c r="AW1248" i="3"/>
  <c r="AD1248" i="3"/>
  <c r="O1248" i="3"/>
  <c r="AU1248" i="3"/>
  <c r="AQ1289" i="3"/>
  <c r="AB1289" i="3"/>
  <c r="AR1289" i="3"/>
  <c r="BH1289" i="3"/>
  <c r="Y1289" i="3"/>
  <c r="AO1289" i="3"/>
  <c r="BE1289" i="3"/>
  <c r="V1289" i="3"/>
  <c r="AL1289" i="3"/>
  <c r="BB1289" i="3"/>
  <c r="P1289" i="3"/>
  <c r="AF1289" i="3"/>
  <c r="AV1289" i="3"/>
  <c r="M1289" i="3"/>
  <c r="AC1289" i="3"/>
  <c r="AS1289" i="3"/>
  <c r="BI1289" i="3"/>
  <c r="Z1289" i="3"/>
  <c r="AP1289" i="3"/>
  <c r="BF1289" i="3"/>
  <c r="BC1289" i="3"/>
  <c r="AE1289" i="3"/>
  <c r="T1289" i="3"/>
  <c r="AJ1289" i="3"/>
  <c r="AZ1289" i="3"/>
  <c r="Q1289" i="3"/>
  <c r="AG1289" i="3"/>
  <c r="AW1289" i="3"/>
  <c r="N1289" i="3"/>
  <c r="AD1289" i="3"/>
  <c r="AT1289" i="3"/>
  <c r="AM1289" i="3"/>
  <c r="X1289" i="3"/>
  <c r="AK1289" i="3"/>
  <c r="AX1289" i="3"/>
  <c r="AN1289" i="3"/>
  <c r="BA1289" i="3"/>
  <c r="BD1289" i="3"/>
  <c r="R1289" i="3"/>
  <c r="T1297" i="3"/>
  <c r="AJ1297" i="3"/>
  <c r="AZ1297" i="3"/>
  <c r="Q1297" i="3"/>
  <c r="AG1297" i="3"/>
  <c r="AW1297" i="3"/>
  <c r="N1297" i="3"/>
  <c r="AD1297" i="3"/>
  <c r="AT1297" i="3"/>
  <c r="W1297" i="3"/>
  <c r="BG1297" i="3"/>
  <c r="X1297" i="3"/>
  <c r="AN1297" i="3"/>
  <c r="BD1297" i="3"/>
  <c r="U1297" i="3"/>
  <c r="AK1297" i="3"/>
  <c r="BA1297" i="3"/>
  <c r="R1297" i="3"/>
  <c r="AH1297" i="3"/>
  <c r="AX1297" i="3"/>
  <c r="AU1297" i="3"/>
  <c r="AQ1297" i="3"/>
  <c r="AB1297" i="3"/>
  <c r="AR1297" i="3"/>
  <c r="BH1297" i="3"/>
  <c r="Y1297" i="3"/>
  <c r="AO1297" i="3"/>
  <c r="BE1297" i="3"/>
  <c r="V1297" i="3"/>
  <c r="AL1297" i="3"/>
  <c r="BB1297" i="3"/>
  <c r="BC1297" i="3"/>
  <c r="AV1297" i="3"/>
  <c r="BI1297" i="3"/>
  <c r="M1297" i="3"/>
  <c r="Z1297" i="3"/>
  <c r="AM1297" i="3"/>
  <c r="P1297" i="3"/>
  <c r="AC1297" i="3"/>
  <c r="AP1297" i="3"/>
  <c r="P1303" i="3"/>
  <c r="AW1303" i="3"/>
  <c r="AJ1303" i="3"/>
  <c r="R1303" i="3"/>
  <c r="BD1303" i="3"/>
  <c r="AP1303" i="3"/>
  <c r="AQ1303" i="3"/>
  <c r="AG1307" i="3"/>
  <c r="AI1307" i="3"/>
  <c r="AR1307" i="3"/>
  <c r="O1313" i="3"/>
  <c r="AS1313" i="3"/>
  <c r="AU1313" i="3"/>
  <c r="Z1313" i="3"/>
  <c r="AF1313" i="3"/>
  <c r="BF1313" i="3"/>
  <c r="M1313" i="3"/>
  <c r="N1230" i="3"/>
  <c r="AD1230" i="3"/>
  <c r="AT1230" i="3"/>
  <c r="R1230" i="3"/>
  <c r="AH1230" i="3"/>
  <c r="AQ1272" i="3"/>
  <c r="AX1272" i="3"/>
  <c r="AH1272" i="3"/>
  <c r="R1272" i="3"/>
  <c r="BI1272" i="3"/>
  <c r="AS1272" i="3"/>
  <c r="AC1272" i="3"/>
  <c r="BG1272" i="3"/>
  <c r="BF1272" i="3"/>
  <c r="AP1272" i="3"/>
  <c r="Z1272" i="3"/>
  <c r="BA1272" i="3"/>
  <c r="AK1272" i="3"/>
  <c r="U1272" i="3"/>
  <c r="AD1272" i="3"/>
  <c r="AW1272" i="3"/>
  <c r="Q1272" i="3"/>
  <c r="AA1272" i="3"/>
  <c r="BB1272" i="3"/>
  <c r="V1272" i="3"/>
  <c r="AO1272" i="3"/>
  <c r="AT1272" i="3"/>
  <c r="N1272" i="3"/>
  <c r="AG1272" i="3"/>
  <c r="BI1280" i="3"/>
  <c r="AN1280" i="3"/>
  <c r="S1280" i="3"/>
  <c r="AQ1280" i="3"/>
  <c r="U1280" i="3"/>
  <c r="Z1280" i="3"/>
  <c r="AP1280" i="3"/>
  <c r="BF1280" i="3"/>
  <c r="BD1280" i="3"/>
  <c r="AI1280" i="3"/>
  <c r="BG1280" i="3"/>
  <c r="AK1280" i="3"/>
  <c r="N1280" i="3"/>
  <c r="AD1280" i="3"/>
  <c r="AT1280" i="3"/>
  <c r="AY1280" i="3"/>
  <c r="AC1280" i="3"/>
  <c r="BA1280" i="3"/>
  <c r="AF1280" i="3"/>
  <c r="R1280" i="3"/>
  <c r="AH1280" i="3"/>
  <c r="AX1280" i="3"/>
  <c r="AA1280" i="3"/>
  <c r="AS1280" i="3"/>
  <c r="V1280" i="3"/>
  <c r="X1280" i="3"/>
  <c r="AL1280" i="3"/>
  <c r="W1286" i="3"/>
  <c r="AN1286" i="3"/>
  <c r="U1286" i="3"/>
  <c r="AC1286" i="3"/>
  <c r="AO1286" i="3"/>
  <c r="V1286" i="3"/>
  <c r="AM1286" i="3"/>
  <c r="BD1286" i="3"/>
  <c r="M1286" i="3"/>
  <c r="Y1286" i="3"/>
  <c r="AL1286" i="3"/>
  <c r="BC1286" i="3"/>
  <c r="AW1286" i="3"/>
  <c r="BI1286" i="3"/>
  <c r="BE1286" i="3"/>
  <c r="BB1286" i="3"/>
  <c r="X1286" i="3"/>
  <c r="U1292" i="3"/>
  <c r="BI1292" i="3"/>
  <c r="Z1292" i="3"/>
  <c r="AP1292" i="3"/>
  <c r="BF1292" i="3"/>
  <c r="AA1292" i="3"/>
  <c r="AQ1292" i="3"/>
  <c r="BG1292" i="3"/>
  <c r="AB1292" i="3"/>
  <c r="AR1292" i="3"/>
  <c r="BH1292" i="3"/>
  <c r="BE1292" i="3"/>
  <c r="AS1292" i="3"/>
  <c r="N1292" i="3"/>
  <c r="AD1292" i="3"/>
  <c r="AT1292" i="3"/>
  <c r="O1292" i="3"/>
  <c r="AE1292" i="3"/>
  <c r="AU1292" i="3"/>
  <c r="P1292" i="3"/>
  <c r="AF1292" i="3"/>
  <c r="AV1292" i="3"/>
  <c r="AO1292" i="3"/>
  <c r="AG1292" i="3"/>
  <c r="BA1292" i="3"/>
  <c r="AC1292" i="3"/>
  <c r="R1292" i="3"/>
  <c r="AH1292" i="3"/>
  <c r="AX1292" i="3"/>
  <c r="S1292" i="3"/>
  <c r="AI1292" i="3"/>
  <c r="AY1292" i="3"/>
  <c r="T1292" i="3"/>
  <c r="AJ1292" i="3"/>
  <c r="AZ1292" i="3"/>
  <c r="Y1292" i="3"/>
  <c r="BB1292" i="3"/>
  <c r="X1292" i="3"/>
  <c r="W1292" i="3"/>
  <c r="AN1292" i="3"/>
  <c r="AK1292" i="3"/>
  <c r="V1292" i="3"/>
  <c r="AM1292" i="3"/>
  <c r="BD1292" i="3"/>
  <c r="AA1221" i="3"/>
  <c r="AQ1221" i="3"/>
  <c r="BG1221" i="3"/>
  <c r="Y1221" i="3"/>
  <c r="AO1221" i="3"/>
  <c r="BE1221" i="3"/>
  <c r="AJ1221" i="3"/>
  <c r="N1221" i="3"/>
  <c r="BJ1221" i="3" s="1"/>
  <c r="AT1221" i="3"/>
  <c r="AF1221" i="3"/>
  <c r="R1221" i="3"/>
  <c r="AH1221" i="3"/>
  <c r="O1221" i="3"/>
  <c r="BL1221" i="3" s="1"/>
  <c r="AE1221" i="3"/>
  <c r="AU1221" i="3"/>
  <c r="M1221" i="3"/>
  <c r="BK1221" i="3" s="1"/>
  <c r="AC1221" i="3"/>
  <c r="AS1221" i="3"/>
  <c r="BI1221" i="3"/>
  <c r="AR1221" i="3"/>
  <c r="V1221" i="3"/>
  <c r="BB1221" i="3"/>
  <c r="AN1221" i="3"/>
  <c r="AX1221" i="3"/>
  <c r="BI1247" i="3"/>
  <c r="BG1247" i="3"/>
  <c r="M1311" i="3"/>
  <c r="S1311" i="3"/>
  <c r="O1267" i="3"/>
  <c r="AV1267" i="3"/>
  <c r="N1267" i="3"/>
  <c r="O1268" i="3"/>
  <c r="AE1268" i="3"/>
  <c r="AU1268" i="3"/>
  <c r="AX1268" i="3"/>
  <c r="AH1268" i="3"/>
  <c r="R1268" i="3"/>
  <c r="BI1268" i="3"/>
  <c r="AS1268" i="3"/>
  <c r="AC1268" i="3"/>
  <c r="AJ1268" i="3"/>
  <c r="W1268" i="3"/>
  <c r="AM1268" i="3"/>
  <c r="BC1268" i="3"/>
  <c r="BF1268" i="3"/>
  <c r="AP1268" i="3"/>
  <c r="Z1268" i="3"/>
  <c r="BA1268" i="3"/>
  <c r="AK1268" i="3"/>
  <c r="U1268" i="3"/>
  <c r="AA1268" i="3"/>
  <c r="BG1268" i="3"/>
  <c r="AT1268" i="3"/>
  <c r="N1268" i="3"/>
  <c r="AG1268" i="3"/>
  <c r="AI1268" i="3"/>
  <c r="AL1268" i="3"/>
  <c r="BE1268" i="3"/>
  <c r="Y1268" i="3"/>
  <c r="AQ1268" i="3"/>
  <c r="AD1268" i="3"/>
  <c r="AW1268" i="3"/>
  <c r="Q1268" i="3"/>
  <c r="S1255" i="3"/>
  <c r="AI1255" i="3"/>
  <c r="AY1255" i="3"/>
  <c r="T1255" i="3"/>
  <c r="AJ1255" i="3"/>
  <c r="AZ1255" i="3"/>
  <c r="Q1255" i="3"/>
  <c r="AG1255" i="3"/>
  <c r="AW1255" i="3"/>
  <c r="AA1255" i="3"/>
  <c r="AQ1255" i="3"/>
  <c r="BG1255" i="3"/>
  <c r="AB1255" i="3"/>
  <c r="AR1255" i="3"/>
  <c r="BH1255" i="3"/>
  <c r="Y1255" i="3"/>
  <c r="AO1255" i="3"/>
  <c r="BE1255" i="3"/>
  <c r="AL1255" i="3"/>
  <c r="AH1255" i="3"/>
  <c r="O1255" i="3"/>
  <c r="AU1255" i="3"/>
  <c r="AF1255" i="3"/>
  <c r="M1255" i="3"/>
  <c r="AS1255" i="3"/>
  <c r="V1255" i="3"/>
  <c r="W1255" i="3"/>
  <c r="BC1255" i="3"/>
  <c r="AN1255" i="3"/>
  <c r="U1255" i="3"/>
  <c r="BA1255" i="3"/>
  <c r="AE1255" i="3"/>
  <c r="P1255" i="3"/>
  <c r="AV1255" i="3"/>
  <c r="AC1255" i="3"/>
  <c r="BI1255" i="3"/>
  <c r="W1238" i="3"/>
  <c r="AM1238" i="3"/>
  <c r="BC1238" i="3"/>
  <c r="X1238" i="3"/>
  <c r="AN1238" i="3"/>
  <c r="BD1238" i="3"/>
  <c r="U1238" i="3"/>
  <c r="AK1238" i="3"/>
  <c r="O1238" i="3"/>
  <c r="AE1238" i="3"/>
  <c r="AU1238" i="3"/>
  <c r="P1238" i="3"/>
  <c r="AF1238" i="3"/>
  <c r="AV1238" i="3"/>
  <c r="M1238" i="3"/>
  <c r="AI1238" i="3"/>
  <c r="T1238" i="3"/>
  <c r="AZ1238" i="3"/>
  <c r="AC1238" i="3"/>
  <c r="AW1238" i="3"/>
  <c r="Z1238" i="3"/>
  <c r="AD1238" i="3"/>
  <c r="AX1238" i="3"/>
  <c r="AQ1238" i="3"/>
  <c r="AB1238" i="3"/>
  <c r="BH1238" i="3"/>
  <c r="AG1238" i="3"/>
  <c r="BA1238" i="3"/>
  <c r="AP1238" i="3"/>
  <c r="AT1238" i="3"/>
  <c r="T1287" i="3"/>
  <c r="AR1287" i="3"/>
  <c r="M1287" i="3"/>
  <c r="AG1287" i="3"/>
  <c r="BE1287" i="3"/>
  <c r="Z1287" i="3"/>
  <c r="AT1287" i="3"/>
  <c r="BC1287" i="3"/>
  <c r="AB1287" i="3"/>
  <c r="AV1287" i="3"/>
  <c r="Q1287" i="3"/>
  <c r="AO1287" i="3"/>
  <c r="BI1287" i="3"/>
  <c r="AD1287" i="3"/>
  <c r="BB1287" i="3"/>
  <c r="AM1287" i="3"/>
  <c r="AQ1287" i="3"/>
  <c r="AF1287" i="3"/>
  <c r="AZ1287" i="3"/>
  <c r="Y1287" i="3"/>
  <c r="AS1287" i="3"/>
  <c r="N1287" i="3"/>
  <c r="AL1287" i="3"/>
  <c r="BF1287" i="3"/>
  <c r="W1287" i="3"/>
  <c r="AC1287" i="3"/>
  <c r="P1287" i="3"/>
  <c r="AW1287" i="3"/>
  <c r="AJ1287" i="3"/>
  <c r="V1287" i="3"/>
  <c r="AZ1196" i="3"/>
  <c r="AJ1196" i="3"/>
  <c r="T1196" i="3"/>
  <c r="AY1196" i="3"/>
  <c r="AI1196" i="3"/>
  <c r="S1196" i="3"/>
  <c r="AX1196" i="3"/>
  <c r="AH1196" i="3"/>
  <c r="R1196" i="3"/>
  <c r="AX1201" i="3"/>
  <c r="AH1201" i="3"/>
  <c r="R1201" i="3"/>
  <c r="BA1201" i="3"/>
  <c r="AK1201" i="3"/>
  <c r="U1201" i="3"/>
  <c r="BD1201" i="3"/>
  <c r="AN1201" i="3"/>
  <c r="X1201" i="3"/>
  <c r="BE1196" i="3"/>
  <c r="BH1198" i="3"/>
  <c r="AR1198" i="3"/>
  <c r="AB1198" i="3"/>
  <c r="BG1198" i="3"/>
  <c r="AQ1198" i="3"/>
  <c r="AA1198" i="3"/>
  <c r="BF1198" i="3"/>
  <c r="AP1198" i="3"/>
  <c r="Z1198" i="3"/>
  <c r="AU1201" i="3"/>
  <c r="BI1196" i="3"/>
  <c r="AY1201" i="3"/>
  <c r="BG1208" i="3"/>
  <c r="R1211" i="3"/>
  <c r="M1211" i="3"/>
  <c r="BF1208" i="3"/>
  <c r="AC1211" i="3"/>
  <c r="AS1211" i="3"/>
  <c r="BI1211" i="3"/>
  <c r="AC1224" i="3"/>
  <c r="AX1224" i="3"/>
  <c r="AU1224" i="3"/>
  <c r="AE1224" i="3"/>
  <c r="O1224" i="3"/>
  <c r="Z1224" i="3"/>
  <c r="AV1224" i="3"/>
  <c r="AS1230" i="3"/>
  <c r="AX1231" i="3"/>
  <c r="AH1231" i="3"/>
  <c r="R1231" i="3"/>
  <c r="BA1231" i="3"/>
  <c r="AK1231" i="3"/>
  <c r="U1231" i="3"/>
  <c r="BD1231" i="3"/>
  <c r="AN1231" i="3"/>
  <c r="X1231" i="3"/>
  <c r="BG1231" i="3"/>
  <c r="BA1232" i="3"/>
  <c r="P1224" i="3"/>
  <c r="Q1230" i="3"/>
  <c r="AU1231" i="3"/>
  <c r="BC1232" i="3"/>
  <c r="T1228" i="3"/>
  <c r="AZ1230" i="3"/>
  <c r="AJ1230" i="3"/>
  <c r="T1230" i="3"/>
  <c r="AY1230" i="3"/>
  <c r="AI1230" i="3"/>
  <c r="S1230" i="3"/>
  <c r="AX1230" i="3"/>
  <c r="V1230" i="3"/>
  <c r="AN1232" i="3"/>
  <c r="AM1232" i="3"/>
  <c r="BB1232" i="3"/>
  <c r="V1232" i="3"/>
  <c r="AA1247" i="3"/>
  <c r="BD1221" i="3"/>
  <c r="AL1221" i="3"/>
  <c r="AB1221" i="3"/>
  <c r="AK1221" i="3"/>
  <c r="BC1221" i="3"/>
  <c r="W1221" i="3"/>
  <c r="AW1224" i="3"/>
  <c r="AZ1224" i="3"/>
  <c r="AU1233" i="3"/>
  <c r="T1233" i="3"/>
  <c r="AS1247" i="3"/>
  <c r="BF1238" i="3"/>
  <c r="AO1238" i="3"/>
  <c r="AJ1238" i="3"/>
  <c r="S1238" i="3"/>
  <c r="AO1259" i="3"/>
  <c r="AY1265" i="3"/>
  <c r="BE1272" i="3"/>
  <c r="BC1248" i="3"/>
  <c r="Y1248" i="3"/>
  <c r="AE1252" i="3"/>
  <c r="BB1255" i="3"/>
  <c r="BB1268" i="3"/>
  <c r="AK1255" i="3"/>
  <c r="AN1248" i="3"/>
  <c r="AY1268" i="3"/>
  <c r="AJ1275" i="3"/>
  <c r="AP1287" i="3"/>
  <c r="BG1289" i="3"/>
  <c r="BF1297" i="3"/>
  <c r="AW1308" i="3"/>
  <c r="R1259" i="3"/>
  <c r="AX1259" i="3"/>
  <c r="AD1259" i="3"/>
  <c r="AV1259" i="3"/>
  <c r="AJ1259" i="3"/>
  <c r="O1259" i="3"/>
  <c r="AE1259" i="3"/>
  <c r="AU1259" i="3"/>
  <c r="M1259" i="3"/>
  <c r="AC1259" i="3"/>
  <c r="AS1259" i="3"/>
  <c r="BI1259" i="3"/>
  <c r="Z1259" i="3"/>
  <c r="BF1259" i="3"/>
  <c r="AL1259" i="3"/>
  <c r="AH1259" i="3"/>
  <c r="N1259" i="3"/>
  <c r="AT1259" i="3"/>
  <c r="AZ1259" i="3"/>
  <c r="W1259" i="3"/>
  <c r="AM1259" i="3"/>
  <c r="BC1259" i="3"/>
  <c r="U1259" i="3"/>
  <c r="AK1259" i="3"/>
  <c r="BA1259" i="3"/>
  <c r="V1259" i="3"/>
  <c r="AB1259" i="3"/>
  <c r="AI1259" i="3"/>
  <c r="Q1259" i="3"/>
  <c r="AW1259" i="3"/>
  <c r="BB1259" i="3"/>
  <c r="P1259" i="3"/>
  <c r="AQ1259" i="3"/>
  <c r="Y1259" i="3"/>
  <c r="BE1259" i="3"/>
  <c r="BH1259" i="3"/>
  <c r="S1259" i="3"/>
  <c r="AY1259" i="3"/>
  <c r="BB1284" i="3"/>
  <c r="X1284" i="3"/>
  <c r="AG1284" i="3"/>
  <c r="BI1284" i="3"/>
  <c r="BA1284" i="3"/>
  <c r="AO1284" i="3"/>
  <c r="W1284" i="3"/>
  <c r="AN1284" i="3"/>
  <c r="AS1284" i="3"/>
  <c r="AK1284" i="3"/>
  <c r="Y1284" i="3"/>
  <c r="V1284" i="3"/>
  <c r="AM1284" i="3"/>
  <c r="BD1284" i="3"/>
  <c r="AC1284" i="3"/>
  <c r="U1284" i="3"/>
  <c r="BC1284" i="3"/>
  <c r="BE1284" i="3"/>
  <c r="AV1196" i="3"/>
  <c r="AF1196" i="3"/>
  <c r="P1196" i="3"/>
  <c r="AU1196" i="3"/>
  <c r="AE1196" i="3"/>
  <c r="O1196" i="3"/>
  <c r="AT1196" i="3"/>
  <c r="AD1196" i="3"/>
  <c r="N1196" i="3"/>
  <c r="AT1201" i="3"/>
  <c r="AD1201" i="3"/>
  <c r="N1201" i="3"/>
  <c r="AW1201" i="3"/>
  <c r="AG1201" i="3"/>
  <c r="Q1201" i="3"/>
  <c r="AZ1201" i="3"/>
  <c r="AJ1201" i="3"/>
  <c r="T1201" i="3"/>
  <c r="BD1198" i="3"/>
  <c r="AN1198" i="3"/>
  <c r="X1198" i="3"/>
  <c r="BC1198" i="3"/>
  <c r="AM1198" i="3"/>
  <c r="W1198" i="3"/>
  <c r="BB1198" i="3"/>
  <c r="AL1198" i="3"/>
  <c r="V1198" i="3"/>
  <c r="M1196" i="3"/>
  <c r="BH1208" i="3"/>
  <c r="AQ1208" i="3"/>
  <c r="N1211" i="3"/>
  <c r="AG1211" i="3"/>
  <c r="AW1211" i="3"/>
  <c r="M1224" i="3"/>
  <c r="AH1224" i="3"/>
  <c r="BD1224" i="3"/>
  <c r="BG1224" i="3"/>
  <c r="AQ1224" i="3"/>
  <c r="AA1224" i="3"/>
  <c r="AF1224" i="3"/>
  <c r="BA1224" i="3"/>
  <c r="BI1230" i="3"/>
  <c r="AT1231" i="3"/>
  <c r="AD1231" i="3"/>
  <c r="N1231" i="3"/>
  <c r="AW1231" i="3"/>
  <c r="AG1231" i="3"/>
  <c r="Q1231" i="3"/>
  <c r="AZ1231" i="3"/>
  <c r="AJ1231" i="3"/>
  <c r="T1231" i="3"/>
  <c r="M1232" i="3"/>
  <c r="BI1232" i="3"/>
  <c r="AG1230" i="3"/>
  <c r="Q1232" i="3"/>
  <c r="AV1230" i="3"/>
  <c r="AF1230" i="3"/>
  <c r="P1230" i="3"/>
  <c r="AU1230" i="3"/>
  <c r="AE1230" i="3"/>
  <c r="O1230" i="3"/>
  <c r="AP1230" i="3"/>
  <c r="BH1232" i="3"/>
  <c r="AB1232" i="3"/>
  <c r="AA1232" i="3"/>
  <c r="AQ1247" i="3"/>
  <c r="AV1221" i="3"/>
  <c r="AD1221" i="3"/>
  <c r="T1221" i="3"/>
  <c r="AG1221" i="3"/>
  <c r="AY1221" i="3"/>
  <c r="S1221" i="3"/>
  <c r="BM1221" i="3" s="1"/>
  <c r="V1224" i="3"/>
  <c r="AJ1224" i="3"/>
  <c r="AT1233" i="3"/>
  <c r="AH1238" i="3"/>
  <c r="BI1238" i="3"/>
  <c r="Y1238" i="3"/>
  <c r="BG1238" i="3"/>
  <c r="AG1259" i="3"/>
  <c r="S1265" i="3"/>
  <c r="W1248" i="3"/>
  <c r="AT1252" i="3"/>
  <c r="AR1265" i="3"/>
  <c r="AL1272" i="3"/>
  <c r="BD1255" i="3"/>
  <c r="S1268" i="3"/>
  <c r="BB1280" i="3"/>
  <c r="M1284" i="3"/>
  <c r="BH1287" i="3"/>
  <c r="AS1297" i="3"/>
  <c r="N1232" i="3"/>
  <c r="AD1232" i="3"/>
  <c r="AT1232" i="3"/>
  <c r="O1232" i="3"/>
  <c r="AE1232" i="3"/>
  <c r="P1232" i="3"/>
  <c r="AF1232" i="3"/>
  <c r="AV1232" i="3"/>
  <c r="R1232" i="3"/>
  <c r="AH1232" i="3"/>
  <c r="AX1232" i="3"/>
  <c r="S1232" i="3"/>
  <c r="AI1232" i="3"/>
  <c r="T1232" i="3"/>
  <c r="AJ1232" i="3"/>
  <c r="AZ1232" i="3"/>
  <c r="BH1196" i="3"/>
  <c r="AR1196" i="3"/>
  <c r="AB1196" i="3"/>
  <c r="BG1196" i="3"/>
  <c r="AQ1196" i="3"/>
  <c r="AA1196" i="3"/>
  <c r="BF1196" i="3"/>
  <c r="AP1196" i="3"/>
  <c r="Z1196" i="3"/>
  <c r="BF1201" i="3"/>
  <c r="AP1201" i="3"/>
  <c r="Z1201" i="3"/>
  <c r="BI1201" i="3"/>
  <c r="AS1201" i="3"/>
  <c r="AC1201" i="3"/>
  <c r="M1201" i="3"/>
  <c r="AV1201" i="3"/>
  <c r="AF1201" i="3"/>
  <c r="P1201" i="3"/>
  <c r="AZ1198" i="3"/>
  <c r="AJ1198" i="3"/>
  <c r="T1198" i="3"/>
  <c r="AY1198" i="3"/>
  <c r="AI1198" i="3"/>
  <c r="S1198" i="3"/>
  <c r="AX1198" i="3"/>
  <c r="AH1198" i="3"/>
  <c r="AR1208" i="3"/>
  <c r="U1211" i="3"/>
  <c r="AK1211" i="3"/>
  <c r="BA1211" i="3"/>
  <c r="R1224" i="3"/>
  <c r="AN1224" i="3"/>
  <c r="BI1224" i="3"/>
  <c r="BC1224" i="3"/>
  <c r="AM1224" i="3"/>
  <c r="W1224" i="3"/>
  <c r="AK1224" i="3"/>
  <c r="BF1224" i="3"/>
  <c r="M1230" i="3"/>
  <c r="BF1231" i="3"/>
  <c r="AP1231" i="3"/>
  <c r="Z1231" i="3"/>
  <c r="BI1231" i="3"/>
  <c r="AS1231" i="3"/>
  <c r="AC1231" i="3"/>
  <c r="M1231" i="3"/>
  <c r="AV1231" i="3"/>
  <c r="AF1231" i="3"/>
  <c r="AC1232" i="3"/>
  <c r="AW1230" i="3"/>
  <c r="AG1232" i="3"/>
  <c r="BH1230" i="3"/>
  <c r="AR1230" i="3"/>
  <c r="AB1230" i="3"/>
  <c r="BG1230" i="3"/>
  <c r="AQ1230" i="3"/>
  <c r="AA1230" i="3"/>
  <c r="BF1230" i="3"/>
  <c r="AL1230" i="3"/>
  <c r="BD1232" i="3"/>
  <c r="X1232" i="3"/>
  <c r="W1232" i="3"/>
  <c r="AL1232" i="3"/>
  <c r="BB1224" i="3"/>
  <c r="BF1221" i="3"/>
  <c r="X1221" i="3"/>
  <c r="BH1221" i="3"/>
  <c r="BA1221" i="3"/>
  <c r="U1221" i="3"/>
  <c r="AM1221" i="3"/>
  <c r="BH1224" i="3"/>
  <c r="AD1224" i="3"/>
  <c r="AD1233" i="3"/>
  <c r="R1238" i="3"/>
  <c r="BE1238" i="3"/>
  <c r="Q1238" i="3"/>
  <c r="AY1238" i="3"/>
  <c r="R1255" i="3"/>
  <c r="BG1259" i="3"/>
  <c r="AO1268" i="3"/>
  <c r="AL1248" i="3"/>
  <c r="N1252" i="3"/>
  <c r="X1255" i="3"/>
  <c r="AV1280" i="3"/>
  <c r="W1289" i="3"/>
  <c r="BC1292" i="3"/>
  <c r="AH1289" i="3"/>
  <c r="AF1297" i="3"/>
  <c r="AC1303" i="3"/>
  <c r="BG1258" i="3"/>
  <c r="AQ1258" i="3"/>
  <c r="AA1258" i="3"/>
  <c r="BI1258" i="3"/>
  <c r="AS1258" i="3"/>
  <c r="AC1258" i="3"/>
  <c r="M1258" i="3"/>
  <c r="AT1276" i="3"/>
  <c r="AD1276" i="3"/>
  <c r="N1276" i="3"/>
  <c r="AW1276" i="3"/>
  <c r="AG1276" i="3"/>
  <c r="Q1276" i="3"/>
  <c r="AQ1276" i="3"/>
  <c r="W1276" i="3"/>
  <c r="BC1276" i="3"/>
  <c r="AP1271" i="3"/>
  <c r="AN1298" i="3"/>
  <c r="BB1298" i="3"/>
  <c r="V1298" i="3"/>
  <c r="Q1267" i="3"/>
  <c r="R1210" i="3"/>
  <c r="O1276" i="3"/>
  <c r="BI1276" i="3"/>
  <c r="AS1276" i="3"/>
  <c r="AC1276" i="3"/>
  <c r="M1276" i="3"/>
  <c r="AY1276" i="3"/>
  <c r="AE1276" i="3"/>
  <c r="AV1258" i="3"/>
  <c r="AY1258" i="3"/>
  <c r="AI1258" i="3"/>
  <c r="S1258" i="3"/>
  <c r="BA1258" i="3"/>
  <c r="AK1258" i="3"/>
  <c r="BB1276" i="3"/>
  <c r="AL1276" i="3"/>
  <c r="V1276" i="3"/>
  <c r="BE1276" i="3"/>
  <c r="AO1276" i="3"/>
  <c r="Y1276" i="3"/>
  <c r="AA1276" i="3"/>
  <c r="BG1276" i="3"/>
  <c r="AA1231" i="3"/>
  <c r="AN1276" i="3"/>
  <c r="R1228" i="3"/>
  <c r="BA1275" i="3"/>
  <c r="AV1317" i="3"/>
  <c r="N1316" i="3"/>
  <c r="U1294" i="3"/>
  <c r="Z1298" i="3"/>
  <c r="Z1305" i="3"/>
  <c r="BB1309" i="3"/>
  <c r="BN1318" i="3"/>
  <c r="BN1322" i="3"/>
  <c r="AC1314" i="3"/>
  <c r="AA1242" i="3"/>
  <c r="AJ1252" i="3"/>
  <c r="T1315" i="3"/>
  <c r="BI1282" i="3"/>
  <c r="S1272" i="3"/>
  <c r="BG1225" i="3"/>
  <c r="BN1327" i="3"/>
  <c r="BL1327" i="3"/>
  <c r="BI1228" i="3"/>
  <c r="AG1228" i="3"/>
  <c r="AJ1228" i="3"/>
  <c r="S1228" i="3"/>
  <c r="R1242" i="3"/>
  <c r="BA1242" i="3"/>
  <c r="AK1242" i="3"/>
  <c r="U1242" i="3"/>
  <c r="BD1242" i="3"/>
  <c r="AN1242" i="3"/>
  <c r="X1242" i="3"/>
  <c r="BC1242" i="3"/>
  <c r="AM1242" i="3"/>
  <c r="W1242" i="3"/>
  <c r="R1257" i="3"/>
  <c r="V1257" i="3"/>
  <c r="AW1257" i="3"/>
  <c r="Q1257" i="3"/>
  <c r="AJ1257" i="3"/>
  <c r="AY1257" i="3"/>
  <c r="S1257" i="3"/>
  <c r="AA1282" i="3"/>
  <c r="AZ1275" i="3"/>
  <c r="AI1275" i="3"/>
  <c r="X1252" i="3"/>
  <c r="AI1272" i="3"/>
  <c r="AN1267" i="3"/>
  <c r="R1267" i="3"/>
  <c r="AJ1267" i="3"/>
  <c r="Z1284" i="3"/>
  <c r="AP1284" i="3"/>
  <c r="BF1284" i="3"/>
  <c r="AA1284" i="3"/>
  <c r="AQ1284" i="3"/>
  <c r="BG1284" i="3"/>
  <c r="AB1284" i="3"/>
  <c r="AR1284" i="3"/>
  <c r="BH1284" i="3"/>
  <c r="Q1284" i="3"/>
  <c r="N1284" i="3"/>
  <c r="AD1284" i="3"/>
  <c r="AT1284" i="3"/>
  <c r="O1284" i="3"/>
  <c r="AE1284" i="3"/>
  <c r="AU1284" i="3"/>
  <c r="P1284" i="3"/>
  <c r="AF1284" i="3"/>
  <c r="AV1284" i="3"/>
  <c r="R1284" i="3"/>
  <c r="AH1284" i="3"/>
  <c r="AX1284" i="3"/>
  <c r="S1284" i="3"/>
  <c r="AI1284" i="3"/>
  <c r="AY1284" i="3"/>
  <c r="T1284" i="3"/>
  <c r="AJ1284" i="3"/>
  <c r="AZ1284" i="3"/>
  <c r="AW1284" i="3"/>
  <c r="U1302" i="3"/>
  <c r="AW1302" i="3"/>
  <c r="Z1302" i="3"/>
  <c r="AE1302" i="3"/>
  <c r="P1302" i="3"/>
  <c r="AP1302" i="3"/>
  <c r="AU1302" i="3"/>
  <c r="Q1302" i="3"/>
  <c r="AJ1302" i="3"/>
  <c r="BF1302" i="3"/>
  <c r="AA1287" i="3"/>
  <c r="AU1287" i="3"/>
  <c r="AE1287" i="3"/>
  <c r="BG1287" i="3"/>
  <c r="X1287" i="3"/>
  <c r="AN1287" i="3"/>
  <c r="BD1287" i="3"/>
  <c r="U1287" i="3"/>
  <c r="AK1287" i="3"/>
  <c r="BA1287" i="3"/>
  <c r="R1287" i="3"/>
  <c r="AH1287" i="3"/>
  <c r="AX1287" i="3"/>
  <c r="Z1306" i="3"/>
  <c r="BD1306" i="3"/>
  <c r="AP1306" i="3"/>
  <c r="M1306" i="3"/>
  <c r="AA1306" i="3"/>
  <c r="S1296" i="3"/>
  <c r="AY1296" i="3"/>
  <c r="AJ1296" i="3"/>
  <c r="AL1299" i="3"/>
  <c r="O1299" i="3"/>
  <c r="BD1299" i="3"/>
  <c r="BB1299" i="3"/>
  <c r="AM1299" i="3"/>
  <c r="AE1299" i="3"/>
  <c r="P1299" i="3"/>
  <c r="AA1299" i="3"/>
  <c r="BH1299" i="3"/>
  <c r="BE1299" i="3"/>
  <c r="BG1295" i="3"/>
  <c r="X1295" i="3"/>
  <c r="AN1295" i="3"/>
  <c r="BD1295" i="3"/>
  <c r="U1295" i="3"/>
  <c r="AK1295" i="3"/>
  <c r="BA1295" i="3"/>
  <c r="R1295" i="3"/>
  <c r="AH1295" i="3"/>
  <c r="AX1295" i="3"/>
  <c r="AU1295" i="3"/>
  <c r="AQ1295" i="3"/>
  <c r="AB1295" i="3"/>
  <c r="AR1295" i="3"/>
  <c r="BH1295" i="3"/>
  <c r="Y1295" i="3"/>
  <c r="AO1295" i="3"/>
  <c r="BE1295" i="3"/>
  <c r="V1295" i="3"/>
  <c r="AL1295" i="3"/>
  <c r="BB1295" i="3"/>
  <c r="AE1295" i="3"/>
  <c r="P1295" i="3"/>
  <c r="AF1295" i="3"/>
  <c r="AV1295" i="3"/>
  <c r="M1295" i="3"/>
  <c r="AC1295" i="3"/>
  <c r="AS1295" i="3"/>
  <c r="BI1295" i="3"/>
  <c r="Z1295" i="3"/>
  <c r="AP1295" i="3"/>
  <c r="BF1295" i="3"/>
  <c r="W1303" i="3"/>
  <c r="AY1303" i="3"/>
  <c r="T1303" i="3"/>
  <c r="AN1303" i="3"/>
  <c r="M1303" i="3"/>
  <c r="AG1303" i="3"/>
  <c r="BA1303" i="3"/>
  <c r="Z1303" i="3"/>
  <c r="AT1303" i="3"/>
  <c r="AA1303" i="3"/>
  <c r="BC1303" i="3"/>
  <c r="X1303" i="3"/>
  <c r="AV1303" i="3"/>
  <c r="Q1303" i="3"/>
  <c r="AK1303" i="3"/>
  <c r="BI1303" i="3"/>
  <c r="AD1303" i="3"/>
  <c r="AX1303" i="3"/>
  <c r="AM1303" i="3"/>
  <c r="BG1303" i="3"/>
  <c r="AF1303" i="3"/>
  <c r="AZ1303" i="3"/>
  <c r="U1303" i="3"/>
  <c r="AS1303" i="3"/>
  <c r="N1303" i="3"/>
  <c r="AH1303" i="3"/>
  <c r="AY1307" i="3"/>
  <c r="BH1307" i="3"/>
  <c r="AW1307" i="3"/>
  <c r="AX1307" i="3"/>
  <c r="AL1307" i="3"/>
  <c r="V1307" i="3"/>
  <c r="S1307" i="3"/>
  <c r="AB1307" i="3"/>
  <c r="Q1307" i="3"/>
  <c r="T1311" i="3"/>
  <c r="BI1311" i="3"/>
  <c r="AJ1311" i="3"/>
  <c r="AZ1311" i="3"/>
  <c r="Z1286" i="3"/>
  <c r="AP1286" i="3"/>
  <c r="BF1286" i="3"/>
  <c r="AA1286" i="3"/>
  <c r="AQ1286" i="3"/>
  <c r="BG1286" i="3"/>
  <c r="AB1286" i="3"/>
  <c r="AR1286" i="3"/>
  <c r="BH1286" i="3"/>
  <c r="AG1286" i="3"/>
  <c r="N1286" i="3"/>
  <c r="AD1286" i="3"/>
  <c r="AT1286" i="3"/>
  <c r="O1286" i="3"/>
  <c r="AE1286" i="3"/>
  <c r="AU1286" i="3"/>
  <c r="P1286" i="3"/>
  <c r="AF1286" i="3"/>
  <c r="AV1286" i="3"/>
  <c r="Q1286" i="3"/>
  <c r="BA1286" i="3"/>
  <c r="R1286" i="3"/>
  <c r="AH1286" i="3"/>
  <c r="AX1286" i="3"/>
  <c r="S1286" i="3"/>
  <c r="AI1286" i="3"/>
  <c r="AY1286" i="3"/>
  <c r="T1286" i="3"/>
  <c r="AJ1286" i="3"/>
  <c r="AZ1286" i="3"/>
  <c r="AK1286" i="3"/>
  <c r="AS1286" i="3"/>
  <c r="Z1290" i="3"/>
  <c r="AP1290" i="3"/>
  <c r="BF1290" i="3"/>
  <c r="AA1290" i="3"/>
  <c r="AQ1290" i="3"/>
  <c r="BG1290" i="3"/>
  <c r="AB1290" i="3"/>
  <c r="AR1290" i="3"/>
  <c r="BH1290" i="3"/>
  <c r="AS1290" i="3"/>
  <c r="N1290" i="3"/>
  <c r="AD1290" i="3"/>
  <c r="AT1290" i="3"/>
  <c r="O1290" i="3"/>
  <c r="AE1290" i="3"/>
  <c r="AU1290" i="3"/>
  <c r="P1290" i="3"/>
  <c r="AF1290" i="3"/>
  <c r="AV1290" i="3"/>
  <c r="AW1290" i="3"/>
  <c r="AC1290" i="3"/>
  <c r="R1290" i="3"/>
  <c r="AH1290" i="3"/>
  <c r="AX1290" i="3"/>
  <c r="S1290" i="3"/>
  <c r="AI1290" i="3"/>
  <c r="AY1290" i="3"/>
  <c r="T1290" i="3"/>
  <c r="AJ1290" i="3"/>
  <c r="AZ1290" i="3"/>
  <c r="AG1290" i="3"/>
  <c r="M1290" i="3"/>
  <c r="AY1228" i="3"/>
  <c r="AH1228" i="3"/>
  <c r="AX1242" i="3"/>
  <c r="BI1242" i="3"/>
  <c r="AS1242" i="3"/>
  <c r="AC1242" i="3"/>
  <c r="M1242" i="3"/>
  <c r="AV1242" i="3"/>
  <c r="AF1242" i="3"/>
  <c r="P1242" i="3"/>
  <c r="AU1242" i="3"/>
  <c r="AE1242" i="3"/>
  <c r="O1242" i="3"/>
  <c r="BF1242" i="3"/>
  <c r="AX1257" i="3"/>
  <c r="BB1257" i="3"/>
  <c r="AG1257" i="3"/>
  <c r="AZ1257" i="3"/>
  <c r="T1257" i="3"/>
  <c r="AI1257" i="3"/>
  <c r="BE1275" i="3"/>
  <c r="AG1275" i="3"/>
  <c r="T1275" i="3"/>
  <c r="BD1252" i="3"/>
  <c r="AY1272" i="3"/>
  <c r="BE1267" i="3"/>
  <c r="AA1267" i="3"/>
  <c r="AG1267" i="3"/>
  <c r="AZ1228" i="3"/>
  <c r="AI1228" i="3"/>
  <c r="BE1242" i="3"/>
  <c r="AO1242" i="3"/>
  <c r="Y1242" i="3"/>
  <c r="BH1242" i="3"/>
  <c r="AR1242" i="3"/>
  <c r="AB1242" i="3"/>
  <c r="BG1242" i="3"/>
  <c r="AQ1242" i="3"/>
  <c r="BE1257" i="3"/>
  <c r="Y1257" i="3"/>
  <c r="AR1257" i="3"/>
  <c r="BG1257" i="3"/>
  <c r="AA1257" i="3"/>
  <c r="Q1275" i="3"/>
  <c r="AY1275" i="3"/>
  <c r="AM1267" i="3"/>
  <c r="BC1267" i="3"/>
  <c r="Q1315" i="3"/>
  <c r="AG1315" i="3"/>
  <c r="AY1315" i="3"/>
  <c r="AD1315" i="3"/>
  <c r="AY1209" i="3"/>
  <c r="AE1209" i="3"/>
  <c r="BD1209" i="3"/>
  <c r="AM1209" i="3"/>
  <c r="O1209" i="3"/>
  <c r="AF1209" i="3"/>
  <c r="AR1258" i="3"/>
  <c r="AH1258" i="3"/>
  <c r="AD1258" i="3"/>
  <c r="T1258" i="3"/>
  <c r="P1258" i="3"/>
  <c r="AJ1258" i="3"/>
  <c r="BM1320" i="3"/>
  <c r="BJ1326" i="3"/>
  <c r="AR1254" i="3"/>
  <c r="AN1282" i="3"/>
  <c r="BJ1322" i="3"/>
  <c r="S1315" i="3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AM1204" i="3"/>
  <c r="AT1253" i="3"/>
  <c r="W1231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BN1227" i="3" s="1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N1270" i="3" s="1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AF1272" i="3"/>
  <c r="K1145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J1319" i="3"/>
  <c r="BL1319" i="3"/>
  <c r="BK1319" i="3"/>
  <c r="BN1319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AP1281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AE1281" i="3"/>
  <c r="BA1281" i="3"/>
  <c r="Z1281" i="3"/>
  <c r="AU1281" i="3"/>
  <c r="AX1281" i="3"/>
  <c r="BG1281" i="3"/>
  <c r="Q1281" i="3"/>
  <c r="U1202" i="3"/>
  <c r="AK1202" i="3"/>
  <c r="BA1202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50" i="3"/>
  <c r="BN1254" i="3"/>
  <c r="BN1256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Z1283" i="3"/>
  <c r="BF1283" i="3"/>
  <c r="AO1283" i="3"/>
  <c r="S1283" i="3"/>
  <c r="BA1283" i="3"/>
  <c r="AH1283" i="3"/>
  <c r="M1283" i="3"/>
  <c r="AV1283" i="3"/>
  <c r="AA1283" i="3"/>
  <c r="AN1283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AE1283" i="3"/>
  <c r="AY1283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AO1281" i="3"/>
  <c r="S1281" i="3"/>
  <c r="AC1281" i="3"/>
  <c r="AL1281" i="3"/>
  <c r="AV1281" i="3"/>
  <c r="AF1281" i="3"/>
  <c r="P1281" i="3"/>
  <c r="M1202" i="3"/>
  <c r="AC1202" i="3"/>
  <c r="AS1202" i="3"/>
  <c r="BI1202" i="3"/>
  <c r="BM1199" i="3"/>
  <c r="BL1206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AT1281" i="3"/>
  <c r="Y1281" i="3"/>
  <c r="BC1281" i="3"/>
  <c r="AH1281" i="3"/>
  <c r="M1281" i="3"/>
  <c r="AQ1281" i="3"/>
  <c r="V1281" i="3"/>
  <c r="AZ1281" i="3"/>
  <c r="AJ1281" i="3"/>
  <c r="T1281" i="3"/>
  <c r="BC1283" i="3"/>
  <c r="AK1281" i="3"/>
  <c r="AP1283" i="3"/>
  <c r="U1281" i="3"/>
  <c r="AX1283" i="3"/>
  <c r="AD1283" i="3"/>
  <c r="BI1283" i="3"/>
  <c r="AS1283" i="3"/>
  <c r="W1283" i="3"/>
  <c r="BD1283" i="3"/>
  <c r="AL1283" i="3"/>
  <c r="Q1283" i="3"/>
  <c r="AF1283" i="3"/>
  <c r="P1283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L1128" i="3"/>
  <c r="AP1128" i="3" s="1"/>
  <c r="L1122" i="3"/>
  <c r="BH1122" i="3" s="1"/>
  <c r="L1102" i="3"/>
  <c r="K1102" i="3"/>
  <c r="L1098" i="3"/>
  <c r="K1098" i="3"/>
  <c r="K1086" i="3"/>
  <c r="L1159" i="3"/>
  <c r="L1158" i="3"/>
  <c r="K1158" i="3"/>
  <c r="L1153" i="3"/>
  <c r="K1153" i="3"/>
  <c r="L1149" i="3"/>
  <c r="L1144" i="3"/>
  <c r="K1144" i="3"/>
  <c r="K1143" i="3"/>
  <c r="L1138" i="3"/>
  <c r="K1138" i="3"/>
  <c r="L1137" i="3"/>
  <c r="K1134" i="3"/>
  <c r="K1132" i="3"/>
  <c r="K1129" i="3"/>
  <c r="K1125" i="3"/>
  <c r="K1120" i="3"/>
  <c r="K1119" i="3"/>
  <c r="L1118" i="3"/>
  <c r="K1115" i="3"/>
  <c r="K1107" i="3"/>
  <c r="K1092" i="3"/>
  <c r="K1088" i="3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K1118" i="3"/>
  <c r="K1116" i="3"/>
  <c r="L1076" i="3"/>
  <c r="L1074" i="3"/>
  <c r="BK1256" i="3" l="1"/>
  <c r="BK1251" i="3"/>
  <c r="BL1213" i="3"/>
  <c r="W1079" i="3"/>
  <c r="BJ1227" i="3"/>
  <c r="BN1211" i="3"/>
  <c r="BN1248" i="3"/>
  <c r="BL1224" i="3"/>
  <c r="BK1209" i="3"/>
  <c r="BN1290" i="3"/>
  <c r="BL1255" i="3"/>
  <c r="BJ1252" i="3"/>
  <c r="BN1252" i="3"/>
  <c r="BK1253" i="3"/>
  <c r="BL1250" i="3"/>
  <c r="BK1217" i="3"/>
  <c r="BN1226" i="3"/>
  <c r="BL1219" i="3"/>
  <c r="BM1213" i="3"/>
  <c r="BK1294" i="3"/>
  <c r="BK1226" i="3"/>
  <c r="BK1263" i="3"/>
  <c r="BN1197" i="3"/>
  <c r="BJ1237" i="3"/>
  <c r="BM1294" i="3"/>
  <c r="BK1255" i="3"/>
  <c r="BK1254" i="3"/>
  <c r="BI1109" i="3"/>
  <c r="BK1231" i="3"/>
  <c r="BN1253" i="3"/>
  <c r="BN1263" i="3"/>
  <c r="BK1250" i="3"/>
  <c r="BN1213" i="3"/>
  <c r="BJ1298" i="3"/>
  <c r="BN1232" i="3"/>
  <c r="BN1209" i="3"/>
  <c r="BK1268" i="3"/>
  <c r="BN1196" i="3"/>
  <c r="BL1231" i="3"/>
  <c r="BN1238" i="3"/>
  <c r="BK1248" i="3"/>
  <c r="BJ1248" i="3"/>
  <c r="BJ1224" i="3"/>
  <c r="BK1252" i="3"/>
  <c r="BJ1256" i="3"/>
  <c r="BJ1250" i="3"/>
  <c r="BJ1219" i="3"/>
  <c r="BK1219" i="3"/>
  <c r="BM1219" i="3"/>
  <c r="BK1249" i="3"/>
  <c r="BK1213" i="3"/>
  <c r="BJ1217" i="3"/>
  <c r="BN1217" i="3"/>
  <c r="BJ1291" i="3"/>
  <c r="BN1204" i="3"/>
  <c r="BK1197" i="3"/>
  <c r="BK1203" i="3"/>
  <c r="BM1250" i="3"/>
  <c r="BN1221" i="3"/>
  <c r="BJ1213" i="3"/>
  <c r="BN1219" i="3"/>
  <c r="BN1297" i="3"/>
  <c r="BJ1294" i="3"/>
  <c r="BK1232" i="3"/>
  <c r="BJ1292" i="3"/>
  <c r="BK1265" i="3"/>
  <c r="BN1200" i="3"/>
  <c r="BL1217" i="3"/>
  <c r="BN1225" i="3"/>
  <c r="BN1245" i="3"/>
  <c r="BK1196" i="3"/>
  <c r="BJ1289" i="3"/>
  <c r="BE1111" i="3"/>
  <c r="BK1292" i="3"/>
  <c r="BK1225" i="3"/>
  <c r="BK1298" i="3"/>
  <c r="BL1238" i="3"/>
  <c r="BN1268" i="3"/>
  <c r="BH1111" i="3"/>
  <c r="BM1224" i="3"/>
  <c r="BK1290" i="3"/>
  <c r="BN1286" i="3"/>
  <c r="BL1286" i="3"/>
  <c r="BK1284" i="3"/>
  <c r="BM1284" i="3"/>
  <c r="BJ1286" i="3"/>
  <c r="BL1294" i="3"/>
  <c r="BL1254" i="3"/>
  <c r="BN1275" i="3"/>
  <c r="BJ1254" i="3"/>
  <c r="P1149" i="3"/>
  <c r="BK1270" i="3"/>
  <c r="AX1111" i="3"/>
  <c r="BK1227" i="3"/>
  <c r="BL1267" i="3"/>
  <c r="BM1302" i="3"/>
  <c r="BK1267" i="3"/>
  <c r="BK1257" i="3"/>
  <c r="BK1201" i="3"/>
  <c r="M1111" i="3"/>
  <c r="P1111" i="3"/>
  <c r="AL1134" i="3"/>
  <c r="BL1306" i="3"/>
  <c r="BJ1209" i="3"/>
  <c r="BM1311" i="3"/>
  <c r="BK1311" i="3"/>
  <c r="BL1302" i="3"/>
  <c r="BJ1302" i="3"/>
  <c r="BL1299" i="3"/>
  <c r="BJ1267" i="3"/>
  <c r="BJ1299" i="3"/>
  <c r="BM1267" i="3"/>
  <c r="BJ1231" i="3"/>
  <c r="BL1298" i="3"/>
  <c r="BJ1290" i="3"/>
  <c r="BL1290" i="3"/>
  <c r="BM1286" i="3"/>
  <c r="BN1306" i="3"/>
  <c r="BL1284" i="3"/>
  <c r="BJ1284" i="3"/>
  <c r="BK1258" i="3"/>
  <c r="BN1231" i="3"/>
  <c r="BN1230" i="3"/>
  <c r="BK1224" i="3"/>
  <c r="BK1259" i="3"/>
  <c r="BN1259" i="3"/>
  <c r="BN1267" i="3"/>
  <c r="BN1311" i="3"/>
  <c r="BL1292" i="3"/>
  <c r="BK1286" i="3"/>
  <c r="BM1292" i="3"/>
  <c r="BJ1238" i="3"/>
  <c r="BK1245" i="3"/>
  <c r="BM1258" i="3"/>
  <c r="BM1290" i="3"/>
  <c r="BN1302" i="3"/>
  <c r="BN1284" i="3"/>
  <c r="BN1224" i="3"/>
  <c r="BK1230" i="3"/>
  <c r="P1088" i="3"/>
  <c r="BM1217" i="3"/>
  <c r="BN1242" i="3"/>
  <c r="BM1201" i="3"/>
  <c r="BL1251" i="3"/>
  <c r="BJ1268" i="3"/>
  <c r="M1073" i="3"/>
  <c r="BN1203" i="3"/>
  <c r="BK1306" i="3"/>
  <c r="BN1258" i="3"/>
  <c r="BH1086" i="3"/>
  <c r="BK1303" i="3"/>
  <c r="BJ1197" i="3"/>
  <c r="BJ1270" i="3"/>
  <c r="BJ1306" i="3"/>
  <c r="BJ1258" i="3"/>
  <c r="BN1298" i="3"/>
  <c r="AS1159" i="3"/>
  <c r="X1111" i="3"/>
  <c r="BK1235" i="3"/>
  <c r="BM1306" i="3"/>
  <c r="BN1299" i="3"/>
  <c r="BM1299" i="3"/>
  <c r="BL1263" i="3"/>
  <c r="BJ1311" i="3"/>
  <c r="BK1302" i="3"/>
  <c r="BK1299" i="3"/>
  <c r="BL1225" i="3"/>
  <c r="BM1298" i="3"/>
  <c r="BL1209" i="3"/>
  <c r="AL1111" i="3"/>
  <c r="AS1111" i="3"/>
  <c r="AV1111" i="3"/>
  <c r="BD1111" i="3"/>
  <c r="W1111" i="3"/>
  <c r="BM1254" i="3"/>
  <c r="BN1293" i="3"/>
  <c r="BN1285" i="3"/>
  <c r="BL1242" i="3"/>
  <c r="BL1258" i="3"/>
  <c r="BL1230" i="3"/>
  <c r="AJ1111" i="3"/>
  <c r="T1111" i="3"/>
  <c r="BJ1295" i="3"/>
  <c r="BJ1287" i="3"/>
  <c r="BJ1230" i="3"/>
  <c r="Z1111" i="3"/>
  <c r="AK1111" i="3"/>
  <c r="S1111" i="3"/>
  <c r="BF1111" i="3"/>
  <c r="R1111" i="3"/>
  <c r="Y1111" i="3"/>
  <c r="AV1159" i="3"/>
  <c r="BM1237" i="3"/>
  <c r="BN1257" i="3"/>
  <c r="AA1128" i="3"/>
  <c r="AG1091" i="3"/>
  <c r="BC1092" i="3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BN1078" i="3" s="1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M1078" i="3" s="1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BN1075" i="3" s="1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BM1075" i="3" s="1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BK1083" i="3" s="1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AI1099" i="3"/>
  <c r="M1148" i="3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V1076" i="3"/>
  <c r="Y1076" i="3"/>
  <c r="BG1076" i="3"/>
  <c r="AZ1094" i="3"/>
  <c r="AJ1094" i="3"/>
  <c r="T1094" i="3"/>
  <c r="AY1094" i="3"/>
  <c r="AI1094" i="3"/>
  <c r="S1094" i="3"/>
  <c r="AX1094" i="3"/>
  <c r="AH1094" i="3"/>
  <c r="AY1128" i="3"/>
  <c r="AI1128" i="3"/>
  <c r="S1128" i="3"/>
  <c r="AX1128" i="3"/>
  <c r="AH1128" i="3"/>
  <c r="R1128" i="3"/>
  <c r="BA1128" i="3"/>
  <c r="AK1128" i="3"/>
  <c r="U1128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AB1124" i="3"/>
  <c r="AF1124" i="3"/>
  <c r="AV1124" i="3"/>
  <c r="Y1096" i="3"/>
  <c r="U1096" i="3"/>
  <c r="BA1096" i="3"/>
  <c r="AG1096" i="3"/>
  <c r="Q1096" i="3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T1080" i="3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AW1074" i="3"/>
  <c r="Q1074" i="3"/>
  <c r="AJ1074" i="3"/>
  <c r="AY1074" i="3"/>
  <c r="AI1074" i="3"/>
  <c r="S1074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3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D1193" i="3"/>
  <c r="X1193" i="3"/>
  <c r="AG1074" i="3"/>
  <c r="AZ1074" i="3"/>
  <c r="T1074" i="3"/>
  <c r="AX1074" i="3"/>
  <c r="BL1075" i="3"/>
  <c r="BJ1075" i="3"/>
  <c r="BK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111" i="3" l="1"/>
  <c r="BN1093" i="3"/>
  <c r="BL1100" i="3"/>
  <c r="BN1097" i="3"/>
  <c r="BN1176" i="3"/>
  <c r="BM1093" i="3"/>
  <c r="BK1111" i="3"/>
  <c r="BK1075" i="3"/>
  <c r="BN1147" i="3"/>
  <c r="BJ1135" i="3"/>
  <c r="BM1126" i="3"/>
  <c r="BN1137" i="3"/>
  <c r="BK1125" i="3"/>
  <c r="BK1093" i="3"/>
  <c r="BK1168" i="3"/>
  <c r="BN1174" i="3"/>
  <c r="BL1109" i="3"/>
  <c r="BK1096" i="3"/>
  <c r="BN1109" i="3"/>
  <c r="BK1131" i="3"/>
  <c r="BL1107" i="3"/>
  <c r="BN1080" i="3"/>
  <c r="BK1145" i="3"/>
  <c r="BL1126" i="3"/>
  <c r="BK1119" i="3"/>
  <c r="BJ1093" i="3"/>
  <c r="BL1093" i="3"/>
  <c r="BK1126" i="3"/>
  <c r="BJ1126" i="3"/>
  <c r="BN1131" i="3"/>
  <c r="BL1147" i="3"/>
  <c r="BJ1102" i="3"/>
  <c r="BN1098" i="3"/>
  <c r="BN1100" i="3"/>
  <c r="BL1164" i="3"/>
  <c r="BN1082" i="3"/>
  <c r="BK1107" i="3"/>
  <c r="BN1126" i="3"/>
  <c r="BJ1098" i="3"/>
  <c r="BN1119" i="3"/>
  <c r="BN1114" i="3"/>
  <c r="BN1148" i="3"/>
  <c r="BN1161" i="3"/>
  <c r="BN1135" i="3"/>
  <c r="BM1111" i="3"/>
  <c r="BN1139" i="3"/>
  <c r="BN1145" i="3"/>
  <c r="BN1107" i="3"/>
  <c r="BK1121" i="3"/>
  <c r="BK1080" i="3"/>
  <c r="BK1104" i="3"/>
  <c r="BJ1148" i="3"/>
  <c r="BL1167" i="3"/>
  <c r="BK1174" i="3"/>
  <c r="BM1137" i="3"/>
  <c r="BJ1139" i="3"/>
  <c r="BJ1164" i="3"/>
  <c r="BL1081" i="3"/>
  <c r="BJ1133" i="3"/>
  <c r="BK1109" i="3"/>
  <c r="BJ1121" i="3"/>
  <c r="BJ1137" i="3"/>
  <c r="BK1122" i="3"/>
  <c r="BK1114" i="3"/>
  <c r="BK1112" i="3"/>
  <c r="BL1112" i="3"/>
  <c r="BK1136" i="3"/>
  <c r="BN1121" i="3"/>
  <c r="BN1112" i="3"/>
  <c r="BJ1111" i="3"/>
  <c r="BN1081" i="3"/>
  <c r="BL1114" i="3"/>
  <c r="BN1096" i="3"/>
  <c r="BN1136" i="3"/>
  <c r="BJ1080" i="3"/>
  <c r="BL1082" i="3"/>
  <c r="BL1135" i="3"/>
  <c r="BN1084" i="3"/>
  <c r="BK1170" i="3"/>
  <c r="BJ1147" i="3"/>
  <c r="BN1086" i="3"/>
  <c r="BN1142" i="3"/>
  <c r="BN1146" i="3"/>
  <c r="BK1084" i="3"/>
  <c r="BN1130" i="3"/>
  <c r="BJ1122" i="3"/>
  <c r="BL1122" i="3"/>
  <c r="BJ1142" i="3"/>
  <c r="BN1155" i="3"/>
  <c r="BN1141" i="3"/>
  <c r="BN1103" i="3"/>
  <c r="BK1141" i="3"/>
  <c r="BK1165" i="3"/>
  <c r="BK1110" i="3"/>
  <c r="BK1101" i="3"/>
  <c r="BJ1101" i="3"/>
  <c r="BJ1140" i="3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W1064" i="3" s="1"/>
  <c r="L1062" i="3"/>
  <c r="K1060" i="3"/>
  <c r="K1048" i="3"/>
  <c r="L1046" i="3"/>
  <c r="K1046" i="3"/>
  <c r="L1045" i="3"/>
  <c r="K1071" i="3"/>
  <c r="L1069" i="3"/>
  <c r="AF1069" i="3" s="1"/>
  <c r="K1069" i="3"/>
  <c r="K1068" i="3"/>
  <c r="L1067" i="3"/>
  <c r="K1066" i="3"/>
  <c r="AY1066" i="3" s="1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L1061" i="3"/>
  <c r="K1061" i="3"/>
  <c r="K1049" i="3"/>
  <c r="K1047" i="3"/>
  <c r="L1051" i="3"/>
  <c r="L1049" i="3"/>
  <c r="L1047" i="3"/>
  <c r="K1058" i="3"/>
  <c r="L1053" i="3"/>
  <c r="L1052" i="3"/>
  <c r="L1072" i="3"/>
  <c r="P1072" i="3" s="1"/>
  <c r="L1071" i="3"/>
  <c r="BA1069" i="3"/>
  <c r="AD1067" i="3"/>
  <c r="L1059" i="3"/>
  <c r="AE1066" i="3"/>
  <c r="X1066" i="3"/>
  <c r="Y1066" i="3"/>
  <c r="AK1066" i="3"/>
  <c r="AL1066" i="3"/>
  <c r="AX1066" i="3"/>
  <c r="AJ1064" i="3"/>
  <c r="Q1064" i="3"/>
  <c r="AW1064" i="3"/>
  <c r="AD1064" i="3"/>
  <c r="T1062" i="3"/>
  <c r="AJ1062" i="3"/>
  <c r="AZ1062" i="3"/>
  <c r="AG1062" i="3"/>
  <c r="AW1062" i="3"/>
  <c r="N1062" i="3"/>
  <c r="AD1062" i="3"/>
  <c r="AT1062" i="3"/>
  <c r="K1059" i="3"/>
  <c r="P1056" i="3"/>
  <c r="AV1056" i="3"/>
  <c r="AC1056" i="3"/>
  <c r="BI1056" i="3"/>
  <c r="AP1056" i="3"/>
  <c r="T1054" i="3"/>
  <c r="AH1054" i="3"/>
  <c r="L1050" i="3"/>
  <c r="Y1054" i="3"/>
  <c r="W1054" i="3"/>
  <c r="AH1053" i="3"/>
  <c r="AX1053" i="3"/>
  <c r="AZ1053" i="3"/>
  <c r="AT1048" i="3"/>
  <c r="W1048" i="3"/>
  <c r="AM1048" i="3"/>
  <c r="BC1048" i="3"/>
  <c r="X1048" i="3"/>
  <c r="AN1048" i="3"/>
  <c r="BD1048" i="3"/>
  <c r="U1048" i="3"/>
  <c r="AK1048" i="3"/>
  <c r="BA1048" i="3"/>
  <c r="AA1046" i="3"/>
  <c r="AQ1046" i="3"/>
  <c r="BG1046" i="3"/>
  <c r="AB1046" i="3"/>
  <c r="AR1046" i="3"/>
  <c r="BH1046" i="3"/>
  <c r="Y1046" i="3"/>
  <c r="AO1046" i="3"/>
  <c r="BE1046" i="3"/>
  <c r="K1051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E1066" i="3" l="1"/>
  <c r="AR1066" i="3"/>
  <c r="AN1066" i="3"/>
  <c r="R1066" i="3"/>
  <c r="BD1066" i="3"/>
  <c r="S1069" i="3"/>
  <c r="BB1066" i="3"/>
  <c r="V1066" i="3"/>
  <c r="AO1066" i="3"/>
  <c r="BH1066" i="3"/>
  <c r="AB1066" i="3"/>
  <c r="AI1066" i="3"/>
  <c r="AL1069" i="3"/>
  <c r="AM1069" i="3"/>
  <c r="AH1066" i="3"/>
  <c r="BA1066" i="3"/>
  <c r="U1066" i="3"/>
  <c r="BE1045" i="3"/>
  <c r="AR1069" i="3"/>
  <c r="Q1062" i="3"/>
  <c r="O1061" i="3"/>
  <c r="AE1061" i="3"/>
  <c r="AB1056" i="3"/>
  <c r="AT1067" i="3"/>
  <c r="R1058" i="3"/>
  <c r="AN1064" i="3"/>
  <c r="AD1048" i="3"/>
  <c r="V1048" i="3"/>
  <c r="AW1048" i="3"/>
  <c r="AG1048" i="3"/>
  <c r="Q1048" i="3"/>
  <c r="AZ1048" i="3"/>
  <c r="AJ1048" i="3"/>
  <c r="T1048" i="3"/>
  <c r="AY1048" i="3"/>
  <c r="AI1048" i="3"/>
  <c r="S1048" i="3"/>
  <c r="W1056" i="3"/>
  <c r="AL1056" i="3"/>
  <c r="BE1056" i="3"/>
  <c r="Y1056" i="3"/>
  <c r="AR1056" i="3"/>
  <c r="AE1056" i="3"/>
  <c r="AX1064" i="3"/>
  <c r="R1064" i="3"/>
  <c r="AK1064" i="3"/>
  <c r="BD1064" i="3"/>
  <c r="X1064" i="3"/>
  <c r="Q1061" i="3"/>
  <c r="AV1061" i="3"/>
  <c r="N1061" i="3"/>
  <c r="P1067" i="3"/>
  <c r="BC1064" i="3"/>
  <c r="AK1055" i="3"/>
  <c r="AE1068" i="3"/>
  <c r="AL1048" i="3"/>
  <c r="BI1048" i="3"/>
  <c r="AS1048" i="3"/>
  <c r="AC1048" i="3"/>
  <c r="M1048" i="3"/>
  <c r="AV1048" i="3"/>
  <c r="AF1048" i="3"/>
  <c r="P1048" i="3"/>
  <c r="AU1048" i="3"/>
  <c r="AE1048" i="3"/>
  <c r="O1048" i="3"/>
  <c r="BF1056" i="3"/>
  <c r="Z1056" i="3"/>
  <c r="AS1056" i="3"/>
  <c r="M1056" i="3"/>
  <c r="AF1056" i="3"/>
  <c r="AT1064" i="3"/>
  <c r="N1064" i="3"/>
  <c r="AG1064" i="3"/>
  <c r="AZ1064" i="3"/>
  <c r="T1064" i="3"/>
  <c r="AU1064" i="3"/>
  <c r="AF1061" i="3"/>
  <c r="AY1064" i="3"/>
  <c r="AU1067" i="3"/>
  <c r="BB1048" i="3"/>
  <c r="BE1048" i="3"/>
  <c r="AO1048" i="3"/>
  <c r="Y1048" i="3"/>
  <c r="BH1048" i="3"/>
  <c r="AR1048" i="3"/>
  <c r="AB1048" i="3"/>
  <c r="BG1048" i="3"/>
  <c r="AQ1048" i="3"/>
  <c r="AA1048" i="3"/>
  <c r="BB1056" i="3"/>
  <c r="V1056" i="3"/>
  <c r="AO1056" i="3"/>
  <c r="BH1056" i="3"/>
  <c r="AH1064" i="3"/>
  <c r="BA1064" i="3"/>
  <c r="U1064" i="3"/>
  <c r="R1071" i="3"/>
  <c r="AT1061" i="3"/>
  <c r="O1056" i="3"/>
  <c r="N1067" i="3"/>
  <c r="AM1064" i="3"/>
  <c r="P1065" i="3"/>
  <c r="AZ1054" i="3"/>
  <c r="R1069" i="3"/>
  <c r="Z1046" i="3"/>
  <c r="AC1053" i="3"/>
  <c r="AU1066" i="3"/>
  <c r="BI1046" i="3"/>
  <c r="AS1046" i="3"/>
  <c r="AC1046" i="3"/>
  <c r="M1046" i="3"/>
  <c r="AV1046" i="3"/>
  <c r="AF1046" i="3"/>
  <c r="P1046" i="3"/>
  <c r="AU1046" i="3"/>
  <c r="AE1046" i="3"/>
  <c r="O1046" i="3"/>
  <c r="T1053" i="3"/>
  <c r="AQ1053" i="3"/>
  <c r="BI1053" i="3"/>
  <c r="AX1054" i="3"/>
  <c r="AJ1054" i="3"/>
  <c r="BC1056" i="3"/>
  <c r="AT1056" i="3"/>
  <c r="AD1056" i="3"/>
  <c r="N1056" i="3"/>
  <c r="AW1056" i="3"/>
  <c r="AG1056" i="3"/>
  <c r="Q1056" i="3"/>
  <c r="AZ1056" i="3"/>
  <c r="AJ1056" i="3"/>
  <c r="T1056" i="3"/>
  <c r="AX1062" i="3"/>
  <c r="AH1062" i="3"/>
  <c r="R1062" i="3"/>
  <c r="BA1062" i="3"/>
  <c r="AK1062" i="3"/>
  <c r="U1062" i="3"/>
  <c r="BD1062" i="3"/>
  <c r="AN1062" i="3"/>
  <c r="X1062" i="3"/>
  <c r="BB1064" i="3"/>
  <c r="AL1064" i="3"/>
  <c r="V1064" i="3"/>
  <c r="BE1064" i="3"/>
  <c r="AO1064" i="3"/>
  <c r="Y1064" i="3"/>
  <c r="BH1064" i="3"/>
  <c r="AR1064" i="3"/>
  <c r="AB1064" i="3"/>
  <c r="BF1066" i="3"/>
  <c r="AP1066" i="3"/>
  <c r="Z1066" i="3"/>
  <c r="BI1066" i="3"/>
  <c r="AS1066" i="3"/>
  <c r="AC1066" i="3"/>
  <c r="M1066" i="3"/>
  <c r="AV1066" i="3"/>
  <c r="AF1066" i="3"/>
  <c r="P1066" i="3"/>
  <c r="AE1064" i="3"/>
  <c r="AU1061" i="3"/>
  <c r="AD1061" i="3"/>
  <c r="AI1064" i="3"/>
  <c r="S1066" i="3"/>
  <c r="AF1067" i="3"/>
  <c r="O1067" i="3"/>
  <c r="AN1069" i="3"/>
  <c r="AQ1069" i="3"/>
  <c r="AZ1069" i="3"/>
  <c r="AP1069" i="3"/>
  <c r="BE1069" i="3"/>
  <c r="X1069" i="3"/>
  <c r="R1065" i="3"/>
  <c r="BB1063" i="3"/>
  <c r="AA1057" i="3"/>
  <c r="AL1046" i="3"/>
  <c r="BA1046" i="3"/>
  <c r="AK1046" i="3"/>
  <c r="U1046" i="3"/>
  <c r="BD1046" i="3"/>
  <c r="AN1046" i="3"/>
  <c r="X1046" i="3"/>
  <c r="BC1046" i="3"/>
  <c r="AM1046" i="3"/>
  <c r="W1046" i="3"/>
  <c r="AD1046" i="3"/>
  <c r="BC1054" i="3"/>
  <c r="BE1054" i="3"/>
  <c r="R1054" i="3"/>
  <c r="BF1062" i="3"/>
  <c r="AP1062" i="3"/>
  <c r="Z1062" i="3"/>
  <c r="BI1062" i="3"/>
  <c r="AS1062" i="3"/>
  <c r="AC1062" i="3"/>
  <c r="M1062" i="3"/>
  <c r="AV1062" i="3"/>
  <c r="AF1062" i="3"/>
  <c r="P1062" i="3"/>
  <c r="S1062" i="3"/>
  <c r="BG1069" i="3"/>
  <c r="AA1069" i="3"/>
  <c r="BF1069" i="3"/>
  <c r="Y1069" i="3"/>
  <c r="AO1069" i="3"/>
  <c r="V1069" i="3"/>
  <c r="BB1046" i="3"/>
  <c r="AW1046" i="3"/>
  <c r="AG1046" i="3"/>
  <c r="Q1046" i="3"/>
  <c r="AZ1046" i="3"/>
  <c r="AJ1046" i="3"/>
  <c r="T1046" i="3"/>
  <c r="AY1046" i="3"/>
  <c r="AI1046" i="3"/>
  <c r="S1046" i="3"/>
  <c r="AT1046" i="3"/>
  <c r="AJ1053" i="3"/>
  <c r="R1053" i="3"/>
  <c r="Y1050" i="3"/>
  <c r="AM1056" i="3"/>
  <c r="AX1056" i="3"/>
  <c r="AH1056" i="3"/>
  <c r="R1056" i="3"/>
  <c r="BA1056" i="3"/>
  <c r="AK1056" i="3"/>
  <c r="U1056" i="3"/>
  <c r="BD1056" i="3"/>
  <c r="AN1056" i="3"/>
  <c r="X1056" i="3"/>
  <c r="AU1056" i="3"/>
  <c r="BB1062" i="3"/>
  <c r="AL1062" i="3"/>
  <c r="V1062" i="3"/>
  <c r="BE1062" i="3"/>
  <c r="AO1062" i="3"/>
  <c r="Y1062" i="3"/>
  <c r="BH1062" i="3"/>
  <c r="AR1062" i="3"/>
  <c r="AB1062" i="3"/>
  <c r="BF1064" i="3"/>
  <c r="AP1064" i="3"/>
  <c r="Z1064" i="3"/>
  <c r="BI1064" i="3"/>
  <c r="AS1064" i="3"/>
  <c r="AC1064" i="3"/>
  <c r="M1064" i="3"/>
  <c r="AV1064" i="3"/>
  <c r="AF1064" i="3"/>
  <c r="P1064" i="3"/>
  <c r="AT1066" i="3"/>
  <c r="AD1066" i="3"/>
  <c r="N1066" i="3"/>
  <c r="AW1066" i="3"/>
  <c r="AG1066" i="3"/>
  <c r="Q1066" i="3"/>
  <c r="AZ1066" i="3"/>
  <c r="AJ1066" i="3"/>
  <c r="T1066" i="3"/>
  <c r="AU1062" i="3"/>
  <c r="P1061" i="3"/>
  <c r="S1064" i="3"/>
  <c r="AT1065" i="3"/>
  <c r="AV1067" i="3"/>
  <c r="AE1067" i="3"/>
  <c r="BC1069" i="3"/>
  <c r="U1069" i="3"/>
  <c r="BB1069" i="3"/>
  <c r="T1069" i="3"/>
  <c r="AK1069" i="3"/>
  <c r="S1053" i="3"/>
  <c r="AA1064" i="3"/>
  <c r="AR1052" i="3"/>
  <c r="AY1058" i="3"/>
  <c r="AU1065" i="3"/>
  <c r="AD1065" i="3"/>
  <c r="BF1052" i="3"/>
  <c r="AV1065" i="3"/>
  <c r="AE1065" i="3"/>
  <c r="N1065" i="3"/>
  <c r="AB1057" i="3"/>
  <c r="AF1065" i="3"/>
  <c r="O1065" i="3"/>
  <c r="Q1049" i="3"/>
  <c r="BD1060" i="3"/>
  <c r="AK1058" i="3"/>
  <c r="Q1065" i="3"/>
  <c r="BH1065" i="3"/>
  <c r="AR1065" i="3"/>
  <c r="AB1065" i="3"/>
  <c r="BG1065" i="3"/>
  <c r="AQ1065" i="3"/>
  <c r="AA1065" i="3"/>
  <c r="BF1065" i="3"/>
  <c r="AP1065" i="3"/>
  <c r="Z1065" i="3"/>
  <c r="AK1065" i="3"/>
  <c r="R1060" i="3"/>
  <c r="AG1065" i="3"/>
  <c r="AK1068" i="3"/>
  <c r="BD1065" i="3"/>
  <c r="AN1065" i="3"/>
  <c r="X1065" i="3"/>
  <c r="BC1065" i="3"/>
  <c r="AM1065" i="3"/>
  <c r="W1065" i="3"/>
  <c r="BB1065" i="3"/>
  <c r="AL1065" i="3"/>
  <c r="V1065" i="3"/>
  <c r="BA1065" i="3"/>
  <c r="R1068" i="3"/>
  <c r="AW1065" i="3"/>
  <c r="AZ1065" i="3"/>
  <c r="AJ1065" i="3"/>
  <c r="T1065" i="3"/>
  <c r="AY1065" i="3"/>
  <c r="AI1065" i="3"/>
  <c r="S1065" i="3"/>
  <c r="AX1065" i="3"/>
  <c r="AH1065" i="3"/>
  <c r="X1063" i="3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O1072" i="3"/>
  <c r="R1072" i="3"/>
  <c r="Y1072" i="3"/>
  <c r="M1061" i="3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S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K1001" i="3"/>
  <c r="K993" i="3"/>
  <c r="L992" i="3"/>
  <c r="K989" i="3"/>
  <c r="L988" i="3"/>
  <c r="K987" i="3"/>
  <c r="K983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U1071" i="3"/>
  <c r="AK1071" i="3"/>
  <c r="BA1071" i="3"/>
  <c r="BI1071" i="3"/>
  <c r="Y1071" i="3"/>
  <c r="AO1071" i="3"/>
  <c r="BD1071" i="3"/>
  <c r="Q1071" i="3"/>
  <c r="AG1071" i="3"/>
  <c r="AW1071" i="3"/>
  <c r="BH1071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L1034" i="3"/>
  <c r="L1032" i="3"/>
  <c r="L1014" i="3"/>
  <c r="L1001" i="3"/>
  <c r="L984" i="3"/>
  <c r="L974" i="3"/>
  <c r="K974" i="3"/>
  <c r="L963" i="3"/>
  <c r="L956" i="3"/>
  <c r="K956" i="3"/>
  <c r="L948" i="3"/>
  <c r="L945" i="3"/>
  <c r="K942" i="3"/>
  <c r="K937" i="3"/>
  <c r="L1042" i="3"/>
  <c r="K1042" i="3"/>
  <c r="K1041" i="3"/>
  <c r="L1040" i="3"/>
  <c r="K1040" i="3"/>
  <c r="L1038" i="3"/>
  <c r="L1036" i="3"/>
  <c r="L1030" i="3"/>
  <c r="K1030" i="3"/>
  <c r="K1029" i="3"/>
  <c r="L1028" i="3"/>
  <c r="K1027" i="3"/>
  <c r="L1025" i="3"/>
  <c r="L1023" i="3"/>
  <c r="L1022" i="3"/>
  <c r="K1022" i="3"/>
  <c r="K1021" i="3"/>
  <c r="AF1021" i="3" s="1"/>
  <c r="L1020" i="3"/>
  <c r="K1019" i="3"/>
  <c r="K1011" i="3"/>
  <c r="L1009" i="3"/>
  <c r="L1007" i="3"/>
  <c r="L991" i="3"/>
  <c r="L982" i="3"/>
  <c r="K982" i="3"/>
  <c r="L975" i="3"/>
  <c r="L958" i="3"/>
  <c r="X958" i="3" s="1"/>
  <c r="K1032" i="3"/>
  <c r="K1014" i="3"/>
  <c r="L1010" i="3"/>
  <c r="L1005" i="3"/>
  <c r="L1000" i="3"/>
  <c r="K981" i="3"/>
  <c r="L977" i="3"/>
  <c r="L935" i="3"/>
  <c r="N935" i="3" s="1"/>
  <c r="K1039" i="3"/>
  <c r="K1037" i="3"/>
  <c r="K1031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R1003" i="3" s="1"/>
  <c r="L1002" i="3"/>
  <c r="K1002" i="3"/>
  <c r="L999" i="3"/>
  <c r="K999" i="3"/>
  <c r="L997" i="3"/>
  <c r="K997" i="3"/>
  <c r="L995" i="3"/>
  <c r="K995" i="3"/>
  <c r="L993" i="3"/>
  <c r="L987" i="3"/>
  <c r="L985" i="3"/>
  <c r="K985" i="3"/>
  <c r="K980" i="3"/>
  <c r="K979" i="3"/>
  <c r="K1024" i="3"/>
  <c r="K1020" i="3"/>
  <c r="K1006" i="3"/>
  <c r="K991" i="3"/>
  <c r="L989" i="3"/>
  <c r="L986" i="3"/>
  <c r="L983" i="3"/>
  <c r="L981" i="3"/>
  <c r="K1028" i="3"/>
  <c r="L1013" i="3"/>
  <c r="L1011" i="3"/>
  <c r="L972" i="3"/>
  <c r="K972" i="3"/>
  <c r="L970" i="3"/>
  <c r="K970" i="3"/>
  <c r="L966" i="3"/>
  <c r="K966" i="3"/>
  <c r="L955" i="3"/>
  <c r="AQ955" i="3" s="1"/>
  <c r="L954" i="3"/>
  <c r="K954" i="3"/>
  <c r="L941" i="3"/>
  <c r="L936" i="3"/>
  <c r="L964" i="3"/>
  <c r="K964" i="3"/>
  <c r="L962" i="3"/>
  <c r="K962" i="3"/>
  <c r="L953" i="3"/>
  <c r="L952" i="3"/>
  <c r="K952" i="3"/>
  <c r="K948" i="3"/>
  <c r="L934" i="3"/>
  <c r="L933" i="3"/>
  <c r="K933" i="3"/>
  <c r="L968" i="3"/>
  <c r="L960" i="3"/>
  <c r="K960" i="3"/>
  <c r="L957" i="3"/>
  <c r="L951" i="3"/>
  <c r="AW951" i="3" s="1"/>
  <c r="L950" i="3"/>
  <c r="M950" i="3" s="1"/>
  <c r="L949" i="3"/>
  <c r="L947" i="3"/>
  <c r="S947" i="3" s="1"/>
  <c r="L946" i="3"/>
  <c r="K946" i="3"/>
  <c r="L937" i="3"/>
  <c r="AE937" i="3" s="1"/>
  <c r="L932" i="3"/>
  <c r="L1039" i="3"/>
  <c r="L998" i="3"/>
  <c r="L996" i="3"/>
  <c r="L994" i="3"/>
  <c r="L990" i="3"/>
  <c r="K998" i="3"/>
  <c r="K996" i="3"/>
  <c r="K994" i="3"/>
  <c r="K992" i="3"/>
  <c r="K990" i="3"/>
  <c r="K988" i="3"/>
  <c r="L980" i="3"/>
  <c r="L978" i="3"/>
  <c r="L942" i="3"/>
  <c r="L944" i="3"/>
  <c r="W938" i="3"/>
  <c r="AF938" i="3"/>
  <c r="AZ938" i="3" l="1"/>
  <c r="AX938" i="3"/>
  <c r="N941" i="3"/>
  <c r="AU971" i="3"/>
  <c r="M932" i="3"/>
  <c r="AV949" i="3"/>
  <c r="S1027" i="3"/>
  <c r="AN939" i="3"/>
  <c r="BH959" i="3"/>
  <c r="O948" i="3"/>
  <c r="AG941" i="3"/>
  <c r="BK1046" i="3"/>
  <c r="BB955" i="3"/>
  <c r="V1015" i="3"/>
  <c r="BK1048" i="3"/>
  <c r="AV955" i="3"/>
  <c r="AF948" i="3"/>
  <c r="BI955" i="3"/>
  <c r="AI948" i="3"/>
  <c r="U955" i="3"/>
  <c r="Z974" i="3"/>
  <c r="AD1043" i="3"/>
  <c r="Q945" i="3"/>
  <c r="AF973" i="3"/>
  <c r="Q975" i="3"/>
  <c r="BB932" i="3"/>
  <c r="X947" i="3"/>
  <c r="AL971" i="3"/>
  <c r="Z946" i="3"/>
  <c r="U934" i="3"/>
  <c r="AI970" i="3"/>
  <c r="V932" i="3"/>
  <c r="AR947" i="3"/>
  <c r="AT947" i="3"/>
  <c r="AY948" i="3"/>
  <c r="AX948" i="3"/>
  <c r="O987" i="3"/>
  <c r="Z937" i="3"/>
  <c r="AA974" i="3"/>
  <c r="AM932" i="3"/>
  <c r="AO932" i="3"/>
  <c r="AT945" i="3"/>
  <c r="AZ948" i="3"/>
  <c r="AU948" i="3"/>
  <c r="Z948" i="3"/>
  <c r="BH974" i="3"/>
  <c r="AC974" i="3"/>
  <c r="BH1015" i="3"/>
  <c r="AN932" i="3"/>
  <c r="AF937" i="3"/>
  <c r="AJ941" i="3"/>
  <c r="T945" i="3"/>
  <c r="AJ948" i="3"/>
  <c r="P975" i="3"/>
  <c r="V948" i="3"/>
  <c r="AP1005" i="3"/>
  <c r="AB956" i="3"/>
  <c r="U984" i="3"/>
  <c r="BA943" i="3"/>
  <c r="AQ937" i="3"/>
  <c r="BG974" i="3"/>
  <c r="BI975" i="3"/>
  <c r="AP993" i="3"/>
  <c r="AC937" i="3"/>
  <c r="AG945" i="3"/>
  <c r="AQ974" i="3"/>
  <c r="AW975" i="3"/>
  <c r="R968" i="3"/>
  <c r="AZ975" i="3"/>
  <c r="AD945" i="3"/>
  <c r="O953" i="3"/>
  <c r="T948" i="3"/>
  <c r="S948" i="3"/>
  <c r="AH955" i="3"/>
  <c r="AB955" i="3"/>
  <c r="AT975" i="3"/>
  <c r="T975" i="3"/>
  <c r="R976" i="3"/>
  <c r="AF940" i="3"/>
  <c r="AC936" i="3"/>
  <c r="BE934" i="3"/>
  <c r="BH936" i="3"/>
  <c r="W940" i="3"/>
  <c r="AP948" i="3"/>
  <c r="W943" i="3"/>
  <c r="AU935" i="3"/>
  <c r="BF937" i="3"/>
  <c r="AA937" i="3"/>
  <c r="Z954" i="3"/>
  <c r="N937" i="3"/>
  <c r="BA937" i="3"/>
  <c r="AT937" i="3"/>
  <c r="BH937" i="3"/>
  <c r="BG937" i="3"/>
  <c r="O937" i="3"/>
  <c r="AB937" i="3"/>
  <c r="AO960" i="3"/>
  <c r="AW937" i="3"/>
  <c r="AP937" i="3"/>
  <c r="AR937" i="3"/>
  <c r="AU937" i="3"/>
  <c r="AH949" i="3"/>
  <c r="AP974" i="3"/>
  <c r="AA968" i="3"/>
  <c r="AY986" i="3"/>
  <c r="Y965" i="3"/>
  <c r="BI936" i="3"/>
  <c r="AX934" i="3"/>
  <c r="AA951" i="3"/>
  <c r="Y977" i="3"/>
  <c r="AB936" i="3"/>
  <c r="AY934" i="3"/>
  <c r="Q934" i="3"/>
  <c r="AT942" i="3"/>
  <c r="AU943" i="3"/>
  <c r="AH943" i="3"/>
  <c r="BE971" i="3"/>
  <c r="AR974" i="3"/>
  <c r="AP936" i="3"/>
  <c r="AN934" i="3"/>
  <c r="BD943" i="3"/>
  <c r="AU965" i="3"/>
  <c r="Y971" i="3"/>
  <c r="M943" i="3"/>
  <c r="AR971" i="3"/>
  <c r="AM954" i="3"/>
  <c r="AO962" i="3"/>
  <c r="BE965" i="3"/>
  <c r="Q953" i="3"/>
  <c r="X954" i="3"/>
  <c r="AY950" i="3"/>
  <c r="V954" i="3"/>
  <c r="BD954" i="3"/>
  <c r="AM953" i="3"/>
  <c r="AC946" i="3"/>
  <c r="AK986" i="3"/>
  <c r="AK936" i="3"/>
  <c r="V957" i="3"/>
  <c r="AG934" i="3"/>
  <c r="AJ951" i="3"/>
  <c r="BE977" i="3"/>
  <c r="S950" i="3"/>
  <c r="AN946" i="3"/>
  <c r="AJ953" i="3"/>
  <c r="AF960" i="3"/>
  <c r="AC960" i="3"/>
  <c r="Q993" i="3"/>
  <c r="AH1005" i="3"/>
  <c r="AK946" i="3"/>
  <c r="AH950" i="3"/>
  <c r="BB954" i="3"/>
  <c r="AQ946" i="3"/>
  <c r="AD953" i="3"/>
  <c r="BG953" i="3"/>
  <c r="O960" i="3"/>
  <c r="AJ950" i="3"/>
  <c r="AP946" i="3"/>
  <c r="AC950" i="3"/>
  <c r="AW953" i="3"/>
  <c r="AD960" i="3"/>
  <c r="Z933" i="3"/>
  <c r="BC952" i="3"/>
  <c r="AR964" i="3"/>
  <c r="BI954" i="3"/>
  <c r="BG972" i="3"/>
  <c r="N974" i="3"/>
  <c r="AZ968" i="3"/>
  <c r="BF984" i="3"/>
  <c r="AZ936" i="3"/>
  <c r="T936" i="3"/>
  <c r="AH936" i="3"/>
  <c r="BA936" i="3"/>
  <c r="U936" i="3"/>
  <c r="AI934" i="3"/>
  <c r="AJ934" i="3"/>
  <c r="AT934" i="3"/>
  <c r="BA934" i="3"/>
  <c r="AU934" i="3"/>
  <c r="Y940" i="3"/>
  <c r="M940" i="3"/>
  <c r="AO943" i="3"/>
  <c r="AY943" i="3"/>
  <c r="BH943" i="3"/>
  <c r="Q943" i="3"/>
  <c r="AD943" i="3"/>
  <c r="BD950" i="3"/>
  <c r="X950" i="3"/>
  <c r="AM950" i="3"/>
  <c r="BB950" i="3"/>
  <c r="V950" i="3"/>
  <c r="AR954" i="3"/>
  <c r="BG954" i="3"/>
  <c r="AA954" i="3"/>
  <c r="AP954" i="3"/>
  <c r="BB957" i="3"/>
  <c r="Y946" i="3"/>
  <c r="X946" i="3"/>
  <c r="AA946" i="3"/>
  <c r="V946" i="3"/>
  <c r="BC953" i="3"/>
  <c r="AS950" i="3"/>
  <c r="Y951" i="3"/>
  <c r="AX953" i="3"/>
  <c r="R953" i="3"/>
  <c r="AK953" i="3"/>
  <c r="BD953" i="3"/>
  <c r="X953" i="3"/>
  <c r="AS954" i="3"/>
  <c r="P960" i="3"/>
  <c r="AT960" i="3"/>
  <c r="BE957" i="3"/>
  <c r="AH961" i="3"/>
  <c r="AJ965" i="3"/>
  <c r="BF971" i="3"/>
  <c r="Z971" i="3"/>
  <c r="AS971" i="3"/>
  <c r="M971" i="3"/>
  <c r="AF971" i="3"/>
  <c r="AO976" i="3"/>
  <c r="BG977" i="3"/>
  <c r="AM977" i="3"/>
  <c r="AY984" i="3"/>
  <c r="AO1005" i="3"/>
  <c r="BG933" i="3"/>
  <c r="AE934" i="3"/>
  <c r="AR936" i="3"/>
  <c r="BF936" i="3"/>
  <c r="Z936" i="3"/>
  <c r="AS936" i="3"/>
  <c r="M936" i="3"/>
  <c r="BD934" i="3"/>
  <c r="X934" i="3"/>
  <c r="AD934" i="3"/>
  <c r="AK934" i="3"/>
  <c r="Q937" i="3"/>
  <c r="Y937" i="3"/>
  <c r="AD937" i="3"/>
  <c r="AV937" i="3"/>
  <c r="P937" i="3"/>
  <c r="AN940" i="3"/>
  <c r="Y943" i="3"/>
  <c r="AI943" i="3"/>
  <c r="AR943" i="3"/>
  <c r="AX943" i="3"/>
  <c r="R943" i="3"/>
  <c r="AV948" i="3"/>
  <c r="P948" i="3"/>
  <c r="AE948" i="3"/>
  <c r="AZ950" i="3"/>
  <c r="T950" i="3"/>
  <c r="AI950" i="3"/>
  <c r="AX950" i="3"/>
  <c r="R950" i="3"/>
  <c r="AN954" i="3"/>
  <c r="BC954" i="3"/>
  <c r="W954" i="3"/>
  <c r="AL954" i="3"/>
  <c r="BH946" i="3"/>
  <c r="P946" i="3"/>
  <c r="W946" i="3"/>
  <c r="AO950" i="3"/>
  <c r="AL951" i="3"/>
  <c r="BD951" i="3"/>
  <c r="AT953" i="3"/>
  <c r="N953" i="3"/>
  <c r="AG953" i="3"/>
  <c r="AZ953" i="3"/>
  <c r="T953" i="3"/>
  <c r="AO955" i="3"/>
  <c r="AU960" i="3"/>
  <c r="AL965" i="3"/>
  <c r="BB971" i="3"/>
  <c r="V971" i="3"/>
  <c r="AO971" i="3"/>
  <c r="BH971" i="3"/>
  <c r="AB971" i="3"/>
  <c r="AB974" i="3"/>
  <c r="BF974" i="3"/>
  <c r="AL977" i="3"/>
  <c r="AV976" i="3"/>
  <c r="AP975" i="3"/>
  <c r="AF984" i="3"/>
  <c r="Z947" i="3"/>
  <c r="P957" i="3"/>
  <c r="BH989" i="3"/>
  <c r="R1024" i="3"/>
  <c r="AM936" i="3"/>
  <c r="AJ936" i="3"/>
  <c r="AX936" i="3"/>
  <c r="R936" i="3"/>
  <c r="BC934" i="3"/>
  <c r="AZ934" i="3"/>
  <c r="T934" i="3"/>
  <c r="V934" i="3"/>
  <c r="BC940" i="3"/>
  <c r="T943" i="3"/>
  <c r="AC943" i="3"/>
  <c r="AM943" i="3"/>
  <c r="AT943" i="3"/>
  <c r="N943" i="3"/>
  <c r="AN950" i="3"/>
  <c r="BC950" i="3"/>
  <c r="W950" i="3"/>
  <c r="AL950" i="3"/>
  <c r="BH954" i="3"/>
  <c r="AB954" i="3"/>
  <c r="AQ954" i="3"/>
  <c r="BF954" i="3"/>
  <c r="BI946" i="3"/>
  <c r="AR946" i="3"/>
  <c r="AU946" i="3"/>
  <c r="BB946" i="3"/>
  <c r="AM951" i="3"/>
  <c r="R951" i="3"/>
  <c r="AH953" i="3"/>
  <c r="BA953" i="3"/>
  <c r="U953" i="3"/>
  <c r="AN953" i="3"/>
  <c r="AQ953" i="3"/>
  <c r="AV960" i="3"/>
  <c r="AE960" i="3"/>
  <c r="N960" i="3"/>
  <c r="AF965" i="3"/>
  <c r="AP971" i="3"/>
  <c r="BI971" i="3"/>
  <c r="AC971" i="3"/>
  <c r="AV971" i="3"/>
  <c r="P971" i="3"/>
  <c r="AW993" i="3"/>
  <c r="BI960" i="3"/>
  <c r="AQ964" i="3"/>
  <c r="AC954" i="3"/>
  <c r="S991" i="3"/>
  <c r="BL1064" i="3"/>
  <c r="BN1056" i="3"/>
  <c r="AI993" i="3"/>
  <c r="BC1005" i="3"/>
  <c r="U1005" i="3"/>
  <c r="AY970" i="3"/>
  <c r="M987" i="3"/>
  <c r="AR956" i="3"/>
  <c r="W1043" i="3"/>
  <c r="BB939" i="3"/>
  <c r="P991" i="3"/>
  <c r="Q991" i="3"/>
  <c r="AD964" i="3"/>
  <c r="AV991" i="3"/>
  <c r="AY991" i="3"/>
  <c r="AH948" i="3"/>
  <c r="BI974" i="3"/>
  <c r="S937" i="3"/>
  <c r="S993" i="3"/>
  <c r="AI968" i="3"/>
  <c r="AS984" i="3"/>
  <c r="AE976" i="3"/>
  <c r="P940" i="3"/>
  <c r="AA953" i="3"/>
  <c r="AB1005" i="3"/>
  <c r="O1015" i="3"/>
  <c r="AJ945" i="3"/>
  <c r="AS973" i="3"/>
  <c r="AJ975" i="3"/>
  <c r="BM1069" i="3"/>
  <c r="BK1066" i="3"/>
  <c r="M960" i="3"/>
  <c r="AA964" i="3"/>
  <c r="AV1001" i="3"/>
  <c r="BC1043" i="3"/>
  <c r="BE986" i="3"/>
  <c r="AM934" i="3"/>
  <c r="S934" i="3"/>
  <c r="AV934" i="3"/>
  <c r="AF934" i="3"/>
  <c r="P934" i="3"/>
  <c r="AL934" i="3"/>
  <c r="R934" i="3"/>
  <c r="AW934" i="3"/>
  <c r="Y934" i="3"/>
  <c r="BI937" i="3"/>
  <c r="AG937" i="3"/>
  <c r="BE937" i="3"/>
  <c r="BB937" i="3"/>
  <c r="AL937" i="3"/>
  <c r="V937" i="3"/>
  <c r="BD937" i="3"/>
  <c r="AN937" i="3"/>
  <c r="X937" i="3"/>
  <c r="BC937" i="3"/>
  <c r="AM937" i="3"/>
  <c r="W937" i="3"/>
  <c r="AL940" i="3"/>
  <c r="AS940" i="3"/>
  <c r="BD940" i="3"/>
  <c r="X940" i="3"/>
  <c r="AR939" i="3"/>
  <c r="BE943" i="3"/>
  <c r="AJ943" i="3"/>
  <c r="O943" i="3"/>
  <c r="AS943" i="3"/>
  <c r="X943" i="3"/>
  <c r="BC943" i="3"/>
  <c r="AG943" i="3"/>
  <c r="BF943" i="3"/>
  <c r="AP943" i="3"/>
  <c r="Z943" i="3"/>
  <c r="W945" i="3"/>
  <c r="N945" i="3"/>
  <c r="AZ945" i="3"/>
  <c r="AK943" i="3"/>
  <c r="BH948" i="3"/>
  <c r="AR948" i="3"/>
  <c r="AB948" i="3"/>
  <c r="BG948" i="3"/>
  <c r="AQ948" i="3"/>
  <c r="AA948" i="3"/>
  <c r="BF948" i="3"/>
  <c r="AL948" i="3"/>
  <c r="R948" i="3"/>
  <c r="AV950" i="3"/>
  <c r="AF950" i="3"/>
  <c r="P950" i="3"/>
  <c r="AU950" i="3"/>
  <c r="AE950" i="3"/>
  <c r="O950" i="3"/>
  <c r="AT950" i="3"/>
  <c r="AD950" i="3"/>
  <c r="N950" i="3"/>
  <c r="AZ954" i="3"/>
  <c r="AJ954" i="3"/>
  <c r="T954" i="3"/>
  <c r="AY954" i="3"/>
  <c r="AI954" i="3"/>
  <c r="S954" i="3"/>
  <c r="AX954" i="3"/>
  <c r="AH954" i="3"/>
  <c r="R954" i="3"/>
  <c r="AG946" i="3"/>
  <c r="M946" i="3"/>
  <c r="BD946" i="3"/>
  <c r="AF946" i="3"/>
  <c r="BG946" i="3"/>
  <c r="AM946" i="3"/>
  <c r="O946" i="3"/>
  <c r="AL946" i="3"/>
  <c r="BE950" i="3"/>
  <c r="AO954" i="3"/>
  <c r="BI950" i="3"/>
  <c r="BF953" i="3"/>
  <c r="AP953" i="3"/>
  <c r="Z953" i="3"/>
  <c r="BI953" i="3"/>
  <c r="AS953" i="3"/>
  <c r="AC953" i="3"/>
  <c r="M953" i="3"/>
  <c r="AV953" i="3"/>
  <c r="AF953" i="3"/>
  <c r="P953" i="3"/>
  <c r="M954" i="3"/>
  <c r="BH960" i="3"/>
  <c r="AR960" i="3"/>
  <c r="AB960" i="3"/>
  <c r="BG960" i="3"/>
  <c r="AQ960" i="3"/>
  <c r="AA960" i="3"/>
  <c r="BF960" i="3"/>
  <c r="AP960" i="3"/>
  <c r="Z960" i="3"/>
  <c r="BE956" i="3"/>
  <c r="Z956" i="3"/>
  <c r="BE960" i="3"/>
  <c r="AS960" i="3"/>
  <c r="AX971" i="3"/>
  <c r="AH971" i="3"/>
  <c r="R971" i="3"/>
  <c r="BA971" i="3"/>
  <c r="AK971" i="3"/>
  <c r="U971" i="3"/>
  <c r="BD971" i="3"/>
  <c r="AN971" i="3"/>
  <c r="X971" i="3"/>
  <c r="BD974" i="3"/>
  <c r="AN974" i="3"/>
  <c r="X974" i="3"/>
  <c r="BC974" i="3"/>
  <c r="AM974" i="3"/>
  <c r="W974" i="3"/>
  <c r="BB974" i="3"/>
  <c r="AL974" i="3"/>
  <c r="V974" i="3"/>
  <c r="BA964" i="3"/>
  <c r="AB964" i="3"/>
  <c r="AR968" i="3"/>
  <c r="BF973" i="3"/>
  <c r="P976" i="3"/>
  <c r="AS974" i="3"/>
  <c r="AD975" i="3"/>
  <c r="AG975" i="3"/>
  <c r="AV975" i="3"/>
  <c r="AF993" i="3"/>
  <c r="AW991" i="3"/>
  <c r="AI991" i="3"/>
  <c r="AK993" i="3"/>
  <c r="BC993" i="3"/>
  <c r="W993" i="3"/>
  <c r="AH984" i="3"/>
  <c r="AM986" i="3"/>
  <c r="Y986" i="3"/>
  <c r="V1005" i="3"/>
  <c r="AV1005" i="3"/>
  <c r="N1043" i="3"/>
  <c r="AQ1005" i="3"/>
  <c r="Y1034" i="3"/>
  <c r="AJ973" i="3"/>
  <c r="BN1065" i="3"/>
  <c r="AK965" i="3"/>
  <c r="V976" i="3"/>
  <c r="T940" i="3"/>
  <c r="AN1035" i="3"/>
  <c r="W934" i="3"/>
  <c r="BH934" i="3"/>
  <c r="AR934" i="3"/>
  <c r="AB934" i="3"/>
  <c r="BB934" i="3"/>
  <c r="AH934" i="3"/>
  <c r="N934" i="3"/>
  <c r="AO934" i="3"/>
  <c r="AK937" i="3"/>
  <c r="M937" i="3"/>
  <c r="AO937" i="3"/>
  <c r="AX937" i="3"/>
  <c r="AH937" i="3"/>
  <c r="R937" i="3"/>
  <c r="AZ937" i="3"/>
  <c r="AJ937" i="3"/>
  <c r="T937" i="3"/>
  <c r="AY937" i="3"/>
  <c r="AI937" i="3"/>
  <c r="BA940" i="3"/>
  <c r="AH940" i="3"/>
  <c r="AV940" i="3"/>
  <c r="AZ943" i="3"/>
  <c r="AE943" i="3"/>
  <c r="BI943" i="3"/>
  <c r="AN943" i="3"/>
  <c r="S943" i="3"/>
  <c r="AW943" i="3"/>
  <c r="AB943" i="3"/>
  <c r="BB943" i="3"/>
  <c r="AL943" i="3"/>
  <c r="V943" i="3"/>
  <c r="AW945" i="3"/>
  <c r="BG943" i="3"/>
  <c r="BD948" i="3"/>
  <c r="AN948" i="3"/>
  <c r="X948" i="3"/>
  <c r="BC948" i="3"/>
  <c r="AM948" i="3"/>
  <c r="W948" i="3"/>
  <c r="BB948" i="3"/>
  <c r="BH950" i="3"/>
  <c r="AR950" i="3"/>
  <c r="AB950" i="3"/>
  <c r="BG950" i="3"/>
  <c r="AQ950" i="3"/>
  <c r="AA950" i="3"/>
  <c r="BF950" i="3"/>
  <c r="AP950" i="3"/>
  <c r="Z950" i="3"/>
  <c r="AV954" i="3"/>
  <c r="AF954" i="3"/>
  <c r="P954" i="3"/>
  <c r="AU954" i="3"/>
  <c r="AE954" i="3"/>
  <c r="O954" i="3"/>
  <c r="AT954" i="3"/>
  <c r="AD954" i="3"/>
  <c r="N954" i="3"/>
  <c r="Q946" i="3"/>
  <c r="BE946" i="3"/>
  <c r="AV946" i="3"/>
  <c r="AB946" i="3"/>
  <c r="BC946" i="3"/>
  <c r="AE946" i="3"/>
  <c r="BF946" i="3"/>
  <c r="BE954" i="3"/>
  <c r="BB953" i="3"/>
  <c r="AL953" i="3"/>
  <c r="V953" i="3"/>
  <c r="BE953" i="3"/>
  <c r="AO953" i="3"/>
  <c r="Y953" i="3"/>
  <c r="BH953" i="3"/>
  <c r="AR953" i="3"/>
  <c r="AB953" i="3"/>
  <c r="BD960" i="3"/>
  <c r="AN960" i="3"/>
  <c r="X960" i="3"/>
  <c r="BC960" i="3"/>
  <c r="AM960" i="3"/>
  <c r="W960" i="3"/>
  <c r="BB960" i="3"/>
  <c r="AL960" i="3"/>
  <c r="V960" i="3"/>
  <c r="Y956" i="3"/>
  <c r="AT971" i="3"/>
  <c r="AD971" i="3"/>
  <c r="N971" i="3"/>
  <c r="AW971" i="3"/>
  <c r="AG971" i="3"/>
  <c r="Q971" i="3"/>
  <c r="AZ971" i="3"/>
  <c r="AJ971" i="3"/>
  <c r="T971" i="3"/>
  <c r="AZ974" i="3"/>
  <c r="AJ974" i="3"/>
  <c r="T974" i="3"/>
  <c r="AY974" i="3"/>
  <c r="AI974" i="3"/>
  <c r="S974" i="3"/>
  <c r="AX974" i="3"/>
  <c r="AH974" i="3"/>
  <c r="R974" i="3"/>
  <c r="AC980" i="3"/>
  <c r="U964" i="3"/>
  <c r="AE971" i="3"/>
  <c r="N975" i="3"/>
  <c r="AC975" i="3"/>
  <c r="AN993" i="3"/>
  <c r="AG991" i="3"/>
  <c r="AG993" i="3"/>
  <c r="AY993" i="3"/>
  <c r="S986" i="3"/>
  <c r="BB1005" i="3"/>
  <c r="BI1005" i="3"/>
  <c r="AL1017" i="3"/>
  <c r="AQ945" i="3"/>
  <c r="AU938" i="3"/>
  <c r="BJ1064" i="3"/>
  <c r="AZ960" i="3"/>
  <c r="AJ960" i="3"/>
  <c r="T960" i="3"/>
  <c r="AY960" i="3"/>
  <c r="AI960" i="3"/>
  <c r="S960" i="3"/>
  <c r="AX960" i="3"/>
  <c r="AH960" i="3"/>
  <c r="R960" i="3"/>
  <c r="AV974" i="3"/>
  <c r="AF974" i="3"/>
  <c r="P974" i="3"/>
  <c r="AU974" i="3"/>
  <c r="AE974" i="3"/>
  <c r="O974" i="3"/>
  <c r="AT974" i="3"/>
  <c r="AD974" i="3"/>
  <c r="BH964" i="3"/>
  <c r="BA993" i="3"/>
  <c r="U993" i="3"/>
  <c r="AM993" i="3"/>
  <c r="AE979" i="3"/>
  <c r="AQ939" i="3"/>
  <c r="AO959" i="3"/>
  <c r="AV963" i="3"/>
  <c r="AO947" i="3"/>
  <c r="P1000" i="3"/>
  <c r="AA955" i="3"/>
  <c r="AQ936" i="3"/>
  <c r="AB1009" i="3"/>
  <c r="M934" i="3"/>
  <c r="T951" i="3"/>
  <c r="AU977" i="3"/>
  <c r="BN1069" i="3"/>
  <c r="BK1064" i="3"/>
  <c r="BN1066" i="3"/>
  <c r="AM933" i="3"/>
  <c r="W952" i="3"/>
  <c r="AL962" i="3"/>
  <c r="AA966" i="3"/>
  <c r="AS982" i="3"/>
  <c r="AB957" i="3"/>
  <c r="AE957" i="3"/>
  <c r="AD962" i="3"/>
  <c r="BH966" i="3"/>
  <c r="Z973" i="3"/>
  <c r="M973" i="3"/>
  <c r="BF933" i="3"/>
  <c r="AA933" i="3"/>
  <c r="BD932" i="3"/>
  <c r="AL932" i="3"/>
  <c r="Y932" i="3"/>
  <c r="W936" i="3"/>
  <c r="AV936" i="3"/>
  <c r="AF936" i="3"/>
  <c r="P936" i="3"/>
  <c r="AT936" i="3"/>
  <c r="AD936" i="3"/>
  <c r="N936" i="3"/>
  <c r="AW936" i="3"/>
  <c r="AG936" i="3"/>
  <c r="Q936" i="3"/>
  <c r="BF934" i="3"/>
  <c r="AP934" i="3"/>
  <c r="Z934" i="3"/>
  <c r="BI934" i="3"/>
  <c r="AS934" i="3"/>
  <c r="AC934" i="3"/>
  <c r="AE940" i="3"/>
  <c r="BG940" i="3"/>
  <c r="AX940" i="3"/>
  <c r="AC940" i="3"/>
  <c r="BH940" i="3"/>
  <c r="AR940" i="3"/>
  <c r="AB940" i="3"/>
  <c r="AS941" i="3"/>
  <c r="AP941" i="3"/>
  <c r="BH947" i="3"/>
  <c r="AT951" i="3"/>
  <c r="BA951" i="3"/>
  <c r="BH951" i="3"/>
  <c r="AL955" i="3"/>
  <c r="AS955" i="3"/>
  <c r="BD955" i="3"/>
  <c r="BC965" i="3"/>
  <c r="AX965" i="3"/>
  <c r="AP977" i="3"/>
  <c r="AC977" i="3"/>
  <c r="AW973" i="3"/>
  <c r="T976" i="3"/>
  <c r="AD946" i="3"/>
  <c r="AT946" i="3"/>
  <c r="R946" i="3"/>
  <c r="AH946" i="3"/>
  <c r="AX946" i="3"/>
  <c r="S946" i="3"/>
  <c r="AI946" i="3"/>
  <c r="AY946" i="3"/>
  <c r="T946" i="3"/>
  <c r="AJ946" i="3"/>
  <c r="AZ946" i="3"/>
  <c r="AO946" i="3"/>
  <c r="AS946" i="3"/>
  <c r="AW946" i="3"/>
  <c r="AH968" i="3"/>
  <c r="S968" i="3"/>
  <c r="AY968" i="3"/>
  <c r="AJ968" i="3"/>
  <c r="AG968" i="3"/>
  <c r="Z968" i="3"/>
  <c r="BF968" i="3"/>
  <c r="AQ968" i="3"/>
  <c r="AB968" i="3"/>
  <c r="BH968" i="3"/>
  <c r="AP968" i="3"/>
  <c r="BG968" i="3"/>
  <c r="AO968" i="3"/>
  <c r="AX968" i="3"/>
  <c r="T968" i="3"/>
  <c r="AS948" i="3"/>
  <c r="AC948" i="3"/>
  <c r="N948" i="3"/>
  <c r="AD948" i="3"/>
  <c r="AT948" i="3"/>
  <c r="AU962" i="3"/>
  <c r="AF962" i="3"/>
  <c r="AW962" i="3"/>
  <c r="S970" i="3"/>
  <c r="AJ970" i="3"/>
  <c r="AX970" i="3"/>
  <c r="T970" i="3"/>
  <c r="R970" i="3"/>
  <c r="AZ970" i="3"/>
  <c r="AH970" i="3"/>
  <c r="Q986" i="3"/>
  <c r="AG986" i="3"/>
  <c r="AW986" i="3"/>
  <c r="O986" i="3"/>
  <c r="AE986" i="3"/>
  <c r="AU986" i="3"/>
  <c r="M986" i="3"/>
  <c r="AC986" i="3"/>
  <c r="AS986" i="3"/>
  <c r="BI986" i="3"/>
  <c r="AA986" i="3"/>
  <c r="AQ986" i="3"/>
  <c r="BG986" i="3"/>
  <c r="AO986" i="3"/>
  <c r="W986" i="3"/>
  <c r="BC986" i="3"/>
  <c r="U986" i="3"/>
  <c r="BA986" i="3"/>
  <c r="AI986" i="3"/>
  <c r="AP956" i="3"/>
  <c r="BH956" i="3"/>
  <c r="AQ956" i="3"/>
  <c r="BF956" i="3"/>
  <c r="AM956" i="3"/>
  <c r="AJ984" i="3"/>
  <c r="AK984" i="3"/>
  <c r="R984" i="3"/>
  <c r="AX984" i="3"/>
  <c r="AI984" i="3"/>
  <c r="AC984" i="3"/>
  <c r="BI984" i="3"/>
  <c r="AP984" i="3"/>
  <c r="AA984" i="3"/>
  <c r="BG984" i="3"/>
  <c r="BA984" i="3"/>
  <c r="S984" i="3"/>
  <c r="M984" i="3"/>
  <c r="Z984" i="3"/>
  <c r="AQ984" i="3"/>
  <c r="AP952" i="3"/>
  <c r="BE952" i="3"/>
  <c r="AL952" i="3"/>
  <c r="BE989" i="3"/>
  <c r="P989" i="3"/>
  <c r="Y989" i="3"/>
  <c r="AV989" i="3"/>
  <c r="AQ989" i="3"/>
  <c r="W973" i="3"/>
  <c r="AB973" i="3"/>
  <c r="AR973" i="3"/>
  <c r="BH973" i="3"/>
  <c r="Y973" i="3"/>
  <c r="AO973" i="3"/>
  <c r="BE973" i="3"/>
  <c r="V973" i="3"/>
  <c r="AL973" i="3"/>
  <c r="BB973" i="3"/>
  <c r="AY973" i="3"/>
  <c r="X973" i="3"/>
  <c r="AN973" i="3"/>
  <c r="BD973" i="3"/>
  <c r="U973" i="3"/>
  <c r="AK973" i="3"/>
  <c r="BA973" i="3"/>
  <c r="R973" i="3"/>
  <c r="AH973" i="3"/>
  <c r="AX973" i="3"/>
  <c r="BG973" i="3"/>
  <c r="P973" i="3"/>
  <c r="AV973" i="3"/>
  <c r="AC973" i="3"/>
  <c r="BI973" i="3"/>
  <c r="AP973" i="3"/>
  <c r="AI973" i="3"/>
  <c r="AQ973" i="3"/>
  <c r="T973" i="3"/>
  <c r="AZ973" i="3"/>
  <c r="AG973" i="3"/>
  <c r="N973" i="3"/>
  <c r="AT973" i="3"/>
  <c r="S973" i="3"/>
  <c r="O1000" i="3"/>
  <c r="Y1000" i="3"/>
  <c r="AT1000" i="3"/>
  <c r="AF1000" i="3"/>
  <c r="AD1000" i="3"/>
  <c r="AG1000" i="3"/>
  <c r="AU1000" i="3"/>
  <c r="Q965" i="3"/>
  <c r="AG965" i="3"/>
  <c r="AW965" i="3"/>
  <c r="N965" i="3"/>
  <c r="AD965" i="3"/>
  <c r="AT965" i="3"/>
  <c r="T965" i="3"/>
  <c r="AZ965" i="3"/>
  <c r="AE965" i="3"/>
  <c r="AY965" i="3"/>
  <c r="M965" i="3"/>
  <c r="AC965" i="3"/>
  <c r="AS965" i="3"/>
  <c r="BI965" i="3"/>
  <c r="Z965" i="3"/>
  <c r="AP965" i="3"/>
  <c r="BF965" i="3"/>
  <c r="AR965" i="3"/>
  <c r="W965" i="3"/>
  <c r="AO965" i="3"/>
  <c r="V965" i="3"/>
  <c r="BB965" i="3"/>
  <c r="O965" i="3"/>
  <c r="P965" i="3"/>
  <c r="AV965" i="3"/>
  <c r="U965" i="3"/>
  <c r="BA965" i="3"/>
  <c r="AH965" i="3"/>
  <c r="AB965" i="3"/>
  <c r="AM965" i="3"/>
  <c r="X965" i="3"/>
  <c r="BD965" i="3"/>
  <c r="AT976" i="3"/>
  <c r="U976" i="3"/>
  <c r="AK976" i="3"/>
  <c r="N976" i="3"/>
  <c r="AD976" i="3"/>
  <c r="AA976" i="3"/>
  <c r="AQ976" i="3"/>
  <c r="BG976" i="3"/>
  <c r="AB976" i="3"/>
  <c r="AR976" i="3"/>
  <c r="BH976" i="3"/>
  <c r="AW976" i="3"/>
  <c r="BB976" i="3"/>
  <c r="AS976" i="3"/>
  <c r="Z976" i="3"/>
  <c r="W976" i="3"/>
  <c r="AM976" i="3"/>
  <c r="BC976" i="3"/>
  <c r="X976" i="3"/>
  <c r="AN976" i="3"/>
  <c r="BD976" i="3"/>
  <c r="BE976" i="3"/>
  <c r="Q976" i="3"/>
  <c r="BI976" i="3"/>
  <c r="O976" i="3"/>
  <c r="AU976" i="3"/>
  <c r="AF976" i="3"/>
  <c r="Y976" i="3"/>
  <c r="BA976" i="3"/>
  <c r="S976" i="3"/>
  <c r="AY976" i="3"/>
  <c r="AJ976" i="3"/>
  <c r="AF957" i="3"/>
  <c r="AI957" i="3"/>
  <c r="BA957" i="3"/>
  <c r="M957" i="3"/>
  <c r="AW957" i="3"/>
  <c r="AG1035" i="3"/>
  <c r="BB1035" i="3"/>
  <c r="BG951" i="3"/>
  <c r="X951" i="3"/>
  <c r="AR951" i="3"/>
  <c r="Q951" i="3"/>
  <c r="AK951" i="3"/>
  <c r="BE951" i="3"/>
  <c r="AD951" i="3"/>
  <c r="AX951" i="3"/>
  <c r="AQ951" i="3"/>
  <c r="AB951" i="3"/>
  <c r="AZ951" i="3"/>
  <c r="U951" i="3"/>
  <c r="AO951" i="3"/>
  <c r="N951" i="3"/>
  <c r="AH951" i="3"/>
  <c r="BB951" i="3"/>
  <c r="BC977" i="3"/>
  <c r="W977" i="3"/>
  <c r="AI977" i="3"/>
  <c r="U977" i="3"/>
  <c r="AK977" i="3"/>
  <c r="BA977" i="3"/>
  <c r="R977" i="3"/>
  <c r="AH977" i="3"/>
  <c r="AX977" i="3"/>
  <c r="AE977" i="3"/>
  <c r="AQ977" i="3"/>
  <c r="Q977" i="3"/>
  <c r="AG977" i="3"/>
  <c r="AW977" i="3"/>
  <c r="N977" i="3"/>
  <c r="AD977" i="3"/>
  <c r="AT977" i="3"/>
  <c r="AA977" i="3"/>
  <c r="AO977" i="3"/>
  <c r="V977" i="3"/>
  <c r="BB977" i="3"/>
  <c r="M977" i="3"/>
  <c r="AS977" i="3"/>
  <c r="Z977" i="3"/>
  <c r="BF977" i="3"/>
  <c r="BK1057" i="3"/>
  <c r="BK1062" i="3"/>
  <c r="BN1062" i="3"/>
  <c r="BL1069" i="3"/>
  <c r="O966" i="3"/>
  <c r="AB966" i="3"/>
  <c r="U966" i="3"/>
  <c r="BG966" i="3"/>
  <c r="AP966" i="3"/>
  <c r="AQ966" i="3"/>
  <c r="AD966" i="3"/>
  <c r="AR966" i="3"/>
  <c r="N972" i="3"/>
  <c r="AA972" i="3"/>
  <c r="AR972" i="3"/>
  <c r="BF972" i="3"/>
  <c r="AB972" i="3"/>
  <c r="Q972" i="3"/>
  <c r="Z972" i="3"/>
  <c r="BH972" i="3"/>
  <c r="AP972" i="3"/>
  <c r="M972" i="3"/>
  <c r="Q963" i="3"/>
  <c r="AE963" i="3"/>
  <c r="T963" i="3"/>
  <c r="AW963" i="3"/>
  <c r="AD963" i="3"/>
  <c r="BE947" i="3"/>
  <c r="P955" i="3"/>
  <c r="AN955" i="3"/>
  <c r="BH955" i="3"/>
  <c r="AC955" i="3"/>
  <c r="BA955" i="3"/>
  <c r="V955" i="3"/>
  <c r="AP955" i="3"/>
  <c r="AM955" i="3"/>
  <c r="X955" i="3"/>
  <c r="AR955" i="3"/>
  <c r="M955" i="3"/>
  <c r="AK955" i="3"/>
  <c r="BE955" i="3"/>
  <c r="Z955" i="3"/>
  <c r="AX955" i="3"/>
  <c r="AD1018" i="3"/>
  <c r="AU1018" i="3"/>
  <c r="AR933" i="3"/>
  <c r="X932" i="3"/>
  <c r="BE932" i="3"/>
  <c r="BC936" i="3"/>
  <c r="BD936" i="3"/>
  <c r="AN936" i="3"/>
  <c r="X936" i="3"/>
  <c r="BB936" i="3"/>
  <c r="AL936" i="3"/>
  <c r="V936" i="3"/>
  <c r="BE936" i="3"/>
  <c r="AO936" i="3"/>
  <c r="Y936" i="3"/>
  <c r="Q940" i="3"/>
  <c r="AT940" i="3"/>
  <c r="BI940" i="3"/>
  <c r="AM940" i="3"/>
  <c r="R940" i="3"/>
  <c r="AZ940" i="3"/>
  <c r="AJ940" i="3"/>
  <c r="AA941" i="3"/>
  <c r="Y947" i="3"/>
  <c r="M947" i="3"/>
  <c r="AA947" i="3"/>
  <c r="AN952" i="3"/>
  <c r="AL957" i="3"/>
  <c r="BC955" i="3"/>
  <c r="V951" i="3"/>
  <c r="AG951" i="3"/>
  <c r="AN951" i="3"/>
  <c r="BF955" i="3"/>
  <c r="R955" i="3"/>
  <c r="Y955" i="3"/>
  <c r="AF955" i="3"/>
  <c r="BD957" i="3"/>
  <c r="O962" i="3"/>
  <c r="AN965" i="3"/>
  <c r="BH965" i="3"/>
  <c r="R965" i="3"/>
  <c r="BA966" i="3"/>
  <c r="AG976" i="3"/>
  <c r="BI977" i="3"/>
  <c r="AY977" i="3"/>
  <c r="AD973" i="3"/>
  <c r="Q973" i="3"/>
  <c r="AZ976" i="3"/>
  <c r="AI976" i="3"/>
  <c r="AQ972" i="3"/>
  <c r="AC1000" i="3"/>
  <c r="BN1064" i="3"/>
  <c r="AB975" i="3"/>
  <c r="AR975" i="3"/>
  <c r="BH975" i="3"/>
  <c r="Y975" i="3"/>
  <c r="AO975" i="3"/>
  <c r="BE975" i="3"/>
  <c r="V975" i="3"/>
  <c r="AL975" i="3"/>
  <c r="BB975" i="3"/>
  <c r="X975" i="3"/>
  <c r="AN975" i="3"/>
  <c r="BD975" i="3"/>
  <c r="U975" i="3"/>
  <c r="AK975" i="3"/>
  <c r="BA975" i="3"/>
  <c r="R975" i="3"/>
  <c r="AH975" i="3"/>
  <c r="AX975" i="3"/>
  <c r="AW1007" i="3"/>
  <c r="AJ1007" i="3"/>
  <c r="O1023" i="3"/>
  <c r="Y963" i="3"/>
  <c r="AI1001" i="3"/>
  <c r="AP1001" i="3"/>
  <c r="BK1053" i="3"/>
  <c r="BF975" i="3"/>
  <c r="Z975" i="3"/>
  <c r="AS975" i="3"/>
  <c r="M975" i="3"/>
  <c r="AF975" i="3"/>
  <c r="R1009" i="3"/>
  <c r="AQ983" i="3"/>
  <c r="AF1019" i="3"/>
  <c r="BL1062" i="3"/>
  <c r="Z1000" i="3"/>
  <c r="AJ991" i="3"/>
  <c r="AP981" i="3"/>
  <c r="BA1005" i="3"/>
  <c r="AC1005" i="3"/>
  <c r="BH1005" i="3"/>
  <c r="AN1005" i="3"/>
  <c r="P1005" i="3"/>
  <c r="AU1005" i="3"/>
  <c r="BG1005" i="3"/>
  <c r="T1028" i="3"/>
  <c r="M1041" i="3"/>
  <c r="U967" i="3"/>
  <c r="BN1048" i="3"/>
  <c r="BJ1046" i="3"/>
  <c r="BN1054" i="3"/>
  <c r="BJ1069" i="3"/>
  <c r="X991" i="3"/>
  <c r="AS991" i="3"/>
  <c r="M991" i="3"/>
  <c r="AE991" i="3"/>
  <c r="AM1005" i="3"/>
  <c r="BF1005" i="3"/>
  <c r="AL1005" i="3"/>
  <c r="R1005" i="3"/>
  <c r="AS1005" i="3"/>
  <c r="Y1005" i="3"/>
  <c r="BD1005" i="3"/>
  <c r="AF1005" i="3"/>
  <c r="AX991" i="3"/>
  <c r="BD991" i="3"/>
  <c r="BI991" i="3"/>
  <c r="AC991" i="3"/>
  <c r="AU991" i="3"/>
  <c r="O991" i="3"/>
  <c r="AX1005" i="3"/>
  <c r="Z1005" i="3"/>
  <c r="BE1005" i="3"/>
  <c r="AK1005" i="3"/>
  <c r="M1005" i="3"/>
  <c r="AR1005" i="3"/>
  <c r="X1005" i="3"/>
  <c r="AW979" i="3"/>
  <c r="BG964" i="3"/>
  <c r="BG995" i="3"/>
  <c r="U949" i="3"/>
  <c r="P935" i="3"/>
  <c r="AN961" i="3"/>
  <c r="V958" i="3"/>
  <c r="P969" i="3"/>
  <c r="BB933" i="3"/>
  <c r="BC933" i="3"/>
  <c r="BC932" i="3"/>
  <c r="T932" i="3"/>
  <c r="R932" i="3"/>
  <c r="AC935" i="3"/>
  <c r="AV938" i="3"/>
  <c r="X938" i="3"/>
  <c r="AC938" i="3"/>
  <c r="BC938" i="3"/>
  <c r="AV939" i="3"/>
  <c r="W939" i="3"/>
  <c r="AL939" i="3"/>
  <c r="X941" i="3"/>
  <c r="O941" i="3"/>
  <c r="BH941" i="3"/>
  <c r="Q941" i="3"/>
  <c r="AD941" i="3"/>
  <c r="AM945" i="3"/>
  <c r="AD947" i="3"/>
  <c r="AV947" i="3"/>
  <c r="BF945" i="3"/>
  <c r="AP945" i="3"/>
  <c r="Z945" i="3"/>
  <c r="BI945" i="3"/>
  <c r="AS945" i="3"/>
  <c r="AC945" i="3"/>
  <c r="M945" i="3"/>
  <c r="AV945" i="3"/>
  <c r="AF945" i="3"/>
  <c r="P945" i="3"/>
  <c r="AJ947" i="3"/>
  <c r="T947" i="3"/>
  <c r="AE945" i="3"/>
  <c r="AG947" i="3"/>
  <c r="AX947" i="3"/>
  <c r="BH952" i="3"/>
  <c r="AB952" i="3"/>
  <c r="AQ952" i="3"/>
  <c r="BF952" i="3"/>
  <c r="Z952" i="3"/>
  <c r="AX957" i="3"/>
  <c r="AH957" i="3"/>
  <c r="R957" i="3"/>
  <c r="AG957" i="3"/>
  <c r="BC957" i="3"/>
  <c r="BA947" i="3"/>
  <c r="AK947" i="3"/>
  <c r="BI949" i="3"/>
  <c r="AB949" i="3"/>
  <c r="AS952" i="3"/>
  <c r="S957" i="3"/>
  <c r="AN957" i="3"/>
  <c r="BI957" i="3"/>
  <c r="AZ957" i="3"/>
  <c r="AY945" i="3"/>
  <c r="BB959" i="3"/>
  <c r="AB959" i="3"/>
  <c r="BD962" i="3"/>
  <c r="X962" i="3"/>
  <c r="AM962" i="3"/>
  <c r="BB962" i="3"/>
  <c r="V962" i="3"/>
  <c r="AV957" i="3"/>
  <c r="AA957" i="3"/>
  <c r="BA961" i="3"/>
  <c r="BG963" i="3"/>
  <c r="BB966" i="3"/>
  <c r="V966" i="3"/>
  <c r="AS966" i="3"/>
  <c r="M966" i="3"/>
  <c r="AH966" i="3"/>
  <c r="BD966" i="3"/>
  <c r="AN966" i="3"/>
  <c r="X966" i="3"/>
  <c r="BC966" i="3"/>
  <c r="AM966" i="3"/>
  <c r="W966" i="3"/>
  <c r="AM958" i="3"/>
  <c r="AF963" i="3"/>
  <c r="O963" i="3"/>
  <c r="BB963" i="3"/>
  <c r="V963" i="3"/>
  <c r="AO963" i="3"/>
  <c r="BI972" i="3"/>
  <c r="BE972" i="3"/>
  <c r="BD972" i="3"/>
  <c r="AN972" i="3"/>
  <c r="X972" i="3"/>
  <c r="BC972" i="3"/>
  <c r="AM972" i="3"/>
  <c r="W972" i="3"/>
  <c r="BB972" i="3"/>
  <c r="AL972" i="3"/>
  <c r="V972" i="3"/>
  <c r="X989" i="3"/>
  <c r="BD989" i="3"/>
  <c r="BI987" i="3"/>
  <c r="AU987" i="3"/>
  <c r="AW989" i="3"/>
  <c r="Q989" i="3"/>
  <c r="AI989" i="3"/>
  <c r="BF982" i="3"/>
  <c r="AX989" i="3"/>
  <c r="BI1001" i="3"/>
  <c r="AF1001" i="3"/>
  <c r="AT967" i="3"/>
  <c r="AX979" i="3"/>
  <c r="X1044" i="3"/>
  <c r="V933" i="3"/>
  <c r="AV935" i="3"/>
  <c r="AJ932" i="3"/>
  <c r="AH932" i="3"/>
  <c r="AK932" i="3"/>
  <c r="AP933" i="3"/>
  <c r="AB933" i="3"/>
  <c r="AT935" i="3"/>
  <c r="O935" i="3"/>
  <c r="BE933" i="3"/>
  <c r="P932" i="3"/>
  <c r="AD932" i="3"/>
  <c r="AG932" i="3"/>
  <c r="AN938" i="3"/>
  <c r="T938" i="3"/>
  <c r="BD939" i="3"/>
  <c r="AU939" i="3"/>
  <c r="V939" i="3"/>
  <c r="P941" i="3"/>
  <c r="BD941" i="3"/>
  <c r="BC941" i="3"/>
  <c r="BF941" i="3"/>
  <c r="Z941" i="3"/>
  <c r="BC945" i="3"/>
  <c r="AI947" i="3"/>
  <c r="AZ947" i="3"/>
  <c r="BB945" i="3"/>
  <c r="AL945" i="3"/>
  <c r="V945" i="3"/>
  <c r="BE945" i="3"/>
  <c r="AO945" i="3"/>
  <c r="Y945" i="3"/>
  <c r="BH945" i="3"/>
  <c r="AR945" i="3"/>
  <c r="AB945" i="3"/>
  <c r="U947" i="3"/>
  <c r="AF947" i="3"/>
  <c r="P947" i="3"/>
  <c r="AU945" i="3"/>
  <c r="AL947" i="3"/>
  <c r="BB947" i="3"/>
  <c r="BD952" i="3"/>
  <c r="X952" i="3"/>
  <c r="AM952" i="3"/>
  <c r="BB952" i="3"/>
  <c r="V952" i="3"/>
  <c r="AT957" i="3"/>
  <c r="AD957" i="3"/>
  <c r="N957" i="3"/>
  <c r="AM957" i="3"/>
  <c r="BH957" i="3"/>
  <c r="AW947" i="3"/>
  <c r="AE947" i="3"/>
  <c r="AO949" i="3"/>
  <c r="BG949" i="3"/>
  <c r="X957" i="3"/>
  <c r="AS957" i="3"/>
  <c r="AI945" i="3"/>
  <c r="S959" i="3"/>
  <c r="BG945" i="3"/>
  <c r="O957" i="3"/>
  <c r="V959" i="3"/>
  <c r="AV962" i="3"/>
  <c r="P962" i="3"/>
  <c r="AE962" i="3"/>
  <c r="AT962" i="3"/>
  <c r="N962" i="3"/>
  <c r="AQ957" i="3"/>
  <c r="U957" i="3"/>
  <c r="U961" i="3"/>
  <c r="AT966" i="3"/>
  <c r="N966" i="3"/>
  <c r="AK966" i="3"/>
  <c r="BF966" i="3"/>
  <c r="Z966" i="3"/>
  <c r="AZ966" i="3"/>
  <c r="AJ966" i="3"/>
  <c r="T966" i="3"/>
  <c r="AY966" i="3"/>
  <c r="AI966" i="3"/>
  <c r="S966" i="3"/>
  <c r="BI958" i="3"/>
  <c r="BB958" i="3"/>
  <c r="P963" i="3"/>
  <c r="AZ963" i="3"/>
  <c r="AT963" i="3"/>
  <c r="N963" i="3"/>
  <c r="AG963" i="3"/>
  <c r="AW966" i="3"/>
  <c r="AW972" i="3"/>
  <c r="AS972" i="3"/>
  <c r="AO972" i="3"/>
  <c r="AZ972" i="3"/>
  <c r="AJ972" i="3"/>
  <c r="T972" i="3"/>
  <c r="AY972" i="3"/>
  <c r="AI972" i="3"/>
  <c r="S972" i="3"/>
  <c r="AX972" i="3"/>
  <c r="AH972" i="3"/>
  <c r="R972" i="3"/>
  <c r="AF989" i="3"/>
  <c r="AS987" i="3"/>
  <c r="AE987" i="3"/>
  <c r="AO989" i="3"/>
  <c r="BG989" i="3"/>
  <c r="AA989" i="3"/>
  <c r="Z982" i="3"/>
  <c r="AJ989" i="3"/>
  <c r="AP969" i="3"/>
  <c r="Z989" i="3"/>
  <c r="AS1001" i="3"/>
  <c r="P1001" i="3"/>
  <c r="AL1009" i="3"/>
  <c r="AC967" i="3"/>
  <c r="BG1006" i="3"/>
  <c r="S932" i="3"/>
  <c r="AN933" i="3"/>
  <c r="W933" i="3"/>
  <c r="AE935" i="3"/>
  <c r="AZ932" i="3"/>
  <c r="AX932" i="3"/>
  <c r="BA932" i="3"/>
  <c r="U932" i="3"/>
  <c r="AI932" i="3"/>
  <c r="BH933" i="3"/>
  <c r="AQ933" i="3"/>
  <c r="AF935" i="3"/>
  <c r="AV932" i="3"/>
  <c r="AF932" i="3"/>
  <c r="AT932" i="3"/>
  <c r="N932" i="3"/>
  <c r="AW932" i="3"/>
  <c r="Q932" i="3"/>
  <c r="AH938" i="3"/>
  <c r="AY932" i="3"/>
  <c r="AL933" i="3"/>
  <c r="BD933" i="3"/>
  <c r="X933" i="3"/>
  <c r="AD935" i="3"/>
  <c r="W932" i="3"/>
  <c r="BH932" i="3"/>
  <c r="AR932" i="3"/>
  <c r="AB932" i="3"/>
  <c r="BF932" i="3"/>
  <c r="AP932" i="3"/>
  <c r="Z932" i="3"/>
  <c r="BI932" i="3"/>
  <c r="AS932" i="3"/>
  <c r="AC932" i="3"/>
  <c r="BD938" i="3"/>
  <c r="AJ938" i="3"/>
  <c r="P938" i="3"/>
  <c r="AS938" i="3"/>
  <c r="M939" i="3"/>
  <c r="Y939" i="3"/>
  <c r="AZ941" i="3"/>
  <c r="AQ941" i="3"/>
  <c r="AI941" i="3"/>
  <c r="AM941" i="3"/>
  <c r="AT941" i="3"/>
  <c r="R947" i="3"/>
  <c r="AN947" i="3"/>
  <c r="BD947" i="3"/>
  <c r="AX945" i="3"/>
  <c r="AH945" i="3"/>
  <c r="R945" i="3"/>
  <c r="BA945" i="3"/>
  <c r="AK945" i="3"/>
  <c r="U945" i="3"/>
  <c r="BD945" i="3"/>
  <c r="AN945" i="3"/>
  <c r="X945" i="3"/>
  <c r="Q947" i="3"/>
  <c r="AB947" i="3"/>
  <c r="V947" i="3"/>
  <c r="AP947" i="3"/>
  <c r="BF947" i="3"/>
  <c r="AR952" i="3"/>
  <c r="BG952" i="3"/>
  <c r="AA952" i="3"/>
  <c r="BF957" i="3"/>
  <c r="AP957" i="3"/>
  <c r="Z957" i="3"/>
  <c r="O945" i="3"/>
  <c r="W957" i="3"/>
  <c r="AR957" i="3"/>
  <c r="BI947" i="3"/>
  <c r="AS947" i="3"/>
  <c r="BB949" i="3"/>
  <c r="AC957" i="3"/>
  <c r="AY957" i="3"/>
  <c r="Q957" i="3"/>
  <c r="AG962" i="3"/>
  <c r="AJ957" i="3"/>
  <c r="AN962" i="3"/>
  <c r="BC962" i="3"/>
  <c r="W962" i="3"/>
  <c r="BG957" i="3"/>
  <c r="AK957" i="3"/>
  <c r="AL966" i="3"/>
  <c r="BI966" i="3"/>
  <c r="AC966" i="3"/>
  <c r="AX966" i="3"/>
  <c r="R966" i="3"/>
  <c r="AV966" i="3"/>
  <c r="AF966" i="3"/>
  <c r="P966" i="3"/>
  <c r="AU966" i="3"/>
  <c r="AE966" i="3"/>
  <c r="BD958" i="3"/>
  <c r="AU963" i="3"/>
  <c r="AJ963" i="3"/>
  <c r="AL963" i="3"/>
  <c r="BE963" i="3"/>
  <c r="AG972" i="3"/>
  <c r="AC972" i="3"/>
  <c r="Y972" i="3"/>
  <c r="AV972" i="3"/>
  <c r="AF972" i="3"/>
  <c r="P972" i="3"/>
  <c r="AU972" i="3"/>
  <c r="AE972" i="3"/>
  <c r="O972" i="3"/>
  <c r="AT972" i="3"/>
  <c r="AD972" i="3"/>
  <c r="AN989" i="3"/>
  <c r="AC987" i="3"/>
  <c r="AG989" i="3"/>
  <c r="AY989" i="3"/>
  <c r="S989" i="3"/>
  <c r="W1005" i="3"/>
  <c r="AT991" i="3"/>
  <c r="BF1001" i="3"/>
  <c r="AC1001" i="3"/>
  <c r="AT1005" i="3"/>
  <c r="AD1005" i="3"/>
  <c r="N1005" i="3"/>
  <c r="AW1005" i="3"/>
  <c r="AG1005" i="3"/>
  <c r="Q1005" i="3"/>
  <c r="AZ1005" i="3"/>
  <c r="AJ1005" i="3"/>
  <c r="T1005" i="3"/>
  <c r="Q1009" i="3"/>
  <c r="AV1000" i="3"/>
  <c r="AE1000" i="3"/>
  <c r="N1000" i="3"/>
  <c r="N946" i="3"/>
  <c r="BI948" i="3"/>
  <c r="AM1038" i="3"/>
  <c r="AI1026" i="3"/>
  <c r="S935" i="3"/>
  <c r="AC1010" i="3"/>
  <c r="AZ1013" i="3"/>
  <c r="BC1037" i="3"/>
  <c r="BK1060" i="3"/>
  <c r="BN1046" i="3"/>
  <c r="BK1069" i="3"/>
  <c r="Z970" i="3"/>
  <c r="BE999" i="3"/>
  <c r="BH1003" i="3"/>
  <c r="V1003" i="3"/>
  <c r="Y1003" i="3"/>
  <c r="AL1003" i="3"/>
  <c r="AB1003" i="3"/>
  <c r="AO1003" i="3"/>
  <c r="BB1003" i="3"/>
  <c r="BC1003" i="3"/>
  <c r="X959" i="3"/>
  <c r="AN959" i="3"/>
  <c r="BD959" i="3"/>
  <c r="U959" i="3"/>
  <c r="AK959" i="3"/>
  <c r="BA959" i="3"/>
  <c r="R959" i="3"/>
  <c r="AH959" i="3"/>
  <c r="AX959" i="3"/>
  <c r="AI959" i="3"/>
  <c r="P959" i="3"/>
  <c r="AF959" i="3"/>
  <c r="AV959" i="3"/>
  <c r="M959" i="3"/>
  <c r="AC959" i="3"/>
  <c r="AS959" i="3"/>
  <c r="BI959" i="3"/>
  <c r="Z959" i="3"/>
  <c r="AP959" i="3"/>
  <c r="BF959" i="3"/>
  <c r="Y967" i="3"/>
  <c r="AF967" i="3"/>
  <c r="AV967" i="3"/>
  <c r="N967" i="3"/>
  <c r="AG967" i="3"/>
  <c r="AW967" i="3"/>
  <c r="O967" i="3"/>
  <c r="AH967" i="3"/>
  <c r="AX967" i="3"/>
  <c r="AU967" i="3"/>
  <c r="V967" i="3"/>
  <c r="AQ967" i="3"/>
  <c r="M967" i="3"/>
  <c r="R967" i="3"/>
  <c r="AJ967" i="3"/>
  <c r="AZ967" i="3"/>
  <c r="S967" i="3"/>
  <c r="AK967" i="3"/>
  <c r="BA967" i="3"/>
  <c r="T967" i="3"/>
  <c r="AL967" i="3"/>
  <c r="BB967" i="3"/>
  <c r="P967" i="3"/>
  <c r="AM967" i="3"/>
  <c r="Q967" i="3"/>
  <c r="W967" i="3"/>
  <c r="AN967" i="3"/>
  <c r="BD967" i="3"/>
  <c r="X967" i="3"/>
  <c r="AO967" i="3"/>
  <c r="BE967" i="3"/>
  <c r="Z967" i="3"/>
  <c r="AP967" i="3"/>
  <c r="BF967" i="3"/>
  <c r="AI967" i="3"/>
  <c r="BC967" i="3"/>
  <c r="T961" i="3"/>
  <c r="AJ961" i="3"/>
  <c r="AZ961" i="3"/>
  <c r="Q961" i="3"/>
  <c r="AG961" i="3"/>
  <c r="AW961" i="3"/>
  <c r="N961" i="3"/>
  <c r="AD961" i="3"/>
  <c r="AT961" i="3"/>
  <c r="AB961" i="3"/>
  <c r="AR961" i="3"/>
  <c r="BH961" i="3"/>
  <c r="Y961" i="3"/>
  <c r="AO961" i="3"/>
  <c r="BE961" i="3"/>
  <c r="V961" i="3"/>
  <c r="AL961" i="3"/>
  <c r="BB961" i="3"/>
  <c r="AI961" i="3"/>
  <c r="AZ1033" i="3"/>
  <c r="AA1033" i="3"/>
  <c r="AC1033" i="3"/>
  <c r="Z958" i="3"/>
  <c r="AP958" i="3"/>
  <c r="BF958" i="3"/>
  <c r="AA958" i="3"/>
  <c r="AQ958" i="3"/>
  <c r="BG958" i="3"/>
  <c r="AB958" i="3"/>
  <c r="AR958" i="3"/>
  <c r="BH958" i="3"/>
  <c r="M958" i="3"/>
  <c r="Q958" i="3"/>
  <c r="U958" i="3"/>
  <c r="R958" i="3"/>
  <c r="AH958" i="3"/>
  <c r="AX958" i="3"/>
  <c r="S958" i="3"/>
  <c r="AI958" i="3"/>
  <c r="AY958" i="3"/>
  <c r="T958" i="3"/>
  <c r="AJ958" i="3"/>
  <c r="AZ958" i="3"/>
  <c r="AO958" i="3"/>
  <c r="AS958" i="3"/>
  <c r="AW958" i="3"/>
  <c r="AB969" i="3"/>
  <c r="BH969" i="3"/>
  <c r="AO969" i="3"/>
  <c r="V969" i="3"/>
  <c r="BB969" i="3"/>
  <c r="S969" i="3"/>
  <c r="AF969" i="3"/>
  <c r="M969" i="3"/>
  <c r="AS969" i="3"/>
  <c r="Z969" i="3"/>
  <c r="BF969" i="3"/>
  <c r="AI969" i="3"/>
  <c r="AR969" i="3"/>
  <c r="Y969" i="3"/>
  <c r="BE969" i="3"/>
  <c r="AL969" i="3"/>
  <c r="BG969" i="3"/>
  <c r="AM969" i="3"/>
  <c r="BN1057" i="3"/>
  <c r="BL1057" i="3"/>
  <c r="BJ1057" i="3"/>
  <c r="BC983" i="3"/>
  <c r="AV983" i="3"/>
  <c r="AO983" i="3"/>
  <c r="AX983" i="3"/>
  <c r="W983" i="3"/>
  <c r="P983" i="3"/>
  <c r="BH983" i="3"/>
  <c r="BA983" i="3"/>
  <c r="AL983" i="3"/>
  <c r="AE983" i="3"/>
  <c r="AB983" i="3"/>
  <c r="U983" i="3"/>
  <c r="BI983" i="3"/>
  <c r="AP985" i="3"/>
  <c r="BF985" i="3"/>
  <c r="AZ985" i="3"/>
  <c r="T949" i="3"/>
  <c r="AJ949" i="3"/>
  <c r="AZ949" i="3"/>
  <c r="Q949" i="3"/>
  <c r="AG949" i="3"/>
  <c r="AW949" i="3"/>
  <c r="N949" i="3"/>
  <c r="AD949" i="3"/>
  <c r="AT949" i="3"/>
  <c r="Z935" i="3"/>
  <c r="AR935" i="3"/>
  <c r="BG935" i="3"/>
  <c r="AA935" i="3"/>
  <c r="AW935" i="3"/>
  <c r="AC939" i="3"/>
  <c r="AK939" i="3"/>
  <c r="AS939" i="3"/>
  <c r="BH939" i="3"/>
  <c r="AM939" i="3"/>
  <c r="Q939" i="3"/>
  <c r="AO939" i="3"/>
  <c r="T939" i="3"/>
  <c r="AX939" i="3"/>
  <c r="AH939" i="3"/>
  <c r="R939" i="3"/>
  <c r="AX949" i="3"/>
  <c r="Z949" i="3"/>
  <c r="BE949" i="3"/>
  <c r="AK949" i="3"/>
  <c r="M949" i="3"/>
  <c r="AR949" i="3"/>
  <c r="X949" i="3"/>
  <c r="AY959" i="3"/>
  <c r="AT959" i="3"/>
  <c r="N959" i="3"/>
  <c r="AG959" i="3"/>
  <c r="AZ959" i="3"/>
  <c r="T959" i="3"/>
  <c r="AY961" i="3"/>
  <c r="BF961" i="3"/>
  <c r="Z961" i="3"/>
  <c r="AS961" i="3"/>
  <c r="M961" i="3"/>
  <c r="AF961" i="3"/>
  <c r="AK958" i="3"/>
  <c r="AC958" i="3"/>
  <c r="AV958" i="3"/>
  <c r="P958" i="3"/>
  <c r="AE958" i="3"/>
  <c r="AT958" i="3"/>
  <c r="N958" i="3"/>
  <c r="BI969" i="3"/>
  <c r="AT983" i="3"/>
  <c r="AA967" i="3"/>
  <c r="AD967" i="3"/>
  <c r="BH967" i="3"/>
  <c r="M1006" i="3"/>
  <c r="P951" i="3"/>
  <c r="AF951" i="3"/>
  <c r="AV951" i="3"/>
  <c r="M951" i="3"/>
  <c r="AC951" i="3"/>
  <c r="AS951" i="3"/>
  <c r="BI951" i="3"/>
  <c r="Z951" i="3"/>
  <c r="AP951" i="3"/>
  <c r="BF951" i="3"/>
  <c r="BC951" i="3"/>
  <c r="N968" i="3"/>
  <c r="AD968" i="3"/>
  <c r="AT968" i="3"/>
  <c r="O968" i="3"/>
  <c r="AE968" i="3"/>
  <c r="AU968" i="3"/>
  <c r="P968" i="3"/>
  <c r="AF968" i="3"/>
  <c r="AV968" i="3"/>
  <c r="AW968" i="3"/>
  <c r="BE968" i="3"/>
  <c r="V968" i="3"/>
  <c r="AL968" i="3"/>
  <c r="BB968" i="3"/>
  <c r="W968" i="3"/>
  <c r="AM968" i="3"/>
  <c r="BC968" i="3"/>
  <c r="X968" i="3"/>
  <c r="AN968" i="3"/>
  <c r="BD968" i="3"/>
  <c r="Q968" i="3"/>
  <c r="BE962" i="3"/>
  <c r="Z962" i="3"/>
  <c r="AP962" i="3"/>
  <c r="BF962" i="3"/>
  <c r="AA962" i="3"/>
  <c r="AQ962" i="3"/>
  <c r="BG962" i="3"/>
  <c r="AB962" i="3"/>
  <c r="AR962" i="3"/>
  <c r="BH962" i="3"/>
  <c r="Y962" i="3"/>
  <c r="R962" i="3"/>
  <c r="AH962" i="3"/>
  <c r="AX962" i="3"/>
  <c r="S962" i="3"/>
  <c r="AI962" i="3"/>
  <c r="AY962" i="3"/>
  <c r="T962" i="3"/>
  <c r="AJ962" i="3"/>
  <c r="AZ962" i="3"/>
  <c r="O955" i="3"/>
  <c r="BG955" i="3"/>
  <c r="T955" i="3"/>
  <c r="AJ955" i="3"/>
  <c r="AZ955" i="3"/>
  <c r="Q955" i="3"/>
  <c r="AG955" i="3"/>
  <c r="AW955" i="3"/>
  <c r="N955" i="3"/>
  <c r="AD955" i="3"/>
  <c r="AT955" i="3"/>
  <c r="V970" i="3"/>
  <c r="AL970" i="3"/>
  <c r="BB970" i="3"/>
  <c r="W970" i="3"/>
  <c r="AM970" i="3"/>
  <c r="BC970" i="3"/>
  <c r="X970" i="3"/>
  <c r="AN970" i="3"/>
  <c r="BD970" i="3"/>
  <c r="AF1013" i="3"/>
  <c r="BM1064" i="3"/>
  <c r="AP935" i="3"/>
  <c r="BH935" i="3"/>
  <c r="AB935" i="3"/>
  <c r="AQ935" i="3"/>
  <c r="AO935" i="3"/>
  <c r="AL935" i="3"/>
  <c r="BD935" i="3"/>
  <c r="X935" i="3"/>
  <c r="BC935" i="3"/>
  <c r="AM935" i="3"/>
  <c r="W935" i="3"/>
  <c r="BE935" i="3"/>
  <c r="AB944" i="3"/>
  <c r="BI939" i="3"/>
  <c r="AA939" i="3"/>
  <c r="BC939" i="3"/>
  <c r="BE939" i="3"/>
  <c r="AJ939" i="3"/>
  <c r="AT939" i="3"/>
  <c r="AD939" i="3"/>
  <c r="N939" i="3"/>
  <c r="AP949" i="3"/>
  <c r="V949" i="3"/>
  <c r="BA949" i="3"/>
  <c r="AC949" i="3"/>
  <c r="BH949" i="3"/>
  <c r="AN949" i="3"/>
  <c r="P949" i="3"/>
  <c r="AL959" i="3"/>
  <c r="BE959" i="3"/>
  <c r="Y959" i="3"/>
  <c r="AR959" i="3"/>
  <c r="AX961" i="3"/>
  <c r="R961" i="3"/>
  <c r="AK961" i="3"/>
  <c r="BD961" i="3"/>
  <c r="X961" i="3"/>
  <c r="BE958" i="3"/>
  <c r="AN958" i="3"/>
  <c r="BC958" i="3"/>
  <c r="W958" i="3"/>
  <c r="AL958" i="3"/>
  <c r="BG967" i="3"/>
  <c r="AC969" i="3"/>
  <c r="AC983" i="3"/>
  <c r="AY967" i="3"/>
  <c r="BI967" i="3"/>
  <c r="AR967" i="3"/>
  <c r="U982" i="3"/>
  <c r="BA982" i="3"/>
  <c r="AH982" i="3"/>
  <c r="S982" i="3"/>
  <c r="AY982" i="3"/>
  <c r="AF982" i="3"/>
  <c r="AC982" i="3"/>
  <c r="BI982" i="3"/>
  <c r="AP982" i="3"/>
  <c r="AA982" i="3"/>
  <c r="BG982" i="3"/>
  <c r="AJ982" i="3"/>
  <c r="AK982" i="3"/>
  <c r="R982" i="3"/>
  <c r="AX982" i="3"/>
  <c r="AI982" i="3"/>
  <c r="BE1009" i="3"/>
  <c r="AF1009" i="3"/>
  <c r="AZ1009" i="3"/>
  <c r="Y1009" i="3"/>
  <c r="V1009" i="3"/>
  <c r="AP1009" i="3"/>
  <c r="AS1009" i="3"/>
  <c r="P1009" i="3"/>
  <c r="AJ1009" i="3"/>
  <c r="BH1009" i="3"/>
  <c r="AC1009" i="3"/>
  <c r="Z1009" i="3"/>
  <c r="AX1009" i="3"/>
  <c r="AK1009" i="3"/>
  <c r="T1009" i="3"/>
  <c r="AR1009" i="3"/>
  <c r="M1009" i="3"/>
  <c r="AG1009" i="3"/>
  <c r="AH1009" i="3"/>
  <c r="BB1009" i="3"/>
  <c r="BI1009" i="3"/>
  <c r="W1009" i="3"/>
  <c r="AA945" i="3"/>
  <c r="S945" i="3"/>
  <c r="AY963" i="3"/>
  <c r="U963" i="3"/>
  <c r="AK963" i="3"/>
  <c r="BA963" i="3"/>
  <c r="R963" i="3"/>
  <c r="AH963" i="3"/>
  <c r="AX963" i="3"/>
  <c r="AB963" i="3"/>
  <c r="BH963" i="3"/>
  <c r="AM963" i="3"/>
  <c r="X963" i="3"/>
  <c r="BD963" i="3"/>
  <c r="M963" i="3"/>
  <c r="AC963" i="3"/>
  <c r="AS963" i="3"/>
  <c r="BI963" i="3"/>
  <c r="Z963" i="3"/>
  <c r="AP963" i="3"/>
  <c r="BF963" i="3"/>
  <c r="AR963" i="3"/>
  <c r="W963" i="3"/>
  <c r="BC963" i="3"/>
  <c r="AN963" i="3"/>
  <c r="AA963" i="3"/>
  <c r="T1001" i="3"/>
  <c r="AJ1001" i="3"/>
  <c r="AZ1001" i="3"/>
  <c r="Q1001" i="3"/>
  <c r="AG1001" i="3"/>
  <c r="AW1001" i="3"/>
  <c r="N1001" i="3"/>
  <c r="AD1001" i="3"/>
  <c r="AT1001" i="3"/>
  <c r="AM1001" i="3"/>
  <c r="BG1001" i="3"/>
  <c r="X1001" i="3"/>
  <c r="AN1001" i="3"/>
  <c r="BD1001" i="3"/>
  <c r="U1001" i="3"/>
  <c r="AK1001" i="3"/>
  <c r="BA1001" i="3"/>
  <c r="R1001" i="3"/>
  <c r="AH1001" i="3"/>
  <c r="AX1001" i="3"/>
  <c r="W1001" i="3"/>
  <c r="AB1001" i="3"/>
  <c r="AR1001" i="3"/>
  <c r="BH1001" i="3"/>
  <c r="Y1001" i="3"/>
  <c r="AO1001" i="3"/>
  <c r="BE1001" i="3"/>
  <c r="V1001" i="3"/>
  <c r="AL1001" i="3"/>
  <c r="BB1001" i="3"/>
  <c r="AU1043" i="3"/>
  <c r="AT1043" i="3"/>
  <c r="BE1043" i="3"/>
  <c r="Y1043" i="3"/>
  <c r="AM1043" i="3"/>
  <c r="AH1043" i="3"/>
  <c r="AW1043" i="3"/>
  <c r="Q1043" i="3"/>
  <c r="AX1043" i="3"/>
  <c r="AE1043" i="3"/>
  <c r="V1043" i="3"/>
  <c r="AO1043" i="3"/>
  <c r="BF1006" i="3"/>
  <c r="AB1006" i="3"/>
  <c r="Q1006" i="3"/>
  <c r="AA1006" i="3"/>
  <c r="AR1006" i="3"/>
  <c r="AQ1006" i="3"/>
  <c r="BH1006" i="3"/>
  <c r="BF935" i="3"/>
  <c r="AK935" i="3"/>
  <c r="BB935" i="3"/>
  <c r="V935" i="3"/>
  <c r="AN935" i="3"/>
  <c r="BI935" i="3"/>
  <c r="Y935" i="3"/>
  <c r="S939" i="3"/>
  <c r="AI939" i="3"/>
  <c r="AG939" i="3"/>
  <c r="O939" i="3"/>
  <c r="AX935" i="3"/>
  <c r="AH935" i="3"/>
  <c r="R935" i="3"/>
  <c r="AZ935" i="3"/>
  <c r="AJ935" i="3"/>
  <c r="T935" i="3"/>
  <c r="AY935" i="3"/>
  <c r="AI935" i="3"/>
  <c r="BH938" i="3"/>
  <c r="AR938" i="3"/>
  <c r="AB938" i="3"/>
  <c r="M938" i="3"/>
  <c r="AM938" i="3"/>
  <c r="BI938" i="3"/>
  <c r="AY939" i="3"/>
  <c r="BG939" i="3"/>
  <c r="P939" i="3"/>
  <c r="X939" i="3"/>
  <c r="AW939" i="3"/>
  <c r="AB939" i="3"/>
  <c r="AZ939" i="3"/>
  <c r="AE939" i="3"/>
  <c r="BF939" i="3"/>
  <c r="AP939" i="3"/>
  <c r="Z939" i="3"/>
  <c r="BF949" i="3"/>
  <c r="AL949" i="3"/>
  <c r="R949" i="3"/>
  <c r="AS949" i="3"/>
  <c r="Y949" i="3"/>
  <c r="BD949" i="3"/>
  <c r="AF949" i="3"/>
  <c r="AQ949" i="3"/>
  <c r="AD959" i="3"/>
  <c r="AW959" i="3"/>
  <c r="Q959" i="3"/>
  <c r="AJ959" i="3"/>
  <c r="AP961" i="3"/>
  <c r="BI961" i="3"/>
  <c r="AC961" i="3"/>
  <c r="AV961" i="3"/>
  <c r="P961" i="3"/>
  <c r="AG958" i="3"/>
  <c r="Y958" i="3"/>
  <c r="AF958" i="3"/>
  <c r="AU958" i="3"/>
  <c r="O958" i="3"/>
  <c r="AD958" i="3"/>
  <c r="AQ982" i="3"/>
  <c r="M982" i="3"/>
  <c r="O969" i="3"/>
  <c r="AV969" i="3"/>
  <c r="AN983" i="3"/>
  <c r="BC1001" i="3"/>
  <c r="BA1009" i="3"/>
  <c r="Z1001" i="3"/>
  <c r="M1001" i="3"/>
  <c r="BE1003" i="3"/>
  <c r="BF1009" i="3"/>
  <c r="AV1009" i="3"/>
  <c r="AE967" i="3"/>
  <c r="AS967" i="3"/>
  <c r="AB967" i="3"/>
  <c r="AP1006" i="3"/>
  <c r="AG1043" i="3"/>
  <c r="AP964" i="3"/>
  <c r="AV970" i="3"/>
  <c r="AF970" i="3"/>
  <c r="P970" i="3"/>
  <c r="AU970" i="3"/>
  <c r="AE970" i="3"/>
  <c r="O970" i="3"/>
  <c r="AT970" i="3"/>
  <c r="AD970" i="3"/>
  <c r="N970" i="3"/>
  <c r="AF991" i="3"/>
  <c r="P993" i="3"/>
  <c r="AV993" i="3"/>
  <c r="BE991" i="3"/>
  <c r="AO991" i="3"/>
  <c r="Y991" i="3"/>
  <c r="BG991" i="3"/>
  <c r="AQ991" i="3"/>
  <c r="AA991" i="3"/>
  <c r="BI993" i="3"/>
  <c r="AS993" i="3"/>
  <c r="AC993" i="3"/>
  <c r="M993" i="3"/>
  <c r="AU993" i="3"/>
  <c r="AE993" i="3"/>
  <c r="O993" i="3"/>
  <c r="BE1026" i="3"/>
  <c r="BH970" i="3"/>
  <c r="AR970" i="3"/>
  <c r="AB970" i="3"/>
  <c r="BG970" i="3"/>
  <c r="AQ970" i="3"/>
  <c r="AA970" i="3"/>
  <c r="BF970" i="3"/>
  <c r="AP970" i="3"/>
  <c r="AN991" i="3"/>
  <c r="X993" i="3"/>
  <c r="BD993" i="3"/>
  <c r="BA991" i="3"/>
  <c r="AK991" i="3"/>
  <c r="U991" i="3"/>
  <c r="BC991" i="3"/>
  <c r="AM991" i="3"/>
  <c r="W991" i="3"/>
  <c r="BE993" i="3"/>
  <c r="AO993" i="3"/>
  <c r="Y993" i="3"/>
  <c r="BG993" i="3"/>
  <c r="AQ993" i="3"/>
  <c r="AA993" i="3"/>
  <c r="AP991" i="3"/>
  <c r="U935" i="3"/>
  <c r="BA958" i="3"/>
  <c r="AU961" i="3"/>
  <c r="AX976" i="3"/>
  <c r="BM1057" i="3"/>
  <c r="AV978" i="3"/>
  <c r="AH981" i="3"/>
  <c r="AT1008" i="3"/>
  <c r="Q1016" i="3"/>
  <c r="T1037" i="3"/>
  <c r="X1043" i="3"/>
  <c r="BN1061" i="3"/>
  <c r="AD1037" i="3"/>
  <c r="BF1020" i="3"/>
  <c r="AG985" i="3"/>
  <c r="AF939" i="3"/>
  <c r="BC995" i="3"/>
  <c r="AQ999" i="3"/>
  <c r="AR991" i="3"/>
  <c r="AB993" i="3"/>
  <c r="T991" i="3"/>
  <c r="Z991" i="3"/>
  <c r="M1037" i="3"/>
  <c r="AF1037" i="3"/>
  <c r="AC1008" i="3"/>
  <c r="AY1016" i="3"/>
  <c r="AH993" i="3"/>
  <c r="AZ991" i="3"/>
  <c r="AJ993" i="3"/>
  <c r="AL991" i="3"/>
  <c r="AE1034" i="3"/>
  <c r="N1034" i="3"/>
  <c r="AQ1020" i="3"/>
  <c r="AG1037" i="3"/>
  <c r="P1037" i="3"/>
  <c r="BG961" i="3"/>
  <c r="AF986" i="3"/>
  <c r="AB991" i="3"/>
  <c r="BH991" i="3"/>
  <c r="BH993" i="3"/>
  <c r="W1007" i="3"/>
  <c r="N991" i="3"/>
  <c r="AT1037" i="3"/>
  <c r="BF997" i="3"/>
  <c r="AM1034" i="3"/>
  <c r="BL1063" i="3"/>
  <c r="BN1060" i="3"/>
  <c r="AA983" i="3"/>
  <c r="AU983" i="3"/>
  <c r="X983" i="3"/>
  <c r="AR983" i="3"/>
  <c r="M983" i="3"/>
  <c r="AK983" i="3"/>
  <c r="BE983" i="3"/>
  <c r="R983" i="3"/>
  <c r="O983" i="3"/>
  <c r="AM983" i="3"/>
  <c r="BG983" i="3"/>
  <c r="AF983" i="3"/>
  <c r="BD983" i="3"/>
  <c r="Y983" i="3"/>
  <c r="AS983" i="3"/>
  <c r="AD983" i="3"/>
  <c r="V983" i="3"/>
  <c r="V1006" i="3"/>
  <c r="AH1006" i="3"/>
  <c r="S1006" i="3"/>
  <c r="AY1006" i="3"/>
  <c r="AJ1006" i="3"/>
  <c r="AO1006" i="3"/>
  <c r="AW1006" i="3"/>
  <c r="R1006" i="3"/>
  <c r="AX1006" i="3"/>
  <c r="AI1006" i="3"/>
  <c r="T1006" i="3"/>
  <c r="AZ1006" i="3"/>
  <c r="AS1006" i="3"/>
  <c r="AU1003" i="3"/>
  <c r="X1003" i="3"/>
  <c r="BD1003" i="3"/>
  <c r="AK1003" i="3"/>
  <c r="R1003" i="3"/>
  <c r="AX1003" i="3"/>
  <c r="AM1003" i="3"/>
  <c r="AN1003" i="3"/>
  <c r="U1003" i="3"/>
  <c r="BA1003" i="3"/>
  <c r="AH1003" i="3"/>
  <c r="AL1000" i="3"/>
  <c r="Z1006" i="3"/>
  <c r="AQ1024" i="3"/>
  <c r="T982" i="3"/>
  <c r="Y982" i="3"/>
  <c r="AO982" i="3"/>
  <c r="BE982" i="3"/>
  <c r="V982" i="3"/>
  <c r="AL982" i="3"/>
  <c r="BB982" i="3"/>
  <c r="W982" i="3"/>
  <c r="AM982" i="3"/>
  <c r="BC982" i="3"/>
  <c r="AV982" i="3"/>
  <c r="AZ982" i="3"/>
  <c r="Q982" i="3"/>
  <c r="AG982" i="3"/>
  <c r="AW982" i="3"/>
  <c r="N982" i="3"/>
  <c r="AD982" i="3"/>
  <c r="AT982" i="3"/>
  <c r="O982" i="3"/>
  <c r="AE982" i="3"/>
  <c r="AU982" i="3"/>
  <c r="O989" i="3"/>
  <c r="AE989" i="3"/>
  <c r="AU989" i="3"/>
  <c r="M989" i="3"/>
  <c r="AC989" i="3"/>
  <c r="AS989" i="3"/>
  <c r="BI989" i="3"/>
  <c r="W989" i="3"/>
  <c r="AM989" i="3"/>
  <c r="BC989" i="3"/>
  <c r="U989" i="3"/>
  <c r="AK989" i="3"/>
  <c r="BA989" i="3"/>
  <c r="AR979" i="3"/>
  <c r="BI979" i="3"/>
  <c r="AH979" i="3"/>
  <c r="AV979" i="3"/>
  <c r="BB987" i="3"/>
  <c r="AR987" i="3"/>
  <c r="AI987" i="3"/>
  <c r="Q987" i="3"/>
  <c r="AW987" i="3"/>
  <c r="S987" i="3"/>
  <c r="AY987" i="3"/>
  <c r="AG987" i="3"/>
  <c r="R989" i="3"/>
  <c r="Q1007" i="3"/>
  <c r="AL1010" i="3"/>
  <c r="BD1010" i="3"/>
  <c r="AR1029" i="3"/>
  <c r="BH1029" i="3"/>
  <c r="T984" i="3"/>
  <c r="Y984" i="3"/>
  <c r="AO984" i="3"/>
  <c r="BE984" i="3"/>
  <c r="V984" i="3"/>
  <c r="AL984" i="3"/>
  <c r="BB984" i="3"/>
  <c r="W984" i="3"/>
  <c r="AM984" i="3"/>
  <c r="BC984" i="3"/>
  <c r="AZ984" i="3"/>
  <c r="Q984" i="3"/>
  <c r="AG984" i="3"/>
  <c r="AW984" i="3"/>
  <c r="N984" i="3"/>
  <c r="AD984" i="3"/>
  <c r="AT984" i="3"/>
  <c r="O984" i="3"/>
  <c r="AE984" i="3"/>
  <c r="AU984" i="3"/>
  <c r="AV984" i="3"/>
  <c r="AB989" i="3"/>
  <c r="AP989" i="3"/>
  <c r="AD1007" i="3"/>
  <c r="Q1026" i="3"/>
  <c r="U1043" i="3"/>
  <c r="AK1043" i="3"/>
  <c r="BA1043" i="3"/>
  <c r="R1043" i="3"/>
  <c r="AL1043" i="3"/>
  <c r="BI1000" i="3"/>
  <c r="BD1000" i="3"/>
  <c r="X1000" i="3"/>
  <c r="AM1000" i="3"/>
  <c r="BB1000" i="3"/>
  <c r="V1000" i="3"/>
  <c r="AV1034" i="3"/>
  <c r="AA1043" i="3"/>
  <c r="AQ1043" i="3"/>
  <c r="BG1043" i="3"/>
  <c r="AZ1026" i="3"/>
  <c r="AP1043" i="3"/>
  <c r="AJ1043" i="3"/>
  <c r="BF1036" i="3"/>
  <c r="AZ989" i="3"/>
  <c r="BF989" i="3"/>
  <c r="AC1043" i="3"/>
  <c r="AS1043" i="3"/>
  <c r="BI1043" i="3"/>
  <c r="Z1043" i="3"/>
  <c r="BB1043" i="3"/>
  <c r="BE1000" i="3"/>
  <c r="AN1000" i="3"/>
  <c r="BC1000" i="3"/>
  <c r="W1000" i="3"/>
  <c r="S1043" i="3"/>
  <c r="AI1043" i="3"/>
  <c r="AY1043" i="3"/>
  <c r="BF1043" i="3"/>
  <c r="S1024" i="3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BN943" i="3" s="1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BK1043" i="3" s="1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E964" i="3"/>
  <c r="AL964" i="3"/>
  <c r="BI964" i="3"/>
  <c r="AC964" i="3"/>
  <c r="AX964" i="3"/>
  <c r="R964" i="3"/>
  <c r="AV964" i="3"/>
  <c r="AF964" i="3"/>
  <c r="P964" i="3"/>
  <c r="AU964" i="3"/>
  <c r="AE964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AY953" i="3"/>
  <c r="U1020" i="3"/>
  <c r="AO1020" i="3"/>
  <c r="BI1020" i="3"/>
  <c r="Y1020" i="3"/>
  <c r="AS1020" i="3"/>
  <c r="AC1020" i="3"/>
  <c r="BA1020" i="3"/>
  <c r="AK1020" i="3"/>
  <c r="BE1020" i="3"/>
  <c r="M1020" i="3"/>
  <c r="AK1008" i="3"/>
  <c r="BA1008" i="3"/>
  <c r="AP983" i="3"/>
  <c r="V989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U946" i="3"/>
  <c r="BA946" i="3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Z985" i="3"/>
  <c r="AL993" i="3"/>
  <c r="AD993" i="3"/>
  <c r="U1004" i="3"/>
  <c r="AK1004" i="3"/>
  <c r="BA1004" i="3"/>
  <c r="O1012" i="3"/>
  <c r="AE1012" i="3"/>
  <c r="AM1012" i="3"/>
  <c r="AU1012" i="3"/>
  <c r="AK968" i="3"/>
  <c r="V987" i="3"/>
  <c r="AD989" i="3"/>
  <c r="N989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AY942" i="3"/>
  <c r="V942" i="3"/>
  <c r="AP942" i="3"/>
  <c r="N942" i="3"/>
  <c r="AO942" i="3"/>
  <c r="BH942" i="3"/>
  <c r="AM942" i="3"/>
  <c r="R942" i="3"/>
  <c r="AV942" i="3"/>
  <c r="AF942" i="3"/>
  <c r="P942" i="3"/>
  <c r="BD944" i="3"/>
  <c r="AN944" i="3"/>
  <c r="U944" i="3"/>
  <c r="AY944" i="3"/>
  <c r="AI944" i="3"/>
  <c r="N944" i="3"/>
  <c r="AT944" i="3"/>
  <c r="AC944" i="3"/>
  <c r="AF944" i="3"/>
  <c r="P944" i="3"/>
  <c r="M978" i="3"/>
  <c r="AH978" i="3"/>
  <c r="BC978" i="3"/>
  <c r="R978" i="3"/>
  <c r="AM978" i="3"/>
  <c r="BI978" i="3"/>
  <c r="W978" i="3"/>
  <c r="AS978" i="3"/>
  <c r="AC978" i="3"/>
  <c r="AX978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AL942" i="3"/>
  <c r="Y942" i="3"/>
  <c r="BA942" i="3"/>
  <c r="AE942" i="3"/>
  <c r="AQ942" i="3"/>
  <c r="O942" i="3"/>
  <c r="AI942" i="3"/>
  <c r="BI942" i="3"/>
  <c r="AG942" i="3"/>
  <c r="BC942" i="3"/>
  <c r="AH942" i="3"/>
  <c r="M942" i="3"/>
  <c r="AR942" i="3"/>
  <c r="AB942" i="3"/>
  <c r="AZ944" i="3"/>
  <c r="AJ944" i="3"/>
  <c r="O944" i="3"/>
  <c r="AU944" i="3"/>
  <c r="AD944" i="3"/>
  <c r="BF944" i="3"/>
  <c r="AP944" i="3"/>
  <c r="W944" i="3"/>
  <c r="W980" i="3"/>
  <c r="AR980" i="3"/>
  <c r="BH980" i="3"/>
  <c r="BD980" i="3"/>
  <c r="R980" i="3"/>
  <c r="AM980" i="3"/>
  <c r="AY980" i="3"/>
  <c r="AG980" i="3"/>
  <c r="BF980" i="3"/>
  <c r="AP980" i="3"/>
  <c r="U980" i="3"/>
  <c r="BA980" i="3"/>
  <c r="AI980" i="3"/>
  <c r="N980" i="3"/>
  <c r="AB980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V944" i="3"/>
  <c r="AO944" i="3"/>
  <c r="BE944" i="3"/>
  <c r="AA944" i="3"/>
  <c r="AS944" i="3"/>
  <c r="BI944" i="3"/>
  <c r="AG944" i="3"/>
  <c r="AW944" i="3"/>
  <c r="Q944" i="3"/>
  <c r="AK944" i="3"/>
  <c r="BA944" i="3"/>
  <c r="AV944" i="3"/>
  <c r="AE944" i="3"/>
  <c r="BG944" i="3"/>
  <c r="AQ944" i="3"/>
  <c r="Y944" i="3"/>
  <c r="BB944" i="3"/>
  <c r="AL944" i="3"/>
  <c r="R944" i="3"/>
  <c r="X944" i="3"/>
  <c r="BK960" i="3"/>
  <c r="BB978" i="3"/>
  <c r="AG978" i="3"/>
  <c r="BF978" i="3"/>
  <c r="AK978" i="3"/>
  <c r="O978" i="3"/>
  <c r="AO978" i="3"/>
  <c r="S978" i="3"/>
  <c r="AZ978" i="3"/>
  <c r="AJ978" i="3"/>
  <c r="T978" i="3"/>
  <c r="AZ980" i="3"/>
  <c r="BN1003" i="3"/>
  <c r="Q942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973" i="3" l="1"/>
  <c r="BK937" i="3"/>
  <c r="BK963" i="3"/>
  <c r="BK950" i="3"/>
  <c r="BK967" i="3"/>
  <c r="BN966" i="3"/>
  <c r="BL946" i="3"/>
  <c r="BN936" i="3"/>
  <c r="BN949" i="3"/>
  <c r="BK1005" i="3"/>
  <c r="BL976" i="3"/>
  <c r="BJ1005" i="3"/>
  <c r="BK965" i="3"/>
  <c r="BN1005" i="3"/>
  <c r="BN1000" i="3"/>
  <c r="BN989" i="3"/>
  <c r="BN1037" i="3"/>
  <c r="BK943" i="3"/>
  <c r="BN991" i="3"/>
  <c r="BK954" i="3"/>
  <c r="BN974" i="3"/>
  <c r="BN940" i="3"/>
  <c r="BK1033" i="3"/>
  <c r="BM945" i="3"/>
  <c r="BN1043" i="3"/>
  <c r="BL1001" i="3"/>
  <c r="BL963" i="3"/>
  <c r="BK961" i="3"/>
  <c r="BN957" i="3"/>
  <c r="BJ939" i="3"/>
  <c r="BJ976" i="3"/>
  <c r="BN973" i="3"/>
  <c r="BN971" i="3"/>
  <c r="BN946" i="3"/>
  <c r="BK940" i="3"/>
  <c r="BK934" i="3"/>
  <c r="BN1015" i="3"/>
  <c r="BK946" i="3"/>
  <c r="BJ937" i="3"/>
  <c r="BN937" i="3"/>
  <c r="BN953" i="3"/>
  <c r="BJ943" i="3"/>
  <c r="BJ973" i="3"/>
  <c r="BK974" i="3"/>
  <c r="BL937" i="3"/>
  <c r="BN954" i="3"/>
  <c r="BN932" i="3"/>
  <c r="BL960" i="3"/>
  <c r="BM935" i="3"/>
  <c r="BJ934" i="3"/>
  <c r="BN984" i="3"/>
  <c r="BJ946" i="3"/>
  <c r="BN950" i="3"/>
  <c r="BL973" i="3"/>
  <c r="BK983" i="3"/>
  <c r="BK971" i="3"/>
  <c r="BK966" i="3"/>
  <c r="BK1027" i="3"/>
  <c r="BK1015" i="3"/>
  <c r="BM938" i="3"/>
  <c r="BJ1000" i="3"/>
  <c r="BN982" i="3"/>
  <c r="BK1009" i="3"/>
  <c r="BN1008" i="3"/>
  <c r="BK935" i="3"/>
  <c r="BJ938" i="3"/>
  <c r="BJ961" i="3"/>
  <c r="BK993" i="3"/>
  <c r="BN977" i="3"/>
  <c r="BJ1032" i="3"/>
  <c r="BL1022" i="3"/>
  <c r="BM1033" i="3"/>
  <c r="BJ1003" i="3"/>
  <c r="BL1000" i="3"/>
  <c r="BK1000" i="3"/>
  <c r="BN1006" i="3"/>
  <c r="BK1037" i="3"/>
  <c r="BL991" i="3"/>
  <c r="BK984" i="3"/>
  <c r="BJ982" i="3"/>
  <c r="BK1006" i="3"/>
  <c r="BN993" i="3"/>
  <c r="BK938" i="3"/>
  <c r="BL935" i="3"/>
  <c r="BL939" i="3"/>
  <c r="BK1001" i="3"/>
  <c r="BN1001" i="3"/>
  <c r="BN968" i="3"/>
  <c r="BN958" i="3"/>
  <c r="BN961" i="3"/>
  <c r="BM958" i="3"/>
  <c r="BL958" i="3"/>
  <c r="BL961" i="3"/>
  <c r="BM967" i="3"/>
  <c r="BL967" i="3"/>
  <c r="BN959" i="3"/>
  <c r="BL945" i="3"/>
  <c r="BN939" i="3"/>
  <c r="BJ963" i="3"/>
  <c r="BJ945" i="3"/>
  <c r="BK932" i="3"/>
  <c r="BK957" i="3"/>
  <c r="BN945" i="3"/>
  <c r="BM939" i="3"/>
  <c r="BN975" i="3"/>
  <c r="BN955" i="3"/>
  <c r="BN965" i="3"/>
  <c r="BJ965" i="3"/>
  <c r="BL974" i="3"/>
  <c r="BM1000" i="3"/>
  <c r="BK958" i="3"/>
  <c r="BJ958" i="3"/>
  <c r="BN963" i="3"/>
  <c r="BK939" i="3"/>
  <c r="BN967" i="3"/>
  <c r="BL966" i="3"/>
  <c r="BL957" i="3"/>
  <c r="BK1020" i="3"/>
  <c r="BJ972" i="3"/>
  <c r="BK959" i="3"/>
  <c r="BK945" i="3"/>
  <c r="BJ967" i="3"/>
  <c r="BN976" i="3"/>
  <c r="BL955" i="3"/>
  <c r="BK968" i="3"/>
  <c r="BN983" i="3"/>
  <c r="BN1029" i="3"/>
  <c r="BN1041" i="3"/>
  <c r="BM963" i="3"/>
  <c r="BM1027" i="3"/>
  <c r="BL984" i="3"/>
  <c r="BJ1038" i="3"/>
  <c r="BK1032" i="3"/>
  <c r="BM1044" i="3"/>
  <c r="BN1019" i="3"/>
  <c r="BN1023" i="3"/>
  <c r="BJ1019" i="3"/>
  <c r="BL1009" i="3"/>
  <c r="BL1041" i="3"/>
  <c r="BN1018" i="3"/>
  <c r="BK997" i="3"/>
  <c r="BK982" i="3"/>
  <c r="BJ935" i="3"/>
  <c r="BL975" i="3"/>
  <c r="BJ1043" i="3"/>
  <c r="BM1001" i="3"/>
  <c r="BM974" i="3"/>
  <c r="BL965" i="3"/>
  <c r="BN1031" i="3"/>
  <c r="BJ1029" i="3"/>
  <c r="BK969" i="3"/>
  <c r="BM934" i="3"/>
  <c r="BJ1034" i="3"/>
  <c r="BL1029" i="3"/>
  <c r="BK1029" i="3"/>
  <c r="BN1026" i="3"/>
  <c r="BL1033" i="3"/>
  <c r="BK1003" i="3"/>
  <c r="BN938" i="3"/>
  <c r="BK1044" i="3"/>
  <c r="BN1032" i="3"/>
  <c r="BK1041" i="3"/>
  <c r="BN987" i="3"/>
  <c r="BN1007" i="3"/>
  <c r="BM961" i="3"/>
  <c r="BM943" i="3"/>
  <c r="BM1043" i="3"/>
  <c r="BJ1027" i="3"/>
  <c r="BM965" i="3"/>
  <c r="BM976" i="3"/>
  <c r="BN1044" i="3"/>
  <c r="BL1027" i="3"/>
  <c r="BM940" i="3"/>
  <c r="BJ1009" i="3"/>
  <c r="BM1038" i="3"/>
  <c r="BL1038" i="3"/>
  <c r="BN1038" i="3"/>
  <c r="BM1035" i="3"/>
  <c r="BM1032" i="3"/>
  <c r="BL1044" i="3"/>
  <c r="BK1019" i="3"/>
  <c r="BK1026" i="3"/>
  <c r="BJ1023" i="3"/>
  <c r="BK1023" i="3"/>
  <c r="BL1023" i="3"/>
  <c r="BN1035" i="3"/>
  <c r="BL1035" i="3"/>
  <c r="BJ1035" i="3"/>
  <c r="BL1019" i="3"/>
  <c r="BM1019" i="3"/>
  <c r="BJ940" i="3"/>
  <c r="BL1026" i="3"/>
  <c r="BJ1041" i="3"/>
  <c r="BL993" i="3"/>
  <c r="BL1003" i="3"/>
  <c r="BL1018" i="3"/>
  <c r="BL987" i="3"/>
  <c r="BL971" i="3"/>
  <c r="BJ1033" i="3"/>
  <c r="BJ1015" i="3"/>
  <c r="BL938" i="3"/>
  <c r="BJ1018" i="3"/>
  <c r="BM1018" i="3"/>
  <c r="BK1018" i="3"/>
  <c r="BL969" i="3"/>
  <c r="BJ969" i="3"/>
  <c r="BK1007" i="3"/>
  <c r="BJ1010" i="3"/>
  <c r="BN1010" i="3"/>
  <c r="BL997" i="3"/>
  <c r="BJ997" i="3"/>
  <c r="BN1033" i="3"/>
  <c r="BM1029" i="3"/>
  <c r="BN1009" i="3"/>
  <c r="BJ1044" i="3"/>
  <c r="BL1031" i="3"/>
  <c r="BM1041" i="3"/>
  <c r="BM1003" i="3"/>
  <c r="BL1032" i="3"/>
  <c r="BN997" i="3"/>
  <c r="BJ1007" i="3"/>
  <c r="BN986" i="3"/>
  <c r="BJ1026" i="3"/>
  <c r="BK1010" i="3"/>
  <c r="BN969" i="3"/>
  <c r="BK1038" i="3"/>
  <c r="BK1035" i="3"/>
  <c r="BM969" i="3"/>
  <c r="BN1024" i="3"/>
  <c r="BJ983" i="3"/>
  <c r="BL1005" i="3"/>
  <c r="BM971" i="3"/>
  <c r="BN1022" i="3"/>
  <c r="BJ959" i="3"/>
  <c r="BL1010" i="3"/>
  <c r="BL1015" i="3"/>
  <c r="BM1015" i="3"/>
  <c r="BN935" i="3"/>
  <c r="BK987" i="3"/>
  <c r="BK1008" i="3"/>
  <c r="BL943" i="3"/>
  <c r="BL1037" i="3"/>
  <c r="BK1031" i="3"/>
  <c r="BN1027" i="3"/>
  <c r="BM1023" i="3"/>
  <c r="BM1009" i="3"/>
  <c r="BJ977" i="3"/>
  <c r="BL1034" i="3"/>
  <c r="BM1037" i="3"/>
  <c r="BM1031" i="3"/>
  <c r="BM973" i="3"/>
  <c r="BJ1031" i="3"/>
  <c r="BL983" i="3"/>
  <c r="BK1016" i="3"/>
  <c r="BJ971" i="3"/>
  <c r="BM997" i="3"/>
  <c r="BM959" i="3"/>
  <c r="BJ1001" i="3"/>
  <c r="BJ1037" i="3"/>
  <c r="BN1016" i="3"/>
  <c r="BL1008" i="3"/>
  <c r="BJ1022" i="3"/>
  <c r="BJ936" i="3"/>
  <c r="BK989" i="3"/>
  <c r="BJ987" i="3"/>
  <c r="BL940" i="3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BF916" i="3" s="1"/>
  <c r="K912" i="3"/>
  <c r="L923" i="3"/>
  <c r="L921" i="3"/>
  <c r="K923" i="3"/>
  <c r="P923" i="3" s="1"/>
  <c r="K910" i="3"/>
  <c r="K921" i="3"/>
  <c r="L914" i="3"/>
  <c r="K914" i="3"/>
  <c r="L918" i="3"/>
  <c r="K918" i="3"/>
  <c r="W918" i="3" s="1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K920" i="3"/>
  <c r="L917" i="3"/>
  <c r="S917" i="3" s="1"/>
  <c r="L910" i="3"/>
  <c r="L909" i="3"/>
  <c r="K909" i="3"/>
  <c r="BD930" i="3"/>
  <c r="AG921" i="3"/>
  <c r="AT921" i="3"/>
  <c r="AP922" i="3"/>
  <c r="AS916" i="3"/>
  <c r="L915" i="3"/>
  <c r="L919" i="3"/>
  <c r="X914" i="3"/>
  <c r="AR911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W921" i="3" l="1"/>
  <c r="AK917" i="3"/>
  <c r="AY921" i="3"/>
  <c r="AD921" i="3"/>
  <c r="Q921" i="3"/>
  <c r="AE921" i="3"/>
  <c r="N921" i="3"/>
  <c r="AZ921" i="3"/>
  <c r="BD923" i="3"/>
  <c r="AA921" i="3"/>
  <c r="AY930" i="3"/>
  <c r="AF913" i="3"/>
  <c r="BF927" i="3"/>
  <c r="X921" i="3"/>
  <c r="AO911" i="3"/>
  <c r="Z917" i="3"/>
  <c r="BG922" i="3"/>
  <c r="AX909" i="3"/>
  <c r="AY920" i="3"/>
  <c r="AA911" i="3"/>
  <c r="AD923" i="3"/>
  <c r="AN916" i="3"/>
  <c r="AF923" i="3"/>
  <c r="P910" i="3"/>
  <c r="BF911" i="3"/>
  <c r="Z922" i="3"/>
  <c r="Y929" i="3"/>
  <c r="BC914" i="3"/>
  <c r="AC916" i="3"/>
  <c r="AT923" i="3"/>
  <c r="AV923" i="3"/>
  <c r="BG911" i="3"/>
  <c r="AP911" i="3"/>
  <c r="W916" i="3"/>
  <c r="Z916" i="3"/>
  <c r="M916" i="3"/>
  <c r="AJ917" i="3"/>
  <c r="AR922" i="3"/>
  <c r="AA922" i="3"/>
  <c r="AM921" i="3"/>
  <c r="S921" i="3"/>
  <c r="BG921" i="3"/>
  <c r="BB921" i="3"/>
  <c r="AL921" i="3"/>
  <c r="V921" i="3"/>
  <c r="BE921" i="3"/>
  <c r="AO921" i="3"/>
  <c r="Y921" i="3"/>
  <c r="BH921" i="3"/>
  <c r="AF921" i="3"/>
  <c r="BH911" i="3"/>
  <c r="AQ911" i="3"/>
  <c r="Z911" i="3"/>
  <c r="AS911" i="3"/>
  <c r="BI922" i="3"/>
  <c r="AR916" i="3"/>
  <c r="BI916" i="3"/>
  <c r="AT917" i="3"/>
  <c r="AY917" i="3"/>
  <c r="AB922" i="3"/>
  <c r="BF922" i="3"/>
  <c r="AU921" i="3"/>
  <c r="AQ921" i="3"/>
  <c r="AX921" i="3"/>
  <c r="AH921" i="3"/>
  <c r="R921" i="3"/>
  <c r="BA921" i="3"/>
  <c r="AK921" i="3"/>
  <c r="U921" i="3"/>
  <c r="BD921" i="3"/>
  <c r="AB921" i="3"/>
  <c r="M911" i="3"/>
  <c r="R922" i="3"/>
  <c r="AW914" i="3"/>
  <c r="U916" i="3"/>
  <c r="AB911" i="3"/>
  <c r="BF914" i="3"/>
  <c r="BC916" i="3"/>
  <c r="AP916" i="3"/>
  <c r="BH922" i="3"/>
  <c r="AQ922" i="3"/>
  <c r="AI921" i="3"/>
  <c r="O921" i="3"/>
  <c r="BF921" i="3"/>
  <c r="AP921" i="3"/>
  <c r="Z921" i="3"/>
  <c r="BI921" i="3"/>
  <c r="AS921" i="3"/>
  <c r="AC921" i="3"/>
  <c r="M921" i="3"/>
  <c r="AV921" i="3"/>
  <c r="AV911" i="3"/>
  <c r="AF911" i="3"/>
  <c r="P911" i="3"/>
  <c r="AU911" i="3"/>
  <c r="AE911" i="3"/>
  <c r="O911" i="3"/>
  <c r="AT911" i="3"/>
  <c r="AD911" i="3"/>
  <c r="N911" i="3"/>
  <c r="AK914" i="3"/>
  <c r="AC911" i="3"/>
  <c r="AN914" i="3"/>
  <c r="AY916" i="3"/>
  <c r="AS922" i="3"/>
  <c r="Z923" i="3"/>
  <c r="AP923" i="3"/>
  <c r="BF923" i="3"/>
  <c r="AV916" i="3"/>
  <c r="P916" i="3"/>
  <c r="AE916" i="3"/>
  <c r="AZ916" i="3"/>
  <c r="T916" i="3"/>
  <c r="AT916" i="3"/>
  <c r="AD916" i="3"/>
  <c r="N916" i="3"/>
  <c r="AW916" i="3"/>
  <c r="AG916" i="3"/>
  <c r="Q916" i="3"/>
  <c r="AV922" i="3"/>
  <c r="AF922" i="3"/>
  <c r="P922" i="3"/>
  <c r="AU922" i="3"/>
  <c r="AE922" i="3"/>
  <c r="O922" i="3"/>
  <c r="AT922" i="3"/>
  <c r="AD922" i="3"/>
  <c r="N922" i="3"/>
  <c r="AB923" i="3"/>
  <c r="AR923" i="3"/>
  <c r="BH923" i="3"/>
  <c r="BD911" i="3"/>
  <c r="AN911" i="3"/>
  <c r="X911" i="3"/>
  <c r="BC911" i="3"/>
  <c r="AM911" i="3"/>
  <c r="W911" i="3"/>
  <c r="BB911" i="3"/>
  <c r="AL911" i="3"/>
  <c r="V911" i="3"/>
  <c r="BE911" i="3"/>
  <c r="BI911" i="3"/>
  <c r="M922" i="3"/>
  <c r="R923" i="3"/>
  <c r="AH923" i="3"/>
  <c r="AX923" i="3"/>
  <c r="AF916" i="3"/>
  <c r="AU916" i="3"/>
  <c r="O916" i="3"/>
  <c r="AJ916" i="3"/>
  <c r="BB916" i="3"/>
  <c r="AL916" i="3"/>
  <c r="V916" i="3"/>
  <c r="BE916" i="3"/>
  <c r="AO916" i="3"/>
  <c r="Y916" i="3"/>
  <c r="BD922" i="3"/>
  <c r="AN922" i="3"/>
  <c r="X922" i="3"/>
  <c r="BC922" i="3"/>
  <c r="AM922" i="3"/>
  <c r="W922" i="3"/>
  <c r="BB922" i="3"/>
  <c r="AL922" i="3"/>
  <c r="V922" i="3"/>
  <c r="T923" i="3"/>
  <c r="AJ923" i="3"/>
  <c r="AZ923" i="3"/>
  <c r="S914" i="3"/>
  <c r="AZ911" i="3"/>
  <c r="AJ911" i="3"/>
  <c r="T911" i="3"/>
  <c r="AY911" i="3"/>
  <c r="AI911" i="3"/>
  <c r="S911" i="3"/>
  <c r="AX911" i="3"/>
  <c r="AH911" i="3"/>
  <c r="R911" i="3"/>
  <c r="O914" i="3"/>
  <c r="BD914" i="3"/>
  <c r="S916" i="3"/>
  <c r="AC922" i="3"/>
  <c r="V923" i="3"/>
  <c r="AL923" i="3"/>
  <c r="BB923" i="3"/>
  <c r="BD916" i="3"/>
  <c r="X916" i="3"/>
  <c r="AM916" i="3"/>
  <c r="BH916" i="3"/>
  <c r="AB916" i="3"/>
  <c r="AX916" i="3"/>
  <c r="AH916" i="3"/>
  <c r="R916" i="3"/>
  <c r="BA916" i="3"/>
  <c r="AK916" i="3"/>
  <c r="AZ922" i="3"/>
  <c r="AJ922" i="3"/>
  <c r="T922" i="3"/>
  <c r="AY922" i="3"/>
  <c r="AI922" i="3"/>
  <c r="S922" i="3"/>
  <c r="AX922" i="3"/>
  <c r="AH922" i="3"/>
  <c r="X923" i="3"/>
  <c r="AN923" i="3"/>
  <c r="AN921" i="3"/>
  <c r="P921" i="3"/>
  <c r="AR921" i="3"/>
  <c r="R929" i="3"/>
  <c r="AQ927" i="3"/>
  <c r="AI916" i="3"/>
  <c r="T921" i="3"/>
  <c r="BH927" i="3"/>
  <c r="Z927" i="3"/>
  <c r="M918" i="3"/>
  <c r="AB927" i="3"/>
  <c r="AM923" i="3"/>
  <c r="AJ921" i="3"/>
  <c r="R930" i="3"/>
  <c r="AS923" i="3"/>
  <c r="AX929" i="3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AO919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T894" i="3"/>
  <c r="AR878" i="3"/>
  <c r="Q878" i="3"/>
  <c r="L875" i="3"/>
  <c r="L871" i="3"/>
  <c r="L867" i="3"/>
  <c r="L863" i="3"/>
  <c r="K863" i="3"/>
  <c r="L859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L815" i="3"/>
  <c r="L807" i="3"/>
  <c r="L799" i="3"/>
  <c r="Y894" i="3"/>
  <c r="L907" i="3"/>
  <c r="L905" i="3"/>
  <c r="L903" i="3"/>
  <c r="L901" i="3"/>
  <c r="L899" i="3"/>
  <c r="L897" i="3"/>
  <c r="L895" i="3"/>
  <c r="L893" i="3"/>
  <c r="L891" i="3"/>
  <c r="L889" i="3"/>
  <c r="L887" i="3"/>
  <c r="L885" i="3"/>
  <c r="L883" i="3"/>
  <c r="L881" i="3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L853" i="3"/>
  <c r="K853" i="3"/>
  <c r="L849" i="3"/>
  <c r="L845" i="3"/>
  <c r="L841" i="3"/>
  <c r="K841" i="3"/>
  <c r="L837" i="3"/>
  <c r="K837" i="3"/>
  <c r="L833" i="3"/>
  <c r="K833" i="3"/>
  <c r="L829" i="3"/>
  <c r="K829" i="3"/>
  <c r="L825" i="3"/>
  <c r="K825" i="3"/>
  <c r="L819" i="3"/>
  <c r="L811" i="3"/>
  <c r="L803" i="3"/>
  <c r="L795" i="3"/>
  <c r="BG894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K916" i="3" l="1"/>
  <c r="AN872" i="3"/>
  <c r="R890" i="3"/>
  <c r="BK922" i="3"/>
  <c r="BK911" i="3"/>
  <c r="BK921" i="3"/>
  <c r="BN911" i="3"/>
  <c r="BN922" i="3"/>
  <c r="AP898" i="3"/>
  <c r="BD904" i="3"/>
  <c r="N898" i="3"/>
  <c r="AP854" i="3"/>
  <c r="BI856" i="3"/>
  <c r="BB856" i="3"/>
  <c r="V856" i="3"/>
  <c r="AH900" i="3"/>
  <c r="BD834" i="3"/>
  <c r="U812" i="3"/>
  <c r="BA890" i="3"/>
  <c r="AB812" i="3"/>
  <c r="M842" i="3"/>
  <c r="Q880" i="3"/>
  <c r="AF894" i="3"/>
  <c r="BD878" i="3"/>
  <c r="N850" i="3"/>
  <c r="AO894" i="3"/>
  <c r="AQ878" i="3"/>
  <c r="AZ894" i="3"/>
  <c r="AA894" i="3"/>
  <c r="AD842" i="3"/>
  <c r="BE894" i="3"/>
  <c r="BE878" i="3"/>
  <c r="W878" i="3"/>
  <c r="X878" i="3"/>
  <c r="AP894" i="3"/>
  <c r="AH878" i="3"/>
  <c r="AQ894" i="3"/>
  <c r="BH900" i="3"/>
  <c r="AK878" i="3"/>
  <c r="BC872" i="3"/>
  <c r="BH816" i="3"/>
  <c r="BF812" i="3"/>
  <c r="BB826" i="3"/>
  <c r="AI804" i="3"/>
  <c r="AR822" i="3"/>
  <c r="BG890" i="3"/>
  <c r="N842" i="3"/>
  <c r="BF900" i="3"/>
  <c r="BK928" i="3"/>
  <c r="BG820" i="3"/>
  <c r="AB900" i="3"/>
  <c r="N803" i="3"/>
  <c r="Z812" i="3"/>
  <c r="T826" i="3"/>
  <c r="AI842" i="3"/>
  <c r="P883" i="3"/>
  <c r="P899" i="3"/>
  <c r="P907" i="3"/>
  <c r="R816" i="3"/>
  <c r="AA856" i="3"/>
  <c r="AC856" i="3"/>
  <c r="AL856" i="3"/>
  <c r="AR900" i="3"/>
  <c r="AK812" i="3"/>
  <c r="AP842" i="3"/>
  <c r="N900" i="3"/>
  <c r="AG816" i="3"/>
  <c r="AM856" i="3"/>
  <c r="M856" i="3"/>
  <c r="AD856" i="3"/>
  <c r="Q842" i="3"/>
  <c r="P881" i="3"/>
  <c r="O889" i="3"/>
  <c r="P897" i="3"/>
  <c r="P905" i="3"/>
  <c r="BG856" i="3"/>
  <c r="AS856" i="3"/>
  <c r="AT856" i="3"/>
  <c r="N856" i="3"/>
  <c r="P884" i="3"/>
  <c r="U900" i="3"/>
  <c r="BL916" i="3"/>
  <c r="BG838" i="3"/>
  <c r="Q896" i="3"/>
  <c r="AP888" i="3"/>
  <c r="BM918" i="3"/>
  <c r="P796" i="3"/>
  <c r="BA820" i="3"/>
  <c r="AA830" i="3"/>
  <c r="BA868" i="3"/>
  <c r="BB902" i="3"/>
  <c r="BH904" i="3"/>
  <c r="S800" i="3"/>
  <c r="V898" i="3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AD871" i="3"/>
  <c r="Z871" i="3"/>
  <c r="R871" i="3"/>
  <c r="Y871" i="3"/>
  <c r="U871" i="3"/>
  <c r="Q871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88" i="3" l="1"/>
  <c r="BL816" i="3"/>
  <c r="BN842" i="3"/>
  <c r="BJ886" i="3"/>
  <c r="BK878" i="3"/>
  <c r="BN888" i="3"/>
  <c r="BM842" i="3"/>
  <c r="BL812" i="3"/>
  <c r="BJ856" i="3"/>
  <c r="BM816" i="3"/>
  <c r="BN816" i="3"/>
  <c r="BN894" i="3"/>
  <c r="BJ888" i="3"/>
  <c r="BL860" i="3"/>
  <c r="BJ816" i="3"/>
  <c r="BK894" i="3"/>
  <c r="BJ842" i="3"/>
  <c r="BJ826" i="3"/>
  <c r="BJ812" i="3"/>
  <c r="BK856" i="3"/>
  <c r="BJ860" i="3"/>
  <c r="BK888" i="3"/>
  <c r="BN796" i="3"/>
  <c r="BN830" i="3"/>
  <c r="BN820" i="3"/>
  <c r="BK880" i="3"/>
  <c r="BM880" i="3"/>
  <c r="BN900" i="3"/>
  <c r="BL888" i="3"/>
  <c r="BK826" i="3"/>
  <c r="BM872" i="3"/>
  <c r="BL856" i="3"/>
  <c r="BM856" i="3"/>
  <c r="BK842" i="3"/>
  <c r="BL826" i="3"/>
  <c r="BK872" i="3"/>
  <c r="BM884" i="3"/>
  <c r="BM878" i="3"/>
  <c r="BL894" i="3"/>
  <c r="BJ894" i="3"/>
  <c r="BK884" i="3"/>
  <c r="BN826" i="3"/>
  <c r="BN856" i="3"/>
  <c r="BL842" i="3"/>
  <c r="BN898" i="3"/>
  <c r="BJ850" i="3"/>
  <c r="BK804" i="3"/>
  <c r="BM812" i="3"/>
  <c r="BN812" i="3"/>
  <c r="BM826" i="3"/>
  <c r="BM894" i="3"/>
  <c r="BN890" i="3"/>
  <c r="BJ908" i="3"/>
  <c r="BN855" i="3"/>
  <c r="BJ900" i="3"/>
  <c r="BK890" i="3"/>
  <c r="BJ890" i="3"/>
  <c r="BK868" i="3"/>
  <c r="BM864" i="3"/>
  <c r="BL846" i="3"/>
  <c r="BN904" i="3"/>
  <c r="BK854" i="3"/>
  <c r="BL902" i="3"/>
  <c r="BK886" i="3"/>
  <c r="BN886" i="3"/>
  <c r="BL906" i="3"/>
  <c r="BN808" i="3"/>
  <c r="BM860" i="3"/>
  <c r="BN884" i="3"/>
  <c r="BL900" i="3"/>
  <c r="BJ846" i="3"/>
  <c r="BJ800" i="3"/>
  <c r="BJ902" i="3"/>
  <c r="BM882" i="3"/>
  <c r="BN804" i="3"/>
  <c r="BK906" i="3"/>
  <c r="BK799" i="3"/>
  <c r="BL872" i="3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Z779" i="3"/>
  <c r="AP779" i="3"/>
  <c r="BF779" i="3"/>
  <c r="AA779" i="3"/>
  <c r="AQ779" i="3"/>
  <c r="BG779" i="3"/>
  <c r="AB779" i="3"/>
  <c r="AR779" i="3"/>
  <c r="BH779" i="3"/>
  <c r="U779" i="3"/>
  <c r="AS779" i="3"/>
  <c r="AC779" i="3"/>
  <c r="M785" i="3"/>
  <c r="Y789" i="3"/>
  <c r="BB785" i="3"/>
  <c r="X785" i="3"/>
  <c r="AE781" i="3"/>
  <c r="AJ773" i="3"/>
  <c r="W771" i="3"/>
  <c r="AM771" i="3"/>
  <c r="BC771" i="3"/>
  <c r="X771" i="3"/>
  <c r="AN771" i="3"/>
  <c r="BD771" i="3"/>
  <c r="U771" i="3"/>
  <c r="AK771" i="3"/>
  <c r="BA771" i="3"/>
  <c r="AP771" i="3"/>
  <c r="AT771" i="3"/>
  <c r="V771" i="3"/>
  <c r="AB763" i="3"/>
  <c r="AR763" i="3"/>
  <c r="BH763" i="3"/>
  <c r="Y763" i="3"/>
  <c r="AO763" i="3"/>
  <c r="BE763" i="3"/>
  <c r="V763" i="3"/>
  <c r="AL763" i="3"/>
  <c r="BB763" i="3"/>
  <c r="BC763" i="3"/>
  <c r="O763" i="3"/>
  <c r="S763" i="3"/>
  <c r="AJ757" i="3"/>
  <c r="BG789" i="3"/>
  <c r="BA785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W757" i="3" l="1"/>
  <c r="AU765" i="3"/>
  <c r="AO773" i="3"/>
  <c r="T781" i="3"/>
  <c r="V765" i="3"/>
  <c r="BB773" i="3"/>
  <c r="N781" i="3"/>
  <c r="AA757" i="3"/>
  <c r="M765" i="3"/>
  <c r="AL789" i="3"/>
  <c r="AV761" i="3"/>
  <c r="M769" i="3"/>
  <c r="AH777" i="3"/>
  <c r="T767" i="3"/>
  <c r="BE787" i="3"/>
  <c r="AZ757" i="3"/>
  <c r="P765" i="3"/>
  <c r="AA773" i="3"/>
  <c r="Q781" i="3"/>
  <c r="AT757" i="3"/>
  <c r="AG757" i="3"/>
  <c r="T757" i="3"/>
  <c r="BI765" i="3"/>
  <c r="AV765" i="3"/>
  <c r="AE765" i="3"/>
  <c r="AB773" i="3"/>
  <c r="AF773" i="3"/>
  <c r="Y773" i="3"/>
  <c r="AF781" i="3"/>
  <c r="O781" i="3"/>
  <c r="AW781" i="3"/>
  <c r="AY757" i="3"/>
  <c r="AD757" i="3"/>
  <c r="Q757" i="3"/>
  <c r="AT765" i="3"/>
  <c r="AS765" i="3"/>
  <c r="AF765" i="3"/>
  <c r="O765" i="3"/>
  <c r="BC773" i="3"/>
  <c r="BE773" i="3"/>
  <c r="AQ773" i="3"/>
  <c r="AB781" i="3"/>
  <c r="AT781" i="3"/>
  <c r="AG781" i="3"/>
  <c r="AE757" i="3"/>
  <c r="N757" i="3"/>
  <c r="AP765" i="3"/>
  <c r="AC765" i="3"/>
  <c r="AH773" i="3"/>
  <c r="AL773" i="3"/>
  <c r="AU781" i="3"/>
  <c r="AD781" i="3"/>
  <c r="AR759" i="3"/>
  <c r="W775" i="3"/>
  <c r="AE761" i="3"/>
  <c r="AS777" i="3"/>
  <c r="BE759" i="3"/>
  <c r="AA767" i="3"/>
  <c r="Y775" i="3"/>
  <c r="AA759" i="3"/>
  <c r="AM769" i="3"/>
  <c r="AL775" i="3"/>
  <c r="AF777" i="3"/>
  <c r="BI761" i="3"/>
  <c r="AE767" i="3"/>
  <c r="Z769" i="3"/>
  <c r="O777" i="3"/>
  <c r="S761" i="3"/>
  <c r="T769" i="3"/>
  <c r="S777" i="3"/>
  <c r="W785" i="3"/>
  <c r="AB789" i="3"/>
  <c r="S783" i="3"/>
  <c r="P787" i="3"/>
  <c r="AB759" i="3"/>
  <c r="AP767" i="3"/>
  <c r="BH775" i="3"/>
  <c r="N759" i="3"/>
  <c r="Y759" i="3"/>
  <c r="BG759" i="3"/>
  <c r="AP761" i="3"/>
  <c r="AC761" i="3"/>
  <c r="P761" i="3"/>
  <c r="AC767" i="3"/>
  <c r="Y767" i="3"/>
  <c r="Z767" i="3"/>
  <c r="BF769" i="3"/>
  <c r="AS769" i="3"/>
  <c r="AF769" i="3"/>
  <c r="BG775" i="3"/>
  <c r="BE775" i="3"/>
  <c r="AR775" i="3"/>
  <c r="Z777" i="3"/>
  <c r="M777" i="3"/>
  <c r="AU777" i="3"/>
  <c r="AM783" i="3"/>
  <c r="BB759" i="3"/>
  <c r="BH759" i="3"/>
  <c r="AQ759" i="3"/>
  <c r="V761" i="3"/>
  <c r="M761" i="3"/>
  <c r="AU761" i="3"/>
  <c r="O767" i="3"/>
  <c r="BB767" i="3"/>
  <c r="AJ767" i="3"/>
  <c r="AA769" i="3"/>
  <c r="AP769" i="3"/>
  <c r="AC769" i="3"/>
  <c r="P769" i="3"/>
  <c r="BB775" i="3"/>
  <c r="AO775" i="3"/>
  <c r="AB775" i="3"/>
  <c r="BI777" i="3"/>
  <c r="AV777" i="3"/>
  <c r="AE777" i="3"/>
  <c r="AN783" i="3"/>
  <c r="AH759" i="3"/>
  <c r="AO759" i="3"/>
  <c r="N761" i="3"/>
  <c r="AS761" i="3"/>
  <c r="AF761" i="3"/>
  <c r="O761" i="3"/>
  <c r="BC767" i="3"/>
  <c r="BA767" i="3"/>
  <c r="S769" i="3"/>
  <c r="BI769" i="3"/>
  <c r="AV769" i="3"/>
  <c r="AM775" i="3"/>
  <c r="V775" i="3"/>
  <c r="AX777" i="3"/>
  <c r="AC777" i="3"/>
  <c r="P777" i="3"/>
  <c r="U781" i="3"/>
  <c r="X757" i="3"/>
  <c r="S765" i="3"/>
  <c r="O773" i="3"/>
  <c r="P763" i="3"/>
  <c r="AA771" i="3"/>
  <c r="N779" i="3"/>
  <c r="W757" i="3"/>
  <c r="AI757" i="3"/>
  <c r="O757" i="3"/>
  <c r="BF757" i="3"/>
  <c r="AP757" i="3"/>
  <c r="Z757" i="3"/>
  <c r="BI757" i="3"/>
  <c r="AS757" i="3"/>
  <c r="AC757" i="3"/>
  <c r="M757" i="3"/>
  <c r="AV757" i="3"/>
  <c r="AF757" i="3"/>
  <c r="P757" i="3"/>
  <c r="AY763" i="3"/>
  <c r="BG763" i="3"/>
  <c r="AM763" i="3"/>
  <c r="AX763" i="3"/>
  <c r="AH763" i="3"/>
  <c r="R763" i="3"/>
  <c r="BA763" i="3"/>
  <c r="AK763" i="3"/>
  <c r="U763" i="3"/>
  <c r="BD763" i="3"/>
  <c r="AN763" i="3"/>
  <c r="X763" i="3"/>
  <c r="AD765" i="3"/>
  <c r="Z765" i="3"/>
  <c r="AX765" i="3"/>
  <c r="BE765" i="3"/>
  <c r="AO765" i="3"/>
  <c r="Y765" i="3"/>
  <c r="BH765" i="3"/>
  <c r="AR765" i="3"/>
  <c r="AB765" i="3"/>
  <c r="BG765" i="3"/>
  <c r="AQ765" i="3"/>
  <c r="AA765" i="3"/>
  <c r="AX771" i="3"/>
  <c r="AD771" i="3"/>
  <c r="Z771" i="3"/>
  <c r="AW771" i="3"/>
  <c r="AG771" i="3"/>
  <c r="Q771" i="3"/>
  <c r="AZ771" i="3"/>
  <c r="AJ771" i="3"/>
  <c r="T771" i="3"/>
  <c r="AY771" i="3"/>
  <c r="AI771" i="3"/>
  <c r="S771" i="3"/>
  <c r="BH773" i="3"/>
  <c r="AV773" i="3"/>
  <c r="AY773" i="3"/>
  <c r="Z773" i="3"/>
  <c r="AX773" i="3"/>
  <c r="X773" i="3"/>
  <c r="BA773" i="3"/>
  <c r="AD773" i="3"/>
  <c r="AK773" i="3"/>
  <c r="U773" i="3"/>
  <c r="AM773" i="3"/>
  <c r="W773" i="3"/>
  <c r="AN781" i="3"/>
  <c r="BD781" i="3"/>
  <c r="P781" i="3"/>
  <c r="BG781" i="3"/>
  <c r="AQ781" i="3"/>
  <c r="AA781" i="3"/>
  <c r="BF781" i="3"/>
  <c r="AP781" i="3"/>
  <c r="Z781" i="3"/>
  <c r="BI781" i="3"/>
  <c r="AS781" i="3"/>
  <c r="AC781" i="3"/>
  <c r="M781" i="3"/>
  <c r="BC785" i="3"/>
  <c r="AL785" i="3"/>
  <c r="V789" i="3"/>
  <c r="BH789" i="3"/>
  <c r="AY789" i="3"/>
  <c r="BE779" i="3"/>
  <c r="M779" i="3"/>
  <c r="AW779" i="3"/>
  <c r="BD779" i="3"/>
  <c r="AN779" i="3"/>
  <c r="X779" i="3"/>
  <c r="BC779" i="3"/>
  <c r="AM779" i="3"/>
  <c r="W779" i="3"/>
  <c r="BB779" i="3"/>
  <c r="AL779" i="3"/>
  <c r="V779" i="3"/>
  <c r="U783" i="3"/>
  <c r="AL787" i="3"/>
  <c r="U785" i="3"/>
  <c r="AA789" i="3"/>
  <c r="BC757" i="3"/>
  <c r="S757" i="3"/>
  <c r="BG757" i="3"/>
  <c r="BB757" i="3"/>
  <c r="AL757" i="3"/>
  <c r="V757" i="3"/>
  <c r="BE757" i="3"/>
  <c r="AO757" i="3"/>
  <c r="Y757" i="3"/>
  <c r="BH757" i="3"/>
  <c r="AR757" i="3"/>
  <c r="AB757" i="3"/>
  <c r="AU763" i="3"/>
  <c r="AQ763" i="3"/>
  <c r="W763" i="3"/>
  <c r="AT763" i="3"/>
  <c r="AD763" i="3"/>
  <c r="N763" i="3"/>
  <c r="AW763" i="3"/>
  <c r="AG763" i="3"/>
  <c r="Q763" i="3"/>
  <c r="AZ763" i="3"/>
  <c r="AJ763" i="3"/>
  <c r="T763" i="3"/>
  <c r="N765" i="3"/>
  <c r="BB765" i="3"/>
  <c r="AH765" i="3"/>
  <c r="BA765" i="3"/>
  <c r="AK765" i="3"/>
  <c r="U765" i="3"/>
  <c r="BD765" i="3"/>
  <c r="AN765" i="3"/>
  <c r="X765" i="3"/>
  <c r="BC765" i="3"/>
  <c r="AM765" i="3"/>
  <c r="W765" i="3"/>
  <c r="BB771" i="3"/>
  <c r="AH771" i="3"/>
  <c r="N771" i="3"/>
  <c r="BI771" i="3"/>
  <c r="AS771" i="3"/>
  <c r="AC771" i="3"/>
  <c r="M771" i="3"/>
  <c r="AV771" i="3"/>
  <c r="AF771" i="3"/>
  <c r="P771" i="3"/>
  <c r="AU771" i="3"/>
  <c r="AE771" i="3"/>
  <c r="O771" i="3"/>
  <c r="AR773" i="3"/>
  <c r="T773" i="3"/>
  <c r="AU773" i="3"/>
  <c r="R773" i="3"/>
  <c r="AT773" i="3"/>
  <c r="P773" i="3"/>
  <c r="AW773" i="3"/>
  <c r="V773" i="3"/>
  <c r="AG773" i="3"/>
  <c r="Q773" i="3"/>
  <c r="AI773" i="3"/>
  <c r="S773" i="3"/>
  <c r="AZ781" i="3"/>
  <c r="X781" i="3"/>
  <c r="BH781" i="3"/>
  <c r="BC781" i="3"/>
  <c r="AM781" i="3"/>
  <c r="W781" i="3"/>
  <c r="BB781" i="3"/>
  <c r="AL781" i="3"/>
  <c r="V781" i="3"/>
  <c r="BE781" i="3"/>
  <c r="AO781" i="3"/>
  <c r="Y781" i="3"/>
  <c r="BD785" i="3"/>
  <c r="AM785" i="3"/>
  <c r="V785" i="3"/>
  <c r="BE789" i="3"/>
  <c r="AR789" i="3"/>
  <c r="AM789" i="3"/>
  <c r="AO779" i="3"/>
  <c r="BA779" i="3"/>
  <c r="AG779" i="3"/>
  <c r="AZ779" i="3"/>
  <c r="AJ779" i="3"/>
  <c r="T779" i="3"/>
  <c r="AY779" i="3"/>
  <c r="AI779" i="3"/>
  <c r="S779" i="3"/>
  <c r="AX779" i="3"/>
  <c r="AH779" i="3"/>
  <c r="R779" i="3"/>
  <c r="AK785" i="3"/>
  <c r="AQ789" i="3"/>
  <c r="AM757" i="3"/>
  <c r="AU757" i="3"/>
  <c r="AQ757" i="3"/>
  <c r="AX757" i="3"/>
  <c r="AH757" i="3"/>
  <c r="R757" i="3"/>
  <c r="BA757" i="3"/>
  <c r="AK757" i="3"/>
  <c r="U757" i="3"/>
  <c r="BD757" i="3"/>
  <c r="AN757" i="3"/>
  <c r="AI763" i="3"/>
  <c r="AE763" i="3"/>
  <c r="AA763" i="3"/>
  <c r="BF763" i="3"/>
  <c r="AP763" i="3"/>
  <c r="Z763" i="3"/>
  <c r="BI763" i="3"/>
  <c r="AS763" i="3"/>
  <c r="AC763" i="3"/>
  <c r="M763" i="3"/>
  <c r="AV763" i="3"/>
  <c r="AF763" i="3"/>
  <c r="BF765" i="3"/>
  <c r="AL765" i="3"/>
  <c r="R765" i="3"/>
  <c r="AW765" i="3"/>
  <c r="AG765" i="3"/>
  <c r="Q765" i="3"/>
  <c r="AZ765" i="3"/>
  <c r="AJ765" i="3"/>
  <c r="T765" i="3"/>
  <c r="AY765" i="3"/>
  <c r="AI765" i="3"/>
  <c r="AL771" i="3"/>
  <c r="R771" i="3"/>
  <c r="BF771" i="3"/>
  <c r="BE771" i="3"/>
  <c r="AO771" i="3"/>
  <c r="Y771" i="3"/>
  <c r="BH771" i="3"/>
  <c r="AR771" i="3"/>
  <c r="AB771" i="3"/>
  <c r="BG771" i="3"/>
  <c r="AQ771" i="3"/>
  <c r="BD773" i="3"/>
  <c r="AZ773" i="3"/>
  <c r="BG773" i="3"/>
  <c r="AP773" i="3"/>
  <c r="BF773" i="3"/>
  <c r="AN773" i="3"/>
  <c r="BI773" i="3"/>
  <c r="AS773" i="3"/>
  <c r="N773" i="3"/>
  <c r="AC773" i="3"/>
  <c r="M773" i="3"/>
  <c r="AE773" i="3"/>
  <c r="AJ781" i="3"/>
  <c r="AV781" i="3"/>
  <c r="AR781" i="3"/>
  <c r="AY781" i="3"/>
  <c r="AI781" i="3"/>
  <c r="S781" i="3"/>
  <c r="AX781" i="3"/>
  <c r="AH781" i="3"/>
  <c r="R781" i="3"/>
  <c r="BA781" i="3"/>
  <c r="AK781" i="3"/>
  <c r="AN785" i="3"/>
  <c r="BB789" i="3"/>
  <c r="AO789" i="3"/>
  <c r="BI779" i="3"/>
  <c r="Y779" i="3"/>
  <c r="AK779" i="3"/>
  <c r="Q779" i="3"/>
  <c r="AV779" i="3"/>
  <c r="AF779" i="3"/>
  <c r="P779" i="3"/>
  <c r="AU779" i="3"/>
  <c r="AE779" i="3"/>
  <c r="O779" i="3"/>
  <c r="AT779" i="3"/>
  <c r="AD779" i="3"/>
  <c r="AB787" i="3"/>
  <c r="AH783" i="3"/>
  <c r="BC787" i="3"/>
  <c r="U787" i="3"/>
  <c r="AI783" i="3"/>
  <c r="BA783" i="3"/>
  <c r="W787" i="3"/>
  <c r="P783" i="3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Q721" i="3" s="1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K751" i="3"/>
  <c r="K747" i="3"/>
  <c r="K740" i="3"/>
  <c r="L739" i="3"/>
  <c r="K737" i="3"/>
  <c r="K752" i="3"/>
  <c r="K748" i="3"/>
  <c r="K744" i="3"/>
  <c r="L743" i="3"/>
  <c r="K741" i="3"/>
  <c r="L731" i="3"/>
  <c r="K729" i="3"/>
  <c r="K755" i="3"/>
  <c r="K753" i="3"/>
  <c r="K749" i="3"/>
  <c r="K739" i="3"/>
  <c r="L732" i="3"/>
  <c r="K733" i="3"/>
  <c r="K728" i="3"/>
  <c r="L724" i="3"/>
  <c r="L720" i="3"/>
  <c r="K746" i="3"/>
  <c r="K742" i="3"/>
  <c r="K738" i="3"/>
  <c r="K734" i="3"/>
  <c r="K730" i="3"/>
  <c r="K727" i="3"/>
  <c r="L726" i="3"/>
  <c r="L722" i="3"/>
  <c r="L718" i="3"/>
  <c r="K735" i="3"/>
  <c r="K731" i="3"/>
  <c r="L723" i="3"/>
  <c r="AD723" i="3" s="1"/>
  <c r="L719" i="3"/>
  <c r="L716" i="3"/>
  <c r="L712" i="3"/>
  <c r="L708" i="3"/>
  <c r="L704" i="3"/>
  <c r="L700" i="3"/>
  <c r="L696" i="3"/>
  <c r="L692" i="3"/>
  <c r="L688" i="3"/>
  <c r="L684" i="3"/>
  <c r="L713" i="3"/>
  <c r="L709" i="3"/>
  <c r="L705" i="3"/>
  <c r="L701" i="3"/>
  <c r="L697" i="3"/>
  <c r="L693" i="3"/>
  <c r="L689" i="3"/>
  <c r="L685" i="3"/>
  <c r="L676" i="3"/>
  <c r="K676" i="3"/>
  <c r="L668" i="3"/>
  <c r="K668" i="3"/>
  <c r="L660" i="3"/>
  <c r="K660" i="3"/>
  <c r="L652" i="3"/>
  <c r="K652" i="3"/>
  <c r="L644" i="3"/>
  <c r="K644" i="3"/>
  <c r="L714" i="3"/>
  <c r="L710" i="3"/>
  <c r="L706" i="3"/>
  <c r="L702" i="3"/>
  <c r="L698" i="3"/>
  <c r="L694" i="3"/>
  <c r="L690" i="3"/>
  <c r="L686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K761" i="3"/>
  <c r="BN761" i="3"/>
  <c r="L681" i="3"/>
  <c r="L677" i="3"/>
  <c r="L673" i="3"/>
  <c r="L669" i="3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L662" i="3"/>
  <c r="AV662" i="3" s="1"/>
  <c r="L658" i="3"/>
  <c r="L654" i="3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F698" i="3" l="1"/>
  <c r="AP694" i="3"/>
  <c r="X648" i="3"/>
  <c r="AA655" i="3"/>
  <c r="BA659" i="3"/>
  <c r="AS664" i="3"/>
  <c r="AP671" i="3"/>
  <c r="AL707" i="3"/>
  <c r="BK773" i="3"/>
  <c r="BD687" i="3"/>
  <c r="BJ757" i="3"/>
  <c r="BN767" i="3"/>
  <c r="BC717" i="3"/>
  <c r="AS675" i="3"/>
  <c r="Z680" i="3"/>
  <c r="BC691" i="3"/>
  <c r="W707" i="3"/>
  <c r="AJ750" i="3"/>
  <c r="Y703" i="3"/>
  <c r="U721" i="3"/>
  <c r="BK763" i="3"/>
  <c r="AT695" i="3"/>
  <c r="P711" i="3"/>
  <c r="T671" i="3"/>
  <c r="M643" i="3"/>
  <c r="S643" i="3"/>
  <c r="M695" i="3"/>
  <c r="AU687" i="3"/>
  <c r="BF703" i="3"/>
  <c r="AN675" i="3"/>
  <c r="BG655" i="3"/>
  <c r="AS680" i="3"/>
  <c r="AZ647" i="3"/>
  <c r="AW651" i="3"/>
  <c r="AL656" i="3"/>
  <c r="BD663" i="3"/>
  <c r="BA667" i="3"/>
  <c r="AA672" i="3"/>
  <c r="X679" i="3"/>
  <c r="AG699" i="3"/>
  <c r="AA754" i="3"/>
  <c r="AA736" i="3"/>
  <c r="BJ785" i="3"/>
  <c r="BK767" i="3"/>
  <c r="BL781" i="3"/>
  <c r="BN773" i="3"/>
  <c r="BL763" i="3"/>
  <c r="BM779" i="3"/>
  <c r="BL771" i="3"/>
  <c r="BL765" i="3"/>
  <c r="BK785" i="3"/>
  <c r="BN781" i="3"/>
  <c r="BJ773" i="3"/>
  <c r="T655" i="3"/>
  <c r="BF671" i="3"/>
  <c r="AO659" i="3"/>
  <c r="BH643" i="3"/>
  <c r="AO655" i="3"/>
  <c r="Z655" i="3"/>
  <c r="BB655" i="3"/>
  <c r="AO671" i="3"/>
  <c r="AE671" i="3"/>
  <c r="Z671" i="3"/>
  <c r="X695" i="3"/>
  <c r="AR711" i="3"/>
  <c r="AT648" i="3"/>
  <c r="AF664" i="3"/>
  <c r="AA680" i="3"/>
  <c r="AL691" i="3"/>
  <c r="AQ721" i="3"/>
  <c r="Y655" i="3"/>
  <c r="AG655" i="3"/>
  <c r="AJ671" i="3"/>
  <c r="BC671" i="3"/>
  <c r="U648" i="3"/>
  <c r="AX664" i="3"/>
  <c r="AU707" i="3"/>
  <c r="AO721" i="3"/>
  <c r="AN695" i="3"/>
  <c r="AA711" i="3"/>
  <c r="BK789" i="3"/>
  <c r="BL779" i="3"/>
  <c r="BJ771" i="3"/>
  <c r="BN765" i="3"/>
  <c r="BN763" i="3"/>
  <c r="R655" i="3"/>
  <c r="BE655" i="3"/>
  <c r="BG671" i="3"/>
  <c r="AX659" i="3"/>
  <c r="AB675" i="3"/>
  <c r="O691" i="3"/>
  <c r="AM721" i="3"/>
  <c r="AI687" i="3"/>
  <c r="AF703" i="3"/>
  <c r="Y656" i="3"/>
  <c r="AF648" i="3"/>
  <c r="AQ655" i="3"/>
  <c r="AE659" i="3"/>
  <c r="W664" i="3"/>
  <c r="AG671" i="3"/>
  <c r="BD675" i="3"/>
  <c r="BI680" i="3"/>
  <c r="AJ691" i="3"/>
  <c r="BB707" i="3"/>
  <c r="AJ663" i="3"/>
  <c r="BF711" i="3"/>
  <c r="BB721" i="3"/>
  <c r="Z686" i="3"/>
  <c r="AU647" i="3"/>
  <c r="Q663" i="3"/>
  <c r="AY679" i="3"/>
  <c r="AG711" i="3"/>
  <c r="AW695" i="3"/>
  <c r="V695" i="3"/>
  <c r="Y695" i="3"/>
  <c r="BD711" i="3"/>
  <c r="BG711" i="3"/>
  <c r="AP711" i="3"/>
  <c r="S648" i="3"/>
  <c r="AR648" i="3"/>
  <c r="AD648" i="3"/>
  <c r="Y659" i="3"/>
  <c r="S659" i="3"/>
  <c r="Y664" i="3"/>
  <c r="AT675" i="3"/>
  <c r="BI675" i="3"/>
  <c r="AU680" i="3"/>
  <c r="AW691" i="3"/>
  <c r="BB691" i="3"/>
  <c r="AR707" i="3"/>
  <c r="O720" i="3"/>
  <c r="Y648" i="3"/>
  <c r="O655" i="3"/>
  <c r="V659" i="3"/>
  <c r="V664" i="3"/>
  <c r="N671" i="3"/>
  <c r="Q675" i="3"/>
  <c r="Q680" i="3"/>
  <c r="Z691" i="3"/>
  <c r="AA707" i="3"/>
  <c r="AC717" i="3"/>
  <c r="AK679" i="3"/>
  <c r="R647" i="3"/>
  <c r="AW679" i="3"/>
  <c r="R695" i="3"/>
  <c r="AP695" i="3"/>
  <c r="BD695" i="3"/>
  <c r="BA711" i="3"/>
  <c r="AQ711" i="3"/>
  <c r="Z711" i="3"/>
  <c r="AC655" i="3"/>
  <c r="AN671" i="3"/>
  <c r="BC695" i="3"/>
  <c r="U695" i="3"/>
  <c r="U711" i="3"/>
  <c r="BI664" i="3"/>
  <c r="Y651" i="3"/>
  <c r="BE664" i="3"/>
  <c r="R680" i="3"/>
  <c r="AE707" i="3"/>
  <c r="V725" i="3"/>
  <c r="X717" i="3"/>
  <c r="BN785" i="3"/>
  <c r="BJ777" i="3"/>
  <c r="BL757" i="3"/>
  <c r="BD648" i="3"/>
  <c r="AU648" i="3"/>
  <c r="N648" i="3"/>
  <c r="U651" i="3"/>
  <c r="AZ659" i="3"/>
  <c r="BI659" i="3"/>
  <c r="AH659" i="3"/>
  <c r="BD664" i="3"/>
  <c r="P664" i="3"/>
  <c r="AH664" i="3"/>
  <c r="X675" i="3"/>
  <c r="BB675" i="3"/>
  <c r="AC675" i="3"/>
  <c r="AH680" i="3"/>
  <c r="AY680" i="3"/>
  <c r="AC680" i="3"/>
  <c r="BA691" i="3"/>
  <c r="AS691" i="3"/>
  <c r="V691" i="3"/>
  <c r="BD707" i="3"/>
  <c r="AV707" i="3"/>
  <c r="V707" i="3"/>
  <c r="BF717" i="3"/>
  <c r="AU721" i="3"/>
  <c r="AH721" i="3"/>
  <c r="AA648" i="3"/>
  <c r="O648" i="3"/>
  <c r="AK648" i="3"/>
  <c r="O659" i="3"/>
  <c r="AN659" i="3"/>
  <c r="R659" i="3"/>
  <c r="S664" i="3"/>
  <c r="AR664" i="3"/>
  <c r="R664" i="3"/>
  <c r="AJ675" i="3"/>
  <c r="AF675" i="3"/>
  <c r="M675" i="3"/>
  <c r="AF680" i="3"/>
  <c r="AD680" i="3"/>
  <c r="M680" i="3"/>
  <c r="BE691" i="3"/>
  <c r="X691" i="3"/>
  <c r="BI707" i="3"/>
  <c r="M707" i="3"/>
  <c r="AR721" i="3"/>
  <c r="BI721" i="3"/>
  <c r="BM787" i="3"/>
  <c r="BJ787" i="3"/>
  <c r="BM759" i="3"/>
  <c r="BK769" i="3"/>
  <c r="BN759" i="3"/>
  <c r="BK765" i="3"/>
  <c r="BK781" i="3"/>
  <c r="BJ781" i="3"/>
  <c r="BL773" i="3"/>
  <c r="BK771" i="3"/>
  <c r="BM765" i="3"/>
  <c r="BJ763" i="3"/>
  <c r="BM757" i="3"/>
  <c r="BJ779" i="3"/>
  <c r="BK779" i="3"/>
  <c r="BM773" i="3"/>
  <c r="BM771" i="3"/>
  <c r="BM763" i="3"/>
  <c r="BK757" i="3"/>
  <c r="AO717" i="3"/>
  <c r="BD717" i="3"/>
  <c r="AM717" i="3"/>
  <c r="AB695" i="3"/>
  <c r="Z707" i="3"/>
  <c r="N711" i="3"/>
  <c r="O717" i="3"/>
  <c r="AR725" i="3"/>
  <c r="BI656" i="3"/>
  <c r="Z672" i="3"/>
  <c r="AL717" i="3"/>
  <c r="AN717" i="3"/>
  <c r="S717" i="3"/>
  <c r="AX717" i="3"/>
  <c r="BI717" i="3"/>
  <c r="X743" i="3"/>
  <c r="BM781" i="3"/>
  <c r="BN757" i="3"/>
  <c r="BN771" i="3"/>
  <c r="O669" i="3"/>
  <c r="AQ671" i="3"/>
  <c r="AV655" i="3"/>
  <c r="BA655" i="3"/>
  <c r="P655" i="3"/>
  <c r="AF655" i="3"/>
  <c r="AX655" i="3"/>
  <c r="U655" i="3"/>
  <c r="AW655" i="3"/>
  <c r="AB655" i="3"/>
  <c r="BC655" i="3"/>
  <c r="AM655" i="3"/>
  <c r="W655" i="3"/>
  <c r="AA671" i="3"/>
  <c r="U671" i="3"/>
  <c r="BI671" i="3"/>
  <c r="AF671" i="3"/>
  <c r="AZ671" i="3"/>
  <c r="X671" i="3"/>
  <c r="AW671" i="3"/>
  <c r="AB671" i="3"/>
  <c r="BB671" i="3"/>
  <c r="AL671" i="3"/>
  <c r="V671" i="3"/>
  <c r="AQ684" i="3"/>
  <c r="AA695" i="3"/>
  <c r="BG695" i="3"/>
  <c r="AS695" i="3"/>
  <c r="BB695" i="3"/>
  <c r="BF695" i="3"/>
  <c r="AK695" i="3"/>
  <c r="O695" i="3"/>
  <c r="AO695" i="3"/>
  <c r="S695" i="3"/>
  <c r="AZ695" i="3"/>
  <c r="AJ695" i="3"/>
  <c r="T695" i="3"/>
  <c r="BE711" i="3"/>
  <c r="AN711" i="3"/>
  <c r="AS711" i="3"/>
  <c r="M711" i="3"/>
  <c r="AJ711" i="3"/>
  <c r="BC711" i="3"/>
  <c r="AM711" i="3"/>
  <c r="W711" i="3"/>
  <c r="BB711" i="3"/>
  <c r="AL711" i="3"/>
  <c r="V711" i="3"/>
  <c r="BH691" i="3"/>
  <c r="AH675" i="3"/>
  <c r="P648" i="3"/>
  <c r="AB648" i="3"/>
  <c r="BI648" i="3"/>
  <c r="BH648" i="3"/>
  <c r="T648" i="3"/>
  <c r="AM648" i="3"/>
  <c r="BF648" i="3"/>
  <c r="AP648" i="3"/>
  <c r="Z648" i="3"/>
  <c r="AW648" i="3"/>
  <c r="AG648" i="3"/>
  <c r="Q648" i="3"/>
  <c r="AU659" i="3"/>
  <c r="BE659" i="3"/>
  <c r="AJ659" i="3"/>
  <c r="AQ659" i="3"/>
  <c r="BG659" i="3"/>
  <c r="U659" i="3"/>
  <c r="AG659" i="3"/>
  <c r="BD659" i="3"/>
  <c r="AI659" i="3"/>
  <c r="M659" i="3"/>
  <c r="AT659" i="3"/>
  <c r="AD659" i="3"/>
  <c r="N659" i="3"/>
  <c r="AN664" i="3"/>
  <c r="M664" i="3"/>
  <c r="AU664" i="3"/>
  <c r="BA664" i="3"/>
  <c r="O664" i="3"/>
  <c r="AK664" i="3"/>
  <c r="BH664" i="3"/>
  <c r="AM664" i="3"/>
  <c r="Q664" i="3"/>
  <c r="AT664" i="3"/>
  <c r="AD664" i="3"/>
  <c r="N664" i="3"/>
  <c r="S675" i="3"/>
  <c r="AE675" i="3"/>
  <c r="Z675" i="3"/>
  <c r="BF675" i="3"/>
  <c r="AD675" i="3"/>
  <c r="AX675" i="3"/>
  <c r="T675" i="3"/>
  <c r="AV675" i="3"/>
  <c r="AA675" i="3"/>
  <c r="BE675" i="3"/>
  <c r="AO675" i="3"/>
  <c r="Y675" i="3"/>
  <c r="AM680" i="3"/>
  <c r="BG680" i="3"/>
  <c r="P680" i="3"/>
  <c r="W680" i="3"/>
  <c r="V680" i="3"/>
  <c r="AP680" i="3"/>
  <c r="T680" i="3"/>
  <c r="AT680" i="3"/>
  <c r="X680" i="3"/>
  <c r="BE680" i="3"/>
  <c r="AO680" i="3"/>
  <c r="Y680" i="3"/>
  <c r="BG691" i="3"/>
  <c r="AB691" i="3"/>
  <c r="AR691" i="3"/>
  <c r="AQ691" i="3"/>
  <c r="AZ691" i="3"/>
  <c r="AE691" i="3"/>
  <c r="BI691" i="3"/>
  <c r="AN691" i="3"/>
  <c r="S691" i="3"/>
  <c r="AX691" i="3"/>
  <c r="AH691" i="3"/>
  <c r="R691" i="3"/>
  <c r="AN707" i="3"/>
  <c r="AY707" i="3"/>
  <c r="AJ707" i="3"/>
  <c r="AS707" i="3"/>
  <c r="BH707" i="3"/>
  <c r="AM707" i="3"/>
  <c r="Q707" i="3"/>
  <c r="AQ707" i="3"/>
  <c r="U707" i="3"/>
  <c r="AX707" i="3"/>
  <c r="AH707" i="3"/>
  <c r="R707" i="3"/>
  <c r="AW717" i="3"/>
  <c r="AP717" i="3"/>
  <c r="Y717" i="3"/>
  <c r="AD717" i="3"/>
  <c r="BA717" i="3"/>
  <c r="U717" i="3"/>
  <c r="AZ717" i="3"/>
  <c r="AJ717" i="3"/>
  <c r="T717" i="3"/>
  <c r="AY717" i="3"/>
  <c r="AI717" i="3"/>
  <c r="X721" i="3"/>
  <c r="W721" i="3"/>
  <c r="AE721" i="3"/>
  <c r="AB721" i="3"/>
  <c r="AI721" i="3"/>
  <c r="AX721" i="3"/>
  <c r="Z721" i="3"/>
  <c r="BE721" i="3"/>
  <c r="AK721" i="3"/>
  <c r="M721" i="3"/>
  <c r="BC725" i="3"/>
  <c r="BN779" i="3"/>
  <c r="AH666" i="3"/>
  <c r="BD655" i="3"/>
  <c r="AD655" i="3"/>
  <c r="AS655" i="3"/>
  <c r="BI655" i="3"/>
  <c r="X655" i="3"/>
  <c r="AP655" i="3"/>
  <c r="N655" i="3"/>
  <c r="AR655" i="3"/>
  <c r="V655" i="3"/>
  <c r="AY655" i="3"/>
  <c r="AI655" i="3"/>
  <c r="S655" i="3"/>
  <c r="M671" i="3"/>
  <c r="AV671" i="3"/>
  <c r="BA671" i="3"/>
  <c r="Y671" i="3"/>
  <c r="AS671" i="3"/>
  <c r="P671" i="3"/>
  <c r="AR671" i="3"/>
  <c r="W671" i="3"/>
  <c r="AX671" i="3"/>
  <c r="AH671" i="3"/>
  <c r="R671" i="3"/>
  <c r="AX680" i="3"/>
  <c r="BI695" i="3"/>
  <c r="AL695" i="3"/>
  <c r="AH695" i="3"/>
  <c r="AQ695" i="3"/>
  <c r="BA695" i="3"/>
  <c r="AE695" i="3"/>
  <c r="BE695" i="3"/>
  <c r="AI695" i="3"/>
  <c r="N695" i="3"/>
  <c r="AV695" i="3"/>
  <c r="AF695" i="3"/>
  <c r="P695" i="3"/>
  <c r="AV711" i="3"/>
  <c r="AO711" i="3"/>
  <c r="X711" i="3"/>
  <c r="AK711" i="3"/>
  <c r="BH711" i="3"/>
  <c r="AB711" i="3"/>
  <c r="AY711" i="3"/>
  <c r="AI711" i="3"/>
  <c r="S711" i="3"/>
  <c r="AX711" i="3"/>
  <c r="AH711" i="3"/>
  <c r="R711" i="3"/>
  <c r="T707" i="3"/>
  <c r="AX695" i="3"/>
  <c r="BE648" i="3"/>
  <c r="BC648" i="3"/>
  <c r="AY648" i="3"/>
  <c r="AZ648" i="3"/>
  <c r="BG648" i="3"/>
  <c r="AE648" i="3"/>
  <c r="BB648" i="3"/>
  <c r="AL648" i="3"/>
  <c r="V648" i="3"/>
  <c r="AS648" i="3"/>
  <c r="AC648" i="3"/>
  <c r="M648" i="3"/>
  <c r="AB659" i="3"/>
  <c r="AK659" i="3"/>
  <c r="P659" i="3"/>
  <c r="AF659" i="3"/>
  <c r="AW659" i="3"/>
  <c r="BC659" i="3"/>
  <c r="AA659" i="3"/>
  <c r="AY659" i="3"/>
  <c r="AC659" i="3"/>
  <c r="BF659" i="3"/>
  <c r="AP659" i="3"/>
  <c r="Z659" i="3"/>
  <c r="AO664" i="3"/>
  <c r="T664" i="3"/>
  <c r="AV664" i="3"/>
  <c r="AJ664" i="3"/>
  <c r="AQ664" i="3"/>
  <c r="BG664" i="3"/>
  <c r="AE664" i="3"/>
  <c r="BC664" i="3"/>
  <c r="AG664" i="3"/>
  <c r="BF664" i="3"/>
  <c r="AP664" i="3"/>
  <c r="Z664" i="3"/>
  <c r="AU675" i="3"/>
  <c r="R675" i="3"/>
  <c r="AZ675" i="3"/>
  <c r="AY675" i="3"/>
  <c r="W675" i="3"/>
  <c r="AP675" i="3"/>
  <c r="N675" i="3"/>
  <c r="AQ675" i="3"/>
  <c r="V675" i="3"/>
  <c r="BA675" i="3"/>
  <c r="AK675" i="3"/>
  <c r="U675" i="3"/>
  <c r="AB680" i="3"/>
  <c r="AV680" i="3"/>
  <c r="BC680" i="3"/>
  <c r="BB680" i="3"/>
  <c r="BF680" i="3"/>
  <c r="AJ680" i="3"/>
  <c r="O680" i="3"/>
  <c r="AN680" i="3"/>
  <c r="S680" i="3"/>
  <c r="BA680" i="3"/>
  <c r="AK680" i="3"/>
  <c r="U680" i="3"/>
  <c r="AK691" i="3"/>
  <c r="AV691" i="3"/>
  <c r="AG691" i="3"/>
  <c r="AF691" i="3"/>
  <c r="AU691" i="3"/>
  <c r="Y691" i="3"/>
  <c r="BD691" i="3"/>
  <c r="AI691" i="3"/>
  <c r="M691" i="3"/>
  <c r="AT691" i="3"/>
  <c r="AD691" i="3"/>
  <c r="N691" i="3"/>
  <c r="S707" i="3"/>
  <c r="AC707" i="3"/>
  <c r="Y707" i="3"/>
  <c r="AI707" i="3"/>
  <c r="BC707" i="3"/>
  <c r="AG707" i="3"/>
  <c r="BG707" i="3"/>
  <c r="AK707" i="3"/>
  <c r="P707" i="3"/>
  <c r="AT707" i="3"/>
  <c r="AD707" i="3"/>
  <c r="N707" i="3"/>
  <c r="AH717" i="3"/>
  <c r="AG717" i="3"/>
  <c r="Z717" i="3"/>
  <c r="BB717" i="3"/>
  <c r="V717" i="3"/>
  <c r="AS717" i="3"/>
  <c r="M717" i="3"/>
  <c r="AV717" i="3"/>
  <c r="AF717" i="3"/>
  <c r="P717" i="3"/>
  <c r="AU717" i="3"/>
  <c r="AA717" i="3"/>
  <c r="BD721" i="3"/>
  <c r="AV721" i="3"/>
  <c r="BH721" i="3"/>
  <c r="T721" i="3"/>
  <c r="AA721" i="3"/>
  <c r="AP721" i="3"/>
  <c r="V721" i="3"/>
  <c r="BA721" i="3"/>
  <c r="AC721" i="3"/>
  <c r="AF654" i="3"/>
  <c r="AC671" i="3"/>
  <c r="AK655" i="3"/>
  <c r="AT655" i="3"/>
  <c r="AH655" i="3"/>
  <c r="AZ655" i="3"/>
  <c r="M655" i="3"/>
  <c r="AJ655" i="3"/>
  <c r="BH655" i="3"/>
  <c r="AL655" i="3"/>
  <c r="Q655" i="3"/>
  <c r="AU655" i="3"/>
  <c r="AE655" i="3"/>
  <c r="BD671" i="3"/>
  <c r="AY671" i="3"/>
  <c r="AI671" i="3"/>
  <c r="AU671" i="3"/>
  <c r="S671" i="3"/>
  <c r="AK671" i="3"/>
  <c r="BH671" i="3"/>
  <c r="AM671" i="3"/>
  <c r="Q671" i="3"/>
  <c r="AT671" i="3"/>
  <c r="AD671" i="3"/>
  <c r="AM691" i="3"/>
  <c r="AM695" i="3"/>
  <c r="Q695" i="3"/>
  <c r="W695" i="3"/>
  <c r="AG695" i="3"/>
  <c r="AU695" i="3"/>
  <c r="Z695" i="3"/>
  <c r="AY695" i="3"/>
  <c r="AD695" i="3"/>
  <c r="BH695" i="3"/>
  <c r="AR695" i="3"/>
  <c r="AF711" i="3"/>
  <c r="Y711" i="3"/>
  <c r="BI711" i="3"/>
  <c r="AC711" i="3"/>
  <c r="AZ711" i="3"/>
  <c r="T711" i="3"/>
  <c r="AU711" i="3"/>
  <c r="AE711" i="3"/>
  <c r="O711" i="3"/>
  <c r="AT711" i="3"/>
  <c r="AD711" i="3"/>
  <c r="AO707" i="3"/>
  <c r="AV648" i="3"/>
  <c r="AI648" i="3"/>
  <c r="AN648" i="3"/>
  <c r="AJ648" i="3"/>
  <c r="AQ648" i="3"/>
  <c r="BA648" i="3"/>
  <c r="W648" i="3"/>
  <c r="AX648" i="3"/>
  <c r="AH648" i="3"/>
  <c r="R648" i="3"/>
  <c r="AO648" i="3"/>
  <c r="AR659" i="3"/>
  <c r="Q659" i="3"/>
  <c r="BH659" i="3"/>
  <c r="W659" i="3"/>
  <c r="AM659" i="3"/>
  <c r="AV659" i="3"/>
  <c r="T659" i="3"/>
  <c r="AS659" i="3"/>
  <c r="X659" i="3"/>
  <c r="BB659" i="3"/>
  <c r="AL659" i="3"/>
  <c r="U664" i="3"/>
  <c r="AY664" i="3"/>
  <c r="AC664" i="3"/>
  <c r="AA664" i="3"/>
  <c r="AI664" i="3"/>
  <c r="AZ664" i="3"/>
  <c r="X664" i="3"/>
  <c r="AW664" i="3"/>
  <c r="AB664" i="3"/>
  <c r="BB664" i="3"/>
  <c r="AL664" i="3"/>
  <c r="BH675" i="3"/>
  <c r="BC675" i="3"/>
  <c r="AM675" i="3"/>
  <c r="AR675" i="3"/>
  <c r="O675" i="3"/>
  <c r="AI675" i="3"/>
  <c r="BG675" i="3"/>
  <c r="AL675" i="3"/>
  <c r="P675" i="3"/>
  <c r="AW675" i="3"/>
  <c r="AG675" i="3"/>
  <c r="BH680" i="3"/>
  <c r="AL680" i="3"/>
  <c r="AR680" i="3"/>
  <c r="AQ680" i="3"/>
  <c r="AZ680" i="3"/>
  <c r="AE680" i="3"/>
  <c r="BD680" i="3"/>
  <c r="AI680" i="3"/>
  <c r="N680" i="3"/>
  <c r="AW680" i="3"/>
  <c r="AG680" i="3"/>
  <c r="P691" i="3"/>
  <c r="AA691" i="3"/>
  <c r="W691" i="3"/>
  <c r="U691" i="3"/>
  <c r="AO691" i="3"/>
  <c r="T691" i="3"/>
  <c r="AY691" i="3"/>
  <c r="AC691" i="3"/>
  <c r="BF691" i="3"/>
  <c r="AP691" i="3"/>
  <c r="AZ707" i="3"/>
  <c r="BE707" i="3"/>
  <c r="O707" i="3"/>
  <c r="X707" i="3"/>
  <c r="AW707" i="3"/>
  <c r="AB707" i="3"/>
  <c r="BA707" i="3"/>
  <c r="AF707" i="3"/>
  <c r="BF707" i="3"/>
  <c r="AP707" i="3"/>
  <c r="R717" i="3"/>
  <c r="Q717" i="3"/>
  <c r="BE717" i="3"/>
  <c r="AT717" i="3"/>
  <c r="N717" i="3"/>
  <c r="AK717" i="3"/>
  <c r="BH717" i="3"/>
  <c r="AR717" i="3"/>
  <c r="AB717" i="3"/>
  <c r="BG717" i="3"/>
  <c r="AQ717" i="3"/>
  <c r="W717" i="3"/>
  <c r="AN721" i="3"/>
  <c r="P721" i="3"/>
  <c r="AZ721" i="3"/>
  <c r="BG721" i="3"/>
  <c r="BF721" i="3"/>
  <c r="AL721" i="3"/>
  <c r="R721" i="3"/>
  <c r="AS721" i="3"/>
  <c r="Y721" i="3"/>
  <c r="AX754" i="3"/>
  <c r="Z725" i="3"/>
  <c r="AS725" i="3"/>
  <c r="BK777" i="3"/>
  <c r="AE717" i="3"/>
  <c r="BC721" i="3"/>
  <c r="AF721" i="3"/>
  <c r="O721" i="3"/>
  <c r="AJ721" i="3"/>
  <c r="AY721" i="3"/>
  <c r="S721" i="3"/>
  <c r="AT721" i="3"/>
  <c r="AD721" i="3"/>
  <c r="N721" i="3"/>
  <c r="AW721" i="3"/>
  <c r="AG721" i="3"/>
  <c r="AZ725" i="3"/>
  <c r="AM725" i="3"/>
  <c r="Q647" i="3"/>
  <c r="T651" i="3"/>
  <c r="X656" i="3"/>
  <c r="AG663" i="3"/>
  <c r="BI667" i="3"/>
  <c r="BG672" i="3"/>
  <c r="AN679" i="3"/>
  <c r="AS683" i="3"/>
  <c r="BN777" i="3"/>
  <c r="BK775" i="3"/>
  <c r="W687" i="3"/>
  <c r="AV703" i="3"/>
  <c r="W715" i="3"/>
  <c r="R643" i="3"/>
  <c r="Y736" i="3"/>
  <c r="BJ769" i="3"/>
  <c r="BL761" i="3"/>
  <c r="BA754" i="3"/>
  <c r="BI725" i="3"/>
  <c r="AV725" i="3"/>
  <c r="W725" i="3"/>
  <c r="N725" i="3"/>
  <c r="R725" i="3"/>
  <c r="AV714" i="3"/>
  <c r="BJ789" i="3"/>
  <c r="BL789" i="3"/>
  <c r="BM785" i="3"/>
  <c r="BL785" i="3"/>
  <c r="BK787" i="3"/>
  <c r="BM775" i="3"/>
  <c r="BM777" i="3"/>
  <c r="BL777" i="3"/>
  <c r="BJ775" i="3"/>
  <c r="BL775" i="3"/>
  <c r="BL769" i="3"/>
  <c r="BM767" i="3"/>
  <c r="BJ767" i="3"/>
  <c r="BM761" i="3"/>
  <c r="BL759" i="3"/>
  <c r="BL787" i="3"/>
  <c r="BL783" i="3"/>
  <c r="BK759" i="3"/>
  <c r="AD736" i="3"/>
  <c r="AK754" i="3"/>
  <c r="AR736" i="3"/>
  <c r="BN775" i="3"/>
  <c r="BL767" i="3"/>
  <c r="BM769" i="3"/>
  <c r="Z714" i="3"/>
  <c r="AT647" i="3"/>
  <c r="AW647" i="3"/>
  <c r="AJ647" i="3"/>
  <c r="AY663" i="3"/>
  <c r="S663" i="3"/>
  <c r="O663" i="3"/>
  <c r="BI679" i="3"/>
  <c r="AA679" i="3"/>
  <c r="AO685" i="3"/>
  <c r="BB687" i="3"/>
  <c r="N687" i="3"/>
  <c r="AN687" i="3"/>
  <c r="AH703" i="3"/>
  <c r="AK703" i="3"/>
  <c r="P703" i="3"/>
  <c r="Y643" i="3"/>
  <c r="AB643" i="3"/>
  <c r="AX643" i="3"/>
  <c r="V651" i="3"/>
  <c r="AS651" i="3"/>
  <c r="AZ651" i="3"/>
  <c r="AK656" i="3"/>
  <c r="AW656" i="3"/>
  <c r="BD656" i="3"/>
  <c r="AR667" i="3"/>
  <c r="BG667" i="3"/>
  <c r="BF672" i="3"/>
  <c r="AH736" i="3"/>
  <c r="BE736" i="3"/>
  <c r="AB736" i="3"/>
  <c r="AN754" i="3"/>
  <c r="AH754" i="3"/>
  <c r="U754" i="3"/>
  <c r="BM789" i="3"/>
  <c r="Z702" i="3"/>
  <c r="AM647" i="3"/>
  <c r="AG647" i="3"/>
  <c r="T647" i="3"/>
  <c r="AA663" i="3"/>
  <c r="AM663" i="3"/>
  <c r="AW663" i="3"/>
  <c r="AT679" i="3"/>
  <c r="AM679" i="3"/>
  <c r="BD679" i="3"/>
  <c r="AS643" i="3"/>
  <c r="BA687" i="3"/>
  <c r="AS687" i="3"/>
  <c r="X687" i="3"/>
  <c r="AO703" i="3"/>
  <c r="BB703" i="3"/>
  <c r="O703" i="3"/>
  <c r="AV643" i="3"/>
  <c r="AY643" i="3"/>
  <c r="AH643" i="3"/>
  <c r="BC651" i="3"/>
  <c r="Q651" i="3"/>
  <c r="AJ651" i="3"/>
  <c r="O656" i="3"/>
  <c r="U656" i="3"/>
  <c r="AN656" i="3"/>
  <c r="V667" i="3"/>
  <c r="AA667" i="3"/>
  <c r="AZ672" i="3"/>
  <c r="AU736" i="3"/>
  <c r="AO736" i="3"/>
  <c r="AZ754" i="3"/>
  <c r="BC754" i="3"/>
  <c r="R754" i="3"/>
  <c r="BH736" i="3"/>
  <c r="BN789" i="3"/>
  <c r="BG658" i="3"/>
  <c r="BC647" i="3"/>
  <c r="AX647" i="3"/>
  <c r="AX663" i="3"/>
  <c r="BF663" i="3"/>
  <c r="BA679" i="3"/>
  <c r="R679" i="3"/>
  <c r="BG687" i="3"/>
  <c r="BE687" i="3"/>
  <c r="R703" i="3"/>
  <c r="AG703" i="3"/>
  <c r="AW643" i="3"/>
  <c r="AI643" i="3"/>
  <c r="R651" i="3"/>
  <c r="AP651" i="3"/>
  <c r="AE656" i="3"/>
  <c r="AT656" i="3"/>
  <c r="AG672" i="3"/>
  <c r="S736" i="3"/>
  <c r="O736" i="3"/>
  <c r="BG754" i="3"/>
  <c r="W754" i="3"/>
  <c r="BE683" i="3"/>
  <c r="AE699" i="3"/>
  <c r="AV715" i="3"/>
  <c r="X745" i="3"/>
  <c r="Y754" i="3"/>
  <c r="BN769" i="3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AO750" i="3"/>
  <c r="BN787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M750" i="3"/>
  <c r="V643" i="3"/>
  <c r="M719" i="3"/>
  <c r="BJ783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AN655" i="3"/>
  <c r="BF655" i="3"/>
  <c r="P663" i="3"/>
  <c r="AI663" i="3"/>
  <c r="BE671" i="3"/>
  <c r="O671" i="3"/>
  <c r="AU679" i="3"/>
  <c r="BF679" i="3"/>
  <c r="O679" i="3"/>
  <c r="K638" i="3"/>
  <c r="K627" i="3"/>
  <c r="AZ654" i="3"/>
  <c r="AK698" i="3"/>
  <c r="AC695" i="3"/>
  <c r="AY703" i="3"/>
  <c r="AW711" i="3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AQ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Z627" i="3" s="1"/>
  <c r="K624" i="3"/>
  <c r="L623" i="3"/>
  <c r="K611" i="3"/>
  <c r="AX640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L641" i="3"/>
  <c r="P641" i="3" s="1"/>
  <c r="L639" i="3"/>
  <c r="L637" i="3"/>
  <c r="L635" i="3"/>
  <c r="L633" i="3"/>
  <c r="P633" i="3" s="1"/>
  <c r="L631" i="3"/>
  <c r="V629" i="3"/>
  <c r="AL629" i="3"/>
  <c r="BB629" i="3"/>
  <c r="AC629" i="3"/>
  <c r="BI629" i="3"/>
  <c r="AQ629" i="3"/>
  <c r="T625" i="3"/>
  <c r="BH625" i="3"/>
  <c r="BG625" i="3"/>
  <c r="L630" i="3"/>
  <c r="L628" i="3"/>
  <c r="L626" i="3"/>
  <c r="L624" i="3"/>
  <c r="L622" i="3"/>
  <c r="L620" i="3"/>
  <c r="L618" i="3"/>
  <c r="L616" i="3"/>
  <c r="P616" i="3" s="1"/>
  <c r="L614" i="3"/>
  <c r="P614" i="3" s="1"/>
  <c r="L611" i="3"/>
  <c r="L621" i="3"/>
  <c r="L619" i="3"/>
  <c r="L617" i="3"/>
  <c r="N617" i="3" s="1"/>
  <c r="L615" i="3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L707" i="3" l="1"/>
  <c r="AB625" i="3"/>
  <c r="O636" i="3"/>
  <c r="BJ721" i="3"/>
  <c r="BJ680" i="3"/>
  <c r="AQ625" i="3"/>
  <c r="AZ625" i="3"/>
  <c r="AI625" i="3"/>
  <c r="AR625" i="3"/>
  <c r="N637" i="3"/>
  <c r="M623" i="3"/>
  <c r="BN680" i="3"/>
  <c r="M622" i="3"/>
  <c r="AA625" i="3"/>
  <c r="BM717" i="3"/>
  <c r="BK680" i="3"/>
  <c r="BM655" i="3"/>
  <c r="BN715" i="3"/>
  <c r="N625" i="3"/>
  <c r="R636" i="3"/>
  <c r="Z629" i="3"/>
  <c r="R640" i="3"/>
  <c r="BK750" i="3"/>
  <c r="BL750" i="3"/>
  <c r="BN687" i="3"/>
  <c r="BN683" i="3"/>
  <c r="BM754" i="3"/>
  <c r="BJ699" i="3"/>
  <c r="N619" i="3"/>
  <c r="AI629" i="3"/>
  <c r="BA629" i="3"/>
  <c r="U629" i="3"/>
  <c r="AX629" i="3"/>
  <c r="AH629" i="3"/>
  <c r="R629" i="3"/>
  <c r="AG640" i="3"/>
  <c r="AN640" i="3"/>
  <c r="BN695" i="3"/>
  <c r="N621" i="3"/>
  <c r="BG629" i="3"/>
  <c r="AA629" i="3"/>
  <c r="AS629" i="3"/>
  <c r="M629" i="3"/>
  <c r="AT629" i="3"/>
  <c r="AD629" i="3"/>
  <c r="N629" i="3"/>
  <c r="W640" i="3"/>
  <c r="AB640" i="3"/>
  <c r="T612" i="3"/>
  <c r="AY629" i="3"/>
  <c r="S629" i="3"/>
  <c r="AK629" i="3"/>
  <c r="BF629" i="3"/>
  <c r="AP629" i="3"/>
  <c r="BC640" i="3"/>
  <c r="BH640" i="3"/>
  <c r="N640" i="3"/>
  <c r="BJ725" i="3"/>
  <c r="BL664" i="3"/>
  <c r="BL691" i="3"/>
  <c r="BJ711" i="3"/>
  <c r="N627" i="3"/>
  <c r="BM721" i="3"/>
  <c r="BJ717" i="3"/>
  <c r="BK691" i="3"/>
  <c r="BJ659" i="3"/>
  <c r="BL648" i="3"/>
  <c r="BK643" i="3"/>
  <c r="BL721" i="3"/>
  <c r="BL717" i="3"/>
  <c r="BJ664" i="3"/>
  <c r="BN655" i="3"/>
  <c r="BJ707" i="3"/>
  <c r="BM707" i="3"/>
  <c r="BJ691" i="3"/>
  <c r="BM680" i="3"/>
  <c r="BL675" i="3"/>
  <c r="BM664" i="3"/>
  <c r="BN648" i="3"/>
  <c r="BL711" i="3"/>
  <c r="BK671" i="3"/>
  <c r="BK717" i="3"/>
  <c r="BK707" i="3"/>
  <c r="BJ675" i="3"/>
  <c r="BJ648" i="3"/>
  <c r="BN711" i="3"/>
  <c r="BK675" i="3"/>
  <c r="BL659" i="3"/>
  <c r="BL695" i="3"/>
  <c r="BM659" i="3"/>
  <c r="BJ671" i="3"/>
  <c r="BK745" i="3"/>
  <c r="BN699" i="3"/>
  <c r="BN754" i="3"/>
  <c r="BJ754" i="3"/>
  <c r="BM736" i="3"/>
  <c r="BJ687" i="3"/>
  <c r="BL754" i="3"/>
  <c r="M618" i="3"/>
  <c r="AV636" i="3"/>
  <c r="BN721" i="3"/>
  <c r="BN717" i="3"/>
  <c r="BN707" i="3"/>
  <c r="BK659" i="3"/>
  <c r="BM711" i="3"/>
  <c r="BN675" i="3"/>
  <c r="BN671" i="3"/>
  <c r="BL655" i="3"/>
  <c r="BK648" i="3"/>
  <c r="BM648" i="3"/>
  <c r="M615" i="3"/>
  <c r="AU636" i="3"/>
  <c r="AF636" i="3"/>
  <c r="BK754" i="3"/>
  <c r="BJ695" i="3"/>
  <c r="BM671" i="3"/>
  <c r="BJ655" i="3"/>
  <c r="AE636" i="3"/>
  <c r="P636" i="3"/>
  <c r="R634" i="3"/>
  <c r="BN659" i="3"/>
  <c r="BM725" i="3"/>
  <c r="BK664" i="3"/>
  <c r="BM675" i="3"/>
  <c r="BN664" i="3"/>
  <c r="BK721" i="3"/>
  <c r="BM691" i="3"/>
  <c r="BL680" i="3"/>
  <c r="BK711" i="3"/>
  <c r="AY625" i="3"/>
  <c r="S625" i="3"/>
  <c r="AJ625" i="3"/>
  <c r="BK736" i="3"/>
  <c r="BK725" i="3"/>
  <c r="BL736" i="3"/>
  <c r="BJ736" i="3"/>
  <c r="M626" i="3"/>
  <c r="U627" i="3"/>
  <c r="BN736" i="3"/>
  <c r="AS627" i="3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BK629" i="3" s="1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M578" i="3" s="1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K552" i="3"/>
  <c r="Q552" i="3" s="1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M586" i="3" s="1"/>
  <c r="K580" i="3"/>
  <c r="L569" i="3"/>
  <c r="K559" i="3"/>
  <c r="L558" i="3"/>
  <c r="K553" i="3"/>
  <c r="K550" i="3"/>
  <c r="L539" i="3"/>
  <c r="K534" i="3"/>
  <c r="T534" i="3" s="1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N564" i="3" s="1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V561" i="3" s="1"/>
  <c r="L559" i="3"/>
  <c r="AG559" i="3" s="1"/>
  <c r="L557" i="3"/>
  <c r="L555" i="3"/>
  <c r="BA555" i="3" s="1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N535" i="3" s="1"/>
  <c r="K527" i="3"/>
  <c r="L526" i="3"/>
  <c r="T526" i="3" s="1"/>
  <c r="L522" i="3"/>
  <c r="Y522" i="3" s="1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K602" i="3"/>
  <c r="K609" i="3"/>
  <c r="K607" i="3"/>
  <c r="K605" i="3"/>
  <c r="K603" i="3"/>
  <c r="K601" i="3"/>
  <c r="L600" i="3"/>
  <c r="AI600" i="3" s="1"/>
  <c r="K597" i="3"/>
  <c r="L596" i="3"/>
  <c r="BH596" i="3" s="1"/>
  <c r="K593" i="3"/>
  <c r="L592" i="3"/>
  <c r="K589" i="3"/>
  <c r="L588" i="3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K547" i="3"/>
  <c r="K545" i="3"/>
  <c r="K543" i="3"/>
  <c r="K541" i="3"/>
  <c r="K539" i="3"/>
  <c r="AC539" i="3" s="1"/>
  <c r="K537" i="3"/>
  <c r="L536" i="3"/>
  <c r="K531" i="3"/>
  <c r="K529" i="3"/>
  <c r="W529" i="3" s="1"/>
  <c r="L528" i="3"/>
  <c r="K525" i="3"/>
  <c r="L524" i="3"/>
  <c r="K521" i="3"/>
  <c r="L520" i="3"/>
  <c r="K518" i="3"/>
  <c r="L517" i="3"/>
  <c r="AJ517" i="3" s="1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X507" i="3" s="1"/>
  <c r="K504" i="3"/>
  <c r="L503" i="3"/>
  <c r="AD503" i="3" s="1"/>
  <c r="K500" i="3"/>
  <c r="L499" i="3"/>
  <c r="L495" i="3"/>
  <c r="K495" i="3"/>
  <c r="X495" i="3" s="1"/>
  <c r="K494" i="3"/>
  <c r="M624" i="3"/>
  <c r="M628" i="3"/>
  <c r="N539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L581" i="3"/>
  <c r="L579" i="3"/>
  <c r="P579" i="3" s="1"/>
  <c r="L577" i="3"/>
  <c r="L575" i="3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G598" i="3"/>
  <c r="BC598" i="3"/>
  <c r="AU598" i="3"/>
  <c r="AQ598" i="3"/>
  <c r="AM598" i="3"/>
  <c r="AE598" i="3"/>
  <c r="AA598" i="3"/>
  <c r="W598" i="3"/>
  <c r="O598" i="3"/>
  <c r="P596" i="3"/>
  <c r="S586" i="3"/>
  <c r="AA586" i="3"/>
  <c r="AI586" i="3"/>
  <c r="AQ586" i="3"/>
  <c r="AY586" i="3"/>
  <c r="BG586" i="3"/>
  <c r="R586" i="3"/>
  <c r="Z586" i="3"/>
  <c r="AH586" i="3"/>
  <c r="AP586" i="3"/>
  <c r="AX586" i="3"/>
  <c r="BF586" i="3"/>
  <c r="AQ578" i="3"/>
  <c r="Z578" i="3"/>
  <c r="BF578" i="3"/>
  <c r="T564" i="3"/>
  <c r="AB564" i="3"/>
  <c r="AJ564" i="3"/>
  <c r="AR564" i="3"/>
  <c r="AZ564" i="3"/>
  <c r="BH564" i="3"/>
  <c r="S564" i="3"/>
  <c r="AA564" i="3"/>
  <c r="AI564" i="3"/>
  <c r="AQ564" i="3"/>
  <c r="AY564" i="3"/>
  <c r="BG564" i="3"/>
  <c r="N561" i="3"/>
  <c r="AH561" i="3"/>
  <c r="BF561" i="3"/>
  <c r="AC561" i="3"/>
  <c r="AW561" i="3"/>
  <c r="AB558" i="3"/>
  <c r="BH558" i="3"/>
  <c r="AQ558" i="3"/>
  <c r="W556" i="3"/>
  <c r="AM556" i="3"/>
  <c r="BC556" i="3"/>
  <c r="V556" i="3"/>
  <c r="AL556" i="3"/>
  <c r="BB556" i="3"/>
  <c r="O552" i="3"/>
  <c r="W552" i="3"/>
  <c r="AE552" i="3"/>
  <c r="AM552" i="3"/>
  <c r="AU552" i="3"/>
  <c r="BC552" i="3"/>
  <c r="N552" i="3"/>
  <c r="V552" i="3"/>
  <c r="AD552" i="3"/>
  <c r="AL552" i="3"/>
  <c r="AT552" i="3"/>
  <c r="BB552" i="3"/>
  <c r="AL550" i="3"/>
  <c r="AH535" i="3"/>
  <c r="Q535" i="3"/>
  <c r="AW535" i="3"/>
  <c r="R534" i="3"/>
  <c r="Z534" i="3"/>
  <c r="AH534" i="3"/>
  <c r="AP534" i="3"/>
  <c r="AX534" i="3"/>
  <c r="BF534" i="3"/>
  <c r="Q534" i="3"/>
  <c r="Y534" i="3"/>
  <c r="AG534" i="3"/>
  <c r="AO534" i="3"/>
  <c r="AW534" i="3"/>
  <c r="BE534" i="3"/>
  <c r="X532" i="3"/>
  <c r="AZ526" i="3"/>
  <c r="AM526" i="3"/>
  <c r="AY520" i="3"/>
  <c r="AB517" i="3"/>
  <c r="BH517" i="3"/>
  <c r="AQ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BF513" i="3"/>
  <c r="U513" i="3"/>
  <c r="BA513" i="3"/>
  <c r="N511" i="3"/>
  <c r="AK509" i="3"/>
  <c r="P507" i="3"/>
  <c r="AV507" i="3"/>
  <c r="AE507" i="3"/>
  <c r="Q505" i="3"/>
  <c r="AW505" i="3"/>
  <c r="AF505" i="3"/>
  <c r="L501" i="3"/>
  <c r="P499" i="3"/>
  <c r="L496" i="3"/>
  <c r="L494" i="3"/>
  <c r="N494" i="3" s="1"/>
  <c r="R493" i="3"/>
  <c r="Z493" i="3"/>
  <c r="AH493" i="3"/>
  <c r="AP493" i="3"/>
  <c r="AX493" i="3"/>
  <c r="BF493" i="3"/>
  <c r="Q493" i="3"/>
  <c r="Y493" i="3"/>
  <c r="AG493" i="3"/>
  <c r="AO493" i="3"/>
  <c r="AW493" i="3"/>
  <c r="BE493" i="3"/>
  <c r="AQ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AU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J565" i="3" l="1"/>
  <c r="M509" i="3"/>
  <c r="V528" i="3"/>
  <c r="N550" i="3"/>
  <c r="AO499" i="3"/>
  <c r="AJ558" i="3"/>
  <c r="BM629" i="3"/>
  <c r="AG499" i="3"/>
  <c r="BC554" i="3"/>
  <c r="AI558" i="3"/>
  <c r="AZ558" i="3"/>
  <c r="T558" i="3"/>
  <c r="AX578" i="3"/>
  <c r="R578" i="3"/>
  <c r="AI578" i="3"/>
  <c r="R566" i="3"/>
  <c r="AW559" i="3"/>
  <c r="AZ509" i="3"/>
  <c r="BA550" i="3"/>
  <c r="W554" i="3"/>
  <c r="BG558" i="3"/>
  <c r="AA558" i="3"/>
  <c r="AR558" i="3"/>
  <c r="Q559" i="3"/>
  <c r="AP578" i="3"/>
  <c r="BG578" i="3"/>
  <c r="AA578" i="3"/>
  <c r="AP563" i="3"/>
  <c r="AV499" i="3"/>
  <c r="T509" i="3"/>
  <c r="U550" i="3"/>
  <c r="AN554" i="3"/>
  <c r="AY558" i="3"/>
  <c r="S558" i="3"/>
  <c r="AH578" i="3"/>
  <c r="AY578" i="3"/>
  <c r="S578" i="3"/>
  <c r="N558" i="3"/>
  <c r="AN499" i="3"/>
  <c r="BE499" i="3"/>
  <c r="Y499" i="3"/>
  <c r="AR509" i="3"/>
  <c r="BI509" i="3"/>
  <c r="AC509" i="3"/>
  <c r="AS550" i="3"/>
  <c r="M550" i="3"/>
  <c r="AD550" i="3"/>
  <c r="AU554" i="3"/>
  <c r="O554" i="3"/>
  <c r="AF554" i="3"/>
  <c r="BD578" i="3"/>
  <c r="AV578" i="3"/>
  <c r="AN578" i="3"/>
  <c r="AF578" i="3"/>
  <c r="X578" i="3"/>
  <c r="P578" i="3"/>
  <c r="BE578" i="3"/>
  <c r="AW578" i="3"/>
  <c r="AO578" i="3"/>
  <c r="AG578" i="3"/>
  <c r="Y578" i="3"/>
  <c r="Q578" i="3"/>
  <c r="Y495" i="3"/>
  <c r="O509" i="3"/>
  <c r="P496" i="3"/>
  <c r="AF499" i="3"/>
  <c r="AW499" i="3"/>
  <c r="Q499" i="3"/>
  <c r="AJ509" i="3"/>
  <c r="BA509" i="3"/>
  <c r="U509" i="3"/>
  <c r="AK550" i="3"/>
  <c r="BB550" i="3"/>
  <c r="V550" i="3"/>
  <c r="AM554" i="3"/>
  <c r="BD554" i="3"/>
  <c r="X554" i="3"/>
  <c r="AF559" i="3"/>
  <c r="BB578" i="3"/>
  <c r="AT578" i="3"/>
  <c r="AL578" i="3"/>
  <c r="AD578" i="3"/>
  <c r="V578" i="3"/>
  <c r="N578" i="3"/>
  <c r="BC578" i="3"/>
  <c r="AU578" i="3"/>
  <c r="AM578" i="3"/>
  <c r="AE578" i="3"/>
  <c r="W578" i="3"/>
  <c r="O578" i="3"/>
  <c r="S499" i="3"/>
  <c r="AH584" i="3"/>
  <c r="R592" i="3"/>
  <c r="P582" i="3"/>
  <c r="BA596" i="3"/>
  <c r="BD499" i="3"/>
  <c r="X499" i="3"/>
  <c r="N501" i="3"/>
  <c r="BH509" i="3"/>
  <c r="AB509" i="3"/>
  <c r="AS509" i="3"/>
  <c r="BI550" i="3"/>
  <c r="AC550" i="3"/>
  <c r="AT550" i="3"/>
  <c r="AE554" i="3"/>
  <c r="AV554" i="3"/>
  <c r="P554" i="3"/>
  <c r="BH578" i="3"/>
  <c r="AZ578" i="3"/>
  <c r="AR578" i="3"/>
  <c r="AJ578" i="3"/>
  <c r="AB578" i="3"/>
  <c r="T578" i="3"/>
  <c r="BI578" i="3"/>
  <c r="BA578" i="3"/>
  <c r="AS578" i="3"/>
  <c r="AK578" i="3"/>
  <c r="AC578" i="3"/>
  <c r="U578" i="3"/>
  <c r="W528" i="3"/>
  <c r="AT548" i="3"/>
  <c r="T565" i="3"/>
  <c r="BF551" i="3"/>
  <c r="Y532" i="3"/>
  <c r="O594" i="3"/>
  <c r="Y505" i="3"/>
  <c r="T522" i="3"/>
  <c r="BD511" i="3"/>
  <c r="AA524" i="3"/>
  <c r="BL632" i="3"/>
  <c r="S600" i="3"/>
  <c r="AY600" i="3"/>
  <c r="BB499" i="3"/>
  <c r="AT499" i="3"/>
  <c r="AL499" i="3"/>
  <c r="AD499" i="3"/>
  <c r="V499" i="3"/>
  <c r="N499" i="3"/>
  <c r="BJ499" i="3" s="1"/>
  <c r="BC499" i="3"/>
  <c r="AU499" i="3"/>
  <c r="AM499" i="3"/>
  <c r="AE499" i="3"/>
  <c r="W499" i="3"/>
  <c r="O499" i="3"/>
  <c r="BL499" i="3" s="1"/>
  <c r="BD505" i="3"/>
  <c r="X505" i="3"/>
  <c r="AO505" i="3"/>
  <c r="BC507" i="3"/>
  <c r="W507" i="3"/>
  <c r="AN507" i="3"/>
  <c r="V524" i="3"/>
  <c r="BE532" i="3"/>
  <c r="X511" i="3"/>
  <c r="AA600" i="3"/>
  <c r="BG600" i="3"/>
  <c r="BH499" i="3"/>
  <c r="AZ499" i="3"/>
  <c r="AR499" i="3"/>
  <c r="AJ499" i="3"/>
  <c r="AB499" i="3"/>
  <c r="T499" i="3"/>
  <c r="BI499" i="3"/>
  <c r="BA499" i="3"/>
  <c r="AS499" i="3"/>
  <c r="AK499" i="3"/>
  <c r="AC499" i="3"/>
  <c r="U499" i="3"/>
  <c r="M499" i="3"/>
  <c r="AV505" i="3"/>
  <c r="P505" i="3"/>
  <c r="AG505" i="3"/>
  <c r="AU507" i="3"/>
  <c r="O507" i="3"/>
  <c r="AF507" i="3"/>
  <c r="BC511" i="3"/>
  <c r="BD532" i="3"/>
  <c r="AO532" i="3"/>
  <c r="W503" i="3"/>
  <c r="AU522" i="3"/>
  <c r="BN627" i="3"/>
  <c r="BN640" i="3"/>
  <c r="BF499" i="3"/>
  <c r="AX499" i="3"/>
  <c r="AP499" i="3"/>
  <c r="AH499" i="3"/>
  <c r="Z499" i="3"/>
  <c r="R499" i="3"/>
  <c r="BG499" i="3"/>
  <c r="AY499" i="3"/>
  <c r="AQ499" i="3"/>
  <c r="AI499" i="3"/>
  <c r="AA499" i="3"/>
  <c r="AN505" i="3"/>
  <c r="BE505" i="3"/>
  <c r="AM507" i="3"/>
  <c r="BD507" i="3"/>
  <c r="AN532" i="3"/>
  <c r="AM524" i="3"/>
  <c r="BE495" i="3"/>
  <c r="BF509" i="3"/>
  <c r="AX509" i="3"/>
  <c r="AP509" i="3"/>
  <c r="AH509" i="3"/>
  <c r="Z509" i="3"/>
  <c r="R509" i="3"/>
  <c r="BG509" i="3"/>
  <c r="AY509" i="3"/>
  <c r="AQ509" i="3"/>
  <c r="AI509" i="3"/>
  <c r="AA509" i="3"/>
  <c r="S509" i="3"/>
  <c r="AI517" i="3"/>
  <c r="AZ517" i="3"/>
  <c r="T517" i="3"/>
  <c r="BB524" i="3"/>
  <c r="BG524" i="3"/>
  <c r="Q524" i="3"/>
  <c r="AE526" i="3"/>
  <c r="AP526" i="3"/>
  <c r="AS561" i="3"/>
  <c r="Y561" i="3"/>
  <c r="AX561" i="3"/>
  <c r="AD561" i="3"/>
  <c r="BD495" i="3"/>
  <c r="AO495" i="3"/>
  <c r="BD509" i="3"/>
  <c r="AV509" i="3"/>
  <c r="AN509" i="3"/>
  <c r="AF509" i="3"/>
  <c r="X509" i="3"/>
  <c r="P509" i="3"/>
  <c r="BE509" i="3"/>
  <c r="AW509" i="3"/>
  <c r="AO509" i="3"/>
  <c r="AG509" i="3"/>
  <c r="Y509" i="3"/>
  <c r="Q509" i="3"/>
  <c r="BG517" i="3"/>
  <c r="AA517" i="3"/>
  <c r="AR517" i="3"/>
  <c r="AP524" i="3"/>
  <c r="AW524" i="3"/>
  <c r="BC526" i="3"/>
  <c r="W526" i="3"/>
  <c r="AF526" i="3"/>
  <c r="BI561" i="3"/>
  <c r="AO561" i="3"/>
  <c r="Q561" i="3"/>
  <c r="AT561" i="3"/>
  <c r="Z561" i="3"/>
  <c r="AN495" i="3"/>
  <c r="BB509" i="3"/>
  <c r="AT509" i="3"/>
  <c r="AL509" i="3"/>
  <c r="AD509" i="3"/>
  <c r="V509" i="3"/>
  <c r="N509" i="3"/>
  <c r="BC509" i="3"/>
  <c r="AU509" i="3"/>
  <c r="AM509" i="3"/>
  <c r="AE509" i="3"/>
  <c r="W509" i="3"/>
  <c r="AY517" i="3"/>
  <c r="S517" i="3"/>
  <c r="AF524" i="3"/>
  <c r="AU526" i="3"/>
  <c r="O526" i="3"/>
  <c r="BE561" i="3"/>
  <c r="AG561" i="3"/>
  <c r="M561" i="3"/>
  <c r="AP561" i="3"/>
  <c r="R561" i="3"/>
  <c r="AC572" i="3"/>
  <c r="AE566" i="3"/>
  <c r="R550" i="3"/>
  <c r="W553" i="3"/>
  <c r="BN623" i="3"/>
  <c r="BJ638" i="3"/>
  <c r="BM632" i="3"/>
  <c r="BM625" i="3"/>
  <c r="X566" i="3"/>
  <c r="AQ596" i="3"/>
  <c r="AD522" i="3"/>
  <c r="AK522" i="3"/>
  <c r="BC550" i="3"/>
  <c r="AU550" i="3"/>
  <c r="AM550" i="3"/>
  <c r="AE550" i="3"/>
  <c r="W550" i="3"/>
  <c r="O550" i="3"/>
  <c r="BD550" i="3"/>
  <c r="AV550" i="3"/>
  <c r="AN550" i="3"/>
  <c r="AF550" i="3"/>
  <c r="X550" i="3"/>
  <c r="P550" i="3"/>
  <c r="AN559" i="3"/>
  <c r="BE559" i="3"/>
  <c r="Y559" i="3"/>
  <c r="U596" i="3"/>
  <c r="O503" i="3"/>
  <c r="AZ522" i="3"/>
  <c r="BE522" i="3"/>
  <c r="O522" i="3"/>
  <c r="BG550" i="3"/>
  <c r="AY550" i="3"/>
  <c r="AQ550" i="3"/>
  <c r="AI550" i="3"/>
  <c r="AA550" i="3"/>
  <c r="S550" i="3"/>
  <c r="BH550" i="3"/>
  <c r="AZ550" i="3"/>
  <c r="AR550" i="3"/>
  <c r="AJ550" i="3"/>
  <c r="AB550" i="3"/>
  <c r="T550" i="3"/>
  <c r="BD559" i="3"/>
  <c r="X559" i="3"/>
  <c r="AO559" i="3"/>
  <c r="AE596" i="3"/>
  <c r="AN522" i="3"/>
  <c r="BE550" i="3"/>
  <c r="AW550" i="3"/>
  <c r="AO550" i="3"/>
  <c r="AG550" i="3"/>
  <c r="Y550" i="3"/>
  <c r="Q550" i="3"/>
  <c r="BF550" i="3"/>
  <c r="AX550" i="3"/>
  <c r="AP550" i="3"/>
  <c r="AH550" i="3"/>
  <c r="Z550" i="3"/>
  <c r="AV559" i="3"/>
  <c r="P559" i="3"/>
  <c r="AB606" i="3"/>
  <c r="AB553" i="3"/>
  <c r="P566" i="3"/>
  <c r="AM594" i="3"/>
  <c r="BK638" i="3"/>
  <c r="AE548" i="3"/>
  <c r="BN629" i="3"/>
  <c r="BN625" i="3"/>
  <c r="BK627" i="3"/>
  <c r="BJ627" i="3"/>
  <c r="BE600" i="3"/>
  <c r="R507" i="3"/>
  <c r="T493" i="3"/>
  <c r="X526" i="3"/>
  <c r="N517" i="3"/>
  <c r="N520" i="3"/>
  <c r="BN634" i="3"/>
  <c r="BN612" i="3"/>
  <c r="BJ612" i="3"/>
  <c r="AA556" i="3"/>
  <c r="BL636" i="3"/>
  <c r="BJ640" i="3"/>
  <c r="BN636" i="3"/>
  <c r="BJ629" i="3"/>
  <c r="BJ632" i="3"/>
  <c r="BN632" i="3"/>
  <c r="BJ625" i="3"/>
  <c r="BL625" i="3"/>
  <c r="BK515" i="3"/>
  <c r="O495" i="3"/>
  <c r="BK636" i="3"/>
  <c r="BK625" i="3"/>
  <c r="W594" i="3"/>
  <c r="BC594" i="3"/>
  <c r="W596" i="3"/>
  <c r="AI596" i="3"/>
  <c r="AS596" i="3"/>
  <c r="BC596" i="3"/>
  <c r="U600" i="3"/>
  <c r="AC600" i="3"/>
  <c r="AK600" i="3"/>
  <c r="AS600" i="3"/>
  <c r="BA600" i="3"/>
  <c r="BI600" i="3"/>
  <c r="BC493" i="3"/>
  <c r="AU493" i="3"/>
  <c r="AM493" i="3"/>
  <c r="AE493" i="3"/>
  <c r="W493" i="3"/>
  <c r="O493" i="3"/>
  <c r="BD493" i="3"/>
  <c r="AV493" i="3"/>
  <c r="AN493" i="3"/>
  <c r="AF493" i="3"/>
  <c r="X493" i="3"/>
  <c r="P493" i="3"/>
  <c r="BB495" i="3"/>
  <c r="AL495" i="3"/>
  <c r="V495" i="3"/>
  <c r="BC495" i="3"/>
  <c r="AM495" i="3"/>
  <c r="W495" i="3"/>
  <c r="BC503" i="3"/>
  <c r="BI507" i="3"/>
  <c r="BA507" i="3"/>
  <c r="AS507" i="3"/>
  <c r="AK507" i="3"/>
  <c r="AC507" i="3"/>
  <c r="U507" i="3"/>
  <c r="M507" i="3"/>
  <c r="BB507" i="3"/>
  <c r="AT507" i="3"/>
  <c r="AL507" i="3"/>
  <c r="AD507" i="3"/>
  <c r="V507" i="3"/>
  <c r="N507" i="3"/>
  <c r="AM511" i="3"/>
  <c r="AT511" i="3"/>
  <c r="BE517" i="3"/>
  <c r="AW517" i="3"/>
  <c r="AO517" i="3"/>
  <c r="AG517" i="3"/>
  <c r="Y517" i="3"/>
  <c r="Q517" i="3"/>
  <c r="BF517" i="3"/>
  <c r="AX517" i="3"/>
  <c r="AP517" i="3"/>
  <c r="AH517" i="3"/>
  <c r="Z517" i="3"/>
  <c r="R517" i="3"/>
  <c r="BD520" i="3"/>
  <c r="BI526" i="3"/>
  <c r="BA526" i="3"/>
  <c r="AS526" i="3"/>
  <c r="AK526" i="3"/>
  <c r="AC526" i="3"/>
  <c r="U526" i="3"/>
  <c r="BH526" i="3"/>
  <c r="AX526" i="3"/>
  <c r="AN526" i="3"/>
  <c r="AB526" i="3"/>
  <c r="R526" i="3"/>
  <c r="BC534" i="3"/>
  <c r="AU534" i="3"/>
  <c r="AM534" i="3"/>
  <c r="AE534" i="3"/>
  <c r="W534" i="3"/>
  <c r="O534" i="3"/>
  <c r="BD534" i="3"/>
  <c r="AV534" i="3"/>
  <c r="AN534" i="3"/>
  <c r="AF534" i="3"/>
  <c r="X534" i="3"/>
  <c r="P534" i="3"/>
  <c r="AS535" i="3"/>
  <c r="M535" i="3"/>
  <c r="AD535" i="3"/>
  <c r="N548" i="3"/>
  <c r="BH552" i="3"/>
  <c r="AZ552" i="3"/>
  <c r="AR552" i="3"/>
  <c r="AJ552" i="3"/>
  <c r="AB552" i="3"/>
  <c r="T552" i="3"/>
  <c r="BI552" i="3"/>
  <c r="BA552" i="3"/>
  <c r="AS552" i="3"/>
  <c r="AK552" i="3"/>
  <c r="AC552" i="3"/>
  <c r="U552" i="3"/>
  <c r="M552" i="3"/>
  <c r="AX556" i="3"/>
  <c r="AH556" i="3"/>
  <c r="R556" i="3"/>
  <c r="AY556" i="3"/>
  <c r="AI556" i="3"/>
  <c r="S556" i="3"/>
  <c r="BE558" i="3"/>
  <c r="AW558" i="3"/>
  <c r="AO558" i="3"/>
  <c r="AG558" i="3"/>
  <c r="Y558" i="3"/>
  <c r="Q558" i="3"/>
  <c r="BF558" i="3"/>
  <c r="AX558" i="3"/>
  <c r="AP558" i="3"/>
  <c r="AH558" i="3"/>
  <c r="Z558" i="3"/>
  <c r="R558" i="3"/>
  <c r="BE564" i="3"/>
  <c r="AW564" i="3"/>
  <c r="AO564" i="3"/>
  <c r="AG564" i="3"/>
  <c r="Y564" i="3"/>
  <c r="Q564" i="3"/>
  <c r="BF564" i="3"/>
  <c r="AX564" i="3"/>
  <c r="AP564" i="3"/>
  <c r="AH564" i="3"/>
  <c r="Z564" i="3"/>
  <c r="R564" i="3"/>
  <c r="BD586" i="3"/>
  <c r="AV586" i="3"/>
  <c r="AN586" i="3"/>
  <c r="AF586" i="3"/>
  <c r="X586" i="3"/>
  <c r="P586" i="3"/>
  <c r="BE586" i="3"/>
  <c r="AW586" i="3"/>
  <c r="AO586" i="3"/>
  <c r="AG586" i="3"/>
  <c r="Y586" i="3"/>
  <c r="Q586" i="3"/>
  <c r="R541" i="3"/>
  <c r="S604" i="3"/>
  <c r="BL629" i="3"/>
  <c r="AE594" i="3"/>
  <c r="O596" i="3"/>
  <c r="AA596" i="3"/>
  <c r="AK596" i="3"/>
  <c r="AU596" i="3"/>
  <c r="BI596" i="3"/>
  <c r="O600" i="3"/>
  <c r="W600" i="3"/>
  <c r="AE600" i="3"/>
  <c r="AM600" i="3"/>
  <c r="AU600" i="3"/>
  <c r="BC600" i="3"/>
  <c r="BI493" i="3"/>
  <c r="BA493" i="3"/>
  <c r="AS493" i="3"/>
  <c r="AK493" i="3"/>
  <c r="AC493" i="3"/>
  <c r="U493" i="3"/>
  <c r="M493" i="3"/>
  <c r="BB493" i="3"/>
  <c r="AT493" i="3"/>
  <c r="AL493" i="3"/>
  <c r="AD493" i="3"/>
  <c r="V493" i="3"/>
  <c r="N493" i="3"/>
  <c r="AV495" i="3"/>
  <c r="AF495" i="3"/>
  <c r="P495" i="3"/>
  <c r="AW495" i="3"/>
  <c r="AG495" i="3"/>
  <c r="Q495" i="3"/>
  <c r="AU503" i="3"/>
  <c r="BG507" i="3"/>
  <c r="AY507" i="3"/>
  <c r="AQ507" i="3"/>
  <c r="AI507" i="3"/>
  <c r="AA507" i="3"/>
  <c r="S507" i="3"/>
  <c r="BH507" i="3"/>
  <c r="AZ507" i="3"/>
  <c r="AR507" i="3"/>
  <c r="AJ507" i="3"/>
  <c r="AB507" i="3"/>
  <c r="T507" i="3"/>
  <c r="AC511" i="3"/>
  <c r="AJ511" i="3"/>
  <c r="BC517" i="3"/>
  <c r="AU517" i="3"/>
  <c r="AM517" i="3"/>
  <c r="AE517" i="3"/>
  <c r="W517" i="3"/>
  <c r="O517" i="3"/>
  <c r="BD517" i="3"/>
  <c r="AV517" i="3"/>
  <c r="AN517" i="3"/>
  <c r="AF517" i="3"/>
  <c r="X517" i="3"/>
  <c r="P517" i="3"/>
  <c r="BG526" i="3"/>
  <c r="AY526" i="3"/>
  <c r="AQ526" i="3"/>
  <c r="AI526" i="3"/>
  <c r="AA526" i="3"/>
  <c r="S526" i="3"/>
  <c r="BF526" i="3"/>
  <c r="AV526" i="3"/>
  <c r="AJ526" i="3"/>
  <c r="Z526" i="3"/>
  <c r="P526" i="3"/>
  <c r="BI534" i="3"/>
  <c r="BA534" i="3"/>
  <c r="AS534" i="3"/>
  <c r="AK534" i="3"/>
  <c r="AC534" i="3"/>
  <c r="U534" i="3"/>
  <c r="M534" i="3"/>
  <c r="BB534" i="3"/>
  <c r="AT534" i="3"/>
  <c r="AL534" i="3"/>
  <c r="AD534" i="3"/>
  <c r="V534" i="3"/>
  <c r="N534" i="3"/>
  <c r="AG535" i="3"/>
  <c r="AX535" i="3"/>
  <c r="R535" i="3"/>
  <c r="BF552" i="3"/>
  <c r="AX552" i="3"/>
  <c r="AP552" i="3"/>
  <c r="AH552" i="3"/>
  <c r="Z552" i="3"/>
  <c r="R552" i="3"/>
  <c r="BG552" i="3"/>
  <c r="AY552" i="3"/>
  <c r="AQ552" i="3"/>
  <c r="AI552" i="3"/>
  <c r="AA552" i="3"/>
  <c r="S552" i="3"/>
  <c r="AT556" i="3"/>
  <c r="AD556" i="3"/>
  <c r="N556" i="3"/>
  <c r="AU556" i="3"/>
  <c r="AE556" i="3"/>
  <c r="O556" i="3"/>
  <c r="BC558" i="3"/>
  <c r="AU558" i="3"/>
  <c r="AM558" i="3"/>
  <c r="AE558" i="3"/>
  <c r="W558" i="3"/>
  <c r="O558" i="3"/>
  <c r="BD558" i="3"/>
  <c r="AV558" i="3"/>
  <c r="AN558" i="3"/>
  <c r="AF558" i="3"/>
  <c r="X558" i="3"/>
  <c r="P558" i="3"/>
  <c r="BC564" i="3"/>
  <c r="AU564" i="3"/>
  <c r="AM564" i="3"/>
  <c r="AE564" i="3"/>
  <c r="W564" i="3"/>
  <c r="O564" i="3"/>
  <c r="BD564" i="3"/>
  <c r="AV564" i="3"/>
  <c r="AN564" i="3"/>
  <c r="AF564" i="3"/>
  <c r="X564" i="3"/>
  <c r="P564" i="3"/>
  <c r="BB586" i="3"/>
  <c r="AT586" i="3"/>
  <c r="AL586" i="3"/>
  <c r="AD586" i="3"/>
  <c r="V586" i="3"/>
  <c r="N586" i="3"/>
  <c r="BC586" i="3"/>
  <c r="AU586" i="3"/>
  <c r="AM586" i="3"/>
  <c r="AE586" i="3"/>
  <c r="W586" i="3"/>
  <c r="O586" i="3"/>
  <c r="M575" i="3"/>
  <c r="N583" i="3"/>
  <c r="S543" i="3"/>
  <c r="AJ600" i="3"/>
  <c r="BK632" i="3"/>
  <c r="S596" i="3"/>
  <c r="AC596" i="3"/>
  <c r="AM596" i="3"/>
  <c r="AY596" i="3"/>
  <c r="Q600" i="3"/>
  <c r="Y600" i="3"/>
  <c r="AG600" i="3"/>
  <c r="AO600" i="3"/>
  <c r="AW600" i="3"/>
  <c r="BG493" i="3"/>
  <c r="AY493" i="3"/>
  <c r="AQ493" i="3"/>
  <c r="AI493" i="3"/>
  <c r="AA493" i="3"/>
  <c r="S493" i="3"/>
  <c r="BH493" i="3"/>
  <c r="AZ493" i="3"/>
  <c r="AR493" i="3"/>
  <c r="AJ493" i="3"/>
  <c r="AB493" i="3"/>
  <c r="AT495" i="3"/>
  <c r="AD495" i="3"/>
  <c r="N495" i="3"/>
  <c r="AU495" i="3"/>
  <c r="AE495" i="3"/>
  <c r="AL503" i="3"/>
  <c r="BE507" i="3"/>
  <c r="AW507" i="3"/>
  <c r="AO507" i="3"/>
  <c r="AG507" i="3"/>
  <c r="Y507" i="3"/>
  <c r="Q507" i="3"/>
  <c r="BF507" i="3"/>
  <c r="AX507" i="3"/>
  <c r="AP507" i="3"/>
  <c r="AH507" i="3"/>
  <c r="Z507" i="3"/>
  <c r="AW511" i="3"/>
  <c r="S511" i="3"/>
  <c r="BI517" i="3"/>
  <c r="BA517" i="3"/>
  <c r="AS517" i="3"/>
  <c r="AK517" i="3"/>
  <c r="AC517" i="3"/>
  <c r="U517" i="3"/>
  <c r="M517" i="3"/>
  <c r="BB517" i="3"/>
  <c r="AT517" i="3"/>
  <c r="AL517" i="3"/>
  <c r="AD517" i="3"/>
  <c r="V517" i="3"/>
  <c r="BE526" i="3"/>
  <c r="AW526" i="3"/>
  <c r="AO526" i="3"/>
  <c r="AG526" i="3"/>
  <c r="Y526" i="3"/>
  <c r="Q526" i="3"/>
  <c r="BD526" i="3"/>
  <c r="AR526" i="3"/>
  <c r="AH526" i="3"/>
  <c r="BG534" i="3"/>
  <c r="AY534" i="3"/>
  <c r="AQ534" i="3"/>
  <c r="AI534" i="3"/>
  <c r="AA534" i="3"/>
  <c r="S534" i="3"/>
  <c r="BH534" i="3"/>
  <c r="AZ534" i="3"/>
  <c r="AR534" i="3"/>
  <c r="AJ534" i="3"/>
  <c r="AB534" i="3"/>
  <c r="BI535" i="3"/>
  <c r="AC535" i="3"/>
  <c r="AT535" i="3"/>
  <c r="BD552" i="3"/>
  <c r="AV552" i="3"/>
  <c r="AN552" i="3"/>
  <c r="AF552" i="3"/>
  <c r="X552" i="3"/>
  <c r="P552" i="3"/>
  <c r="BE552" i="3"/>
  <c r="AW552" i="3"/>
  <c r="AO552" i="3"/>
  <c r="AG552" i="3"/>
  <c r="Y552" i="3"/>
  <c r="BF556" i="3"/>
  <c r="AP556" i="3"/>
  <c r="Z556" i="3"/>
  <c r="BG556" i="3"/>
  <c r="AQ556" i="3"/>
  <c r="BI558" i="3"/>
  <c r="BA558" i="3"/>
  <c r="AS558" i="3"/>
  <c r="AK558" i="3"/>
  <c r="AC558" i="3"/>
  <c r="U558" i="3"/>
  <c r="M558" i="3"/>
  <c r="BB558" i="3"/>
  <c r="AT558" i="3"/>
  <c r="AL558" i="3"/>
  <c r="AD558" i="3"/>
  <c r="V558" i="3"/>
  <c r="BI564" i="3"/>
  <c r="BA564" i="3"/>
  <c r="AS564" i="3"/>
  <c r="AK564" i="3"/>
  <c r="AC564" i="3"/>
  <c r="U564" i="3"/>
  <c r="M564" i="3"/>
  <c r="BB564" i="3"/>
  <c r="AT564" i="3"/>
  <c r="AL564" i="3"/>
  <c r="AD564" i="3"/>
  <c r="V564" i="3"/>
  <c r="O566" i="3"/>
  <c r="BH586" i="3"/>
  <c r="AZ586" i="3"/>
  <c r="AR586" i="3"/>
  <c r="AJ586" i="3"/>
  <c r="AB586" i="3"/>
  <c r="T586" i="3"/>
  <c r="BI586" i="3"/>
  <c r="BA586" i="3"/>
  <c r="AS586" i="3"/>
  <c r="AK586" i="3"/>
  <c r="AC586" i="3"/>
  <c r="U586" i="3"/>
  <c r="T520" i="3"/>
  <c r="AM574" i="3"/>
  <c r="AQ551" i="3"/>
  <c r="BE497" i="3"/>
  <c r="AU576" i="3"/>
  <c r="O576" i="3"/>
  <c r="AX594" i="3"/>
  <c r="S584" i="3"/>
  <c r="AO513" i="3"/>
  <c r="AV513" i="3"/>
  <c r="AM520" i="3"/>
  <c r="AT520" i="3"/>
  <c r="BF528" i="3"/>
  <c r="BC528" i="3"/>
  <c r="Z551" i="3"/>
  <c r="AE503" i="3"/>
  <c r="AS580" i="3"/>
  <c r="AB588" i="3"/>
  <c r="Q557" i="3"/>
  <c r="AE513" i="3"/>
  <c r="AL513" i="3"/>
  <c r="AC520" i="3"/>
  <c r="AJ520" i="3"/>
  <c r="AT528" i="3"/>
  <c r="AM528" i="3"/>
  <c r="BI520" i="3"/>
  <c r="S520" i="3"/>
  <c r="X520" i="3"/>
  <c r="AJ528" i="3"/>
  <c r="BE563" i="3"/>
  <c r="BI536" i="3"/>
  <c r="AB542" i="3"/>
  <c r="BD566" i="3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AW557" i="3"/>
  <c r="BF560" i="3"/>
  <c r="AM562" i="3"/>
  <c r="X574" i="3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K479" i="3"/>
  <c r="K480" i="3"/>
  <c r="K489" i="3"/>
  <c r="K486" i="3"/>
  <c r="K483" i="3"/>
  <c r="K481" i="3"/>
  <c r="K475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K499" i="3"/>
  <c r="BM515" i="3"/>
  <c r="BL515" i="3"/>
  <c r="BF600" i="3"/>
  <c r="K487" i="3"/>
  <c r="BM499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L479" i="3"/>
  <c r="K476" i="3"/>
  <c r="L475" i="3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L481" i="3"/>
  <c r="L477" i="3"/>
  <c r="L492" i="3"/>
  <c r="L490" i="3"/>
  <c r="L488" i="3"/>
  <c r="L486" i="3"/>
  <c r="L484" i="3"/>
  <c r="L482" i="3"/>
  <c r="L480" i="3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15" i="3"/>
  <c r="BM578" i="3"/>
  <c r="BL578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15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78" i="3" l="1"/>
  <c r="BK598" i="3"/>
  <c r="BK493" i="3"/>
  <c r="BN509" i="3"/>
  <c r="BN552" i="3"/>
  <c r="BL550" i="3"/>
  <c r="BM509" i="3"/>
  <c r="BK509" i="3"/>
  <c r="BK552" i="3"/>
  <c r="N485" i="3"/>
  <c r="P475" i="3"/>
  <c r="BN558" i="3"/>
  <c r="BN534" i="3"/>
  <c r="BK534" i="3"/>
  <c r="BN507" i="3"/>
  <c r="BM550" i="3"/>
  <c r="BN550" i="3"/>
  <c r="BJ509" i="3"/>
  <c r="BL509" i="3"/>
  <c r="BK550" i="3"/>
  <c r="BM564" i="3"/>
  <c r="BK564" i="3"/>
  <c r="BM507" i="3"/>
  <c r="BL561" i="3"/>
  <c r="BK561" i="3"/>
  <c r="BM526" i="3"/>
  <c r="BK495" i="3"/>
  <c r="BJ596" i="3"/>
  <c r="BJ529" i="3"/>
  <c r="BJ517" i="3"/>
  <c r="BJ495" i="3"/>
  <c r="N479" i="3"/>
  <c r="BN561" i="3"/>
  <c r="BJ550" i="3"/>
  <c r="BN598" i="3"/>
  <c r="BL535" i="3"/>
  <c r="BN529" i="3"/>
  <c r="BK556" i="3"/>
  <c r="BN535" i="3"/>
  <c r="BN526" i="3"/>
  <c r="BM598" i="3"/>
  <c r="BL598" i="3"/>
  <c r="BE492" i="3"/>
  <c r="BM596" i="3"/>
  <c r="BN596" i="3"/>
  <c r="BK558" i="3"/>
  <c r="BL558" i="3"/>
  <c r="BJ552" i="3"/>
  <c r="BL534" i="3"/>
  <c r="BM517" i="3"/>
  <c r="BK517" i="3"/>
  <c r="BN518" i="3"/>
  <c r="BM556" i="3"/>
  <c r="BM535" i="3"/>
  <c r="BM561" i="3"/>
  <c r="BM495" i="3"/>
  <c r="BK596" i="3"/>
  <c r="BM586" i="3"/>
  <c r="BJ564" i="3"/>
  <c r="BJ534" i="3"/>
  <c r="BL507" i="3"/>
  <c r="BM493" i="3"/>
  <c r="BL596" i="3"/>
  <c r="BL556" i="3"/>
  <c r="BM552" i="3"/>
  <c r="BL526" i="3"/>
  <c r="BL517" i="3"/>
  <c r="BJ507" i="3"/>
  <c r="BK507" i="3"/>
  <c r="BJ493" i="3"/>
  <c r="BL493" i="3"/>
  <c r="BL495" i="3"/>
  <c r="BJ526" i="3"/>
  <c r="BM558" i="3"/>
  <c r="BJ535" i="3"/>
  <c r="BN517" i="3"/>
  <c r="BN493" i="3"/>
  <c r="BL552" i="3"/>
  <c r="BN503" i="3"/>
  <c r="BN495" i="3"/>
  <c r="BN556" i="3"/>
  <c r="BJ598" i="3"/>
  <c r="BN576" i="3"/>
  <c r="BH490" i="3"/>
  <c r="N477" i="3"/>
  <c r="BK586" i="3"/>
  <c r="BJ558" i="3"/>
  <c r="BL586" i="3"/>
  <c r="BM534" i="3"/>
  <c r="BN564" i="3"/>
  <c r="BJ586" i="3"/>
  <c r="BL564" i="3"/>
  <c r="BN586" i="3"/>
  <c r="BK536" i="3"/>
  <c r="BN555" i="3"/>
  <c r="BK544" i="3"/>
  <c r="BM545" i="3"/>
  <c r="BK576" i="3"/>
  <c r="BK543" i="3"/>
  <c r="BN524" i="3"/>
  <c r="BM536" i="3"/>
  <c r="BK562" i="3"/>
  <c r="BM546" i="3"/>
  <c r="BK546" i="3"/>
  <c r="BM537" i="3"/>
  <c r="BN497" i="3"/>
  <c r="BM602" i="3"/>
  <c r="BJ518" i="3"/>
  <c r="BK572" i="3"/>
  <c r="BM576" i="3"/>
  <c r="BG482" i="3"/>
  <c r="BK600" i="3"/>
  <c r="BN594" i="3"/>
  <c r="BK567" i="3"/>
  <c r="BM574" i="3"/>
  <c r="BL555" i="3"/>
  <c r="N480" i="3"/>
  <c r="N481" i="3"/>
  <c r="BM582" i="3"/>
  <c r="BM566" i="3"/>
  <c r="BJ513" i="3"/>
  <c r="BJ503" i="3"/>
  <c r="BM522" i="3"/>
  <c r="BM569" i="3"/>
  <c r="BK503" i="3"/>
  <c r="BN536" i="3"/>
  <c r="BN520" i="3"/>
  <c r="N483" i="3"/>
  <c r="BK529" i="3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91" i="3" l="1"/>
  <c r="BK492" i="3"/>
  <c r="BN485" i="3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L437" i="3"/>
  <c r="AX434" i="3"/>
  <c r="L433" i="3"/>
  <c r="L429" i="3"/>
  <c r="L425" i="3"/>
  <c r="L421" i="3"/>
  <c r="L417" i="3"/>
  <c r="BG417" i="3" s="1"/>
  <c r="L413" i="3"/>
  <c r="L409" i="3"/>
  <c r="L405" i="3"/>
  <c r="L401" i="3"/>
  <c r="N401" i="3" s="1"/>
  <c r="L397" i="3"/>
  <c r="L393" i="3"/>
  <c r="AD393" i="3" s="1"/>
  <c r="L389" i="3"/>
  <c r="L385" i="3"/>
  <c r="L381" i="3"/>
  <c r="L377" i="3"/>
  <c r="N377" i="3" s="1"/>
  <c r="L373" i="3"/>
  <c r="O370" i="3"/>
  <c r="L369" i="3"/>
  <c r="L365" i="3"/>
  <c r="L361" i="3"/>
  <c r="AC361" i="3" s="1"/>
  <c r="L357" i="3"/>
  <c r="L353" i="3"/>
  <c r="BA434" i="3"/>
  <c r="U434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Y445" i="3"/>
  <c r="AI434" i="3"/>
  <c r="BC417" i="3"/>
  <c r="S401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W362" i="3" l="1"/>
  <c r="BG394" i="3"/>
  <c r="W381" i="3"/>
  <c r="AS401" i="3"/>
  <c r="AL418" i="3"/>
  <c r="R434" i="3"/>
  <c r="BC381" i="3"/>
  <c r="BI413" i="3"/>
  <c r="O434" i="3"/>
  <c r="AU434" i="3"/>
  <c r="AI447" i="3"/>
  <c r="Y434" i="3"/>
  <c r="BE434" i="3"/>
  <c r="AH434" i="3"/>
  <c r="AJ445" i="3"/>
  <c r="S434" i="3"/>
  <c r="AY434" i="3"/>
  <c r="AK434" i="3"/>
  <c r="AK445" i="3"/>
  <c r="Z434" i="3"/>
  <c r="M397" i="3"/>
  <c r="AT459" i="3"/>
  <c r="AE434" i="3"/>
  <c r="S445" i="3"/>
  <c r="AO434" i="3"/>
  <c r="AG447" i="3"/>
  <c r="BF434" i="3"/>
  <c r="AY401" i="3"/>
  <c r="AU447" i="3"/>
  <c r="AW445" i="3"/>
  <c r="AQ381" i="3"/>
  <c r="AE445" i="3"/>
  <c r="O447" i="3"/>
  <c r="Q445" i="3"/>
  <c r="AW447" i="3"/>
  <c r="T445" i="3"/>
  <c r="AI445" i="3"/>
  <c r="S447" i="3"/>
  <c r="AY447" i="3"/>
  <c r="U445" i="3"/>
  <c r="BA445" i="3"/>
  <c r="BI447" i="3"/>
  <c r="W417" i="3"/>
  <c r="O445" i="3"/>
  <c r="AU445" i="3"/>
  <c r="AE447" i="3"/>
  <c r="M470" i="3"/>
  <c r="AG445" i="3"/>
  <c r="M447" i="3"/>
  <c r="V378" i="3"/>
  <c r="O418" i="3"/>
  <c r="Q447" i="3"/>
  <c r="BI377" i="3"/>
  <c r="AC447" i="3"/>
  <c r="BI362" i="3"/>
  <c r="AT463" i="3"/>
  <c r="AU418" i="3"/>
  <c r="AS447" i="3"/>
  <c r="BA381" i="3"/>
  <c r="BA390" i="3"/>
  <c r="AP382" i="3"/>
  <c r="AS353" i="3"/>
  <c r="Q421" i="3"/>
  <c r="BC362" i="3"/>
  <c r="BB378" i="3"/>
  <c r="AW378" i="3"/>
  <c r="AE377" i="3"/>
  <c r="AI353" i="3"/>
  <c r="BH378" i="3"/>
  <c r="AQ390" i="3"/>
  <c r="BA373" i="3"/>
  <c r="AM373" i="3"/>
  <c r="AF430" i="3"/>
  <c r="BE429" i="3"/>
  <c r="AU357" i="3"/>
  <c r="T393" i="3"/>
  <c r="AE465" i="3"/>
  <c r="W459" i="3"/>
  <c r="BG449" i="3"/>
  <c r="M401" i="3"/>
  <c r="AZ393" i="3"/>
  <c r="AD459" i="3"/>
  <c r="AU465" i="3"/>
  <c r="BB465" i="3"/>
  <c r="AA449" i="3"/>
  <c r="O465" i="3"/>
  <c r="AO405" i="3"/>
  <c r="W353" i="3"/>
  <c r="AI409" i="3"/>
  <c r="AD463" i="3"/>
  <c r="BH457" i="3"/>
  <c r="AC377" i="3"/>
  <c r="AM353" i="3"/>
  <c r="AA362" i="3"/>
  <c r="BG362" i="3"/>
  <c r="AB378" i="3"/>
  <c r="AC463" i="3"/>
  <c r="BB362" i="3"/>
  <c r="Q378" i="3"/>
  <c r="Y409" i="3"/>
  <c r="AU421" i="3"/>
  <c r="S353" i="3"/>
  <c r="BC353" i="3"/>
  <c r="AM362" i="3"/>
  <c r="W373" i="3"/>
  <c r="AF378" i="3"/>
  <c r="AS463" i="3"/>
  <c r="AC362" i="3"/>
  <c r="U390" i="3"/>
  <c r="N463" i="3"/>
  <c r="V362" i="3"/>
  <c r="O437" i="3"/>
  <c r="AQ362" i="3"/>
  <c r="AR378" i="3"/>
  <c r="AK418" i="3"/>
  <c r="BI463" i="3"/>
  <c r="AP430" i="3"/>
  <c r="AK378" i="3"/>
  <c r="Z385" i="3"/>
  <c r="AL370" i="3"/>
  <c r="AU402" i="3"/>
  <c r="V465" i="3"/>
  <c r="BC459" i="3"/>
  <c r="BI449" i="3"/>
  <c r="AH455" i="3"/>
  <c r="BG413" i="3"/>
  <c r="AL465" i="3"/>
  <c r="AC449" i="3"/>
  <c r="AM459" i="3"/>
  <c r="AU397" i="3"/>
  <c r="AE357" i="3"/>
  <c r="BI365" i="3"/>
  <c r="BF385" i="3"/>
  <c r="O429" i="3"/>
  <c r="BD374" i="3"/>
  <c r="AK410" i="3"/>
  <c r="AE354" i="3"/>
  <c r="AG390" i="3"/>
  <c r="AO362" i="3"/>
  <c r="Z418" i="3"/>
  <c r="AJ366" i="3"/>
  <c r="AR394" i="3"/>
  <c r="O402" i="3"/>
  <c r="O361" i="3"/>
  <c r="AI369" i="3"/>
  <c r="N433" i="3"/>
  <c r="O469" i="3"/>
  <c r="AE453" i="3"/>
  <c r="AC441" i="3"/>
  <c r="Q461" i="3"/>
  <c r="AU361" i="3"/>
  <c r="O377" i="3"/>
  <c r="AU377" i="3"/>
  <c r="AW461" i="3"/>
  <c r="M377" i="3"/>
  <c r="AS377" i="3"/>
  <c r="W413" i="3"/>
  <c r="U453" i="3"/>
  <c r="BD469" i="3"/>
  <c r="AN433" i="3"/>
  <c r="AU469" i="3"/>
  <c r="AA377" i="3"/>
  <c r="BG377" i="3"/>
  <c r="AN385" i="3"/>
  <c r="AG394" i="3"/>
  <c r="Q413" i="3"/>
  <c r="Y377" i="3"/>
  <c r="BE377" i="3"/>
  <c r="AL461" i="3"/>
  <c r="AQ377" i="3"/>
  <c r="AS397" i="3"/>
  <c r="AO377" i="3"/>
  <c r="AH389" i="3"/>
  <c r="S426" i="3"/>
  <c r="T386" i="3"/>
  <c r="BD382" i="3"/>
  <c r="AK414" i="3"/>
  <c r="AU365" i="3"/>
  <c r="AM410" i="3"/>
  <c r="AW409" i="3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BK358" i="3" s="1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BJ358" i="3" s="1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T353" i="3"/>
  <c r="AN361" i="3"/>
  <c r="BH409" i="3"/>
  <c r="P421" i="3"/>
  <c r="X369" i="3"/>
  <c r="W433" i="3"/>
  <c r="N453" i="3"/>
  <c r="N441" i="3"/>
  <c r="M457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N374" i="3" s="1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K461" i="3"/>
  <c r="BF353" i="3"/>
  <c r="BB353" i="3"/>
  <c r="AX353" i="3"/>
  <c r="AT353" i="3"/>
  <c r="AP353" i="3"/>
  <c r="AL353" i="3"/>
  <c r="AH353" i="3"/>
  <c r="AD353" i="3"/>
  <c r="Z353" i="3"/>
  <c r="V353" i="3"/>
  <c r="R353" i="3"/>
  <c r="BF361" i="3"/>
  <c r="BB361" i="3"/>
  <c r="AX361" i="3"/>
  <c r="AT361" i="3"/>
  <c r="AP361" i="3"/>
  <c r="AL361" i="3"/>
  <c r="AH361" i="3"/>
  <c r="AD361" i="3"/>
  <c r="Z361" i="3"/>
  <c r="V361" i="3"/>
  <c r="R361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F429" i="3"/>
  <c r="BB429" i="3"/>
  <c r="AX429" i="3"/>
  <c r="AT429" i="3"/>
  <c r="AP429" i="3"/>
  <c r="AL429" i="3"/>
  <c r="AH429" i="3"/>
  <c r="AD429" i="3"/>
  <c r="Z429" i="3"/>
  <c r="V429" i="3"/>
  <c r="R429" i="3"/>
  <c r="BF437" i="3"/>
  <c r="BB437" i="3"/>
  <c r="AX437" i="3"/>
  <c r="AT437" i="3"/>
  <c r="AP437" i="3"/>
  <c r="AL437" i="3"/>
  <c r="AH437" i="3"/>
  <c r="AD437" i="3"/>
  <c r="Z437" i="3"/>
  <c r="V437" i="3"/>
  <c r="R43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70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45" i="3" l="1"/>
  <c r="BN377" i="3"/>
  <c r="BJ434" i="3"/>
  <c r="BK353" i="3"/>
  <c r="BN378" i="3"/>
  <c r="BK469" i="3"/>
  <c r="BK467" i="3"/>
  <c r="BK425" i="3"/>
  <c r="BJ463" i="3"/>
  <c r="BK449" i="3"/>
  <c r="BK401" i="3"/>
  <c r="BK398" i="3"/>
  <c r="BN451" i="3"/>
  <c r="BK441" i="3"/>
  <c r="BK361" i="3"/>
  <c r="BK414" i="3"/>
  <c r="BM433" i="3"/>
  <c r="BJ443" i="3"/>
  <c r="BN461" i="3"/>
  <c r="BN455" i="3"/>
  <c r="BK426" i="3"/>
  <c r="BM463" i="3"/>
  <c r="BN390" i="3"/>
  <c r="BN445" i="3"/>
  <c r="BM447" i="3"/>
  <c r="BK447" i="3"/>
  <c r="BM418" i="3"/>
  <c r="BL377" i="3"/>
  <c r="BM425" i="3"/>
  <c r="BJ366" i="3"/>
  <c r="BK409" i="3"/>
  <c r="BN467" i="3"/>
  <c r="BM443" i="3"/>
  <c r="BJ365" i="3"/>
  <c r="BJ370" i="3"/>
  <c r="BM451" i="3"/>
  <c r="BN459" i="3"/>
  <c r="BL443" i="3"/>
  <c r="BL459" i="3"/>
  <c r="BM354" i="3"/>
  <c r="BM469" i="3"/>
  <c r="BN447" i="3"/>
  <c r="BN418" i="3"/>
  <c r="BK418" i="3"/>
  <c r="BJ381" i="3"/>
  <c r="BM397" i="3"/>
  <c r="BM362" i="3"/>
  <c r="BN469" i="3"/>
  <c r="BK437" i="3"/>
  <c r="BK417" i="3"/>
  <c r="BN381" i="3"/>
  <c r="BN463" i="3"/>
  <c r="BN422" i="3"/>
  <c r="BJ451" i="3"/>
  <c r="BN361" i="3"/>
  <c r="BN406" i="3"/>
  <c r="BL461" i="3"/>
  <c r="BL451" i="3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AF313" i="3" s="1"/>
  <c r="L312" i="3"/>
  <c r="L311" i="3"/>
  <c r="V311" i="3" s="1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K327" i="3"/>
  <c r="K337" i="3"/>
  <c r="AJ337" i="3" s="1"/>
  <c r="K335" i="3"/>
  <c r="K321" i="3"/>
  <c r="BD321" i="3" s="1"/>
  <c r="K319" i="3"/>
  <c r="K305" i="3"/>
  <c r="BE305" i="3" s="1"/>
  <c r="L298" i="3"/>
  <c r="L295" i="3"/>
  <c r="L293" i="3"/>
  <c r="L290" i="3"/>
  <c r="L287" i="3"/>
  <c r="L285" i="3"/>
  <c r="BA285" i="3" s="1"/>
  <c r="L282" i="3"/>
  <c r="L279" i="3"/>
  <c r="Q279" i="3" s="1"/>
  <c r="L277" i="3"/>
  <c r="L274" i="3"/>
  <c r="L271" i="3"/>
  <c r="L269" i="3"/>
  <c r="L266" i="3"/>
  <c r="L256" i="3"/>
  <c r="R256" i="3" s="1"/>
  <c r="L254" i="3"/>
  <c r="L251" i="3"/>
  <c r="V251" i="3" s="1"/>
  <c r="L249" i="3"/>
  <c r="L246" i="3"/>
  <c r="AG246" i="3" s="1"/>
  <c r="L243" i="3"/>
  <c r="L241" i="3"/>
  <c r="L238" i="3"/>
  <c r="L231" i="3"/>
  <c r="L229" i="3"/>
  <c r="L224" i="3"/>
  <c r="L222" i="3"/>
  <c r="L219" i="3"/>
  <c r="K341" i="3"/>
  <c r="K339" i="3"/>
  <c r="K333" i="3"/>
  <c r="K331" i="3"/>
  <c r="AI331" i="3" s="1"/>
  <c r="K325" i="3"/>
  <c r="K323" i="3"/>
  <c r="T323" i="3" s="1"/>
  <c r="K317" i="3"/>
  <c r="K315" i="3"/>
  <c r="S315" i="3" s="1"/>
  <c r="K309" i="3"/>
  <c r="K307" i="3"/>
  <c r="AP307" i="3" s="1"/>
  <c r="L303" i="3"/>
  <c r="AQ303" i="3" s="1"/>
  <c r="L302" i="3"/>
  <c r="L301" i="3"/>
  <c r="L296" i="3"/>
  <c r="L292" i="3"/>
  <c r="Y292" i="3" s="1"/>
  <c r="L288" i="3"/>
  <c r="L284" i="3"/>
  <c r="L280" i="3"/>
  <c r="V280" i="3" s="1"/>
  <c r="L276" i="3"/>
  <c r="L272" i="3"/>
  <c r="W272" i="3" s="1"/>
  <c r="L268" i="3"/>
  <c r="L264" i="3"/>
  <c r="Q264" i="3" s="1"/>
  <c r="L263" i="3"/>
  <c r="L262" i="3"/>
  <c r="L261" i="3"/>
  <c r="L259" i="3"/>
  <c r="Y259" i="3" s="1"/>
  <c r="L258" i="3"/>
  <c r="L257" i="3"/>
  <c r="L252" i="3"/>
  <c r="L248" i="3"/>
  <c r="O248" i="3" s="1"/>
  <c r="L244" i="3"/>
  <c r="AL244" i="3" s="1"/>
  <c r="L240" i="3"/>
  <c r="L236" i="3"/>
  <c r="L235" i="3"/>
  <c r="L234" i="3"/>
  <c r="AU234" i="3" s="1"/>
  <c r="L233" i="3"/>
  <c r="L228" i="3"/>
  <c r="L227" i="3"/>
  <c r="L226" i="3"/>
  <c r="L225" i="3"/>
  <c r="L221" i="3"/>
  <c r="L300" i="3"/>
  <c r="L299" i="3"/>
  <c r="L297" i="3"/>
  <c r="L294" i="3"/>
  <c r="L291" i="3"/>
  <c r="AF291" i="3" s="1"/>
  <c r="L289" i="3"/>
  <c r="L286" i="3"/>
  <c r="L283" i="3"/>
  <c r="AA283" i="3" s="1"/>
  <c r="L281" i="3"/>
  <c r="L278" i="3"/>
  <c r="L275" i="3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L239" i="3"/>
  <c r="L237" i="3"/>
  <c r="L232" i="3"/>
  <c r="O232" i="3" s="1"/>
  <c r="L230" i="3"/>
  <c r="AT230" i="3" s="1"/>
  <c r="L223" i="3"/>
  <c r="L220" i="3"/>
  <c r="P323" i="3"/>
  <c r="V292" i="3"/>
  <c r="O288" i="3"/>
  <c r="AD256" i="3"/>
  <c r="S244" i="3"/>
  <c r="AJ244" i="3"/>
  <c r="K344" i="3"/>
  <c r="K340" i="3"/>
  <c r="K336" i="3"/>
  <c r="K332" i="3"/>
  <c r="K328" i="3"/>
  <c r="K324" i="3"/>
  <c r="K320" i="3"/>
  <c r="K316" i="3"/>
  <c r="K312" i="3"/>
  <c r="K308" i="3"/>
  <c r="K304" i="3"/>
  <c r="AP333" i="3"/>
  <c r="AY333" i="3"/>
  <c r="BC329" i="3"/>
  <c r="AO329" i="3"/>
  <c r="Y321" i="3"/>
  <c r="BE321" i="3"/>
  <c r="AL321" i="3"/>
  <c r="W321" i="3"/>
  <c r="BC321" i="3"/>
  <c r="AI317" i="3"/>
  <c r="T317" i="3"/>
  <c r="AZ317" i="3"/>
  <c r="AG317" i="3"/>
  <c r="P313" i="3"/>
  <c r="M313" i="3"/>
  <c r="BA313" i="3"/>
  <c r="AO313" i="3"/>
  <c r="AE313" i="3"/>
  <c r="Z305" i="3"/>
  <c r="AX305" i="3"/>
  <c r="W305" i="3"/>
  <c r="AQ305" i="3"/>
  <c r="T305" i="3"/>
  <c r="AN305" i="3"/>
  <c r="BH305" i="3"/>
  <c r="AG305" i="3"/>
  <c r="AZ337" i="3"/>
  <c r="AH331" i="3"/>
  <c r="AU323" i="3"/>
  <c r="AJ321" i="3"/>
  <c r="N317" i="3"/>
  <c r="AI315" i="3"/>
  <c r="BD313" i="3"/>
  <c r="AO305" i="3"/>
  <c r="AJ292" i="3"/>
  <c r="BF331" i="3"/>
  <c r="Z331" i="3"/>
  <c r="K346" i="3"/>
  <c r="K342" i="3"/>
  <c r="K338" i="3"/>
  <c r="K334" i="3"/>
  <c r="K330" i="3"/>
  <c r="K326" i="3"/>
  <c r="K322" i="3"/>
  <c r="K318" i="3"/>
  <c r="K314" i="3"/>
  <c r="K310" i="3"/>
  <c r="K306" i="3"/>
  <c r="AB291" i="3"/>
  <c r="AV291" i="3"/>
  <c r="V291" i="3"/>
  <c r="AP291" i="3"/>
  <c r="Q291" i="3"/>
  <c r="S291" i="3"/>
  <c r="AY291" i="3"/>
  <c r="AC291" i="3"/>
  <c r="BI291" i="3"/>
  <c r="AU291" i="3"/>
  <c r="AH287" i="3"/>
  <c r="S287" i="3"/>
  <c r="AY287" i="3"/>
  <c r="AJ287" i="3"/>
  <c r="AK287" i="3"/>
  <c r="BI287" i="3"/>
  <c r="N279" i="3"/>
  <c r="AE279" i="3"/>
  <c r="BH279" i="3"/>
  <c r="BH259" i="3"/>
  <c r="AH259" i="3"/>
  <c r="AY259" i="3"/>
  <c r="W259" i="3"/>
  <c r="N251" i="3"/>
  <c r="AD251" i="3"/>
  <c r="W251" i="3"/>
  <c r="AE251" i="3"/>
  <c r="P251" i="3"/>
  <c r="AF251" i="3"/>
  <c r="AP251" i="3"/>
  <c r="AX251" i="3"/>
  <c r="BF251" i="3"/>
  <c r="Y251" i="3"/>
  <c r="AM251" i="3"/>
  <c r="AU251" i="3"/>
  <c r="BC251" i="3"/>
  <c r="T251" i="3"/>
  <c r="AJ251" i="3"/>
  <c r="AR251" i="3"/>
  <c r="AZ251" i="3"/>
  <c r="BH251" i="3"/>
  <c r="BE251" i="3"/>
  <c r="AS251" i="3"/>
  <c r="AC251" i="3"/>
  <c r="AK251" i="3"/>
  <c r="AY239" i="3"/>
  <c r="AU337" i="3"/>
  <c r="AE337" i="3"/>
  <c r="M337" i="3"/>
  <c r="AD333" i="3"/>
  <c r="AT331" i="3"/>
  <c r="N331" i="3"/>
  <c r="AL329" i="3"/>
  <c r="BG323" i="3"/>
  <c r="AA323" i="3"/>
  <c r="AV321" i="3"/>
  <c r="AF321" i="3"/>
  <c r="P321" i="3"/>
  <c r="BF317" i="3"/>
  <c r="Z317" i="3"/>
  <c r="AU315" i="3"/>
  <c r="O315" i="3"/>
  <c r="AZ313" i="3"/>
  <c r="BB311" i="3"/>
  <c r="AZ307" i="3"/>
  <c r="BC291" i="3"/>
  <c r="AP248" i="3" l="1"/>
  <c r="BF264" i="3"/>
  <c r="AK248" i="3"/>
  <c r="AE329" i="3"/>
  <c r="AU248" i="3"/>
  <c r="AR248" i="3"/>
  <c r="Y280" i="3"/>
  <c r="BI232" i="3"/>
  <c r="AO311" i="3"/>
  <c r="U256" i="3"/>
  <c r="BE272" i="3"/>
  <c r="AV232" i="3"/>
  <c r="AD248" i="3"/>
  <c r="AG333" i="3"/>
  <c r="R251" i="3"/>
  <c r="R287" i="3"/>
  <c r="BC248" i="3"/>
  <c r="AB275" i="3"/>
  <c r="AM288" i="3"/>
  <c r="S264" i="3"/>
  <c r="T307" i="3"/>
  <c r="AY317" i="3"/>
  <c r="AH323" i="3"/>
  <c r="BB329" i="3"/>
  <c r="Y305" i="3"/>
  <c r="V329" i="3"/>
  <c r="AD331" i="3"/>
  <c r="AT333" i="3"/>
  <c r="AM337" i="3"/>
  <c r="BA251" i="3"/>
  <c r="BI251" i="3"/>
  <c r="AO251" i="3"/>
  <c r="AV251" i="3"/>
  <c r="AB251" i="3"/>
  <c r="AY251" i="3"/>
  <c r="AG251" i="3"/>
  <c r="BB251" i="3"/>
  <c r="AL251" i="3"/>
  <c r="AI251" i="3"/>
  <c r="S251" i="3"/>
  <c r="Z251" i="3"/>
  <c r="M251" i="3"/>
  <c r="AT259" i="3"/>
  <c r="AI259" i="3"/>
  <c r="BE259" i="3"/>
  <c r="AR259" i="3"/>
  <c r="AN279" i="3"/>
  <c r="O279" i="3"/>
  <c r="AW279" i="3"/>
  <c r="BE287" i="3"/>
  <c r="T287" i="3"/>
  <c r="AX287" i="3"/>
  <c r="O291" i="3"/>
  <c r="BA291" i="3"/>
  <c r="U291" i="3"/>
  <c r="AQ291" i="3"/>
  <c r="AW291" i="3"/>
  <c r="BF291" i="3"/>
  <c r="AL291" i="3"/>
  <c r="N291" i="3"/>
  <c r="AR291" i="3"/>
  <c r="X291" i="3"/>
  <c r="AP331" i="3"/>
  <c r="AD311" i="3"/>
  <c r="AY315" i="3"/>
  <c r="AZ321" i="3"/>
  <c r="Z329" i="3"/>
  <c r="P333" i="3"/>
  <c r="BA305" i="3"/>
  <c r="BI305" i="3"/>
  <c r="BD305" i="3"/>
  <c r="AJ305" i="3"/>
  <c r="BG305" i="3"/>
  <c r="AM305" i="3"/>
  <c r="S305" i="3"/>
  <c r="AP305" i="3"/>
  <c r="V305" i="3"/>
  <c r="BF313" i="3"/>
  <c r="AH313" i="3"/>
  <c r="AW317" i="3"/>
  <c r="AJ317" i="3"/>
  <c r="S317" i="3"/>
  <c r="BB321" i="3"/>
  <c r="AO321" i="3"/>
  <c r="U329" i="3"/>
  <c r="AI333" i="3"/>
  <c r="W315" i="3"/>
  <c r="AS337" i="3"/>
  <c r="V248" i="3"/>
  <c r="BE248" i="3"/>
  <c r="U248" i="3"/>
  <c r="AB248" i="3"/>
  <c r="AE248" i="3"/>
  <c r="AB264" i="3"/>
  <c r="R264" i="3"/>
  <c r="X280" i="3"/>
  <c r="S307" i="3"/>
  <c r="BI323" i="3"/>
  <c r="U221" i="3"/>
  <c r="AB284" i="3"/>
  <c r="AJ309" i="3"/>
  <c r="AO291" i="3"/>
  <c r="BH291" i="3"/>
  <c r="P291" i="3"/>
  <c r="S337" i="3"/>
  <c r="AP329" i="3"/>
  <c r="U305" i="3"/>
  <c r="BC305" i="3"/>
  <c r="S333" i="3"/>
  <c r="AX248" i="3"/>
  <c r="M248" i="3"/>
  <c r="AA248" i="3"/>
  <c r="AS264" i="3"/>
  <c r="N307" i="3"/>
  <c r="AB288" i="3"/>
  <c r="W329" i="3"/>
  <c r="O251" i="3"/>
  <c r="O259" i="3"/>
  <c r="AD259" i="3"/>
  <c r="S259" i="3"/>
  <c r="AO259" i="3"/>
  <c r="AB259" i="3"/>
  <c r="T279" i="3"/>
  <c r="AT279" i="3"/>
  <c r="AG279" i="3"/>
  <c r="AM291" i="3"/>
  <c r="AS291" i="3"/>
  <c r="M291" i="3"/>
  <c r="AI291" i="3"/>
  <c r="BB291" i="3"/>
  <c r="AD291" i="3"/>
  <c r="AN291" i="3"/>
  <c r="O323" i="3"/>
  <c r="AV333" i="3"/>
  <c r="AS305" i="3"/>
  <c r="AZ305" i="3"/>
  <c r="AB305" i="3"/>
  <c r="AI305" i="3"/>
  <c r="BF305" i="3"/>
  <c r="AL305" i="3"/>
  <c r="R305" i="3"/>
  <c r="AV329" i="3"/>
  <c r="AW333" i="3"/>
  <c r="AI323" i="3"/>
  <c r="BI337" i="3"/>
  <c r="BA248" i="3"/>
  <c r="X248" i="3"/>
  <c r="AN264" i="3"/>
  <c r="U323" i="3"/>
  <c r="AU288" i="3"/>
  <c r="AE315" i="3"/>
  <c r="AQ323" i="3"/>
  <c r="N333" i="3"/>
  <c r="W337" i="3"/>
  <c r="BC337" i="3"/>
  <c r="AW251" i="3"/>
  <c r="U251" i="3"/>
  <c r="BD251" i="3"/>
  <c r="AN251" i="3"/>
  <c r="BG251" i="3"/>
  <c r="AQ251" i="3"/>
  <c r="Q251" i="3"/>
  <c r="AT251" i="3"/>
  <c r="X251" i="3"/>
  <c r="AA251" i="3"/>
  <c r="AH251" i="3"/>
  <c r="AE259" i="3"/>
  <c r="N259" i="3"/>
  <c r="AX259" i="3"/>
  <c r="AU279" i="3"/>
  <c r="AD279" i="3"/>
  <c r="AZ287" i="3"/>
  <c r="AI287" i="3"/>
  <c r="AE291" i="3"/>
  <c r="AK291" i="3"/>
  <c r="BG291" i="3"/>
  <c r="AA291" i="3"/>
  <c r="AG291" i="3"/>
  <c r="AT291" i="3"/>
  <c r="Z291" i="3"/>
  <c r="BD291" i="3"/>
  <c r="AM323" i="3"/>
  <c r="T321" i="3"/>
  <c r="AE323" i="3"/>
  <c r="BF329" i="3"/>
  <c r="AW305" i="3"/>
  <c r="AC305" i="3"/>
  <c r="AR305" i="3"/>
  <c r="X305" i="3"/>
  <c r="AY305" i="3"/>
  <c r="AA305" i="3"/>
  <c r="BB305" i="3"/>
  <c r="AH305" i="3"/>
  <c r="AY313" i="3"/>
  <c r="S313" i="3"/>
  <c r="Q317" i="3"/>
  <c r="AM321" i="3"/>
  <c r="V321" i="3"/>
  <c r="BI329" i="3"/>
  <c r="AB329" i="3"/>
  <c r="AT311" i="3"/>
  <c r="AY323" i="3"/>
  <c r="BF248" i="3"/>
  <c r="AT248" i="3"/>
  <c r="AO248" i="3"/>
  <c r="AV248" i="3"/>
  <c r="BD323" i="3"/>
  <c r="BG242" i="3"/>
  <c r="N288" i="3"/>
  <c r="W249" i="3"/>
  <c r="AZ244" i="3"/>
  <c r="AO292" i="3"/>
  <c r="BI255" i="3"/>
  <c r="P232" i="3"/>
  <c r="AV311" i="3"/>
  <c r="AU256" i="3"/>
  <c r="T272" i="3"/>
  <c r="R331" i="3"/>
  <c r="BG321" i="3"/>
  <c r="AQ321" i="3"/>
  <c r="AA321" i="3"/>
  <c r="BF321" i="3"/>
  <c r="AP321" i="3"/>
  <c r="Z321" i="3"/>
  <c r="BI321" i="3"/>
  <c r="AS321" i="3"/>
  <c r="AC321" i="3"/>
  <c r="M321" i="3"/>
  <c r="AS329" i="3"/>
  <c r="Y329" i="3"/>
  <c r="BD329" i="3"/>
  <c r="AF329" i="3"/>
  <c r="BG329" i="3"/>
  <c r="AM329" i="3"/>
  <c r="O329" i="3"/>
  <c r="BB331" i="3"/>
  <c r="W232" i="3"/>
  <c r="AH232" i="3"/>
  <c r="U232" i="3"/>
  <c r="M256" i="3"/>
  <c r="AA256" i="3"/>
  <c r="Z272" i="3"/>
  <c r="BI311" i="3"/>
  <c r="AX331" i="3"/>
  <c r="AY321" i="3"/>
  <c r="AI321" i="3"/>
  <c r="S321" i="3"/>
  <c r="AX321" i="3"/>
  <c r="AH321" i="3"/>
  <c r="R321" i="3"/>
  <c r="BA321" i="3"/>
  <c r="AK321" i="3"/>
  <c r="U321" i="3"/>
  <c r="BE329" i="3"/>
  <c r="AK329" i="3"/>
  <c r="M329" i="3"/>
  <c r="AR329" i="3"/>
  <c r="X329" i="3"/>
  <c r="AU329" i="3"/>
  <c r="AA329" i="3"/>
  <c r="N311" i="3"/>
  <c r="AN321" i="3"/>
  <c r="AD329" i="3"/>
  <c r="AQ232" i="3"/>
  <c r="BA232" i="3"/>
  <c r="AN232" i="3"/>
  <c r="X256" i="3"/>
  <c r="AR272" i="3"/>
  <c r="AH311" i="3"/>
  <c r="AU321" i="3"/>
  <c r="AE321" i="3"/>
  <c r="O321" i="3"/>
  <c r="AT321" i="3"/>
  <c r="AD321" i="3"/>
  <c r="N321" i="3"/>
  <c r="AW321" i="3"/>
  <c r="AG321" i="3"/>
  <c r="Q321" i="3"/>
  <c r="BA329" i="3"/>
  <c r="AC329" i="3"/>
  <c r="BH329" i="3"/>
  <c r="AN329" i="3"/>
  <c r="P329" i="3"/>
  <c r="AQ329" i="3"/>
  <c r="AL331" i="3"/>
  <c r="BC232" i="3"/>
  <c r="AP232" i="3"/>
  <c r="AC232" i="3"/>
  <c r="AG256" i="3"/>
  <c r="X232" i="3"/>
  <c r="T291" i="3"/>
  <c r="AE311" i="3"/>
  <c r="AW244" i="3"/>
  <c r="AY244" i="3"/>
  <c r="W292" i="3"/>
  <c r="AA261" i="3"/>
  <c r="AO244" i="3"/>
  <c r="AI244" i="3"/>
  <c r="BB292" i="3"/>
  <c r="AA292" i="3"/>
  <c r="BE303" i="3"/>
  <c r="AC337" i="3"/>
  <c r="AB234" i="3"/>
  <c r="AT329" i="3"/>
  <c r="Q333" i="3"/>
  <c r="W248" i="3"/>
  <c r="AO288" i="3"/>
  <c r="AM341" i="3"/>
  <c r="U243" i="3"/>
  <c r="BE291" i="3"/>
  <c r="Y291" i="3"/>
  <c r="AX291" i="3"/>
  <c r="AH291" i="3"/>
  <c r="R291" i="3"/>
  <c r="AZ291" i="3"/>
  <c r="AJ291" i="3"/>
  <c r="T337" i="3"/>
  <c r="AK305" i="3"/>
  <c r="Q305" i="3"/>
  <c r="M305" i="3"/>
  <c r="AV305" i="3"/>
  <c r="AF305" i="3"/>
  <c r="P305" i="3"/>
  <c r="AU305" i="3"/>
  <c r="AE305" i="3"/>
  <c r="O305" i="3"/>
  <c r="AT305" i="3"/>
  <c r="AD305" i="3"/>
  <c r="N305" i="3"/>
  <c r="AW329" i="3"/>
  <c r="AG329" i="3"/>
  <c r="Q329" i="3"/>
  <c r="AZ329" i="3"/>
  <c r="AJ329" i="3"/>
  <c r="T329" i="3"/>
  <c r="AY329" i="3"/>
  <c r="AI329" i="3"/>
  <c r="S329" i="3"/>
  <c r="AJ307" i="3"/>
  <c r="AL311" i="3"/>
  <c r="S323" i="3"/>
  <c r="AI232" i="3"/>
  <c r="BF232" i="3"/>
  <c r="Z232" i="3"/>
  <c r="AS232" i="3"/>
  <c r="M232" i="3"/>
  <c r="AF232" i="3"/>
  <c r="AS244" i="3"/>
  <c r="T244" i="3"/>
  <c r="BB248" i="3"/>
  <c r="AH248" i="3"/>
  <c r="N248" i="3"/>
  <c r="AW248" i="3"/>
  <c r="AC248" i="3"/>
  <c r="BH248" i="3"/>
  <c r="AN248" i="3"/>
  <c r="P248" i="3"/>
  <c r="AQ248" i="3"/>
  <c r="AZ264" i="3"/>
  <c r="AY264" i="3"/>
  <c r="AH264" i="3"/>
  <c r="AK264" i="3"/>
  <c r="BB280" i="3"/>
  <c r="AR307" i="3"/>
  <c r="AG307" i="3"/>
  <c r="P311" i="3"/>
  <c r="AX323" i="3"/>
  <c r="BA323" i="3"/>
  <c r="AV323" i="3"/>
  <c r="O239" i="3"/>
  <c r="O275" i="3"/>
  <c r="M225" i="3"/>
  <c r="AA262" i="3"/>
  <c r="X288" i="3"/>
  <c r="AB315" i="3"/>
  <c r="AY219" i="3"/>
  <c r="AJ231" i="3"/>
  <c r="AX329" i="3"/>
  <c r="AU232" i="3"/>
  <c r="AX232" i="3"/>
  <c r="R232" i="3"/>
  <c r="AK232" i="3"/>
  <c r="BD232" i="3"/>
  <c r="Z248" i="3"/>
  <c r="AL248" i="3"/>
  <c r="R248" i="3"/>
  <c r="BI248" i="3"/>
  <c r="AS248" i="3"/>
  <c r="Y248" i="3"/>
  <c r="BD248" i="3"/>
  <c r="AF248" i="3"/>
  <c r="BG248" i="3"/>
  <c r="AM248" i="3"/>
  <c r="T264" i="3"/>
  <c r="AI264" i="3"/>
  <c r="Z264" i="3"/>
  <c r="U264" i="3"/>
  <c r="AY307" i="3"/>
  <c r="AZ311" i="3"/>
  <c r="AP323" i="3"/>
  <c r="AK323" i="3"/>
  <c r="X323" i="3"/>
  <c r="AW234" i="3"/>
  <c r="BC285" i="3"/>
  <c r="Q311" i="3"/>
  <c r="AU272" i="3"/>
  <c r="AZ247" i="3"/>
  <c r="AG248" i="3"/>
  <c r="Q248" i="3"/>
  <c r="AZ248" i="3"/>
  <c r="AJ248" i="3"/>
  <c r="T248" i="3"/>
  <c r="AY248" i="3"/>
  <c r="AI248" i="3"/>
  <c r="S248" i="3"/>
  <c r="AR256" i="3"/>
  <c r="BB256" i="3"/>
  <c r="BH264" i="3"/>
  <c r="AQ264" i="3"/>
  <c r="AX264" i="3"/>
  <c r="BA264" i="3"/>
  <c r="M264" i="3"/>
  <c r="AG272" i="3"/>
  <c r="AM280" i="3"/>
  <c r="BB288" i="3"/>
  <c r="U288" i="3"/>
  <c r="T311" i="3"/>
  <c r="AU311" i="3"/>
  <c r="R323" i="3"/>
  <c r="AC323" i="3"/>
  <c r="AN323" i="3"/>
  <c r="Y242" i="3"/>
  <c r="AT272" i="3"/>
  <c r="M272" i="3"/>
  <c r="AA272" i="3"/>
  <c r="AH288" i="3"/>
  <c r="AZ288" i="3"/>
  <c r="X296" i="3"/>
  <c r="AE246" i="3"/>
  <c r="W285" i="3"/>
  <c r="U307" i="3"/>
  <c r="AC311" i="3"/>
  <c r="V256" i="3"/>
  <c r="O272" i="3"/>
  <c r="AW256" i="3"/>
  <c r="AC256" i="3"/>
  <c r="BA256" i="3"/>
  <c r="AV256" i="3"/>
  <c r="AB256" i="3"/>
  <c r="BC256" i="3"/>
  <c r="AE256" i="3"/>
  <c r="BF256" i="3"/>
  <c r="AL256" i="3"/>
  <c r="N256" i="3"/>
  <c r="R272" i="3"/>
  <c r="AP272" i="3"/>
  <c r="BI272" i="3"/>
  <c r="AO272" i="3"/>
  <c r="Q272" i="3"/>
  <c r="AV272" i="3"/>
  <c r="AB272" i="3"/>
  <c r="AY272" i="3"/>
  <c r="AE272" i="3"/>
  <c r="AE288" i="3"/>
  <c r="BC288" i="3"/>
  <c r="S288" i="3"/>
  <c r="AL288" i="3"/>
  <c r="R288" i="3"/>
  <c r="AW288" i="3"/>
  <c r="Y288" i="3"/>
  <c r="BD288" i="3"/>
  <c r="AJ288" i="3"/>
  <c r="BH307" i="3"/>
  <c r="BG307" i="3"/>
  <c r="AE307" i="3"/>
  <c r="AT307" i="3"/>
  <c r="R307" i="3"/>
  <c r="AS307" i="3"/>
  <c r="BH311" i="3"/>
  <c r="AB311" i="3"/>
  <c r="AP311" i="3"/>
  <c r="BD311" i="3"/>
  <c r="X311" i="3"/>
  <c r="AY311" i="3"/>
  <c r="AI311" i="3"/>
  <c r="O311" i="3"/>
  <c r="AS311" i="3"/>
  <c r="Y311" i="3"/>
  <c r="AN315" i="3"/>
  <c r="Q228" i="3"/>
  <c r="AM252" i="3"/>
  <c r="AB325" i="3"/>
  <c r="AM315" i="3"/>
  <c r="Q256" i="3"/>
  <c r="AO256" i="3"/>
  <c r="BH256" i="3"/>
  <c r="AN256" i="3"/>
  <c r="P256" i="3"/>
  <c r="AQ256" i="3"/>
  <c r="W256" i="3"/>
  <c r="AT256" i="3"/>
  <c r="Z256" i="3"/>
  <c r="AD272" i="3"/>
  <c r="BB272" i="3"/>
  <c r="AW272" i="3"/>
  <c r="AC272" i="3"/>
  <c r="BH272" i="3"/>
  <c r="AJ272" i="3"/>
  <c r="P272" i="3"/>
  <c r="AQ272" i="3"/>
  <c r="S272" i="3"/>
  <c r="BG288" i="3"/>
  <c r="AY288" i="3"/>
  <c r="AX288" i="3"/>
  <c r="AD288" i="3"/>
  <c r="BE288" i="3"/>
  <c r="AK288" i="3"/>
  <c r="Q288" i="3"/>
  <c r="AR288" i="3"/>
  <c r="T288" i="3"/>
  <c r="AB307" i="3"/>
  <c r="AQ307" i="3"/>
  <c r="O307" i="3"/>
  <c r="AH307" i="3"/>
  <c r="BA307" i="3"/>
  <c r="AC307" i="3"/>
  <c r="AR311" i="3"/>
  <c r="BF311" i="3"/>
  <c r="Z311" i="3"/>
  <c r="AN311" i="3"/>
  <c r="BG311" i="3"/>
  <c r="AQ311" i="3"/>
  <c r="AA311" i="3"/>
  <c r="BE311" i="3"/>
  <c r="AG311" i="3"/>
  <c r="M311" i="3"/>
  <c r="AO231" i="3"/>
  <c r="BC315" i="3"/>
  <c r="V331" i="3"/>
  <c r="AS256" i="3"/>
  <c r="Y256" i="3"/>
  <c r="BD256" i="3"/>
  <c r="AF256" i="3"/>
  <c r="BG256" i="3"/>
  <c r="AM256" i="3"/>
  <c r="O256" i="3"/>
  <c r="AP256" i="3"/>
  <c r="N272" i="3"/>
  <c r="V272" i="3"/>
  <c r="AS272" i="3"/>
  <c r="Y272" i="3"/>
  <c r="AZ272" i="3"/>
  <c r="AF272" i="3"/>
  <c r="BG272" i="3"/>
  <c r="AI272" i="3"/>
  <c r="AA288" i="3"/>
  <c r="AI288" i="3"/>
  <c r="AT288" i="3"/>
  <c r="V288" i="3"/>
  <c r="BA288" i="3"/>
  <c r="AG288" i="3"/>
  <c r="BH288" i="3"/>
  <c r="AN288" i="3"/>
  <c r="P288" i="3"/>
  <c r="AV307" i="3"/>
  <c r="X307" i="3"/>
  <c r="AI307" i="3"/>
  <c r="BF307" i="3"/>
  <c r="Z307" i="3"/>
  <c r="AW307" i="3"/>
  <c r="AJ311" i="3"/>
  <c r="AX311" i="3"/>
  <c r="R311" i="3"/>
  <c r="AF311" i="3"/>
  <c r="BC311" i="3"/>
  <c r="AM311" i="3"/>
  <c r="W311" i="3"/>
  <c r="AW311" i="3"/>
  <c r="AV315" i="3"/>
  <c r="BH331" i="3"/>
  <c r="M307" i="3"/>
  <c r="AH343" i="3"/>
  <c r="T246" i="3"/>
  <c r="AK269" i="3"/>
  <c r="AK299" i="3"/>
  <c r="U231" i="3"/>
  <c r="AH272" i="3"/>
  <c r="BI256" i="3"/>
  <c r="BE256" i="3"/>
  <c r="AK256" i="3"/>
  <c r="AZ256" i="3"/>
  <c r="AJ256" i="3"/>
  <c r="T256" i="3"/>
  <c r="AY256" i="3"/>
  <c r="AI256" i="3"/>
  <c r="S256" i="3"/>
  <c r="AX256" i="3"/>
  <c r="AH256" i="3"/>
  <c r="AF264" i="3"/>
  <c r="BG264" i="3"/>
  <c r="AA264" i="3"/>
  <c r="AP264" i="3"/>
  <c r="BI264" i="3"/>
  <c r="AC264" i="3"/>
  <c r="AX272" i="3"/>
  <c r="BF272" i="3"/>
  <c r="AL272" i="3"/>
  <c r="BA272" i="3"/>
  <c r="AK272" i="3"/>
  <c r="U272" i="3"/>
  <c r="BD272" i="3"/>
  <c r="AN272" i="3"/>
  <c r="X272" i="3"/>
  <c r="BC272" i="3"/>
  <c r="AM272" i="3"/>
  <c r="BD280" i="3"/>
  <c r="AQ288" i="3"/>
  <c r="W288" i="3"/>
  <c r="BF288" i="3"/>
  <c r="AP288" i="3"/>
  <c r="Z288" i="3"/>
  <c r="BI288" i="3"/>
  <c r="AS288" i="3"/>
  <c r="AC288" i="3"/>
  <c r="M288" i="3"/>
  <c r="AV288" i="3"/>
  <c r="AF288" i="3"/>
  <c r="AF307" i="3"/>
  <c r="AN307" i="3"/>
  <c r="AU307" i="3"/>
  <c r="AA307" i="3"/>
  <c r="AX307" i="3"/>
  <c r="AD307" i="3"/>
  <c r="BI307" i="3"/>
  <c r="AK307" i="3"/>
  <c r="BI315" i="3"/>
  <c r="BF323" i="3"/>
  <c r="Z323" i="3"/>
  <c r="AS323" i="3"/>
  <c r="M323" i="3"/>
  <c r="AF323" i="3"/>
  <c r="AR331" i="3"/>
  <c r="R269" i="3"/>
  <c r="V242" i="3"/>
  <c r="BA315" i="3"/>
  <c r="BF247" i="3"/>
  <c r="T247" i="3"/>
  <c r="R247" i="3"/>
  <c r="AI247" i="3"/>
  <c r="Y283" i="3"/>
  <c r="AP315" i="3"/>
  <c r="AC315" i="3"/>
  <c r="P315" i="3"/>
  <c r="BE331" i="3"/>
  <c r="AQ331" i="3"/>
  <c r="Y262" i="3"/>
  <c r="AY231" i="3"/>
  <c r="AX285" i="3"/>
  <c r="U299" i="3"/>
  <c r="AG247" i="3"/>
  <c r="AH315" i="3"/>
  <c r="U315" i="3"/>
  <c r="AW331" i="3"/>
  <c r="AA331" i="3"/>
  <c r="AR262" i="3"/>
  <c r="S231" i="3"/>
  <c r="AX224" i="3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BK287" i="3" s="1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N329" i="3"/>
  <c r="X321" i="3"/>
  <c r="AH329" i="3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88" i="3" l="1"/>
  <c r="BJ251" i="3"/>
  <c r="BM251" i="3"/>
  <c r="BL251" i="3"/>
  <c r="BK305" i="3"/>
  <c r="BN251" i="3"/>
  <c r="BN291" i="3"/>
  <c r="BJ305" i="3"/>
  <c r="BK252" i="3"/>
  <c r="BN267" i="3"/>
  <c r="BN315" i="3"/>
  <c r="BN307" i="3"/>
  <c r="BN323" i="3"/>
  <c r="BK248" i="3"/>
  <c r="BK321" i="3"/>
  <c r="BL329" i="3"/>
  <c r="BN333" i="3"/>
  <c r="BJ329" i="3"/>
  <c r="BM291" i="3"/>
  <c r="BK329" i="3"/>
  <c r="BK292" i="3"/>
  <c r="BL305" i="3"/>
  <c r="BK323" i="3"/>
  <c r="BN248" i="3"/>
  <c r="BM305" i="3"/>
  <c r="BK243" i="3"/>
  <c r="BM288" i="3"/>
  <c r="BN256" i="3"/>
  <c r="BK311" i="3"/>
  <c r="BJ248" i="3"/>
  <c r="BL291" i="3"/>
  <c r="BM248" i="3"/>
  <c r="BN305" i="3"/>
  <c r="BM329" i="3"/>
  <c r="BN280" i="3"/>
  <c r="BN284" i="3"/>
  <c r="BN275" i="3"/>
  <c r="BK260" i="3"/>
  <c r="BJ275" i="3"/>
  <c r="BK307" i="3"/>
  <c r="BN311" i="3"/>
  <c r="BL315" i="3"/>
  <c r="BK247" i="3"/>
  <c r="BL243" i="3"/>
  <c r="BL256" i="3"/>
  <c r="BL259" i="3"/>
  <c r="BN276" i="3"/>
  <c r="BJ313" i="3"/>
  <c r="BJ295" i="3"/>
  <c r="BJ220" i="3"/>
  <c r="BK271" i="3"/>
  <c r="BK325" i="3"/>
  <c r="BJ317" i="3"/>
  <c r="BM284" i="3"/>
  <c r="BJ268" i="3"/>
  <c r="BN228" i="3"/>
  <c r="BL224" i="3"/>
  <c r="BL343" i="3"/>
  <c r="BM275" i="3"/>
  <c r="BJ307" i="3"/>
  <c r="BM307" i="3"/>
  <c r="BL311" i="3"/>
  <c r="BK288" i="3"/>
  <c r="BL307" i="3"/>
  <c r="BL288" i="3"/>
  <c r="BJ288" i="3"/>
  <c r="BK272" i="3"/>
  <c r="BJ311" i="3"/>
  <c r="BN272" i="3"/>
  <c r="BL272" i="3"/>
  <c r="BJ256" i="3"/>
  <c r="BK256" i="3"/>
  <c r="BJ272" i="3"/>
  <c r="BM272" i="3"/>
  <c r="BN335" i="3"/>
  <c r="BM256" i="3"/>
  <c r="BJ315" i="3"/>
  <c r="BM228" i="3"/>
  <c r="BN255" i="3"/>
  <c r="BJ252" i="3"/>
  <c r="BL271" i="3"/>
  <c r="BM267" i="3"/>
  <c r="BN279" i="3"/>
  <c r="BK313" i="3"/>
  <c r="BN220" i="3"/>
  <c r="BN339" i="3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K190" i="3"/>
  <c r="K186" i="3"/>
  <c r="K184" i="3"/>
  <c r="K170" i="3"/>
  <c r="K168" i="3"/>
  <c r="K154" i="3"/>
  <c r="K152" i="3"/>
  <c r="K123" i="3"/>
  <c r="K189" i="3"/>
  <c r="K178" i="3"/>
  <c r="K176" i="3"/>
  <c r="K162" i="3"/>
  <c r="K160" i="3"/>
  <c r="K146" i="3"/>
  <c r="K144" i="3"/>
  <c r="K142" i="3"/>
  <c r="K130" i="3"/>
  <c r="K126" i="3"/>
  <c r="K11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Z127" i="3" l="1"/>
  <c r="M196" i="3"/>
  <c r="S199" i="3"/>
  <c r="BB196" i="3"/>
  <c r="AG196" i="3"/>
  <c r="P196" i="3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K119" i="3" s="1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K140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K132" i="3"/>
  <c r="BN20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00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N140" i="3" l="1"/>
  <c r="BL132" i="3"/>
  <c r="BJ204" i="3"/>
  <c r="BJ208" i="3"/>
  <c r="BN127" i="3"/>
  <c r="BK216" i="3"/>
  <c r="BM201" i="3"/>
  <c r="BJ135" i="3"/>
  <c r="BL214" i="3"/>
  <c r="BN175" i="3"/>
  <c r="BK214" i="3"/>
  <c r="BN164" i="3"/>
  <c r="BJ122" i="3"/>
  <c r="BN198" i="3"/>
  <c r="BM140" i="3"/>
  <c r="BL218" i="3"/>
  <c r="BM188" i="3"/>
  <c r="BK194" i="3"/>
  <c r="BM191" i="3"/>
  <c r="BK148" i="3"/>
  <c r="BN172" i="3"/>
  <c r="BJ132" i="3"/>
  <c r="BK116" i="3"/>
  <c r="BN214" i="3"/>
  <c r="BK208" i="3"/>
  <c r="BL196" i="3"/>
  <c r="BL188" i="3"/>
  <c r="BJ140" i="3"/>
  <c r="BL135" i="3"/>
  <c r="BJ119" i="3"/>
  <c r="BK206" i="3"/>
  <c r="BL175" i="3"/>
  <c r="BM164" i="3"/>
  <c r="BM151" i="3"/>
  <c r="BN124" i="3"/>
  <c r="BK212" i="3"/>
  <c r="BJ159" i="3"/>
  <c r="BK196" i="3"/>
  <c r="BL157" i="3"/>
  <c r="BL187" i="3"/>
  <c r="BJ172" i="3"/>
  <c r="BN212" i="3"/>
  <c r="BM214" i="3"/>
  <c r="BK209" i="3"/>
  <c r="BK164" i="3"/>
  <c r="BL216" i="3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N78" i="3" l="1"/>
  <c r="BJ78" i="3"/>
  <c r="BM82" i="3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<sst xmlns="http://schemas.openxmlformats.org/spreadsheetml/2006/main" count="13440" uniqueCount="547">
  <si>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</si>
  <si>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</si>
  <si>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</si>
  <si>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</si>
  <si>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</si>
  <si>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</si>
  <si>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</si>
  <si>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</si>
  <si>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</si>
  <si>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</si>
  <si>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</si>
  <si>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</si>
  <si>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</si>
  <si>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</si>
  <si>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</si>
  <si>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</si>
  <si>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</si>
  <si>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</si>
  <si>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</si>
  <si>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</si>
  <si>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</si>
  <si>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</si>
  <si>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</si>
  <si>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</si>
  <si>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</si>
  <si>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</si>
  <si>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</si>
  <si>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</si>
  <si>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</si>
  <si>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</si>
  <si>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</si>
  <si>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</si>
  <si>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</si>
  <si>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</si>
  <si>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</si>
  <si>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</si>
  <si>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</si>
  <si>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</si>
  <si>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</si>
  <si>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</si>
  <si>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</si>
  <si>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</si>
  <si>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</si>
  <si>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</si>
  <si>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</si>
  <si>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</si>
  <si>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</si>
  <si>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</si>
  <si>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</si>
  <si>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</si>
  <si>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</si>
  <si>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</si>
  <si>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</si>
  <si>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</si>
  <si>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</si>
  <si>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</si>
  <si>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</si>
  <si>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</si>
  <si>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</si>
  <si>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</si>
  <si>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</si>
  <si>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</si>
  <si>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</si>
  <si>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</si>
  <si>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</si>
  <si>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</si>
  <si>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</si>
  <si>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</si>
  <si>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</si>
  <si>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</si>
  <si>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</si>
  <si>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</si>
  <si>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</si>
  <si>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</si>
  <si>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</si>
  <si>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</si>
  <si>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</si>
  <si>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</si>
  <si>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</si>
  <si>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</si>
  <si>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</si>
  <si>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</si>
  <si>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</si>
  <si>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</si>
  <si>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</si>
  <si>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</si>
  <si>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</si>
  <si>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</si>
  <si>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</si>
  <si>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</si>
  <si>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</si>
  <si>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</si>
  <si>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</si>
  <si>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</si>
  <si>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</si>
  <si>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</si>
  <si>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</si>
  <si>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</si>
  <si>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</si>
  <si>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</si>
  <si>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</si>
  <si>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</si>
  <si>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</si>
  <si>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</si>
  <si>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</si>
  <si>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</si>
  <si>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</si>
  <si>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</si>
  <si>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</si>
  <si>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</si>
  <si>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</si>
  <si>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</si>
  <si>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</si>
  <si>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</si>
  <si>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</si>
  <si>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</si>
  <si>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</si>
  <si>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</si>
  <si>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</si>
  <si>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</si>
  <si>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</si>
  <si>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</si>
  <si>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</si>
  <si>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</si>
  <si>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</si>
  <si>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</si>
  <si>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</si>
  <si>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</si>
  <si>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</si>
  <si>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</si>
  <si>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</si>
  <si>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</si>
  <si>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</si>
  <si>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</si>
  <si>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</si>
  <si>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</si>
  <si>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</si>
  <si>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</si>
  <si>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</si>
  <si>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</si>
  <si>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</si>
  <si>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</si>
  <si>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</si>
  <si>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</si>
  <si>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</si>
  <si>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</si>
  <si>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</si>
  <si>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</si>
  <si>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</si>
  <si>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</si>
  <si>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</si>
  <si>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</si>
  <si>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</si>
  <si>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</si>
  <si>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</si>
  <si>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</si>
  <si>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</si>
  <si>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</si>
  <si>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</si>
  <si>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</si>
  <si>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</si>
  <si>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</si>
  <si>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</si>
  <si>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</si>
  <si>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</si>
  <si>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</si>
  <si>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</si>
  <si>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</si>
  <si>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</si>
  <si>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</si>
  <si>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</si>
  <si>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</si>
  <si>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</si>
  <si>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</si>
  <si>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</si>
  <si>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</si>
  <si>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</si>
  <si>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</si>
  <si>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</si>
  <si>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</si>
  <si>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</si>
  <si>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</si>
  <si>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</si>
  <si>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</si>
  <si>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</si>
  <si>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</si>
  <si>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</si>
  <si>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</si>
  <si>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</si>
  <si>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</si>
  <si>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</si>
  <si>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</si>
  <si>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</si>
  <si>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</si>
  <si>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</si>
  <si>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</si>
  <si>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</si>
  <si>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</si>
  <si>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</si>
  <si>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</si>
  <si>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</si>
  <si>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</si>
  <si>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</si>
  <si>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</si>
  <si>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</si>
  <si>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</si>
  <si>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</si>
  <si>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</si>
  <si>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</si>
  <si>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</si>
  <si>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</si>
  <si>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</si>
  <si>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</si>
  <si>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</si>
  <si>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</si>
  <si>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</si>
  <si>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</si>
  <si>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</si>
  <si>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</si>
  <si>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</si>
  <si>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</si>
  <si>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</si>
  <si>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</si>
  <si>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</si>
  <si>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</si>
  <si>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</si>
  <si>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</si>
  <si>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</si>
  <si>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</si>
  <si>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</si>
  <si>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</si>
  <si>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</si>
  <si>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</si>
  <si>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</si>
  <si>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</si>
  <si>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</si>
  <si>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</si>
  <si>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</si>
  <si>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</si>
  <si>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</si>
  <si>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</si>
  <si>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</si>
  <si>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</si>
  <si>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</si>
  <si>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</si>
  <si>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</si>
  <si>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</si>
  <si>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</si>
  <si>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</si>
  <si>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</si>
  <si>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</si>
  <si>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</si>
  <si>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</si>
  <si>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</si>
  <si>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</si>
  <si>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</si>
  <si>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</si>
  <si>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</si>
  <si>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</si>
  <si>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</si>
  <si>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</si>
  <si>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</si>
  <si>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</si>
  <si>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</si>
  <si>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</si>
  <si>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</si>
  <si>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</si>
  <si>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</si>
  <si>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</si>
  <si>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</si>
  <si>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</si>
  <si>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</si>
  <si>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</si>
  <si>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</si>
  <si>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</si>
  <si>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</si>
  <si>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</si>
  <si>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</si>
  <si>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</si>
  <si>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</si>
  <si>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</si>
  <si>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</si>
  <si>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</si>
  <si>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</si>
  <si>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</si>
  <si>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</si>
  <si>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</si>
  <si>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</si>
  <si>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</si>
  <si>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</si>
  <si>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</si>
  <si>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</si>
  <si>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</si>
  <si>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</si>
  <si>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</si>
  <si>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</si>
  <si>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</si>
  <si>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</si>
  <si>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</si>
  <si>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</si>
  <si>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</si>
  <si>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</si>
  <si>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</si>
  <si>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</si>
  <si>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</si>
  <si>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</si>
  <si>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</si>
  <si>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</si>
  <si>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</si>
  <si>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</si>
  <si>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</si>
  <si>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</si>
  <si>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</si>
  <si>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</si>
  <si>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</si>
  <si>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</si>
  <si>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</si>
  <si>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</si>
  <si>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</si>
  <si>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</si>
  <si>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</si>
  <si>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</si>
  <si>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</si>
  <si>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</si>
  <si>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</si>
  <si>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</si>
  <si>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</si>
  <si>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</si>
  <si>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</si>
  <si>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</si>
  <si>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</si>
  <si>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</si>
  <si>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</si>
  <si>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</si>
  <si>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</si>
  <si>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</si>
  <si>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</si>
  <si>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</si>
  <si>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</si>
  <si>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</si>
  <si>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</si>
  <si>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</si>
  <si>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</si>
  <si>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</si>
  <si>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</si>
  <si>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</si>
  <si>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</si>
  <si>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</si>
  <si>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</si>
  <si>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</si>
  <si>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</si>
  <si>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</si>
  <si>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</si>
  <si>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</si>
  <si>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</si>
  <si>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</si>
  <si>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</si>
  <si>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</si>
  <si>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</si>
  <si>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</si>
  <si>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</si>
  <si>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</si>
  <si>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</si>
  <si>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</si>
  <si>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</si>
  <si>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</si>
  <si>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</si>
  <si>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</si>
  <si>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</si>
  <si>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</si>
  <si>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</si>
  <si>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</si>
  <si>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</si>
  <si>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</si>
  <si>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</si>
  <si>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</si>
  <si>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</si>
  <si>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</si>
  <si>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</si>
  <si>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</si>
  <si>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</si>
  <si>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</si>
  <si>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</si>
  <si>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</si>
  <si>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</si>
  <si>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</si>
  <si>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</si>
  <si>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</si>
  <si>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</si>
  <si>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</si>
  <si>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</si>
  <si>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</si>
  <si>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</si>
  <si>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</si>
  <si>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</si>
  <si>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</si>
  <si>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</si>
  <si>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</si>
  <si>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</si>
  <si>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</si>
  <si>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</si>
  <si>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</si>
  <si>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</si>
  <si>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</si>
  <si>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</si>
  <si>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</si>
  <si>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</si>
  <si>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</si>
  <si>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</si>
  <si>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</si>
  <si>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</si>
  <si>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</si>
  <si>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</si>
  <si>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</si>
  <si>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</si>
  <si>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</si>
  <si>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</si>
  <si>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</si>
  <si>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</si>
  <si>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</si>
  <si>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</si>
  <si>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</si>
  <si>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</si>
  <si>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</si>
  <si>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</si>
  <si>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</si>
  <si>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</si>
  <si>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</si>
  <si>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</si>
  <si>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</si>
  <si>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</si>
  <si>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</si>
  <si>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</si>
  <si>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</si>
  <si>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</si>
  <si>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</si>
  <si>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</si>
  <si>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</si>
  <si>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</si>
  <si>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</si>
  <si>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</si>
  <si>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</si>
  <si>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</si>
  <si>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</si>
  <si>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</si>
  <si>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</si>
  <si>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</si>
  <si>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</si>
  <si>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</si>
  <si>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</si>
  <si>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</si>
  <si>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</si>
  <si>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</si>
  <si>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</si>
  <si>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</si>
  <si>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</si>
  <si>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</si>
  <si>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</si>
  <si>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</si>
  <si>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</si>
  <si>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</si>
  <si>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</si>
  <si>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</si>
  <si>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</si>
  <si>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</si>
  <si>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</si>
  <si>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</si>
  <si>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</si>
  <si>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</si>
  <si>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</si>
  <si>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</si>
  <si>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</si>
  <si>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</si>
  <si>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</si>
  <si>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</si>
  <si>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</si>
  <si>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</si>
  <si>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</si>
  <si>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</si>
  <si>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</si>
  <si>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</si>
  <si>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</si>
  <si>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</si>
  <si>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</si>
  <si>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</si>
  <si>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</si>
  <si>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</si>
  <si>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</si>
  <si>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</si>
  <si>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</si>
  <si>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</si>
  <si>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</si>
  <si>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</si>
  <si>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</si>
  <si>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</si>
  <si>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</si>
  <si>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</si>
  <si>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</si>
  <si>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</si>
  <si>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</si>
  <si>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</si>
  <si>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</si>
  <si>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</si>
  <si>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</si>
  <si>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</si>
  <si>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</si>
  <si>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</si>
  <si>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</si>
  <si>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</si>
  <si>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</si>
  <si>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</si>
  <si>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</si>
  <si>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</si>
  <si>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</si>
  <si>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</si>
  <si>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</si>
  <si>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</si>
  <si>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</si>
  <si>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</si>
  <si>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</si>
  <si>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</si>
  <si>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</si>
  <si>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</si>
  <si>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</si>
  <si>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</si>
  <si>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</si>
  <si>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</si>
  <si>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Wolfsberger AC AC</t>
  </si>
  <si>
    <t>VPS</t>
  </si>
  <si>
    <t>Ham-Kam</t>
  </si>
  <si>
    <t>Aalesund</t>
  </si>
  <si>
    <t>FCSB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</si>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</sst>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topLeftCell="A148" zoomScale="80" zoomScaleNormal="80" workbookViewId="0">
      <selection activeCell="N164" sqref="N164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337</v>
      </c>
      <c r="B2" t="s">
        <v>71</v>
      </c>
      <c r="C2">
        <v>1.2959000000000001</v>
      </c>
      <c r="D2">
        <v>0.96460000000000001</v>
      </c>
      <c r="E2">
        <v>0.75</v>
      </c>
    </row>
    <row r="3" spans="1:5" x14ac:dyDescent="0.25">
      <c r="A3" t="s">
        <v>337</v>
      </c>
      <c r="B3" t="s">
        <v>72</v>
      </c>
      <c r="C3">
        <v>1.2959000000000001</v>
      </c>
      <c r="D3">
        <v>0.96460000000000001</v>
      </c>
      <c r="E3">
        <v>0.5</v>
      </c>
    </row>
    <row r="4" spans="1:5" x14ac:dyDescent="0.25">
      <c r="A4" t="s">
        <v>337</v>
      </c>
      <c r="B4" t="s">
        <v>73</v>
      </c>
      <c r="C4">
        <v>1.2959000000000001</v>
      </c>
      <c r="D4">
        <v>0.96460000000000001</v>
      </c>
      <c r="E4">
        <v>1</v>
      </c>
    </row>
    <row r="5" spans="1:5" x14ac:dyDescent="0.25">
      <c r="A5" t="s">
        <v>337</v>
      </c>
      <c r="B5" t="s">
        <v>74</v>
      </c>
      <c r="C5">
        <v>1.2959000000000001</v>
      </c>
      <c r="D5">
        <v>0.57869999999999999</v>
      </c>
      <c r="E5">
        <v>1.75</v>
      </c>
    </row>
    <row r="6" spans="1:5" x14ac:dyDescent="0.25">
      <c r="A6" t="s">
        <v>337</v>
      </c>
      <c r="B6" t="s">
        <v>75</v>
      </c>
      <c r="C6">
        <v>1.2959000000000001</v>
      </c>
      <c r="D6">
        <v>1.5432999999999999</v>
      </c>
      <c r="E6">
        <v>1</v>
      </c>
    </row>
    <row r="7" spans="1:5" x14ac:dyDescent="0.25">
      <c r="A7" t="s">
        <v>337</v>
      </c>
      <c r="B7" t="s">
        <v>490</v>
      </c>
      <c r="C7">
        <v>1.2959000000000001</v>
      </c>
      <c r="D7">
        <v>1.0288999999999999</v>
      </c>
      <c r="E7">
        <v>1.3332999999999999</v>
      </c>
    </row>
    <row r="8" spans="1:5" x14ac:dyDescent="0.25">
      <c r="A8" t="s">
        <v>337</v>
      </c>
      <c r="B8" t="s">
        <v>76</v>
      </c>
      <c r="C8">
        <v>1.2959000000000001</v>
      </c>
      <c r="D8">
        <v>0.77170000000000005</v>
      </c>
      <c r="E8">
        <v>1</v>
      </c>
    </row>
    <row r="9" spans="1:5" x14ac:dyDescent="0.25">
      <c r="A9" t="s">
        <v>337</v>
      </c>
      <c r="B9" t="s">
        <v>77</v>
      </c>
      <c r="C9">
        <v>1.2959000000000001</v>
      </c>
      <c r="D9">
        <v>0.77170000000000005</v>
      </c>
      <c r="E9">
        <v>1.3332999999999999</v>
      </c>
    </row>
    <row r="10" spans="1:5" x14ac:dyDescent="0.25">
      <c r="A10" t="s">
        <v>337</v>
      </c>
      <c r="B10" t="s">
        <v>78</v>
      </c>
      <c r="C10">
        <v>1.2959000000000001</v>
      </c>
      <c r="D10">
        <v>1.2861</v>
      </c>
      <c r="E10">
        <v>0.66669999999999996</v>
      </c>
    </row>
    <row r="11" spans="1:5" x14ac:dyDescent="0.25">
      <c r="A11" t="s">
        <v>337</v>
      </c>
      <c r="B11" t="s">
        <v>79</v>
      </c>
      <c r="C11">
        <v>1.2959000000000001</v>
      </c>
      <c r="D11">
        <v>1.5432999999999999</v>
      </c>
      <c r="E11">
        <v>1.6667000000000001</v>
      </c>
    </row>
    <row r="12" spans="1:5" x14ac:dyDescent="0.25">
      <c r="A12" t="s">
        <v>337</v>
      </c>
      <c r="B12" t="s">
        <v>80</v>
      </c>
      <c r="C12">
        <v>1.2959000000000001</v>
      </c>
      <c r="D12">
        <v>1.3504</v>
      </c>
      <c r="E12">
        <v>1.25</v>
      </c>
    </row>
    <row r="13" spans="1:5" x14ac:dyDescent="0.25">
      <c r="A13" t="s">
        <v>337</v>
      </c>
      <c r="B13" t="s">
        <v>81</v>
      </c>
      <c r="C13">
        <v>1.2959000000000001</v>
      </c>
      <c r="D13">
        <v>1.0288999999999999</v>
      </c>
      <c r="E13">
        <v>1</v>
      </c>
    </row>
    <row r="14" spans="1:5" x14ac:dyDescent="0.25">
      <c r="A14" t="s">
        <v>337</v>
      </c>
      <c r="B14" t="s">
        <v>82</v>
      </c>
      <c r="C14">
        <v>1.2959000000000001</v>
      </c>
      <c r="D14">
        <v>1.0288999999999999</v>
      </c>
      <c r="E14">
        <v>2</v>
      </c>
    </row>
    <row r="15" spans="1:5" x14ac:dyDescent="0.25">
      <c r="A15" t="s">
        <v>337</v>
      </c>
      <c r="B15" t="s">
        <v>83</v>
      </c>
      <c r="C15">
        <v>1.2959000000000001</v>
      </c>
      <c r="D15">
        <v>1.1575</v>
      </c>
      <c r="E15">
        <v>1.5</v>
      </c>
    </row>
    <row r="16" spans="1:5" x14ac:dyDescent="0.25">
      <c r="A16" t="s">
        <v>337</v>
      </c>
      <c r="B16" t="s">
        <v>84</v>
      </c>
      <c r="C16">
        <v>1.2959000000000001</v>
      </c>
      <c r="D16">
        <v>0.96460000000000001</v>
      </c>
      <c r="E16">
        <v>1.25</v>
      </c>
    </row>
    <row r="17" spans="1:5" x14ac:dyDescent="0.25">
      <c r="A17" t="s">
        <v>337</v>
      </c>
      <c r="B17" t="s">
        <v>85</v>
      </c>
      <c r="C17">
        <v>1.2959000000000001</v>
      </c>
      <c r="D17">
        <v>0.57869999999999999</v>
      </c>
      <c r="E17">
        <v>0.5</v>
      </c>
    </row>
    <row r="18" spans="1:5" x14ac:dyDescent="0.25">
      <c r="A18" t="s">
        <v>337</v>
      </c>
      <c r="B18" t="s">
        <v>86</v>
      </c>
      <c r="C18">
        <v>1.2959000000000001</v>
      </c>
      <c r="D18">
        <v>1.2861</v>
      </c>
      <c r="E18">
        <v>0.66669999999999996</v>
      </c>
    </row>
    <row r="19" spans="1:5" x14ac:dyDescent="0.25">
      <c r="A19" t="s">
        <v>337</v>
      </c>
      <c r="B19" t="s">
        <v>87</v>
      </c>
      <c r="C19">
        <v>1.2959000000000001</v>
      </c>
      <c r="D19">
        <v>0</v>
      </c>
      <c r="E19">
        <v>0.66669999999999996</v>
      </c>
    </row>
    <row r="20" spans="1:5" x14ac:dyDescent="0.25">
      <c r="A20" t="s">
        <v>337</v>
      </c>
      <c r="B20" t="s">
        <v>88</v>
      </c>
      <c r="C20">
        <v>1.2959000000000001</v>
      </c>
      <c r="D20">
        <v>0.77170000000000005</v>
      </c>
      <c r="E20">
        <v>0.75</v>
      </c>
    </row>
    <row r="21" spans="1:5" x14ac:dyDescent="0.25">
      <c r="A21" t="s">
        <v>337</v>
      </c>
      <c r="B21" t="s">
        <v>89</v>
      </c>
      <c r="C21">
        <v>1.2959000000000001</v>
      </c>
      <c r="D21">
        <v>1.0288999999999999</v>
      </c>
      <c r="E21">
        <v>0</v>
      </c>
    </row>
    <row r="22" spans="1:5" x14ac:dyDescent="0.25">
      <c r="A22" t="s">
        <v>337</v>
      </c>
      <c r="B22" t="s">
        <v>90</v>
      </c>
      <c r="C22">
        <v>1.2959000000000001</v>
      </c>
      <c r="D22">
        <v>1.9292</v>
      </c>
      <c r="E22">
        <v>1</v>
      </c>
    </row>
    <row r="23" spans="1:5" x14ac:dyDescent="0.25">
      <c r="A23" t="s">
        <v>337</v>
      </c>
      <c r="B23" t="s">
        <v>91</v>
      </c>
      <c r="C23">
        <v>1.2959000000000001</v>
      </c>
      <c r="D23">
        <v>0.57869999999999999</v>
      </c>
      <c r="E23">
        <v>1.5</v>
      </c>
    </row>
    <row r="24" spans="1:5" x14ac:dyDescent="0.25">
      <c r="A24" t="s">
        <v>337</v>
      </c>
      <c r="B24" t="s">
        <v>92</v>
      </c>
      <c r="C24">
        <v>1.2959000000000001</v>
      </c>
      <c r="D24">
        <v>0.77170000000000005</v>
      </c>
      <c r="E24">
        <v>1.6667000000000001</v>
      </c>
    </row>
    <row r="25" spans="1:5" x14ac:dyDescent="0.25">
      <c r="A25" t="s">
        <v>337</v>
      </c>
      <c r="B25" t="s">
        <v>93</v>
      </c>
      <c r="C25">
        <v>1.2959000000000001</v>
      </c>
      <c r="D25">
        <v>1.3504</v>
      </c>
      <c r="E25">
        <v>1.25</v>
      </c>
    </row>
    <row r="26" spans="1:5" x14ac:dyDescent="0.25">
      <c r="A26" t="s">
        <v>337</v>
      </c>
      <c r="B26" t="s">
        <v>94</v>
      </c>
      <c r="C26">
        <v>1.2959000000000001</v>
      </c>
      <c r="D26">
        <v>0.57869999999999999</v>
      </c>
      <c r="E26">
        <v>1</v>
      </c>
    </row>
    <row r="27" spans="1:5" x14ac:dyDescent="0.25">
      <c r="A27" t="s">
        <v>337</v>
      </c>
      <c r="B27" t="s">
        <v>491</v>
      </c>
      <c r="C27">
        <v>1.2959000000000001</v>
      </c>
      <c r="D27">
        <v>1.5432999999999999</v>
      </c>
      <c r="E27">
        <v>0.33329999999999999</v>
      </c>
    </row>
    <row r="28" spans="1:5" x14ac:dyDescent="0.25">
      <c r="A28" t="s">
        <v>337</v>
      </c>
      <c r="B28" t="s">
        <v>95</v>
      </c>
      <c r="C28">
        <v>1.2959000000000001</v>
      </c>
      <c r="D28">
        <v>0.96460000000000001</v>
      </c>
      <c r="E28">
        <v>0.25</v>
      </c>
    </row>
    <row r="29" spans="1:5" x14ac:dyDescent="0.25">
      <c r="A29" t="s">
        <v>337</v>
      </c>
      <c r="B29" t="s">
        <v>96</v>
      </c>
      <c r="C29">
        <v>1.2959000000000001</v>
      </c>
      <c r="D29">
        <v>0.77170000000000005</v>
      </c>
      <c r="E29">
        <v>0.33329999999999999</v>
      </c>
    </row>
    <row r="30" spans="1:5" x14ac:dyDescent="0.25">
      <c r="A30" t="s">
        <v>349</v>
      </c>
      <c r="B30" t="s">
        <v>97</v>
      </c>
      <c r="C30">
        <v>1.6087</v>
      </c>
      <c r="D30">
        <v>0.93240000000000001</v>
      </c>
      <c r="E30">
        <v>1.1896</v>
      </c>
    </row>
    <row r="31" spans="1:5" x14ac:dyDescent="0.25">
      <c r="A31" t="s">
        <v>349</v>
      </c>
      <c r="B31" t="s">
        <v>98</v>
      </c>
      <c r="C31">
        <v>1.6087</v>
      </c>
      <c r="D31">
        <v>0.6734</v>
      </c>
      <c r="E31">
        <v>0.92530000000000001</v>
      </c>
    </row>
    <row r="32" spans="1:5" x14ac:dyDescent="0.25">
      <c r="A32" t="s">
        <v>349</v>
      </c>
      <c r="B32" t="s">
        <v>99</v>
      </c>
      <c r="C32">
        <v>1.6087</v>
      </c>
      <c r="D32">
        <v>0.25900000000000001</v>
      </c>
      <c r="E32">
        <v>1.3218000000000001</v>
      </c>
    </row>
    <row r="33" spans="1:5" x14ac:dyDescent="0.25">
      <c r="A33" t="s">
        <v>349</v>
      </c>
      <c r="B33" t="s">
        <v>100</v>
      </c>
      <c r="C33">
        <v>1.6087</v>
      </c>
      <c r="D33">
        <v>0.93240000000000001</v>
      </c>
      <c r="E33">
        <v>0.79310000000000003</v>
      </c>
    </row>
    <row r="34" spans="1:5" x14ac:dyDescent="0.25">
      <c r="A34" t="s">
        <v>349</v>
      </c>
      <c r="B34" t="s">
        <v>101</v>
      </c>
      <c r="C34">
        <v>1.6087</v>
      </c>
      <c r="D34">
        <v>0.79120000000000001</v>
      </c>
      <c r="E34">
        <v>1.2978000000000001</v>
      </c>
    </row>
    <row r="35" spans="1:5" x14ac:dyDescent="0.25">
      <c r="A35" t="s">
        <v>349</v>
      </c>
      <c r="B35" t="s">
        <v>102</v>
      </c>
      <c r="C35">
        <v>1.6087</v>
      </c>
      <c r="D35">
        <v>0.93240000000000001</v>
      </c>
      <c r="E35">
        <v>0.79310000000000003</v>
      </c>
    </row>
    <row r="36" spans="1:5" x14ac:dyDescent="0.25">
      <c r="A36" t="s">
        <v>349</v>
      </c>
      <c r="B36" t="s">
        <v>103</v>
      </c>
      <c r="C36">
        <v>1.6087</v>
      </c>
      <c r="D36">
        <v>1.1867000000000001</v>
      </c>
      <c r="E36">
        <v>1.0094000000000001</v>
      </c>
    </row>
    <row r="37" spans="1:5" x14ac:dyDescent="0.25">
      <c r="A37" t="s">
        <v>349</v>
      </c>
      <c r="B37" t="s">
        <v>104</v>
      </c>
      <c r="C37">
        <v>1.6087</v>
      </c>
      <c r="D37">
        <v>1.1867000000000001</v>
      </c>
      <c r="E37">
        <v>1.0814999999999999</v>
      </c>
    </row>
    <row r="38" spans="1:5" x14ac:dyDescent="0.25">
      <c r="A38" t="s">
        <v>349</v>
      </c>
      <c r="B38" t="s">
        <v>105</v>
      </c>
      <c r="C38">
        <v>1.6087</v>
      </c>
      <c r="D38">
        <v>1.7613000000000001</v>
      </c>
      <c r="E38">
        <v>0.33050000000000002</v>
      </c>
    </row>
    <row r="39" spans="1:5" x14ac:dyDescent="0.25">
      <c r="A39" t="s">
        <v>349</v>
      </c>
      <c r="B39" t="s">
        <v>106</v>
      </c>
      <c r="C39">
        <v>1.6087</v>
      </c>
      <c r="D39">
        <v>1.2998000000000001</v>
      </c>
      <c r="E39">
        <v>1.1536</v>
      </c>
    </row>
    <row r="40" spans="1:5" x14ac:dyDescent="0.25">
      <c r="A40" t="s">
        <v>349</v>
      </c>
      <c r="B40" t="s">
        <v>107</v>
      </c>
      <c r="C40">
        <v>1.6087</v>
      </c>
      <c r="D40">
        <v>0.9607</v>
      </c>
      <c r="E40">
        <v>1.1536</v>
      </c>
    </row>
    <row r="41" spans="1:5" x14ac:dyDescent="0.25">
      <c r="A41" t="s">
        <v>349</v>
      </c>
      <c r="B41" t="s">
        <v>108</v>
      </c>
      <c r="C41">
        <v>1.6087</v>
      </c>
      <c r="D41">
        <v>1.1302000000000001</v>
      </c>
      <c r="E41">
        <v>1.0094000000000001</v>
      </c>
    </row>
    <row r="42" spans="1:5" x14ac:dyDescent="0.25">
      <c r="A42" t="s">
        <v>338</v>
      </c>
      <c r="B42" t="s">
        <v>109</v>
      </c>
      <c r="C42">
        <v>1.2710999999999999</v>
      </c>
      <c r="D42">
        <v>0.91090000000000004</v>
      </c>
      <c r="E42">
        <v>0.61280000000000001</v>
      </c>
    </row>
    <row r="43" spans="1:5" x14ac:dyDescent="0.25">
      <c r="A43" t="s">
        <v>338</v>
      </c>
      <c r="B43" t="s">
        <v>110</v>
      </c>
      <c r="C43">
        <v>1.2710999999999999</v>
      </c>
      <c r="D43">
        <v>0.95230000000000004</v>
      </c>
      <c r="E43">
        <v>1.17</v>
      </c>
    </row>
    <row r="44" spans="1:5" x14ac:dyDescent="0.25">
      <c r="A44" t="s">
        <v>338</v>
      </c>
      <c r="B44" t="s">
        <v>111</v>
      </c>
      <c r="C44">
        <v>1.2710999999999999</v>
      </c>
      <c r="D44">
        <v>1.7391000000000001</v>
      </c>
      <c r="E44">
        <v>0.72430000000000005</v>
      </c>
    </row>
    <row r="45" spans="1:5" x14ac:dyDescent="0.25">
      <c r="A45" t="s">
        <v>338</v>
      </c>
      <c r="B45" t="s">
        <v>112</v>
      </c>
      <c r="C45">
        <v>1.2710999999999999</v>
      </c>
      <c r="D45">
        <v>0.70389999999999997</v>
      </c>
      <c r="E45">
        <v>0.78</v>
      </c>
    </row>
    <row r="46" spans="1:5" x14ac:dyDescent="0.25">
      <c r="A46" t="s">
        <v>338</v>
      </c>
      <c r="B46" t="s">
        <v>113</v>
      </c>
      <c r="C46">
        <v>1.2710999999999999</v>
      </c>
      <c r="D46">
        <v>1.1180000000000001</v>
      </c>
      <c r="E46">
        <v>1.2257</v>
      </c>
    </row>
    <row r="47" spans="1:5" x14ac:dyDescent="0.25">
      <c r="A47" t="s">
        <v>338</v>
      </c>
      <c r="B47" t="s">
        <v>114</v>
      </c>
      <c r="C47">
        <v>1.2710999999999999</v>
      </c>
      <c r="D47">
        <v>1.1594</v>
      </c>
      <c r="E47">
        <v>1.1142000000000001</v>
      </c>
    </row>
    <row r="48" spans="1:5" x14ac:dyDescent="0.25">
      <c r="A48" t="s">
        <v>338</v>
      </c>
      <c r="B48" t="s">
        <v>115</v>
      </c>
      <c r="C48">
        <v>1.2710999999999999</v>
      </c>
      <c r="D48">
        <v>0.99380000000000002</v>
      </c>
      <c r="E48">
        <v>0.78</v>
      </c>
    </row>
    <row r="49" spans="1:5" x14ac:dyDescent="0.25">
      <c r="A49" t="s">
        <v>338</v>
      </c>
      <c r="B49" t="s">
        <v>116</v>
      </c>
      <c r="C49">
        <v>1.2710999999999999</v>
      </c>
      <c r="D49">
        <v>0.5383</v>
      </c>
      <c r="E49">
        <v>1.7827999999999999</v>
      </c>
    </row>
    <row r="50" spans="1:5" x14ac:dyDescent="0.25">
      <c r="A50" t="s">
        <v>338</v>
      </c>
      <c r="B50" t="s">
        <v>117</v>
      </c>
      <c r="C50">
        <v>1.2710999999999999</v>
      </c>
      <c r="D50">
        <v>1.0766</v>
      </c>
      <c r="E50">
        <v>1.0027999999999999</v>
      </c>
    </row>
    <row r="51" spans="1:5" x14ac:dyDescent="0.25">
      <c r="A51" t="s">
        <v>338</v>
      </c>
      <c r="B51" t="s">
        <v>118</v>
      </c>
      <c r="C51">
        <v>1.2710999999999999</v>
      </c>
      <c r="D51">
        <v>0.74529999999999996</v>
      </c>
      <c r="E51">
        <v>1.1142000000000001</v>
      </c>
    </row>
    <row r="52" spans="1:5" x14ac:dyDescent="0.25">
      <c r="A52" t="s">
        <v>338</v>
      </c>
      <c r="B52" t="s">
        <v>119</v>
      </c>
      <c r="C52">
        <v>1.2710999999999999</v>
      </c>
      <c r="D52">
        <v>1.2836000000000001</v>
      </c>
      <c r="E52">
        <v>0.8357</v>
      </c>
    </row>
    <row r="53" spans="1:5" x14ac:dyDescent="0.25">
      <c r="A53" t="s">
        <v>338</v>
      </c>
      <c r="B53" t="s">
        <v>120</v>
      </c>
      <c r="C53">
        <v>1.2710999999999999</v>
      </c>
      <c r="D53">
        <v>0.99380000000000002</v>
      </c>
      <c r="E53">
        <v>0.78</v>
      </c>
    </row>
    <row r="54" spans="1:5" x14ac:dyDescent="0.25">
      <c r="A54" t="s">
        <v>338</v>
      </c>
      <c r="B54" t="s">
        <v>121</v>
      </c>
      <c r="C54">
        <v>1.2710999999999999</v>
      </c>
      <c r="D54">
        <v>1.0766</v>
      </c>
      <c r="E54">
        <v>1.0585</v>
      </c>
    </row>
    <row r="55" spans="1:5" x14ac:dyDescent="0.25">
      <c r="A55" t="s">
        <v>338</v>
      </c>
      <c r="B55" t="s">
        <v>122</v>
      </c>
      <c r="C55">
        <v>1.2710999999999999</v>
      </c>
      <c r="D55">
        <v>1.2008000000000001</v>
      </c>
      <c r="E55">
        <v>1.17</v>
      </c>
    </row>
    <row r="56" spans="1:5" x14ac:dyDescent="0.25">
      <c r="A56" t="s">
        <v>338</v>
      </c>
      <c r="B56" t="s">
        <v>123</v>
      </c>
      <c r="C56">
        <v>1.2710999999999999</v>
      </c>
      <c r="D56">
        <v>1.2008000000000001</v>
      </c>
      <c r="E56">
        <v>1.2257</v>
      </c>
    </row>
    <row r="57" spans="1:5" x14ac:dyDescent="0.25">
      <c r="A57" t="s">
        <v>338</v>
      </c>
      <c r="B57" t="s">
        <v>124</v>
      </c>
      <c r="C57">
        <v>1.2710999999999999</v>
      </c>
      <c r="D57">
        <v>0.78669999999999995</v>
      </c>
      <c r="E57">
        <v>0.8357</v>
      </c>
    </row>
    <row r="58" spans="1:5" x14ac:dyDescent="0.25">
      <c r="A58" t="s">
        <v>338</v>
      </c>
      <c r="B58" t="s">
        <v>125</v>
      </c>
      <c r="C58">
        <v>1.2710999999999999</v>
      </c>
      <c r="D58">
        <v>1.3664000000000001</v>
      </c>
      <c r="E58">
        <v>1.4484999999999999</v>
      </c>
    </row>
    <row r="59" spans="1:5" x14ac:dyDescent="0.25">
      <c r="A59" t="s">
        <v>338</v>
      </c>
      <c r="B59" t="s">
        <v>126</v>
      </c>
      <c r="C59">
        <v>1.2710999999999999</v>
      </c>
      <c r="D59">
        <v>0.86950000000000005</v>
      </c>
      <c r="E59">
        <v>0.78</v>
      </c>
    </row>
    <row r="60" spans="1:5" x14ac:dyDescent="0.25">
      <c r="A60" t="s">
        <v>338</v>
      </c>
      <c r="B60" t="s">
        <v>127</v>
      </c>
      <c r="C60">
        <v>1.2710999999999999</v>
      </c>
      <c r="D60">
        <v>0.74529999999999996</v>
      </c>
      <c r="E60">
        <v>0.8357</v>
      </c>
    </row>
    <row r="61" spans="1:5" x14ac:dyDescent="0.25">
      <c r="A61" t="s">
        <v>338</v>
      </c>
      <c r="B61" t="s">
        <v>128</v>
      </c>
      <c r="C61">
        <v>1.2710999999999999</v>
      </c>
      <c r="D61">
        <v>0.5383</v>
      </c>
      <c r="E61">
        <v>0.72430000000000005</v>
      </c>
    </row>
    <row r="62" spans="1:5" x14ac:dyDescent="0.25">
      <c r="A62" t="s">
        <v>339</v>
      </c>
      <c r="B62" t="s">
        <v>129</v>
      </c>
      <c r="C62">
        <v>1.3611</v>
      </c>
      <c r="D62">
        <v>1.2021999999999999</v>
      </c>
      <c r="E62">
        <v>0.7944</v>
      </c>
    </row>
    <row r="63" spans="1:5" x14ac:dyDescent="0.25">
      <c r="A63" t="s">
        <v>339</v>
      </c>
      <c r="B63" t="s">
        <v>130</v>
      </c>
      <c r="C63">
        <v>1.3611</v>
      </c>
      <c r="D63">
        <v>0.80149999999999999</v>
      </c>
      <c r="E63">
        <v>0.7944</v>
      </c>
    </row>
    <row r="64" spans="1:5" x14ac:dyDescent="0.25">
      <c r="A64" t="s">
        <v>339</v>
      </c>
      <c r="B64" t="s">
        <v>131</v>
      </c>
      <c r="C64">
        <v>1.3611</v>
      </c>
      <c r="D64">
        <v>1.0019</v>
      </c>
      <c r="E64">
        <v>0.55610000000000004</v>
      </c>
    </row>
    <row r="65" spans="1:5" x14ac:dyDescent="0.25">
      <c r="A65" t="s">
        <v>339</v>
      </c>
      <c r="B65" t="s">
        <v>480</v>
      </c>
      <c r="C65">
        <v>1.3611</v>
      </c>
      <c r="D65">
        <v>0.73470000000000002</v>
      </c>
      <c r="E65">
        <v>0.87380000000000002</v>
      </c>
    </row>
    <row r="66" spans="1:5" x14ac:dyDescent="0.25">
      <c r="A66" t="s">
        <v>339</v>
      </c>
      <c r="B66" t="s">
        <v>132</v>
      </c>
      <c r="C66">
        <v>1.3611</v>
      </c>
      <c r="D66">
        <v>0.73470000000000002</v>
      </c>
      <c r="E66">
        <v>1.2709999999999999</v>
      </c>
    </row>
    <row r="67" spans="1:5" x14ac:dyDescent="0.25">
      <c r="A67" t="s">
        <v>339</v>
      </c>
      <c r="B67" t="s">
        <v>133</v>
      </c>
      <c r="C67">
        <v>1.3611</v>
      </c>
      <c r="D67">
        <v>0.67349999999999999</v>
      </c>
      <c r="E67">
        <v>1.3835</v>
      </c>
    </row>
    <row r="68" spans="1:5" x14ac:dyDescent="0.25">
      <c r="A68" t="s">
        <v>339</v>
      </c>
      <c r="B68" t="s">
        <v>134</v>
      </c>
      <c r="C68">
        <v>1.3611</v>
      </c>
      <c r="D68">
        <v>1.4694</v>
      </c>
      <c r="E68">
        <v>1.5093000000000001</v>
      </c>
    </row>
    <row r="69" spans="1:5" x14ac:dyDescent="0.25">
      <c r="A69" t="s">
        <v>339</v>
      </c>
      <c r="B69" t="s">
        <v>135</v>
      </c>
      <c r="C69">
        <v>1.3611</v>
      </c>
      <c r="D69">
        <v>1.6698</v>
      </c>
      <c r="E69">
        <v>0.55610000000000004</v>
      </c>
    </row>
    <row r="70" spans="1:5" x14ac:dyDescent="0.25">
      <c r="A70" t="s">
        <v>339</v>
      </c>
      <c r="B70" t="s">
        <v>136</v>
      </c>
      <c r="C70">
        <v>1.3611</v>
      </c>
      <c r="D70">
        <v>0.60109999999999997</v>
      </c>
      <c r="E70">
        <v>1.0327</v>
      </c>
    </row>
    <row r="71" spans="1:5" x14ac:dyDescent="0.25">
      <c r="A71" t="s">
        <v>339</v>
      </c>
      <c r="B71" t="s">
        <v>137</v>
      </c>
      <c r="C71">
        <v>1.3611</v>
      </c>
      <c r="D71">
        <v>0.93510000000000004</v>
      </c>
      <c r="E71">
        <v>0.55610000000000004</v>
      </c>
    </row>
    <row r="72" spans="1:5" x14ac:dyDescent="0.25">
      <c r="A72" t="s">
        <v>339</v>
      </c>
      <c r="B72" t="s">
        <v>138</v>
      </c>
      <c r="C72">
        <v>1.3611</v>
      </c>
      <c r="D72">
        <v>0.42859999999999998</v>
      </c>
      <c r="E72">
        <v>2.0388999999999999</v>
      </c>
    </row>
    <row r="73" spans="1:5" x14ac:dyDescent="0.25">
      <c r="A73" t="s">
        <v>339</v>
      </c>
      <c r="B73" t="s">
        <v>139</v>
      </c>
      <c r="C73">
        <v>1.3611</v>
      </c>
      <c r="D73">
        <v>1.4694</v>
      </c>
      <c r="E73">
        <v>0.63549999999999995</v>
      </c>
    </row>
    <row r="74" spans="1:5" x14ac:dyDescent="0.25">
      <c r="A74" t="s">
        <v>339</v>
      </c>
      <c r="B74" t="s">
        <v>140</v>
      </c>
      <c r="C74">
        <v>1.3611</v>
      </c>
      <c r="D74">
        <v>1.4026000000000001</v>
      </c>
      <c r="E74">
        <v>0.31780000000000003</v>
      </c>
    </row>
    <row r="75" spans="1:5" x14ac:dyDescent="0.25">
      <c r="A75" t="s">
        <v>339</v>
      </c>
      <c r="B75" t="s">
        <v>141</v>
      </c>
      <c r="C75">
        <v>1.3611</v>
      </c>
      <c r="D75">
        <v>1.2689999999999999</v>
      </c>
      <c r="E75">
        <v>0.63549999999999995</v>
      </c>
    </row>
    <row r="76" spans="1:5" x14ac:dyDescent="0.25">
      <c r="A76" t="s">
        <v>339</v>
      </c>
      <c r="B76" t="s">
        <v>142</v>
      </c>
      <c r="C76">
        <v>1.3611</v>
      </c>
      <c r="D76">
        <v>0.80149999999999999</v>
      </c>
      <c r="E76">
        <v>0.87380000000000002</v>
      </c>
    </row>
    <row r="77" spans="1:5" x14ac:dyDescent="0.25">
      <c r="A77" t="s">
        <v>339</v>
      </c>
      <c r="B77" t="s">
        <v>143</v>
      </c>
      <c r="C77">
        <v>1.3611</v>
      </c>
      <c r="D77">
        <v>0.80149999999999999</v>
      </c>
      <c r="E77">
        <v>1.7476</v>
      </c>
    </row>
    <row r="78" spans="1:5" x14ac:dyDescent="0.25">
      <c r="A78" t="s">
        <v>339</v>
      </c>
      <c r="B78" t="s">
        <v>144</v>
      </c>
      <c r="C78">
        <v>1.3611</v>
      </c>
      <c r="D78">
        <v>0.93510000000000004</v>
      </c>
      <c r="E78">
        <v>1.2709999999999999</v>
      </c>
    </row>
    <row r="79" spans="1:5" x14ac:dyDescent="0.25">
      <c r="A79" t="s">
        <v>339</v>
      </c>
      <c r="B79" t="s">
        <v>481</v>
      </c>
      <c r="C79">
        <v>1.3611</v>
      </c>
      <c r="D79">
        <v>0</v>
      </c>
      <c r="E79">
        <v>0</v>
      </c>
    </row>
    <row r="80" spans="1:5" x14ac:dyDescent="0.25">
      <c r="A80" t="s">
        <v>340</v>
      </c>
      <c r="B80" t="s">
        <v>145</v>
      </c>
      <c r="C80">
        <v>1.4705999999999999</v>
      </c>
      <c r="D80">
        <v>1.19</v>
      </c>
      <c r="E80">
        <v>1.0871999999999999</v>
      </c>
    </row>
    <row r="81" spans="1:5" x14ac:dyDescent="0.25">
      <c r="A81" t="s">
        <v>340</v>
      </c>
      <c r="B81" t="s">
        <v>146</v>
      </c>
      <c r="C81">
        <v>1.4705999999999999</v>
      </c>
      <c r="D81">
        <v>0.90669999999999995</v>
      </c>
      <c r="E81">
        <v>0.79069999999999996</v>
      </c>
    </row>
    <row r="82" spans="1:5" x14ac:dyDescent="0.25">
      <c r="A82" t="s">
        <v>340</v>
      </c>
      <c r="B82" t="s">
        <v>147</v>
      </c>
      <c r="C82">
        <v>1.4705999999999999</v>
      </c>
      <c r="D82">
        <v>1.0578000000000001</v>
      </c>
      <c r="E82">
        <v>0.70279999999999998</v>
      </c>
    </row>
    <row r="83" spans="1:5" x14ac:dyDescent="0.25">
      <c r="A83" t="s">
        <v>340</v>
      </c>
      <c r="B83" t="s">
        <v>148</v>
      </c>
      <c r="C83">
        <v>1.4705999999999999</v>
      </c>
      <c r="D83">
        <v>1.105</v>
      </c>
      <c r="E83">
        <v>0.69189999999999996</v>
      </c>
    </row>
    <row r="84" spans="1:5" x14ac:dyDescent="0.25">
      <c r="A84" t="s">
        <v>340</v>
      </c>
      <c r="B84" t="s">
        <v>149</v>
      </c>
      <c r="C84">
        <v>1.4705999999999999</v>
      </c>
      <c r="D84">
        <v>1.615</v>
      </c>
      <c r="E84">
        <v>0.69189999999999996</v>
      </c>
    </row>
    <row r="85" spans="1:5" x14ac:dyDescent="0.25">
      <c r="A85" t="s">
        <v>340</v>
      </c>
      <c r="B85" t="s">
        <v>150</v>
      </c>
      <c r="C85">
        <v>1.4705999999999999</v>
      </c>
      <c r="D85">
        <v>0.93500000000000005</v>
      </c>
      <c r="E85">
        <v>1.3836999999999999</v>
      </c>
    </row>
    <row r="86" spans="1:5" x14ac:dyDescent="0.25">
      <c r="A86" t="s">
        <v>340</v>
      </c>
      <c r="B86" t="s">
        <v>151</v>
      </c>
      <c r="C86">
        <v>1.4705999999999999</v>
      </c>
      <c r="D86">
        <v>1.2089000000000001</v>
      </c>
      <c r="E86">
        <v>0.96640000000000004</v>
      </c>
    </row>
    <row r="87" spans="1:5" x14ac:dyDescent="0.25">
      <c r="A87" t="s">
        <v>340</v>
      </c>
      <c r="B87" t="s">
        <v>152</v>
      </c>
      <c r="C87">
        <v>1.4705999999999999</v>
      </c>
      <c r="D87">
        <v>0.98219999999999996</v>
      </c>
      <c r="E87">
        <v>0.96640000000000004</v>
      </c>
    </row>
    <row r="88" spans="1:5" x14ac:dyDescent="0.25">
      <c r="A88" t="s">
        <v>340</v>
      </c>
      <c r="B88" t="s">
        <v>317</v>
      </c>
      <c r="C88">
        <v>1.4705999999999999</v>
      </c>
      <c r="D88">
        <v>0.93500000000000005</v>
      </c>
      <c r="E88">
        <v>0.59299999999999997</v>
      </c>
    </row>
    <row r="89" spans="1:5" x14ac:dyDescent="0.25">
      <c r="A89" t="s">
        <v>340</v>
      </c>
      <c r="B89" t="s">
        <v>153</v>
      </c>
      <c r="C89">
        <v>1.4705999999999999</v>
      </c>
      <c r="D89">
        <v>0.51</v>
      </c>
      <c r="E89">
        <v>1.5813999999999999</v>
      </c>
    </row>
    <row r="90" spans="1:5" x14ac:dyDescent="0.25">
      <c r="A90" t="s">
        <v>340</v>
      </c>
      <c r="B90" t="s">
        <v>154</v>
      </c>
      <c r="C90">
        <v>1.4705999999999999</v>
      </c>
      <c r="D90">
        <v>0.83109999999999995</v>
      </c>
      <c r="E90">
        <v>1.4056999999999999</v>
      </c>
    </row>
    <row r="91" spans="1:5" x14ac:dyDescent="0.25">
      <c r="A91" t="s">
        <v>340</v>
      </c>
      <c r="B91" t="s">
        <v>318</v>
      </c>
      <c r="C91">
        <v>1.4705999999999999</v>
      </c>
      <c r="D91">
        <v>0.75549999999999995</v>
      </c>
      <c r="E91">
        <v>1.1420999999999999</v>
      </c>
    </row>
    <row r="92" spans="1:5" x14ac:dyDescent="0.25">
      <c r="A92" t="s">
        <v>350</v>
      </c>
      <c r="B92" t="s">
        <v>155</v>
      </c>
      <c r="C92">
        <v>1.3148</v>
      </c>
      <c r="D92">
        <v>0.64359999999999995</v>
      </c>
      <c r="E92">
        <v>1.0864</v>
      </c>
    </row>
    <row r="93" spans="1:5" x14ac:dyDescent="0.25">
      <c r="A93" t="s">
        <v>350</v>
      </c>
      <c r="B93" t="s">
        <v>156</v>
      </c>
      <c r="C93">
        <v>1.3148</v>
      </c>
      <c r="D93">
        <v>0.76060000000000005</v>
      </c>
      <c r="E93">
        <v>0.77139999999999997</v>
      </c>
    </row>
    <row r="94" spans="1:5" x14ac:dyDescent="0.25">
      <c r="A94" t="s">
        <v>350</v>
      </c>
      <c r="B94" t="s">
        <v>157</v>
      </c>
      <c r="C94">
        <v>1.3148</v>
      </c>
      <c r="D94">
        <v>0.81910000000000005</v>
      </c>
      <c r="E94">
        <v>1.4698</v>
      </c>
    </row>
    <row r="95" spans="1:5" x14ac:dyDescent="0.25">
      <c r="A95" t="s">
        <v>350</v>
      </c>
      <c r="B95" t="s">
        <v>158</v>
      </c>
      <c r="C95">
        <v>1.3148</v>
      </c>
      <c r="D95">
        <v>1.1952</v>
      </c>
      <c r="E95">
        <v>0.71209999999999996</v>
      </c>
    </row>
    <row r="96" spans="1:5" x14ac:dyDescent="0.25">
      <c r="A96" t="s">
        <v>350</v>
      </c>
      <c r="B96" t="s">
        <v>159</v>
      </c>
      <c r="C96">
        <v>1.3148</v>
      </c>
      <c r="D96">
        <v>1.0322</v>
      </c>
      <c r="E96">
        <v>1.0087999999999999</v>
      </c>
    </row>
    <row r="97" spans="1:5" x14ac:dyDescent="0.25">
      <c r="A97" t="s">
        <v>350</v>
      </c>
      <c r="B97" t="s">
        <v>160</v>
      </c>
      <c r="C97">
        <v>1.3148</v>
      </c>
      <c r="D97">
        <v>0.87760000000000005</v>
      </c>
      <c r="E97">
        <v>0.76690000000000003</v>
      </c>
    </row>
    <row r="98" spans="1:5" x14ac:dyDescent="0.25">
      <c r="A98" t="s">
        <v>350</v>
      </c>
      <c r="B98" t="s">
        <v>161</v>
      </c>
      <c r="C98">
        <v>1.3148</v>
      </c>
      <c r="D98">
        <v>1.4125000000000001</v>
      </c>
      <c r="E98">
        <v>1.0087999999999999</v>
      </c>
    </row>
    <row r="99" spans="1:5" x14ac:dyDescent="0.25">
      <c r="A99" t="s">
        <v>350</v>
      </c>
      <c r="B99" t="s">
        <v>162</v>
      </c>
      <c r="C99">
        <v>1.3148</v>
      </c>
      <c r="D99">
        <v>0.64359999999999995</v>
      </c>
      <c r="E99">
        <v>1.5975999999999999</v>
      </c>
    </row>
    <row r="100" spans="1:5" x14ac:dyDescent="0.25">
      <c r="A100" t="s">
        <v>350</v>
      </c>
      <c r="B100" t="s">
        <v>163</v>
      </c>
      <c r="C100">
        <v>1.3148</v>
      </c>
      <c r="D100">
        <v>1.1409</v>
      </c>
      <c r="E100">
        <v>0.41539999999999999</v>
      </c>
    </row>
    <row r="101" spans="1:5" x14ac:dyDescent="0.25">
      <c r="A101" t="s">
        <v>350</v>
      </c>
      <c r="B101" t="s">
        <v>164</v>
      </c>
      <c r="C101">
        <v>1.3148</v>
      </c>
      <c r="D101">
        <v>0.97789999999999999</v>
      </c>
      <c r="E101">
        <v>0.8901</v>
      </c>
    </row>
    <row r="102" spans="1:5" x14ac:dyDescent="0.25">
      <c r="A102" t="s">
        <v>350</v>
      </c>
      <c r="B102" t="s">
        <v>165</v>
      </c>
      <c r="C102">
        <v>1.3148</v>
      </c>
      <c r="D102">
        <v>0.81910000000000005</v>
      </c>
      <c r="E102">
        <v>1.3420000000000001</v>
      </c>
    </row>
    <row r="103" spans="1:5" x14ac:dyDescent="0.25">
      <c r="A103" t="s">
        <v>350</v>
      </c>
      <c r="B103" t="s">
        <v>166</v>
      </c>
      <c r="C103">
        <v>1.3148</v>
      </c>
      <c r="D103">
        <v>1.6382000000000001</v>
      </c>
      <c r="E103">
        <v>1.0225</v>
      </c>
    </row>
    <row r="104" spans="1:5" x14ac:dyDescent="0.25">
      <c r="A104" t="s">
        <v>341</v>
      </c>
      <c r="B104" t="s">
        <v>167</v>
      </c>
      <c r="C104">
        <v>1.2188000000000001</v>
      </c>
      <c r="D104">
        <v>1.0940000000000001</v>
      </c>
      <c r="E104">
        <v>1</v>
      </c>
    </row>
    <row r="105" spans="1:5" x14ac:dyDescent="0.25">
      <c r="A105" t="s">
        <v>341</v>
      </c>
      <c r="B105" t="s">
        <v>168</v>
      </c>
      <c r="C105">
        <v>1.2188000000000001</v>
      </c>
      <c r="D105">
        <v>1.2306999999999999</v>
      </c>
      <c r="E105">
        <v>0.5</v>
      </c>
    </row>
    <row r="106" spans="1:5" x14ac:dyDescent="0.25">
      <c r="A106" t="s">
        <v>341</v>
      </c>
      <c r="B106" t="s">
        <v>169</v>
      </c>
      <c r="C106">
        <v>1.2188000000000001</v>
      </c>
      <c r="D106">
        <v>1.0256000000000001</v>
      </c>
      <c r="E106">
        <v>1.75</v>
      </c>
    </row>
    <row r="107" spans="1:5" x14ac:dyDescent="0.25">
      <c r="A107" t="s">
        <v>341</v>
      </c>
      <c r="B107" t="s">
        <v>170</v>
      </c>
      <c r="C107">
        <v>1.2188000000000001</v>
      </c>
      <c r="D107">
        <v>1.3674999999999999</v>
      </c>
      <c r="E107">
        <v>0.66669999999999996</v>
      </c>
    </row>
    <row r="108" spans="1:5" x14ac:dyDescent="0.25">
      <c r="A108" t="s">
        <v>341</v>
      </c>
      <c r="B108" t="s">
        <v>171</v>
      </c>
      <c r="C108">
        <v>1.2188000000000001</v>
      </c>
      <c r="D108">
        <v>0.41020000000000001</v>
      </c>
      <c r="E108">
        <v>1.5</v>
      </c>
    </row>
    <row r="109" spans="1:5" x14ac:dyDescent="0.25">
      <c r="A109" t="s">
        <v>341</v>
      </c>
      <c r="B109" t="s">
        <v>173</v>
      </c>
      <c r="C109">
        <v>1.2188000000000001</v>
      </c>
      <c r="D109">
        <v>1.8461000000000001</v>
      </c>
      <c r="E109">
        <v>0.75</v>
      </c>
    </row>
    <row r="110" spans="1:5" x14ac:dyDescent="0.25">
      <c r="A110" t="s">
        <v>341</v>
      </c>
      <c r="B110" t="s">
        <v>487</v>
      </c>
      <c r="C110">
        <v>1.2188000000000001</v>
      </c>
      <c r="D110">
        <v>0.2051</v>
      </c>
      <c r="E110">
        <v>2</v>
      </c>
    </row>
    <row r="111" spans="1:5" x14ac:dyDescent="0.25">
      <c r="A111" t="s">
        <v>341</v>
      </c>
      <c r="B111" t="s">
        <v>174</v>
      </c>
      <c r="C111">
        <v>1.2188000000000001</v>
      </c>
      <c r="D111">
        <v>1.2306999999999999</v>
      </c>
      <c r="E111">
        <v>0.5</v>
      </c>
    </row>
    <row r="112" spans="1:5" x14ac:dyDescent="0.25">
      <c r="A112" t="s">
        <v>341</v>
      </c>
      <c r="B112" t="s">
        <v>175</v>
      </c>
      <c r="C112">
        <v>1.2188000000000001</v>
      </c>
      <c r="D112">
        <v>1.0940000000000001</v>
      </c>
      <c r="E112">
        <v>0.66669999999999996</v>
      </c>
    </row>
    <row r="113" spans="1:5" x14ac:dyDescent="0.25">
      <c r="A113" t="s">
        <v>341</v>
      </c>
      <c r="B113" t="s">
        <v>415</v>
      </c>
      <c r="C113">
        <v>1.2188000000000001</v>
      </c>
      <c r="D113">
        <v>0.27350000000000002</v>
      </c>
      <c r="E113">
        <v>0.33329999999999999</v>
      </c>
    </row>
    <row r="114" spans="1:5" x14ac:dyDescent="0.25">
      <c r="A114" t="s">
        <v>342</v>
      </c>
      <c r="B114" t="s">
        <v>177</v>
      </c>
      <c r="C114">
        <v>1.1667000000000001</v>
      </c>
      <c r="D114">
        <v>0.42859999999999998</v>
      </c>
      <c r="E114">
        <v>0.46160000000000001</v>
      </c>
    </row>
    <row r="115" spans="1:5" x14ac:dyDescent="0.25">
      <c r="A115" t="s">
        <v>342</v>
      </c>
      <c r="B115" t="s">
        <v>178</v>
      </c>
      <c r="C115">
        <v>1.1667000000000001</v>
      </c>
      <c r="D115">
        <v>0.85709999999999997</v>
      </c>
      <c r="E115">
        <v>1.2307999999999999</v>
      </c>
    </row>
    <row r="116" spans="1:5" x14ac:dyDescent="0.25">
      <c r="A116" t="s">
        <v>342</v>
      </c>
      <c r="B116" t="s">
        <v>179</v>
      </c>
      <c r="C116">
        <v>1.1667000000000001</v>
      </c>
      <c r="D116">
        <v>1.7141999999999999</v>
      </c>
      <c r="E116">
        <v>0.92310000000000003</v>
      </c>
    </row>
    <row r="117" spans="1:5" x14ac:dyDescent="0.25">
      <c r="A117" t="s">
        <v>342</v>
      </c>
      <c r="B117" t="s">
        <v>180</v>
      </c>
      <c r="C117">
        <v>1.1667000000000001</v>
      </c>
      <c r="D117">
        <v>1.4285000000000001</v>
      </c>
      <c r="E117">
        <v>2.4615999999999998</v>
      </c>
    </row>
    <row r="118" spans="1:5" x14ac:dyDescent="0.25">
      <c r="A118" t="s">
        <v>342</v>
      </c>
      <c r="B118" t="s">
        <v>181</v>
      </c>
      <c r="C118">
        <v>1.1667000000000001</v>
      </c>
      <c r="D118">
        <v>0.85709999999999997</v>
      </c>
      <c r="E118">
        <v>0.92310000000000003</v>
      </c>
    </row>
    <row r="119" spans="1:5" x14ac:dyDescent="0.25">
      <c r="A119" t="s">
        <v>342</v>
      </c>
      <c r="B119" t="s">
        <v>488</v>
      </c>
      <c r="C119">
        <v>1.1667000000000001</v>
      </c>
      <c r="D119">
        <v>0.85709999999999997</v>
      </c>
      <c r="E119">
        <v>1.3847</v>
      </c>
    </row>
    <row r="120" spans="1:5" x14ac:dyDescent="0.25">
      <c r="A120" t="s">
        <v>342</v>
      </c>
      <c r="B120" t="s">
        <v>182</v>
      </c>
      <c r="C120">
        <v>1.1667000000000001</v>
      </c>
      <c r="D120">
        <v>0.85709999999999997</v>
      </c>
      <c r="E120">
        <v>0.92310000000000003</v>
      </c>
    </row>
    <row r="121" spans="1:5" x14ac:dyDescent="0.25">
      <c r="A121" t="s">
        <v>342</v>
      </c>
      <c r="B121" t="s">
        <v>183</v>
      </c>
      <c r="C121">
        <v>1.1667000000000001</v>
      </c>
      <c r="D121">
        <v>1.7141999999999999</v>
      </c>
      <c r="E121">
        <v>0.46160000000000001</v>
      </c>
    </row>
    <row r="122" spans="1:5" x14ac:dyDescent="0.25">
      <c r="A122" t="s">
        <v>342</v>
      </c>
      <c r="B122" t="s">
        <v>184</v>
      </c>
      <c r="C122">
        <v>1.1667000000000001</v>
      </c>
      <c r="D122">
        <v>1.1428</v>
      </c>
      <c r="E122">
        <v>0.30769999999999997</v>
      </c>
    </row>
    <row r="123" spans="1:5" x14ac:dyDescent="0.25">
      <c r="A123" t="s">
        <v>342</v>
      </c>
      <c r="B123" t="s">
        <v>489</v>
      </c>
      <c r="C123">
        <v>1.1667000000000001</v>
      </c>
      <c r="D123">
        <v>0.57140000000000002</v>
      </c>
      <c r="E123">
        <v>1.5385</v>
      </c>
    </row>
    <row r="124" spans="1:5" x14ac:dyDescent="0.25">
      <c r="A124" t="s">
        <v>342</v>
      </c>
      <c r="B124" t="s">
        <v>185</v>
      </c>
      <c r="C124">
        <v>1.1667000000000001</v>
      </c>
      <c r="D124">
        <v>1.1428</v>
      </c>
      <c r="E124">
        <v>0.61539999999999995</v>
      </c>
    </row>
    <row r="125" spans="1:5" x14ac:dyDescent="0.25">
      <c r="A125" t="s">
        <v>342</v>
      </c>
      <c r="B125" t="s">
        <v>187</v>
      </c>
      <c r="C125">
        <v>1.1667000000000001</v>
      </c>
      <c r="D125">
        <v>0.85709999999999997</v>
      </c>
      <c r="E125">
        <v>0.46160000000000001</v>
      </c>
    </row>
    <row r="126" spans="1:5" x14ac:dyDescent="0.25">
      <c r="A126" t="s">
        <v>342</v>
      </c>
      <c r="B126" t="s">
        <v>188</v>
      </c>
      <c r="C126">
        <v>1.1667000000000001</v>
      </c>
      <c r="D126">
        <v>0.28570000000000001</v>
      </c>
      <c r="E126">
        <v>0.92310000000000003</v>
      </c>
    </row>
    <row r="127" spans="1:5" x14ac:dyDescent="0.25">
      <c r="A127" t="s">
        <v>342</v>
      </c>
      <c r="B127" t="s">
        <v>189</v>
      </c>
      <c r="C127">
        <v>1.1667000000000001</v>
      </c>
      <c r="D127">
        <v>0.57140000000000002</v>
      </c>
      <c r="E127">
        <v>1.2307999999999999</v>
      </c>
    </row>
    <row r="128" spans="1:5" x14ac:dyDescent="0.25">
      <c r="A128" t="s">
        <v>342</v>
      </c>
      <c r="B128" t="s">
        <v>190</v>
      </c>
      <c r="C128">
        <v>1.1667000000000001</v>
      </c>
      <c r="D128">
        <v>0.42859999999999998</v>
      </c>
      <c r="E128">
        <v>1.3847</v>
      </c>
    </row>
    <row r="129" spans="1:5" x14ac:dyDescent="0.25">
      <c r="A129" t="s">
        <v>342</v>
      </c>
      <c r="B129" t="s">
        <v>192</v>
      </c>
      <c r="C129">
        <v>1.1667000000000001</v>
      </c>
      <c r="D129">
        <v>1.7141999999999999</v>
      </c>
      <c r="E129">
        <v>0.92310000000000003</v>
      </c>
    </row>
    <row r="130" spans="1:5" x14ac:dyDescent="0.25">
      <c r="A130" t="s">
        <v>342</v>
      </c>
      <c r="B130" t="s">
        <v>194</v>
      </c>
      <c r="C130">
        <v>1.1667000000000001</v>
      </c>
      <c r="D130">
        <v>0.1</v>
      </c>
      <c r="E130">
        <v>0.92310000000000003</v>
      </c>
    </row>
    <row r="131" spans="1:5" x14ac:dyDescent="0.25">
      <c r="A131" t="s">
        <v>342</v>
      </c>
      <c r="B131" t="s">
        <v>195</v>
      </c>
      <c r="C131">
        <v>1.1667000000000001</v>
      </c>
      <c r="D131">
        <v>1.7141999999999999</v>
      </c>
      <c r="E131">
        <v>0.73850000000000005</v>
      </c>
    </row>
    <row r="134" spans="1:5" x14ac:dyDescent="0.25">
      <c r="A134" t="s">
        <v>343</v>
      </c>
      <c r="B134" t="s">
        <v>197</v>
      </c>
      <c r="C134">
        <v>1.3976999999999999</v>
      </c>
      <c r="D134">
        <v>0.79959999999999998</v>
      </c>
      <c r="E134">
        <v>1.8339000000000001</v>
      </c>
    </row>
    <row r="135" spans="1:5" x14ac:dyDescent="0.25">
      <c r="A135" t="s">
        <v>343</v>
      </c>
      <c r="B135" t="s">
        <v>198</v>
      </c>
      <c r="C135">
        <v>1.3976999999999999</v>
      </c>
      <c r="D135">
        <v>0.56479999999999997</v>
      </c>
      <c r="E135">
        <v>0.99450000000000005</v>
      </c>
    </row>
    <row r="136" spans="1:5" x14ac:dyDescent="0.25">
      <c r="A136" t="s">
        <v>343</v>
      </c>
      <c r="B136" t="s">
        <v>199</v>
      </c>
      <c r="C136">
        <v>1.3976999999999999</v>
      </c>
      <c r="D136">
        <v>1.4309000000000001</v>
      </c>
      <c r="E136">
        <v>0.89500000000000002</v>
      </c>
    </row>
    <row r="137" spans="1:5" x14ac:dyDescent="0.25">
      <c r="A137" t="s">
        <v>343</v>
      </c>
      <c r="B137" t="s">
        <v>200</v>
      </c>
      <c r="C137">
        <v>1.3976999999999999</v>
      </c>
      <c r="D137">
        <v>1.2264999999999999</v>
      </c>
      <c r="E137">
        <v>0.8548</v>
      </c>
    </row>
    <row r="138" spans="1:5" x14ac:dyDescent="0.25">
      <c r="A138" t="s">
        <v>343</v>
      </c>
      <c r="B138" t="s">
        <v>201</v>
      </c>
      <c r="C138">
        <v>1.3976999999999999</v>
      </c>
      <c r="D138">
        <v>0.8417</v>
      </c>
      <c r="E138">
        <v>1.0003</v>
      </c>
    </row>
    <row r="139" spans="1:5" x14ac:dyDescent="0.25">
      <c r="A139" t="s">
        <v>343</v>
      </c>
      <c r="B139" t="s">
        <v>202</v>
      </c>
      <c r="C139">
        <v>1.3976999999999999</v>
      </c>
      <c r="D139">
        <v>1.2358</v>
      </c>
      <c r="E139">
        <v>0.77300000000000002</v>
      </c>
    </row>
    <row r="140" spans="1:5" x14ac:dyDescent="0.25">
      <c r="A140" t="s">
        <v>343</v>
      </c>
      <c r="B140" t="s">
        <v>203</v>
      </c>
      <c r="C140">
        <v>1.3976999999999999</v>
      </c>
      <c r="D140">
        <v>0.82279999999999998</v>
      </c>
      <c r="E140">
        <v>0.94469999999999998</v>
      </c>
    </row>
    <row r="141" spans="1:5" x14ac:dyDescent="0.25">
      <c r="A141" t="s">
        <v>343</v>
      </c>
      <c r="B141" t="s">
        <v>204</v>
      </c>
      <c r="C141">
        <v>1.3976999999999999</v>
      </c>
      <c r="D141">
        <v>0.58919999999999995</v>
      </c>
      <c r="E141">
        <v>1.0003</v>
      </c>
    </row>
    <row r="142" spans="1:5" x14ac:dyDescent="0.25">
      <c r="A142" t="s">
        <v>343</v>
      </c>
      <c r="B142" t="s">
        <v>205</v>
      </c>
      <c r="C142">
        <v>1.3976999999999999</v>
      </c>
      <c r="D142">
        <v>0.96799999999999997</v>
      </c>
      <c r="E142">
        <v>1.2782</v>
      </c>
    </row>
    <row r="143" spans="1:5" x14ac:dyDescent="0.25">
      <c r="A143" t="s">
        <v>343</v>
      </c>
      <c r="B143" t="s">
        <v>206</v>
      </c>
      <c r="C143">
        <v>1.3976999999999999</v>
      </c>
      <c r="D143">
        <v>0.97909999999999997</v>
      </c>
      <c r="E143">
        <v>0.89500000000000002</v>
      </c>
    </row>
    <row r="144" spans="1:5" x14ac:dyDescent="0.25">
      <c r="A144" t="s">
        <v>343</v>
      </c>
      <c r="B144" t="s">
        <v>207</v>
      </c>
      <c r="C144">
        <v>1.3976999999999999</v>
      </c>
      <c r="D144">
        <v>0.6734</v>
      </c>
      <c r="E144">
        <v>1.2782</v>
      </c>
    </row>
    <row r="145" spans="1:5" x14ac:dyDescent="0.25">
      <c r="A145" t="s">
        <v>343</v>
      </c>
      <c r="B145" t="s">
        <v>208</v>
      </c>
      <c r="C145">
        <v>1.3976999999999999</v>
      </c>
      <c r="D145">
        <v>0.85170000000000001</v>
      </c>
      <c r="E145">
        <v>0.98970000000000002</v>
      </c>
    </row>
    <row r="146" spans="1:5" x14ac:dyDescent="0.25">
      <c r="A146" t="s">
        <v>343</v>
      </c>
      <c r="B146" t="s">
        <v>209</v>
      </c>
      <c r="C146">
        <v>1.3976999999999999</v>
      </c>
      <c r="D146">
        <v>0.93010000000000004</v>
      </c>
      <c r="E146">
        <v>0.89749999999999996</v>
      </c>
    </row>
    <row r="147" spans="1:5" x14ac:dyDescent="0.25">
      <c r="A147" t="s">
        <v>343</v>
      </c>
      <c r="B147" t="s">
        <v>210</v>
      </c>
      <c r="C147">
        <v>1.3976999999999999</v>
      </c>
      <c r="D147">
        <v>1.1783999999999999</v>
      </c>
      <c r="E147">
        <v>0.94469999999999998</v>
      </c>
    </row>
    <row r="148" spans="1:5" x14ac:dyDescent="0.25">
      <c r="A148" t="s">
        <v>343</v>
      </c>
      <c r="B148" t="s">
        <v>211</v>
      </c>
      <c r="C148">
        <v>1.3976999999999999</v>
      </c>
      <c r="D148">
        <v>1.2683</v>
      </c>
      <c r="E148">
        <v>0.73</v>
      </c>
    </row>
    <row r="149" spans="1:5" x14ac:dyDescent="0.25">
      <c r="A149" t="s">
        <v>343</v>
      </c>
      <c r="B149" t="s">
        <v>212</v>
      </c>
      <c r="C149">
        <v>1.3976999999999999</v>
      </c>
      <c r="D149">
        <v>1.3513999999999999</v>
      </c>
      <c r="E149">
        <v>1.1022000000000001</v>
      </c>
    </row>
    <row r="150" spans="1:5" x14ac:dyDescent="0.25">
      <c r="A150" t="s">
        <v>343</v>
      </c>
      <c r="B150" t="s">
        <v>213</v>
      </c>
      <c r="C150">
        <v>1.3976999999999999</v>
      </c>
      <c r="D150">
        <v>1.0544</v>
      </c>
      <c r="E150">
        <v>1.1933</v>
      </c>
    </row>
    <row r="151" spans="1:5" x14ac:dyDescent="0.25">
      <c r="A151" t="s">
        <v>343</v>
      </c>
      <c r="B151" t="s">
        <v>214</v>
      </c>
      <c r="C151">
        <v>1.3976999999999999</v>
      </c>
      <c r="D151">
        <v>1.0731999999999999</v>
      </c>
      <c r="E151">
        <v>0.6613</v>
      </c>
    </row>
    <row r="152" spans="1:5" x14ac:dyDescent="0.25">
      <c r="A152" t="s">
        <v>344</v>
      </c>
      <c r="B152" t="s">
        <v>215</v>
      </c>
      <c r="C152">
        <v>1.8042</v>
      </c>
      <c r="D152">
        <v>1.2563</v>
      </c>
      <c r="E152">
        <v>0.69569999999999999</v>
      </c>
    </row>
    <row r="153" spans="1:5" x14ac:dyDescent="0.25">
      <c r="A153" t="s">
        <v>344</v>
      </c>
      <c r="B153" t="s">
        <v>216</v>
      </c>
      <c r="C153">
        <v>1.8042</v>
      </c>
      <c r="D153">
        <v>0.73899999999999999</v>
      </c>
      <c r="E153">
        <v>1.2843</v>
      </c>
    </row>
    <row r="154" spans="1:5" x14ac:dyDescent="0.25">
      <c r="A154" t="s">
        <v>344</v>
      </c>
      <c r="B154" t="s">
        <v>217</v>
      </c>
      <c r="C154">
        <v>1.8042</v>
      </c>
      <c r="D154">
        <v>1.1085</v>
      </c>
      <c r="E154">
        <v>0.90969999999999995</v>
      </c>
    </row>
    <row r="155" spans="1:5" x14ac:dyDescent="0.25">
      <c r="A155" t="s">
        <v>344</v>
      </c>
      <c r="B155" t="s">
        <v>218</v>
      </c>
      <c r="C155">
        <v>1.8042</v>
      </c>
      <c r="D155">
        <v>0.99770000000000003</v>
      </c>
      <c r="E155">
        <v>0.85619999999999996</v>
      </c>
    </row>
    <row r="156" spans="1:5" x14ac:dyDescent="0.25">
      <c r="A156" t="s">
        <v>344</v>
      </c>
      <c r="B156" t="s">
        <v>219</v>
      </c>
      <c r="C156">
        <v>1.8042</v>
      </c>
      <c r="D156">
        <v>0.84989999999999999</v>
      </c>
      <c r="E156">
        <v>0.69569999999999999</v>
      </c>
    </row>
    <row r="157" spans="1:5" x14ac:dyDescent="0.25">
      <c r="A157" t="s">
        <v>344</v>
      </c>
      <c r="B157" t="s">
        <v>220</v>
      </c>
      <c r="C157">
        <v>1.8042</v>
      </c>
      <c r="D157">
        <v>0.70209999999999995</v>
      </c>
      <c r="E157">
        <v>1.1773</v>
      </c>
    </row>
    <row r="158" spans="1:5" x14ac:dyDescent="0.25">
      <c r="A158" t="s">
        <v>344</v>
      </c>
      <c r="B158" t="s">
        <v>221</v>
      </c>
      <c r="C158">
        <v>1.8042</v>
      </c>
      <c r="D158">
        <v>1.6997</v>
      </c>
      <c r="E158">
        <v>0.96319999999999995</v>
      </c>
    </row>
    <row r="159" spans="1:5" x14ac:dyDescent="0.25">
      <c r="A159" t="s">
        <v>344</v>
      </c>
      <c r="B159" t="s">
        <v>222</v>
      </c>
      <c r="C159">
        <v>1.8042</v>
      </c>
      <c r="D159">
        <v>1.1085</v>
      </c>
      <c r="E159">
        <v>1.5519000000000001</v>
      </c>
    </row>
    <row r="160" spans="1:5" x14ac:dyDescent="0.25">
      <c r="A160" t="s">
        <v>344</v>
      </c>
      <c r="B160" t="s">
        <v>223</v>
      </c>
      <c r="C160">
        <v>1.8042</v>
      </c>
      <c r="D160">
        <v>1.2932999999999999</v>
      </c>
      <c r="E160">
        <v>1.0166999999999999</v>
      </c>
    </row>
    <row r="161" spans="1:5" x14ac:dyDescent="0.25">
      <c r="A161" t="s">
        <v>344</v>
      </c>
      <c r="B161" t="s">
        <v>224</v>
      </c>
      <c r="C161">
        <v>1.8042</v>
      </c>
      <c r="D161">
        <v>0.77600000000000002</v>
      </c>
      <c r="E161">
        <v>0.96319999999999995</v>
      </c>
    </row>
    <row r="162" spans="1:5" x14ac:dyDescent="0.25">
      <c r="A162" t="s">
        <v>344</v>
      </c>
      <c r="B162" t="s">
        <v>225</v>
      </c>
      <c r="C162">
        <v>1.8042</v>
      </c>
      <c r="D162">
        <v>0.77600000000000002</v>
      </c>
      <c r="E162">
        <v>0.74919999999999998</v>
      </c>
    </row>
    <row r="163" spans="1:5" x14ac:dyDescent="0.25">
      <c r="A163" t="s">
        <v>344</v>
      </c>
      <c r="B163" t="s">
        <v>226</v>
      </c>
      <c r="C163">
        <v>1.8042</v>
      </c>
      <c r="D163">
        <v>0.62819999999999998</v>
      </c>
      <c r="E163">
        <v>1.4449000000000001</v>
      </c>
    </row>
    <row r="164" spans="1:5" x14ac:dyDescent="0.25">
      <c r="A164" t="s">
        <v>344</v>
      </c>
      <c r="B164" t="s">
        <v>227</v>
      </c>
      <c r="C164">
        <v>1.8042</v>
      </c>
      <c r="D164">
        <v>1.2194</v>
      </c>
      <c r="E164">
        <v>0.64219999999999999</v>
      </c>
    </row>
    <row r="165" spans="1:5" x14ac:dyDescent="0.25">
      <c r="A165" t="s">
        <v>344</v>
      </c>
      <c r="B165" t="s">
        <v>228</v>
      </c>
      <c r="C165">
        <v>1.8042</v>
      </c>
      <c r="D165">
        <v>0.59119999999999995</v>
      </c>
      <c r="E165">
        <v>1.1237999999999999</v>
      </c>
    </row>
    <row r="166" spans="1:5" x14ac:dyDescent="0.25">
      <c r="A166" t="s">
        <v>344</v>
      </c>
      <c r="B166" t="s">
        <v>229</v>
      </c>
      <c r="C166">
        <v>1.8042</v>
      </c>
      <c r="D166">
        <v>0.99770000000000003</v>
      </c>
      <c r="E166">
        <v>0.74919999999999998</v>
      </c>
    </row>
    <row r="167" spans="1:5" x14ac:dyDescent="0.25">
      <c r="A167" t="s">
        <v>344</v>
      </c>
      <c r="B167" t="s">
        <v>230</v>
      </c>
      <c r="C167">
        <v>1.8042</v>
      </c>
      <c r="D167">
        <v>1.2563</v>
      </c>
      <c r="E167">
        <v>1.1773</v>
      </c>
    </row>
    <row r="168" spans="1:5" x14ac:dyDescent="0.25">
      <c r="A168" t="s">
        <v>345</v>
      </c>
      <c r="B168" t="s">
        <v>231</v>
      </c>
      <c r="C168">
        <v>1.5690999999999999</v>
      </c>
      <c r="D168">
        <v>1.0428999999999999</v>
      </c>
      <c r="E168">
        <v>1.1653</v>
      </c>
    </row>
    <row r="169" spans="1:5" x14ac:dyDescent="0.25">
      <c r="A169" t="s">
        <v>345</v>
      </c>
      <c r="B169" t="s">
        <v>232</v>
      </c>
      <c r="C169">
        <v>1.5690999999999999</v>
      </c>
      <c r="D169">
        <v>0.92700000000000005</v>
      </c>
      <c r="E169">
        <v>1.0875999999999999</v>
      </c>
    </row>
    <row r="170" spans="1:5" x14ac:dyDescent="0.25">
      <c r="A170" t="s">
        <v>345</v>
      </c>
      <c r="B170" t="s">
        <v>233</v>
      </c>
      <c r="C170">
        <v>1.5690999999999999</v>
      </c>
      <c r="D170">
        <v>1.0197000000000001</v>
      </c>
      <c r="E170">
        <v>1.0255000000000001</v>
      </c>
    </row>
    <row r="171" spans="1:5" x14ac:dyDescent="0.25">
      <c r="A171" t="s">
        <v>345</v>
      </c>
      <c r="B171" t="s">
        <v>234</v>
      </c>
      <c r="C171">
        <v>1.5690999999999999</v>
      </c>
      <c r="D171">
        <v>1.6222000000000001</v>
      </c>
      <c r="E171">
        <v>0.2331</v>
      </c>
    </row>
    <row r="172" spans="1:5" x14ac:dyDescent="0.25">
      <c r="A172" t="s">
        <v>345</v>
      </c>
      <c r="B172" t="s">
        <v>235</v>
      </c>
      <c r="C172">
        <v>1.5690999999999999</v>
      </c>
      <c r="D172">
        <v>1.2109000000000001</v>
      </c>
      <c r="E172">
        <v>0.68359999999999999</v>
      </c>
    </row>
    <row r="173" spans="1:5" x14ac:dyDescent="0.25">
      <c r="A173" t="s">
        <v>345</v>
      </c>
      <c r="B173" t="s">
        <v>321</v>
      </c>
      <c r="C173">
        <v>1.5690999999999999</v>
      </c>
      <c r="D173">
        <v>0.63729999999999998</v>
      </c>
      <c r="E173">
        <v>1.5537000000000001</v>
      </c>
    </row>
    <row r="174" spans="1:5" x14ac:dyDescent="0.25">
      <c r="A174" t="s">
        <v>345</v>
      </c>
      <c r="B174" t="s">
        <v>236</v>
      </c>
      <c r="C174">
        <v>1.5690999999999999</v>
      </c>
      <c r="D174">
        <v>0.76480000000000004</v>
      </c>
      <c r="E174">
        <v>1.1963999999999999</v>
      </c>
    </row>
    <row r="175" spans="1:5" x14ac:dyDescent="0.25">
      <c r="A175" t="s">
        <v>345</v>
      </c>
      <c r="B175" t="s">
        <v>237</v>
      </c>
      <c r="C175">
        <v>1.5690999999999999</v>
      </c>
      <c r="D175">
        <v>0.9849</v>
      </c>
      <c r="E175">
        <v>1.3984000000000001</v>
      </c>
    </row>
    <row r="176" spans="1:5" x14ac:dyDescent="0.25">
      <c r="A176" t="s">
        <v>345</v>
      </c>
      <c r="B176" t="s">
        <v>238</v>
      </c>
      <c r="C176">
        <v>1.5690999999999999</v>
      </c>
      <c r="D176">
        <v>1.657</v>
      </c>
      <c r="E176">
        <v>0.68359999999999999</v>
      </c>
    </row>
    <row r="177" spans="1:5" x14ac:dyDescent="0.25">
      <c r="A177" t="s">
        <v>345</v>
      </c>
      <c r="B177" t="s">
        <v>320</v>
      </c>
      <c r="C177">
        <v>1.5690999999999999</v>
      </c>
      <c r="D177">
        <v>0.92700000000000005</v>
      </c>
      <c r="E177">
        <v>0.77690000000000003</v>
      </c>
    </row>
    <row r="178" spans="1:5" x14ac:dyDescent="0.25">
      <c r="A178" t="s">
        <v>345</v>
      </c>
      <c r="B178" t="s">
        <v>239</v>
      </c>
      <c r="C178">
        <v>1.5690999999999999</v>
      </c>
      <c r="D178">
        <v>1.4658</v>
      </c>
      <c r="E178">
        <v>0.68359999999999999</v>
      </c>
    </row>
    <row r="179" spans="1:5" x14ac:dyDescent="0.25">
      <c r="A179" t="s">
        <v>345</v>
      </c>
      <c r="B179" t="s">
        <v>240</v>
      </c>
      <c r="C179">
        <v>1.5690999999999999</v>
      </c>
      <c r="D179">
        <v>0.84970000000000001</v>
      </c>
      <c r="E179">
        <v>1.0445</v>
      </c>
    </row>
    <row r="180" spans="1:5" x14ac:dyDescent="0.25">
      <c r="A180" t="s">
        <v>345</v>
      </c>
      <c r="B180" t="s">
        <v>241</v>
      </c>
      <c r="C180">
        <v>1.5690999999999999</v>
      </c>
      <c r="D180">
        <v>0.92700000000000005</v>
      </c>
      <c r="E180">
        <v>1.0875999999999999</v>
      </c>
    </row>
    <row r="181" spans="1:5" x14ac:dyDescent="0.25">
      <c r="A181" t="s">
        <v>345</v>
      </c>
      <c r="B181" t="s">
        <v>319</v>
      </c>
      <c r="C181">
        <v>1.5690999999999999</v>
      </c>
      <c r="D181">
        <v>1.0197000000000001</v>
      </c>
      <c r="E181">
        <v>1.6236999999999999</v>
      </c>
    </row>
    <row r="182" spans="1:5" x14ac:dyDescent="0.25">
      <c r="A182" t="s">
        <v>345</v>
      </c>
      <c r="B182" t="s">
        <v>242</v>
      </c>
      <c r="C182">
        <v>1.5690999999999999</v>
      </c>
      <c r="D182">
        <v>0.40560000000000002</v>
      </c>
      <c r="E182">
        <v>1.0099</v>
      </c>
    </row>
    <row r="183" spans="1:5" x14ac:dyDescent="0.25">
      <c r="A183" t="s">
        <v>345</v>
      </c>
      <c r="B183" t="s">
        <v>243</v>
      </c>
      <c r="C183">
        <v>1.5690999999999999</v>
      </c>
      <c r="D183">
        <v>0.70099999999999996</v>
      </c>
      <c r="E183">
        <v>1.0255000000000001</v>
      </c>
    </row>
    <row r="184" spans="1:5" x14ac:dyDescent="0.25">
      <c r="A184" t="s">
        <v>345</v>
      </c>
      <c r="B184" t="s">
        <v>244</v>
      </c>
      <c r="C184">
        <v>1.5690999999999999</v>
      </c>
      <c r="D184">
        <v>0.9849</v>
      </c>
      <c r="E184">
        <v>0.38840000000000002</v>
      </c>
    </row>
    <row r="185" spans="1:5" x14ac:dyDescent="0.25">
      <c r="A185" t="s">
        <v>345</v>
      </c>
      <c r="B185" t="s">
        <v>245</v>
      </c>
      <c r="C185">
        <v>1.5690999999999999</v>
      </c>
      <c r="D185">
        <v>0.89219999999999999</v>
      </c>
      <c r="E185">
        <v>1.3673</v>
      </c>
    </row>
    <row r="186" spans="1:5" x14ac:dyDescent="0.25">
      <c r="A186" t="s">
        <v>346</v>
      </c>
      <c r="B186" t="s">
        <v>246</v>
      </c>
      <c r="C186">
        <v>1.254</v>
      </c>
      <c r="D186">
        <v>0.63800000000000001</v>
      </c>
      <c r="E186">
        <v>2.1105999999999998</v>
      </c>
    </row>
    <row r="187" spans="1:5" x14ac:dyDescent="0.25">
      <c r="A187" t="s">
        <v>346</v>
      </c>
      <c r="B187" t="s">
        <v>247</v>
      </c>
      <c r="C187">
        <v>1.254</v>
      </c>
      <c r="D187">
        <v>1.4454</v>
      </c>
      <c r="E187">
        <v>0.52759999999999996</v>
      </c>
    </row>
    <row r="188" spans="1:5" x14ac:dyDescent="0.25">
      <c r="A188" t="s">
        <v>346</v>
      </c>
      <c r="B188" t="s">
        <v>248</v>
      </c>
      <c r="C188">
        <v>1.254</v>
      </c>
      <c r="D188">
        <v>0.54820000000000002</v>
      </c>
      <c r="E188">
        <v>0.9234</v>
      </c>
    </row>
    <row r="189" spans="1:5" x14ac:dyDescent="0.25">
      <c r="A189" t="s">
        <v>346</v>
      </c>
      <c r="B189" t="s">
        <v>249</v>
      </c>
      <c r="C189">
        <v>1.254</v>
      </c>
      <c r="D189">
        <v>0.90380000000000005</v>
      </c>
      <c r="E189">
        <v>1.9699</v>
      </c>
    </row>
    <row r="190" spans="1:5" x14ac:dyDescent="0.25">
      <c r="A190" t="s">
        <v>346</v>
      </c>
      <c r="B190" t="s">
        <v>323</v>
      </c>
      <c r="C190">
        <v>1.254</v>
      </c>
      <c r="D190">
        <v>1.2759</v>
      </c>
      <c r="E190">
        <v>0.56279999999999997</v>
      </c>
    </row>
    <row r="191" spans="1:5" x14ac:dyDescent="0.25">
      <c r="A191" t="s">
        <v>346</v>
      </c>
      <c r="B191" t="s">
        <v>250</v>
      </c>
      <c r="C191">
        <v>1.254</v>
      </c>
      <c r="D191">
        <v>0.69110000000000005</v>
      </c>
      <c r="E191">
        <v>0.77390000000000003</v>
      </c>
    </row>
    <row r="192" spans="1:5" x14ac:dyDescent="0.25">
      <c r="A192" t="s">
        <v>346</v>
      </c>
      <c r="B192" t="s">
        <v>251</v>
      </c>
      <c r="C192">
        <v>1.254</v>
      </c>
      <c r="D192">
        <v>1.0965</v>
      </c>
      <c r="E192">
        <v>0.79149999999999998</v>
      </c>
    </row>
    <row r="193" spans="1:5" x14ac:dyDescent="0.25">
      <c r="A193" t="s">
        <v>346</v>
      </c>
      <c r="B193" t="s">
        <v>322</v>
      </c>
      <c r="C193">
        <v>1.254</v>
      </c>
      <c r="D193">
        <v>0.84730000000000005</v>
      </c>
      <c r="E193">
        <v>0.72550000000000003</v>
      </c>
    </row>
    <row r="194" spans="1:5" x14ac:dyDescent="0.25">
      <c r="A194" t="s">
        <v>346</v>
      </c>
      <c r="B194" t="s">
        <v>253</v>
      </c>
      <c r="C194">
        <v>1.254</v>
      </c>
      <c r="D194">
        <v>1.1164000000000001</v>
      </c>
      <c r="E194">
        <v>0.77390000000000003</v>
      </c>
    </row>
    <row r="195" spans="1:5" x14ac:dyDescent="0.25">
      <c r="A195" t="s">
        <v>346</v>
      </c>
      <c r="B195" t="s">
        <v>252</v>
      </c>
      <c r="C195">
        <v>1.254</v>
      </c>
      <c r="D195">
        <v>1.9936</v>
      </c>
      <c r="E195">
        <v>1.1872</v>
      </c>
    </row>
    <row r="196" spans="1:5" x14ac:dyDescent="0.25">
      <c r="A196" t="s">
        <v>346</v>
      </c>
      <c r="B196" t="s">
        <v>254</v>
      </c>
      <c r="C196">
        <v>1.254</v>
      </c>
      <c r="D196">
        <v>0.58479999999999999</v>
      </c>
      <c r="E196">
        <v>1.4774</v>
      </c>
    </row>
    <row r="197" spans="1:5" x14ac:dyDescent="0.25">
      <c r="A197" t="s">
        <v>346</v>
      </c>
      <c r="B197" t="s">
        <v>255</v>
      </c>
      <c r="C197">
        <v>1.254</v>
      </c>
      <c r="D197">
        <v>0.53159999999999996</v>
      </c>
      <c r="E197">
        <v>0.9849</v>
      </c>
    </row>
    <row r="198" spans="1:5" x14ac:dyDescent="0.25">
      <c r="A198" t="s">
        <v>346</v>
      </c>
      <c r="B198" t="s">
        <v>256</v>
      </c>
      <c r="C198">
        <v>1.254</v>
      </c>
      <c r="D198">
        <v>1.0965</v>
      </c>
      <c r="E198">
        <v>0.98929999999999996</v>
      </c>
    </row>
    <row r="199" spans="1:5" x14ac:dyDescent="0.25">
      <c r="A199" t="s">
        <v>346</v>
      </c>
      <c r="B199" t="s">
        <v>324</v>
      </c>
      <c r="C199">
        <v>1.254</v>
      </c>
      <c r="D199">
        <v>0.74429999999999996</v>
      </c>
      <c r="E199">
        <v>1.1256999999999999</v>
      </c>
    </row>
    <row r="200" spans="1:5" x14ac:dyDescent="0.25">
      <c r="A200" t="s">
        <v>346</v>
      </c>
      <c r="B200" t="s">
        <v>257</v>
      </c>
      <c r="C200">
        <v>1.254</v>
      </c>
      <c r="D200">
        <v>1.6447000000000001</v>
      </c>
      <c r="E200">
        <v>0.59360000000000002</v>
      </c>
    </row>
    <row r="201" spans="1:5" x14ac:dyDescent="0.25">
      <c r="A201" t="s">
        <v>346</v>
      </c>
      <c r="B201" t="s">
        <v>258</v>
      </c>
      <c r="C201">
        <v>1.254</v>
      </c>
      <c r="D201">
        <v>0.74760000000000004</v>
      </c>
      <c r="E201">
        <v>0.59360000000000002</v>
      </c>
    </row>
    <row r="202" spans="1:5" x14ac:dyDescent="0.25">
      <c r="A202" t="s">
        <v>347</v>
      </c>
      <c r="B202" t="s">
        <v>259</v>
      </c>
      <c r="C202">
        <v>1.5417000000000001</v>
      </c>
      <c r="D202">
        <v>1.0810999999999999</v>
      </c>
      <c r="E202">
        <v>0.88890000000000002</v>
      </c>
    </row>
    <row r="203" spans="1:5" x14ac:dyDescent="0.25">
      <c r="A203" t="s">
        <v>347</v>
      </c>
      <c r="B203" t="s">
        <v>260</v>
      </c>
      <c r="C203">
        <v>1.5417000000000001</v>
      </c>
      <c r="D203">
        <v>0.79279999999999995</v>
      </c>
      <c r="E203">
        <v>1.0864</v>
      </c>
    </row>
    <row r="204" spans="1:5" x14ac:dyDescent="0.25">
      <c r="A204" t="s">
        <v>347</v>
      </c>
      <c r="B204" t="s">
        <v>261</v>
      </c>
      <c r="C204">
        <v>1.5417000000000001</v>
      </c>
      <c r="D204">
        <v>0.72070000000000001</v>
      </c>
      <c r="E204">
        <v>0.49380000000000002</v>
      </c>
    </row>
    <row r="205" spans="1:5" x14ac:dyDescent="0.25">
      <c r="A205" t="s">
        <v>347</v>
      </c>
      <c r="B205" t="s">
        <v>262</v>
      </c>
      <c r="C205">
        <v>1.5417000000000001</v>
      </c>
      <c r="D205">
        <v>1.2323999999999999</v>
      </c>
      <c r="E205">
        <v>0.71109999999999995</v>
      </c>
    </row>
    <row r="206" spans="1:5" x14ac:dyDescent="0.25">
      <c r="A206" t="s">
        <v>347</v>
      </c>
      <c r="B206" t="s">
        <v>500</v>
      </c>
      <c r="C206">
        <v>1.5417000000000001</v>
      </c>
      <c r="D206">
        <v>1.0089999999999999</v>
      </c>
      <c r="E206">
        <v>0.69140000000000001</v>
      </c>
    </row>
    <row r="207" spans="1:5" x14ac:dyDescent="0.25">
      <c r="A207" t="s">
        <v>347</v>
      </c>
      <c r="B207" t="s">
        <v>263</v>
      </c>
      <c r="C207">
        <v>1.5417000000000001</v>
      </c>
      <c r="D207">
        <v>1.2252000000000001</v>
      </c>
      <c r="E207">
        <v>1.8765000000000001</v>
      </c>
    </row>
    <row r="208" spans="1:5" x14ac:dyDescent="0.25">
      <c r="A208" t="s">
        <v>347</v>
      </c>
      <c r="B208" t="s">
        <v>264</v>
      </c>
      <c r="C208">
        <v>1.5417000000000001</v>
      </c>
      <c r="D208">
        <v>0.72070000000000001</v>
      </c>
      <c r="E208">
        <v>1.0864</v>
      </c>
    </row>
    <row r="209" spans="1:5" x14ac:dyDescent="0.25">
      <c r="A209" t="s">
        <v>347</v>
      </c>
      <c r="B209" t="s">
        <v>265</v>
      </c>
      <c r="C209">
        <v>1.5417000000000001</v>
      </c>
      <c r="D209">
        <v>0.89190000000000003</v>
      </c>
      <c r="E209">
        <v>0.66669999999999996</v>
      </c>
    </row>
    <row r="210" spans="1:5" x14ac:dyDescent="0.25">
      <c r="A210" t="s">
        <v>347</v>
      </c>
      <c r="B210" t="s">
        <v>266</v>
      </c>
      <c r="C210">
        <v>1.5417000000000001</v>
      </c>
      <c r="D210">
        <v>1.0089999999999999</v>
      </c>
      <c r="E210">
        <v>0.88890000000000002</v>
      </c>
    </row>
    <row r="211" spans="1:5" x14ac:dyDescent="0.25">
      <c r="A211" t="s">
        <v>347</v>
      </c>
      <c r="B211" t="s">
        <v>326</v>
      </c>
      <c r="C211">
        <v>1.5417000000000001</v>
      </c>
      <c r="D211">
        <v>0.64859999999999995</v>
      </c>
      <c r="E211">
        <v>1.5802</v>
      </c>
    </row>
    <row r="212" spans="1:5" x14ac:dyDescent="0.25">
      <c r="A212" t="s">
        <v>347</v>
      </c>
      <c r="B212" t="s">
        <v>267</v>
      </c>
      <c r="C212">
        <v>1.5417000000000001</v>
      </c>
      <c r="D212">
        <v>1.0089999999999999</v>
      </c>
      <c r="E212">
        <v>1.0864</v>
      </c>
    </row>
    <row r="213" spans="1:5" x14ac:dyDescent="0.25">
      <c r="A213" t="s">
        <v>347</v>
      </c>
      <c r="B213" t="s">
        <v>268</v>
      </c>
      <c r="C213">
        <v>1.5417000000000001</v>
      </c>
      <c r="D213">
        <v>1.4414</v>
      </c>
      <c r="E213">
        <v>0.88890000000000002</v>
      </c>
    </row>
    <row r="214" spans="1:5" x14ac:dyDescent="0.25">
      <c r="A214" t="s">
        <v>347</v>
      </c>
      <c r="B214" t="s">
        <v>269</v>
      </c>
      <c r="C214">
        <v>1.5417000000000001</v>
      </c>
      <c r="D214">
        <v>1.0089999999999999</v>
      </c>
      <c r="E214">
        <v>0.98770000000000002</v>
      </c>
    </row>
    <row r="215" spans="1:5" x14ac:dyDescent="0.25">
      <c r="A215" t="s">
        <v>347</v>
      </c>
      <c r="B215" t="s">
        <v>270</v>
      </c>
      <c r="C215">
        <v>1.5417000000000001</v>
      </c>
      <c r="D215">
        <v>0.79279999999999995</v>
      </c>
      <c r="E215">
        <v>1.1852</v>
      </c>
    </row>
    <row r="216" spans="1:5" x14ac:dyDescent="0.25">
      <c r="A216" t="s">
        <v>347</v>
      </c>
      <c r="B216" t="s">
        <v>271</v>
      </c>
      <c r="C216">
        <v>1.5417000000000001</v>
      </c>
      <c r="D216">
        <v>0.3604</v>
      </c>
      <c r="E216">
        <v>0.79010000000000002</v>
      </c>
    </row>
    <row r="217" spans="1:5" x14ac:dyDescent="0.25">
      <c r="A217" t="s">
        <v>347</v>
      </c>
      <c r="B217" t="s">
        <v>272</v>
      </c>
      <c r="C217">
        <v>1.5417000000000001</v>
      </c>
      <c r="D217">
        <v>2.0179999999999998</v>
      </c>
      <c r="E217">
        <v>1.0864</v>
      </c>
    </row>
    <row r="218" spans="1:5" x14ac:dyDescent="0.25">
      <c r="A218" t="s">
        <v>348</v>
      </c>
      <c r="B218" t="s">
        <v>273</v>
      </c>
      <c r="C218">
        <v>1.5124</v>
      </c>
      <c r="D218">
        <v>1.2783</v>
      </c>
      <c r="E218">
        <v>0.46600000000000003</v>
      </c>
    </row>
    <row r="219" spans="1:5" x14ac:dyDescent="0.25">
      <c r="A219" t="s">
        <v>348</v>
      </c>
      <c r="B219" t="s">
        <v>274</v>
      </c>
      <c r="C219">
        <v>1.5124</v>
      </c>
      <c r="D219">
        <v>1.0138</v>
      </c>
      <c r="E219">
        <v>1.2814000000000001</v>
      </c>
    </row>
    <row r="220" spans="1:5" x14ac:dyDescent="0.25">
      <c r="A220" t="s">
        <v>348</v>
      </c>
      <c r="B220" t="s">
        <v>275</v>
      </c>
      <c r="C220">
        <v>1.5124</v>
      </c>
      <c r="D220">
        <v>1.3224</v>
      </c>
      <c r="E220">
        <v>1.0484</v>
      </c>
    </row>
    <row r="221" spans="1:5" x14ac:dyDescent="0.25">
      <c r="A221" t="s">
        <v>348</v>
      </c>
      <c r="B221" t="s">
        <v>276</v>
      </c>
      <c r="C221">
        <v>1.5124</v>
      </c>
      <c r="D221">
        <v>1.1460999999999999</v>
      </c>
      <c r="E221">
        <v>0.99019999999999997</v>
      </c>
    </row>
    <row r="222" spans="1:5" x14ac:dyDescent="0.25">
      <c r="A222" t="s">
        <v>348</v>
      </c>
      <c r="B222" t="s">
        <v>277</v>
      </c>
      <c r="C222">
        <v>1.5124</v>
      </c>
      <c r="D222">
        <v>1.0138</v>
      </c>
      <c r="E222">
        <v>0.99019999999999997</v>
      </c>
    </row>
    <row r="223" spans="1:5" x14ac:dyDescent="0.25">
      <c r="A223" t="s">
        <v>348</v>
      </c>
      <c r="B223" t="s">
        <v>278</v>
      </c>
      <c r="C223">
        <v>1.5124</v>
      </c>
      <c r="D223">
        <v>1.2783</v>
      </c>
      <c r="E223">
        <v>1.2231000000000001</v>
      </c>
    </row>
    <row r="224" spans="1:5" x14ac:dyDescent="0.25">
      <c r="A224" t="s">
        <v>348</v>
      </c>
      <c r="B224" t="s">
        <v>279</v>
      </c>
      <c r="C224">
        <v>1.5124</v>
      </c>
      <c r="D224">
        <v>0.4546</v>
      </c>
      <c r="E224">
        <v>0.65529999999999999</v>
      </c>
    </row>
    <row r="225" spans="1:5" x14ac:dyDescent="0.25">
      <c r="A225" t="s">
        <v>348</v>
      </c>
      <c r="B225" t="s">
        <v>280</v>
      </c>
      <c r="C225">
        <v>1.5124</v>
      </c>
      <c r="D225">
        <v>1.5427999999999999</v>
      </c>
      <c r="E225">
        <v>1.1066</v>
      </c>
    </row>
    <row r="226" spans="1:5" x14ac:dyDescent="0.25">
      <c r="A226" t="s">
        <v>348</v>
      </c>
      <c r="B226" t="s">
        <v>448</v>
      </c>
      <c r="C226">
        <v>1.5124</v>
      </c>
      <c r="D226">
        <v>0</v>
      </c>
      <c r="E226">
        <v>0.87370000000000003</v>
      </c>
    </row>
    <row r="227" spans="1:5" x14ac:dyDescent="0.25">
      <c r="A227" t="s">
        <v>348</v>
      </c>
      <c r="B227" t="s">
        <v>281</v>
      </c>
      <c r="C227">
        <v>1.5124</v>
      </c>
      <c r="D227">
        <v>0.79339999999999999</v>
      </c>
      <c r="E227">
        <v>0.87370000000000003</v>
      </c>
    </row>
    <row r="228" spans="1:5" x14ac:dyDescent="0.25">
      <c r="A228" t="s">
        <v>348</v>
      </c>
      <c r="B228" t="s">
        <v>282</v>
      </c>
      <c r="C228">
        <v>1.5124</v>
      </c>
      <c r="D228">
        <v>1.3665</v>
      </c>
      <c r="E228">
        <v>0.93189999999999995</v>
      </c>
    </row>
    <row r="229" spans="1:5" x14ac:dyDescent="0.25">
      <c r="A229" t="s">
        <v>348</v>
      </c>
      <c r="B229" t="s">
        <v>283</v>
      </c>
      <c r="C229">
        <v>1.5124</v>
      </c>
      <c r="D229">
        <v>0.70530000000000004</v>
      </c>
      <c r="E229">
        <v>0.64070000000000005</v>
      </c>
    </row>
    <row r="230" spans="1:5" x14ac:dyDescent="0.25">
      <c r="A230" t="s">
        <v>348</v>
      </c>
      <c r="B230" t="s">
        <v>284</v>
      </c>
      <c r="C230">
        <v>1.5124</v>
      </c>
      <c r="D230">
        <v>1.2342</v>
      </c>
      <c r="E230">
        <v>0.99019999999999997</v>
      </c>
    </row>
    <row r="231" spans="1:5" x14ac:dyDescent="0.25">
      <c r="A231" t="s">
        <v>348</v>
      </c>
      <c r="B231" t="s">
        <v>285</v>
      </c>
      <c r="C231">
        <v>1.5124</v>
      </c>
      <c r="D231">
        <v>0.57299999999999995</v>
      </c>
      <c r="E231">
        <v>1.3978999999999999</v>
      </c>
    </row>
    <row r="232" spans="1:5" x14ac:dyDescent="0.25">
      <c r="A232" t="s">
        <v>348</v>
      </c>
      <c r="B232" t="s">
        <v>286</v>
      </c>
      <c r="C232">
        <v>1.5124</v>
      </c>
      <c r="D232">
        <v>0.79339999999999999</v>
      </c>
      <c r="E232">
        <v>1.3395999999999999</v>
      </c>
    </row>
    <row r="233" spans="1:5" x14ac:dyDescent="0.25">
      <c r="A233" t="s">
        <v>348</v>
      </c>
      <c r="B233" t="s">
        <v>287</v>
      </c>
      <c r="C233">
        <v>1.5124</v>
      </c>
      <c r="D233">
        <v>0.92569999999999997</v>
      </c>
      <c r="E233">
        <v>1.1066</v>
      </c>
    </row>
    <row r="234" spans="1:5" x14ac:dyDescent="0.25">
      <c r="A234" t="s">
        <v>348</v>
      </c>
      <c r="B234" t="s">
        <v>288</v>
      </c>
      <c r="C234">
        <v>1.5124</v>
      </c>
      <c r="D234">
        <v>0.66120000000000001</v>
      </c>
      <c r="E234">
        <v>0.99019999999999997</v>
      </c>
    </row>
    <row r="235" spans="1:5" x14ac:dyDescent="0.25">
      <c r="A235" t="s">
        <v>289</v>
      </c>
      <c r="B235" t="s">
        <v>290</v>
      </c>
      <c r="C235">
        <v>1.6667000000000001</v>
      </c>
      <c r="D235">
        <v>1.6</v>
      </c>
      <c r="E235">
        <v>1.7858000000000001</v>
      </c>
    </row>
    <row r="236" spans="1:5" x14ac:dyDescent="0.25">
      <c r="A236" t="s">
        <v>289</v>
      </c>
      <c r="B236" t="s">
        <v>291</v>
      </c>
      <c r="C236">
        <v>1.6667000000000001</v>
      </c>
      <c r="D236">
        <v>2.2000000000000002</v>
      </c>
      <c r="E236">
        <v>0.71430000000000005</v>
      </c>
    </row>
    <row r="237" spans="1:5" x14ac:dyDescent="0.25">
      <c r="A237" t="s">
        <v>289</v>
      </c>
      <c r="B237" t="s">
        <v>512</v>
      </c>
      <c r="C237">
        <v>1.6667000000000001</v>
      </c>
      <c r="D237">
        <v>0.6</v>
      </c>
      <c r="E237">
        <v>2.1429</v>
      </c>
    </row>
    <row r="238" spans="1:5" x14ac:dyDescent="0.25">
      <c r="A238" t="s">
        <v>289</v>
      </c>
      <c r="B238" t="s">
        <v>499</v>
      </c>
      <c r="C238">
        <v>1.6667000000000001</v>
      </c>
      <c r="D238">
        <v>1</v>
      </c>
      <c r="E238">
        <v>0.71430000000000005</v>
      </c>
    </row>
    <row r="239" spans="1:5" x14ac:dyDescent="0.25">
      <c r="A239" t="s">
        <v>289</v>
      </c>
      <c r="B239" t="s">
        <v>292</v>
      </c>
      <c r="C239">
        <v>1.6667000000000001</v>
      </c>
      <c r="D239">
        <v>0.9</v>
      </c>
      <c r="E239">
        <v>0.53569999999999995</v>
      </c>
    </row>
    <row r="240" spans="1:5" x14ac:dyDescent="0.25">
      <c r="A240" t="s">
        <v>289</v>
      </c>
      <c r="B240" t="s">
        <v>294</v>
      </c>
      <c r="C240">
        <v>1.6667000000000001</v>
      </c>
      <c r="D240">
        <v>1.5</v>
      </c>
      <c r="E240">
        <v>0.1</v>
      </c>
    </row>
    <row r="241" spans="1:5" x14ac:dyDescent="0.25">
      <c r="A241" t="s">
        <v>289</v>
      </c>
      <c r="B241" t="s">
        <v>295</v>
      </c>
      <c r="C241">
        <v>1.6667000000000001</v>
      </c>
      <c r="D241">
        <v>1.8</v>
      </c>
      <c r="E241">
        <v>0.53569999999999995</v>
      </c>
    </row>
    <row r="242" spans="1:5" x14ac:dyDescent="0.25">
      <c r="A242" t="s">
        <v>289</v>
      </c>
      <c r="B242" t="s">
        <v>296</v>
      </c>
      <c r="C242">
        <v>1.6667000000000001</v>
      </c>
      <c r="D242">
        <v>0.9</v>
      </c>
      <c r="E242">
        <v>1.0714999999999999</v>
      </c>
    </row>
    <row r="243" spans="1:5" x14ac:dyDescent="0.25">
      <c r="A243" t="s">
        <v>289</v>
      </c>
      <c r="B243" t="s">
        <v>297</v>
      </c>
      <c r="C243">
        <v>1.6667000000000001</v>
      </c>
      <c r="D243">
        <v>0.9</v>
      </c>
      <c r="E243">
        <v>1.0714999999999999</v>
      </c>
    </row>
    <row r="244" spans="1:5" x14ac:dyDescent="0.25">
      <c r="A244" t="s">
        <v>289</v>
      </c>
      <c r="B244" t="s">
        <v>298</v>
      </c>
      <c r="C244">
        <v>1.6667000000000001</v>
      </c>
      <c r="D244">
        <v>1.4</v>
      </c>
      <c r="E244">
        <v>0.71430000000000005</v>
      </c>
    </row>
    <row r="245" spans="1:5" x14ac:dyDescent="0.25">
      <c r="A245" t="s">
        <v>289</v>
      </c>
      <c r="B245" t="s">
        <v>299</v>
      </c>
      <c r="C245">
        <v>1.6667000000000001</v>
      </c>
      <c r="D245">
        <v>0.6</v>
      </c>
      <c r="E245">
        <v>0.71430000000000005</v>
      </c>
    </row>
    <row r="246" spans="1:5" x14ac:dyDescent="0.25">
      <c r="A246" t="s">
        <v>289</v>
      </c>
      <c r="B246" t="s">
        <v>300</v>
      </c>
      <c r="C246">
        <v>1.6667000000000001</v>
      </c>
      <c r="D246">
        <v>0</v>
      </c>
      <c r="E246">
        <v>1.0714999999999999</v>
      </c>
    </row>
    <row r="247" spans="1:5" x14ac:dyDescent="0.25">
      <c r="A247" t="s">
        <v>289</v>
      </c>
      <c r="B247" t="s">
        <v>301</v>
      </c>
      <c r="C247">
        <v>1.6667000000000001</v>
      </c>
      <c r="D247">
        <v>1.4</v>
      </c>
      <c r="E247">
        <v>0.71430000000000005</v>
      </c>
    </row>
    <row r="248" spans="1:5" x14ac:dyDescent="0.25">
      <c r="A248" t="s">
        <v>289</v>
      </c>
      <c r="B248" t="s">
        <v>302</v>
      </c>
      <c r="C248">
        <v>1.6667000000000001</v>
      </c>
      <c r="D248">
        <v>0.3</v>
      </c>
      <c r="E248">
        <v>0.53569999999999995</v>
      </c>
    </row>
    <row r="249" spans="1:5" x14ac:dyDescent="0.25">
      <c r="A249" t="s">
        <v>289</v>
      </c>
      <c r="B249" t="s">
        <v>303</v>
      </c>
      <c r="C249">
        <v>1.6667000000000001</v>
      </c>
      <c r="D249">
        <v>0.6</v>
      </c>
      <c r="E249">
        <v>0.53569999999999995</v>
      </c>
    </row>
    <row r="250" spans="1:5" x14ac:dyDescent="0.25">
      <c r="A250" t="s">
        <v>289</v>
      </c>
      <c r="B250" t="s">
        <v>304</v>
      </c>
      <c r="C250">
        <v>1.6667000000000001</v>
      </c>
      <c r="D250">
        <v>1.2</v>
      </c>
      <c r="E250">
        <v>0.1</v>
      </c>
    </row>
    <row r="251" spans="1:5" x14ac:dyDescent="0.25">
      <c r="A251" t="s">
        <v>289</v>
      </c>
      <c r="B251" t="s">
        <v>305</v>
      </c>
      <c r="C251">
        <v>1.6667000000000001</v>
      </c>
      <c r="D251">
        <v>0.9</v>
      </c>
      <c r="E251">
        <v>1.6072</v>
      </c>
    </row>
    <row r="252" spans="1:5" x14ac:dyDescent="0.25">
      <c r="A252" t="s">
        <v>289</v>
      </c>
      <c r="B252" t="s">
        <v>306</v>
      </c>
      <c r="C252">
        <v>1.6667000000000001</v>
      </c>
      <c r="D252">
        <v>1.2</v>
      </c>
      <c r="E252">
        <v>1.6072</v>
      </c>
    </row>
    <row r="253" spans="1:5" x14ac:dyDescent="0.25">
      <c r="A253" t="s">
        <v>289</v>
      </c>
      <c r="B253" t="s">
        <v>307</v>
      </c>
      <c r="C253">
        <v>1.6667000000000001</v>
      </c>
      <c r="D253">
        <v>0.3</v>
      </c>
      <c r="E253">
        <v>1.0714999999999999</v>
      </c>
    </row>
    <row r="254" spans="1:5" x14ac:dyDescent="0.25">
      <c r="A254" t="s">
        <v>289</v>
      </c>
      <c r="B254" t="s">
        <v>308</v>
      </c>
      <c r="C254">
        <v>1.6667000000000001</v>
      </c>
      <c r="D254">
        <v>0.9</v>
      </c>
      <c r="E254">
        <v>1.0714999999999999</v>
      </c>
    </row>
    <row r="255" spans="1:5" x14ac:dyDescent="0.25">
      <c r="A255" t="s">
        <v>289</v>
      </c>
      <c r="B255" t="s">
        <v>309</v>
      </c>
      <c r="C255">
        <v>1.6667000000000001</v>
      </c>
      <c r="D255">
        <v>0.9</v>
      </c>
      <c r="E255">
        <v>0.53569999999999995</v>
      </c>
    </row>
    <row r="256" spans="1:5" x14ac:dyDescent="0.25">
      <c r="A256" t="s">
        <v>289</v>
      </c>
      <c r="B256" t="s">
        <v>310</v>
      </c>
      <c r="C256">
        <v>1.6667000000000001</v>
      </c>
      <c r="D256">
        <v>0.8</v>
      </c>
      <c r="E256">
        <v>1.0714999999999999</v>
      </c>
    </row>
    <row r="257" spans="1:5" x14ac:dyDescent="0.25">
      <c r="A257" t="s">
        <v>289</v>
      </c>
      <c r="B257" t="s">
        <v>311</v>
      </c>
      <c r="C257">
        <v>1.6667000000000001</v>
      </c>
      <c r="D257">
        <v>0.9</v>
      </c>
      <c r="E257">
        <v>0.53569999999999995</v>
      </c>
    </row>
    <row r="258" spans="1:5" x14ac:dyDescent="0.25">
      <c r="A258" t="s">
        <v>289</v>
      </c>
      <c r="B258" t="s">
        <v>312</v>
      </c>
      <c r="C258">
        <v>1.6667000000000001</v>
      </c>
      <c r="D258">
        <v>1.2</v>
      </c>
      <c r="E258">
        <v>3.2143999999999999</v>
      </c>
    </row>
    <row r="259" spans="1:5" x14ac:dyDescent="0.25">
      <c r="A259" t="s">
        <v>289</v>
      </c>
      <c r="B259" t="s">
        <v>313</v>
      </c>
      <c r="C259">
        <v>1.6667000000000001</v>
      </c>
      <c r="D259">
        <v>0.9</v>
      </c>
      <c r="E259">
        <v>1.6072</v>
      </c>
    </row>
    <row r="260" spans="1:5" x14ac:dyDescent="0.25">
      <c r="A260" t="s">
        <v>289</v>
      </c>
      <c r="B260" t="s">
        <v>314</v>
      </c>
      <c r="C260">
        <v>1.6667000000000001</v>
      </c>
      <c r="D260">
        <v>0.6</v>
      </c>
      <c r="E260">
        <v>0.1</v>
      </c>
    </row>
    <row r="261" spans="1:5" x14ac:dyDescent="0.25">
      <c r="A261" t="s">
        <v>289</v>
      </c>
      <c r="B261" t="s">
        <v>315</v>
      </c>
      <c r="C261">
        <v>1.6667000000000001</v>
      </c>
      <c r="D261">
        <v>0.9</v>
      </c>
      <c r="E261">
        <v>2.6787000000000001</v>
      </c>
    </row>
    <row r="262" spans="1:5" x14ac:dyDescent="0.25">
      <c r="A262" t="s">
        <v>289</v>
      </c>
      <c r="B262" t="s">
        <v>316</v>
      </c>
      <c r="C262">
        <v>1.6667000000000001</v>
      </c>
      <c r="D262">
        <v>0.1</v>
      </c>
      <c r="E262">
        <v>0.1</v>
      </c>
    </row>
    <row r="263" spans="1:5" x14ac:dyDescent="0.25">
      <c r="A263" t="s">
        <v>356</v>
      </c>
      <c r="B263" t="s">
        <v>334</v>
      </c>
      <c r="C263">
        <v>1.6769000000000001</v>
      </c>
      <c r="D263">
        <v>1.4219999999999999</v>
      </c>
      <c r="E263">
        <v>0.70709999999999995</v>
      </c>
    </row>
    <row r="264" spans="1:5" x14ac:dyDescent="0.25">
      <c r="A264" t="s">
        <v>356</v>
      </c>
      <c r="B264" t="s">
        <v>333</v>
      </c>
      <c r="C264">
        <v>1.6769000000000001</v>
      </c>
      <c r="D264">
        <v>1.0550999999999999</v>
      </c>
      <c r="E264">
        <v>1.2121</v>
      </c>
    </row>
    <row r="265" spans="1:5" x14ac:dyDescent="0.25">
      <c r="A265" t="s">
        <v>356</v>
      </c>
      <c r="B265" t="s">
        <v>329</v>
      </c>
      <c r="C265">
        <v>1.6769000000000001</v>
      </c>
      <c r="D265">
        <v>0.59630000000000005</v>
      </c>
      <c r="E265">
        <v>1.5945</v>
      </c>
    </row>
    <row r="266" spans="1:5" x14ac:dyDescent="0.25">
      <c r="A266" t="s">
        <v>356</v>
      </c>
      <c r="B266" t="s">
        <v>331</v>
      </c>
      <c r="C266">
        <v>1.6769000000000001</v>
      </c>
      <c r="D266">
        <v>0.77980000000000005</v>
      </c>
      <c r="E266">
        <v>0.85860000000000003</v>
      </c>
    </row>
    <row r="267" spans="1:5" x14ac:dyDescent="0.25">
      <c r="A267" t="s">
        <v>356</v>
      </c>
      <c r="B267" t="s">
        <v>327</v>
      </c>
      <c r="C267">
        <v>1.6769000000000001</v>
      </c>
      <c r="D267">
        <v>0.59630000000000005</v>
      </c>
      <c r="E267">
        <v>1.1616</v>
      </c>
    </row>
    <row r="268" spans="1:5" x14ac:dyDescent="0.25">
      <c r="A268" t="s">
        <v>356</v>
      </c>
      <c r="B268" t="s">
        <v>336</v>
      </c>
      <c r="C268">
        <v>1.6769000000000001</v>
      </c>
      <c r="D268">
        <v>0.99390000000000001</v>
      </c>
      <c r="E268">
        <v>1.0943000000000001</v>
      </c>
    </row>
    <row r="269" spans="1:5" x14ac:dyDescent="0.25">
      <c r="A269" t="s">
        <v>356</v>
      </c>
      <c r="B269" t="s">
        <v>335</v>
      </c>
      <c r="C269">
        <v>1.6769000000000001</v>
      </c>
      <c r="D269">
        <v>0.73399999999999999</v>
      </c>
      <c r="E269">
        <v>0.75760000000000005</v>
      </c>
    </row>
    <row r="270" spans="1:5" x14ac:dyDescent="0.25">
      <c r="A270" t="s">
        <v>356</v>
      </c>
      <c r="B270" t="s">
        <v>330</v>
      </c>
      <c r="C270">
        <v>1.6769000000000001</v>
      </c>
      <c r="D270">
        <v>1.0550999999999999</v>
      </c>
      <c r="E270">
        <v>1.0606</v>
      </c>
    </row>
    <row r="271" spans="1:5" x14ac:dyDescent="0.25">
      <c r="A271" t="s">
        <v>356</v>
      </c>
      <c r="B271" t="s">
        <v>328</v>
      </c>
      <c r="C271">
        <v>1.6769000000000001</v>
      </c>
      <c r="D271">
        <v>1.2844</v>
      </c>
      <c r="E271">
        <v>0.75760000000000005</v>
      </c>
    </row>
    <row r="272" spans="1:5" x14ac:dyDescent="0.25">
      <c r="A272" t="s">
        <v>356</v>
      </c>
      <c r="B272" t="s">
        <v>332</v>
      </c>
      <c r="C272">
        <v>1.6769000000000001</v>
      </c>
      <c r="D272">
        <v>1.5138</v>
      </c>
      <c r="E272">
        <v>0.75760000000000005</v>
      </c>
    </row>
  </sheetData>
  <sortState ref="A2:E404">
    <sortCondition ref="A2:A4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topLeftCell="A106" zoomScale="80" zoomScaleNormal="80" workbookViewId="0">
      <selection activeCell="N144" sqref="N144"/>
    </sheetView>
  </sheetViews>
  <sheetFormatPr defaultRowHeight="15" x14ac:dyDescent="0.25"/>
  <cols>
    <col min="1" max="1" width="22.42578125" customWidth="1"/>
    <col min="2" max="2" width="16.8554687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337</v>
      </c>
      <c r="B2" t="s">
        <v>71</v>
      </c>
      <c r="C2">
        <v>1</v>
      </c>
      <c r="D2">
        <v>1</v>
      </c>
      <c r="E2">
        <v>1.0288999999999999</v>
      </c>
    </row>
    <row r="3" spans="1:5" x14ac:dyDescent="0.25">
      <c r="A3" t="s">
        <v>337</v>
      </c>
      <c r="B3" t="s">
        <v>72</v>
      </c>
      <c r="C3">
        <v>1</v>
      </c>
      <c r="D3">
        <v>1</v>
      </c>
      <c r="E3">
        <v>1.2861</v>
      </c>
    </row>
    <row r="4" spans="1:5" x14ac:dyDescent="0.25">
      <c r="A4" t="s">
        <v>337</v>
      </c>
      <c r="B4" t="s">
        <v>73</v>
      </c>
      <c r="C4">
        <v>1</v>
      </c>
      <c r="D4">
        <v>1</v>
      </c>
      <c r="E4">
        <v>1.2861</v>
      </c>
    </row>
    <row r="5" spans="1:5" x14ac:dyDescent="0.25">
      <c r="A5" t="s">
        <v>337</v>
      </c>
      <c r="B5" t="s">
        <v>74</v>
      </c>
      <c r="C5">
        <v>1</v>
      </c>
      <c r="D5">
        <v>0.1</v>
      </c>
      <c r="E5">
        <v>1.5432999999999999</v>
      </c>
    </row>
    <row r="6" spans="1:5" x14ac:dyDescent="0.25">
      <c r="A6" t="s">
        <v>337</v>
      </c>
      <c r="B6" t="s">
        <v>75</v>
      </c>
      <c r="C6">
        <v>1</v>
      </c>
      <c r="D6">
        <v>1.25</v>
      </c>
      <c r="E6">
        <v>0.77170000000000005</v>
      </c>
    </row>
    <row r="7" spans="1:5" x14ac:dyDescent="0.25">
      <c r="A7" t="s">
        <v>337</v>
      </c>
      <c r="B7" t="s">
        <v>490</v>
      </c>
      <c r="C7">
        <v>1</v>
      </c>
      <c r="D7">
        <v>1.25</v>
      </c>
      <c r="E7">
        <v>1.5432999999999999</v>
      </c>
    </row>
    <row r="8" spans="1:5" x14ac:dyDescent="0.25">
      <c r="A8" t="s">
        <v>337</v>
      </c>
      <c r="B8" t="s">
        <v>76</v>
      </c>
      <c r="C8">
        <v>1</v>
      </c>
      <c r="D8">
        <v>1.5</v>
      </c>
      <c r="E8">
        <v>0.57869999999999999</v>
      </c>
    </row>
    <row r="9" spans="1:5" x14ac:dyDescent="0.25">
      <c r="A9" t="s">
        <v>337</v>
      </c>
      <c r="B9" t="s">
        <v>77</v>
      </c>
      <c r="C9">
        <v>1</v>
      </c>
      <c r="D9">
        <v>0.75</v>
      </c>
      <c r="E9">
        <v>0.38579999999999998</v>
      </c>
    </row>
    <row r="10" spans="1:5" x14ac:dyDescent="0.25">
      <c r="A10" t="s">
        <v>337</v>
      </c>
      <c r="B10" t="s">
        <v>78</v>
      </c>
      <c r="C10">
        <v>1</v>
      </c>
      <c r="D10">
        <v>1</v>
      </c>
      <c r="E10">
        <v>0.57869999999999999</v>
      </c>
    </row>
    <row r="11" spans="1:5" x14ac:dyDescent="0.25">
      <c r="A11" t="s">
        <v>337</v>
      </c>
      <c r="B11" t="s">
        <v>79</v>
      </c>
      <c r="C11">
        <v>1</v>
      </c>
      <c r="D11">
        <v>2</v>
      </c>
      <c r="E11">
        <v>1.1575</v>
      </c>
    </row>
    <row r="12" spans="1:5" x14ac:dyDescent="0.25">
      <c r="A12" t="s">
        <v>337</v>
      </c>
      <c r="B12" t="s">
        <v>80</v>
      </c>
      <c r="C12">
        <v>1</v>
      </c>
      <c r="D12">
        <v>1.6667000000000001</v>
      </c>
      <c r="E12">
        <v>1.0288999999999999</v>
      </c>
    </row>
    <row r="13" spans="1:5" x14ac:dyDescent="0.25">
      <c r="A13" t="s">
        <v>337</v>
      </c>
      <c r="B13" t="s">
        <v>81</v>
      </c>
      <c r="C13">
        <v>1</v>
      </c>
      <c r="D13">
        <v>0.5</v>
      </c>
      <c r="E13">
        <v>2.1221000000000001</v>
      </c>
    </row>
    <row r="14" spans="1:5" x14ac:dyDescent="0.25">
      <c r="A14" t="s">
        <v>337</v>
      </c>
      <c r="B14" t="s">
        <v>82</v>
      </c>
      <c r="C14">
        <v>1</v>
      </c>
      <c r="D14">
        <v>1.75</v>
      </c>
      <c r="E14">
        <v>1.3504</v>
      </c>
    </row>
    <row r="15" spans="1:5" x14ac:dyDescent="0.25">
      <c r="A15" t="s">
        <v>337</v>
      </c>
      <c r="B15" t="s">
        <v>83</v>
      </c>
      <c r="C15">
        <v>1</v>
      </c>
      <c r="D15">
        <v>0.66669999999999996</v>
      </c>
      <c r="E15">
        <v>0.51439999999999997</v>
      </c>
    </row>
    <row r="16" spans="1:5" x14ac:dyDescent="0.25">
      <c r="A16" t="s">
        <v>337</v>
      </c>
      <c r="B16" t="s">
        <v>84</v>
      </c>
      <c r="C16">
        <v>1</v>
      </c>
      <c r="D16">
        <v>1.3332999999999999</v>
      </c>
      <c r="E16">
        <v>1.2861</v>
      </c>
    </row>
    <row r="17" spans="1:5" x14ac:dyDescent="0.25">
      <c r="A17" t="s">
        <v>337</v>
      </c>
      <c r="B17" t="s">
        <v>85</v>
      </c>
      <c r="C17">
        <v>1</v>
      </c>
      <c r="D17">
        <v>1</v>
      </c>
      <c r="E17">
        <v>1.2861</v>
      </c>
    </row>
    <row r="18" spans="1:5" x14ac:dyDescent="0.25">
      <c r="A18" t="s">
        <v>337</v>
      </c>
      <c r="B18" t="s">
        <v>86</v>
      </c>
      <c r="C18">
        <v>1</v>
      </c>
      <c r="D18">
        <v>1.25</v>
      </c>
      <c r="E18">
        <v>1.1575</v>
      </c>
    </row>
    <row r="19" spans="1:5" x14ac:dyDescent="0.25">
      <c r="A19" t="s">
        <v>337</v>
      </c>
      <c r="B19" t="s">
        <v>87</v>
      </c>
      <c r="C19">
        <v>1</v>
      </c>
      <c r="D19">
        <v>1</v>
      </c>
      <c r="E19">
        <v>1.7362</v>
      </c>
    </row>
    <row r="20" spans="1:5" x14ac:dyDescent="0.25">
      <c r="A20" t="s">
        <v>337</v>
      </c>
      <c r="B20" t="s">
        <v>88</v>
      </c>
      <c r="C20">
        <v>1</v>
      </c>
      <c r="D20">
        <v>0.66669999999999996</v>
      </c>
      <c r="E20">
        <v>1.8006</v>
      </c>
    </row>
    <row r="21" spans="1:5" x14ac:dyDescent="0.25">
      <c r="A21" t="s">
        <v>337</v>
      </c>
      <c r="B21" t="s">
        <v>89</v>
      </c>
      <c r="C21">
        <v>1</v>
      </c>
      <c r="D21">
        <v>2.5</v>
      </c>
      <c r="E21">
        <v>0.96460000000000001</v>
      </c>
    </row>
    <row r="22" spans="1:5" x14ac:dyDescent="0.25">
      <c r="A22" t="s">
        <v>337</v>
      </c>
      <c r="B22" t="s">
        <v>90</v>
      </c>
      <c r="C22">
        <v>1</v>
      </c>
      <c r="D22">
        <v>1</v>
      </c>
      <c r="E22">
        <v>0.25719999999999998</v>
      </c>
    </row>
    <row r="23" spans="1:5" x14ac:dyDescent="0.25">
      <c r="A23" t="s">
        <v>337</v>
      </c>
      <c r="B23" t="s">
        <v>91</v>
      </c>
      <c r="C23">
        <v>1</v>
      </c>
      <c r="D23">
        <v>1</v>
      </c>
      <c r="E23">
        <v>0.77170000000000005</v>
      </c>
    </row>
    <row r="24" spans="1:5" x14ac:dyDescent="0.25">
      <c r="A24" t="s">
        <v>337</v>
      </c>
      <c r="B24" t="s">
        <v>92</v>
      </c>
      <c r="C24">
        <v>1</v>
      </c>
      <c r="D24">
        <v>0.5</v>
      </c>
      <c r="E24">
        <v>0.38579999999999998</v>
      </c>
    </row>
    <row r="25" spans="1:5" x14ac:dyDescent="0.25">
      <c r="A25" t="s">
        <v>337</v>
      </c>
      <c r="B25" t="s">
        <v>93</v>
      </c>
      <c r="C25">
        <v>1</v>
      </c>
      <c r="D25">
        <v>0.66669999999999996</v>
      </c>
      <c r="E25">
        <v>1.0288999999999999</v>
      </c>
    </row>
    <row r="26" spans="1:5" x14ac:dyDescent="0.25">
      <c r="A26" t="s">
        <v>337</v>
      </c>
      <c r="B26" t="s">
        <v>94</v>
      </c>
      <c r="C26">
        <v>1</v>
      </c>
      <c r="D26">
        <v>0.1</v>
      </c>
      <c r="E26">
        <v>0.51439999999999997</v>
      </c>
    </row>
    <row r="27" spans="1:5" x14ac:dyDescent="0.25">
      <c r="A27" t="s">
        <v>337</v>
      </c>
      <c r="B27" t="s">
        <v>491</v>
      </c>
      <c r="C27">
        <v>1</v>
      </c>
      <c r="D27">
        <v>0.75</v>
      </c>
      <c r="E27">
        <v>0.38579999999999998</v>
      </c>
    </row>
    <row r="28" spans="1:5" x14ac:dyDescent="0.25">
      <c r="A28" t="s">
        <v>337</v>
      </c>
      <c r="B28" t="s">
        <v>95</v>
      </c>
      <c r="C28">
        <v>1</v>
      </c>
      <c r="D28">
        <v>0.33329999999999999</v>
      </c>
      <c r="E28">
        <v>0.51439999999999997</v>
      </c>
    </row>
    <row r="29" spans="1:5" x14ac:dyDescent="0.25">
      <c r="A29" t="s">
        <v>337</v>
      </c>
      <c r="B29" t="s">
        <v>96</v>
      </c>
      <c r="C29">
        <v>1</v>
      </c>
      <c r="D29">
        <v>0.1</v>
      </c>
      <c r="E29">
        <v>0.77170000000000005</v>
      </c>
    </row>
    <row r="30" spans="1:5" x14ac:dyDescent="0.25">
      <c r="A30" t="s">
        <v>349</v>
      </c>
      <c r="B30" t="s">
        <v>97</v>
      </c>
      <c r="C30">
        <v>1.2608999999999999</v>
      </c>
      <c r="D30">
        <v>1.0094000000000001</v>
      </c>
      <c r="E30">
        <v>1.0172000000000001</v>
      </c>
    </row>
    <row r="31" spans="1:5" x14ac:dyDescent="0.25">
      <c r="A31" t="s">
        <v>349</v>
      </c>
      <c r="B31" t="s">
        <v>98</v>
      </c>
      <c r="C31">
        <v>1.2608999999999999</v>
      </c>
      <c r="D31">
        <v>1.0094000000000001</v>
      </c>
      <c r="E31">
        <v>0.9607</v>
      </c>
    </row>
    <row r="32" spans="1:5" x14ac:dyDescent="0.25">
      <c r="A32" t="s">
        <v>349</v>
      </c>
      <c r="B32" t="s">
        <v>99</v>
      </c>
      <c r="C32">
        <v>1.2608999999999999</v>
      </c>
      <c r="D32">
        <v>0.36049999999999999</v>
      </c>
      <c r="E32">
        <v>1.0172000000000001</v>
      </c>
    </row>
    <row r="33" spans="1:5" x14ac:dyDescent="0.25">
      <c r="A33" t="s">
        <v>349</v>
      </c>
      <c r="B33" t="s">
        <v>100</v>
      </c>
      <c r="C33">
        <v>1.2608999999999999</v>
      </c>
      <c r="D33">
        <v>1.0814999999999999</v>
      </c>
      <c r="E33">
        <v>0.67810000000000004</v>
      </c>
    </row>
    <row r="34" spans="1:5" x14ac:dyDescent="0.25">
      <c r="A34" t="s">
        <v>349</v>
      </c>
      <c r="B34" t="s">
        <v>101</v>
      </c>
      <c r="C34">
        <v>1.2608999999999999</v>
      </c>
      <c r="D34">
        <v>0.99139999999999995</v>
      </c>
      <c r="E34">
        <v>0.88060000000000005</v>
      </c>
    </row>
    <row r="35" spans="1:5" x14ac:dyDescent="0.25">
      <c r="A35" t="s">
        <v>349</v>
      </c>
      <c r="B35" t="s">
        <v>102</v>
      </c>
      <c r="C35">
        <v>1.2608999999999999</v>
      </c>
      <c r="D35">
        <v>1.1536</v>
      </c>
      <c r="E35">
        <v>0.9607</v>
      </c>
    </row>
    <row r="36" spans="1:5" x14ac:dyDescent="0.25">
      <c r="A36" t="s">
        <v>349</v>
      </c>
      <c r="B36" t="s">
        <v>103</v>
      </c>
      <c r="C36">
        <v>1.2608999999999999</v>
      </c>
      <c r="D36">
        <v>1.1234999999999999</v>
      </c>
      <c r="E36">
        <v>0.93240000000000001</v>
      </c>
    </row>
    <row r="37" spans="1:5" x14ac:dyDescent="0.25">
      <c r="A37" t="s">
        <v>349</v>
      </c>
      <c r="B37" t="s">
        <v>104</v>
      </c>
      <c r="C37">
        <v>1.2608999999999999</v>
      </c>
      <c r="D37">
        <v>0.66090000000000004</v>
      </c>
      <c r="E37">
        <v>1.4503999999999999</v>
      </c>
    </row>
    <row r="38" spans="1:5" x14ac:dyDescent="0.25">
      <c r="A38" t="s">
        <v>349</v>
      </c>
      <c r="B38" t="s">
        <v>105</v>
      </c>
      <c r="C38">
        <v>1.2608999999999999</v>
      </c>
      <c r="D38">
        <v>1.2257</v>
      </c>
      <c r="E38">
        <v>0.4521</v>
      </c>
    </row>
    <row r="39" spans="1:5" x14ac:dyDescent="0.25">
      <c r="A39" t="s">
        <v>349</v>
      </c>
      <c r="B39" t="s">
        <v>106</v>
      </c>
      <c r="C39">
        <v>1.2608999999999999</v>
      </c>
      <c r="D39">
        <v>1.5201</v>
      </c>
      <c r="E39">
        <v>0.88060000000000005</v>
      </c>
    </row>
    <row r="40" spans="1:5" x14ac:dyDescent="0.25">
      <c r="A40" t="s">
        <v>349</v>
      </c>
      <c r="B40" t="s">
        <v>107</v>
      </c>
      <c r="C40">
        <v>1.2608999999999999</v>
      </c>
      <c r="D40">
        <v>0.85919999999999996</v>
      </c>
      <c r="E40">
        <v>1.6577</v>
      </c>
    </row>
    <row r="41" spans="1:5" x14ac:dyDescent="0.25">
      <c r="A41" t="s">
        <v>349</v>
      </c>
      <c r="B41" t="s">
        <v>108</v>
      </c>
      <c r="C41">
        <v>1.2608999999999999</v>
      </c>
      <c r="D41">
        <v>0.99139999999999995</v>
      </c>
      <c r="E41">
        <v>1.036</v>
      </c>
    </row>
    <row r="42" spans="1:5" x14ac:dyDescent="0.25">
      <c r="A42" t="s">
        <v>338</v>
      </c>
      <c r="B42" t="s">
        <v>109</v>
      </c>
      <c r="C42">
        <v>0.94469999999999998</v>
      </c>
      <c r="D42">
        <v>1.0585</v>
      </c>
      <c r="E42">
        <v>1.0766</v>
      </c>
    </row>
    <row r="43" spans="1:5" x14ac:dyDescent="0.25">
      <c r="A43" t="s">
        <v>338</v>
      </c>
      <c r="B43" t="s">
        <v>110</v>
      </c>
      <c r="C43">
        <v>0.94469999999999998</v>
      </c>
      <c r="D43">
        <v>1.0027999999999999</v>
      </c>
      <c r="E43">
        <v>0.99380000000000002</v>
      </c>
    </row>
    <row r="44" spans="1:5" x14ac:dyDescent="0.25">
      <c r="A44" t="s">
        <v>338</v>
      </c>
      <c r="B44" t="s">
        <v>111</v>
      </c>
      <c r="C44">
        <v>0.94469999999999998</v>
      </c>
      <c r="D44">
        <v>1.3928</v>
      </c>
      <c r="E44">
        <v>0.86950000000000005</v>
      </c>
    </row>
    <row r="45" spans="1:5" x14ac:dyDescent="0.25">
      <c r="A45" t="s">
        <v>338</v>
      </c>
      <c r="B45" t="s">
        <v>112</v>
      </c>
      <c r="C45">
        <v>0.94469999999999998</v>
      </c>
      <c r="D45">
        <v>0.89139999999999997</v>
      </c>
      <c r="E45">
        <v>0.91090000000000004</v>
      </c>
    </row>
    <row r="46" spans="1:5" x14ac:dyDescent="0.25">
      <c r="A46" t="s">
        <v>338</v>
      </c>
      <c r="B46" t="s">
        <v>113</v>
      </c>
      <c r="C46">
        <v>0.94469999999999998</v>
      </c>
      <c r="D46">
        <v>0.8357</v>
      </c>
      <c r="E46">
        <v>1.2008000000000001</v>
      </c>
    </row>
    <row r="47" spans="1:5" x14ac:dyDescent="0.25">
      <c r="A47" t="s">
        <v>338</v>
      </c>
      <c r="B47" t="s">
        <v>114</v>
      </c>
      <c r="C47">
        <v>0.94469999999999998</v>
      </c>
      <c r="D47">
        <v>1.5042</v>
      </c>
      <c r="E47">
        <v>1.0766</v>
      </c>
    </row>
    <row r="48" spans="1:5" x14ac:dyDescent="0.25">
      <c r="A48" t="s">
        <v>338</v>
      </c>
      <c r="B48" t="s">
        <v>115</v>
      </c>
      <c r="C48">
        <v>0.94469999999999998</v>
      </c>
      <c r="D48">
        <v>0.8357</v>
      </c>
      <c r="E48">
        <v>0.99380000000000002</v>
      </c>
    </row>
    <row r="49" spans="1:5" x14ac:dyDescent="0.25">
      <c r="A49" t="s">
        <v>338</v>
      </c>
      <c r="B49" t="s">
        <v>116</v>
      </c>
      <c r="C49">
        <v>0.94469999999999998</v>
      </c>
      <c r="D49">
        <v>0.78</v>
      </c>
      <c r="E49">
        <v>1.4492</v>
      </c>
    </row>
    <row r="50" spans="1:5" x14ac:dyDescent="0.25">
      <c r="A50" t="s">
        <v>338</v>
      </c>
      <c r="B50" t="s">
        <v>117</v>
      </c>
      <c r="C50">
        <v>0.94469999999999998</v>
      </c>
      <c r="D50">
        <v>0.78</v>
      </c>
      <c r="E50">
        <v>0.74529999999999996</v>
      </c>
    </row>
    <row r="51" spans="1:5" x14ac:dyDescent="0.25">
      <c r="A51" t="s">
        <v>338</v>
      </c>
      <c r="B51" t="s">
        <v>118</v>
      </c>
      <c r="C51">
        <v>0.94469999999999998</v>
      </c>
      <c r="D51">
        <v>0.89139999999999997</v>
      </c>
      <c r="E51">
        <v>0.70389999999999997</v>
      </c>
    </row>
    <row r="52" spans="1:5" x14ac:dyDescent="0.25">
      <c r="A52" t="s">
        <v>338</v>
      </c>
      <c r="B52" t="s">
        <v>119</v>
      </c>
      <c r="C52">
        <v>0.94469999999999998</v>
      </c>
      <c r="D52">
        <v>2.1171000000000002</v>
      </c>
      <c r="E52">
        <v>0.86950000000000005</v>
      </c>
    </row>
    <row r="53" spans="1:5" x14ac:dyDescent="0.25">
      <c r="A53" t="s">
        <v>338</v>
      </c>
      <c r="B53" t="s">
        <v>120</v>
      </c>
      <c r="C53">
        <v>0.94469999999999998</v>
      </c>
      <c r="D53">
        <v>0.78</v>
      </c>
      <c r="E53">
        <v>0.99380000000000002</v>
      </c>
    </row>
    <row r="54" spans="1:5" x14ac:dyDescent="0.25">
      <c r="A54" t="s">
        <v>338</v>
      </c>
      <c r="B54" t="s">
        <v>121</v>
      </c>
      <c r="C54">
        <v>0.94469999999999998</v>
      </c>
      <c r="D54">
        <v>1.0027999999999999</v>
      </c>
      <c r="E54">
        <v>1.0766</v>
      </c>
    </row>
    <row r="55" spans="1:5" x14ac:dyDescent="0.25">
      <c r="A55" t="s">
        <v>338</v>
      </c>
      <c r="B55" t="s">
        <v>122</v>
      </c>
      <c r="C55">
        <v>0.94469999999999998</v>
      </c>
      <c r="D55">
        <v>0.8357</v>
      </c>
      <c r="E55">
        <v>1.2422</v>
      </c>
    </row>
    <row r="56" spans="1:5" x14ac:dyDescent="0.25">
      <c r="A56" t="s">
        <v>338</v>
      </c>
      <c r="B56" t="s">
        <v>123</v>
      </c>
      <c r="C56">
        <v>0.94469999999999998</v>
      </c>
      <c r="D56">
        <v>0.8357</v>
      </c>
      <c r="E56">
        <v>0.82809999999999995</v>
      </c>
    </row>
    <row r="57" spans="1:5" x14ac:dyDescent="0.25">
      <c r="A57" t="s">
        <v>338</v>
      </c>
      <c r="B57" t="s">
        <v>124</v>
      </c>
      <c r="C57">
        <v>0.94469999999999998</v>
      </c>
      <c r="D57">
        <v>0.94710000000000005</v>
      </c>
      <c r="E57">
        <v>1.2008000000000001</v>
      </c>
    </row>
    <row r="58" spans="1:5" x14ac:dyDescent="0.25">
      <c r="A58" t="s">
        <v>338</v>
      </c>
      <c r="B58" t="s">
        <v>125</v>
      </c>
      <c r="C58">
        <v>0.94469999999999998</v>
      </c>
      <c r="D58">
        <v>1.3928</v>
      </c>
      <c r="E58">
        <v>0.70389999999999997</v>
      </c>
    </row>
    <row r="59" spans="1:5" x14ac:dyDescent="0.25">
      <c r="A59" t="s">
        <v>338</v>
      </c>
      <c r="B59" t="s">
        <v>126</v>
      </c>
      <c r="C59">
        <v>0.94469999999999998</v>
      </c>
      <c r="D59">
        <v>0.78</v>
      </c>
      <c r="E59">
        <v>1.0766</v>
      </c>
    </row>
    <row r="60" spans="1:5" x14ac:dyDescent="0.25">
      <c r="A60" t="s">
        <v>338</v>
      </c>
      <c r="B60" t="s">
        <v>127</v>
      </c>
      <c r="C60">
        <v>0.94469999999999998</v>
      </c>
      <c r="D60">
        <v>0.72430000000000005</v>
      </c>
      <c r="E60">
        <v>0.99380000000000002</v>
      </c>
    </row>
    <row r="61" spans="1:5" x14ac:dyDescent="0.25">
      <c r="A61" t="s">
        <v>338</v>
      </c>
      <c r="B61" t="s">
        <v>128</v>
      </c>
      <c r="C61">
        <v>0.94469999999999998</v>
      </c>
      <c r="D61">
        <v>0.61280000000000001</v>
      </c>
      <c r="E61">
        <v>0.99380000000000002</v>
      </c>
    </row>
    <row r="62" spans="1:5" x14ac:dyDescent="0.25">
      <c r="A62" t="s">
        <v>339</v>
      </c>
      <c r="B62" t="s">
        <v>129</v>
      </c>
      <c r="C62">
        <v>1.1444000000000001</v>
      </c>
      <c r="D62">
        <v>0.63549999999999995</v>
      </c>
      <c r="E62">
        <v>1.2021999999999999</v>
      </c>
    </row>
    <row r="63" spans="1:5" x14ac:dyDescent="0.25">
      <c r="A63" t="s">
        <v>339</v>
      </c>
      <c r="B63" t="s">
        <v>130</v>
      </c>
      <c r="C63">
        <v>1.1444000000000001</v>
      </c>
      <c r="D63">
        <v>1.0327</v>
      </c>
      <c r="E63">
        <v>1.4694</v>
      </c>
    </row>
    <row r="64" spans="1:5" x14ac:dyDescent="0.25">
      <c r="A64" t="s">
        <v>339</v>
      </c>
      <c r="B64" t="s">
        <v>131</v>
      </c>
      <c r="C64">
        <v>1.1444000000000001</v>
      </c>
      <c r="D64">
        <v>1.2709999999999999</v>
      </c>
      <c r="E64">
        <v>0.86829999999999996</v>
      </c>
    </row>
    <row r="65" spans="1:5" x14ac:dyDescent="0.25">
      <c r="A65" t="s">
        <v>339</v>
      </c>
      <c r="B65" t="s">
        <v>480</v>
      </c>
      <c r="C65">
        <v>1.1444000000000001</v>
      </c>
      <c r="D65">
        <v>0.87380000000000002</v>
      </c>
      <c r="E65">
        <v>0</v>
      </c>
    </row>
    <row r="66" spans="1:5" x14ac:dyDescent="0.25">
      <c r="A66" t="s">
        <v>339</v>
      </c>
      <c r="B66" t="s">
        <v>132</v>
      </c>
      <c r="C66">
        <v>1.1444000000000001</v>
      </c>
      <c r="D66">
        <v>0.7944</v>
      </c>
      <c r="E66">
        <v>1.3358000000000001</v>
      </c>
    </row>
    <row r="67" spans="1:5" x14ac:dyDescent="0.25">
      <c r="A67" t="s">
        <v>339</v>
      </c>
      <c r="B67" t="s">
        <v>133</v>
      </c>
      <c r="C67">
        <v>1.1444000000000001</v>
      </c>
      <c r="D67">
        <v>0.80100000000000005</v>
      </c>
      <c r="E67">
        <v>1.2244999999999999</v>
      </c>
    </row>
    <row r="68" spans="1:5" x14ac:dyDescent="0.25">
      <c r="A68" t="s">
        <v>339</v>
      </c>
      <c r="B68" t="s">
        <v>134</v>
      </c>
      <c r="C68">
        <v>1.1444000000000001</v>
      </c>
      <c r="D68">
        <v>0.7944</v>
      </c>
      <c r="E68">
        <v>0.80149999999999999</v>
      </c>
    </row>
    <row r="69" spans="1:5" x14ac:dyDescent="0.25">
      <c r="A69" t="s">
        <v>339</v>
      </c>
      <c r="B69" t="s">
        <v>135</v>
      </c>
      <c r="C69">
        <v>1.1444000000000001</v>
      </c>
      <c r="D69">
        <v>1.7476</v>
      </c>
      <c r="E69">
        <v>0.66790000000000005</v>
      </c>
    </row>
    <row r="70" spans="1:5" x14ac:dyDescent="0.25">
      <c r="A70" t="s">
        <v>339</v>
      </c>
      <c r="B70" t="s">
        <v>136</v>
      </c>
      <c r="C70">
        <v>1.1444000000000001</v>
      </c>
      <c r="D70">
        <v>0.47660000000000002</v>
      </c>
      <c r="E70">
        <v>1.0019</v>
      </c>
    </row>
    <row r="71" spans="1:5" x14ac:dyDescent="0.25">
      <c r="A71" t="s">
        <v>339</v>
      </c>
      <c r="B71" t="s">
        <v>137</v>
      </c>
      <c r="C71">
        <v>1.1444000000000001</v>
      </c>
      <c r="D71">
        <v>0.3972</v>
      </c>
      <c r="E71">
        <v>0.86829999999999996</v>
      </c>
    </row>
    <row r="72" spans="1:5" x14ac:dyDescent="0.25">
      <c r="A72" t="s">
        <v>339</v>
      </c>
      <c r="B72" t="s">
        <v>138</v>
      </c>
      <c r="C72">
        <v>1.1444000000000001</v>
      </c>
      <c r="D72">
        <v>0.43690000000000001</v>
      </c>
      <c r="E72">
        <v>1.5306</v>
      </c>
    </row>
    <row r="73" spans="1:5" x14ac:dyDescent="0.25">
      <c r="A73" t="s">
        <v>339</v>
      </c>
      <c r="B73" t="s">
        <v>139</v>
      </c>
      <c r="C73">
        <v>1.1444000000000001</v>
      </c>
      <c r="D73">
        <v>1.986</v>
      </c>
      <c r="E73">
        <v>0.5343</v>
      </c>
    </row>
    <row r="74" spans="1:5" x14ac:dyDescent="0.25">
      <c r="A74" t="s">
        <v>339</v>
      </c>
      <c r="B74" t="s">
        <v>140</v>
      </c>
      <c r="C74">
        <v>1.1444000000000001</v>
      </c>
      <c r="D74">
        <v>1.6681999999999999</v>
      </c>
      <c r="E74">
        <v>0.66790000000000005</v>
      </c>
    </row>
    <row r="75" spans="1:5" x14ac:dyDescent="0.25">
      <c r="A75" t="s">
        <v>339</v>
      </c>
      <c r="B75" t="s">
        <v>141</v>
      </c>
      <c r="C75">
        <v>1.1444000000000001</v>
      </c>
      <c r="D75">
        <v>1.1916</v>
      </c>
      <c r="E75">
        <v>0.93510000000000004</v>
      </c>
    </row>
    <row r="76" spans="1:5" x14ac:dyDescent="0.25">
      <c r="A76" t="s">
        <v>339</v>
      </c>
      <c r="B76" t="s">
        <v>142</v>
      </c>
      <c r="C76">
        <v>1.1444000000000001</v>
      </c>
      <c r="D76">
        <v>1.6681999999999999</v>
      </c>
      <c r="E76">
        <v>1.2021999999999999</v>
      </c>
    </row>
    <row r="77" spans="1:5" x14ac:dyDescent="0.25">
      <c r="A77" t="s">
        <v>339</v>
      </c>
      <c r="B77" t="s">
        <v>143</v>
      </c>
      <c r="C77">
        <v>1.1444000000000001</v>
      </c>
      <c r="D77">
        <v>0.47660000000000002</v>
      </c>
      <c r="E77">
        <v>0.86829999999999996</v>
      </c>
    </row>
    <row r="78" spans="1:5" x14ac:dyDescent="0.25">
      <c r="A78" t="s">
        <v>339</v>
      </c>
      <c r="B78" t="s">
        <v>144</v>
      </c>
      <c r="C78">
        <v>1.1444000000000001</v>
      </c>
      <c r="D78">
        <v>0.71489999999999998</v>
      </c>
      <c r="E78">
        <v>0.93510000000000004</v>
      </c>
    </row>
    <row r="79" spans="1:5" x14ac:dyDescent="0.25">
      <c r="A79" t="s">
        <v>339</v>
      </c>
      <c r="B79" t="s">
        <v>481</v>
      </c>
      <c r="C79">
        <v>1.1444000000000001</v>
      </c>
      <c r="D79">
        <v>0.87380000000000002</v>
      </c>
      <c r="E79">
        <v>0</v>
      </c>
    </row>
    <row r="80" spans="1:5" x14ac:dyDescent="0.25">
      <c r="A80" t="s">
        <v>340</v>
      </c>
      <c r="B80" t="s">
        <v>145</v>
      </c>
      <c r="C80">
        <v>1.2646999999999999</v>
      </c>
      <c r="D80">
        <v>1.1420999999999999</v>
      </c>
      <c r="E80">
        <v>0.68</v>
      </c>
    </row>
    <row r="81" spans="1:5" x14ac:dyDescent="0.25">
      <c r="A81" t="s">
        <v>340</v>
      </c>
      <c r="B81" t="s">
        <v>146</v>
      </c>
      <c r="C81">
        <v>1.2646999999999999</v>
      </c>
      <c r="D81">
        <v>0.29649999999999999</v>
      </c>
      <c r="E81">
        <v>0.85</v>
      </c>
    </row>
    <row r="82" spans="1:5" x14ac:dyDescent="0.25">
      <c r="A82" t="s">
        <v>340</v>
      </c>
      <c r="B82" t="s">
        <v>147</v>
      </c>
      <c r="C82">
        <v>1.2646999999999999</v>
      </c>
      <c r="D82">
        <v>1.0871999999999999</v>
      </c>
      <c r="E82">
        <v>1.02</v>
      </c>
    </row>
    <row r="83" spans="1:5" x14ac:dyDescent="0.25">
      <c r="A83" t="s">
        <v>340</v>
      </c>
      <c r="B83" t="s">
        <v>148</v>
      </c>
      <c r="C83">
        <v>1.2646999999999999</v>
      </c>
      <c r="D83">
        <v>1.845</v>
      </c>
      <c r="E83">
        <v>0.45329999999999998</v>
      </c>
    </row>
    <row r="84" spans="1:5" x14ac:dyDescent="0.25">
      <c r="A84" t="s">
        <v>340</v>
      </c>
      <c r="B84" t="s">
        <v>149</v>
      </c>
      <c r="C84">
        <v>1.2646999999999999</v>
      </c>
      <c r="D84">
        <v>1.0543</v>
      </c>
      <c r="E84">
        <v>0.68</v>
      </c>
    </row>
    <row r="85" spans="1:5" x14ac:dyDescent="0.25">
      <c r="A85" t="s">
        <v>340</v>
      </c>
      <c r="B85" t="s">
        <v>150</v>
      </c>
      <c r="C85">
        <v>1.2646999999999999</v>
      </c>
      <c r="D85">
        <v>0.79069999999999996</v>
      </c>
      <c r="E85">
        <v>1.2844</v>
      </c>
    </row>
    <row r="86" spans="1:5" x14ac:dyDescent="0.25">
      <c r="A86" t="s">
        <v>340</v>
      </c>
      <c r="B86" t="s">
        <v>151</v>
      </c>
      <c r="C86">
        <v>1.2646999999999999</v>
      </c>
      <c r="D86">
        <v>0.88949999999999996</v>
      </c>
      <c r="E86">
        <v>1.105</v>
      </c>
    </row>
    <row r="87" spans="1:5" x14ac:dyDescent="0.25">
      <c r="A87" t="s">
        <v>340</v>
      </c>
      <c r="B87" t="s">
        <v>152</v>
      </c>
      <c r="C87">
        <v>1.2646999999999999</v>
      </c>
      <c r="D87">
        <v>0.98839999999999995</v>
      </c>
      <c r="E87">
        <v>0.68</v>
      </c>
    </row>
    <row r="88" spans="1:5" x14ac:dyDescent="0.25">
      <c r="A88" t="s">
        <v>340</v>
      </c>
      <c r="B88" t="s">
        <v>317</v>
      </c>
      <c r="C88">
        <v>1.2646999999999999</v>
      </c>
      <c r="D88">
        <v>1.3178000000000001</v>
      </c>
      <c r="E88">
        <v>0.75549999999999995</v>
      </c>
    </row>
    <row r="89" spans="1:5" x14ac:dyDescent="0.25">
      <c r="A89" t="s">
        <v>340</v>
      </c>
      <c r="B89" t="s">
        <v>153</v>
      </c>
      <c r="C89">
        <v>1.2646999999999999</v>
      </c>
      <c r="D89">
        <v>0.43930000000000002</v>
      </c>
      <c r="E89">
        <v>1.2844</v>
      </c>
    </row>
    <row r="90" spans="1:5" x14ac:dyDescent="0.25">
      <c r="A90" t="s">
        <v>340</v>
      </c>
      <c r="B90" t="s">
        <v>154</v>
      </c>
      <c r="C90">
        <v>1.2646999999999999</v>
      </c>
      <c r="D90">
        <v>0.49419999999999997</v>
      </c>
      <c r="E90">
        <v>2.125</v>
      </c>
    </row>
    <row r="91" spans="1:5" x14ac:dyDescent="0.25">
      <c r="A91" t="s">
        <v>340</v>
      </c>
      <c r="B91" t="s">
        <v>318</v>
      </c>
      <c r="C91">
        <v>1.2646999999999999</v>
      </c>
      <c r="D91">
        <v>1.5813999999999999</v>
      </c>
      <c r="E91">
        <v>1.19</v>
      </c>
    </row>
    <row r="92" spans="1:5" x14ac:dyDescent="0.25">
      <c r="A92" t="s">
        <v>350</v>
      </c>
      <c r="B92" t="s">
        <v>155</v>
      </c>
      <c r="C92">
        <v>1.2037</v>
      </c>
      <c r="D92">
        <v>0.59340000000000004</v>
      </c>
      <c r="E92">
        <v>1.4668000000000001</v>
      </c>
    </row>
    <row r="93" spans="1:5" x14ac:dyDescent="0.25">
      <c r="A93" t="s">
        <v>350</v>
      </c>
      <c r="B93" t="s">
        <v>156</v>
      </c>
      <c r="C93">
        <v>1.2037</v>
      </c>
      <c r="D93">
        <v>1.0225</v>
      </c>
      <c r="E93">
        <v>0.93610000000000004</v>
      </c>
    </row>
    <row r="94" spans="1:5" x14ac:dyDescent="0.25">
      <c r="A94" t="s">
        <v>350</v>
      </c>
      <c r="B94" t="s">
        <v>157</v>
      </c>
      <c r="C94">
        <v>1.2037</v>
      </c>
      <c r="D94">
        <v>0.65269999999999995</v>
      </c>
      <c r="E94">
        <v>0.43459999999999999</v>
      </c>
    </row>
    <row r="95" spans="1:5" x14ac:dyDescent="0.25">
      <c r="A95" t="s">
        <v>350</v>
      </c>
      <c r="B95" t="s">
        <v>158</v>
      </c>
      <c r="C95">
        <v>1.2037</v>
      </c>
      <c r="D95">
        <v>1.2141999999999999</v>
      </c>
      <c r="E95">
        <v>0.40949999999999998</v>
      </c>
    </row>
    <row r="96" spans="1:5" x14ac:dyDescent="0.25">
      <c r="A96" t="s">
        <v>350</v>
      </c>
      <c r="B96" t="s">
        <v>159</v>
      </c>
      <c r="C96">
        <v>1.2037</v>
      </c>
      <c r="D96">
        <v>1.2141999999999999</v>
      </c>
      <c r="E96">
        <v>1.1700999999999999</v>
      </c>
    </row>
    <row r="97" spans="1:5" x14ac:dyDescent="0.25">
      <c r="A97" t="s">
        <v>350</v>
      </c>
      <c r="B97" t="s">
        <v>160</v>
      </c>
      <c r="C97">
        <v>1.2037</v>
      </c>
      <c r="D97">
        <v>0.83079999999999998</v>
      </c>
      <c r="E97">
        <v>1.1952</v>
      </c>
    </row>
    <row r="98" spans="1:5" x14ac:dyDescent="0.25">
      <c r="A98" t="s">
        <v>350</v>
      </c>
      <c r="B98" t="s">
        <v>161</v>
      </c>
      <c r="C98">
        <v>1.2037</v>
      </c>
      <c r="D98">
        <v>1.2141999999999999</v>
      </c>
      <c r="E98">
        <v>0.87760000000000005</v>
      </c>
    </row>
    <row r="99" spans="1:5" x14ac:dyDescent="0.25">
      <c r="A99" t="s">
        <v>350</v>
      </c>
      <c r="B99" t="s">
        <v>162</v>
      </c>
      <c r="C99">
        <v>1.2037</v>
      </c>
      <c r="D99">
        <v>0.83079999999999998</v>
      </c>
      <c r="E99">
        <v>1.7927999999999999</v>
      </c>
    </row>
    <row r="100" spans="1:5" x14ac:dyDescent="0.25">
      <c r="A100" t="s">
        <v>350</v>
      </c>
      <c r="B100" t="s">
        <v>163</v>
      </c>
      <c r="C100">
        <v>1.2037</v>
      </c>
      <c r="D100">
        <v>1.5975999999999999</v>
      </c>
      <c r="E100">
        <v>0.76060000000000005</v>
      </c>
    </row>
    <row r="101" spans="1:5" x14ac:dyDescent="0.25">
      <c r="A101" t="s">
        <v>350</v>
      </c>
      <c r="B101" t="s">
        <v>164</v>
      </c>
      <c r="C101">
        <v>1.2037</v>
      </c>
      <c r="D101">
        <v>1.0864</v>
      </c>
      <c r="E101">
        <v>0.87760000000000005</v>
      </c>
    </row>
    <row r="102" spans="1:5" x14ac:dyDescent="0.25">
      <c r="A102" t="s">
        <v>350</v>
      </c>
      <c r="B102" t="s">
        <v>165</v>
      </c>
      <c r="C102">
        <v>1.2037</v>
      </c>
      <c r="D102">
        <v>0.83079999999999998</v>
      </c>
      <c r="E102">
        <v>1.0322</v>
      </c>
    </row>
    <row r="103" spans="1:5" x14ac:dyDescent="0.25">
      <c r="A103" t="s">
        <v>350</v>
      </c>
      <c r="B103" t="s">
        <v>166</v>
      </c>
      <c r="C103">
        <v>1.2037</v>
      </c>
      <c r="D103">
        <v>1.0087999999999999</v>
      </c>
      <c r="E103">
        <v>0.97789999999999999</v>
      </c>
    </row>
    <row r="104" spans="1:5" x14ac:dyDescent="0.25">
      <c r="A104" t="s">
        <v>341</v>
      </c>
      <c r="B104" t="s">
        <v>167</v>
      </c>
      <c r="C104">
        <v>1</v>
      </c>
      <c r="D104">
        <v>0.66669999999999996</v>
      </c>
      <c r="E104">
        <v>0.82050000000000001</v>
      </c>
    </row>
    <row r="105" spans="1:5" x14ac:dyDescent="0.25">
      <c r="A105" t="s">
        <v>341</v>
      </c>
      <c r="B105" t="s">
        <v>168</v>
      </c>
      <c r="C105">
        <v>1</v>
      </c>
      <c r="D105">
        <v>1.5</v>
      </c>
      <c r="E105">
        <v>0.82050000000000001</v>
      </c>
    </row>
    <row r="106" spans="1:5" x14ac:dyDescent="0.25">
      <c r="A106" t="s">
        <v>341</v>
      </c>
      <c r="B106" t="s">
        <v>169</v>
      </c>
      <c r="C106">
        <v>1</v>
      </c>
      <c r="D106">
        <v>0.5</v>
      </c>
      <c r="E106">
        <v>2.0512000000000001</v>
      </c>
    </row>
    <row r="107" spans="1:5" x14ac:dyDescent="0.25">
      <c r="A107" t="s">
        <v>341</v>
      </c>
      <c r="B107" t="s">
        <v>170</v>
      </c>
      <c r="C107">
        <v>1</v>
      </c>
      <c r="D107">
        <v>0.75</v>
      </c>
      <c r="E107">
        <v>0.82050000000000001</v>
      </c>
    </row>
    <row r="108" spans="1:5" x14ac:dyDescent="0.25">
      <c r="A108" t="s">
        <v>341</v>
      </c>
      <c r="B108" t="s">
        <v>171</v>
      </c>
      <c r="C108">
        <v>1</v>
      </c>
      <c r="D108">
        <v>1</v>
      </c>
      <c r="E108">
        <v>1.2306999999999999</v>
      </c>
    </row>
    <row r="109" spans="1:5" x14ac:dyDescent="0.25">
      <c r="A109" t="s">
        <v>341</v>
      </c>
      <c r="B109" t="s">
        <v>173</v>
      </c>
      <c r="C109">
        <v>1</v>
      </c>
      <c r="D109">
        <v>0.33329999999999999</v>
      </c>
      <c r="E109">
        <v>0.82050000000000001</v>
      </c>
    </row>
    <row r="110" spans="1:5" x14ac:dyDescent="0.25">
      <c r="A110" t="s">
        <v>341</v>
      </c>
      <c r="B110" t="s">
        <v>487</v>
      </c>
      <c r="C110">
        <v>1</v>
      </c>
      <c r="D110">
        <v>1</v>
      </c>
      <c r="E110">
        <v>0.27350000000000002</v>
      </c>
    </row>
    <row r="111" spans="1:5" x14ac:dyDescent="0.25">
      <c r="A111" t="s">
        <v>341</v>
      </c>
      <c r="B111" t="s">
        <v>174</v>
      </c>
      <c r="C111">
        <v>1</v>
      </c>
      <c r="D111">
        <v>1.75</v>
      </c>
      <c r="E111">
        <v>0.61539999999999995</v>
      </c>
    </row>
    <row r="112" spans="1:5" x14ac:dyDescent="0.25">
      <c r="A112" t="s">
        <v>341</v>
      </c>
      <c r="B112" t="s">
        <v>175</v>
      </c>
      <c r="C112">
        <v>1</v>
      </c>
      <c r="D112">
        <v>1.5</v>
      </c>
      <c r="E112">
        <v>0.61539999999999995</v>
      </c>
    </row>
    <row r="113" spans="1:5" x14ac:dyDescent="0.25">
      <c r="A113" t="s">
        <v>341</v>
      </c>
      <c r="B113" t="s">
        <v>415</v>
      </c>
      <c r="C113">
        <v>1</v>
      </c>
      <c r="D113">
        <v>0.66669999999999996</v>
      </c>
      <c r="E113">
        <v>2.4613999999999998</v>
      </c>
    </row>
    <row r="114" spans="1:5" x14ac:dyDescent="0.25">
      <c r="A114" t="s">
        <v>342</v>
      </c>
      <c r="B114" t="s">
        <v>177</v>
      </c>
      <c r="C114">
        <v>1.0832999999999999</v>
      </c>
      <c r="D114">
        <v>0.92310000000000003</v>
      </c>
      <c r="E114">
        <v>0.85709999999999997</v>
      </c>
    </row>
    <row r="115" spans="1:5" x14ac:dyDescent="0.25">
      <c r="A115" t="s">
        <v>342</v>
      </c>
      <c r="B115" t="s">
        <v>178</v>
      </c>
      <c r="C115">
        <v>1.0832999999999999</v>
      </c>
      <c r="D115">
        <v>2.3077999999999999</v>
      </c>
      <c r="E115">
        <v>1.2857000000000001</v>
      </c>
    </row>
    <row r="116" spans="1:5" x14ac:dyDescent="0.25">
      <c r="A116" t="s">
        <v>342</v>
      </c>
      <c r="B116" t="s">
        <v>179</v>
      </c>
      <c r="C116">
        <v>1.0832999999999999</v>
      </c>
      <c r="D116">
        <v>0.61539999999999995</v>
      </c>
      <c r="E116">
        <v>0.28570000000000001</v>
      </c>
    </row>
    <row r="117" spans="1:5" x14ac:dyDescent="0.25">
      <c r="A117" t="s">
        <v>342</v>
      </c>
      <c r="B117" t="s">
        <v>180</v>
      </c>
      <c r="C117">
        <v>1.0832999999999999</v>
      </c>
      <c r="D117">
        <v>0.92310000000000003</v>
      </c>
      <c r="E117">
        <v>0.42859999999999998</v>
      </c>
    </row>
    <row r="118" spans="1:5" x14ac:dyDescent="0.25">
      <c r="A118" t="s">
        <v>342</v>
      </c>
      <c r="B118" t="s">
        <v>181</v>
      </c>
      <c r="C118">
        <v>1.0832999999999999</v>
      </c>
      <c r="D118">
        <v>0.92310000000000003</v>
      </c>
      <c r="E118">
        <v>0.85709999999999997</v>
      </c>
    </row>
    <row r="119" spans="1:5" x14ac:dyDescent="0.25">
      <c r="A119" t="s">
        <v>342</v>
      </c>
      <c r="B119" t="s">
        <v>488</v>
      </c>
      <c r="C119">
        <v>1.0832999999999999</v>
      </c>
      <c r="D119">
        <v>1.8462000000000001</v>
      </c>
      <c r="E119">
        <v>1.7141999999999999</v>
      </c>
    </row>
    <row r="120" spans="1:5" x14ac:dyDescent="0.25">
      <c r="A120" t="s">
        <v>342</v>
      </c>
      <c r="B120" t="s">
        <v>182</v>
      </c>
      <c r="C120">
        <v>1.0832999999999999</v>
      </c>
      <c r="D120">
        <v>2.3077999999999999</v>
      </c>
      <c r="E120">
        <v>0.42859999999999998</v>
      </c>
    </row>
    <row r="121" spans="1:5" x14ac:dyDescent="0.25">
      <c r="A121" t="s">
        <v>342</v>
      </c>
      <c r="B121" t="s">
        <v>183</v>
      </c>
      <c r="C121">
        <v>1.0832999999999999</v>
      </c>
      <c r="D121">
        <v>0.92310000000000003</v>
      </c>
      <c r="E121">
        <v>0.57140000000000002</v>
      </c>
    </row>
    <row r="122" spans="1:5" x14ac:dyDescent="0.25">
      <c r="A122" t="s">
        <v>342</v>
      </c>
      <c r="B122" t="s">
        <v>184</v>
      </c>
      <c r="C122">
        <v>1.0832999999999999</v>
      </c>
      <c r="D122">
        <v>1.8462000000000001</v>
      </c>
      <c r="E122">
        <v>1.2857000000000001</v>
      </c>
    </row>
    <row r="123" spans="1:5" x14ac:dyDescent="0.25">
      <c r="A123" t="s">
        <v>342</v>
      </c>
      <c r="B123" t="s">
        <v>489</v>
      </c>
      <c r="C123">
        <v>1.0832999999999999</v>
      </c>
      <c r="D123">
        <v>0.92310000000000003</v>
      </c>
      <c r="E123">
        <v>0.85709999999999997</v>
      </c>
    </row>
    <row r="124" spans="1:5" x14ac:dyDescent="0.25">
      <c r="A124" t="s">
        <v>342</v>
      </c>
      <c r="B124" t="s">
        <v>185</v>
      </c>
      <c r="C124">
        <v>1.0832999999999999</v>
      </c>
      <c r="D124">
        <v>0.1</v>
      </c>
      <c r="E124">
        <v>0.85709999999999997</v>
      </c>
    </row>
    <row r="125" spans="1:5" x14ac:dyDescent="0.25">
      <c r="A125" t="s">
        <v>342</v>
      </c>
      <c r="B125" t="s">
        <v>187</v>
      </c>
      <c r="C125">
        <v>1.0832999999999999</v>
      </c>
      <c r="D125">
        <v>0.30769999999999997</v>
      </c>
      <c r="E125">
        <v>0.28570000000000001</v>
      </c>
    </row>
    <row r="126" spans="1:5" x14ac:dyDescent="0.25">
      <c r="A126" t="s">
        <v>342</v>
      </c>
      <c r="B126" t="s">
        <v>188</v>
      </c>
      <c r="C126">
        <v>1.0832999999999999</v>
      </c>
      <c r="D126">
        <v>0.92310000000000003</v>
      </c>
      <c r="E126">
        <v>1.2857000000000001</v>
      </c>
    </row>
    <row r="127" spans="1:5" x14ac:dyDescent="0.25">
      <c r="A127" t="s">
        <v>342</v>
      </c>
      <c r="B127" t="s">
        <v>189</v>
      </c>
      <c r="C127">
        <v>1.0832999999999999</v>
      </c>
      <c r="D127">
        <v>0.92310000000000003</v>
      </c>
      <c r="E127">
        <v>1.2857000000000001</v>
      </c>
    </row>
    <row r="128" spans="1:5" x14ac:dyDescent="0.25">
      <c r="A128" t="s">
        <v>342</v>
      </c>
      <c r="B128" t="s">
        <v>190</v>
      </c>
      <c r="C128">
        <v>1.0832999999999999</v>
      </c>
      <c r="D128">
        <v>0.61539999999999995</v>
      </c>
      <c r="E128">
        <v>1.4285000000000001</v>
      </c>
    </row>
    <row r="129" spans="1:5" x14ac:dyDescent="0.25">
      <c r="A129" t="s">
        <v>342</v>
      </c>
      <c r="B129" t="s">
        <v>192</v>
      </c>
      <c r="C129">
        <v>1.0832999999999999</v>
      </c>
      <c r="D129">
        <v>0.30769999999999997</v>
      </c>
      <c r="E129">
        <v>1.1428</v>
      </c>
    </row>
    <row r="130" spans="1:5" x14ac:dyDescent="0.25">
      <c r="A130" t="s">
        <v>342</v>
      </c>
      <c r="B130" t="s">
        <v>194</v>
      </c>
      <c r="C130">
        <v>1.0832999999999999</v>
      </c>
      <c r="D130">
        <v>0.55389999999999995</v>
      </c>
      <c r="E130">
        <v>1.2</v>
      </c>
    </row>
    <row r="131" spans="1:5" x14ac:dyDescent="0.25">
      <c r="A131" t="s">
        <v>342</v>
      </c>
      <c r="B131" t="s">
        <v>195</v>
      </c>
      <c r="C131">
        <v>1.0832999999999999</v>
      </c>
      <c r="D131">
        <v>0.92310000000000003</v>
      </c>
      <c r="E131">
        <v>1.7141999999999999</v>
      </c>
    </row>
    <row r="134" spans="1:5" x14ac:dyDescent="0.25">
      <c r="A134" t="s">
        <v>343</v>
      </c>
      <c r="B134" t="s">
        <v>197</v>
      </c>
      <c r="C134">
        <v>1.0585</v>
      </c>
      <c r="D134">
        <v>0.94469999999999998</v>
      </c>
      <c r="E134">
        <v>1.4730000000000001</v>
      </c>
    </row>
    <row r="135" spans="1:5" x14ac:dyDescent="0.25">
      <c r="A135" t="s">
        <v>343</v>
      </c>
      <c r="B135" t="s">
        <v>198</v>
      </c>
      <c r="C135">
        <v>1.0585</v>
      </c>
      <c r="D135">
        <v>0.89219999999999999</v>
      </c>
      <c r="E135">
        <v>0.71550000000000002</v>
      </c>
    </row>
    <row r="136" spans="1:5" x14ac:dyDescent="0.25">
      <c r="A136" t="s">
        <v>343</v>
      </c>
      <c r="B136" t="s">
        <v>199</v>
      </c>
      <c r="C136">
        <v>1.0585</v>
      </c>
      <c r="D136">
        <v>1.3425</v>
      </c>
      <c r="E136">
        <v>0.86609999999999998</v>
      </c>
    </row>
    <row r="137" spans="1:5" x14ac:dyDescent="0.25">
      <c r="A137" t="s">
        <v>343</v>
      </c>
      <c r="B137" t="s">
        <v>200</v>
      </c>
      <c r="C137">
        <v>1.0585</v>
      </c>
      <c r="D137">
        <v>1.2282</v>
      </c>
      <c r="E137">
        <v>0.85860000000000003</v>
      </c>
    </row>
    <row r="138" spans="1:5" x14ac:dyDescent="0.25">
      <c r="A138" t="s">
        <v>343</v>
      </c>
      <c r="B138" t="s">
        <v>201</v>
      </c>
      <c r="C138">
        <v>1.0585</v>
      </c>
      <c r="D138">
        <v>0.61129999999999995</v>
      </c>
      <c r="E138">
        <v>1.2625999999999999</v>
      </c>
    </row>
    <row r="139" spans="1:5" x14ac:dyDescent="0.25">
      <c r="A139" t="s">
        <v>343</v>
      </c>
      <c r="B139" t="s">
        <v>202</v>
      </c>
      <c r="C139">
        <v>1.0585</v>
      </c>
      <c r="D139">
        <v>1.0736000000000001</v>
      </c>
      <c r="E139">
        <v>0.6179</v>
      </c>
    </row>
    <row r="140" spans="1:5" x14ac:dyDescent="0.25">
      <c r="A140" t="s">
        <v>343</v>
      </c>
      <c r="B140" t="s">
        <v>203</v>
      </c>
      <c r="C140">
        <v>1.0585</v>
      </c>
      <c r="D140">
        <v>1.1809000000000001</v>
      </c>
      <c r="E140">
        <v>0.89429999999999998</v>
      </c>
    </row>
    <row r="141" spans="1:5" x14ac:dyDescent="0.25">
      <c r="A141" t="s">
        <v>343</v>
      </c>
      <c r="B141" t="s">
        <v>204</v>
      </c>
      <c r="C141">
        <v>1.0585</v>
      </c>
      <c r="D141">
        <v>0.83360000000000001</v>
      </c>
      <c r="E141">
        <v>1.2625999999999999</v>
      </c>
    </row>
    <row r="142" spans="1:5" x14ac:dyDescent="0.25">
      <c r="A142" t="s">
        <v>343</v>
      </c>
      <c r="B142" t="s">
        <v>205</v>
      </c>
      <c r="C142">
        <v>1.0585</v>
      </c>
      <c r="D142">
        <v>1.1114999999999999</v>
      </c>
      <c r="E142">
        <v>1.4309000000000001</v>
      </c>
    </row>
    <row r="143" spans="1:5" x14ac:dyDescent="0.25">
      <c r="A143" t="s">
        <v>343</v>
      </c>
      <c r="B143" t="s">
        <v>206</v>
      </c>
      <c r="C143">
        <v>1.0585</v>
      </c>
      <c r="D143">
        <v>1.3646</v>
      </c>
      <c r="E143">
        <v>0.8347</v>
      </c>
    </row>
    <row r="144" spans="1:5" x14ac:dyDescent="0.25">
      <c r="A144" t="s">
        <v>343</v>
      </c>
      <c r="B144" t="s">
        <v>207</v>
      </c>
      <c r="C144">
        <v>1.0585</v>
      </c>
      <c r="D144">
        <v>0.73480000000000001</v>
      </c>
      <c r="E144">
        <v>1.0731999999999999</v>
      </c>
    </row>
    <row r="145" spans="1:5" x14ac:dyDescent="0.25">
      <c r="A145" t="s">
        <v>343</v>
      </c>
      <c r="B145" t="s">
        <v>208</v>
      </c>
      <c r="C145">
        <v>1.0585</v>
      </c>
      <c r="D145">
        <v>1.1247</v>
      </c>
      <c r="E145">
        <v>0.68140000000000001</v>
      </c>
    </row>
    <row r="146" spans="1:5" x14ac:dyDescent="0.25">
      <c r="A146" t="s">
        <v>343</v>
      </c>
      <c r="B146" t="s">
        <v>209</v>
      </c>
      <c r="C146">
        <v>1.0585</v>
      </c>
      <c r="D146">
        <v>1.2146999999999999</v>
      </c>
      <c r="E146">
        <v>0.98799999999999999</v>
      </c>
    </row>
    <row r="147" spans="1:5" x14ac:dyDescent="0.25">
      <c r="A147" t="s">
        <v>343</v>
      </c>
      <c r="B147" t="s">
        <v>210</v>
      </c>
      <c r="C147">
        <v>1.0585</v>
      </c>
      <c r="D147">
        <v>0.73480000000000001</v>
      </c>
      <c r="E147">
        <v>1.6296999999999999</v>
      </c>
    </row>
    <row r="148" spans="1:5" x14ac:dyDescent="0.25">
      <c r="A148" t="s">
        <v>343</v>
      </c>
      <c r="B148" t="s">
        <v>211</v>
      </c>
      <c r="C148">
        <v>1.0585</v>
      </c>
      <c r="D148">
        <v>0.70850000000000002</v>
      </c>
      <c r="E148">
        <v>0.85860000000000003</v>
      </c>
    </row>
    <row r="149" spans="1:5" x14ac:dyDescent="0.25">
      <c r="A149" t="s">
        <v>343</v>
      </c>
      <c r="B149" t="s">
        <v>212</v>
      </c>
      <c r="C149">
        <v>1.0585</v>
      </c>
      <c r="D149">
        <v>0.99199999999999999</v>
      </c>
      <c r="E149">
        <v>1.3951</v>
      </c>
    </row>
    <row r="150" spans="1:5" x14ac:dyDescent="0.25">
      <c r="A150" t="s">
        <v>343</v>
      </c>
      <c r="B150" t="s">
        <v>213</v>
      </c>
      <c r="C150">
        <v>1.0585</v>
      </c>
      <c r="D150">
        <v>1.0939000000000001</v>
      </c>
      <c r="E150">
        <v>0.6401</v>
      </c>
    </row>
    <row r="151" spans="1:5" x14ac:dyDescent="0.25">
      <c r="A151" t="s">
        <v>343</v>
      </c>
      <c r="B151" t="s">
        <v>214</v>
      </c>
      <c r="C151">
        <v>1.0585</v>
      </c>
      <c r="D151">
        <v>0.70850000000000002</v>
      </c>
      <c r="E151">
        <v>0.78700000000000003</v>
      </c>
    </row>
    <row r="152" spans="1:5" x14ac:dyDescent="0.25">
      <c r="A152" t="s">
        <v>344</v>
      </c>
      <c r="B152" t="s">
        <v>215</v>
      </c>
      <c r="C152">
        <v>1.2458</v>
      </c>
      <c r="D152">
        <v>1.3378000000000001</v>
      </c>
      <c r="E152">
        <v>0.44340000000000002</v>
      </c>
    </row>
    <row r="153" spans="1:5" x14ac:dyDescent="0.25">
      <c r="A153" t="s">
        <v>344</v>
      </c>
      <c r="B153" t="s">
        <v>216</v>
      </c>
      <c r="C153">
        <v>1.2458</v>
      </c>
      <c r="D153">
        <v>0.96319999999999995</v>
      </c>
      <c r="E153">
        <v>1.1455</v>
      </c>
    </row>
    <row r="154" spans="1:5" x14ac:dyDescent="0.25">
      <c r="A154" t="s">
        <v>344</v>
      </c>
      <c r="B154" t="s">
        <v>217</v>
      </c>
      <c r="C154">
        <v>1.2458</v>
      </c>
      <c r="D154">
        <v>0.85619999999999996</v>
      </c>
      <c r="E154">
        <v>1.0346</v>
      </c>
    </row>
    <row r="155" spans="1:5" x14ac:dyDescent="0.25">
      <c r="A155" t="s">
        <v>344</v>
      </c>
      <c r="B155" t="s">
        <v>218</v>
      </c>
      <c r="C155">
        <v>1.2458</v>
      </c>
      <c r="D155">
        <v>0.74919999999999998</v>
      </c>
      <c r="E155">
        <v>1.1085</v>
      </c>
    </row>
    <row r="156" spans="1:5" x14ac:dyDescent="0.25">
      <c r="A156" t="s">
        <v>344</v>
      </c>
      <c r="B156" t="s">
        <v>219</v>
      </c>
      <c r="C156">
        <v>1.2458</v>
      </c>
      <c r="D156">
        <v>1.3913</v>
      </c>
      <c r="E156">
        <v>0.99770000000000003</v>
      </c>
    </row>
    <row r="157" spans="1:5" x14ac:dyDescent="0.25">
      <c r="A157" t="s">
        <v>344</v>
      </c>
      <c r="B157" t="s">
        <v>220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344</v>
      </c>
      <c r="B158" t="s">
        <v>221</v>
      </c>
      <c r="C158">
        <v>1.2458</v>
      </c>
      <c r="D158">
        <v>1.2843</v>
      </c>
      <c r="E158">
        <v>0.81289999999999996</v>
      </c>
    </row>
    <row r="159" spans="1:5" x14ac:dyDescent="0.25">
      <c r="A159" t="s">
        <v>344</v>
      </c>
      <c r="B159" t="s">
        <v>222</v>
      </c>
      <c r="C159">
        <v>1.2458</v>
      </c>
      <c r="D159">
        <v>0.74919999999999998</v>
      </c>
      <c r="E159">
        <v>1.0716000000000001</v>
      </c>
    </row>
    <row r="160" spans="1:5" x14ac:dyDescent="0.25">
      <c r="A160" t="s">
        <v>344</v>
      </c>
      <c r="B160" t="s">
        <v>223</v>
      </c>
      <c r="C160">
        <v>1.2458</v>
      </c>
      <c r="D160">
        <v>1.2307999999999999</v>
      </c>
      <c r="E160">
        <v>0.84989999999999999</v>
      </c>
    </row>
    <row r="161" spans="1:5" x14ac:dyDescent="0.25">
      <c r="A161" t="s">
        <v>344</v>
      </c>
      <c r="B161" t="s">
        <v>224</v>
      </c>
      <c r="C161">
        <v>1.2458</v>
      </c>
      <c r="D161">
        <v>0.90969999999999995</v>
      </c>
      <c r="E161">
        <v>1.2563</v>
      </c>
    </row>
    <row r="162" spans="1:5" x14ac:dyDescent="0.25">
      <c r="A162" t="s">
        <v>344</v>
      </c>
      <c r="B162" t="s">
        <v>225</v>
      </c>
      <c r="C162">
        <v>1.2458</v>
      </c>
      <c r="D162">
        <v>0.96319999999999995</v>
      </c>
      <c r="E162">
        <v>1.1085</v>
      </c>
    </row>
    <row r="163" spans="1:5" x14ac:dyDescent="0.25">
      <c r="A163" t="s">
        <v>344</v>
      </c>
      <c r="B163" t="s">
        <v>226</v>
      </c>
      <c r="C163">
        <v>1.2458</v>
      </c>
      <c r="D163">
        <v>0.96319999999999995</v>
      </c>
      <c r="E163">
        <v>1.2932999999999999</v>
      </c>
    </row>
    <row r="164" spans="1:5" x14ac:dyDescent="0.25">
      <c r="A164" t="s">
        <v>344</v>
      </c>
      <c r="B164" t="s">
        <v>227</v>
      </c>
      <c r="C164">
        <v>1.2458</v>
      </c>
      <c r="D164">
        <v>0.53510000000000002</v>
      </c>
      <c r="E164">
        <v>1.1455</v>
      </c>
    </row>
    <row r="165" spans="1:5" x14ac:dyDescent="0.25">
      <c r="A165" t="s">
        <v>344</v>
      </c>
      <c r="B165" t="s">
        <v>228</v>
      </c>
      <c r="C165">
        <v>1.2458</v>
      </c>
      <c r="D165">
        <v>0.90969999999999995</v>
      </c>
      <c r="E165">
        <v>0.84989999999999999</v>
      </c>
    </row>
    <row r="166" spans="1:5" x14ac:dyDescent="0.25">
      <c r="A166" t="s">
        <v>344</v>
      </c>
      <c r="B166" t="s">
        <v>229</v>
      </c>
      <c r="C166">
        <v>1.2458</v>
      </c>
      <c r="D166">
        <v>1.0166999999999999</v>
      </c>
      <c r="E166">
        <v>0.84989999999999999</v>
      </c>
    </row>
    <row r="167" spans="1:5" x14ac:dyDescent="0.25">
      <c r="A167" t="s">
        <v>344</v>
      </c>
      <c r="B167" t="s">
        <v>230</v>
      </c>
      <c r="C167">
        <v>1.2458</v>
      </c>
      <c r="D167">
        <v>1.3913</v>
      </c>
      <c r="E167">
        <v>0.92379999999999995</v>
      </c>
    </row>
    <row r="168" spans="1:5" x14ac:dyDescent="0.25">
      <c r="A168" t="s">
        <v>345</v>
      </c>
      <c r="B168" t="s">
        <v>231</v>
      </c>
      <c r="C168">
        <v>1.1701999999999999</v>
      </c>
      <c r="D168">
        <v>1.0255000000000001</v>
      </c>
      <c r="E168">
        <v>0.89219999999999999</v>
      </c>
    </row>
    <row r="169" spans="1:5" x14ac:dyDescent="0.25">
      <c r="A169" t="s">
        <v>345</v>
      </c>
      <c r="B169" t="s">
        <v>232</v>
      </c>
      <c r="C169">
        <v>1.1701999999999999</v>
      </c>
      <c r="D169">
        <v>1.1963999999999999</v>
      </c>
      <c r="E169">
        <v>0.95599999999999996</v>
      </c>
    </row>
    <row r="170" spans="1:5" x14ac:dyDescent="0.25">
      <c r="A170" t="s">
        <v>345</v>
      </c>
      <c r="B170" t="s">
        <v>233</v>
      </c>
      <c r="C170">
        <v>1.1701999999999999</v>
      </c>
      <c r="D170">
        <v>0.85460000000000003</v>
      </c>
      <c r="E170">
        <v>1.2746</v>
      </c>
    </row>
    <row r="171" spans="1:5" x14ac:dyDescent="0.25">
      <c r="A171" t="s">
        <v>345</v>
      </c>
      <c r="B171" t="s">
        <v>234</v>
      </c>
      <c r="C171">
        <v>1.1701999999999999</v>
      </c>
      <c r="D171">
        <v>1.4527000000000001</v>
      </c>
      <c r="E171">
        <v>0.82850000000000001</v>
      </c>
    </row>
    <row r="172" spans="1:5" x14ac:dyDescent="0.25">
      <c r="A172" t="s">
        <v>345</v>
      </c>
      <c r="B172" t="s">
        <v>235</v>
      </c>
      <c r="C172">
        <v>1.1701999999999999</v>
      </c>
      <c r="D172">
        <v>1.2430000000000001</v>
      </c>
      <c r="E172">
        <v>0.9849</v>
      </c>
    </row>
    <row r="173" spans="1:5" x14ac:dyDescent="0.25">
      <c r="A173" t="s">
        <v>345</v>
      </c>
      <c r="B173" t="s">
        <v>321</v>
      </c>
      <c r="C173">
        <v>1.1701999999999999</v>
      </c>
      <c r="D173">
        <v>0.85460000000000003</v>
      </c>
      <c r="E173">
        <v>1.1472</v>
      </c>
    </row>
    <row r="174" spans="1:5" x14ac:dyDescent="0.25">
      <c r="A174" t="s">
        <v>345</v>
      </c>
      <c r="B174" t="s">
        <v>236</v>
      </c>
      <c r="C174">
        <v>1.1701999999999999</v>
      </c>
      <c r="D174">
        <v>0.85460000000000003</v>
      </c>
      <c r="E174">
        <v>1.1472</v>
      </c>
    </row>
    <row r="175" spans="1:5" x14ac:dyDescent="0.25">
      <c r="A175" t="s">
        <v>345</v>
      </c>
      <c r="B175" t="s">
        <v>237</v>
      </c>
      <c r="C175">
        <v>1.1701999999999999</v>
      </c>
      <c r="D175">
        <v>0.94</v>
      </c>
      <c r="E175">
        <v>0.63729999999999998</v>
      </c>
    </row>
    <row r="176" spans="1:5" x14ac:dyDescent="0.25">
      <c r="A176" t="s">
        <v>345</v>
      </c>
      <c r="B176" t="s">
        <v>238</v>
      </c>
      <c r="C176">
        <v>1.1701999999999999</v>
      </c>
      <c r="D176">
        <v>1.0099</v>
      </c>
      <c r="E176">
        <v>0.52139999999999997</v>
      </c>
    </row>
    <row r="177" spans="1:5" x14ac:dyDescent="0.25">
      <c r="A177" t="s">
        <v>345</v>
      </c>
      <c r="B177" t="s">
        <v>320</v>
      </c>
      <c r="C177">
        <v>1.1701999999999999</v>
      </c>
      <c r="D177">
        <v>1.1109</v>
      </c>
      <c r="E177">
        <v>0.50980000000000003</v>
      </c>
    </row>
    <row r="178" spans="1:5" x14ac:dyDescent="0.25">
      <c r="A178" t="s">
        <v>345</v>
      </c>
      <c r="B178" t="s">
        <v>239</v>
      </c>
      <c r="C178">
        <v>1.1701999999999999</v>
      </c>
      <c r="D178">
        <v>1.2430000000000001</v>
      </c>
      <c r="E178">
        <v>0.81110000000000004</v>
      </c>
    </row>
    <row r="179" spans="1:5" x14ac:dyDescent="0.25">
      <c r="A179" t="s">
        <v>345</v>
      </c>
      <c r="B179" t="s">
        <v>240</v>
      </c>
      <c r="C179">
        <v>1.1701999999999999</v>
      </c>
      <c r="D179">
        <v>1.353</v>
      </c>
      <c r="E179">
        <v>1.1684000000000001</v>
      </c>
    </row>
    <row r="180" spans="1:5" x14ac:dyDescent="0.25">
      <c r="A180" t="s">
        <v>345</v>
      </c>
      <c r="B180" t="s">
        <v>241</v>
      </c>
      <c r="C180">
        <v>1.1701999999999999</v>
      </c>
      <c r="D180">
        <v>1.0255000000000001</v>
      </c>
      <c r="E180">
        <v>0.89219999999999999</v>
      </c>
    </row>
    <row r="181" spans="1:5" x14ac:dyDescent="0.25">
      <c r="A181" t="s">
        <v>345</v>
      </c>
      <c r="B181" t="s">
        <v>319</v>
      </c>
      <c r="C181">
        <v>1.1701999999999999</v>
      </c>
      <c r="D181">
        <v>0.51270000000000004</v>
      </c>
      <c r="E181">
        <v>1.2109000000000001</v>
      </c>
    </row>
    <row r="182" spans="1:5" x14ac:dyDescent="0.25">
      <c r="A182" t="s">
        <v>345</v>
      </c>
      <c r="B182" t="s">
        <v>242</v>
      </c>
      <c r="C182">
        <v>1.1701999999999999</v>
      </c>
      <c r="D182">
        <v>0.76910000000000001</v>
      </c>
      <c r="E182">
        <v>0.76480000000000004</v>
      </c>
    </row>
    <row r="183" spans="1:5" x14ac:dyDescent="0.25">
      <c r="A183" t="s">
        <v>345</v>
      </c>
      <c r="B183" t="s">
        <v>243</v>
      </c>
      <c r="C183">
        <v>1.1701999999999999</v>
      </c>
      <c r="D183">
        <v>0.77690000000000003</v>
      </c>
      <c r="E183">
        <v>1.2166999999999999</v>
      </c>
    </row>
    <row r="184" spans="1:5" x14ac:dyDescent="0.25">
      <c r="A184" t="s">
        <v>345</v>
      </c>
      <c r="B184" t="s">
        <v>244</v>
      </c>
      <c r="C184">
        <v>1.1701999999999999</v>
      </c>
      <c r="D184">
        <v>1.1109</v>
      </c>
      <c r="E184">
        <v>1.5295000000000001</v>
      </c>
    </row>
    <row r="185" spans="1:5" x14ac:dyDescent="0.25">
      <c r="A185" t="s">
        <v>345</v>
      </c>
      <c r="B185" t="s">
        <v>245</v>
      </c>
      <c r="C185">
        <v>1.1701999999999999</v>
      </c>
      <c r="D185">
        <v>0.62150000000000005</v>
      </c>
      <c r="E185">
        <v>1.4483999999999999</v>
      </c>
    </row>
    <row r="186" spans="1:5" x14ac:dyDescent="0.25">
      <c r="A186" t="s">
        <v>346</v>
      </c>
      <c r="B186" t="s">
        <v>246</v>
      </c>
      <c r="C186">
        <v>0.9476</v>
      </c>
      <c r="D186">
        <v>0.59360000000000002</v>
      </c>
      <c r="E186">
        <v>1.8441000000000001</v>
      </c>
    </row>
    <row r="187" spans="1:5" x14ac:dyDescent="0.25">
      <c r="A187" t="s">
        <v>346</v>
      </c>
      <c r="B187" t="s">
        <v>247</v>
      </c>
      <c r="C187">
        <v>0.9476</v>
      </c>
      <c r="D187">
        <v>1.5478000000000001</v>
      </c>
      <c r="E187">
        <v>0.47849999999999998</v>
      </c>
    </row>
    <row r="188" spans="1:5" x14ac:dyDescent="0.25">
      <c r="A188" t="s">
        <v>346</v>
      </c>
      <c r="B188" t="s">
        <v>248</v>
      </c>
      <c r="C188">
        <v>0.9476</v>
      </c>
      <c r="D188">
        <v>0.84419999999999995</v>
      </c>
      <c r="E188">
        <v>0.47849999999999998</v>
      </c>
    </row>
    <row r="189" spans="1:5" x14ac:dyDescent="0.25">
      <c r="A189" t="s">
        <v>346</v>
      </c>
      <c r="B189" t="s">
        <v>249</v>
      </c>
      <c r="C189">
        <v>0.9476</v>
      </c>
      <c r="D189">
        <v>0.52759999999999996</v>
      </c>
      <c r="E189">
        <v>2.0434999999999999</v>
      </c>
    </row>
    <row r="190" spans="1:5" x14ac:dyDescent="0.25">
      <c r="A190" t="s">
        <v>346</v>
      </c>
      <c r="B190" t="s">
        <v>323</v>
      </c>
      <c r="C190">
        <v>0.9476</v>
      </c>
      <c r="D190">
        <v>1.1872</v>
      </c>
      <c r="E190">
        <v>0.74760000000000004</v>
      </c>
    </row>
    <row r="191" spans="1:5" x14ac:dyDescent="0.25">
      <c r="A191" t="s">
        <v>346</v>
      </c>
      <c r="B191" t="s">
        <v>250</v>
      </c>
      <c r="C191">
        <v>0.9476</v>
      </c>
      <c r="D191">
        <v>0.98929999999999996</v>
      </c>
      <c r="E191">
        <v>0.69779999999999998</v>
      </c>
    </row>
    <row r="192" spans="1:5" x14ac:dyDescent="0.25">
      <c r="A192" t="s">
        <v>346</v>
      </c>
      <c r="B192" t="s">
        <v>251</v>
      </c>
      <c r="C192">
        <v>0.9476</v>
      </c>
      <c r="D192">
        <v>1.1256999999999999</v>
      </c>
      <c r="E192">
        <v>0.85060000000000002</v>
      </c>
    </row>
    <row r="193" spans="1:5" x14ac:dyDescent="0.25">
      <c r="A193" t="s">
        <v>346</v>
      </c>
      <c r="B193" t="s">
        <v>322</v>
      </c>
      <c r="C193">
        <v>0.9476</v>
      </c>
      <c r="D193">
        <v>1.4071</v>
      </c>
      <c r="E193">
        <v>1.1164000000000001</v>
      </c>
    </row>
    <row r="194" spans="1:5" x14ac:dyDescent="0.25">
      <c r="A194" t="s">
        <v>346</v>
      </c>
      <c r="B194" t="s">
        <v>253</v>
      </c>
      <c r="C194">
        <v>0.9476</v>
      </c>
      <c r="D194">
        <v>0.72550000000000003</v>
      </c>
      <c r="E194">
        <v>0.94699999999999995</v>
      </c>
    </row>
    <row r="195" spans="1:5" x14ac:dyDescent="0.25">
      <c r="A195" t="s">
        <v>346</v>
      </c>
      <c r="B195" t="s">
        <v>252</v>
      </c>
      <c r="C195">
        <v>0.9476</v>
      </c>
      <c r="D195">
        <v>1.1256999999999999</v>
      </c>
      <c r="E195">
        <v>0.53159999999999996</v>
      </c>
    </row>
    <row r="196" spans="1:5" x14ac:dyDescent="0.25">
      <c r="A196" t="s">
        <v>346</v>
      </c>
      <c r="B196" t="s">
        <v>254</v>
      </c>
      <c r="C196">
        <v>0.9476</v>
      </c>
      <c r="D196">
        <v>0.65959999999999996</v>
      </c>
      <c r="E196">
        <v>1.4952000000000001</v>
      </c>
    </row>
    <row r="197" spans="1:5" x14ac:dyDescent="0.25">
      <c r="A197" t="s">
        <v>346</v>
      </c>
      <c r="B197" t="s">
        <v>255</v>
      </c>
      <c r="C197">
        <v>0.9476</v>
      </c>
      <c r="D197">
        <v>0.65959999999999996</v>
      </c>
      <c r="E197">
        <v>1.246</v>
      </c>
    </row>
    <row r="198" spans="1:5" x14ac:dyDescent="0.25">
      <c r="A198" t="s">
        <v>346</v>
      </c>
      <c r="B198" t="s">
        <v>256</v>
      </c>
      <c r="C198">
        <v>0.9476</v>
      </c>
      <c r="D198">
        <v>0.9849</v>
      </c>
      <c r="E198">
        <v>0.7974</v>
      </c>
    </row>
    <row r="199" spans="1:5" x14ac:dyDescent="0.25">
      <c r="A199" t="s">
        <v>346</v>
      </c>
      <c r="B199" t="s">
        <v>324</v>
      </c>
      <c r="C199">
        <v>0.9476</v>
      </c>
      <c r="D199">
        <v>1.1213</v>
      </c>
      <c r="E199">
        <v>0.94699999999999995</v>
      </c>
    </row>
    <row r="200" spans="1:5" x14ac:dyDescent="0.25">
      <c r="A200" t="s">
        <v>346</v>
      </c>
      <c r="B200" t="s">
        <v>257</v>
      </c>
      <c r="C200">
        <v>0.9476</v>
      </c>
      <c r="D200">
        <v>1.7587999999999999</v>
      </c>
      <c r="E200">
        <v>1.0632999999999999</v>
      </c>
    </row>
    <row r="201" spans="1:5" x14ac:dyDescent="0.25">
      <c r="A201" t="s">
        <v>346</v>
      </c>
      <c r="B201" t="s">
        <v>258</v>
      </c>
      <c r="C201">
        <v>0.9476</v>
      </c>
      <c r="D201">
        <v>0.84419999999999995</v>
      </c>
      <c r="E201">
        <v>0.58479999999999999</v>
      </c>
    </row>
    <row r="202" spans="1:5" x14ac:dyDescent="0.25">
      <c r="A202" t="s">
        <v>347</v>
      </c>
      <c r="B202" t="s">
        <v>259</v>
      </c>
      <c r="C202">
        <v>1.125</v>
      </c>
      <c r="D202">
        <v>0.88890000000000002</v>
      </c>
      <c r="E202">
        <v>1.0810999999999999</v>
      </c>
    </row>
    <row r="203" spans="1:5" x14ac:dyDescent="0.25">
      <c r="A203" t="s">
        <v>347</v>
      </c>
      <c r="B203" t="s">
        <v>260</v>
      </c>
      <c r="C203">
        <v>1.125</v>
      </c>
      <c r="D203">
        <v>0.98770000000000002</v>
      </c>
      <c r="E203">
        <v>1.7297</v>
      </c>
    </row>
    <row r="204" spans="1:5" x14ac:dyDescent="0.25">
      <c r="A204" t="s">
        <v>347</v>
      </c>
      <c r="B204" t="s">
        <v>261</v>
      </c>
      <c r="C204">
        <v>1.125</v>
      </c>
      <c r="D204">
        <v>1.0864</v>
      </c>
      <c r="E204">
        <v>0.79279999999999995</v>
      </c>
    </row>
    <row r="205" spans="1:5" x14ac:dyDescent="0.25">
      <c r="A205" t="s">
        <v>347</v>
      </c>
      <c r="B205" t="s">
        <v>262</v>
      </c>
      <c r="C205">
        <v>1.125</v>
      </c>
      <c r="D205">
        <v>1.5556000000000001</v>
      </c>
      <c r="E205">
        <v>0.97299999999999998</v>
      </c>
    </row>
    <row r="206" spans="1:5" x14ac:dyDescent="0.25">
      <c r="A206" t="s">
        <v>347</v>
      </c>
      <c r="B206" t="s">
        <v>500</v>
      </c>
      <c r="C206">
        <v>1.125</v>
      </c>
      <c r="D206">
        <v>0.79010000000000002</v>
      </c>
      <c r="E206">
        <v>0.79279999999999995</v>
      </c>
    </row>
    <row r="207" spans="1:5" x14ac:dyDescent="0.25">
      <c r="A207" t="s">
        <v>347</v>
      </c>
      <c r="B207" t="s">
        <v>263</v>
      </c>
      <c r="C207">
        <v>1.125</v>
      </c>
      <c r="D207">
        <v>1.284</v>
      </c>
      <c r="E207">
        <v>1.1531</v>
      </c>
    </row>
    <row r="208" spans="1:5" x14ac:dyDescent="0.25">
      <c r="A208" t="s">
        <v>347</v>
      </c>
      <c r="B208" t="s">
        <v>264</v>
      </c>
      <c r="C208">
        <v>1.125</v>
      </c>
      <c r="D208">
        <v>0.59260000000000002</v>
      </c>
      <c r="E208">
        <v>1.4414</v>
      </c>
    </row>
    <row r="209" spans="1:5" x14ac:dyDescent="0.25">
      <c r="A209" t="s">
        <v>347</v>
      </c>
      <c r="B209" t="s">
        <v>265</v>
      </c>
      <c r="C209">
        <v>1.125</v>
      </c>
      <c r="D209">
        <v>1.6</v>
      </c>
      <c r="E209">
        <v>0.77839999999999998</v>
      </c>
    </row>
    <row r="210" spans="1:5" x14ac:dyDescent="0.25">
      <c r="A210" t="s">
        <v>347</v>
      </c>
      <c r="B210" t="s">
        <v>266</v>
      </c>
      <c r="C210">
        <v>1.125</v>
      </c>
      <c r="D210">
        <v>0.98770000000000002</v>
      </c>
      <c r="E210">
        <v>0.72070000000000001</v>
      </c>
    </row>
    <row r="211" spans="1:5" x14ac:dyDescent="0.25">
      <c r="A211" t="s">
        <v>347</v>
      </c>
      <c r="B211" t="s">
        <v>326</v>
      </c>
      <c r="C211">
        <v>1.125</v>
      </c>
      <c r="D211">
        <v>0.88890000000000002</v>
      </c>
      <c r="E211">
        <v>1.0089999999999999</v>
      </c>
    </row>
    <row r="212" spans="1:5" x14ac:dyDescent="0.25">
      <c r="A212" t="s">
        <v>347</v>
      </c>
      <c r="B212" t="s">
        <v>267</v>
      </c>
      <c r="C212">
        <v>1.125</v>
      </c>
      <c r="D212">
        <v>0.88890000000000002</v>
      </c>
      <c r="E212">
        <v>1.1531</v>
      </c>
    </row>
    <row r="213" spans="1:5" x14ac:dyDescent="0.25">
      <c r="A213" t="s">
        <v>347</v>
      </c>
      <c r="B213" t="s">
        <v>268</v>
      </c>
      <c r="C213">
        <v>1.125</v>
      </c>
      <c r="D213">
        <v>0.98770000000000002</v>
      </c>
      <c r="E213">
        <v>0.86480000000000001</v>
      </c>
    </row>
    <row r="214" spans="1:5" x14ac:dyDescent="0.25">
      <c r="A214" t="s">
        <v>347</v>
      </c>
      <c r="B214" t="s">
        <v>269</v>
      </c>
      <c r="C214">
        <v>1.125</v>
      </c>
      <c r="D214">
        <v>0.59260000000000002</v>
      </c>
      <c r="E214">
        <v>1.1531</v>
      </c>
    </row>
    <row r="215" spans="1:5" x14ac:dyDescent="0.25">
      <c r="A215" t="s">
        <v>347</v>
      </c>
      <c r="B215" t="s">
        <v>270</v>
      </c>
      <c r="C215">
        <v>1.125</v>
      </c>
      <c r="D215">
        <v>0.59260000000000002</v>
      </c>
      <c r="E215">
        <v>1.0089999999999999</v>
      </c>
    </row>
    <row r="216" spans="1:5" x14ac:dyDescent="0.25">
      <c r="A216" t="s">
        <v>347</v>
      </c>
      <c r="B216" t="s">
        <v>271</v>
      </c>
      <c r="C216">
        <v>1.125</v>
      </c>
      <c r="D216">
        <v>0.69140000000000001</v>
      </c>
      <c r="E216">
        <v>0.72070000000000001</v>
      </c>
    </row>
    <row r="217" spans="1:5" x14ac:dyDescent="0.25">
      <c r="A217" t="s">
        <v>347</v>
      </c>
      <c r="B217" t="s">
        <v>272</v>
      </c>
      <c r="C217">
        <v>1.125</v>
      </c>
      <c r="D217">
        <v>1.5802</v>
      </c>
      <c r="E217">
        <v>0.64859999999999995</v>
      </c>
    </row>
    <row r="218" spans="1:5" x14ac:dyDescent="0.25">
      <c r="A218" t="s">
        <v>348</v>
      </c>
      <c r="B218" t="s">
        <v>273</v>
      </c>
      <c r="C218">
        <v>1.1446000000000001</v>
      </c>
      <c r="D218">
        <v>0.93189999999999995</v>
      </c>
      <c r="E218">
        <v>0.74939999999999996</v>
      </c>
    </row>
    <row r="219" spans="1:5" x14ac:dyDescent="0.25">
      <c r="A219" t="s">
        <v>348</v>
      </c>
      <c r="B219" t="s">
        <v>274</v>
      </c>
      <c r="C219">
        <v>1.1446000000000001</v>
      </c>
      <c r="D219">
        <v>0.64070000000000005</v>
      </c>
      <c r="E219">
        <v>1.2783</v>
      </c>
    </row>
    <row r="220" spans="1:5" x14ac:dyDescent="0.25">
      <c r="A220" t="s">
        <v>348</v>
      </c>
      <c r="B220" t="s">
        <v>275</v>
      </c>
      <c r="C220">
        <v>1.1446000000000001</v>
      </c>
      <c r="D220">
        <v>0.93189999999999995</v>
      </c>
      <c r="E220">
        <v>0.52900000000000003</v>
      </c>
    </row>
    <row r="221" spans="1:5" x14ac:dyDescent="0.25">
      <c r="A221" t="s">
        <v>348</v>
      </c>
      <c r="B221" t="s">
        <v>276</v>
      </c>
      <c r="C221">
        <v>1.1446000000000001</v>
      </c>
      <c r="D221">
        <v>1.4560999999999999</v>
      </c>
      <c r="E221">
        <v>0.79339999999999999</v>
      </c>
    </row>
    <row r="222" spans="1:5" x14ac:dyDescent="0.25">
      <c r="A222" t="s">
        <v>348</v>
      </c>
      <c r="B222" t="s">
        <v>277</v>
      </c>
      <c r="C222">
        <v>1.1446000000000001</v>
      </c>
      <c r="D222">
        <v>1.1066</v>
      </c>
      <c r="E222">
        <v>0.9698</v>
      </c>
    </row>
    <row r="223" spans="1:5" x14ac:dyDescent="0.25">
      <c r="A223" t="s">
        <v>348</v>
      </c>
      <c r="B223" t="s">
        <v>278</v>
      </c>
      <c r="C223">
        <v>1.1446000000000001</v>
      </c>
      <c r="D223">
        <v>0.99019999999999997</v>
      </c>
      <c r="E223">
        <v>1.1020000000000001</v>
      </c>
    </row>
    <row r="224" spans="1:5" x14ac:dyDescent="0.25">
      <c r="A224" t="s">
        <v>348</v>
      </c>
      <c r="B224" t="s">
        <v>279</v>
      </c>
      <c r="C224">
        <v>1.1446000000000001</v>
      </c>
      <c r="D224">
        <v>0.65529999999999999</v>
      </c>
      <c r="E224">
        <v>0.70250000000000001</v>
      </c>
    </row>
    <row r="225" spans="1:5" x14ac:dyDescent="0.25">
      <c r="A225" t="s">
        <v>348</v>
      </c>
      <c r="B225" t="s">
        <v>280</v>
      </c>
      <c r="C225">
        <v>1.1446000000000001</v>
      </c>
      <c r="D225">
        <v>1.1066</v>
      </c>
      <c r="E225">
        <v>0.9698</v>
      </c>
    </row>
    <row r="226" spans="1:5" x14ac:dyDescent="0.25">
      <c r="A226" t="s">
        <v>348</v>
      </c>
      <c r="B226" t="s">
        <v>448</v>
      </c>
      <c r="C226">
        <v>1.1446000000000001</v>
      </c>
      <c r="D226">
        <v>2.621</v>
      </c>
      <c r="E226">
        <v>0.66120000000000001</v>
      </c>
    </row>
    <row r="227" spans="1:5" x14ac:dyDescent="0.25">
      <c r="A227" t="s">
        <v>348</v>
      </c>
      <c r="B227" t="s">
        <v>281</v>
      </c>
      <c r="C227">
        <v>1.1446000000000001</v>
      </c>
      <c r="D227">
        <v>1.3395999999999999</v>
      </c>
      <c r="E227">
        <v>1.0579000000000001</v>
      </c>
    </row>
    <row r="228" spans="1:5" x14ac:dyDescent="0.25">
      <c r="A228" t="s">
        <v>348</v>
      </c>
      <c r="B228" t="s">
        <v>282</v>
      </c>
      <c r="C228">
        <v>1.1446000000000001</v>
      </c>
      <c r="D228">
        <v>1.5726</v>
      </c>
      <c r="E228">
        <v>0.61709999999999998</v>
      </c>
    </row>
    <row r="229" spans="1:5" x14ac:dyDescent="0.25">
      <c r="A229" t="s">
        <v>348</v>
      </c>
      <c r="B229" t="s">
        <v>283</v>
      </c>
      <c r="C229">
        <v>1.1446000000000001</v>
      </c>
      <c r="D229">
        <v>1.0484</v>
      </c>
      <c r="E229">
        <v>0.70530000000000004</v>
      </c>
    </row>
    <row r="230" spans="1:5" x14ac:dyDescent="0.25">
      <c r="A230" t="s">
        <v>348</v>
      </c>
      <c r="B230" t="s">
        <v>284</v>
      </c>
      <c r="C230">
        <v>1.1446000000000001</v>
      </c>
      <c r="D230">
        <v>0.99019999999999997</v>
      </c>
      <c r="E230">
        <v>1.0579000000000001</v>
      </c>
    </row>
    <row r="231" spans="1:5" x14ac:dyDescent="0.25">
      <c r="A231" t="s">
        <v>348</v>
      </c>
      <c r="B231" t="s">
        <v>285</v>
      </c>
      <c r="C231">
        <v>1.1446000000000001</v>
      </c>
      <c r="D231">
        <v>0.58240000000000003</v>
      </c>
      <c r="E231">
        <v>1.4986999999999999</v>
      </c>
    </row>
    <row r="232" spans="1:5" x14ac:dyDescent="0.25">
      <c r="A232" t="s">
        <v>348</v>
      </c>
      <c r="B232" t="s">
        <v>286</v>
      </c>
      <c r="C232">
        <v>1.1446000000000001</v>
      </c>
      <c r="D232">
        <v>0.34949999999999998</v>
      </c>
      <c r="E232">
        <v>1.5869</v>
      </c>
    </row>
    <row r="233" spans="1:5" x14ac:dyDescent="0.25">
      <c r="A233" t="s">
        <v>348</v>
      </c>
      <c r="B233" t="s">
        <v>287</v>
      </c>
      <c r="C233">
        <v>1.1446000000000001</v>
      </c>
      <c r="D233">
        <v>1.0484</v>
      </c>
      <c r="E233">
        <v>1.4986999999999999</v>
      </c>
    </row>
    <row r="234" spans="1:5" x14ac:dyDescent="0.25">
      <c r="A234" t="s">
        <v>348</v>
      </c>
      <c r="B234" t="s">
        <v>288</v>
      </c>
      <c r="C234">
        <v>1.1446000000000001</v>
      </c>
      <c r="D234">
        <v>1.1649</v>
      </c>
      <c r="E234">
        <v>0.92569999999999997</v>
      </c>
    </row>
    <row r="235" spans="1:5" x14ac:dyDescent="0.25">
      <c r="A235" t="s">
        <v>289</v>
      </c>
      <c r="B235" t="s">
        <v>290</v>
      </c>
      <c r="C235">
        <v>0.93330000000000002</v>
      </c>
      <c r="D235">
        <v>0.1</v>
      </c>
      <c r="E235">
        <v>1.8</v>
      </c>
    </row>
    <row r="236" spans="1:5" x14ac:dyDescent="0.25">
      <c r="A236" t="s">
        <v>289</v>
      </c>
      <c r="B236" t="s">
        <v>291</v>
      </c>
      <c r="C236">
        <v>0.93330000000000002</v>
      </c>
      <c r="D236">
        <v>0.1</v>
      </c>
      <c r="E236">
        <v>0.6</v>
      </c>
    </row>
    <row r="237" spans="1:5" x14ac:dyDescent="0.25">
      <c r="A237" t="s">
        <v>289</v>
      </c>
      <c r="B237" t="s">
        <v>512</v>
      </c>
      <c r="C237">
        <v>0.93330000000000002</v>
      </c>
      <c r="D237">
        <v>1.4286000000000001</v>
      </c>
      <c r="E237">
        <v>1.8</v>
      </c>
    </row>
    <row r="238" spans="1:5" x14ac:dyDescent="0.25">
      <c r="A238" t="s">
        <v>289</v>
      </c>
      <c r="B238" t="s">
        <v>499</v>
      </c>
      <c r="C238">
        <v>0.93330000000000002</v>
      </c>
      <c r="D238">
        <v>0.53569999999999995</v>
      </c>
      <c r="E238">
        <v>1.5</v>
      </c>
    </row>
    <row r="239" spans="1:5" x14ac:dyDescent="0.25">
      <c r="A239" t="s">
        <v>289</v>
      </c>
      <c r="B239" t="s">
        <v>292</v>
      </c>
      <c r="C239">
        <v>0.93330000000000002</v>
      </c>
      <c r="D239">
        <v>1.0714999999999999</v>
      </c>
      <c r="E239">
        <v>0.1</v>
      </c>
    </row>
    <row r="240" spans="1:5" x14ac:dyDescent="0.25">
      <c r="A240" t="s">
        <v>289</v>
      </c>
      <c r="B240" t="s">
        <v>294</v>
      </c>
      <c r="C240">
        <v>0.93330000000000002</v>
      </c>
      <c r="D240">
        <v>0.53569999999999995</v>
      </c>
      <c r="E240">
        <v>1.2</v>
      </c>
    </row>
    <row r="241" spans="1:5" x14ac:dyDescent="0.25">
      <c r="A241" t="s">
        <v>289</v>
      </c>
      <c r="B241" t="s">
        <v>295</v>
      </c>
      <c r="C241">
        <v>0.93330000000000002</v>
      </c>
      <c r="D241">
        <v>2.1429</v>
      </c>
      <c r="E241">
        <v>1.2</v>
      </c>
    </row>
    <row r="242" spans="1:5" x14ac:dyDescent="0.25">
      <c r="A242" t="s">
        <v>289</v>
      </c>
      <c r="B242" t="s">
        <v>296</v>
      </c>
      <c r="C242">
        <v>0.93330000000000002</v>
      </c>
      <c r="D242">
        <v>1.0714999999999999</v>
      </c>
      <c r="E242">
        <v>0.6</v>
      </c>
    </row>
    <row r="243" spans="1:5" x14ac:dyDescent="0.25">
      <c r="A243" t="s">
        <v>289</v>
      </c>
      <c r="B243" t="s">
        <v>297</v>
      </c>
      <c r="C243">
        <v>0.93330000000000002</v>
      </c>
      <c r="D243">
        <v>0.71430000000000005</v>
      </c>
      <c r="E243">
        <v>1.6</v>
      </c>
    </row>
    <row r="244" spans="1:5" x14ac:dyDescent="0.25">
      <c r="A244" t="s">
        <v>289</v>
      </c>
      <c r="B244" t="s">
        <v>298</v>
      </c>
      <c r="C244">
        <v>0.93330000000000002</v>
      </c>
      <c r="D244">
        <v>0.1</v>
      </c>
      <c r="E244">
        <v>0.9</v>
      </c>
    </row>
    <row r="245" spans="1:5" x14ac:dyDescent="0.25">
      <c r="A245" t="s">
        <v>289</v>
      </c>
      <c r="B245" t="s">
        <v>299</v>
      </c>
      <c r="C245">
        <v>0.93330000000000002</v>
      </c>
      <c r="D245">
        <v>0.1</v>
      </c>
      <c r="E245">
        <v>0.6</v>
      </c>
    </row>
    <row r="246" spans="1:5" x14ac:dyDescent="0.25">
      <c r="A246" t="s">
        <v>289</v>
      </c>
      <c r="B246" t="s">
        <v>300</v>
      </c>
      <c r="C246">
        <v>0.93330000000000002</v>
      </c>
      <c r="D246">
        <v>1.0714999999999999</v>
      </c>
      <c r="E246">
        <v>2.4</v>
      </c>
    </row>
    <row r="247" spans="1:5" x14ac:dyDescent="0.25">
      <c r="A247" t="s">
        <v>289</v>
      </c>
      <c r="B247" t="s">
        <v>301</v>
      </c>
      <c r="C247">
        <v>0.93330000000000002</v>
      </c>
      <c r="D247">
        <v>2.1429</v>
      </c>
      <c r="E247">
        <v>0.1</v>
      </c>
    </row>
    <row r="248" spans="1:5" x14ac:dyDescent="0.25">
      <c r="A248" t="s">
        <v>289</v>
      </c>
      <c r="B248" t="s">
        <v>302</v>
      </c>
      <c r="C248">
        <v>0.93330000000000002</v>
      </c>
      <c r="D248">
        <v>1.6072</v>
      </c>
      <c r="E248">
        <v>0.9</v>
      </c>
    </row>
    <row r="249" spans="1:5" x14ac:dyDescent="0.25">
      <c r="A249" t="s">
        <v>289</v>
      </c>
      <c r="B249" t="s">
        <v>303</v>
      </c>
      <c r="C249">
        <v>0.93330000000000002</v>
      </c>
      <c r="D249">
        <v>1.0714999999999999</v>
      </c>
      <c r="E249">
        <v>0.3</v>
      </c>
    </row>
    <row r="250" spans="1:5" x14ac:dyDescent="0.25">
      <c r="A250" t="s">
        <v>289</v>
      </c>
      <c r="B250" t="s">
        <v>304</v>
      </c>
      <c r="C250">
        <v>0.93330000000000002</v>
      </c>
      <c r="D250">
        <v>0.80359999999999998</v>
      </c>
      <c r="E250">
        <v>0.75</v>
      </c>
    </row>
    <row r="251" spans="1:5" x14ac:dyDescent="0.25">
      <c r="A251" t="s">
        <v>289</v>
      </c>
      <c r="B251" t="s">
        <v>305</v>
      </c>
      <c r="C251">
        <v>0.93330000000000002</v>
      </c>
      <c r="D251">
        <v>1.6072</v>
      </c>
      <c r="E251">
        <v>1.5</v>
      </c>
    </row>
    <row r="252" spans="1:5" x14ac:dyDescent="0.25">
      <c r="A252" t="s">
        <v>289</v>
      </c>
      <c r="B252" t="s">
        <v>306</v>
      </c>
      <c r="C252">
        <v>0.93330000000000002</v>
      </c>
      <c r="D252">
        <v>0.1</v>
      </c>
      <c r="E252">
        <v>0.3</v>
      </c>
    </row>
    <row r="253" spans="1:5" x14ac:dyDescent="0.25">
      <c r="A253" t="s">
        <v>289</v>
      </c>
      <c r="B253" t="s">
        <v>307</v>
      </c>
      <c r="C253">
        <v>0.93330000000000002</v>
      </c>
      <c r="D253">
        <v>3.7501000000000002</v>
      </c>
      <c r="E253">
        <v>0.6</v>
      </c>
    </row>
    <row r="254" spans="1:5" x14ac:dyDescent="0.25">
      <c r="A254" t="s">
        <v>289</v>
      </c>
      <c r="B254" t="s">
        <v>308</v>
      </c>
      <c r="C254">
        <v>0.93330000000000002</v>
      </c>
      <c r="D254">
        <v>0.71430000000000005</v>
      </c>
      <c r="E254">
        <v>0.2</v>
      </c>
    </row>
    <row r="255" spans="1:5" x14ac:dyDescent="0.25">
      <c r="A255" t="s">
        <v>289</v>
      </c>
      <c r="B255" t="s">
        <v>309</v>
      </c>
      <c r="C255">
        <v>0.93330000000000002</v>
      </c>
      <c r="D255">
        <v>2.1429</v>
      </c>
      <c r="E255">
        <v>0.3</v>
      </c>
    </row>
    <row r="256" spans="1:5" x14ac:dyDescent="0.25">
      <c r="A256" t="s">
        <v>289</v>
      </c>
      <c r="B256" t="s">
        <v>310</v>
      </c>
      <c r="C256">
        <v>0.93330000000000002</v>
      </c>
      <c r="D256">
        <v>1.0714999999999999</v>
      </c>
      <c r="E256">
        <v>1.5</v>
      </c>
    </row>
    <row r="257" spans="1:5" x14ac:dyDescent="0.25">
      <c r="A257" t="s">
        <v>289</v>
      </c>
      <c r="B257" t="s">
        <v>311</v>
      </c>
      <c r="C257">
        <v>0.93330000000000002</v>
      </c>
      <c r="D257">
        <v>1.0714999999999999</v>
      </c>
      <c r="E257">
        <v>0.6</v>
      </c>
    </row>
    <row r="258" spans="1:5" x14ac:dyDescent="0.25">
      <c r="A258" t="s">
        <v>289</v>
      </c>
      <c r="B258" t="s">
        <v>312</v>
      </c>
      <c r="C258">
        <v>0.93330000000000002</v>
      </c>
      <c r="D258">
        <v>0.1</v>
      </c>
      <c r="E258">
        <v>0.9</v>
      </c>
    </row>
    <row r="259" spans="1:5" x14ac:dyDescent="0.25">
      <c r="A259" t="s">
        <v>289</v>
      </c>
      <c r="B259" t="s">
        <v>313</v>
      </c>
      <c r="C259">
        <v>0.93330000000000002</v>
      </c>
      <c r="D259">
        <v>0.53569999999999995</v>
      </c>
      <c r="E259">
        <v>0.6</v>
      </c>
    </row>
    <row r="260" spans="1:5" x14ac:dyDescent="0.25">
      <c r="A260" t="s">
        <v>289</v>
      </c>
      <c r="B260" t="s">
        <v>314</v>
      </c>
      <c r="C260">
        <v>0.93330000000000002</v>
      </c>
      <c r="D260">
        <v>0.71430000000000005</v>
      </c>
      <c r="E260">
        <v>1.6</v>
      </c>
    </row>
    <row r="261" spans="1:5" x14ac:dyDescent="0.25">
      <c r="A261" t="s">
        <v>289</v>
      </c>
      <c r="B261" t="s">
        <v>315</v>
      </c>
      <c r="C261">
        <v>0.93330000000000002</v>
      </c>
      <c r="D261">
        <v>1.0714999999999999</v>
      </c>
      <c r="E261">
        <v>0.9</v>
      </c>
    </row>
    <row r="262" spans="1:5" x14ac:dyDescent="0.25">
      <c r="A262" t="s">
        <v>289</v>
      </c>
      <c r="B262" t="s">
        <v>316</v>
      </c>
      <c r="C262">
        <v>0.93330000000000002</v>
      </c>
      <c r="D262">
        <v>0.71430000000000005</v>
      </c>
      <c r="E262">
        <v>1.8</v>
      </c>
    </row>
    <row r="263" spans="1:5" x14ac:dyDescent="0.25">
      <c r="A263" t="s">
        <v>356</v>
      </c>
      <c r="B263" t="s">
        <v>334</v>
      </c>
      <c r="C263">
        <v>1.5230999999999999</v>
      </c>
      <c r="D263">
        <v>1.2625999999999999</v>
      </c>
      <c r="E263">
        <v>0.77980000000000005</v>
      </c>
    </row>
    <row r="264" spans="1:5" x14ac:dyDescent="0.25">
      <c r="A264" t="s">
        <v>356</v>
      </c>
      <c r="B264" t="s">
        <v>333</v>
      </c>
      <c r="C264">
        <v>1.5230999999999999</v>
      </c>
      <c r="D264">
        <v>0.85860000000000003</v>
      </c>
      <c r="E264">
        <v>0.82569999999999999</v>
      </c>
    </row>
    <row r="265" spans="1:5" x14ac:dyDescent="0.25">
      <c r="A265" t="s">
        <v>356</v>
      </c>
      <c r="B265" t="s">
        <v>329</v>
      </c>
      <c r="C265">
        <v>1.5230999999999999</v>
      </c>
      <c r="D265">
        <v>0.43769999999999998</v>
      </c>
      <c r="E265">
        <v>1.0436000000000001</v>
      </c>
    </row>
    <row r="266" spans="1:5" x14ac:dyDescent="0.25">
      <c r="A266" t="s">
        <v>356</v>
      </c>
      <c r="B266" t="s">
        <v>331</v>
      </c>
      <c r="C266">
        <v>1.5230999999999999</v>
      </c>
      <c r="D266">
        <v>0.85860000000000003</v>
      </c>
      <c r="E266">
        <v>0.77980000000000005</v>
      </c>
    </row>
    <row r="267" spans="1:5" x14ac:dyDescent="0.25">
      <c r="A267" t="s">
        <v>356</v>
      </c>
      <c r="B267" t="s">
        <v>327</v>
      </c>
      <c r="C267">
        <v>1.5230999999999999</v>
      </c>
      <c r="D267">
        <v>0.75760000000000005</v>
      </c>
      <c r="E267">
        <v>1.1009</v>
      </c>
    </row>
    <row r="268" spans="1:5" x14ac:dyDescent="0.25">
      <c r="A268" t="s">
        <v>356</v>
      </c>
      <c r="B268" t="s">
        <v>336</v>
      </c>
      <c r="C268">
        <v>1.5230999999999999</v>
      </c>
      <c r="D268">
        <v>0.93789999999999996</v>
      </c>
      <c r="E268">
        <v>1.1074999999999999</v>
      </c>
    </row>
    <row r="269" spans="1:5" x14ac:dyDescent="0.25">
      <c r="A269" t="s">
        <v>356</v>
      </c>
      <c r="B269" t="s">
        <v>335</v>
      </c>
      <c r="C269">
        <v>1.5230999999999999</v>
      </c>
      <c r="D269">
        <v>0.85860000000000003</v>
      </c>
      <c r="E269">
        <v>1.4679</v>
      </c>
    </row>
    <row r="270" spans="1:5" x14ac:dyDescent="0.25">
      <c r="A270" t="s">
        <v>356</v>
      </c>
      <c r="B270" t="s">
        <v>330</v>
      </c>
      <c r="C270">
        <v>1.5230999999999999</v>
      </c>
      <c r="D270">
        <v>1.1111</v>
      </c>
      <c r="E270">
        <v>1.1927000000000001</v>
      </c>
    </row>
    <row r="271" spans="1:5" x14ac:dyDescent="0.25">
      <c r="A271" t="s">
        <v>356</v>
      </c>
      <c r="B271" t="s">
        <v>328</v>
      </c>
      <c r="C271">
        <v>1.5230999999999999</v>
      </c>
      <c r="D271">
        <v>1.5656000000000001</v>
      </c>
      <c r="E271">
        <v>0.87160000000000004</v>
      </c>
    </row>
    <row r="272" spans="1:5" x14ac:dyDescent="0.25">
      <c r="A272" t="s">
        <v>356</v>
      </c>
      <c r="B272" t="s">
        <v>332</v>
      </c>
      <c r="C272">
        <v>1.5230999999999999</v>
      </c>
      <c r="D272">
        <v>1.3130999999999999</v>
      </c>
      <c r="E272">
        <v>0.82569999999999999</v>
      </c>
    </row>
  </sheetData>
  <sortState ref="A2:E404">
    <sortCondition ref="A2:A4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230"/>
  <sheetViews>
    <sheetView tabSelected="1" zoomScale="80" zoomScaleNormal="80" workbookViewId="0">
      <pane xSplit="12" ySplit="1" topLeftCell="M3229" activePane="bottomRight" state="frozen"/>
      <selection pane="topRight" activeCell="M1" sqref="M1"/>
      <selection pane="bottomLeft" activeCell="A2" sqref="A2"/>
      <selection pane="bottomRight" activeCell="J3243" sqref="I3243:J3243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337</v>
      </c>
      <c r="B2" t="s">
        <v>74</v>
      </c>
      <c r="C2" t="s">
        <v>83</v>
      </c>
      <c r="D2" t="s">
        <v>67</v>
      </c>
      <c r="E2" s="1">
        <f>VLOOKUP(A2,home!$A$2:$E$404,3,FALSE)</f>
        <v>1.2959000000000001</v>
      </c>
      <c r="F2">
        <f>VLOOKUP(B2,home!$B$2:$E$404,3,FALSE)</f>
        <v>0.57869999999999999</v>
      </c>
      <c r="G2">
        <f>VLOOKUP(C2,away!$B$2:$E$404,4,FALSE)</f>
        <v>0.51439999999999997</v>
      </c>
      <c r="H2">
        <f>VLOOKUP(A2,away!$A$2:$E$404,3,FALSE)</f>
        <v>1</v>
      </c>
      <c r="I2">
        <f>VLOOKUP(C2,away!$B$2:$E$404,3,FALSE)</f>
        <v>0.66669999999999996</v>
      </c>
      <c r="J2">
        <f>VLOOKUP(B2,home!$B$2:$E$404,4,FALSE)</f>
        <v>1.75</v>
      </c>
      <c r="K2" s="3">
        <f>E2*F2*G2</f>
        <v>0.38576776255200002</v>
      </c>
      <c r="L2" s="3">
        <f>H2*I2*J2</f>
        <v>1.166725</v>
      </c>
      <c r="M2" s="5">
        <f>_xlfn.POISSON.DIST(0,$K2,FALSE) * _xlfn.POISSON.DIST(0,$L2,FALSE)</f>
        <v>0.21171954891839148</v>
      </c>
      <c r="N2" s="5">
        <f>_xlfn.POISSON.DIST(1,K2,FALSE) * _xlfn.POISSON.DIST(0,L2,FALSE)</f>
        <v>8.1674576674766589E-2</v>
      </c>
      <c r="O2" s="5">
        <f>_xlfn.POISSON.DIST(0,K2,FALSE) * _xlfn.POISSON.DIST(1,L2,FALSE)</f>
        <v>0.24701849071181031</v>
      </c>
      <c r="P2" s="5">
        <f>_xlfn.POISSON.DIST(1,K2,FALSE) * _xlfn.POISSON.DIST(1,L2,FALSE)</f>
        <v>9.5291770470867052E-2</v>
      </c>
      <c r="Q2" s="5">
        <f>_xlfn.POISSON.DIST(2,K2,FALSE) * _xlfn.POISSON.DIST(0,L2,FALSE)</f>
        <v>1.5753709350603239E-2</v>
      </c>
      <c r="R2" s="5">
        <f>_xlfn.POISSON.DIST(0,K2,FALSE) * _xlfn.POISSON.DIST(2,L2,FALSE)</f>
        <v>0.14410132428786848</v>
      </c>
      <c r="S2" s="5">
        <f>_xlfn.POISSON.DIST(2,K2,FALSE) * _xlfn.POISSON.DIST(2,L2,FALSE)</f>
        <v>1.0722346573405643E-2</v>
      </c>
      <c r="T2" s="5">
        <f>_xlfn.POISSON.DIST(2,K2,FALSE) * _xlfn.POISSON.DIST(1,L2,FALSE)</f>
        <v>1.8380246542082566E-2</v>
      </c>
      <c r="U2" s="5">
        <f>_xlfn.POISSON.DIST(1,K2,FALSE) * _xlfn.POISSON.DIST(2,L2,FALSE)</f>
        <v>5.5589645451311197E-2</v>
      </c>
      <c r="V2" s="5">
        <f>_xlfn.POISSON.DIST(3,K2,FALSE) * _xlfn.POISSON.DIST(3,L2,FALSE)</f>
        <v>5.3621846751824101E-4</v>
      </c>
      <c r="W2" s="5">
        <f>_xlfn.POISSON.DIST(3,K2,FALSE) * _xlfn.POISSON.DIST(0,L2,FALSE)</f>
        <v>2.0257577360255773E-3</v>
      </c>
      <c r="X2" s="5">
        <f>_xlfn.POISSON.DIST(3,K2,FALSE) * _xlfn.POISSON.DIST(1,L2,FALSE)</f>
        <v>2.3635021945644418E-3</v>
      </c>
      <c r="Y2" s="5">
        <f>_xlfn.POISSON.DIST(3,K2,FALSE) * _xlfn.POISSON.DIST(2,L2,FALSE)</f>
        <v>1.3787785489765996E-3</v>
      </c>
      <c r="Z2" s="5">
        <f>_xlfn.POISSON.DIST(0,K2,FALSE) * _xlfn.POISSON.DIST(3,L2,FALSE)</f>
        <v>5.6042205859921111E-2</v>
      </c>
      <c r="AA2" s="5">
        <f>_xlfn.POISSON.DIST(1,K2,FALSE) * _xlfn.POISSON.DIST(3,L2,FALSE)</f>
        <v>2.1619276363060349E-2</v>
      </c>
      <c r="AB2" s="5">
        <f>_xlfn.POISSON.DIST(2,K2,FALSE) * _xlfn.POISSON.DIST(3,L2,FALSE)</f>
        <v>4.1700099352855657E-3</v>
      </c>
      <c r="AC2" s="5">
        <f>_xlfn.POISSON.DIST(4,K2,FALSE) * _xlfn.POISSON.DIST(4,L2,FALSE)</f>
        <v>1.5083989465671646E-5</v>
      </c>
      <c r="AD2" s="5">
        <f>_xlfn.POISSON.DIST(4,K2,FALSE) * _xlfn.POISSON.DIST(0,L2,FALSE)</f>
        <v>1.95368007324748E-4</v>
      </c>
      <c r="AE2" s="5">
        <f>_xlfn.POISSON.DIST(4,K2,FALSE) * _xlfn.POISSON.DIST(1,L2,FALSE)</f>
        <v>2.279407383459666E-4</v>
      </c>
      <c r="AF2" s="5">
        <f>_xlfn.POISSON.DIST(4,K2,FALSE) * _xlfn.POISSON.DIST(2,L2,FALSE)</f>
        <v>1.3297207897334899E-4</v>
      </c>
      <c r="AG2" s="5">
        <f>_xlfn.POISSON.DIST(4,K2,FALSE) * _xlfn.POISSON.DIST(3,L2,FALSE)</f>
        <v>5.1713949613393526E-5</v>
      </c>
      <c r="AH2" s="5">
        <f>_xlfn.POISSON.DIST(0,K2,FALSE) * _xlfn.POISSON.DIST(4,L2,FALSE)</f>
        <v>1.6346460657979123E-2</v>
      </c>
      <c r="AI2" s="5">
        <f>_xlfn.POISSON.DIST(1,K2,FALSE) * _xlfn.POISSON.DIST(4,L2,FALSE)</f>
        <v>6.3059375536728994E-3</v>
      </c>
      <c r="AJ2" s="5">
        <f>_xlfn.POISSON.DIST(2,K2,FALSE) * _xlfn.POISSON.DIST(4,L2,FALSE)</f>
        <v>1.2163137104365136E-3</v>
      </c>
      <c r="AK2" s="5">
        <f>_xlfn.POISSON.DIST(3,K2,FALSE) * _xlfn.POISSON.DIST(4,L2,FALSE)</f>
        <v>1.56404872878805E-4</v>
      </c>
      <c r="AL2" s="5">
        <f>_xlfn.POISSON.DIST(5,K2,FALSE) * _xlfn.POISSON.DIST(5,L2,FALSE)</f>
        <v>2.7156303124409273E-7</v>
      </c>
      <c r="AM2" s="5">
        <f>_xlfn.POISSON.DIST(5,K2,FALSE) * _xlfn.POISSON.DIST(0,L2,FALSE)</f>
        <v>1.5073335811982154E-5</v>
      </c>
      <c r="AN2" s="5">
        <f>_xlfn.POISSON.DIST(5,K2,FALSE) * _xlfn.POISSON.DIST(1,L2,FALSE)</f>
        <v>1.7586437725234877E-5</v>
      </c>
      <c r="AO2" s="5">
        <f>_xlfn.POISSON.DIST(5,K2,FALSE) * _xlfn.POISSON.DIST(2,L2,FALSE)</f>
        <v>1.0259268277487336E-5</v>
      </c>
      <c r="AP2" s="5">
        <f>_xlfn.POISSON.DIST(5,K2,FALSE) * _xlfn.POISSON.DIST(3,L2,FALSE)</f>
        <v>3.9899149270171365E-6</v>
      </c>
      <c r="AQ2" s="5">
        <f>_xlfn.POISSON.DIST(5,K2,FALSE) * _xlfn.POISSON.DIST(4,L2,FALSE)</f>
        <v>1.1637833733060177E-6</v>
      </c>
      <c r="AR2" s="5">
        <f>_xlfn.POISSON.DIST(0,K2,FALSE) * _xlfn.POISSON.DIST(5,L2,FALSE)</f>
        <v>3.814364862236139E-3</v>
      </c>
      <c r="AS2" s="5">
        <f>_xlfn.POISSON.DIST(1,K2,FALSE) * _xlfn.POISSON.DIST(5,L2,FALSE)</f>
        <v>1.471458998461803E-3</v>
      </c>
      <c r="AT2" s="5">
        <f>_xlfn.POISSON.DIST(2,K2,FALSE) * _xlfn.POISSON.DIST(5,L2,FALSE)</f>
        <v>2.8382072276180831E-4</v>
      </c>
      <c r="AU2" s="5">
        <f>_xlfn.POISSON.DIST(3,K2,FALSE) * _xlfn.POISSON.DIST(5,L2,FALSE)</f>
        <v>3.6496295061904757E-5</v>
      </c>
      <c r="AV2" s="5">
        <f>_xlfn.POISSON.DIST(4,K2,FALSE) * _xlfn.POISSON.DIST(5,L2,FALSE)</f>
        <v>3.519773521867151E-6</v>
      </c>
      <c r="AW2" s="5">
        <f>_xlfn.POISSON.DIST(6,K2,FALSE) * _xlfn.POISSON.DIST(6,L2,FALSE)</f>
        <v>3.3951782721117671E-9</v>
      </c>
      <c r="AX2" s="5">
        <f>_xlfn.POISSON.DIST(6,K2,FALSE) * _xlfn.POISSON.DIST(0,L2,FALSE)</f>
        <v>9.6913450506388162E-7</v>
      </c>
      <c r="AY2" s="5">
        <f>_xlfn.POISSON.DIST(6,K2,FALSE) * _xlfn.POISSON.DIST(1,L2,FALSE)</f>
        <v>1.1307134554206573E-6</v>
      </c>
      <c r="AZ2" s="5">
        <f>_xlfn.POISSON.DIST(6,K2,FALSE) * _xlfn.POISSON.DIST(2,L2,FALSE)</f>
        <v>6.5961582813783347E-7</v>
      </c>
      <c r="BA2" s="5">
        <f>_xlfn.POISSON.DIST(6,K2,FALSE) * _xlfn.POISSON.DIST(3,L2,FALSE)</f>
        <v>2.565300923613712E-7</v>
      </c>
      <c r="BB2" s="5">
        <f>_xlfn.POISSON.DIST(6,K2,FALSE) * _xlfn.POISSON.DIST(4,L2,FALSE)</f>
        <v>7.482501800258023E-8</v>
      </c>
      <c r="BC2" s="5">
        <f>_xlfn.POISSON.DIST(6,K2,FALSE) * _xlfn.POISSON.DIST(5,L2,FALSE)</f>
        <v>1.7460043825812088E-8</v>
      </c>
      <c r="BD2" s="5">
        <f>_xlfn.POISSON.DIST(0,K2,FALSE) * _xlfn.POISSON.DIST(6,L2,FALSE)</f>
        <v>7.4171914064874293E-4</v>
      </c>
      <c r="BE2" s="5">
        <f>_xlfn.POISSON.DIST(1,K2,FALSE) * _xlfn.POISSON.DIST(6,L2,FALSE)</f>
        <v>2.8613133333005774E-4</v>
      </c>
      <c r="BF2" s="5">
        <f>_xlfn.POISSON.DIST(2,K2,FALSE) * _xlfn.POISSON.DIST(6,L2,FALSE)</f>
        <v>5.5190122127378447E-5</v>
      </c>
      <c r="BG2" s="5">
        <f>_xlfn.POISSON.DIST(3,K2,FALSE) * _xlfn.POISSON.DIST(6,L2,FALSE)</f>
        <v>7.0968566426834699E-6</v>
      </c>
      <c r="BH2" s="5">
        <f>_xlfn.POISSON.DIST(4,K2,FALSE) * _xlfn.POISSON.DIST(6,L2,FALSE)</f>
        <v>6.844346270500751E-7</v>
      </c>
      <c r="BI2" s="5">
        <f>_xlfn.POISSON.DIST(5,K2,FALSE) * _xlfn.POISSON.DIST(6,L2,FALSE)</f>
        <v>5.2806562938044001E-8</v>
      </c>
      <c r="BJ2" s="8">
        <f>SUM(N2,Q2,T2,W2,X2,Y2,AD2,AE2,AF2,AG2,AM2,AN2,AO2,AP2,AQ2,AX2,AY2,AZ2,BA2,BB2,BC2)</f>
        <v>0.12223574684033429</v>
      </c>
      <c r="BK2" s="8">
        <f>SUM(M2,P2,S2,V2,AC2,AL2,AY2)</f>
        <v>0.31828637069613469</v>
      </c>
      <c r="BL2" s="8">
        <f>SUM(O2,R2,U2,AA2,AB2,AH2,AI2,AJ2,AK2,AR2,AS2,AT2,AU2,AV2,BD2,BE2,BF2,BG2,BH2,BI2)</f>
        <v>0.50322439889028558</v>
      </c>
      <c r="BM2" s="8">
        <f>SUM(S2:BI2)</f>
        <v>0.20422817455409151</v>
      </c>
      <c r="BN2" s="8">
        <f>SUM(M2:R2)</f>
        <v>0.79555942041430716</v>
      </c>
    </row>
    <row r="3" spans="1:88" x14ac:dyDescent="0.25">
      <c r="A3" t="s">
        <v>349</v>
      </c>
      <c r="B3" t="s">
        <v>106</v>
      </c>
      <c r="C3" t="s">
        <v>105</v>
      </c>
      <c r="D3" t="s">
        <v>67</v>
      </c>
      <c r="E3">
        <f>VLOOKUP(A3,home!$A$2:$E$404,3,FALSE)</f>
        <v>1.6087</v>
      </c>
      <c r="F3">
        <f>VLOOKUP(B3,home!$B$2:$E$404,3,FALSE)</f>
        <v>1.2998000000000001</v>
      </c>
      <c r="G3">
        <f>VLOOKUP(C3,away!$B$2:$E$404,4,FALSE)</f>
        <v>0.4521</v>
      </c>
      <c r="H3">
        <f>VLOOKUP(A3,away!$A$2:$E$404,3,FALSE)</f>
        <v>1.2608999999999999</v>
      </c>
      <c r="I3">
        <f>VLOOKUP(C3,away!$B$2:$E$404,3,FALSE)</f>
        <v>1.2257</v>
      </c>
      <c r="J3">
        <f>VLOOKUP(B3,home!$B$2:$E$404,4,FALSE)</f>
        <v>1.1536</v>
      </c>
      <c r="K3" s="3">
        <f t="shared" ref="K3:K8" si="0">E3*F3*G3</f>
        <v>0.94533579234600007</v>
      </c>
      <c r="L3" s="3">
        <f t="shared" ref="L3:L8" si="1">H3*I3*J3</f>
        <v>1.7828716459679999</v>
      </c>
      <c r="M3" s="5">
        <f>_xlfn.POISSON.DIST(0,K3,FALSE) * _xlfn.POISSON.DIST(0,L3,FALSE)</f>
        <v>6.5336304114448018E-2</v>
      </c>
      <c r="N3" s="5">
        <f>_xlfn.POISSON.DIST(1,K3,FALSE) * _xlfn.POISSON.DIST(0,L3,FALSE)</f>
        <v>6.1764746818990947E-2</v>
      </c>
      <c r="O3" s="5">
        <f>_xlfn.POISSON.DIST(0,K3,FALSE) * _xlfn.POISSON.DIST(1,L3,FALSE)</f>
        <v>0.11648624405799174</v>
      </c>
      <c r="P3" s="5">
        <f>_xlfn.POISSON.DIST(1,K3,FALSE) * _xlfn.POISSON.DIST(1,L3,FALSE)</f>
        <v>0.11011861582397117</v>
      </c>
      <c r="Q3" s="5">
        <f>_xlfn.POISSON.DIST(2,K3,FALSE) * _xlfn.POISSON.DIST(0,L3,FALSE)</f>
        <v>2.9194212936590445E-2</v>
      </c>
      <c r="R3" s="5">
        <f>_xlfn.POISSON.DIST(0,K3,FALSE) * _xlfn.POISSON.DIST(2,L3,FALSE)</f>
        <v>0.10384001083815096</v>
      </c>
      <c r="S3" s="5">
        <f>_xlfn.POISSON.DIST(2,K3,FALSE) * _xlfn.POISSON.DIST(2,L3,FALSE)</f>
        <v>4.6398819597089323E-2</v>
      </c>
      <c r="T3" s="5">
        <f>_xlfn.POISSON.DIST(2,K3,FALSE) * _xlfn.POISSON.DIST(1,L3,FALSE)</f>
        <v>5.2049534470999276E-2</v>
      </c>
      <c r="U3" s="5">
        <f>_xlfn.POISSON.DIST(1,K3,FALSE) * _xlfn.POISSON.DIST(2,L3,FALSE)</f>
        <v>9.8163678922900677E-2</v>
      </c>
      <c r="V3" s="5">
        <f>_xlfn.POISSON.DIST(3,K3,FALSE) * _xlfn.POISSON.DIST(3,L3,FALSE)</f>
        <v>8.6890161078452318E-3</v>
      </c>
      <c r="W3" s="5">
        <f>_xlfn.POISSON.DIST(3,K3,FALSE) * _xlfn.POISSON.DIST(0,L3,FALSE)</f>
        <v>9.199444806109857E-3</v>
      </c>
      <c r="X3" s="5">
        <f>_xlfn.POISSON.DIST(3,K3,FALSE) * _xlfn.POISSON.DIST(1,L3,FALSE)</f>
        <v>1.6401429303460849E-2</v>
      </c>
      <c r="Y3" s="5">
        <f>_xlfn.POISSON.DIST(3,K3,FALSE) * _xlfn.POISSON.DIST(2,L3,FALSE)</f>
        <v>1.4620821629244517E-2</v>
      </c>
      <c r="Z3" s="5">
        <f>_xlfn.POISSON.DIST(0,K3,FALSE) * _xlfn.POISSON.DIST(3,L3,FALSE)</f>
        <v>6.1711137013449692E-2</v>
      </c>
      <c r="AA3" s="5">
        <f>_xlfn.POISSON.DIST(1,K3,FALSE) * _xlfn.POISSON.DIST(3,L3,FALSE)</f>
        <v>5.8337746605182039E-2</v>
      </c>
      <c r="AB3" s="5">
        <f>_xlfn.POISSON.DIST(2,K3,FALSE) * _xlfn.POISSON.DIST(3,L3,FALSE)</f>
        <v>2.7574379955344969E-2</v>
      </c>
      <c r="AC3" s="5">
        <f>_xlfn.POISSON.DIST(4,K3,FALSE) * _xlfn.POISSON.DIST(4,L3,FALSE)</f>
        <v>9.1528595743652704E-4</v>
      </c>
      <c r="AD3" s="5">
        <f>_xlfn.POISSON.DIST(4,K3,FALSE) * _xlfn.POISSON.DIST(0,L3,FALSE)</f>
        <v>2.1741411112317891E-3</v>
      </c>
      <c r="AE3" s="5">
        <f>_xlfn.POISSON.DIST(4,K3,FALSE) * _xlfn.POISSON.DIST(1,L3,FALSE)</f>
        <v>3.8762145415485159E-3</v>
      </c>
      <c r="AF3" s="5">
        <f>_xlfn.POISSON.DIST(4,K3,FALSE) * _xlfn.POISSON.DIST(2,L3,FALSE)</f>
        <v>3.4553964999078503E-3</v>
      </c>
      <c r="AG3" s="5">
        <f>_xlfn.POISSON.DIST(4,K3,FALSE) * _xlfn.POISSON.DIST(3,L3,FALSE)</f>
        <v>2.0535094817542574E-3</v>
      </c>
      <c r="AH3" s="5">
        <f>_xlfn.POISSON.DIST(0,K3,FALSE) * _xlfn.POISSON.DIST(4,L3,FALSE)</f>
        <v>2.750575910543146E-2</v>
      </c>
      <c r="AI3" s="5">
        <f>_xlfn.POISSON.DIST(1,K3,FALSE) * _xlfn.POISSON.DIST(4,L3,FALSE)</f>
        <v>2.6002178578011258E-2</v>
      </c>
      <c r="AJ3" s="5">
        <f>_xlfn.POISSON.DIST(2,K3,FALSE) * _xlfn.POISSON.DIST(4,L3,FALSE)</f>
        <v>1.2290395044383229E-2</v>
      </c>
      <c r="AK3" s="5">
        <f>_xlfn.POISSON.DIST(3,K3,FALSE) * _xlfn.POISSON.DIST(4,L3,FALSE)</f>
        <v>3.8728501125091241E-3</v>
      </c>
      <c r="AL3" s="5">
        <f>_xlfn.POISSON.DIST(5,K3,FALSE) * _xlfn.POISSON.DIST(5,L3,FALSE)</f>
        <v>6.1705371359529099E-5</v>
      </c>
      <c r="AM3" s="5">
        <f>_xlfn.POISSON.DIST(5,K3,FALSE) * _xlfn.POISSON.DIST(0,L3,FALSE)</f>
        <v>4.1105868201166346E-4</v>
      </c>
      <c r="AN3" s="5">
        <f>_xlfn.POISSON.DIST(5,K3,FALSE) * _xlfn.POISSON.DIST(1,L3,FALSE)</f>
        <v>7.3286486898757098E-4</v>
      </c>
      <c r="AO3" s="5">
        <f>_xlfn.POISSON.DIST(5,K3,FALSE) * _xlfn.POISSON.DIST(2,L3,FALSE)</f>
        <v>6.5330199762199674E-4</v>
      </c>
      <c r="AP3" s="5">
        <f>_xlfn.POISSON.DIST(5,K3,FALSE) * _xlfn.POISSON.DIST(3,L3,FALSE)</f>
        <v>3.8825120260483714E-4</v>
      </c>
      <c r="AQ3" s="5">
        <f>_xlfn.POISSON.DIST(5,K3,FALSE) * _xlfn.POISSON.DIST(4,L3,FALSE)</f>
        <v>1.7305051515928538E-4</v>
      </c>
      <c r="AR3" s="5">
        <f>_xlfn.POISSON.DIST(0,K3,FALSE) * _xlfn.POISSON.DIST(5,L3,FALSE)</f>
        <v>9.8078476019799778E-3</v>
      </c>
      <c r="AS3" s="5">
        <f>_xlfn.POISSON.DIST(1,K3,FALSE) * _xlfn.POISSON.DIST(5,L3,FALSE)</f>
        <v>9.2717093840265601E-3</v>
      </c>
      <c r="AT3" s="5">
        <f>_xlfn.POISSON.DIST(2,K3,FALSE) * _xlfn.POISSON.DIST(5,L3,FALSE)</f>
        <v>4.3824393684752955E-3</v>
      </c>
      <c r="AU3" s="5">
        <f>_xlfn.POISSON.DIST(3,K3,FALSE) * _xlfn.POISSON.DIST(5,L3,FALSE)</f>
        <v>1.3809589309352992E-3</v>
      </c>
      <c r="AV3" s="5">
        <f>_xlfn.POISSON.DIST(4,K3,FALSE) * _xlfn.POISSON.DIST(5,L3,FALSE)</f>
        <v>3.2636747629325157E-4</v>
      </c>
      <c r="AW3" s="5">
        <f>_xlfn.POISSON.DIST(6,K3,FALSE) * _xlfn.POISSON.DIST(6,L3,FALSE)</f>
        <v>2.8888610224318833E-6</v>
      </c>
      <c r="AX3" s="5">
        <f>_xlfn.POISSON.DIST(6,K3,FALSE) * _xlfn.POISSON.DIST(0,L3,FALSE)</f>
        <v>6.4764747476699709E-5</v>
      </c>
      <c r="AY3" s="5">
        <f>_xlfn.POISSON.DIST(6,K3,FALSE) * _xlfn.POISSON.DIST(1,L3,FALSE)</f>
        <v>1.1546723193448545E-4</v>
      </c>
      <c r="AZ3" s="5">
        <f>_xlfn.POISSON.DIST(6,K3,FALSE) * _xlfn.POISSON.DIST(2,L3,FALSE)</f>
        <v>1.0293162692720246E-4</v>
      </c>
      <c r="BA3" s="5">
        <f>_xlfn.POISSON.DIST(6,K3,FALSE) * _xlfn.POISSON.DIST(3,L3,FALSE)</f>
        <v>6.1171293040621826E-5</v>
      </c>
      <c r="BB3" s="5">
        <f>_xlfn.POISSON.DIST(6,K3,FALSE) * _xlfn.POISSON.DIST(4,L3,FALSE)</f>
        <v>2.7265140977331081E-5</v>
      </c>
      <c r="BC3" s="5">
        <f>_xlfn.POISSON.DIST(6,K3,FALSE) * _xlfn.POISSON.DIST(5,L3,FALSE)</f>
        <v>9.7220493543607652E-6</v>
      </c>
      <c r="BD3" s="5">
        <f>_xlfn.POISSON.DIST(0,K3,FALSE) * _xlfn.POISSON.DIST(6,L3,FALSE)</f>
        <v>2.914355566257556E-3</v>
      </c>
      <c r="BE3" s="5">
        <f>_xlfn.POISSON.DIST(1,K3,FALSE) * _xlfn.POISSON.DIST(6,L3,FALSE)</f>
        <v>2.7550446284060623E-3</v>
      </c>
      <c r="BF3" s="5">
        <f>_xlfn.POISSON.DIST(2,K3,FALSE) * _xlfn.POISSON.DIST(6,L3,FALSE)</f>
        <v>1.3022211483714181E-3</v>
      </c>
      <c r="BG3" s="5">
        <f>_xlfn.POISSON.DIST(3,K3,FALSE) * _xlfn.POISSON.DIST(6,L3,FALSE)</f>
        <v>4.1034542036847088E-4</v>
      </c>
      <c r="BH3" s="5">
        <f>_xlfn.POISSON.DIST(4,K3,FALSE) * _xlfn.POISSON.DIST(6,L3,FALSE)</f>
        <v>9.6978553274895224E-5</v>
      </c>
      <c r="BI3" s="5">
        <f>_xlfn.POISSON.DIST(5,K3,FALSE) * _xlfn.POISSON.DIST(6,L3,FALSE)</f>
        <v>1.8335459500138375E-5</v>
      </c>
      <c r="BJ3" s="8">
        <f>SUM(N3,Q3,T3,W3,X3,Y3,AD3,AE3,AF3,AG3,AM3,AN3,AO3,AP3,AQ3,AX3,AY3,AZ3,BA3,BB3,BC3)</f>
        <v>0.19752930095593435</v>
      </c>
      <c r="BK3" s="8">
        <f>SUM(M3,P3,S3,V3,AC3,AL3,AY3)</f>
        <v>0.23163521420408428</v>
      </c>
      <c r="BL3" s="8">
        <f>SUM(O3,R3,U3,AA3,AB3,AH3,AI3,AJ3,AK3,AR3,AS3,AT3,AU3,AV3,BD3,BE3,BF3,BG3,BH3,BI3)</f>
        <v>0.50673984675779427</v>
      </c>
      <c r="BM3" s="8">
        <f>SUM(S3:BI3)</f>
        <v>0.51076278597020697</v>
      </c>
      <c r="BN3" s="8">
        <f>SUM(M3:R3)</f>
        <v>0.48674013459014331</v>
      </c>
    </row>
    <row r="4" spans="1:88" x14ac:dyDescent="0.25">
      <c r="A4" t="s">
        <v>350</v>
      </c>
      <c r="B4" t="s">
        <v>157</v>
      </c>
      <c r="C4" t="s">
        <v>162</v>
      </c>
      <c r="D4" t="s">
        <v>67</v>
      </c>
      <c r="E4">
        <f>VLOOKUP(A4,home!$A$2:$E$404,3,FALSE)</f>
        <v>1.3148</v>
      </c>
      <c r="F4">
        <f>VLOOKUP(B4,home!$B$2:$E$404,3,FALSE)</f>
        <v>0.81910000000000005</v>
      </c>
      <c r="G4">
        <f>VLOOKUP(C4,away!$B$2:$E$404,4,FALSE)</f>
        <v>1.7927999999999999</v>
      </c>
      <c r="H4">
        <f>VLOOKUP(A4,away!$A$2:$E$404,3,FALSE)</f>
        <v>1.2037</v>
      </c>
      <c r="I4">
        <f>VLOOKUP(C4,away!$B$2:$E$404,3,FALSE)</f>
        <v>0.83079999999999998</v>
      </c>
      <c r="J4">
        <f>VLOOKUP(B4,home!$B$2:$E$404,4,FALSE)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345</v>
      </c>
      <c r="B5" t="s">
        <v>319</v>
      </c>
      <c r="C5" t="s">
        <v>241</v>
      </c>
      <c r="D5" t="s">
        <v>67</v>
      </c>
      <c r="E5">
        <f>VLOOKUP(A5,home!$A$2:$E$404,3,FALSE)</f>
        <v>1.5690999999999999</v>
      </c>
      <c r="F5">
        <f>VLOOKUP(B5,home!$B$2:$E$404,3,FALSE)</f>
        <v>1.0197000000000001</v>
      </c>
      <c r="G5">
        <f>VLOOKUP(C5,away!$B$2:$E$404,4,FALSE)</f>
        <v>0.89219999999999999</v>
      </c>
      <c r="H5">
        <f>VLOOKUP(A5,away!$A$2:$E$404,3,FALSE)</f>
        <v>1.1701999999999999</v>
      </c>
      <c r="I5">
        <f>VLOOKUP(C5,away!$B$2:$E$404,3,FALSE)</f>
        <v>1.0255000000000001</v>
      </c>
      <c r="J5">
        <f>VLOOKUP(B5,home!$B$2:$E$404,4,FALSE)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345</v>
      </c>
      <c r="B6" t="s">
        <v>234</v>
      </c>
      <c r="C6" t="s">
        <v>320</v>
      </c>
      <c r="D6" t="s">
        <v>67</v>
      </c>
      <c r="E6">
        <f>VLOOKUP(A6,home!$A$2:$E$404,3,FALSE)</f>
        <v>1.5690999999999999</v>
      </c>
      <c r="F6">
        <f>VLOOKUP(B6,home!$B$2:$E$404,3,FALSE)</f>
        <v>1.6222000000000001</v>
      </c>
      <c r="G6">
        <f>VLOOKUP(C6,away!$B$2:$E$404,4,FALSE)</f>
        <v>0.50980000000000003</v>
      </c>
      <c r="H6">
        <f>VLOOKUP(A6,away!$A$2:$E$404,3,FALSE)</f>
        <v>1.1701999999999999</v>
      </c>
      <c r="I6">
        <f>VLOOKUP(C6,away!$B$2:$E$404,3,FALSE)</f>
        <v>1.1109</v>
      </c>
      <c r="J6">
        <f>VLOOKUP(B6,home!$B$2:$E$404,4,FALSE)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346</v>
      </c>
      <c r="B7" t="s">
        <v>250</v>
      </c>
      <c r="C7" t="s">
        <v>258</v>
      </c>
      <c r="D7" t="s">
        <v>67</v>
      </c>
      <c r="E7">
        <f>VLOOKUP(A7,home!$A$2:$E$404,3,FALSE)</f>
        <v>1.254</v>
      </c>
      <c r="F7">
        <f>VLOOKUP(B7,home!$B$2:$E$404,3,FALSE)</f>
        <v>0.69110000000000005</v>
      </c>
      <c r="G7">
        <f>VLOOKUP(C7,away!$B$2:$E$404,4,FALSE)</f>
        <v>0.58479999999999999</v>
      </c>
      <c r="H7">
        <f>VLOOKUP(A7,away!$A$2:$E$404,3,FALSE)</f>
        <v>0.9476</v>
      </c>
      <c r="I7">
        <f>VLOOKUP(C7,away!$B$2:$E$404,3,FALSE)</f>
        <v>0.84419999999999995</v>
      </c>
      <c r="J7">
        <f>VLOOKUP(B7,home!$B$2:$E$404,4,FALSE)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346</v>
      </c>
      <c r="B8" t="s">
        <v>255</v>
      </c>
      <c r="C8" t="s">
        <v>322</v>
      </c>
      <c r="D8" t="s">
        <v>67</v>
      </c>
      <c r="E8">
        <f>VLOOKUP(A8,home!$A$2:$E$404,3,FALSE)</f>
        <v>1.254</v>
      </c>
      <c r="F8">
        <f>VLOOKUP(B8,home!$B$2:$E$404,3,FALSE)</f>
        <v>0.53159999999999996</v>
      </c>
      <c r="G8">
        <f>VLOOKUP(C8,away!$B$2:$E$404,4,FALSE)</f>
        <v>1.1164000000000001</v>
      </c>
      <c r="H8">
        <f>VLOOKUP(A8,away!$A$2:$E$404,3,FALSE)</f>
        <v>0.9476</v>
      </c>
      <c r="I8">
        <f>VLOOKUP(C8,away!$B$2:$E$404,3,FALSE)</f>
        <v>1.4071</v>
      </c>
      <c r="J8">
        <f>VLOOKUP(B8,home!$B$2:$E$404,4,FALSE)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347</v>
      </c>
      <c r="B9" t="s">
        <v>263</v>
      </c>
      <c r="C9" t="s">
        <v>262</v>
      </c>
      <c r="D9" t="s">
        <v>67</v>
      </c>
      <c r="E9">
        <f>VLOOKUP(A9,home!$A$2:$E$404,3,FALSE)</f>
        <v>1.5417000000000001</v>
      </c>
      <c r="F9">
        <f>VLOOKUP(B9,home!$B$2:$E$404,3,FALSE)</f>
        <v>1.2252000000000001</v>
      </c>
      <c r="G9">
        <f>VLOOKUP(C9,away!$B$2:$E$404,4,FALSE)</f>
        <v>0.97299999999999998</v>
      </c>
      <c r="H9">
        <f>VLOOKUP(A9,away!$A$2:$E$404,3,FALSE)</f>
        <v>1.125</v>
      </c>
      <c r="I9">
        <f>VLOOKUP(C9,away!$B$2:$E$404,3,FALSE)</f>
        <v>1.5556000000000001</v>
      </c>
      <c r="J9">
        <f>VLOOKUP(B9,home!$B$2:$E$404,4,FALSE)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337</v>
      </c>
      <c r="B10" t="s">
        <v>88</v>
      </c>
      <c r="C10" t="s">
        <v>71</v>
      </c>
      <c r="D10" t="s">
        <v>68</v>
      </c>
      <c r="E10">
        <f>VLOOKUP(A10,home!$A$2:$E$404,3,FALSE)</f>
        <v>1.2959000000000001</v>
      </c>
      <c r="F10">
        <f>VLOOKUP(B10,home!$B$2:$E$404,3,FALSE)</f>
        <v>0.77170000000000005</v>
      </c>
      <c r="G10">
        <f>VLOOKUP(C10,away!$B$2:$E$404,4,FALSE)</f>
        <v>1.0288999999999999</v>
      </c>
      <c r="H10">
        <f>VLOOKUP(A10,away!$A$2:$E$404,3,FALSE)</f>
        <v>1</v>
      </c>
      <c r="I10">
        <f>VLOOKUP(C10,away!$B$2:$E$404,3,FALSE)</f>
        <v>1</v>
      </c>
      <c r="J10">
        <f>VLOOKUP(B10,home!$B$2:$E$404,4,FALSE)</f>
        <v>0.75</v>
      </c>
      <c r="K10" s="3">
        <f t="shared" si="56"/>
        <v>1.0289473602670001</v>
      </c>
      <c r="L10" s="3">
        <f t="shared" si="57"/>
        <v>0.75</v>
      </c>
      <c r="M10" s="5">
        <f t="shared" si="58"/>
        <v>0.16881575594548509</v>
      </c>
      <c r="N10" s="5">
        <f t="shared" si="59"/>
        <v>0.17370252645158499</v>
      </c>
      <c r="O10" s="5">
        <f t="shared" si="60"/>
        <v>0.12661181695911383</v>
      </c>
      <c r="P10" s="5">
        <f t="shared" si="61"/>
        <v>0.13027689483868876</v>
      </c>
      <c r="Q10" s="5">
        <f t="shared" si="62"/>
        <v>8.9365378032033566E-2</v>
      </c>
      <c r="R10" s="5">
        <f t="shared" si="63"/>
        <v>4.747943135966768E-2</v>
      </c>
      <c r="S10" s="5">
        <f t="shared" si="64"/>
        <v>2.5134012571509438E-2</v>
      </c>
      <c r="T10" s="5">
        <f t="shared" si="65"/>
        <v>6.7024033524025181E-2</v>
      </c>
      <c r="U10" s="5">
        <f t="shared" si="66"/>
        <v>4.8853835564508279E-2</v>
      </c>
      <c r="V10" s="5">
        <f t="shared" si="67"/>
        <v>2.1551313240310193E-3</v>
      </c>
      <c r="W10" s="5">
        <f t="shared" si="68"/>
        <v>3.0650756608441163E-2</v>
      </c>
      <c r="X10" s="5">
        <f t="shared" si="69"/>
        <v>2.2988067456330873E-2</v>
      </c>
      <c r="Y10" s="5">
        <f t="shared" si="70"/>
        <v>8.6205252961240771E-3</v>
      </c>
      <c r="Z10" s="5">
        <f t="shared" si="71"/>
        <v>1.186985783991692E-2</v>
      </c>
      <c r="AA10" s="5">
        <f t="shared" si="72"/>
        <v>1.221345889112707E-2</v>
      </c>
      <c r="AB10" s="5">
        <f t="shared" si="73"/>
        <v>6.2835031428773594E-3</v>
      </c>
      <c r="AC10" s="5">
        <f t="shared" si="74"/>
        <v>1.0394609469798946E-4</v>
      </c>
      <c r="AD10" s="5">
        <f t="shared" si="75"/>
        <v>7.8845037756104606E-3</v>
      </c>
      <c r="AE10" s="5">
        <f t="shared" si="76"/>
        <v>5.9133778317078459E-3</v>
      </c>
      <c r="AF10" s="5">
        <f t="shared" si="77"/>
        <v>2.2175166868904422E-3</v>
      </c>
      <c r="AG10" s="5">
        <f t="shared" si="78"/>
        <v>5.5437917172261055E-4</v>
      </c>
      <c r="AH10" s="5">
        <f t="shared" si="79"/>
        <v>2.2255983449844226E-3</v>
      </c>
      <c r="AI10" s="5">
        <f t="shared" si="80"/>
        <v>2.2900235420863255E-3</v>
      </c>
      <c r="AJ10" s="5">
        <f t="shared" si="81"/>
        <v>1.1781568392895049E-3</v>
      </c>
      <c r="AK10" s="5">
        <f t="shared" si="82"/>
        <v>4.0408712325581611E-4</v>
      </c>
      <c r="AL10" s="5">
        <f t="shared" si="83"/>
        <v>3.2086517924867986E-6</v>
      </c>
      <c r="AM10" s="5">
        <f t="shared" si="84"/>
        <v>1.6225478693859161E-3</v>
      </c>
      <c r="AN10" s="5">
        <f t="shared" si="85"/>
        <v>1.2169109020394372E-3</v>
      </c>
      <c r="AO10" s="5">
        <f t="shared" si="86"/>
        <v>4.5634158826478891E-4</v>
      </c>
      <c r="AP10" s="5">
        <f t="shared" si="87"/>
        <v>1.1408539706619723E-4</v>
      </c>
      <c r="AQ10" s="5">
        <f t="shared" si="88"/>
        <v>2.1391011949911979E-5</v>
      </c>
      <c r="AR10" s="5">
        <f t="shared" si="89"/>
        <v>3.3383975174766352E-4</v>
      </c>
      <c r="AS10" s="5">
        <f t="shared" si="90"/>
        <v>3.4350353131294898E-4</v>
      </c>
      <c r="AT10" s="5">
        <f t="shared" si="91"/>
        <v>1.7672352589342583E-4</v>
      </c>
      <c r="AU10" s="5">
        <f t="shared" si="92"/>
        <v>6.0613068488372441E-5</v>
      </c>
      <c r="AV10" s="5">
        <f t="shared" si="93"/>
        <v>1.5591914204698428E-5</v>
      </c>
      <c r="AW10" s="5">
        <f t="shared" si="94"/>
        <v>6.8781953997818048E-8</v>
      </c>
      <c r="AX10" s="5">
        <f t="shared" si="95"/>
        <v>2.7825272451858048E-4</v>
      </c>
      <c r="AY10" s="5">
        <f t="shared" si="96"/>
        <v>2.0868954338893538E-4</v>
      </c>
      <c r="AZ10" s="5">
        <f t="shared" si="97"/>
        <v>7.8258578770850766E-5</v>
      </c>
      <c r="BA10" s="5">
        <f t="shared" si="98"/>
        <v>1.9564644692712692E-5</v>
      </c>
      <c r="BB10" s="5">
        <f t="shared" si="99"/>
        <v>3.6683708798836292E-6</v>
      </c>
      <c r="BC10" s="5">
        <f t="shared" si="100"/>
        <v>5.502556319825447E-7</v>
      </c>
      <c r="BD10" s="5">
        <f t="shared" si="101"/>
        <v>4.1729968968457927E-5</v>
      </c>
      <c r="BE10" s="5">
        <f t="shared" si="102"/>
        <v>4.2937941414118602E-5</v>
      </c>
      <c r="BF10" s="5">
        <f t="shared" si="103"/>
        <v>2.2090440736678219E-5</v>
      </c>
      <c r="BG10" s="5">
        <f t="shared" si="104"/>
        <v>7.5766335610465518E-6</v>
      </c>
      <c r="BH10" s="5">
        <f t="shared" si="105"/>
        <v>1.9489892755873026E-6</v>
      </c>
      <c r="BI10" s="5">
        <f t="shared" si="106"/>
        <v>4.0108147406084962E-7</v>
      </c>
      <c r="BJ10" s="8">
        <f t="shared" si="107"/>
        <v>0.41294132572106057</v>
      </c>
      <c r="BK10" s="8">
        <f t="shared" si="108"/>
        <v>0.3266976389695937</v>
      </c>
      <c r="BL10" s="8">
        <f t="shared" si="109"/>
        <v>0.24858686861398735</v>
      </c>
      <c r="BM10" s="8">
        <f t="shared" si="110"/>
        <v>0.26363526679654975</v>
      </c>
      <c r="BN10" s="8">
        <f t="shared" si="111"/>
        <v>0.73625180358657394</v>
      </c>
    </row>
    <row r="11" spans="1:88" x14ac:dyDescent="0.25">
      <c r="A11" t="s">
        <v>337</v>
      </c>
      <c r="B11" t="s">
        <v>78</v>
      </c>
      <c r="C11" t="s">
        <v>85</v>
      </c>
      <c r="D11" t="s">
        <v>68</v>
      </c>
      <c r="E11">
        <f>VLOOKUP(A11,home!$A$2:$E$404,3,FALSE)</f>
        <v>1.2959000000000001</v>
      </c>
      <c r="F11">
        <f>VLOOKUP(B11,home!$B$2:$E$404,3,FALSE)</f>
        <v>1.2861</v>
      </c>
      <c r="G11">
        <f>VLOOKUP(C11,away!$B$2:$E$404,4,FALSE)</f>
        <v>1.2861</v>
      </c>
      <c r="H11">
        <f>VLOOKUP(A11,away!$A$2:$E$404,3,FALSE)</f>
        <v>1</v>
      </c>
      <c r="I11">
        <f>VLOOKUP(C11,away!$B$2:$E$404,3,FALSE)</f>
        <v>1</v>
      </c>
      <c r="J11">
        <f>VLOOKUP(B11,home!$B$2:$E$404,4,FALSE)</f>
        <v>0.66669999999999996</v>
      </c>
      <c r="K11" s="3">
        <f t="shared" si="56"/>
        <v>2.143487554839</v>
      </c>
      <c r="L11" s="3">
        <f t="shared" si="57"/>
        <v>0.66669999999999996</v>
      </c>
      <c r="M11" s="5">
        <f t="shared" si="58"/>
        <v>6.0193701713562225E-2</v>
      </c>
      <c r="N11" s="5">
        <f t="shared" si="59"/>
        <v>0.12902445050271158</v>
      </c>
      <c r="O11" s="5">
        <f t="shared" si="60"/>
        <v>4.0131140932431933E-2</v>
      </c>
      <c r="P11" s="5">
        <f t="shared" si="61"/>
        <v>8.6020601150157805E-2</v>
      </c>
      <c r="Q11" s="5">
        <f t="shared" si="62"/>
        <v>0.13828115196125146</v>
      </c>
      <c r="R11" s="5">
        <f t="shared" si="63"/>
        <v>1.337771582982618E-2</v>
      </c>
      <c r="S11" s="5">
        <f t="shared" si="64"/>
        <v>3.0732217871588984E-2</v>
      </c>
      <c r="T11" s="5">
        <f t="shared" si="65"/>
        <v>9.2192044012566352E-2</v>
      </c>
      <c r="U11" s="5">
        <f t="shared" si="66"/>
        <v>2.8674967393405099E-2</v>
      </c>
      <c r="V11" s="5">
        <f t="shared" si="67"/>
        <v>4.8798089071613844E-3</v>
      </c>
      <c r="W11" s="5">
        <f t="shared" si="68"/>
        <v>9.8801309432581017E-2</v>
      </c>
      <c r="X11" s="5">
        <f t="shared" si="69"/>
        <v>6.5870832998701764E-2</v>
      </c>
      <c r="Y11" s="5">
        <f t="shared" si="70"/>
        <v>2.1958042180117227E-2</v>
      </c>
      <c r="Z11" s="5">
        <f t="shared" si="71"/>
        <v>2.9729743812483712E-3</v>
      </c>
      <c r="AA11" s="5">
        <f t="shared" si="72"/>
        <v>6.3725335870610592E-3</v>
      </c>
      <c r="AB11" s="5">
        <f t="shared" si="73"/>
        <v>6.829723218329458E-3</v>
      </c>
      <c r="AC11" s="5">
        <f t="shared" si="74"/>
        <v>4.358471938740023E-4</v>
      </c>
      <c r="AD11" s="5">
        <f t="shared" si="75"/>
        <v>5.2944844292633651E-2</v>
      </c>
      <c r="AE11" s="5">
        <f t="shared" si="76"/>
        <v>3.5298327689898851E-2</v>
      </c>
      <c r="AF11" s="5">
        <f t="shared" si="77"/>
        <v>1.1766697535427778E-2</v>
      </c>
      <c r="AG11" s="5">
        <f t="shared" si="78"/>
        <v>2.6149524156232331E-3</v>
      </c>
      <c r="AH11" s="5">
        <f t="shared" si="79"/>
        <v>4.9552050499457215E-4</v>
      </c>
      <c r="AI11" s="5">
        <f t="shared" si="80"/>
        <v>1.0621420356234019E-3</v>
      </c>
      <c r="AJ11" s="5">
        <f t="shared" si="81"/>
        <v>1.1383441174150622E-3</v>
      </c>
      <c r="AK11" s="5">
        <f t="shared" si="82"/>
        <v>8.1334214960112358E-4</v>
      </c>
      <c r="AL11" s="5">
        <f t="shared" si="83"/>
        <v>2.4914126600859145E-5</v>
      </c>
      <c r="AM11" s="5">
        <f t="shared" si="84"/>
        <v>2.2697322966829754E-2</v>
      </c>
      <c r="AN11" s="5">
        <f t="shared" si="85"/>
        <v>1.5132305221985396E-2</v>
      </c>
      <c r="AO11" s="5">
        <f t="shared" si="86"/>
        <v>5.0443539457488305E-3</v>
      </c>
      <c r="AP11" s="5">
        <f t="shared" si="87"/>
        <v>1.121023591876915E-3</v>
      </c>
      <c r="AQ11" s="5">
        <f t="shared" si="88"/>
        <v>1.8684660717608478E-4</v>
      </c>
      <c r="AR11" s="5">
        <f t="shared" si="89"/>
        <v>6.6072704135976265E-5</v>
      </c>
      <c r="AS11" s="5">
        <f t="shared" si="90"/>
        <v>1.4162601903002441E-4</v>
      </c>
      <c r="AT11" s="5">
        <f t="shared" si="91"/>
        <v>1.5178680461612441E-4</v>
      </c>
      <c r="AU11" s="5">
        <f t="shared" si="92"/>
        <v>1.0845104222781384E-4</v>
      </c>
      <c r="AV11" s="5">
        <f t="shared" si="93"/>
        <v>5.8115864831159474E-5</v>
      </c>
      <c r="AW11" s="5">
        <f t="shared" si="94"/>
        <v>9.8899611971556028E-7</v>
      </c>
      <c r="AX11" s="5">
        <f t="shared" si="95"/>
        <v>8.108571551260161E-3</v>
      </c>
      <c r="AY11" s="5">
        <f t="shared" si="96"/>
        <v>5.4059846532251493E-3</v>
      </c>
      <c r="AZ11" s="5">
        <f t="shared" si="97"/>
        <v>1.802084984152603E-3</v>
      </c>
      <c r="BA11" s="5">
        <f t="shared" si="98"/>
        <v>4.0048335297818009E-4</v>
      </c>
      <c r="BB11" s="5">
        <f t="shared" si="99"/>
        <v>6.6750562857638152E-5</v>
      </c>
      <c r="BC11" s="5">
        <f t="shared" si="100"/>
        <v>8.9005200514374719E-6</v>
      </c>
      <c r="BD11" s="5">
        <f t="shared" si="101"/>
        <v>7.3417786412425602E-6</v>
      </c>
      <c r="BE11" s="5">
        <f t="shared" si="102"/>
        <v>1.5737011147886208E-5</v>
      </c>
      <c r="BF11" s="5">
        <f t="shared" si="103"/>
        <v>1.6866043772928351E-5</v>
      </c>
      <c r="BG11" s="5">
        <f t="shared" si="104"/>
        <v>1.2050718308880577E-5</v>
      </c>
      <c r="BH11" s="5">
        <f t="shared" si="105"/>
        <v>6.457641180489002E-6</v>
      </c>
      <c r="BI11" s="5">
        <f t="shared" si="106"/>
        <v>2.768374700798798E-6</v>
      </c>
      <c r="BJ11" s="8">
        <f t="shared" si="107"/>
        <v>0.70872728097965521</v>
      </c>
      <c r="BK11" s="8">
        <f t="shared" si="108"/>
        <v>0.18769307561617038</v>
      </c>
      <c r="BL11" s="8">
        <f t="shared" si="109"/>
        <v>9.9482703771281211E-2</v>
      </c>
      <c r="BM11" s="8">
        <f t="shared" si="110"/>
        <v>0.52644227700130841</v>
      </c>
      <c r="BN11" s="8">
        <f t="shared" si="111"/>
        <v>0.46702876208994115</v>
      </c>
    </row>
    <row r="12" spans="1:88" x14ac:dyDescent="0.25">
      <c r="A12" t="s">
        <v>337</v>
      </c>
      <c r="B12" t="s">
        <v>92</v>
      </c>
      <c r="C12" t="s">
        <v>77</v>
      </c>
      <c r="D12" t="s">
        <v>68</v>
      </c>
      <c r="E12">
        <f>VLOOKUP(A12,home!$A$2:$E$404,3,FALSE)</f>
        <v>1.2959000000000001</v>
      </c>
      <c r="F12">
        <f>VLOOKUP(B12,home!$B$2:$E$404,3,FALSE)</f>
        <v>0.77170000000000005</v>
      </c>
      <c r="G12">
        <f>VLOOKUP(C12,away!$B$2:$E$404,4,FALSE)</f>
        <v>0.38579999999999998</v>
      </c>
      <c r="H12">
        <f>VLOOKUP(A12,away!$A$2:$E$404,3,FALSE)</f>
        <v>1</v>
      </c>
      <c r="I12">
        <f>VLOOKUP(C12,away!$B$2:$E$404,3,FALSE)</f>
        <v>0.75</v>
      </c>
      <c r="J12">
        <f>VLOOKUP(B12,home!$B$2:$E$404,4,FALSE)</f>
        <v>1.6667000000000001</v>
      </c>
      <c r="K12" s="3">
        <f t="shared" si="56"/>
        <v>0.38581775837400001</v>
      </c>
      <c r="L12" s="3">
        <f t="shared" si="57"/>
        <v>1.2500249999999999</v>
      </c>
      <c r="M12" s="5">
        <f t="shared" si="58"/>
        <v>0.19478814276794409</v>
      </c>
      <c r="N12" s="5">
        <f t="shared" si="59"/>
        <v>7.5152724600562881E-2</v>
      </c>
      <c r="O12" s="5">
        <f t="shared" si="60"/>
        <v>0.24349004816349928</v>
      </c>
      <c r="P12" s="5">
        <f t="shared" si="61"/>
        <v>9.3942784568818591E-2</v>
      </c>
      <c r="Q12" s="5">
        <f t="shared" si="62"/>
        <v>1.4497627870543865E-2</v>
      </c>
      <c r="R12" s="5">
        <f t="shared" si="63"/>
        <v>0.15218432372778914</v>
      </c>
      <c r="S12" s="5">
        <f t="shared" si="64"/>
        <v>1.1326724829263859E-2</v>
      </c>
      <c r="T12" s="5">
        <f t="shared" si="65"/>
        <v>1.8122397278876594E-2</v>
      </c>
      <c r="U12" s="5">
        <f t="shared" si="66"/>
        <v>5.8715414640318743E-2</v>
      </c>
      <c r="V12" s="5">
        <f t="shared" si="67"/>
        <v>6.0696374783019151E-4</v>
      </c>
      <c r="W12" s="5">
        <f t="shared" si="68"/>
        <v>1.8644807622512211E-3</v>
      </c>
      <c r="X12" s="5">
        <f t="shared" si="69"/>
        <v>2.3306475648330826E-3</v>
      </c>
      <c r="Y12" s="5">
        <f t="shared" si="70"/>
        <v>1.4566838611152371E-3</v>
      </c>
      <c r="Z12" s="5">
        <f t="shared" si="71"/>
        <v>6.341140308927655E-2</v>
      </c>
      <c r="AA12" s="5">
        <f t="shared" si="72"/>
        <v>2.4465245395254815E-2</v>
      </c>
      <c r="AB12" s="5">
        <f t="shared" si="73"/>
        <v>4.7195630682335191E-3</v>
      </c>
      <c r="AC12" s="5">
        <f t="shared" si="74"/>
        <v>1.8295474699217045E-5</v>
      </c>
      <c r="AD12" s="5">
        <f t="shared" si="75"/>
        <v>1.7983744705580318E-4</v>
      </c>
      <c r="AE12" s="5">
        <f t="shared" si="76"/>
        <v>2.2480130475593035E-4</v>
      </c>
      <c r="AF12" s="5">
        <f t="shared" si="77"/>
        <v>1.4050362548876595E-4</v>
      </c>
      <c r="AG12" s="5">
        <f t="shared" si="78"/>
        <v>5.8544348150531557E-5</v>
      </c>
      <c r="AH12" s="5">
        <f t="shared" si="79"/>
        <v>1.9816459786668218E-2</v>
      </c>
      <c r="AI12" s="5">
        <f t="shared" si="80"/>
        <v>7.6455420938008473E-3</v>
      </c>
      <c r="AJ12" s="5">
        <f t="shared" si="81"/>
        <v>1.4748929560921505E-3</v>
      </c>
      <c r="AK12" s="5">
        <f t="shared" si="82"/>
        <v>1.8967996472035872E-4</v>
      </c>
      <c r="AL12" s="5">
        <f t="shared" si="83"/>
        <v>3.529430105610446E-7</v>
      </c>
      <c r="AM12" s="5">
        <f t="shared" si="84"/>
        <v>1.3876896138954589E-5</v>
      </c>
      <c r="AN12" s="5">
        <f t="shared" si="85"/>
        <v>1.7346467096096708E-5</v>
      </c>
      <c r="AO12" s="5">
        <f t="shared" si="86"/>
        <v>1.0841758765899146E-5</v>
      </c>
      <c r="AP12" s="5">
        <f t="shared" si="87"/>
        <v>4.5174898337810273E-6</v>
      </c>
      <c r="AQ12" s="5">
        <f t="shared" si="88"/>
        <v>1.4117438073680315E-6</v>
      </c>
      <c r="AR12" s="5">
        <f t="shared" si="89"/>
        <v>4.954214028965986E-3</v>
      </c>
      <c r="AS12" s="5">
        <f t="shared" si="90"/>
        <v>1.9114237511606801E-3</v>
      </c>
      <c r="AT12" s="5">
        <f t="shared" si="91"/>
        <v>3.6873061348781795E-4</v>
      </c>
      <c r="AU12" s="5">
        <f t="shared" si="92"/>
        <v>4.7420939579913266E-5</v>
      </c>
      <c r="AV12" s="5">
        <f t="shared" si="93"/>
        <v>4.5739601521777558E-6</v>
      </c>
      <c r="AW12" s="5">
        <f t="shared" si="94"/>
        <v>4.7282779375714073E-9</v>
      </c>
      <c r="AX12" s="5">
        <f t="shared" si="95"/>
        <v>8.9232549358671225E-7</v>
      </c>
      <c r="AY12" s="5">
        <f t="shared" si="96"/>
        <v>1.1154291751207297E-6</v>
      </c>
      <c r="AZ12" s="5">
        <f t="shared" si="97"/>
        <v>6.9715717731514523E-7</v>
      </c>
      <c r="BA12" s="5">
        <f t="shared" si="98"/>
        <v>2.9048796685778818E-7</v>
      </c>
      <c r="BB12" s="5">
        <f t="shared" si="99"/>
        <v>9.0779305192851631E-8</v>
      </c>
      <c r="BC12" s="5">
        <f t="shared" si="100"/>
        <v>2.2695280194738862E-8</v>
      </c>
      <c r="BD12" s="5">
        <f t="shared" si="101"/>
        <v>1.0321485652597011E-3</v>
      </c>
      <c r="BE12" s="5">
        <f t="shared" si="102"/>
        <v>3.9822124575743814E-4</v>
      </c>
      <c r="BF12" s="5">
        <f t="shared" si="103"/>
        <v>7.6820414187518267E-5</v>
      </c>
      <c r="BG12" s="5">
        <f t="shared" si="104"/>
        <v>9.8795599997301776E-6</v>
      </c>
      <c r="BH12" s="5">
        <f t="shared" si="105"/>
        <v>9.5292742320433301E-7</v>
      </c>
      <c r="BI12" s="5">
        <f t="shared" si="106"/>
        <v>7.3531264462761618E-8</v>
      </c>
      <c r="BJ12" s="8">
        <f t="shared" si="107"/>
        <v>0.11407935189367431</v>
      </c>
      <c r="BK12" s="8">
        <f t="shared" si="108"/>
        <v>0.30068437976074164</v>
      </c>
      <c r="BL12" s="8">
        <f t="shared" si="109"/>
        <v>0.52150562933361577</v>
      </c>
      <c r="BM12" s="8">
        <f t="shared" si="110"/>
        <v>0.22562400167725311</v>
      </c>
      <c r="BN12" s="8">
        <f t="shared" si="111"/>
        <v>0.7740556516991578</v>
      </c>
    </row>
    <row r="13" spans="1:88" x14ac:dyDescent="0.25">
      <c r="A13" t="s">
        <v>337</v>
      </c>
      <c r="B13" t="s">
        <v>89</v>
      </c>
      <c r="C13" t="s">
        <v>81</v>
      </c>
      <c r="D13" t="s">
        <v>68</v>
      </c>
      <c r="E13">
        <f>VLOOKUP(A13,home!$A$2:$E$404,3,FALSE)</f>
        <v>1.2959000000000001</v>
      </c>
      <c r="F13">
        <f>VLOOKUP(B13,home!$B$2:$E$404,3,FALSE)</f>
        <v>1.0288999999999999</v>
      </c>
      <c r="G13">
        <f>VLOOKUP(C13,away!$B$2:$E$404,4,FALSE)</f>
        <v>2.1221000000000001</v>
      </c>
      <c r="H13">
        <f>VLOOKUP(A13,away!$A$2:$E$404,3,FALSE)</f>
        <v>1</v>
      </c>
      <c r="I13">
        <f>VLOOKUP(C13,away!$B$2:$E$404,3,FALSE)</f>
        <v>0.5</v>
      </c>
      <c r="J13">
        <f>VLOOKUP(B13,home!$B$2:$E$404,4,FALSE)</f>
        <v>0</v>
      </c>
      <c r="K13" s="3">
        <f t="shared" si="56"/>
        <v>2.8295052393710001</v>
      </c>
      <c r="L13" s="3">
        <f t="shared" si="57"/>
        <v>0</v>
      </c>
      <c r="M13" s="5">
        <f t="shared" si="58"/>
        <v>5.9042058130061331E-2</v>
      </c>
      <c r="N13" s="5">
        <f t="shared" si="59"/>
        <v>0.16705981282225568</v>
      </c>
      <c r="O13" s="5">
        <f t="shared" si="60"/>
        <v>0</v>
      </c>
      <c r="P13" s="5">
        <f t="shared" si="61"/>
        <v>0</v>
      </c>
      <c r="Q13" s="5">
        <f t="shared" si="62"/>
        <v>0.23634830783445557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0.22291625844468732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0.15768568030255567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8.9234491717972347E-2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4.208157697476847E-2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0.91532612809669511</v>
      </c>
      <c r="BK13" s="8">
        <f t="shared" si="108"/>
        <v>5.9042058130061331E-2</v>
      </c>
      <c r="BL13" s="8">
        <f t="shared" si="109"/>
        <v>0</v>
      </c>
      <c r="BM13" s="8">
        <f t="shared" si="110"/>
        <v>0.51191800743998384</v>
      </c>
      <c r="BN13" s="8">
        <f t="shared" si="111"/>
        <v>0.46245017878677258</v>
      </c>
    </row>
    <row r="14" spans="1:88" x14ac:dyDescent="0.25">
      <c r="A14" t="s">
        <v>349</v>
      </c>
      <c r="B14" t="s">
        <v>99</v>
      </c>
      <c r="C14" t="s">
        <v>102</v>
      </c>
      <c r="D14" t="s">
        <v>68</v>
      </c>
      <c r="E14">
        <f>VLOOKUP(A14,home!$A$2:$E$404,3,FALSE)</f>
        <v>1.6087</v>
      </c>
      <c r="F14">
        <f>VLOOKUP(B14,home!$B$2:$E$404,3,FALSE)</f>
        <v>0.25900000000000001</v>
      </c>
      <c r="G14">
        <f>VLOOKUP(C14,away!$B$2:$E$404,4,FALSE)</f>
        <v>0.9607</v>
      </c>
      <c r="H14">
        <f>VLOOKUP(A14,away!$A$2:$E$404,3,FALSE)</f>
        <v>1.2608999999999999</v>
      </c>
      <c r="I14">
        <f>VLOOKUP(C14,away!$B$2:$E$404,3,FALSE)</f>
        <v>1.1536</v>
      </c>
      <c r="J14">
        <f>VLOOKUP(B14,home!$B$2:$E$404,4,FALSE)</f>
        <v>1.3218000000000001</v>
      </c>
      <c r="K14" s="3">
        <f t="shared" si="56"/>
        <v>0.40027882531000003</v>
      </c>
      <c r="L14" s="3">
        <f t="shared" si="57"/>
        <v>1.9226562304320001</v>
      </c>
      <c r="M14" s="5">
        <f t="shared" si="58"/>
        <v>9.798557003028914E-2</v>
      </c>
      <c r="N14" s="5">
        <f t="shared" si="59"/>
        <v>3.9221548869054879E-2</v>
      </c>
      <c r="O14" s="5">
        <f t="shared" si="60"/>
        <v>0.18839256671116647</v>
      </c>
      <c r="P14" s="5">
        <f t="shared" si="61"/>
        <v>7.5409555300281525E-2</v>
      </c>
      <c r="Q14" s="5">
        <f t="shared" si="62"/>
        <v>7.8497777540720241E-3</v>
      </c>
      <c r="R14" s="5">
        <f t="shared" si="63"/>
        <v>0.18110707107715027</v>
      </c>
      <c r="S14" s="5">
        <f t="shared" si="64"/>
        <v>1.4508771620220171E-2</v>
      </c>
      <c r="T14" s="5">
        <f t="shared" si="65"/>
        <v>1.5092424106373089E-2</v>
      </c>
      <c r="U14" s="5">
        <f t="shared" si="66"/>
        <v>7.2493325666096398E-2</v>
      </c>
      <c r="V14" s="5">
        <f t="shared" si="67"/>
        <v>1.2406588887367595E-3</v>
      </c>
      <c r="W14" s="5">
        <f t="shared" si="68"/>
        <v>1.0473666061148398E-3</v>
      </c>
      <c r="X14" s="5">
        <f t="shared" si="69"/>
        <v>2.0137259307931154E-3</v>
      </c>
      <c r="Y14" s="5">
        <f t="shared" si="70"/>
        <v>1.9358513536109317E-3</v>
      </c>
      <c r="Z14" s="5">
        <f t="shared" si="71"/>
        <v>0.11606887952725801</v>
      </c>
      <c r="AA14" s="5">
        <f t="shared" si="72"/>
        <v>4.6459914752218751E-2</v>
      </c>
      <c r="AB14" s="5">
        <f t="shared" si="73"/>
        <v>9.2984600505104306E-3</v>
      </c>
      <c r="AC14" s="5">
        <f t="shared" si="74"/>
        <v>5.96755822375556E-5</v>
      </c>
      <c r="AD14" s="5">
        <f t="shared" si="75"/>
        <v>1.0480966869114241E-4</v>
      </c>
      <c r="AE14" s="5">
        <f t="shared" si="76"/>
        <v>2.0151296251853866E-4</v>
      </c>
      <c r="AF14" s="5">
        <f t="shared" si="77"/>
        <v>1.9372007644953931E-4</v>
      </c>
      <c r="AG14" s="5">
        <f t="shared" si="78"/>
        <v>1.2415237064849005E-4</v>
      </c>
      <c r="AH14" s="5">
        <f t="shared" si="79"/>
        <v>5.5790138595585972E-2</v>
      </c>
      <c r="AI14" s="5">
        <f t="shared" si="80"/>
        <v>2.233161114092325E-2</v>
      </c>
      <c r="AJ14" s="5">
        <f t="shared" si="81"/>
        <v>4.4694355373842342E-3</v>
      </c>
      <c r="AK14" s="5">
        <f t="shared" si="82"/>
        <v>5.9634013556764327E-4</v>
      </c>
      <c r="AL14" s="5">
        <f t="shared" si="83"/>
        <v>1.8370497278031357E-6</v>
      </c>
      <c r="AM14" s="5">
        <f t="shared" si="84"/>
        <v>8.3906182129641575E-6</v>
      </c>
      <c r="AN14" s="5">
        <f t="shared" si="85"/>
        <v>1.6132274384331754E-5</v>
      </c>
      <c r="AO14" s="5">
        <f t="shared" si="86"/>
        <v>1.5508408928037006E-5</v>
      </c>
      <c r="AP14" s="5">
        <f t="shared" si="87"/>
        <v>9.9391130165258686E-6</v>
      </c>
      <c r="AQ14" s="5">
        <f t="shared" si="88"/>
        <v>4.7773743915478145E-6</v>
      </c>
      <c r="AR14" s="5">
        <f t="shared" si="89"/>
        <v>2.1453051513493603E-2</v>
      </c>
      <c r="AS14" s="5">
        <f t="shared" si="90"/>
        <v>8.5872022591361383E-3</v>
      </c>
      <c r="AT14" s="5">
        <f t="shared" si="91"/>
        <v>1.718637616493196E-3</v>
      </c>
      <c r="AU14" s="5">
        <f t="shared" si="92"/>
        <v>2.2931141542115825E-4</v>
      </c>
      <c r="AV14" s="5">
        <f t="shared" si="93"/>
        <v>2.2947125998738663E-5</v>
      </c>
      <c r="AW14" s="5">
        <f t="shared" si="94"/>
        <v>3.927196825322656E-8</v>
      </c>
      <c r="AX14" s="5">
        <f t="shared" si="95"/>
        <v>5.5976446698499691E-7</v>
      </c>
      <c r="AY14" s="5">
        <f t="shared" si="96"/>
        <v>1.0762346400231518E-6</v>
      </c>
      <c r="AZ14" s="5">
        <f t="shared" si="97"/>
        <v>1.0346146180236272E-6</v>
      </c>
      <c r="BA14" s="5">
        <f t="shared" si="98"/>
        <v>6.6306941381305026E-7</v>
      </c>
      <c r="BB14" s="5">
        <f t="shared" si="99"/>
        <v>3.1871363491913888E-7</v>
      </c>
      <c r="BC14" s="5">
        <f t="shared" si="100"/>
        <v>1.2255535118018228E-7</v>
      </c>
      <c r="BD14" s="5">
        <f t="shared" si="101"/>
        <v>6.8744738590328586E-3</v>
      </c>
      <c r="BE14" s="5">
        <f t="shared" si="102"/>
        <v>2.7517063209179754E-3</v>
      </c>
      <c r="BF14" s="5">
        <f t="shared" si="103"/>
        <v>5.5072488686757454E-4</v>
      </c>
      <c r="BG14" s="5">
        <f t="shared" si="104"/>
        <v>7.348117026144513E-5</v>
      </c>
      <c r="BH14" s="5">
        <f t="shared" si="105"/>
        <v>7.3532391286638416E-6</v>
      </c>
      <c r="BI14" s="5">
        <f t="shared" si="106"/>
        <v>5.8866918412901846E-7</v>
      </c>
      <c r="BJ14" s="8">
        <f t="shared" si="107"/>
        <v>6.7843412439384937E-2</v>
      </c>
      <c r="BK14" s="8">
        <f t="shared" si="108"/>
        <v>0.18920714470613298</v>
      </c>
      <c r="BL14" s="8">
        <f t="shared" si="109"/>
        <v>0.62320834174253881</v>
      </c>
      <c r="BM14" s="8">
        <f t="shared" si="110"/>
        <v>0.40636065171062868</v>
      </c>
      <c r="BN14" s="8">
        <f t="shared" si="111"/>
        <v>0.58996608974201425</v>
      </c>
    </row>
    <row r="15" spans="1:88" x14ac:dyDescent="0.25">
      <c r="A15" t="s">
        <v>349</v>
      </c>
      <c r="B15" t="s">
        <v>103</v>
      </c>
      <c r="C15" t="s">
        <v>101</v>
      </c>
      <c r="D15" t="s">
        <v>68</v>
      </c>
      <c r="E15">
        <f>VLOOKUP(A15,home!$A$2:$E$404,3,FALSE)</f>
        <v>1.6087</v>
      </c>
      <c r="F15">
        <f>VLOOKUP(B15,home!$B$2:$E$404,3,FALSE)</f>
        <v>1.1867000000000001</v>
      </c>
      <c r="G15">
        <f>VLOOKUP(C15,away!$B$2:$E$404,4,FALSE)</f>
        <v>0.88060000000000005</v>
      </c>
      <c r="H15">
        <f>VLOOKUP(A15,away!$A$2:$E$404,3,FALSE)</f>
        <v>1.2608999999999999</v>
      </c>
      <c r="I15">
        <f>VLOOKUP(C15,away!$B$2:$E$404,3,FALSE)</f>
        <v>0.99139999999999995</v>
      </c>
      <c r="J15">
        <f>VLOOKUP(B15,home!$B$2:$E$404,4,FALSE)</f>
        <v>1.0094000000000001</v>
      </c>
      <c r="K15" s="3">
        <f t="shared" si="56"/>
        <v>1.6811044017740002</v>
      </c>
      <c r="L15" s="3">
        <f t="shared" si="57"/>
        <v>1.2618067888439999</v>
      </c>
      <c r="M15" s="5">
        <f t="shared" si="58"/>
        <v>5.2712050326944038E-2</v>
      </c>
      <c r="N15" s="5">
        <f t="shared" si="59"/>
        <v>8.8614459831158246E-2</v>
      </c>
      <c r="O15" s="5">
        <f t="shared" si="60"/>
        <v>6.6512422956424566E-2</v>
      </c>
      <c r="P15" s="5">
        <f t="shared" si="61"/>
        <v>0.1118143270046994</v>
      </c>
      <c r="Q15" s="5">
        <f t="shared" si="62"/>
        <v>7.4485079241492738E-2</v>
      </c>
      <c r="R15" s="5">
        <f t="shared" si="63"/>
        <v>4.1962913414440021E-2</v>
      </c>
      <c r="S15" s="5">
        <f t="shared" si="64"/>
        <v>5.9295946780518069E-2</v>
      </c>
      <c r="T15" s="5">
        <f t="shared" si="65"/>
        <v>9.3985778654498822E-2</v>
      </c>
      <c r="U15" s="5">
        <f t="shared" si="66"/>
        <v>7.0544038452276359E-2</v>
      </c>
      <c r="V15" s="5">
        <f t="shared" si="67"/>
        <v>1.3975586527278318E-2</v>
      </c>
      <c r="W15" s="5">
        <f t="shared" si="68"/>
        <v>4.1739064859786228E-2</v>
      </c>
      <c r="X15" s="5">
        <f t="shared" si="69"/>
        <v>5.2666635400078293E-2</v>
      </c>
      <c r="Y15" s="5">
        <f t="shared" si="70"/>
        <v>3.3227559046695269E-2</v>
      </c>
      <c r="Z15" s="5">
        <f t="shared" si="71"/>
        <v>1.7649696342004455E-2</v>
      </c>
      <c r="AA15" s="5">
        <f t="shared" si="72"/>
        <v>2.967098221051816E-2</v>
      </c>
      <c r="AB15" s="5">
        <f t="shared" si="73"/>
        <v>2.4940009399530071E-2</v>
      </c>
      <c r="AC15" s="5">
        <f t="shared" si="74"/>
        <v>1.852838668235224E-3</v>
      </c>
      <c r="AD15" s="5">
        <f t="shared" si="75"/>
        <v>1.7541931415429278E-2</v>
      </c>
      <c r="AE15" s="5">
        <f t="shared" si="76"/>
        <v>2.2134528149424498E-2</v>
      </c>
      <c r="AF15" s="5">
        <f t="shared" si="77"/>
        <v>1.3964748943401228E-2</v>
      </c>
      <c r="AG15" s="5">
        <f t="shared" si="78"/>
        <v>5.8736050070952476E-3</v>
      </c>
      <c r="AH15" s="5">
        <f t="shared" si="79"/>
        <v>5.5676266663440849E-3</v>
      </c>
      <c r="AI15" s="5">
        <f t="shared" si="80"/>
        <v>9.3597616962253442E-3</v>
      </c>
      <c r="AJ15" s="5">
        <f t="shared" si="81"/>
        <v>7.8673682935400564E-3</v>
      </c>
      <c r="AK15" s="5">
        <f t="shared" si="82"/>
        <v>4.4086224895491322E-3</v>
      </c>
      <c r="AL15" s="5">
        <f t="shared" si="83"/>
        <v>1.5721180068088301E-4</v>
      </c>
      <c r="AM15" s="5">
        <f t="shared" si="84"/>
        <v>5.8979636236191546E-3</v>
      </c>
      <c r="AN15" s="5">
        <f t="shared" si="85"/>
        <v>7.4420905406376069E-3</v>
      </c>
      <c r="AO15" s="5">
        <f t="shared" si="86"/>
        <v>4.6952401836841242E-3</v>
      </c>
      <c r="AP15" s="5">
        <f t="shared" si="87"/>
        <v>1.9748286463419254E-3</v>
      </c>
      <c r="AQ15" s="5">
        <f t="shared" si="88"/>
        <v>6.2296304818946222E-4</v>
      </c>
      <c r="AR15" s="5">
        <f t="shared" si="89"/>
        <v>1.4050538250683707E-3</v>
      </c>
      <c r="AS15" s="5">
        <f t="shared" si="90"/>
        <v>2.3620421700518337E-3</v>
      </c>
      <c r="AT15" s="5">
        <f t="shared" si="91"/>
        <v>1.9854197446249749E-3</v>
      </c>
      <c r="AU15" s="5">
        <f t="shared" si="92"/>
        <v>1.1125659573526859E-3</v>
      </c>
      <c r="AV15" s="5">
        <f t="shared" si="93"/>
        <v>4.6758488204237615E-4</v>
      </c>
      <c r="AW15" s="5">
        <f t="shared" si="94"/>
        <v>9.2633950666877135E-6</v>
      </c>
      <c r="AX15" s="5">
        <f t="shared" si="95"/>
        <v>1.6525154348615162E-3</v>
      </c>
      <c r="AY15" s="5">
        <f t="shared" si="96"/>
        <v>2.0851551943777556E-3</v>
      </c>
      <c r="AZ15" s="5">
        <f t="shared" si="97"/>
        <v>1.3155314900295913E-3</v>
      </c>
      <c r="BA15" s="5">
        <f t="shared" si="98"/>
        <v>5.5331552168580043E-4</v>
      </c>
      <c r="BB15" s="5">
        <f t="shared" si="99"/>
        <v>1.7454432040897564E-4</v>
      </c>
      <c r="BC15" s="5">
        <f t="shared" si="100"/>
        <v>4.4048241689241553E-5</v>
      </c>
      <c r="BD15" s="5">
        <f t="shared" si="101"/>
        <v>2.9548440919374995E-4</v>
      </c>
      <c r="BE15" s="5">
        <f t="shared" si="102"/>
        <v>4.9674014095120282E-4</v>
      </c>
      <c r="BF15" s="5">
        <f t="shared" si="103"/>
        <v>4.1753601874545227E-4</v>
      </c>
      <c r="BG15" s="5">
        <f t="shared" si="104"/>
        <v>2.3397387967072383E-4</v>
      </c>
      <c r="BH15" s="5">
        <f t="shared" si="105"/>
        <v>9.8333629753648503E-5</v>
      </c>
      <c r="BI15" s="5">
        <f t="shared" si="106"/>
        <v>3.3061819564254658E-5</v>
      </c>
      <c r="BJ15" s="8">
        <f t="shared" si="107"/>
        <v>0.470691586794585</v>
      </c>
      <c r="BK15" s="8">
        <f t="shared" si="108"/>
        <v>0.24189311630273369</v>
      </c>
      <c r="BL15" s="8">
        <f t="shared" si="109"/>
        <v>0.26974154205586703</v>
      </c>
      <c r="BM15" s="8">
        <f t="shared" si="110"/>
        <v>0.56179879692072043</v>
      </c>
      <c r="BN15" s="8">
        <f t="shared" si="111"/>
        <v>0.43610125277515899</v>
      </c>
    </row>
    <row r="16" spans="1:88" x14ac:dyDescent="0.25">
      <c r="A16" t="s">
        <v>349</v>
      </c>
      <c r="B16" t="s">
        <v>107</v>
      </c>
      <c r="C16" t="s">
        <v>98</v>
      </c>
      <c r="D16" t="s">
        <v>68</v>
      </c>
      <c r="E16">
        <f>VLOOKUP(A16,home!$A$2:$E$404,3,FALSE)</f>
        <v>1.6087</v>
      </c>
      <c r="F16">
        <f>VLOOKUP(B16,home!$B$2:$E$404,3,FALSE)</f>
        <v>0.9607</v>
      </c>
      <c r="G16">
        <f>VLOOKUP(C16,away!$B$2:$E$404,4,FALSE)</f>
        <v>0.9607</v>
      </c>
      <c r="H16">
        <f>VLOOKUP(A16,away!$A$2:$E$404,3,FALSE)</f>
        <v>1.2608999999999999</v>
      </c>
      <c r="I16">
        <f>VLOOKUP(C16,away!$B$2:$E$404,3,FALSE)</f>
        <v>1.0094000000000001</v>
      </c>
      <c r="J16">
        <f>VLOOKUP(B16,home!$B$2:$E$404,4,FALSE)</f>
        <v>1.1536</v>
      </c>
      <c r="K16" s="3">
        <f t="shared" si="56"/>
        <v>1.4847408010630001</v>
      </c>
      <c r="L16" s="3">
        <f t="shared" si="57"/>
        <v>1.4682472378559999</v>
      </c>
      <c r="M16" s="5">
        <f t="shared" si="58"/>
        <v>5.2183546291802926E-2</v>
      </c>
      <c r="N16" s="5">
        <f t="shared" si="59"/>
        <v>7.7479040323599632E-2</v>
      </c>
      <c r="O16" s="5">
        <f t="shared" si="60"/>
        <v>7.6618347704470346E-2</v>
      </c>
      <c r="P16" s="5">
        <f t="shared" si="61"/>
        <v>0.11375838694685879</v>
      </c>
      <c r="Q16" s="5">
        <f t="shared" si="62"/>
        <v>5.7518146197826907E-2</v>
      </c>
      <c r="R16" s="5">
        <f t="shared" si="63"/>
        <v>5.6247338693089607E-2</v>
      </c>
      <c r="S16" s="5">
        <f t="shared" si="64"/>
        <v>6.1997370437355863E-2</v>
      </c>
      <c r="T16" s="5">
        <f t="shared" si="65"/>
        <v>8.4450859281556934E-2</v>
      </c>
      <c r="U16" s="5">
        <f t="shared" si="66"/>
        <v>8.351271870883975E-2</v>
      </c>
      <c r="V16" s="5">
        <f t="shared" si="67"/>
        <v>1.5016910623008049E-2</v>
      </c>
      <c r="W16" s="5">
        <f t="shared" si="68"/>
        <v>2.8466512820473421E-2</v>
      </c>
      <c r="X16" s="5">
        <f t="shared" si="69"/>
        <v>4.1795878820052507E-2</v>
      </c>
      <c r="Y16" s="5">
        <f t="shared" si="70"/>
        <v>3.0683341815653097E-2</v>
      </c>
      <c r="Z16" s="5">
        <f t="shared" si="71"/>
        <v>2.7528333224293232E-2</v>
      </c>
      <c r="AA16" s="5">
        <f t="shared" si="72"/>
        <v>4.087243952336634E-2</v>
      </c>
      <c r="AB16" s="5">
        <f t="shared" si="73"/>
        <v>3.0342489299660984E-2</v>
      </c>
      <c r="AC16" s="5">
        <f t="shared" si="74"/>
        <v>2.0460227058999325E-3</v>
      </c>
      <c r="AD16" s="5">
        <f t="shared" si="75"/>
        <v>1.0566348262134968E-2</v>
      </c>
      <c r="AE16" s="5">
        <f t="shared" si="76"/>
        <v>1.5514011650104209E-2</v>
      </c>
      <c r="AF16" s="5">
        <f t="shared" si="77"/>
        <v>1.1389202376665658E-2</v>
      </c>
      <c r="AG16" s="5">
        <f t="shared" si="78"/>
        <v>5.574054976974112E-3</v>
      </c>
      <c r="AH16" s="5">
        <f t="shared" si="79"/>
        <v>1.0104599804837022E-2</v>
      </c>
      <c r="AI16" s="5">
        <f t="shared" si="80"/>
        <v>1.5002711608654757E-2</v>
      </c>
      <c r="AJ16" s="5">
        <f t="shared" si="81"/>
        <v>1.1137569025975617E-2</v>
      </c>
      <c r="AK16" s="5">
        <f t="shared" si="82"/>
        <v>5.5121343858404977E-3</v>
      </c>
      <c r="AL16" s="5">
        <f t="shared" si="83"/>
        <v>1.7841044483891984E-4</v>
      </c>
      <c r="AM16" s="5">
        <f t="shared" si="84"/>
        <v>3.1376576766065783E-3</v>
      </c>
      <c r="AN16" s="5">
        <f t="shared" si="85"/>
        <v>4.6068572170152823E-3</v>
      </c>
      <c r="AO16" s="5">
        <f t="shared" si="86"/>
        <v>3.3820026920398346E-3</v>
      </c>
      <c r="AP16" s="5">
        <f t="shared" si="87"/>
        <v>1.6552053703363472E-3</v>
      </c>
      <c r="AQ16" s="5">
        <f t="shared" si="88"/>
        <v>6.0756267827018976E-4</v>
      </c>
      <c r="AR16" s="5">
        <f t="shared" si="89"/>
        <v>2.9672101506184453E-3</v>
      </c>
      <c r="AS16" s="5">
        <f t="shared" si="90"/>
        <v>4.405537975951496E-3</v>
      </c>
      <c r="AT16" s="5">
        <f t="shared" si="91"/>
        <v>3.2705409917638466E-3</v>
      </c>
      <c r="AU16" s="5">
        <f t="shared" si="92"/>
        <v>1.6186352173402771E-3</v>
      </c>
      <c r="AV16" s="5">
        <f t="shared" si="93"/>
        <v>6.0081343730564662E-4</v>
      </c>
      <c r="AW16" s="5">
        <f t="shared" si="94"/>
        <v>1.0803577980231802E-5</v>
      </c>
      <c r="AX16" s="5">
        <f t="shared" si="95"/>
        <v>7.7643472870438709E-4</v>
      </c>
      <c r="AY16" s="5">
        <f t="shared" si="96"/>
        <v>1.1399981457956888E-3</v>
      </c>
      <c r="AZ16" s="5">
        <f t="shared" si="97"/>
        <v>8.36899564362741E-4</v>
      </c>
      <c r="BA16" s="5">
        <f t="shared" si="98"/>
        <v>4.0959182457949464E-4</v>
      </c>
      <c r="BB16" s="5">
        <f t="shared" si="99"/>
        <v>1.5034551627181056E-4</v>
      </c>
      <c r="BC16" s="5">
        <f t="shared" si="100"/>
        <v>4.4148877798024004E-5</v>
      </c>
      <c r="BD16" s="5">
        <f t="shared" si="101"/>
        <v>7.2609968463063627E-4</v>
      </c>
      <c r="BE16" s="5">
        <f t="shared" si="102"/>
        <v>1.0780698274100826E-3</v>
      </c>
      <c r="BF16" s="5">
        <f t="shared" si="103"/>
        <v>8.0032712957534826E-4</v>
      </c>
      <c r="BG16" s="5">
        <f t="shared" si="104"/>
        <v>3.9609278115938459E-4</v>
      </c>
      <c r="BH16" s="5">
        <f t="shared" si="105"/>
        <v>1.4702377829846407E-4</v>
      </c>
      <c r="BI16" s="5">
        <f t="shared" si="106"/>
        <v>4.3658440473234046E-5</v>
      </c>
      <c r="BJ16" s="8">
        <f t="shared" si="107"/>
        <v>0.38018410081682169</v>
      </c>
      <c r="BK16" s="8">
        <f t="shared" si="108"/>
        <v>0.24632064559556019</v>
      </c>
      <c r="BL16" s="8">
        <f t="shared" si="109"/>
        <v>0.34540435816926174</v>
      </c>
      <c r="BM16" s="8">
        <f t="shared" si="110"/>
        <v>0.56450343708047324</v>
      </c>
      <c r="BN16" s="8">
        <f t="shared" si="111"/>
        <v>0.43380480615764822</v>
      </c>
    </row>
    <row r="17" spans="1:66" x14ac:dyDescent="0.25">
      <c r="A17" t="s">
        <v>338</v>
      </c>
      <c r="B17" t="s">
        <v>122</v>
      </c>
      <c r="C17" t="s">
        <v>109</v>
      </c>
      <c r="D17" t="s">
        <v>68</v>
      </c>
      <c r="E17">
        <f>VLOOKUP(A17,home!$A$2:$E$404,3,FALSE)</f>
        <v>1.2710999999999999</v>
      </c>
      <c r="F17">
        <f>VLOOKUP(B17,home!$B$2:$E$404,3,FALSE)</f>
        <v>1.2008000000000001</v>
      </c>
      <c r="G17">
        <f>VLOOKUP(C17,away!$B$2:$E$404,4,FALSE)</f>
        <v>1.0766</v>
      </c>
      <c r="H17">
        <f>VLOOKUP(A17,away!$A$2:$E$404,3,FALSE)</f>
        <v>0.94469999999999998</v>
      </c>
      <c r="I17">
        <f>VLOOKUP(C17,away!$B$2:$E$404,3,FALSE)</f>
        <v>1.0585</v>
      </c>
      <c r="J17">
        <f>VLOOKUP(B17,home!$B$2:$E$404,4,FALSE)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338</v>
      </c>
      <c r="B18" t="s">
        <v>125</v>
      </c>
      <c r="C18" t="s">
        <v>120</v>
      </c>
      <c r="D18" t="s">
        <v>68</v>
      </c>
      <c r="E18">
        <f>VLOOKUP(A18,home!$A$2:$E$404,3,FALSE)</f>
        <v>1.2710999999999999</v>
      </c>
      <c r="F18">
        <f>VLOOKUP(B18,home!$B$2:$E$404,3,FALSE)</f>
        <v>1.3664000000000001</v>
      </c>
      <c r="G18">
        <f>VLOOKUP(C18,away!$B$2:$E$404,4,FALSE)</f>
        <v>0.99380000000000002</v>
      </c>
      <c r="H18">
        <f>VLOOKUP(A18,away!$A$2:$E$404,3,FALSE)</f>
        <v>0.94469999999999998</v>
      </c>
      <c r="I18">
        <f>VLOOKUP(C18,away!$B$2:$E$404,3,FALSE)</f>
        <v>0.78</v>
      </c>
      <c r="J18">
        <f>VLOOKUP(B18,home!$B$2:$E$404,4,FALSE)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339</v>
      </c>
      <c r="B19" t="s">
        <v>139</v>
      </c>
      <c r="C19" t="s">
        <v>132</v>
      </c>
      <c r="D19" t="s">
        <v>68</v>
      </c>
      <c r="E19">
        <f>VLOOKUP(A19,home!$A$2:$E$404,3,FALSE)</f>
        <v>1.3611</v>
      </c>
      <c r="F19">
        <f>VLOOKUP(B19,home!$B$2:$E$404,3,FALSE)</f>
        <v>1.4694</v>
      </c>
      <c r="G19">
        <f>VLOOKUP(C19,away!$B$2:$E$404,4,FALSE)</f>
        <v>1.3358000000000001</v>
      </c>
      <c r="H19">
        <f>VLOOKUP(A19,away!$A$2:$E$404,3,FALSE)</f>
        <v>1.1444000000000001</v>
      </c>
      <c r="I19">
        <f>VLOOKUP(C19,away!$B$2:$E$404,3,FALSE)</f>
        <v>0.7944</v>
      </c>
      <c r="J19">
        <f>VLOOKUP(B19,home!$B$2:$E$404,4,FALSE)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339</v>
      </c>
      <c r="B20" t="s">
        <v>142</v>
      </c>
      <c r="C20" t="s">
        <v>137</v>
      </c>
      <c r="D20" t="s">
        <v>68</v>
      </c>
      <c r="E20">
        <f>VLOOKUP(A20,home!$A$2:$E$404,3,FALSE)</f>
        <v>1.3611</v>
      </c>
      <c r="F20">
        <f>VLOOKUP(B20,home!$B$2:$E$404,3,FALSE)</f>
        <v>0.80149999999999999</v>
      </c>
      <c r="G20">
        <f>VLOOKUP(C20,away!$B$2:$E$404,4,FALSE)</f>
        <v>0.86829999999999996</v>
      </c>
      <c r="H20">
        <f>VLOOKUP(A20,away!$A$2:$E$404,3,FALSE)</f>
        <v>1.1444000000000001</v>
      </c>
      <c r="I20">
        <f>VLOOKUP(C20,away!$B$2:$E$404,3,FALSE)</f>
        <v>0.3972</v>
      </c>
      <c r="J20">
        <f>VLOOKUP(B20,home!$B$2:$E$404,4,FALSE)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339</v>
      </c>
      <c r="B21" t="s">
        <v>130</v>
      </c>
      <c r="C21" t="s">
        <v>138</v>
      </c>
      <c r="D21" t="s">
        <v>68</v>
      </c>
      <c r="E21">
        <f>VLOOKUP(A21,home!$A$2:$E$404,3,FALSE)</f>
        <v>1.3611</v>
      </c>
      <c r="F21">
        <f>VLOOKUP(B21,home!$B$2:$E$404,3,FALSE)</f>
        <v>0.80149999999999999</v>
      </c>
      <c r="G21">
        <f>VLOOKUP(C21,away!$B$2:$E$404,4,FALSE)</f>
        <v>1.5306</v>
      </c>
      <c r="H21">
        <f>VLOOKUP(A21,away!$A$2:$E$404,3,FALSE)</f>
        <v>1.1444000000000001</v>
      </c>
      <c r="I21">
        <f>VLOOKUP(C21,away!$B$2:$E$404,3,FALSE)</f>
        <v>0.43690000000000001</v>
      </c>
      <c r="J21">
        <f>VLOOKUP(B21,home!$B$2:$E$404,4,FALSE)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339</v>
      </c>
      <c r="B22" t="s">
        <v>134</v>
      </c>
      <c r="C22" t="s">
        <v>135</v>
      </c>
      <c r="D22" t="s">
        <v>68</v>
      </c>
      <c r="E22">
        <f>VLOOKUP(A22,home!$A$2:$E$404,3,FALSE)</f>
        <v>1.3611</v>
      </c>
      <c r="F22">
        <f>VLOOKUP(B22,home!$B$2:$E$404,3,FALSE)</f>
        <v>1.4694</v>
      </c>
      <c r="G22">
        <f>VLOOKUP(C22,away!$B$2:$E$404,4,FALSE)</f>
        <v>0.66790000000000005</v>
      </c>
      <c r="H22">
        <f>VLOOKUP(A22,away!$A$2:$E$404,3,FALSE)</f>
        <v>1.1444000000000001</v>
      </c>
      <c r="I22">
        <f>VLOOKUP(C22,away!$B$2:$E$404,3,FALSE)</f>
        <v>1.7476</v>
      </c>
      <c r="J22">
        <f>VLOOKUP(B22,home!$B$2:$E$404,4,FALSE)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340</v>
      </c>
      <c r="B23" t="s">
        <v>145</v>
      </c>
      <c r="C23" t="s">
        <v>149</v>
      </c>
      <c r="D23" t="s">
        <v>68</v>
      </c>
      <c r="E23">
        <f>VLOOKUP(A23,home!$A$2:$E$404,3,FALSE)</f>
        <v>1.4705999999999999</v>
      </c>
      <c r="F23">
        <f>VLOOKUP(B23,home!$B$2:$E$404,3,FALSE)</f>
        <v>1.19</v>
      </c>
      <c r="G23">
        <f>VLOOKUP(C23,away!$B$2:$E$404,4,FALSE)</f>
        <v>0.68</v>
      </c>
      <c r="H23">
        <f>VLOOKUP(A23,away!$A$2:$E$404,3,FALSE)</f>
        <v>1.2646999999999999</v>
      </c>
      <c r="I23">
        <f>VLOOKUP(C23,away!$B$2:$E$404,3,FALSE)</f>
        <v>1.0543</v>
      </c>
      <c r="J23">
        <f>VLOOKUP(B23,home!$B$2:$E$404,4,FALSE)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350</v>
      </c>
      <c r="B24" t="s">
        <v>158</v>
      </c>
      <c r="C24" t="s">
        <v>156</v>
      </c>
      <c r="D24" t="s">
        <v>68</v>
      </c>
      <c r="E24">
        <f>VLOOKUP(A24,home!$A$2:$E$404,3,FALSE)</f>
        <v>1.3148</v>
      </c>
      <c r="F24">
        <f>VLOOKUP(B24,home!$B$2:$E$404,3,FALSE)</f>
        <v>1.1952</v>
      </c>
      <c r="G24">
        <f>VLOOKUP(C24,away!$B$2:$E$404,4,FALSE)</f>
        <v>0.93610000000000004</v>
      </c>
      <c r="H24">
        <f>VLOOKUP(A24,away!$A$2:$E$404,3,FALSE)</f>
        <v>1.2037</v>
      </c>
      <c r="I24">
        <f>VLOOKUP(C24,away!$B$2:$E$404,3,FALSE)</f>
        <v>1.0225</v>
      </c>
      <c r="J24">
        <f>VLOOKUP(B24,home!$B$2:$E$404,4,FALSE)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350</v>
      </c>
      <c r="B25" t="s">
        <v>166</v>
      </c>
      <c r="C25" t="s">
        <v>155</v>
      </c>
      <c r="D25" t="s">
        <v>68</v>
      </c>
      <c r="E25">
        <f>VLOOKUP(A25,home!$A$2:$E$404,3,FALSE)</f>
        <v>1.3148</v>
      </c>
      <c r="F25">
        <f>VLOOKUP(B25,home!$B$2:$E$404,3,FALSE)</f>
        <v>1.6382000000000001</v>
      </c>
      <c r="G25">
        <f>VLOOKUP(C25,away!$B$2:$E$404,4,FALSE)</f>
        <v>1.4668000000000001</v>
      </c>
      <c r="H25">
        <f>VLOOKUP(A25,away!$A$2:$E$404,3,FALSE)</f>
        <v>1.2037</v>
      </c>
      <c r="I25">
        <f>VLOOKUP(C25,away!$B$2:$E$404,3,FALSE)</f>
        <v>0.59340000000000004</v>
      </c>
      <c r="J25">
        <f>VLOOKUP(B25,home!$B$2:$E$404,4,FALSE)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342</v>
      </c>
      <c r="B26" t="s">
        <v>180</v>
      </c>
      <c r="C26" t="s">
        <v>182</v>
      </c>
      <c r="D26" t="s">
        <v>68</v>
      </c>
      <c r="E26">
        <f>VLOOKUP(A26,home!$A$2:$E$404,3,FALSE)</f>
        <v>1.1667000000000001</v>
      </c>
      <c r="F26">
        <f>VLOOKUP(B26,home!$B$2:$E$404,3,FALSE)</f>
        <v>1.4285000000000001</v>
      </c>
      <c r="G26">
        <f>VLOOKUP(C26,away!$B$2:$E$404,4,FALSE)</f>
        <v>0.42859999999999998</v>
      </c>
      <c r="H26">
        <f>VLOOKUP(A26,away!$A$2:$E$404,3,FALSE)</f>
        <v>1.0832999999999999</v>
      </c>
      <c r="I26">
        <f>VLOOKUP(C26,away!$B$2:$E$404,3,FALSE)</f>
        <v>2.3077999999999999</v>
      </c>
      <c r="J26">
        <f>VLOOKUP(B26,home!$B$2:$E$404,4,FALSE)</f>
        <v>2.4615999999999998</v>
      </c>
      <c r="K26" s="3">
        <f t="shared" si="112"/>
        <v>0.71431802517000009</v>
      </c>
      <c r="L26" s="3">
        <f t="shared" si="113"/>
        <v>6.1540978239839985</v>
      </c>
      <c r="M26" s="5">
        <f t="shared" si="114"/>
        <v>1.0401234726708389E-3</v>
      </c>
      <c r="N26" s="5">
        <f t="shared" si="115"/>
        <v>7.4297894493119605E-4</v>
      </c>
      <c r="O26" s="5">
        <f t="shared" si="116"/>
        <v>6.4010215998382891E-3</v>
      </c>
      <c r="P26" s="5">
        <f t="shared" si="117"/>
        <v>4.5723651082670005E-3</v>
      </c>
      <c r="Q26" s="5">
        <f t="shared" si="118"/>
        <v>2.6536162634307114E-4</v>
      </c>
      <c r="R26" s="5">
        <f t="shared" si="119"/>
        <v>1.9696256549419699E-2</v>
      </c>
      <c r="S26" s="5">
        <f t="shared" si="120"/>
        <v>5.0250098263847336E-3</v>
      </c>
      <c r="T26" s="5">
        <f t="shared" si="121"/>
        <v>1.6330614072467488E-3</v>
      </c>
      <c r="U26" s="5">
        <f t="shared" si="122"/>
        <v>1.4069391081623158E-2</v>
      </c>
      <c r="V26" s="5">
        <f t="shared" si="123"/>
        <v>2.4544286437094202E-3</v>
      </c>
      <c r="W26" s="5">
        <f t="shared" si="124"/>
        <v>6.3184197628427346E-5</v>
      </c>
      <c r="X26" s="5">
        <f t="shared" si="125"/>
        <v>3.8884173313527966E-4</v>
      </c>
      <c r="Y26" s="5">
        <f t="shared" si="126"/>
        <v>1.1964850318809961E-3</v>
      </c>
      <c r="Z26" s="5">
        <f t="shared" si="127"/>
        <v>4.040422985713811E-2</v>
      </c>
      <c r="AA26" s="5">
        <f t="shared" si="128"/>
        <v>2.8861469680065647E-2</v>
      </c>
      <c r="AB26" s="5">
        <f t="shared" si="129"/>
        <v>1.0308134012684165E-2</v>
      </c>
      <c r="AC26" s="5">
        <f t="shared" si="130"/>
        <v>6.7435166269315015E-4</v>
      </c>
      <c r="AD26" s="5">
        <f t="shared" si="131"/>
        <v>1.1283402817972307E-5</v>
      </c>
      <c r="AE26" s="5">
        <f t="shared" si="132"/>
        <v>6.9439164729218287E-5</v>
      </c>
      <c r="AF26" s="5">
        <f t="shared" si="133"/>
        <v>2.1366770627967443E-4</v>
      </c>
      <c r="AG26" s="5">
        <f t="shared" si="134"/>
        <v>4.3831065542379875E-4</v>
      </c>
      <c r="AH26" s="5">
        <f t="shared" si="135"/>
        <v>6.2162895760890749E-2</v>
      </c>
      <c r="AI26" s="5">
        <f t="shared" si="136"/>
        <v>4.4404076938768043E-2</v>
      </c>
      <c r="AJ26" s="5">
        <f t="shared" si="137"/>
        <v>1.5859316274198766E-2</v>
      </c>
      <c r="AK26" s="5">
        <f t="shared" si="138"/>
        <v>3.7761984938440361E-3</v>
      </c>
      <c r="AL26" s="5">
        <f t="shared" si="139"/>
        <v>1.1857753792566422E-4</v>
      </c>
      <c r="AM26" s="5">
        <f t="shared" si="140"/>
        <v>1.6119876036263193E-6</v>
      </c>
      <c r="AN26" s="5">
        <f t="shared" si="141"/>
        <v>9.9203294037659115E-6</v>
      </c>
      <c r="AO26" s="5">
        <f t="shared" si="142"/>
        <v>3.0525338798460142E-5</v>
      </c>
      <c r="AP26" s="5">
        <f t="shared" si="143"/>
        <v>6.2618640358659289E-5</v>
      </c>
      <c r="AQ26" s="5">
        <f t="shared" si="144"/>
        <v>9.6340309593015452E-5</v>
      </c>
      <c r="AR26" s="5">
        <f t="shared" si="145"/>
        <v>7.6511308306928372E-2</v>
      </c>
      <c r="AS26" s="5">
        <f t="shared" si="146"/>
        <v>5.465340665297809E-2</v>
      </c>
      <c r="AT26" s="5">
        <f t="shared" si="147"/>
        <v>1.9519956754584129E-2</v>
      </c>
      <c r="AU26" s="5">
        <f t="shared" si="148"/>
        <v>4.647818986779447E-3</v>
      </c>
      <c r="AV26" s="5">
        <f t="shared" si="149"/>
        <v>8.3000521999598126E-4</v>
      </c>
      <c r="AW26" s="5">
        <f t="shared" si="150"/>
        <v>1.447957892824064E-5</v>
      </c>
      <c r="AX26" s="5">
        <f t="shared" si="151"/>
        <v>1.9191196693681207E-7</v>
      </c>
      <c r="AY26" s="5">
        <f t="shared" si="152"/>
        <v>1.1810450181223241E-6</v>
      </c>
      <c r="AZ26" s="5">
        <f t="shared" si="153"/>
        <v>3.6341332880268697E-6</v>
      </c>
      <c r="BA26" s="5">
        <f t="shared" si="154"/>
        <v>7.4549372533046565E-6</v>
      </c>
      <c r="BB26" s="5">
        <f t="shared" si="155"/>
        <v>1.1469603282124861E-5</v>
      </c>
      <c r="BC26" s="5">
        <f t="shared" si="156"/>
        <v>1.4117012120096866E-5</v>
      </c>
      <c r="BD26" s="5">
        <f t="shared" si="157"/>
        <v>7.8476345993639438E-2</v>
      </c>
      <c r="BE26" s="5">
        <f t="shared" si="158"/>
        <v>5.6057068492734168E-2</v>
      </c>
      <c r="BF26" s="5">
        <f t="shared" si="159"/>
        <v>2.0021287231274654E-2</v>
      </c>
      <c r="BG26" s="5">
        <f t="shared" si="160"/>
        <v>4.7671887854684831E-3</v>
      </c>
      <c r="BH26" s="5">
        <f t="shared" si="161"/>
        <v>8.5132221971210458E-4</v>
      </c>
      <c r="BI26" s="5">
        <f t="shared" si="162"/>
        <v>1.2162296135361834E-4</v>
      </c>
      <c r="BJ26" s="8">
        <f t="shared" si="163"/>
        <v>5.2616791191025213E-3</v>
      </c>
      <c r="BK26" s="8">
        <f t="shared" si="164"/>
        <v>1.3886037296668931E-2</v>
      </c>
      <c r="BL26" s="8">
        <f t="shared" si="165"/>
        <v>0.52199609199678099</v>
      </c>
      <c r="BM26" s="8">
        <f t="shared" si="166"/>
        <v>0.5488432295021306</v>
      </c>
      <c r="BN26" s="8">
        <f t="shared" si="167"/>
        <v>3.2718107301470095E-2</v>
      </c>
    </row>
    <row r="27" spans="1:66" x14ac:dyDescent="0.25">
      <c r="A27" t="s">
        <v>342</v>
      </c>
      <c r="B27" t="s">
        <v>187</v>
      </c>
      <c r="C27" t="s">
        <v>178</v>
      </c>
      <c r="D27" t="s">
        <v>68</v>
      </c>
      <c r="E27">
        <f>VLOOKUP(A27,home!$A$2:$E$404,3,FALSE)</f>
        <v>1.1667000000000001</v>
      </c>
      <c r="F27">
        <f>VLOOKUP(B27,home!$B$2:$E$404,3,FALSE)</f>
        <v>0.85709999999999997</v>
      </c>
      <c r="G27">
        <f>VLOOKUP(C27,away!$B$2:$E$404,4,FALSE)</f>
        <v>1.2857000000000001</v>
      </c>
      <c r="H27">
        <f>VLOOKUP(A27,away!$A$2:$E$404,3,FALSE)</f>
        <v>1.0832999999999999</v>
      </c>
      <c r="I27">
        <f>VLOOKUP(C27,away!$B$2:$E$404,3,FALSE)</f>
        <v>2.3077999999999999</v>
      </c>
      <c r="J27">
        <f>VLOOKUP(B27,home!$B$2:$E$404,4,FALSE)</f>
        <v>0.46160000000000001</v>
      </c>
      <c r="K27" s="3">
        <f t="shared" si="112"/>
        <v>1.285672447449</v>
      </c>
      <c r="L27" s="3">
        <f t="shared" si="113"/>
        <v>1.1540183439839999</v>
      </c>
      <c r="M27" s="5">
        <f t="shared" si="114"/>
        <v>8.718780651111166E-2</v>
      </c>
      <c r="N27" s="5">
        <f t="shared" si="115"/>
        <v>0.11209496058485077</v>
      </c>
      <c r="O27" s="5">
        <f t="shared" si="116"/>
        <v>0.10061632808555047</v>
      </c>
      <c r="P27" s="5">
        <f t="shared" si="117"/>
        <v>0.12935964078308124</v>
      </c>
      <c r="Q27" s="5">
        <f t="shared" si="118"/>
        <v>7.2058701160912161E-2</v>
      </c>
      <c r="R27" s="5">
        <f t="shared" si="119"/>
        <v>5.8056544157518895E-2</v>
      </c>
      <c r="S27" s="5">
        <f t="shared" si="120"/>
        <v>4.7982388057311559E-2</v>
      </c>
      <c r="T27" s="5">
        <f t="shared" si="121"/>
        <v>8.3157062983353777E-2</v>
      </c>
      <c r="U27" s="5">
        <f t="shared" si="122"/>
        <v>7.4641699217428248E-2</v>
      </c>
      <c r="V27" s="5">
        <f t="shared" si="123"/>
        <v>7.9101077335690939E-3</v>
      </c>
      <c r="W27" s="5">
        <f t="shared" si="124"/>
        <v>3.0881295560515346E-2</v>
      </c>
      <c r="X27" s="5">
        <f t="shared" si="125"/>
        <v>3.5637581562826363E-2</v>
      </c>
      <c r="Y27" s="5">
        <f t="shared" si="126"/>
        <v>2.0563211429363806E-2</v>
      </c>
      <c r="Z27" s="5">
        <f t="shared" si="127"/>
        <v>2.2332772315364641E-2</v>
      </c>
      <c r="AA27" s="5">
        <f t="shared" si="128"/>
        <v>2.8712630041016124E-2</v>
      </c>
      <c r="AB27" s="5">
        <f t="shared" si="129"/>
        <v>1.8457518668765445E-2</v>
      </c>
      <c r="AC27" s="5">
        <f t="shared" si="130"/>
        <v>7.3350903061740285E-4</v>
      </c>
      <c r="AD27" s="5">
        <f t="shared" si="131"/>
        <v>9.9258077109209246E-3</v>
      </c>
      <c r="AE27" s="5">
        <f t="shared" si="132"/>
        <v>1.1454564177260582E-2</v>
      </c>
      <c r="AF27" s="5">
        <f t="shared" si="133"/>
        <v>6.609388591450353E-3</v>
      </c>
      <c r="AG27" s="5">
        <f t="shared" si="134"/>
        <v>2.5424518923507595E-3</v>
      </c>
      <c r="AH27" s="5">
        <f t="shared" si="135"/>
        <v>6.4431072309872077E-3</v>
      </c>
      <c r="AI27" s="5">
        <f t="shared" si="136"/>
        <v>8.2837254428396716E-3</v>
      </c>
      <c r="AJ27" s="5">
        <f t="shared" si="137"/>
        <v>5.325078782045618E-3</v>
      </c>
      <c r="AK27" s="5">
        <f t="shared" si="138"/>
        <v>2.2821023568571097E-3</v>
      </c>
      <c r="AL27" s="5">
        <f t="shared" si="139"/>
        <v>4.3531988478100059E-5</v>
      </c>
      <c r="AM27" s="5">
        <f t="shared" si="140"/>
        <v>2.5522674985215721E-3</v>
      </c>
      <c r="AN27" s="5">
        <f t="shared" si="141"/>
        <v>2.9453635120480505E-3</v>
      </c>
      <c r="AO27" s="5">
        <f t="shared" si="142"/>
        <v>1.6995017613022948E-3</v>
      </c>
      <c r="AP27" s="5">
        <f t="shared" si="143"/>
        <v>6.5375206939198842E-4</v>
      </c>
      <c r="AQ27" s="5">
        <f t="shared" si="144"/>
        <v>1.8861047012396395E-4</v>
      </c>
      <c r="AR27" s="5">
        <f t="shared" si="145"/>
        <v>1.4870927873630367E-3</v>
      </c>
      <c r="AS27" s="5">
        <f t="shared" si="146"/>
        <v>1.9119142235127905E-3</v>
      </c>
      <c r="AT27" s="5">
        <f t="shared" si="147"/>
        <v>1.2290477195281222E-3</v>
      </c>
      <c r="AU27" s="5">
        <f t="shared" si="148"/>
        <v>5.2671759653244432E-4</v>
      </c>
      <c r="AV27" s="5">
        <f t="shared" si="149"/>
        <v>1.6929657536208067E-4</v>
      </c>
      <c r="AW27" s="5">
        <f t="shared" si="150"/>
        <v>1.7941099466900595E-6</v>
      </c>
      <c r="AX27" s="5">
        <f t="shared" si="151"/>
        <v>5.4689666689479422E-4</v>
      </c>
      <c r="AY27" s="5">
        <f t="shared" si="152"/>
        <v>6.3112878586029958E-4</v>
      </c>
      <c r="AZ27" s="5">
        <f t="shared" si="153"/>
        <v>3.6416709814956772E-4</v>
      </c>
      <c r="BA27" s="5">
        <f t="shared" si="154"/>
        <v>1.4008517051334097E-4</v>
      </c>
      <c r="BB27" s="5">
        <f t="shared" si="155"/>
        <v>4.0415214123130514E-5</v>
      </c>
      <c r="BC27" s="5">
        <f t="shared" si="156"/>
        <v>9.3279796948267564E-6</v>
      </c>
      <c r="BD27" s="5">
        <f t="shared" si="157"/>
        <v>2.8602205930387386E-4</v>
      </c>
      <c r="BE27" s="5">
        <f t="shared" si="158"/>
        <v>3.6773068100961445E-4</v>
      </c>
      <c r="BF27" s="5">
        <f t="shared" si="159"/>
        <v>2.3639060232785933E-4</v>
      </c>
      <c r="BG27" s="5">
        <f t="shared" si="160"/>
        <v>1.0130696141626739E-4</v>
      </c>
      <c r="BH27" s="5">
        <f t="shared" si="161"/>
        <v>3.2561892256918478E-5</v>
      </c>
      <c r="BI27" s="5">
        <f t="shared" si="162"/>
        <v>8.372785542304604E-6</v>
      </c>
      <c r="BJ27" s="8">
        <f t="shared" si="163"/>
        <v>0.39469654188042863</v>
      </c>
      <c r="BK27" s="8">
        <f t="shared" si="164"/>
        <v>0.27384811289002936</v>
      </c>
      <c r="BL27" s="8">
        <f t="shared" si="165"/>
        <v>0.30917518786716414</v>
      </c>
      <c r="BM27" s="8">
        <f t="shared" si="166"/>
        <v>0.44004929899404799</v>
      </c>
      <c r="BN27" s="8">
        <f t="shared" si="167"/>
        <v>0.55937398128302529</v>
      </c>
    </row>
    <row r="28" spans="1:66" x14ac:dyDescent="0.25">
      <c r="A28" t="s">
        <v>343</v>
      </c>
      <c r="B28" t="s">
        <v>207</v>
      </c>
      <c r="C28" t="s">
        <v>211</v>
      </c>
      <c r="D28" t="s">
        <v>68</v>
      </c>
      <c r="E28">
        <f>VLOOKUP(A28,home!$A$2:$E$404,3,FALSE)</f>
        <v>1.3976999999999999</v>
      </c>
      <c r="F28">
        <f>VLOOKUP(B28,home!$B$2:$E$404,3,FALSE)</f>
        <v>0.6734</v>
      </c>
      <c r="G28">
        <f>VLOOKUP(C28,away!$B$2:$E$404,4,FALSE)</f>
        <v>0.85860000000000003</v>
      </c>
      <c r="H28">
        <f>VLOOKUP(A28,away!$A$2:$E$404,3,FALSE)</f>
        <v>1.0585</v>
      </c>
      <c r="I28">
        <f>VLOOKUP(C28,away!$B$2:$E$404,3,FALSE)</f>
        <v>0.70850000000000002</v>
      </c>
      <c r="J28">
        <f>VLOOKUP(B28,home!$B$2:$E$404,4,FALSE)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343</v>
      </c>
      <c r="B29" t="s">
        <v>204</v>
      </c>
      <c r="C29" t="s">
        <v>212</v>
      </c>
      <c r="D29" t="s">
        <v>68</v>
      </c>
      <c r="E29" s="15">
        <f>VLOOKUP(A29,home!$A$2:$E$404,3,FALSE)</f>
        <v>1.3976999999999999</v>
      </c>
      <c r="F29" s="15">
        <f>VLOOKUP(B29,home!$B$2:$E$404,3,FALSE)</f>
        <v>0.58919999999999995</v>
      </c>
      <c r="G29" s="15">
        <f>VLOOKUP(C29,away!$B$2:$E$404,4,FALSE)</f>
        <v>1.3951</v>
      </c>
      <c r="H29" s="15">
        <f>VLOOKUP(A29,away!$A$2:$E$404,3,FALSE)</f>
        <v>1.0585</v>
      </c>
      <c r="I29" s="15">
        <f>VLOOKUP(C29,away!$B$2:$E$404,3,FALSE)</f>
        <v>0.99199999999999999</v>
      </c>
      <c r="J29" s="15">
        <f>VLOOKUP(B29,home!$B$2:$E$404,4,FALSE)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343</v>
      </c>
      <c r="B30" t="s">
        <v>208</v>
      </c>
      <c r="C30" t="s">
        <v>200</v>
      </c>
      <c r="D30" t="s">
        <v>68</v>
      </c>
      <c r="E30">
        <f>VLOOKUP(A30,home!$A$2:$E$404,3,FALSE)</f>
        <v>1.3976999999999999</v>
      </c>
      <c r="F30">
        <f>VLOOKUP(B30,home!$B$2:$E$404,3,FALSE)</f>
        <v>0.85170000000000001</v>
      </c>
      <c r="G30">
        <f>VLOOKUP(C30,away!$B$2:$E$404,4,FALSE)</f>
        <v>0.85860000000000003</v>
      </c>
      <c r="H30">
        <f>VLOOKUP(A30,away!$A$2:$E$404,3,FALSE)</f>
        <v>1.0585</v>
      </c>
      <c r="I30">
        <f>VLOOKUP(C30,away!$B$2:$E$404,3,FALSE)</f>
        <v>1.2282</v>
      </c>
      <c r="J30">
        <f>VLOOKUP(B30,home!$B$2:$E$404,4,FALSE)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345</v>
      </c>
      <c r="B31" t="s">
        <v>321</v>
      </c>
      <c r="C31" t="s">
        <v>231</v>
      </c>
      <c r="D31" t="s">
        <v>68</v>
      </c>
      <c r="E31">
        <f>VLOOKUP(A31,home!$A$2:$E$404,3,FALSE)</f>
        <v>1.5690999999999999</v>
      </c>
      <c r="F31">
        <f>VLOOKUP(B31,home!$B$2:$E$404,3,FALSE)</f>
        <v>0.63729999999999998</v>
      </c>
      <c r="G31">
        <f>VLOOKUP(C31,away!$B$2:$E$404,4,FALSE)</f>
        <v>0.89219999999999999</v>
      </c>
      <c r="H31">
        <f>VLOOKUP(A31,away!$A$2:$E$404,3,FALSE)</f>
        <v>1.1701999999999999</v>
      </c>
      <c r="I31">
        <f>VLOOKUP(C31,away!$B$2:$E$404,3,FALSE)</f>
        <v>1.0255000000000001</v>
      </c>
      <c r="J31">
        <f>VLOOKUP(B31,home!$B$2:$E$404,4,FALSE)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345</v>
      </c>
      <c r="B32" t="s">
        <v>233</v>
      </c>
      <c r="C32" t="s">
        <v>235</v>
      </c>
      <c r="D32" t="s">
        <v>68</v>
      </c>
      <c r="E32">
        <f>VLOOKUP(A32,home!$A$2:$E$404,3,FALSE)</f>
        <v>1.5690999999999999</v>
      </c>
      <c r="F32">
        <f>VLOOKUP(B32,home!$B$2:$E$404,3,FALSE)</f>
        <v>1.0197000000000001</v>
      </c>
      <c r="G32">
        <f>VLOOKUP(C32,away!$B$2:$E$404,4,FALSE)</f>
        <v>0.9849</v>
      </c>
      <c r="H32">
        <f>VLOOKUP(A32,away!$A$2:$E$404,3,FALSE)</f>
        <v>1.1701999999999999</v>
      </c>
      <c r="I32">
        <f>VLOOKUP(C32,away!$B$2:$E$404,3,FALSE)</f>
        <v>1.2430000000000001</v>
      </c>
      <c r="J32">
        <f>VLOOKUP(B32,home!$B$2:$E$404,4,FALSE)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345</v>
      </c>
      <c r="B33" t="s">
        <v>236</v>
      </c>
      <c r="C33" t="s">
        <v>244</v>
      </c>
      <c r="D33" t="s">
        <v>68</v>
      </c>
      <c r="E33">
        <f>VLOOKUP(A33,home!$A$2:$E$404,3,FALSE)</f>
        <v>1.5690999999999999</v>
      </c>
      <c r="F33">
        <f>VLOOKUP(B33,home!$B$2:$E$404,3,FALSE)</f>
        <v>0.76480000000000004</v>
      </c>
      <c r="G33">
        <f>VLOOKUP(C33,away!$B$2:$E$404,4,FALSE)</f>
        <v>1.5295000000000001</v>
      </c>
      <c r="H33">
        <f>VLOOKUP(A33,away!$A$2:$E$404,3,FALSE)</f>
        <v>1.1701999999999999</v>
      </c>
      <c r="I33">
        <f>VLOOKUP(C33,away!$B$2:$E$404,3,FALSE)</f>
        <v>1.1109</v>
      </c>
      <c r="J33">
        <f>VLOOKUP(B33,home!$B$2:$E$404,4,FALSE)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346</v>
      </c>
      <c r="B34" s="19" t="s">
        <v>253</v>
      </c>
      <c r="C34" s="19" t="s">
        <v>251</v>
      </c>
      <c r="D34" s="19" t="s">
        <v>68</v>
      </c>
      <c r="E34">
        <f>VLOOKUP(A34,home!$A$2:$E$404,3,FALSE)</f>
        <v>1.254</v>
      </c>
      <c r="F34">
        <f>VLOOKUP(B34,home!$B$2:$E$404,3,FALSE)</f>
        <v>1.1164000000000001</v>
      </c>
      <c r="G34">
        <f>VLOOKUP(C34,away!$B$2:$E$404,4,FALSE)</f>
        <v>0.85060000000000002</v>
      </c>
      <c r="H34">
        <f>VLOOKUP(A34,away!$A$2:$E$404,3,FALSE)</f>
        <v>0.9476</v>
      </c>
      <c r="I34">
        <f>VLOOKUP(C34,away!$B$2:$E$404,3,FALSE)</f>
        <v>1.1256999999999999</v>
      </c>
      <c r="J34">
        <f>VLOOKUP(B34,home!$B$2:$E$404,4,FALSE)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346</v>
      </c>
      <c r="B35" t="s">
        <v>246</v>
      </c>
      <c r="C35" t="s">
        <v>247</v>
      </c>
      <c r="D35" t="s">
        <v>68</v>
      </c>
      <c r="E35">
        <f>VLOOKUP(A35,home!$A$2:$E$404,3,FALSE)</f>
        <v>1.254</v>
      </c>
      <c r="F35">
        <f>VLOOKUP(B35,home!$B$2:$E$404,3,FALSE)</f>
        <v>0.63800000000000001</v>
      </c>
      <c r="G35">
        <f>VLOOKUP(C35,away!$B$2:$E$404,4,FALSE)</f>
        <v>0.47849999999999998</v>
      </c>
      <c r="H35">
        <f>VLOOKUP(A35,away!$A$2:$E$404,3,FALSE)</f>
        <v>0.9476</v>
      </c>
      <c r="I35">
        <f>VLOOKUP(C35,away!$B$2:$E$404,3,FALSE)</f>
        <v>1.5478000000000001</v>
      </c>
      <c r="J35">
        <f>VLOOKUP(B35,home!$B$2:$E$404,4,FALSE)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347</v>
      </c>
      <c r="B36" t="s">
        <v>264</v>
      </c>
      <c r="C36" t="s">
        <v>272</v>
      </c>
      <c r="D36" t="s">
        <v>68</v>
      </c>
      <c r="E36">
        <f>VLOOKUP(A36,home!$A$2:$E$404,3,FALSE)</f>
        <v>1.5417000000000001</v>
      </c>
      <c r="F36">
        <f>VLOOKUP(B36,home!$B$2:$E$404,3,FALSE)</f>
        <v>0.72070000000000001</v>
      </c>
      <c r="G36">
        <f>VLOOKUP(C36,away!$B$2:$E$404,4,FALSE)</f>
        <v>0.64859999999999995</v>
      </c>
      <c r="H36">
        <f>VLOOKUP(A36,away!$A$2:$E$404,3,FALSE)</f>
        <v>1.125</v>
      </c>
      <c r="I36">
        <f>VLOOKUP(C36,away!$B$2:$E$404,3,FALSE)</f>
        <v>1.5802</v>
      </c>
      <c r="J36">
        <f>VLOOKUP(B36,home!$B$2:$E$404,4,FALSE)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347</v>
      </c>
      <c r="B37" t="s">
        <v>266</v>
      </c>
      <c r="C37" t="s">
        <v>260</v>
      </c>
      <c r="D37" t="s">
        <v>68</v>
      </c>
      <c r="E37">
        <f>VLOOKUP(A37,home!$A$2:$E$404,3,FALSE)</f>
        <v>1.5417000000000001</v>
      </c>
      <c r="F37">
        <f>VLOOKUP(B37,home!$B$2:$E$404,3,FALSE)</f>
        <v>1.0089999999999999</v>
      </c>
      <c r="G37">
        <f>VLOOKUP(C37,away!$B$2:$E$404,4,FALSE)</f>
        <v>1.7297</v>
      </c>
      <c r="H37">
        <f>VLOOKUP(A37,away!$A$2:$E$404,3,FALSE)</f>
        <v>1.125</v>
      </c>
      <c r="I37">
        <f>VLOOKUP(C37,away!$B$2:$E$404,3,FALSE)</f>
        <v>0.98770000000000002</v>
      </c>
      <c r="J37">
        <f>VLOOKUP(B37,home!$B$2:$E$404,4,FALSE)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347</v>
      </c>
      <c r="B38" t="s">
        <v>267</v>
      </c>
      <c r="C38" t="s">
        <v>269</v>
      </c>
      <c r="D38" t="s">
        <v>68</v>
      </c>
      <c r="E38">
        <f>VLOOKUP(A38,home!$A$2:$E$404,3,FALSE)</f>
        <v>1.5417000000000001</v>
      </c>
      <c r="F38">
        <f>VLOOKUP(B38,home!$B$2:$E$404,3,FALSE)</f>
        <v>1.0089999999999999</v>
      </c>
      <c r="G38">
        <f>VLOOKUP(C38,away!$B$2:$E$404,4,FALSE)</f>
        <v>1.1531</v>
      </c>
      <c r="H38">
        <f>VLOOKUP(A38,away!$A$2:$E$404,3,FALSE)</f>
        <v>1.125</v>
      </c>
      <c r="I38">
        <f>VLOOKUP(C38,away!$B$2:$E$404,3,FALSE)</f>
        <v>0.59260000000000002</v>
      </c>
      <c r="J38">
        <f>VLOOKUP(B38,home!$B$2:$E$404,4,FALSE)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348</v>
      </c>
      <c r="B39" t="s">
        <v>283</v>
      </c>
      <c r="C39" t="s">
        <v>282</v>
      </c>
      <c r="D39" t="s">
        <v>68</v>
      </c>
      <c r="E39">
        <f>VLOOKUP(A39,home!$A$2:$E$404,3,FALSE)</f>
        <v>1.5124</v>
      </c>
      <c r="F39">
        <f>VLOOKUP(B39,home!$B$2:$E$404,3,FALSE)</f>
        <v>0.70530000000000004</v>
      </c>
      <c r="G39">
        <f>VLOOKUP(C39,away!$B$2:$E$404,4,FALSE)</f>
        <v>0.61709999999999998</v>
      </c>
      <c r="H39">
        <f>VLOOKUP(A39,away!$A$2:$E$404,3,FALSE)</f>
        <v>1.1446000000000001</v>
      </c>
      <c r="I39">
        <f>VLOOKUP(C39,away!$B$2:$E$404,3,FALSE)</f>
        <v>1.5726</v>
      </c>
      <c r="J39">
        <f>VLOOKUP(B39,home!$B$2:$E$404,4,FALSE)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348</v>
      </c>
      <c r="B40" t="s">
        <v>287</v>
      </c>
      <c r="C40" t="s">
        <v>274</v>
      </c>
      <c r="D40" t="s">
        <v>68</v>
      </c>
      <c r="E40">
        <f>VLOOKUP(A40,home!$A$2:$E$404,3,FALSE)</f>
        <v>1.5124</v>
      </c>
      <c r="F40">
        <f>VLOOKUP(B40,home!$B$2:$E$404,3,FALSE)</f>
        <v>0.92569999999999997</v>
      </c>
      <c r="G40">
        <f>VLOOKUP(C40,away!$B$2:$E$404,4,FALSE)</f>
        <v>1.2783</v>
      </c>
      <c r="H40">
        <f>VLOOKUP(A40,away!$A$2:$E$404,3,FALSE)</f>
        <v>1.1446000000000001</v>
      </c>
      <c r="I40">
        <f>VLOOKUP(C40,away!$B$2:$E$404,3,FALSE)</f>
        <v>0.64070000000000005</v>
      </c>
      <c r="J40">
        <f>VLOOKUP(B40,home!$B$2:$E$404,4,FALSE)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356</v>
      </c>
      <c r="B41" t="s">
        <v>327</v>
      </c>
      <c r="C41" t="s">
        <v>328</v>
      </c>
      <c r="D41" t="s">
        <v>68</v>
      </c>
      <c r="E41">
        <f>VLOOKUP(A41,home!$A$2:$E$404,3,FALSE)</f>
        <v>1.6769000000000001</v>
      </c>
      <c r="F41">
        <f>VLOOKUP(B41,home!$B$2:$E$404,3,FALSE)</f>
        <v>0.59630000000000005</v>
      </c>
      <c r="G41">
        <f>VLOOKUP(C41,away!$B$2:$E$404,4,FALSE)</f>
        <v>0.87160000000000004</v>
      </c>
      <c r="H41">
        <f>VLOOKUP(A41,away!$A$2:$E$404,3,FALSE)</f>
        <v>1.5230999999999999</v>
      </c>
      <c r="I41">
        <f>VLOOKUP(C41,away!$B$2:$E$404,3,FALSE)</f>
        <v>1.5656000000000001</v>
      </c>
      <c r="J41">
        <f>VLOOKUP(B41,home!$B$2:$E$404,4,FALSE)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356</v>
      </c>
      <c r="B42" t="s">
        <v>329</v>
      </c>
      <c r="C42" t="s">
        <v>330</v>
      </c>
      <c r="D42" t="s">
        <v>68</v>
      </c>
      <c r="E42">
        <f>VLOOKUP(A42,home!$A$2:$E$404,3,FALSE)</f>
        <v>1.6769000000000001</v>
      </c>
      <c r="F42">
        <f>VLOOKUP(B42,home!$B$2:$E$404,3,FALSE)</f>
        <v>0.59630000000000005</v>
      </c>
      <c r="G42">
        <f>VLOOKUP(C42,away!$B$2:$E$404,4,FALSE)</f>
        <v>1.1927000000000001</v>
      </c>
      <c r="H42">
        <f>VLOOKUP(A42,away!$A$2:$E$404,3,FALSE)</f>
        <v>1.5230999999999999</v>
      </c>
      <c r="I42">
        <f>VLOOKUP(C42,away!$B$2:$E$404,3,FALSE)</f>
        <v>1.1111</v>
      </c>
      <c r="J42">
        <f>VLOOKUP(B42,home!$B$2:$E$404,4,FALSE)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289</v>
      </c>
      <c r="B43" t="s">
        <v>290</v>
      </c>
      <c r="C43" t="s">
        <v>295</v>
      </c>
      <c r="D43" t="s">
        <v>68</v>
      </c>
      <c r="E43">
        <f>VLOOKUP(A43,home!$A$2:$E$404,3,FALSE)</f>
        <v>1.6667000000000001</v>
      </c>
      <c r="F43">
        <f>VLOOKUP(B43,home!$B$2:$E$404,3,FALSE)</f>
        <v>1.6</v>
      </c>
      <c r="G43">
        <f>VLOOKUP(C43,away!$B$2:$E$404,4,FALSE)</f>
        <v>1.2</v>
      </c>
      <c r="H43">
        <f>VLOOKUP(A43,away!$A$2:$E$404,3,FALSE)</f>
        <v>0.93330000000000002</v>
      </c>
      <c r="I43">
        <f>VLOOKUP(C43,away!$B$2:$E$404,3,FALSE)</f>
        <v>2.1429</v>
      </c>
      <c r="J43">
        <f>VLOOKUP(B43,home!$B$2:$E$404,4,FALSE)</f>
        <v>1.7858000000000001</v>
      </c>
      <c r="K43" s="3">
        <f t="shared" si="168"/>
        <v>3.2000640000000002</v>
      </c>
      <c r="L43" s="3">
        <f t="shared" si="169"/>
        <v>3.571543872306</v>
      </c>
      <c r="M43" s="5">
        <f t="shared" si="170"/>
        <v>1.1458507872024236E-3</v>
      </c>
      <c r="N43" s="5">
        <f t="shared" si="171"/>
        <v>3.6667958534981368E-3</v>
      </c>
      <c r="O43" s="5">
        <f t="shared" si="172"/>
        <v>4.0924563576098224E-3</v>
      </c>
      <c r="P43" s="5">
        <f t="shared" si="173"/>
        <v>1.3096122261558318E-2</v>
      </c>
      <c r="Q43" s="5">
        <f t="shared" si="174"/>
        <v>5.8669907030643323E-3</v>
      </c>
      <c r="R43" s="5">
        <f t="shared" si="175"/>
        <v>7.3081937133505489E-3</v>
      </c>
      <c r="S43" s="5">
        <f t="shared" si="176"/>
        <v>3.7419448545394501E-2</v>
      </c>
      <c r="T43" s="5">
        <f t="shared" si="177"/>
        <v>2.0954214694405688E-2</v>
      </c>
      <c r="U43" s="5">
        <f t="shared" si="178"/>
        <v>2.338668760711941E-2</v>
      </c>
      <c r="V43" s="5">
        <f t="shared" si="179"/>
        <v>4.7519244466281425E-2</v>
      </c>
      <c r="W43" s="5">
        <f t="shared" si="180"/>
        <v>6.2582485790702858E-3</v>
      </c>
      <c r="X43" s="5">
        <f t="shared" si="181"/>
        <v>2.2351609363946211E-2</v>
      </c>
      <c r="Y43" s="5">
        <f t="shared" si="182"/>
        <v>3.9914876729989765E-2</v>
      </c>
      <c r="Z43" s="5">
        <f t="shared" si="183"/>
        <v>8.7005114915141273E-3</v>
      </c>
      <c r="AA43" s="5">
        <f t="shared" si="184"/>
        <v>2.7842193605580667E-2</v>
      </c>
      <c r="AB43" s="5">
        <f t="shared" si="185"/>
        <v>4.4548400719124456E-2</v>
      </c>
      <c r="AC43" s="5">
        <f t="shared" si="186"/>
        <v>3.3944092146297213E-2</v>
      </c>
      <c r="AD43" s="5">
        <f t="shared" si="187"/>
        <v>5.006698995233495E-3</v>
      </c>
      <c r="AE43" s="5">
        <f t="shared" si="188"/>
        <v>1.7881645116906795E-2</v>
      </c>
      <c r="AF43" s="5">
        <f t="shared" si="189"/>
        <v>3.1932540022019493E-2</v>
      </c>
      <c r="AG43" s="5">
        <f t="shared" si="190"/>
        <v>3.8016155880936604E-2</v>
      </c>
      <c r="AH43" s="5">
        <f t="shared" si="191"/>
        <v>7.7685646258613041E-3</v>
      </c>
      <c r="AI43" s="5">
        <f t="shared" si="192"/>
        <v>2.4859903990892229E-2</v>
      </c>
      <c r="AJ43" s="5">
        <f t="shared" si="193"/>
        <v>3.9776641902355289E-2</v>
      </c>
      <c r="AK43" s="5">
        <f t="shared" si="194"/>
        <v>4.2429266597539553E-2</v>
      </c>
      <c r="AL43" s="5">
        <f t="shared" si="195"/>
        <v>1.5518110587185165E-2</v>
      </c>
      <c r="AM43" s="5">
        <f t="shared" si="196"/>
        <v>3.2043514426965745E-3</v>
      </c>
      <c r="AN43" s="5">
        <f t="shared" si="197"/>
        <v>1.1444481759877841E-2</v>
      </c>
      <c r="AO43" s="5">
        <f t="shared" si="198"/>
        <v>2.0437234350604752E-2</v>
      </c>
      <c r="AP43" s="5">
        <f t="shared" si="199"/>
        <v>2.4330826370594697E-2</v>
      </c>
      <c r="AQ43" s="5">
        <f t="shared" si="200"/>
        <v>2.1724653458009679E-2</v>
      </c>
      <c r="AR43" s="5">
        <f t="shared" si="201"/>
        <v>5.5491538772216194E-3</v>
      </c>
      <c r="AS43" s="5">
        <f t="shared" si="202"/>
        <v>1.7757647552957324E-2</v>
      </c>
      <c r="AT43" s="5">
        <f t="shared" si="203"/>
        <v>2.8412804329453423E-2</v>
      </c>
      <c r="AU43" s="5">
        <f t="shared" si="204"/>
        <v>3.0307597424576008E-2</v>
      </c>
      <c r="AV43" s="5">
        <f t="shared" si="205"/>
        <v>2.4246562861219605E-2</v>
      </c>
      <c r="AW43" s="5">
        <f t="shared" si="206"/>
        <v>4.9266418888607643E-3</v>
      </c>
      <c r="AX43" s="5">
        <f t="shared" si="207"/>
        <v>1.7090216158535626E-3</v>
      </c>
      <c r="AY43" s="5">
        <f t="shared" si="208"/>
        <v>6.1038456797402902E-3</v>
      </c>
      <c r="AZ43" s="5">
        <f t="shared" si="209"/>
        <v>1.0900076317488946E-2</v>
      </c>
      <c r="BA43" s="5">
        <f t="shared" si="210"/>
        <v>1.2976700259798463E-2</v>
      </c>
      <c r="BB43" s="5">
        <f t="shared" si="211"/>
        <v>1.1586713573908719E-2</v>
      </c>
      <c r="BC43" s="5">
        <f t="shared" si="212"/>
        <v>8.2764911730116887E-3</v>
      </c>
      <c r="BD43" s="5">
        <f t="shared" si="213"/>
        <v>3.303174421112325E-3</v>
      </c>
      <c r="BE43" s="5">
        <f t="shared" si="214"/>
        <v>1.0570369550722391E-2</v>
      </c>
      <c r="BF43" s="5">
        <f t="shared" si="215"/>
        <v>1.6912929532981454E-2</v>
      </c>
      <c r="BG43" s="5">
        <f t="shared" si="216"/>
        <v>1.8040818977676922E-2</v>
      </c>
      <c r="BH43" s="5">
        <f t="shared" si="217"/>
        <v>1.4432943835245182E-2</v>
      </c>
      <c r="BI43" s="5">
        <f t="shared" si="218"/>
        <v>9.2372687962380042E-3</v>
      </c>
      <c r="BJ43" s="8">
        <f t="shared" si="219"/>
        <v>0.32454417194065605</v>
      </c>
      <c r="BK43" s="8">
        <f t="shared" si="220"/>
        <v>0.15474671447365934</v>
      </c>
      <c r="BL43" s="8">
        <f t="shared" si="221"/>
        <v>0.40078358027883754</v>
      </c>
      <c r="BM43" s="8">
        <f t="shared" si="222"/>
        <v>0.85242136471750396</v>
      </c>
      <c r="BN43" s="8">
        <f t="shared" si="223"/>
        <v>3.5176409676283583E-2</v>
      </c>
    </row>
    <row r="44" spans="1:66" x14ac:dyDescent="0.25">
      <c r="A44" t="s">
        <v>337</v>
      </c>
      <c r="B44" t="s">
        <v>75</v>
      </c>
      <c r="C44" t="s">
        <v>76</v>
      </c>
      <c r="D44" t="s">
        <v>69</v>
      </c>
      <c r="E44">
        <f>VLOOKUP(A44,home!$A$2:$E$404,3,FALSE)</f>
        <v>1.2959000000000001</v>
      </c>
      <c r="F44">
        <f>VLOOKUP(B44,home!$B$2:$E$404,3,FALSE)</f>
        <v>1.5432999999999999</v>
      </c>
      <c r="G44">
        <f>VLOOKUP(C44,away!$B$2:$E$404,4,FALSE)</f>
        <v>0.57869999999999999</v>
      </c>
      <c r="H44">
        <f>VLOOKUP(A44,away!$A$2:$E$404,3,FALSE)</f>
        <v>1</v>
      </c>
      <c r="I44">
        <f>VLOOKUP(C44,away!$B$2:$E$404,3,FALSE)</f>
        <v>1.5</v>
      </c>
      <c r="J44">
        <f>VLOOKUP(B44,home!$B$2:$E$404,4,FALSE)</f>
        <v>1</v>
      </c>
      <c r="K44" s="3">
        <f t="shared" si="168"/>
        <v>1.1573782813890001</v>
      </c>
      <c r="L44" s="3">
        <f t="shared" si="169"/>
        <v>1.5</v>
      </c>
      <c r="M44" s="5">
        <f t="shared" si="170"/>
        <v>7.0131846900977013E-2</v>
      </c>
      <c r="N44" s="5">
        <f t="shared" si="171"/>
        <v>8.116907643688924E-2</v>
      </c>
      <c r="O44" s="5">
        <f t="shared" si="172"/>
        <v>0.10519777035146552</v>
      </c>
      <c r="P44" s="5">
        <f t="shared" si="173"/>
        <v>0.12175361465533387</v>
      </c>
      <c r="Q44" s="5">
        <f t="shared" si="174"/>
        <v>4.6971663094229642E-2</v>
      </c>
      <c r="R44" s="5">
        <f t="shared" si="175"/>
        <v>7.8898327763599146E-2</v>
      </c>
      <c r="S44" s="5">
        <f t="shared" si="176"/>
        <v>5.2843120981008351E-2</v>
      </c>
      <c r="T44" s="5">
        <f t="shared" si="177"/>
        <v>7.0457494641344459E-2</v>
      </c>
      <c r="U44" s="5">
        <f t="shared" si="178"/>
        <v>9.1315210991500417E-2</v>
      </c>
      <c r="V44" s="5">
        <f t="shared" si="179"/>
        <v>1.0193246757371743E-2</v>
      </c>
      <c r="W44" s="5">
        <f t="shared" si="180"/>
        <v>1.8121327568660871E-2</v>
      </c>
      <c r="X44" s="5">
        <f t="shared" si="181"/>
        <v>2.7181991352991309E-2</v>
      </c>
      <c r="Y44" s="5">
        <f t="shared" si="182"/>
        <v>2.0386493514743483E-2</v>
      </c>
      <c r="Z44" s="5">
        <f t="shared" si="183"/>
        <v>3.944916388179958E-2</v>
      </c>
      <c r="AA44" s="5">
        <f t="shared" si="184"/>
        <v>4.5657605495750216E-2</v>
      </c>
      <c r="AB44" s="5">
        <f t="shared" si="185"/>
        <v>2.6421560490504183E-2</v>
      </c>
      <c r="AC44" s="5">
        <f t="shared" si="186"/>
        <v>1.1060102262957102E-3</v>
      </c>
      <c r="AD44" s="5">
        <f t="shared" si="187"/>
        <v>5.243307739475957E-3</v>
      </c>
      <c r="AE44" s="5">
        <f t="shared" si="188"/>
        <v>7.8649616092139364E-3</v>
      </c>
      <c r="AF44" s="5">
        <f t="shared" si="189"/>
        <v>5.8987212069104523E-3</v>
      </c>
      <c r="AG44" s="5">
        <f t="shared" si="190"/>
        <v>2.949360603455227E-3</v>
      </c>
      <c r="AH44" s="5">
        <f t="shared" si="191"/>
        <v>1.4793436455674845E-2</v>
      </c>
      <c r="AI44" s="5">
        <f t="shared" si="192"/>
        <v>1.7121602060906335E-2</v>
      </c>
      <c r="AJ44" s="5">
        <f t="shared" si="193"/>
        <v>9.9080851839390693E-3</v>
      </c>
      <c r="AK44" s="5">
        <f t="shared" si="194"/>
        <v>3.8224675340144043E-3</v>
      </c>
      <c r="AL44" s="5">
        <f t="shared" si="195"/>
        <v>7.6804332894527176E-5</v>
      </c>
      <c r="AM44" s="5">
        <f t="shared" si="196"/>
        <v>1.2136981000616645E-3</v>
      </c>
      <c r="AN44" s="5">
        <f t="shared" si="197"/>
        <v>1.8205471500924969E-3</v>
      </c>
      <c r="AO44" s="5">
        <f t="shared" si="198"/>
        <v>1.3654103625693728E-3</v>
      </c>
      <c r="AP44" s="5">
        <f t="shared" si="199"/>
        <v>6.8270518128468662E-4</v>
      </c>
      <c r="AQ44" s="5">
        <f t="shared" si="200"/>
        <v>2.560144429817575E-4</v>
      </c>
      <c r="AR44" s="5">
        <f t="shared" si="201"/>
        <v>4.438030936702449E-3</v>
      </c>
      <c r="AS44" s="5">
        <f t="shared" si="202"/>
        <v>5.1364806182718952E-3</v>
      </c>
      <c r="AT44" s="5">
        <f t="shared" si="203"/>
        <v>2.9724255551817178E-3</v>
      </c>
      <c r="AU44" s="5">
        <f t="shared" si="204"/>
        <v>1.1467402602043202E-3</v>
      </c>
      <c r="AV44" s="5">
        <f t="shared" si="205"/>
        <v>3.3180306788871275E-4</v>
      </c>
      <c r="AW44" s="5">
        <f t="shared" si="206"/>
        <v>3.7038194503623552E-6</v>
      </c>
      <c r="AX44" s="5">
        <f t="shared" si="207"/>
        <v>2.3411797019574375E-4</v>
      </c>
      <c r="AY44" s="5">
        <f t="shared" si="208"/>
        <v>3.5117695529361567E-4</v>
      </c>
      <c r="AZ44" s="5">
        <f t="shared" si="209"/>
        <v>2.6338271647021177E-4</v>
      </c>
      <c r="BA44" s="5">
        <f t="shared" si="210"/>
        <v>1.3169135823510591E-4</v>
      </c>
      <c r="BB44" s="5">
        <f t="shared" si="211"/>
        <v>4.9384259338164726E-5</v>
      </c>
      <c r="BC44" s="5">
        <f t="shared" si="212"/>
        <v>1.4815277801449402E-5</v>
      </c>
      <c r="BD44" s="5">
        <f t="shared" si="213"/>
        <v>1.1095077341756136E-3</v>
      </c>
      <c r="BE44" s="5">
        <f t="shared" si="214"/>
        <v>1.2841201545679753E-3</v>
      </c>
      <c r="BF44" s="5">
        <f t="shared" si="215"/>
        <v>7.4310638879543042E-4</v>
      </c>
      <c r="BG44" s="5">
        <f t="shared" si="216"/>
        <v>2.8668506505108042E-4</v>
      </c>
      <c r="BH44" s="5">
        <f t="shared" si="217"/>
        <v>8.2950766972178297E-5</v>
      </c>
      <c r="BI44" s="5">
        <f t="shared" si="218"/>
        <v>1.9201083223631818E-5</v>
      </c>
      <c r="BJ44" s="8">
        <f t="shared" si="219"/>
        <v>0.29262734154223879</v>
      </c>
      <c r="BK44" s="8">
        <f t="shared" si="220"/>
        <v>0.25645582080917484</v>
      </c>
      <c r="BL44" s="8">
        <f t="shared" si="221"/>
        <v>0.41068711795838914</v>
      </c>
      <c r="BM44" s="8">
        <f t="shared" si="222"/>
        <v>0.49474967185326463</v>
      </c>
      <c r="BN44" s="8">
        <f t="shared" si="223"/>
        <v>0.50412229920249441</v>
      </c>
    </row>
    <row r="45" spans="1:66" x14ac:dyDescent="0.25">
      <c r="A45" t="s">
        <v>337</v>
      </c>
      <c r="B45" t="s">
        <v>79</v>
      </c>
      <c r="C45" t="s">
        <v>82</v>
      </c>
      <c r="D45" t="s">
        <v>69</v>
      </c>
      <c r="E45">
        <f>VLOOKUP(A45,home!$A$2:$E$404,3,FALSE)</f>
        <v>1.2959000000000001</v>
      </c>
      <c r="F45">
        <f>VLOOKUP(B45,home!$B$2:$E$404,3,FALSE)</f>
        <v>1.5432999999999999</v>
      </c>
      <c r="G45">
        <f>VLOOKUP(C45,away!$B$2:$E$404,4,FALSE)</f>
        <v>1.3504</v>
      </c>
      <c r="H45">
        <f>VLOOKUP(A45,away!$A$2:$E$404,3,FALSE)</f>
        <v>1</v>
      </c>
      <c r="I45">
        <f>VLOOKUP(C45,away!$B$2:$E$404,3,FALSE)</f>
        <v>1.75</v>
      </c>
      <c r="J45">
        <f>VLOOKUP(B45,home!$B$2:$E$404,4,FALSE)</f>
        <v>1.6667000000000001</v>
      </c>
      <c r="K45" s="3">
        <f t="shared" si="168"/>
        <v>2.7007493194880001</v>
      </c>
      <c r="L45" s="3">
        <f t="shared" si="169"/>
        <v>2.916725</v>
      </c>
      <c r="M45" s="5">
        <f t="shared" si="170"/>
        <v>3.6338073650221334E-3</v>
      </c>
      <c r="N45" s="5">
        <f t="shared" si="171"/>
        <v>9.8140027682340099E-3</v>
      </c>
      <c r="O45" s="5">
        <f t="shared" si="172"/>
        <v>1.0598816786744181E-2</v>
      </c>
      <c r="P45" s="5">
        <f t="shared" si="173"/>
        <v>2.8624747224177335E-2</v>
      </c>
      <c r="Q45" s="5">
        <f t="shared" si="174"/>
        <v>1.3252580648880678E-2</v>
      </c>
      <c r="R45" s="5">
        <f t="shared" si="175"/>
        <v>1.5456916946158215E-2</v>
      </c>
      <c r="S45" s="5">
        <f t="shared" si="176"/>
        <v>5.6371738464668031E-2</v>
      </c>
      <c r="T45" s="5">
        <f t="shared" si="177"/>
        <v>3.8654133293106491E-2</v>
      </c>
      <c r="U45" s="5">
        <f t="shared" si="178"/>
        <v>4.1745257923719331E-2</v>
      </c>
      <c r="V45" s="5">
        <f t="shared" si="179"/>
        <v>4.9339946967984043E-2</v>
      </c>
      <c r="W45" s="5">
        <f t="shared" si="180"/>
        <v>1.1930632722974777E-2</v>
      </c>
      <c r="X45" s="5">
        <f t="shared" si="181"/>
        <v>3.4798374728918599E-2</v>
      </c>
      <c r="Y45" s="5">
        <f t="shared" si="182"/>
        <v>5.0748644765602563E-2</v>
      </c>
      <c r="Z45" s="5">
        <f t="shared" si="183"/>
        <v>1.5027858693261105E-2</v>
      </c>
      <c r="AA45" s="5">
        <f t="shared" si="184"/>
        <v>4.0586479139186754E-2</v>
      </c>
      <c r="AB45" s="5">
        <f t="shared" si="185"/>
        <v>5.4806952957786287E-2</v>
      </c>
      <c r="AC45" s="5">
        <f t="shared" si="186"/>
        <v>2.4291730548370995E-2</v>
      </c>
      <c r="AD45" s="5">
        <f t="shared" si="187"/>
        <v>8.0554120519088484E-3</v>
      </c>
      <c r="AE45" s="5">
        <f t="shared" si="188"/>
        <v>2.349542171710383E-2</v>
      </c>
      <c r="AF45" s="5">
        <f t="shared" si="189"/>
        <v>3.4264841953909844E-2</v>
      </c>
      <c r="AG45" s="5">
        <f t="shared" si="190"/>
        <v>3.3313707049339225E-2</v>
      </c>
      <c r="AH45" s="5">
        <f t="shared" si="191"/>
        <v>1.0958032786775502E-2</v>
      </c>
      <c r="AI45" s="5">
        <f t="shared" si="192"/>
        <v>2.9594899591811125E-2</v>
      </c>
      <c r="AJ45" s="5">
        <f t="shared" si="193"/>
        <v>3.9964202466449807E-2</v>
      </c>
      <c r="AK45" s="5">
        <f t="shared" si="194"/>
        <v>3.5977764205048321E-2</v>
      </c>
      <c r="AL45" s="5">
        <f t="shared" si="195"/>
        <v>7.6541718009392693E-3</v>
      </c>
      <c r="AM45" s="5">
        <f t="shared" si="196"/>
        <v>4.3511297234776506E-3</v>
      </c>
      <c r="AN45" s="5">
        <f t="shared" si="197"/>
        <v>1.2691048842710348E-2</v>
      </c>
      <c r="AO45" s="5">
        <f t="shared" si="198"/>
        <v>1.8508149717877176E-2</v>
      </c>
      <c r="AP45" s="5">
        <f t="shared" si="199"/>
        <v>1.79943943286251E-2</v>
      </c>
      <c r="AQ45" s="5">
        <f t="shared" si="200"/>
        <v>1.3121174949539764E-2</v>
      </c>
      <c r="AR45" s="5">
        <f t="shared" si="201"/>
        <v>6.3923136360015511E-3</v>
      </c>
      <c r="AS45" s="5">
        <f t="shared" si="202"/>
        <v>1.7264036702385053E-2</v>
      </c>
      <c r="AT45" s="5">
        <f t="shared" si="203"/>
        <v>2.3312917687791149E-2</v>
      </c>
      <c r="AU45" s="5">
        <f t="shared" si="204"/>
        <v>2.0987448860193901E-2</v>
      </c>
      <c r="AV45" s="5">
        <f t="shared" si="205"/>
        <v>1.417045955673947E-2</v>
      </c>
      <c r="AW45" s="5">
        <f t="shared" si="206"/>
        <v>1.6748482529897746E-3</v>
      </c>
      <c r="AX45" s="5">
        <f t="shared" si="207"/>
        <v>1.9585517732810457E-3</v>
      </c>
      <c r="AY45" s="5">
        <f t="shared" si="208"/>
        <v>5.7125569209231578E-3</v>
      </c>
      <c r="AZ45" s="5">
        <f t="shared" si="209"/>
        <v>8.3309787925898004E-3</v>
      </c>
      <c r="BA45" s="5">
        <f t="shared" si="210"/>
        <v>8.0997247062721614E-3</v>
      </c>
      <c r="BB45" s="5">
        <f t="shared" si="211"/>
        <v>5.9061673859754187E-3</v>
      </c>
      <c r="BC45" s="5">
        <f t="shared" si="212"/>
        <v>3.4453332137718289E-3</v>
      </c>
      <c r="BD45" s="5">
        <f t="shared" si="213"/>
        <v>3.107436831661107E-3</v>
      </c>
      <c r="BE45" s="5">
        <f t="shared" si="214"/>
        <v>8.392407908460681E-3</v>
      </c>
      <c r="BF45" s="5">
        <f t="shared" si="215"/>
        <v>1.1332894973820451E-2</v>
      </c>
      <c r="BG45" s="5">
        <f t="shared" si="216"/>
        <v>1.0202436129458186E-2</v>
      </c>
      <c r="BH45" s="5">
        <f t="shared" si="217"/>
        <v>6.8885556084384951E-3</v>
      </c>
      <c r="BI45" s="5">
        <f t="shared" si="218"/>
        <v>3.7208523743491018E-3</v>
      </c>
      <c r="BJ45" s="8">
        <f t="shared" si="219"/>
        <v>0.3584469620550223</v>
      </c>
      <c r="BK45" s="8">
        <f t="shared" si="220"/>
        <v>0.17562869929208497</v>
      </c>
      <c r="BL45" s="8">
        <f t="shared" si="221"/>
        <v>0.40546108307297868</v>
      </c>
      <c r="BM45" s="8">
        <f t="shared" si="222"/>
        <v>0.86914602270619723</v>
      </c>
      <c r="BN45" s="8">
        <f t="shared" si="223"/>
        <v>8.138087173921657E-2</v>
      </c>
    </row>
    <row r="46" spans="1:66" x14ac:dyDescent="0.25">
      <c r="A46" t="s">
        <v>337</v>
      </c>
      <c r="B46" t="s">
        <v>87</v>
      </c>
      <c r="C46" t="s">
        <v>93</v>
      </c>
      <c r="D46" t="s">
        <v>69</v>
      </c>
      <c r="E46">
        <f>VLOOKUP(A46,home!$A$2:$E$404,3,FALSE)</f>
        <v>1.2959000000000001</v>
      </c>
      <c r="F46">
        <f>VLOOKUP(B46,home!$B$2:$E$404,3,FALSE)</f>
        <v>0</v>
      </c>
      <c r="G46">
        <f>VLOOKUP(C46,away!$B$2:$E$404,4,FALSE)</f>
        <v>1.0288999999999999</v>
      </c>
      <c r="H46">
        <f>VLOOKUP(A46,away!$A$2:$E$404,3,FALSE)</f>
        <v>1</v>
      </c>
      <c r="I46">
        <f>VLOOKUP(C46,away!$B$2:$E$404,3,FALSE)</f>
        <v>0.66669999999999996</v>
      </c>
      <c r="J46">
        <f>VLOOKUP(B46,home!$B$2:$E$404,4,FALSE)</f>
        <v>0.66669999999999996</v>
      </c>
      <c r="K46" s="3">
        <f t="shared" si="168"/>
        <v>0</v>
      </c>
      <c r="L46" s="3">
        <f t="shared" si="169"/>
        <v>0.44448888999999997</v>
      </c>
      <c r="M46" s="5">
        <f t="shared" si="170"/>
        <v>0.64115189144466633</v>
      </c>
      <c r="N46" s="5">
        <f t="shared" si="171"/>
        <v>0</v>
      </c>
      <c r="O46" s="5">
        <f t="shared" si="172"/>
        <v>0.28498489254964027</v>
      </c>
      <c r="P46" s="5">
        <f t="shared" si="173"/>
        <v>0</v>
      </c>
      <c r="Q46" s="5">
        <f t="shared" si="174"/>
        <v>0</v>
      </c>
      <c r="R46" s="5">
        <f t="shared" si="175"/>
        <v>6.3336309278079428E-2</v>
      </c>
      <c r="S46" s="5">
        <f t="shared" si="176"/>
        <v>0</v>
      </c>
      <c r="T46" s="5">
        <f t="shared" si="177"/>
        <v>0</v>
      </c>
      <c r="U46" s="5">
        <f t="shared" si="178"/>
        <v>0</v>
      </c>
      <c r="V46" s="5">
        <f t="shared" si="179"/>
        <v>0</v>
      </c>
      <c r="W46" s="5">
        <f t="shared" si="180"/>
        <v>0</v>
      </c>
      <c r="X46" s="5">
        <f t="shared" si="181"/>
        <v>0</v>
      </c>
      <c r="Y46" s="5">
        <f t="shared" si="182"/>
        <v>0</v>
      </c>
      <c r="Z46" s="5">
        <f t="shared" si="183"/>
        <v>9.3840952692367391E-3</v>
      </c>
      <c r="AA46" s="5">
        <f t="shared" si="184"/>
        <v>0</v>
      </c>
      <c r="AB46" s="5">
        <f t="shared" si="185"/>
        <v>0</v>
      </c>
      <c r="AC46" s="5">
        <f t="shared" si="186"/>
        <v>0</v>
      </c>
      <c r="AD46" s="5">
        <f t="shared" si="187"/>
        <v>0</v>
      </c>
      <c r="AE46" s="5">
        <f t="shared" si="188"/>
        <v>0</v>
      </c>
      <c r="AF46" s="5">
        <f t="shared" si="189"/>
        <v>0</v>
      </c>
      <c r="AG46" s="5">
        <f t="shared" si="190"/>
        <v>0</v>
      </c>
      <c r="AH46" s="5">
        <f t="shared" si="191"/>
        <v>1.0427815224693224E-3</v>
      </c>
      <c r="AI46" s="5">
        <f t="shared" si="192"/>
        <v>0</v>
      </c>
      <c r="AJ46" s="5">
        <f t="shared" si="193"/>
        <v>0</v>
      </c>
      <c r="AK46" s="5">
        <f t="shared" si="194"/>
        <v>0</v>
      </c>
      <c r="AL46" s="5">
        <f t="shared" si="195"/>
        <v>0</v>
      </c>
      <c r="AM46" s="5">
        <f t="shared" si="196"/>
        <v>0</v>
      </c>
      <c r="AN46" s="5">
        <f t="shared" si="197"/>
        <v>0</v>
      </c>
      <c r="AO46" s="5">
        <f t="shared" si="198"/>
        <v>0</v>
      </c>
      <c r="AP46" s="5">
        <f t="shared" si="199"/>
        <v>0</v>
      </c>
      <c r="AQ46" s="5">
        <f t="shared" si="200"/>
        <v>0</v>
      </c>
      <c r="AR46" s="5">
        <f t="shared" si="201"/>
        <v>9.2700960286979875E-5</v>
      </c>
      <c r="AS46" s="5">
        <f t="shared" si="202"/>
        <v>0</v>
      </c>
      <c r="AT46" s="5">
        <f t="shared" si="203"/>
        <v>0</v>
      </c>
      <c r="AU46" s="5">
        <f t="shared" si="204"/>
        <v>0</v>
      </c>
      <c r="AV46" s="5">
        <f t="shared" si="205"/>
        <v>0</v>
      </c>
      <c r="AW46" s="5">
        <f t="shared" si="206"/>
        <v>0</v>
      </c>
      <c r="AX46" s="5">
        <f t="shared" si="207"/>
        <v>0</v>
      </c>
      <c r="AY46" s="5">
        <f t="shared" si="208"/>
        <v>0</v>
      </c>
      <c r="AZ46" s="5">
        <f t="shared" si="209"/>
        <v>0</v>
      </c>
      <c r="BA46" s="5">
        <f t="shared" si="210"/>
        <v>0</v>
      </c>
      <c r="BB46" s="5">
        <f t="shared" si="211"/>
        <v>0</v>
      </c>
      <c r="BC46" s="5">
        <f t="shared" si="212"/>
        <v>0</v>
      </c>
      <c r="BD46" s="5">
        <f t="shared" si="213"/>
        <v>6.8674244899822862E-6</v>
      </c>
      <c r="BE46" s="5">
        <f t="shared" si="214"/>
        <v>0</v>
      </c>
      <c r="BF46" s="5">
        <f t="shared" si="215"/>
        <v>0</v>
      </c>
      <c r="BG46" s="5">
        <f t="shared" si="216"/>
        <v>0</v>
      </c>
      <c r="BH46" s="5">
        <f t="shared" si="217"/>
        <v>0</v>
      </c>
      <c r="BI46" s="5">
        <f t="shared" si="218"/>
        <v>0</v>
      </c>
      <c r="BJ46" s="8">
        <f t="shared" si="219"/>
        <v>0</v>
      </c>
      <c r="BK46" s="8">
        <f t="shared" si="220"/>
        <v>0.64115189144466633</v>
      </c>
      <c r="BL46" s="8">
        <f t="shared" si="221"/>
        <v>0.34946355173496596</v>
      </c>
      <c r="BM46" s="8">
        <f t="shared" si="222"/>
        <v>1.0526445176483023E-2</v>
      </c>
      <c r="BN46" s="8">
        <f t="shared" si="223"/>
        <v>0.98947309327238608</v>
      </c>
    </row>
    <row r="47" spans="1:66" x14ac:dyDescent="0.25">
      <c r="A47" t="s">
        <v>337</v>
      </c>
      <c r="B47" t="s">
        <v>91</v>
      </c>
      <c r="C47" t="s">
        <v>96</v>
      </c>
      <c r="D47" t="s">
        <v>69</v>
      </c>
      <c r="E47">
        <f>VLOOKUP(A47,home!$A$2:$E$404,3,FALSE)</f>
        <v>1.2959000000000001</v>
      </c>
      <c r="F47">
        <f>VLOOKUP(B47,home!$B$2:$E$404,3,FALSE)</f>
        <v>0.57869999999999999</v>
      </c>
      <c r="G47">
        <f>VLOOKUP(C47,away!$B$2:$E$404,4,FALSE)</f>
        <v>0.77170000000000005</v>
      </c>
      <c r="H47">
        <f>VLOOKUP(A47,away!$A$2:$E$404,3,FALSE)</f>
        <v>1</v>
      </c>
      <c r="I47">
        <f>VLOOKUP(C47,away!$B$2:$E$404,3,FALSE)</f>
        <v>0.1</v>
      </c>
      <c r="J47">
        <f>VLOOKUP(B47,home!$B$2:$E$404,4,FALSE)</f>
        <v>1.5</v>
      </c>
      <c r="K47" s="3">
        <f t="shared" si="168"/>
        <v>0.57872663756100007</v>
      </c>
      <c r="L47" s="3">
        <f t="shared" si="169"/>
        <v>0.15000000000000002</v>
      </c>
      <c r="M47" s="5">
        <f t="shared" si="170"/>
        <v>0.48252302575920908</v>
      </c>
      <c r="N47" s="5">
        <f t="shared" si="171"/>
        <v>0.27924892824338693</v>
      </c>
      <c r="O47" s="5">
        <f t="shared" si="172"/>
        <v>7.2378453863881365E-2</v>
      </c>
      <c r="P47" s="5">
        <f t="shared" si="173"/>
        <v>4.1887339236508045E-2</v>
      </c>
      <c r="Q47" s="5">
        <f t="shared" si="174"/>
        <v>8.0804396642404144E-2</v>
      </c>
      <c r="R47" s="5">
        <f t="shared" si="175"/>
        <v>5.4283840397911032E-3</v>
      </c>
      <c r="S47" s="5">
        <f t="shared" si="176"/>
        <v>9.0904946222704688E-4</v>
      </c>
      <c r="T47" s="5">
        <f t="shared" si="177"/>
        <v>1.2120659496360622E-2</v>
      </c>
      <c r="U47" s="5">
        <f t="shared" si="178"/>
        <v>3.1415504427381039E-3</v>
      </c>
      <c r="V47" s="5">
        <f t="shared" si="179"/>
        <v>8.7681856441882456E-6</v>
      </c>
      <c r="W47" s="5">
        <f t="shared" si="180"/>
        <v>1.5587885589667977E-2</v>
      </c>
      <c r="X47" s="5">
        <f t="shared" si="181"/>
        <v>2.3381828384501967E-3</v>
      </c>
      <c r="Y47" s="5">
        <f t="shared" si="182"/>
        <v>1.7536371288376476E-4</v>
      </c>
      <c r="Z47" s="5">
        <f t="shared" si="183"/>
        <v>2.7141920198955541E-4</v>
      </c>
      <c r="AA47" s="5">
        <f t="shared" si="184"/>
        <v>1.5707752213690531E-4</v>
      </c>
      <c r="AB47" s="5">
        <f t="shared" si="185"/>
        <v>4.5452473111352379E-5</v>
      </c>
      <c r="AC47" s="5">
        <f t="shared" si="186"/>
        <v>4.7572336831609621E-8</v>
      </c>
      <c r="AD47" s="5">
        <f t="shared" si="187"/>
        <v>2.2552811534985286E-3</v>
      </c>
      <c r="AE47" s="5">
        <f t="shared" si="188"/>
        <v>3.3829217302477926E-4</v>
      </c>
      <c r="AF47" s="5">
        <f t="shared" si="189"/>
        <v>2.5371912976858449E-5</v>
      </c>
      <c r="AG47" s="5">
        <f t="shared" si="190"/>
        <v>1.2685956488429235E-6</v>
      </c>
      <c r="AH47" s="5">
        <f t="shared" si="191"/>
        <v>1.0178220074608324E-5</v>
      </c>
      <c r="AI47" s="5">
        <f t="shared" si="192"/>
        <v>5.8904070801339479E-6</v>
      </c>
      <c r="AJ47" s="5">
        <f t="shared" si="193"/>
        <v>1.7044677416757137E-6</v>
      </c>
      <c r="AK47" s="5">
        <f t="shared" si="194"/>
        <v>3.2880696165705911E-7</v>
      </c>
      <c r="AL47" s="5">
        <f t="shared" si="195"/>
        <v>1.6518827121286081E-10</v>
      </c>
      <c r="AM47" s="5">
        <f t="shared" si="196"/>
        <v>2.6103825574377946E-4</v>
      </c>
      <c r="AN47" s="5">
        <f t="shared" si="197"/>
        <v>3.9155738361566922E-5</v>
      </c>
      <c r="AO47" s="5">
        <f t="shared" si="198"/>
        <v>2.9366803771175199E-6</v>
      </c>
      <c r="AP47" s="5">
        <f t="shared" si="199"/>
        <v>1.4683401885587609E-7</v>
      </c>
      <c r="AQ47" s="5">
        <f t="shared" si="200"/>
        <v>5.5062757070953526E-9</v>
      </c>
      <c r="AR47" s="5">
        <f t="shared" si="201"/>
        <v>3.0534660223825017E-7</v>
      </c>
      <c r="AS47" s="5">
        <f t="shared" si="202"/>
        <v>1.7671221240401868E-7</v>
      </c>
      <c r="AT47" s="5">
        <f t="shared" si="203"/>
        <v>5.1134032250271478E-8</v>
      </c>
      <c r="AU47" s="5">
        <f t="shared" si="204"/>
        <v>9.8642088497117865E-9</v>
      </c>
      <c r="AV47" s="5">
        <f t="shared" si="205"/>
        <v>1.4271701049482906E-9</v>
      </c>
      <c r="AW47" s="5">
        <f t="shared" si="206"/>
        <v>3.9832855318138924E-13</v>
      </c>
      <c r="AX47" s="5">
        <f t="shared" si="207"/>
        <v>2.5178298670230978E-5</v>
      </c>
      <c r="AY47" s="5">
        <f t="shared" si="208"/>
        <v>3.7767448005346468E-6</v>
      </c>
      <c r="AZ47" s="5">
        <f t="shared" si="209"/>
        <v>2.8325586004009857E-7</v>
      </c>
      <c r="BA47" s="5">
        <f t="shared" si="210"/>
        <v>1.416279300200494E-8</v>
      </c>
      <c r="BB47" s="5">
        <f t="shared" si="211"/>
        <v>5.3110473757518515E-10</v>
      </c>
      <c r="BC47" s="5">
        <f t="shared" si="212"/>
        <v>1.5933142127255573E-11</v>
      </c>
      <c r="BD47" s="5">
        <f t="shared" si="213"/>
        <v>7.6336650559562503E-9</v>
      </c>
      <c r="BE47" s="5">
        <f t="shared" si="214"/>
        <v>4.4178053101004653E-9</v>
      </c>
      <c r="BF47" s="5">
        <f t="shared" si="215"/>
        <v>1.2783508062567866E-9</v>
      </c>
      <c r="BG47" s="5">
        <f t="shared" si="216"/>
        <v>2.4660522124279456E-10</v>
      </c>
      <c r="BH47" s="5">
        <f t="shared" si="217"/>
        <v>3.567925262370725E-11</v>
      </c>
      <c r="BI47" s="5">
        <f t="shared" si="218"/>
        <v>4.1297067803215186E-12</v>
      </c>
      <c r="BJ47" s="8">
        <f t="shared" si="219"/>
        <v>0.39322816638224128</v>
      </c>
      <c r="BK47" s="8">
        <f t="shared" si="220"/>
        <v>0.5253320071259141</v>
      </c>
      <c r="BL47" s="8">
        <f t="shared" si="221"/>
        <v>8.1169578343978116E-2</v>
      </c>
      <c r="BM47" s="8">
        <f t="shared" si="222"/>
        <v>3.7726866524540138E-2</v>
      </c>
      <c r="BN47" s="8">
        <f t="shared" si="223"/>
        <v>0.96227052778518063</v>
      </c>
    </row>
    <row r="48" spans="1:66" x14ac:dyDescent="0.25">
      <c r="A48" t="s">
        <v>337</v>
      </c>
      <c r="B48" t="s">
        <v>90</v>
      </c>
      <c r="C48" t="s">
        <v>95</v>
      </c>
      <c r="D48" t="s">
        <v>69</v>
      </c>
      <c r="E48">
        <f>VLOOKUP(A48,home!$A$2:$E$404,3,FALSE)</f>
        <v>1.2959000000000001</v>
      </c>
      <c r="F48">
        <f>VLOOKUP(B48,home!$B$2:$E$404,3,FALSE)</f>
        <v>1.9292</v>
      </c>
      <c r="G48">
        <f>VLOOKUP(C48,away!$B$2:$E$404,4,FALSE)</f>
        <v>0.51439999999999997</v>
      </c>
      <c r="H48">
        <f>VLOOKUP(A48,away!$A$2:$E$404,3,FALSE)</f>
        <v>1</v>
      </c>
      <c r="I48">
        <f>VLOOKUP(C48,away!$B$2:$E$404,3,FALSE)</f>
        <v>0.33329999999999999</v>
      </c>
      <c r="J48">
        <f>VLOOKUP(B48,home!$B$2:$E$404,4,FALSE)</f>
        <v>1</v>
      </c>
      <c r="K48" s="3">
        <f t="shared" si="168"/>
        <v>1.2860258640319999</v>
      </c>
      <c r="L48" s="3">
        <f t="shared" si="169"/>
        <v>0.33329999999999999</v>
      </c>
      <c r="M48" s="5">
        <f t="shared" si="170"/>
        <v>0.1980321546932465</v>
      </c>
      <c r="N48" s="5">
        <f t="shared" si="171"/>
        <v>0.25467447284550099</v>
      </c>
      <c r="O48" s="5">
        <f t="shared" si="172"/>
        <v>6.6004117159259065E-2</v>
      </c>
      <c r="P48" s="5">
        <f t="shared" si="173"/>
        <v>8.4883001799405486E-2</v>
      </c>
      <c r="Q48" s="5">
        <f t="shared" si="174"/>
        <v>0.1637589794940148</v>
      </c>
      <c r="R48" s="5">
        <f t="shared" si="175"/>
        <v>1.0999586124590522E-2</v>
      </c>
      <c r="S48" s="5">
        <f t="shared" si="176"/>
        <v>9.0959016297614322E-3</v>
      </c>
      <c r="T48" s="5">
        <f t="shared" si="177"/>
        <v>5.4580867865355133E-2</v>
      </c>
      <c r="U48" s="5">
        <f t="shared" si="178"/>
        <v>1.4145752249870922E-2</v>
      </c>
      <c r="V48" s="5">
        <f t="shared" si="179"/>
        <v>4.3319981466995449E-4</v>
      </c>
      <c r="W48" s="5">
        <f t="shared" si="180"/>
        <v>7.0199427698929645E-2</v>
      </c>
      <c r="X48" s="5">
        <f t="shared" si="181"/>
        <v>2.339746925205325E-2</v>
      </c>
      <c r="Y48" s="5">
        <f t="shared" si="182"/>
        <v>3.8991882508546739E-3</v>
      </c>
      <c r="Z48" s="5">
        <f t="shared" si="183"/>
        <v>1.2220540184420074E-3</v>
      </c>
      <c r="AA48" s="5">
        <f t="shared" si="184"/>
        <v>1.5715930749606603E-3</v>
      </c>
      <c r="AB48" s="5">
        <f t="shared" si="185"/>
        <v>1.0105546710664957E-3</v>
      </c>
      <c r="AC48" s="5">
        <f t="shared" si="186"/>
        <v>1.1605217819642377E-5</v>
      </c>
      <c r="AD48" s="5">
        <f t="shared" si="187"/>
        <v>2.2569569915266968E-2</v>
      </c>
      <c r="AE48" s="5">
        <f t="shared" si="188"/>
        <v>7.5224376527584817E-3</v>
      </c>
      <c r="AF48" s="5">
        <f t="shared" si="189"/>
        <v>1.2536142348322007E-3</v>
      </c>
      <c r="AG48" s="5">
        <f t="shared" si="190"/>
        <v>1.3927654148985756E-4</v>
      </c>
      <c r="AH48" s="5">
        <f t="shared" si="191"/>
        <v>1.0182765108668023E-4</v>
      </c>
      <c r="AI48" s="5">
        <f t="shared" si="192"/>
        <v>1.3095299297109694E-4</v>
      </c>
      <c r="AJ48" s="5">
        <f t="shared" si="193"/>
        <v>8.4204467966615703E-5</v>
      </c>
      <c r="AK48" s="5">
        <f t="shared" si="194"/>
        <v>3.6096374557373942E-5</v>
      </c>
      <c r="AL48" s="5">
        <f t="shared" si="195"/>
        <v>1.9897490417010374E-7</v>
      </c>
      <c r="AM48" s="5">
        <f t="shared" si="196"/>
        <v>5.8050101302223696E-3</v>
      </c>
      <c r="AN48" s="5">
        <f t="shared" si="197"/>
        <v>1.9348098764031159E-3</v>
      </c>
      <c r="AO48" s="5">
        <f t="shared" si="198"/>
        <v>3.2243606590257924E-4</v>
      </c>
      <c r="AP48" s="5">
        <f t="shared" si="199"/>
        <v>3.5822646921776568E-5</v>
      </c>
      <c r="AQ48" s="5">
        <f t="shared" si="200"/>
        <v>2.9849220547570312E-6</v>
      </c>
      <c r="AR48" s="5">
        <f t="shared" si="201"/>
        <v>6.787831221438105E-6</v>
      </c>
      <c r="AS48" s="5">
        <f t="shared" si="202"/>
        <v>8.7293265114533241E-6</v>
      </c>
      <c r="AT48" s="5">
        <f t="shared" si="203"/>
        <v>5.6130698346546033E-6</v>
      </c>
      <c r="AU48" s="5">
        <f t="shared" si="204"/>
        <v>2.4061843279945471E-6</v>
      </c>
      <c r="AV48" s="5">
        <f t="shared" si="205"/>
        <v>7.736038198573609E-7</v>
      </c>
      <c r="AW48" s="5">
        <f t="shared" si="206"/>
        <v>2.3690859663771865E-9</v>
      </c>
      <c r="AX48" s="5">
        <f t="shared" si="207"/>
        <v>1.244232194738954E-3</v>
      </c>
      <c r="AY48" s="5">
        <f t="shared" si="208"/>
        <v>4.147025905064934E-4</v>
      </c>
      <c r="AZ48" s="5">
        <f t="shared" si="209"/>
        <v>6.9110186707907118E-5</v>
      </c>
      <c r="BA48" s="5">
        <f t="shared" si="210"/>
        <v>7.6781417432484845E-6</v>
      </c>
      <c r="BB48" s="5">
        <f t="shared" si="211"/>
        <v>6.3978116075617961E-7</v>
      </c>
      <c r="BC48" s="5">
        <f t="shared" si="212"/>
        <v>4.264781217600694E-8</v>
      </c>
      <c r="BD48" s="5">
        <f t="shared" si="213"/>
        <v>3.7706402435088684E-7</v>
      </c>
      <c r="BE48" s="5">
        <f t="shared" si="214"/>
        <v>4.8491408771123225E-7</v>
      </c>
      <c r="BF48" s="5">
        <f t="shared" si="215"/>
        <v>3.1180602931506331E-7</v>
      </c>
      <c r="BG48" s="5">
        <f t="shared" si="216"/>
        <v>1.3366353942009713E-7</v>
      </c>
      <c r="BH48" s="5">
        <f t="shared" si="217"/>
        <v>4.2973692193076415E-8</v>
      </c>
      <c r="BI48" s="5">
        <f t="shared" si="218"/>
        <v>1.1053055926649266E-8</v>
      </c>
      <c r="BJ48" s="8">
        <f t="shared" si="219"/>
        <v>0.61183277293522997</v>
      </c>
      <c r="BK48" s="8">
        <f t="shared" si="220"/>
        <v>0.29287076472031359</v>
      </c>
      <c r="BL48" s="8">
        <f t="shared" si="221"/>
        <v>9.4110356256473737E-2</v>
      </c>
      <c r="BM48" s="8">
        <f t="shared" si="222"/>
        <v>0.22126893559302158</v>
      </c>
      <c r="BN48" s="8">
        <f t="shared" si="223"/>
        <v>0.7783523121160173</v>
      </c>
    </row>
    <row r="49" spans="1:66" x14ac:dyDescent="0.25">
      <c r="A49" t="s">
        <v>349</v>
      </c>
      <c r="B49" t="s">
        <v>97</v>
      </c>
      <c r="C49" t="s">
        <v>527</v>
      </c>
      <c r="D49" t="s">
        <v>69</v>
      </c>
      <c r="E49">
        <f>VLOOKUP(A49,home!$A$2:$E$404,3,FALSE)</f>
        <v>1.6087</v>
      </c>
      <c r="F49">
        <f>VLOOKUP(B49,home!$B$2:$E$404,3,FALSE)</f>
        <v>0.93240000000000001</v>
      </c>
      <c r="G49" t="e">
        <f>VLOOKUP(C49,away!$B$2:$E$404,4,FALSE)</f>
        <v>#N/A</v>
      </c>
      <c r="H49">
        <f>VLOOKUP(A49,away!$A$2:$E$404,3,FALSE)</f>
        <v>1.2608999999999999</v>
      </c>
      <c r="I49" t="e">
        <f>VLOOKUP(C49,away!$B$2:$E$404,3,FALSE)</f>
        <v>#N/A</v>
      </c>
      <c r="J49">
        <f>VLOOKUP(B49,home!$B$2:$E$404,4,FALSE)</f>
        <v>1.1896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349</v>
      </c>
      <c r="B50" t="s">
        <v>104</v>
      </c>
      <c r="C50" t="s">
        <v>100</v>
      </c>
      <c r="D50" t="s">
        <v>69</v>
      </c>
      <c r="E50">
        <f>VLOOKUP(A50,home!$A$2:$E$404,3,FALSE)</f>
        <v>1.6087</v>
      </c>
      <c r="F50">
        <f>VLOOKUP(B50,home!$B$2:$E$404,3,FALSE)</f>
        <v>1.1867000000000001</v>
      </c>
      <c r="G50">
        <f>VLOOKUP(C50,away!$B$2:$E$404,4,FALSE)</f>
        <v>0.67810000000000004</v>
      </c>
      <c r="H50">
        <f>VLOOKUP(A50,away!$A$2:$E$404,3,FALSE)</f>
        <v>1.2608999999999999</v>
      </c>
      <c r="I50">
        <f>VLOOKUP(C50,away!$B$2:$E$404,3,FALSE)</f>
        <v>1.0814999999999999</v>
      </c>
      <c r="J50">
        <f>VLOOKUP(B50,home!$B$2:$E$404,4,FALSE)</f>
        <v>1.0814999999999999</v>
      </c>
      <c r="K50" s="3">
        <f t="shared" si="168"/>
        <v>1.2945229330490002</v>
      </c>
      <c r="L50" s="3">
        <f t="shared" si="169"/>
        <v>1.4748019130249996</v>
      </c>
      <c r="M50" s="5">
        <f t="shared" si="170"/>
        <v>6.2704325525579793E-2</v>
      </c>
      <c r="N50" s="5">
        <f t="shared" si="171"/>
        <v>8.1172187394232848E-2</v>
      </c>
      <c r="O50" s="5">
        <f t="shared" si="172"/>
        <v>9.2476459240067393E-2</v>
      </c>
      <c r="P50" s="5">
        <f t="shared" si="173"/>
        <v>0.11971289725343835</v>
      </c>
      <c r="Q50" s="5">
        <f t="shared" si="174"/>
        <v>5.2539629053792704E-2</v>
      </c>
      <c r="R50" s="5">
        <f t="shared" si="175"/>
        <v>6.8192229498514917E-2</v>
      </c>
      <c r="S50" s="5">
        <f t="shared" si="176"/>
        <v>5.7137915321990002E-2</v>
      </c>
      <c r="T50" s="5">
        <f t="shared" si="177"/>
        <v>7.7485545438157333E-2</v>
      </c>
      <c r="U50" s="5">
        <f t="shared" si="178"/>
        <v>8.827640494156809E-2</v>
      </c>
      <c r="V50" s="5">
        <f t="shared" si="179"/>
        <v>1.212063358713703E-2</v>
      </c>
      <c r="W50" s="5">
        <f t="shared" si="180"/>
        <v>2.2671251568007394E-2</v>
      </c>
      <c r="X50" s="5">
        <f t="shared" si="181"/>
        <v>3.3435605183168321E-2</v>
      </c>
      <c r="Y50" s="5">
        <f t="shared" si="182"/>
        <v>2.4655447243642627E-2</v>
      </c>
      <c r="Z50" s="5">
        <f t="shared" si="183"/>
        <v>3.3523343505949862E-2</v>
      </c>
      <c r="AA50" s="5">
        <f t="shared" si="184"/>
        <v>4.3396736960931374E-2</v>
      </c>
      <c r="AB50" s="5">
        <f t="shared" si="185"/>
        <v>2.8089035607710422E-2</v>
      </c>
      <c r="AC50" s="5">
        <f t="shared" si="186"/>
        <v>1.4462680117175348E-3</v>
      </c>
      <c r="AD50" s="5">
        <f t="shared" si="187"/>
        <v>7.3371137689271695E-3</v>
      </c>
      <c r="AE50" s="5">
        <f t="shared" si="188"/>
        <v>1.0820789422495853E-2</v>
      </c>
      <c r="AF50" s="5">
        <f t="shared" si="189"/>
        <v>7.9792604703687858E-3</v>
      </c>
      <c r="AG50" s="5">
        <f t="shared" si="190"/>
        <v>3.9226095354082139E-3</v>
      </c>
      <c r="AH50" s="5">
        <f t="shared" si="191"/>
        <v>1.2360072783392266E-2</v>
      </c>
      <c r="AI50" s="5">
        <f t="shared" si="192"/>
        <v>1.6000397672256077E-2</v>
      </c>
      <c r="AJ50" s="5">
        <f t="shared" si="193"/>
        <v>1.0356440862319669E-2</v>
      </c>
      <c r="AK50" s="5">
        <f t="shared" si="194"/>
        <v>4.4688834003461901E-3</v>
      </c>
      <c r="AL50" s="5">
        <f t="shared" si="195"/>
        <v>1.1044656484953065E-4</v>
      </c>
      <c r="AM50" s="5">
        <f t="shared" si="196"/>
        <v>1.8996124072531604E-3</v>
      </c>
      <c r="AN50" s="5">
        <f t="shared" si="197"/>
        <v>2.8015520122229853E-3</v>
      </c>
      <c r="AO50" s="5">
        <f t="shared" si="198"/>
        <v>2.065867133532749E-3</v>
      </c>
      <c r="AP50" s="5">
        <f t="shared" si="199"/>
        <v>1.0155816001965231E-3</v>
      </c>
      <c r="AQ50" s="5">
        <f t="shared" si="200"/>
        <v>3.7444542170070576E-4</v>
      </c>
      <c r="AR50" s="5">
        <f t="shared" si="201"/>
        <v>3.6457317972150272E-3</v>
      </c>
      <c r="AS50" s="5">
        <f t="shared" si="202"/>
        <v>4.7194834192408001E-3</v>
      </c>
      <c r="AT50" s="5">
        <f t="shared" si="203"/>
        <v>3.0547397591758631E-3</v>
      </c>
      <c r="AU50" s="5">
        <f t="shared" si="204"/>
        <v>1.3181435575832445E-3</v>
      </c>
      <c r="AV50" s="5">
        <f t="shared" si="205"/>
        <v>4.2659176608557636E-4</v>
      </c>
      <c r="AW50" s="5">
        <f t="shared" si="206"/>
        <v>5.8572417980041613E-6</v>
      </c>
      <c r="AX50" s="5">
        <f t="shared" si="207"/>
        <v>4.0984863751560507E-4</v>
      </c>
      <c r="AY50" s="5">
        <f t="shared" si="208"/>
        <v>6.0444555465870395E-4</v>
      </c>
      <c r="AZ50" s="5">
        <f t="shared" si="209"/>
        <v>4.4571873016505695E-4</v>
      </c>
      <c r="BA50" s="5">
        <f t="shared" si="210"/>
        <v>2.1911561197283315E-4</v>
      </c>
      <c r="BB50" s="5">
        <f t="shared" si="211"/>
        <v>8.0788030927794464E-5</v>
      </c>
      <c r="BC50" s="5">
        <f t="shared" si="212"/>
        <v>2.3829268512366813E-5</v>
      </c>
      <c r="BD50" s="5">
        <f t="shared" si="213"/>
        <v>8.9612203815146556E-4</v>
      </c>
      <c r="BE50" s="5">
        <f t="shared" si="214"/>
        <v>1.1600505291976832E-3</v>
      </c>
      <c r="BF50" s="5">
        <f t="shared" si="215"/>
        <v>7.5085600677101511E-4</v>
      </c>
      <c r="BG50" s="5">
        <f t="shared" si="216"/>
        <v>3.2400010672755801E-4</v>
      </c>
      <c r="BH50" s="5">
        <f t="shared" si="217"/>
        <v>1.048563921172869E-4</v>
      </c>
      <c r="BI50" s="5">
        <f t="shared" si="218"/>
        <v>2.7147800854521252E-5</v>
      </c>
      <c r="BJ50" s="8">
        <f t="shared" si="219"/>
        <v>0.33196024348685982</v>
      </c>
      <c r="BK50" s="8">
        <f t="shared" si="220"/>
        <v>0.253836931819371</v>
      </c>
      <c r="BL50" s="8">
        <f t="shared" si="221"/>
        <v>0.38004438414022634</v>
      </c>
      <c r="BM50" s="8">
        <f t="shared" si="222"/>
        <v>0.52196858667392054</v>
      </c>
      <c r="BN50" s="8">
        <f t="shared" si="223"/>
        <v>0.47679772796562603</v>
      </c>
    </row>
    <row r="51" spans="1:66" x14ac:dyDescent="0.25">
      <c r="A51" t="s">
        <v>338</v>
      </c>
      <c r="B51" t="s">
        <v>111</v>
      </c>
      <c r="C51" t="s">
        <v>113</v>
      </c>
      <c r="D51" t="s">
        <v>69</v>
      </c>
      <c r="E51">
        <f>VLOOKUP(A51,home!$A$2:$E$404,3,FALSE)</f>
        <v>1.2710999999999999</v>
      </c>
      <c r="F51">
        <f>VLOOKUP(B51,home!$B$2:$E$404,3,FALSE)</f>
        <v>1.7391000000000001</v>
      </c>
      <c r="G51">
        <f>VLOOKUP(C51,away!$B$2:$E$404,4,FALSE)</f>
        <v>1.2008000000000001</v>
      </c>
      <c r="H51">
        <f>VLOOKUP(A51,away!$A$2:$E$404,3,FALSE)</f>
        <v>0.94469999999999998</v>
      </c>
      <c r="I51">
        <f>VLOOKUP(C51,away!$B$2:$E$404,3,FALSE)</f>
        <v>0.8357</v>
      </c>
      <c r="J51">
        <f>VLOOKUP(B51,home!$B$2:$E$404,4,FALSE)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338</v>
      </c>
      <c r="B52" t="s">
        <v>119</v>
      </c>
      <c r="C52" t="s">
        <v>127</v>
      </c>
      <c r="D52" t="s">
        <v>69</v>
      </c>
      <c r="E52">
        <f>VLOOKUP(A52,home!$A$2:$E$404,3,FALSE)</f>
        <v>1.2710999999999999</v>
      </c>
      <c r="F52">
        <f>VLOOKUP(B52,home!$B$2:$E$404,3,FALSE)</f>
        <v>1.2836000000000001</v>
      </c>
      <c r="G52">
        <f>VLOOKUP(C52,away!$B$2:$E$404,4,FALSE)</f>
        <v>0.99380000000000002</v>
      </c>
      <c r="H52">
        <f>VLOOKUP(A52,away!$A$2:$E$404,3,FALSE)</f>
        <v>0.94469999999999998</v>
      </c>
      <c r="I52">
        <f>VLOOKUP(C52,away!$B$2:$E$404,3,FALSE)</f>
        <v>0.72430000000000005</v>
      </c>
      <c r="J52">
        <f>VLOOKUP(B52,home!$B$2:$E$404,4,FALSE)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338</v>
      </c>
      <c r="B53" t="s">
        <v>121</v>
      </c>
      <c r="C53" t="s">
        <v>114</v>
      </c>
      <c r="D53" t="s">
        <v>69</v>
      </c>
      <c r="E53">
        <f>VLOOKUP(A53,home!$A$2:$E$404,3,FALSE)</f>
        <v>1.2710999999999999</v>
      </c>
      <c r="F53">
        <f>VLOOKUP(B53,home!$B$2:$E$404,3,FALSE)</f>
        <v>1.0766</v>
      </c>
      <c r="G53">
        <f>VLOOKUP(C53,away!$B$2:$E$404,4,FALSE)</f>
        <v>1.0766</v>
      </c>
      <c r="H53">
        <f>VLOOKUP(A53,away!$A$2:$E$404,3,FALSE)</f>
        <v>0.94469999999999998</v>
      </c>
      <c r="I53">
        <f>VLOOKUP(C53,away!$B$2:$E$404,3,FALSE)</f>
        <v>1.5042</v>
      </c>
      <c r="J53">
        <f>VLOOKUP(B53,home!$B$2:$E$404,4,FALSE)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338</v>
      </c>
      <c r="B54" t="s">
        <v>110</v>
      </c>
      <c r="C54" t="s">
        <v>123</v>
      </c>
      <c r="D54" t="s">
        <v>69</v>
      </c>
      <c r="E54">
        <f>VLOOKUP(A54,home!$A$2:$E$404,3,FALSE)</f>
        <v>1.2710999999999999</v>
      </c>
      <c r="F54">
        <f>VLOOKUP(B54,home!$B$2:$E$404,3,FALSE)</f>
        <v>0.95230000000000004</v>
      </c>
      <c r="G54">
        <f>VLOOKUP(C54,away!$B$2:$E$404,4,FALSE)</f>
        <v>0.82809999999999995</v>
      </c>
      <c r="H54">
        <f>VLOOKUP(A54,away!$A$2:$E$404,3,FALSE)</f>
        <v>0.94469999999999998</v>
      </c>
      <c r="I54">
        <f>VLOOKUP(C54,away!$B$2:$E$404,3,FALSE)</f>
        <v>0.8357</v>
      </c>
      <c r="J54">
        <f>VLOOKUP(B54,home!$B$2:$E$404,4,FALSE)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338</v>
      </c>
      <c r="B55" t="s">
        <v>126</v>
      </c>
      <c r="C55" t="s">
        <v>112</v>
      </c>
      <c r="D55" t="s">
        <v>69</v>
      </c>
      <c r="E55">
        <f>VLOOKUP(A55,home!$A$2:$E$404,3,FALSE)</f>
        <v>1.2710999999999999</v>
      </c>
      <c r="F55">
        <f>VLOOKUP(B55,home!$B$2:$E$404,3,FALSE)</f>
        <v>0.86950000000000005</v>
      </c>
      <c r="G55">
        <f>VLOOKUP(C55,away!$B$2:$E$404,4,FALSE)</f>
        <v>0.91090000000000004</v>
      </c>
      <c r="H55">
        <f>VLOOKUP(A55,away!$A$2:$E$404,3,FALSE)</f>
        <v>0.94469999999999998</v>
      </c>
      <c r="I55">
        <f>VLOOKUP(C55,away!$B$2:$E$404,3,FALSE)</f>
        <v>0.89139999999999997</v>
      </c>
      <c r="J55">
        <f>VLOOKUP(B55,home!$B$2:$E$404,4,FALSE)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339</v>
      </c>
      <c r="B56" t="s">
        <v>131</v>
      </c>
      <c r="C56" t="s">
        <v>133</v>
      </c>
      <c r="D56" t="s">
        <v>69</v>
      </c>
      <c r="E56">
        <f>VLOOKUP(A56,home!$A$2:$E$404,3,FALSE)</f>
        <v>1.3611</v>
      </c>
      <c r="F56">
        <f>VLOOKUP(B56,home!$B$2:$E$404,3,FALSE)</f>
        <v>1.0019</v>
      </c>
      <c r="G56">
        <f>VLOOKUP(C56,away!$B$2:$E$404,4,FALSE)</f>
        <v>1.2244999999999999</v>
      </c>
      <c r="H56">
        <f>VLOOKUP(A56,away!$A$2:$E$404,3,FALSE)</f>
        <v>1.1444000000000001</v>
      </c>
      <c r="I56">
        <f>VLOOKUP(C56,away!$B$2:$E$404,3,FALSE)</f>
        <v>0.80100000000000005</v>
      </c>
      <c r="J56">
        <f>VLOOKUP(B56,home!$B$2:$E$404,4,FALSE)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339</v>
      </c>
      <c r="B57" t="s">
        <v>144</v>
      </c>
      <c r="C57" t="s">
        <v>136</v>
      </c>
      <c r="D57" t="s">
        <v>69</v>
      </c>
      <c r="E57">
        <f>VLOOKUP(A57,home!$A$2:$E$404,3,FALSE)</f>
        <v>1.3611</v>
      </c>
      <c r="F57">
        <f>VLOOKUP(B57,home!$B$2:$E$404,3,FALSE)</f>
        <v>0.93510000000000004</v>
      </c>
      <c r="G57">
        <f>VLOOKUP(C57,away!$B$2:$E$404,4,FALSE)</f>
        <v>1.0019</v>
      </c>
      <c r="H57">
        <f>VLOOKUP(A57,away!$A$2:$E$404,3,FALSE)</f>
        <v>1.1444000000000001</v>
      </c>
      <c r="I57">
        <f>VLOOKUP(C57,away!$B$2:$E$404,3,FALSE)</f>
        <v>0.47660000000000002</v>
      </c>
      <c r="J57">
        <f>VLOOKUP(B57,home!$B$2:$E$404,4,FALSE)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339</v>
      </c>
      <c r="B58" t="s">
        <v>140</v>
      </c>
      <c r="C58" t="s">
        <v>143</v>
      </c>
      <c r="D58" t="s">
        <v>69</v>
      </c>
      <c r="E58">
        <f>VLOOKUP(A58,home!$A$2:$E$404,3,FALSE)</f>
        <v>1.3611</v>
      </c>
      <c r="F58">
        <f>VLOOKUP(B58,home!$B$2:$E$404,3,FALSE)</f>
        <v>1.4026000000000001</v>
      </c>
      <c r="G58">
        <f>VLOOKUP(C58,away!$B$2:$E$404,4,FALSE)</f>
        <v>0.86829999999999996</v>
      </c>
      <c r="H58">
        <f>VLOOKUP(A58,away!$A$2:$E$404,3,FALSE)</f>
        <v>1.1444000000000001</v>
      </c>
      <c r="I58">
        <f>VLOOKUP(C58,away!$B$2:$E$404,3,FALSE)</f>
        <v>0.47660000000000002</v>
      </c>
      <c r="J58">
        <f>VLOOKUP(B58,home!$B$2:$E$404,4,FALSE)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339</v>
      </c>
      <c r="B59" t="s">
        <v>129</v>
      </c>
      <c r="C59" t="s">
        <v>141</v>
      </c>
      <c r="D59" t="s">
        <v>69</v>
      </c>
      <c r="E59">
        <f>VLOOKUP(A59,home!$A$2:$E$404,3,FALSE)</f>
        <v>1.3611</v>
      </c>
      <c r="F59">
        <f>VLOOKUP(B59,home!$B$2:$E$404,3,FALSE)</f>
        <v>1.2021999999999999</v>
      </c>
      <c r="G59">
        <f>VLOOKUP(C59,away!$B$2:$E$404,4,FALSE)</f>
        <v>0.93510000000000004</v>
      </c>
      <c r="H59">
        <f>VLOOKUP(A59,away!$A$2:$E$404,3,FALSE)</f>
        <v>1.1444000000000001</v>
      </c>
      <c r="I59">
        <f>VLOOKUP(C59,away!$B$2:$E$404,3,FALSE)</f>
        <v>1.1916</v>
      </c>
      <c r="J59">
        <f>VLOOKUP(B59,home!$B$2:$E$404,4,FALSE)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340</v>
      </c>
      <c r="B60" t="s">
        <v>150</v>
      </c>
      <c r="C60" t="s">
        <v>146</v>
      </c>
      <c r="D60" t="s">
        <v>69</v>
      </c>
      <c r="E60">
        <f>VLOOKUP(A60,home!$A$2:$E$404,3,FALSE)</f>
        <v>1.4705999999999999</v>
      </c>
      <c r="F60">
        <f>VLOOKUP(B60,home!$B$2:$E$404,3,FALSE)</f>
        <v>0.93500000000000005</v>
      </c>
      <c r="G60">
        <f>VLOOKUP(C60,away!$B$2:$E$404,4,FALSE)</f>
        <v>0.85</v>
      </c>
      <c r="H60">
        <f>VLOOKUP(A60,away!$A$2:$E$404,3,FALSE)</f>
        <v>1.2646999999999999</v>
      </c>
      <c r="I60">
        <f>VLOOKUP(C60,away!$B$2:$E$404,3,FALSE)</f>
        <v>0.29649999999999999</v>
      </c>
      <c r="J60">
        <f>VLOOKUP(B60,home!$B$2:$E$404,4,FALSE)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340</v>
      </c>
      <c r="B61" t="s">
        <v>152</v>
      </c>
      <c r="C61" t="s">
        <v>151</v>
      </c>
      <c r="D61" t="s">
        <v>69</v>
      </c>
      <c r="E61">
        <f>VLOOKUP(A61,home!$A$2:$E$404,3,FALSE)</f>
        <v>1.4705999999999999</v>
      </c>
      <c r="F61">
        <f>VLOOKUP(B61,home!$B$2:$E$404,3,FALSE)</f>
        <v>0.98219999999999996</v>
      </c>
      <c r="G61">
        <f>VLOOKUP(C61,away!$B$2:$E$404,4,FALSE)</f>
        <v>1.105</v>
      </c>
      <c r="H61">
        <f>VLOOKUP(A61,away!$A$2:$E$404,3,FALSE)</f>
        <v>1.2646999999999999</v>
      </c>
      <c r="I61">
        <f>VLOOKUP(C61,away!$B$2:$E$404,3,FALSE)</f>
        <v>0.88949999999999996</v>
      </c>
      <c r="J61">
        <f>VLOOKUP(B61,home!$B$2:$E$404,4,FALSE)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340</v>
      </c>
      <c r="B62" t="s">
        <v>148</v>
      </c>
      <c r="C62" t="s">
        <v>317</v>
      </c>
      <c r="D62" t="s">
        <v>69</v>
      </c>
      <c r="E62">
        <f>VLOOKUP(A62,home!$A$2:$E$404,3,FALSE)</f>
        <v>1.4705999999999999</v>
      </c>
      <c r="F62">
        <f>VLOOKUP(B62,home!$B$2:$E$404,3,FALSE)</f>
        <v>1.105</v>
      </c>
      <c r="G62">
        <f>VLOOKUP(C62,away!$B$2:$E$404,4,FALSE)</f>
        <v>0.75549999999999995</v>
      </c>
      <c r="H62">
        <f>VLOOKUP(A62,away!$A$2:$E$404,3,FALSE)</f>
        <v>1.2646999999999999</v>
      </c>
      <c r="I62">
        <f>VLOOKUP(C62,away!$B$2:$E$404,3,FALSE)</f>
        <v>1.3178000000000001</v>
      </c>
      <c r="J62">
        <f>VLOOKUP(B62,home!$B$2:$E$404,4,FALSE)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340</v>
      </c>
      <c r="B63" t="s">
        <v>147</v>
      </c>
      <c r="C63" t="s">
        <v>318</v>
      </c>
      <c r="D63" t="s">
        <v>69</v>
      </c>
      <c r="E63">
        <f>VLOOKUP(A63,home!$A$2:$E$404,3,FALSE)</f>
        <v>1.4705999999999999</v>
      </c>
      <c r="F63">
        <f>VLOOKUP(B63,home!$B$2:$E$404,3,FALSE)</f>
        <v>1.0578000000000001</v>
      </c>
      <c r="G63">
        <f>VLOOKUP(C63,away!$B$2:$E$404,4,FALSE)</f>
        <v>1.19</v>
      </c>
      <c r="H63">
        <f>VLOOKUP(A63,away!$A$2:$E$404,3,FALSE)</f>
        <v>1.2646999999999999</v>
      </c>
      <c r="I63">
        <f>VLOOKUP(C63,away!$B$2:$E$404,3,FALSE)</f>
        <v>1.5813999999999999</v>
      </c>
      <c r="J63">
        <f>VLOOKUP(B63,home!$B$2:$E$404,4,FALSE)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350</v>
      </c>
      <c r="B64" t="s">
        <v>159</v>
      </c>
      <c r="C64" t="s">
        <v>164</v>
      </c>
      <c r="D64" t="s">
        <v>69</v>
      </c>
      <c r="E64">
        <f>VLOOKUP(A64,home!$A$2:$E$404,3,FALSE)</f>
        <v>1.3148</v>
      </c>
      <c r="F64">
        <f>VLOOKUP(B64,home!$B$2:$E$404,3,FALSE)</f>
        <v>1.0322</v>
      </c>
      <c r="G64">
        <f>VLOOKUP(C64,away!$B$2:$E$404,4,FALSE)</f>
        <v>0.87760000000000005</v>
      </c>
      <c r="H64">
        <f>VLOOKUP(A64,away!$A$2:$E$404,3,FALSE)</f>
        <v>1.2037</v>
      </c>
      <c r="I64">
        <f>VLOOKUP(C64,away!$B$2:$E$404,3,FALSE)</f>
        <v>1.0864</v>
      </c>
      <c r="J64">
        <f>VLOOKUP(B64,home!$B$2:$E$404,4,FALSE)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350</v>
      </c>
      <c r="B65" t="s">
        <v>163</v>
      </c>
      <c r="C65" t="s">
        <v>160</v>
      </c>
      <c r="D65" t="s">
        <v>69</v>
      </c>
      <c r="E65">
        <f>VLOOKUP(A65,home!$A$2:$E$404,3,FALSE)</f>
        <v>1.3148</v>
      </c>
      <c r="F65">
        <f>VLOOKUP(B65,home!$B$2:$E$404,3,FALSE)</f>
        <v>1.1409</v>
      </c>
      <c r="G65">
        <f>VLOOKUP(C65,away!$B$2:$E$404,4,FALSE)</f>
        <v>1.1952</v>
      </c>
      <c r="H65">
        <f>VLOOKUP(A65,away!$A$2:$E$404,3,FALSE)</f>
        <v>1.2037</v>
      </c>
      <c r="I65">
        <f>VLOOKUP(C65,away!$B$2:$E$404,3,FALSE)</f>
        <v>0.83079999999999998</v>
      </c>
      <c r="J65">
        <f>VLOOKUP(B65,home!$B$2:$E$404,4,FALSE)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343</v>
      </c>
      <c r="B66" t="s">
        <v>203</v>
      </c>
      <c r="C66" t="s">
        <v>197</v>
      </c>
      <c r="D66" t="s">
        <v>69</v>
      </c>
      <c r="E66">
        <f>VLOOKUP(A66,home!$A$2:$E$404,3,FALSE)</f>
        <v>1.3976999999999999</v>
      </c>
      <c r="F66">
        <f>VLOOKUP(B66,home!$B$2:$E$404,3,FALSE)</f>
        <v>0.82279999999999998</v>
      </c>
      <c r="G66">
        <f>VLOOKUP(C66,away!$B$2:$E$404,4,FALSE)</f>
        <v>1.4730000000000001</v>
      </c>
      <c r="H66">
        <f>VLOOKUP(A66,away!$A$2:$E$404,3,FALSE)</f>
        <v>1.0585</v>
      </c>
      <c r="I66">
        <f>VLOOKUP(C66,away!$B$2:$E$404,3,FALSE)</f>
        <v>0.94469999999999998</v>
      </c>
      <c r="J66">
        <f>VLOOKUP(B66,home!$B$2:$E$404,4,FALSE)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343</v>
      </c>
      <c r="B67" t="s">
        <v>214</v>
      </c>
      <c r="C67" t="s">
        <v>198</v>
      </c>
      <c r="D67" t="s">
        <v>69</v>
      </c>
      <c r="E67">
        <f>VLOOKUP(A67,home!$A$2:$E$404,3,FALSE)</f>
        <v>1.3976999999999999</v>
      </c>
      <c r="F67">
        <f>VLOOKUP(B67,home!$B$2:$E$404,3,FALSE)</f>
        <v>1.0731999999999999</v>
      </c>
      <c r="G67">
        <f>VLOOKUP(C67,away!$B$2:$E$404,4,FALSE)</f>
        <v>0.71550000000000002</v>
      </c>
      <c r="H67">
        <f>VLOOKUP(A67,away!$A$2:$E$404,3,FALSE)</f>
        <v>1.0585</v>
      </c>
      <c r="I67">
        <f>VLOOKUP(C67,away!$B$2:$E$404,3,FALSE)</f>
        <v>0.89219999999999999</v>
      </c>
      <c r="J67">
        <f>VLOOKUP(B67,home!$B$2:$E$404,4,FALSE)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345</v>
      </c>
      <c r="B68" t="s">
        <v>237</v>
      </c>
      <c r="C68" t="s">
        <v>239</v>
      </c>
      <c r="D68" t="s">
        <v>69</v>
      </c>
      <c r="E68">
        <f>VLOOKUP(A68,home!$A$2:$E$404,3,FALSE)</f>
        <v>1.5690999999999999</v>
      </c>
      <c r="F68">
        <f>VLOOKUP(B68,home!$B$2:$E$404,3,FALSE)</f>
        <v>0.9849</v>
      </c>
      <c r="G68">
        <f>VLOOKUP(C68,away!$B$2:$E$404,4,FALSE)</f>
        <v>0.81110000000000004</v>
      </c>
      <c r="H68">
        <f>VLOOKUP(A68,away!$A$2:$E$404,3,FALSE)</f>
        <v>1.1701999999999999</v>
      </c>
      <c r="I68">
        <f>VLOOKUP(C68,away!$B$2:$E$404,3,FALSE)</f>
        <v>1.2430000000000001</v>
      </c>
      <c r="J68">
        <f>VLOOKUP(B68,home!$B$2:$E$404,4,FALSE)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345</v>
      </c>
      <c r="B69" t="s">
        <v>240</v>
      </c>
      <c r="C69" t="s">
        <v>242</v>
      </c>
      <c r="D69" t="s">
        <v>69</v>
      </c>
      <c r="E69">
        <f>VLOOKUP(A69,home!$A$2:$E$404,3,FALSE)</f>
        <v>1.5690999999999999</v>
      </c>
      <c r="F69">
        <f>VLOOKUP(B69,home!$B$2:$E$404,3,FALSE)</f>
        <v>0.84970000000000001</v>
      </c>
      <c r="G69">
        <f>VLOOKUP(C69,away!$B$2:$E$404,4,FALSE)</f>
        <v>0.76480000000000004</v>
      </c>
      <c r="H69">
        <f>VLOOKUP(A69,away!$A$2:$E$404,3,FALSE)</f>
        <v>1.1701999999999999</v>
      </c>
      <c r="I69">
        <f>VLOOKUP(C69,away!$B$2:$E$404,3,FALSE)</f>
        <v>0.76910000000000001</v>
      </c>
      <c r="J69">
        <f>VLOOKUP(B69,home!$B$2:$E$404,4,FALSE)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345</v>
      </c>
      <c r="B70" t="s">
        <v>238</v>
      </c>
      <c r="C70" t="s">
        <v>232</v>
      </c>
      <c r="D70" t="s">
        <v>69</v>
      </c>
      <c r="E70">
        <f>VLOOKUP(A70,home!$A$2:$E$404,3,FALSE)</f>
        <v>1.5690999999999999</v>
      </c>
      <c r="F70">
        <f>VLOOKUP(B70,home!$B$2:$E$404,3,FALSE)</f>
        <v>1.657</v>
      </c>
      <c r="G70">
        <f>VLOOKUP(C70,away!$B$2:$E$404,4,FALSE)</f>
        <v>0.95599999999999996</v>
      </c>
      <c r="H70">
        <f>VLOOKUP(A70,away!$A$2:$E$404,3,FALSE)</f>
        <v>1.1701999999999999</v>
      </c>
      <c r="I70">
        <f>VLOOKUP(C70,away!$B$2:$E$404,3,FALSE)</f>
        <v>1.1963999999999999</v>
      </c>
      <c r="J70">
        <f>VLOOKUP(B70,home!$B$2:$E$404,4,FALSE)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346</v>
      </c>
      <c r="B71" t="s">
        <v>323</v>
      </c>
      <c r="C71" t="s">
        <v>254</v>
      </c>
      <c r="D71" t="s">
        <v>69</v>
      </c>
      <c r="E71">
        <f>VLOOKUP(A71,home!$A$2:$E$404,3,FALSE)</f>
        <v>1.254</v>
      </c>
      <c r="F71">
        <f>VLOOKUP(B71,home!$B$2:$E$404,3,FALSE)</f>
        <v>1.2759</v>
      </c>
      <c r="G71">
        <f>VLOOKUP(C71,away!$B$2:$E$404,4,FALSE)</f>
        <v>1.4952000000000001</v>
      </c>
      <c r="H71">
        <f>VLOOKUP(A71,away!$A$2:$E$404,3,FALSE)</f>
        <v>0.9476</v>
      </c>
      <c r="I71">
        <f>VLOOKUP(C71,away!$B$2:$E$404,3,FALSE)</f>
        <v>0.65959999999999996</v>
      </c>
      <c r="J71">
        <f>VLOOKUP(B71,home!$B$2:$E$404,4,FALSE)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346</v>
      </c>
      <c r="B72" t="s">
        <v>252</v>
      </c>
      <c r="C72" t="s">
        <v>257</v>
      </c>
      <c r="D72" t="s">
        <v>69</v>
      </c>
      <c r="E72">
        <f>VLOOKUP(A72,home!$A$2:$E$404,3,FALSE)</f>
        <v>1.254</v>
      </c>
      <c r="F72">
        <f>VLOOKUP(B72,home!$B$2:$E$404,3,FALSE)</f>
        <v>1.9936</v>
      </c>
      <c r="G72">
        <f>VLOOKUP(C72,away!$B$2:$E$404,4,FALSE)</f>
        <v>1.0632999999999999</v>
      </c>
      <c r="H72">
        <f>VLOOKUP(A72,away!$A$2:$E$404,3,FALSE)</f>
        <v>0.9476</v>
      </c>
      <c r="I72">
        <f>VLOOKUP(C72,away!$B$2:$E$404,3,FALSE)</f>
        <v>1.7587999999999999</v>
      </c>
      <c r="J72">
        <f>VLOOKUP(B72,home!$B$2:$E$404,4,FALSE)</f>
        <v>1.1872</v>
      </c>
      <c r="K72" s="3">
        <f t="shared" si="168"/>
        <v>2.65822277952</v>
      </c>
      <c r="L72" s="3">
        <f t="shared" si="169"/>
        <v>1.9786336783359999</v>
      </c>
      <c r="M72" s="5">
        <f t="shared" si="224"/>
        <v>9.6881047750789154E-3</v>
      </c>
      <c r="N72" s="5">
        <f t="shared" si="225"/>
        <v>2.575314080349126E-2</v>
      </c>
      <c r="O72" s="5">
        <f t="shared" si="226"/>
        <v>1.9169210387218957E-2</v>
      </c>
      <c r="P72" s="5">
        <f t="shared" si="227"/>
        <v>5.0956031716716838E-2</v>
      </c>
      <c r="Q72" s="5">
        <f t="shared" si="228"/>
        <v>3.4228792764013236E-2</v>
      </c>
      <c r="R72" s="5">
        <f t="shared" si="229"/>
        <v>1.896442262962986E-2</v>
      </c>
      <c r="S72" s="5">
        <f t="shared" si="230"/>
        <v>6.7002711794420675E-2</v>
      </c>
      <c r="T72" s="5">
        <f t="shared" si="231"/>
        <v>6.7726242131660161E-2</v>
      </c>
      <c r="U72" s="5">
        <f t="shared" si="232"/>
        <v>5.0411660234526666E-2</v>
      </c>
      <c r="V72" s="5">
        <f t="shared" si="233"/>
        <v>3.9156750429374138E-2</v>
      </c>
      <c r="W72" s="5">
        <f t="shared" si="234"/>
        <v>3.0329252213589775E-2</v>
      </c>
      <c r="X72" s="5">
        <f t="shared" si="235"/>
        <v>6.00104798685554E-2</v>
      </c>
      <c r="Y72" s="5">
        <f t="shared" si="236"/>
        <v>5.9369378260514138E-2</v>
      </c>
      <c r="Z72" s="5">
        <f t="shared" si="237"/>
        <v>1.2507881768394333E-2</v>
      </c>
      <c r="AA72" s="5">
        <f t="shared" si="238"/>
        <v>3.3248736240288713E-2</v>
      </c>
      <c r="AB72" s="5">
        <f t="shared" si="239"/>
        <v>4.4191274032093816E-2</v>
      </c>
      <c r="AC72" s="5">
        <f t="shared" si="240"/>
        <v>1.2871922986522037E-2</v>
      </c>
      <c r="AD72" s="5">
        <f t="shared" si="241"/>
        <v>2.0155477279992937E-2</v>
      </c>
      <c r="AE72" s="5">
        <f t="shared" si="242"/>
        <v>3.9880306149130094E-2</v>
      </c>
      <c r="AF72" s="5">
        <f t="shared" si="243"/>
        <v>3.9454258424509552E-2</v>
      </c>
      <c r="AG72" s="5">
        <f t="shared" si="244"/>
        <v>2.6021841490835473E-2</v>
      </c>
      <c r="AH72" s="5">
        <f t="shared" si="245"/>
        <v>6.1871290278974686E-3</v>
      </c>
      <c r="AI72" s="5">
        <f t="shared" si="246"/>
        <v>1.6446767321786484E-2</v>
      </c>
      <c r="AJ72" s="5">
        <f t="shared" si="247"/>
        <v>2.1859585772118988E-2</v>
      </c>
      <c r="AK72" s="5">
        <f t="shared" si="248"/>
        <v>1.9369216283439329E-2</v>
      </c>
      <c r="AL72" s="5">
        <f t="shared" si="249"/>
        <v>2.7080719343314913E-3</v>
      </c>
      <c r="AM72" s="5">
        <f t="shared" si="250"/>
        <v>1.0715549767555003E-2</v>
      </c>
      <c r="AN72" s="5">
        <f t="shared" si="251"/>
        <v>2.1202147651969823E-2</v>
      </c>
      <c r="AO72" s="5">
        <f t="shared" si="252"/>
        <v>2.0975641698620026E-2</v>
      </c>
      <c r="AP72" s="5">
        <f t="shared" si="253"/>
        <v>1.3834370363199504E-2</v>
      </c>
      <c r="AQ72" s="5">
        <f t="shared" si="254"/>
        <v>6.8432877797999963E-3</v>
      </c>
      <c r="AR72" s="5">
        <f t="shared" si="255"/>
        <v>2.4484123733616399E-3</v>
      </c>
      <c r="AS72" s="5">
        <f t="shared" si="256"/>
        <v>6.5084255445285386E-3</v>
      </c>
      <c r="AT72" s="5">
        <f t="shared" si="257"/>
        <v>8.650422520637812E-3</v>
      </c>
      <c r="AU72" s="5">
        <f t="shared" si="258"/>
        <v>7.6649167322774157E-3</v>
      </c>
      <c r="AV72" s="5">
        <f t="shared" si="259"/>
        <v>5.0937640652159583E-3</v>
      </c>
      <c r="AW72" s="5">
        <f t="shared" si="260"/>
        <v>3.9565300432452244E-4</v>
      </c>
      <c r="AX72" s="5">
        <f t="shared" si="261"/>
        <v>4.7473864145324883E-3</v>
      </c>
      <c r="AY72" s="5">
        <f t="shared" si="262"/>
        <v>9.3933386438687719E-3</v>
      </c>
      <c r="AZ72" s="5">
        <f t="shared" si="263"/>
        <v>9.2929880963868831E-3</v>
      </c>
      <c r="BA72" s="5">
        <f t="shared" si="264"/>
        <v>6.1291397399622118E-3</v>
      </c>
      <c r="BB72" s="5">
        <f t="shared" si="265"/>
        <v>3.0318305771791969E-3</v>
      </c>
      <c r="BC72" s="5">
        <f t="shared" si="266"/>
        <v>1.1997764174031258E-3</v>
      </c>
      <c r="BD72" s="5">
        <f t="shared" si="267"/>
        <v>8.0741853006465283E-4</v>
      </c>
      <c r="BE72" s="5">
        <f t="shared" si="268"/>
        <v>2.1462983292244143E-3</v>
      </c>
      <c r="BF72" s="5">
        <f t="shared" si="269"/>
        <v>2.8526695551950275E-3</v>
      </c>
      <c r="BG72" s="5">
        <f t="shared" si="270"/>
        <v>2.527677064687536E-3</v>
      </c>
      <c r="BH72" s="5">
        <f t="shared" si="271"/>
        <v>1.6797821881556645E-3</v>
      </c>
      <c r="BI72" s="5">
        <f t="shared" si="272"/>
        <v>8.9304705543746745E-4</v>
      </c>
      <c r="BJ72" s="8">
        <f t="shared" si="273"/>
        <v>0.51029462653676905</v>
      </c>
      <c r="BK72" s="8">
        <f t="shared" si="274"/>
        <v>0.19177693228031284</v>
      </c>
      <c r="BL72" s="8">
        <f t="shared" si="275"/>
        <v>0.2711208358877864</v>
      </c>
      <c r="BM72" s="8">
        <f t="shared" si="276"/>
        <v>0.81794288775756951</v>
      </c>
      <c r="BN72" s="8">
        <f t="shared" si="277"/>
        <v>0.15875970307614906</v>
      </c>
    </row>
    <row r="73" spans="1:66" x14ac:dyDescent="0.25">
      <c r="A73" t="s">
        <v>347</v>
      </c>
      <c r="B73" t="s">
        <v>271</v>
      </c>
      <c r="C73" t="s">
        <v>265</v>
      </c>
      <c r="D73" t="s">
        <v>69</v>
      </c>
      <c r="E73">
        <f>VLOOKUP(A73,home!$A$2:$E$404,3,FALSE)</f>
        <v>1.5417000000000001</v>
      </c>
      <c r="F73">
        <f>VLOOKUP(B73,home!$B$2:$E$404,3,FALSE)</f>
        <v>0.3604</v>
      </c>
      <c r="G73">
        <f>VLOOKUP(C73,away!$B$2:$E$404,4,FALSE)</f>
        <v>0.77839999999999998</v>
      </c>
      <c r="H73">
        <f>VLOOKUP(A73,away!$A$2:$E$404,3,FALSE)</f>
        <v>1.125</v>
      </c>
      <c r="I73">
        <f>VLOOKUP(C73,away!$B$2:$E$404,3,FALSE)</f>
        <v>1.6</v>
      </c>
      <c r="J73">
        <f>VLOOKUP(B73,home!$B$2:$E$404,4,FALSE)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347</v>
      </c>
      <c r="B74" t="s">
        <v>325</v>
      </c>
      <c r="C74" t="s">
        <v>259</v>
      </c>
      <c r="D74" t="s">
        <v>69</v>
      </c>
      <c r="E74">
        <f>VLOOKUP(A74,home!$A$2:$E$404,3,FALSE)</f>
        <v>1.5417000000000001</v>
      </c>
      <c r="F74" t="e">
        <f>VLOOKUP(B74,home!$B$2:$E$404,3,FALSE)</f>
        <v>#N/A</v>
      </c>
      <c r="G74">
        <f>VLOOKUP(C74,away!$B$2:$E$404,4,FALSE)</f>
        <v>1.0810999999999999</v>
      </c>
      <c r="H74">
        <f>VLOOKUP(A74,away!$A$2:$E$404,3,FALSE)</f>
        <v>1.125</v>
      </c>
      <c r="I74">
        <f>VLOOKUP(C74,away!$B$2:$E$404,3,FALSE)</f>
        <v>0.88890000000000002</v>
      </c>
      <c r="J74" t="e">
        <f>VLOOKUP(B74,home!$B$2:$E$404,4,FALSE)</f>
        <v>#N/A</v>
      </c>
      <c r="K74" s="3" t="e">
        <f t="shared" si="168"/>
        <v>#N/A</v>
      </c>
      <c r="L74" s="3" t="e">
        <f t="shared" si="169"/>
        <v>#N/A</v>
      </c>
      <c r="M74" s="5" t="e">
        <f t="shared" si="224"/>
        <v>#N/A</v>
      </c>
      <c r="N74" s="5" t="e">
        <f t="shared" si="225"/>
        <v>#N/A</v>
      </c>
      <c r="O74" s="5" t="e">
        <f t="shared" si="226"/>
        <v>#N/A</v>
      </c>
      <c r="P74" s="5" t="e">
        <f t="shared" si="227"/>
        <v>#N/A</v>
      </c>
      <c r="Q74" s="5" t="e">
        <f t="shared" si="228"/>
        <v>#N/A</v>
      </c>
      <c r="R74" s="5" t="e">
        <f t="shared" si="229"/>
        <v>#N/A</v>
      </c>
      <c r="S74" s="5" t="e">
        <f t="shared" si="230"/>
        <v>#N/A</v>
      </c>
      <c r="T74" s="5" t="e">
        <f t="shared" si="231"/>
        <v>#N/A</v>
      </c>
      <c r="U74" s="5" t="e">
        <f t="shared" si="232"/>
        <v>#N/A</v>
      </c>
      <c r="V74" s="5" t="e">
        <f t="shared" si="233"/>
        <v>#N/A</v>
      </c>
      <c r="W74" s="5" t="e">
        <f t="shared" si="234"/>
        <v>#N/A</v>
      </c>
      <c r="X74" s="5" t="e">
        <f t="shared" si="235"/>
        <v>#N/A</v>
      </c>
      <c r="Y74" s="5" t="e">
        <f t="shared" si="236"/>
        <v>#N/A</v>
      </c>
      <c r="Z74" s="5" t="e">
        <f t="shared" si="237"/>
        <v>#N/A</v>
      </c>
      <c r="AA74" s="5" t="e">
        <f t="shared" si="238"/>
        <v>#N/A</v>
      </c>
      <c r="AB74" s="5" t="e">
        <f t="shared" si="239"/>
        <v>#N/A</v>
      </c>
      <c r="AC74" s="5" t="e">
        <f t="shared" si="240"/>
        <v>#N/A</v>
      </c>
      <c r="AD74" s="5" t="e">
        <f t="shared" si="241"/>
        <v>#N/A</v>
      </c>
      <c r="AE74" s="5" t="e">
        <f t="shared" si="242"/>
        <v>#N/A</v>
      </c>
      <c r="AF74" s="5" t="e">
        <f t="shared" si="243"/>
        <v>#N/A</v>
      </c>
      <c r="AG74" s="5" t="e">
        <f t="shared" si="244"/>
        <v>#N/A</v>
      </c>
      <c r="AH74" s="5" t="e">
        <f t="shared" si="245"/>
        <v>#N/A</v>
      </c>
      <c r="AI74" s="5" t="e">
        <f t="shared" si="246"/>
        <v>#N/A</v>
      </c>
      <c r="AJ74" s="5" t="e">
        <f t="shared" si="247"/>
        <v>#N/A</v>
      </c>
      <c r="AK74" s="5" t="e">
        <f t="shared" si="248"/>
        <v>#N/A</v>
      </c>
      <c r="AL74" s="5" t="e">
        <f t="shared" si="249"/>
        <v>#N/A</v>
      </c>
      <c r="AM74" s="5" t="e">
        <f t="shared" si="250"/>
        <v>#N/A</v>
      </c>
      <c r="AN74" s="5" t="e">
        <f t="shared" si="251"/>
        <v>#N/A</v>
      </c>
      <c r="AO74" s="5" t="e">
        <f t="shared" si="252"/>
        <v>#N/A</v>
      </c>
      <c r="AP74" s="5" t="e">
        <f t="shared" si="253"/>
        <v>#N/A</v>
      </c>
      <c r="AQ74" s="5" t="e">
        <f t="shared" si="254"/>
        <v>#N/A</v>
      </c>
      <c r="AR74" s="5" t="e">
        <f t="shared" si="255"/>
        <v>#N/A</v>
      </c>
      <c r="AS74" s="5" t="e">
        <f t="shared" si="256"/>
        <v>#N/A</v>
      </c>
      <c r="AT74" s="5" t="e">
        <f t="shared" si="257"/>
        <v>#N/A</v>
      </c>
      <c r="AU74" s="5" t="e">
        <f t="shared" si="258"/>
        <v>#N/A</v>
      </c>
      <c r="AV74" s="5" t="e">
        <f t="shared" si="259"/>
        <v>#N/A</v>
      </c>
      <c r="AW74" s="5" t="e">
        <f t="shared" si="260"/>
        <v>#N/A</v>
      </c>
      <c r="AX74" s="5" t="e">
        <f t="shared" si="261"/>
        <v>#N/A</v>
      </c>
      <c r="AY74" s="5" t="e">
        <f t="shared" si="262"/>
        <v>#N/A</v>
      </c>
      <c r="AZ74" s="5" t="e">
        <f t="shared" si="263"/>
        <v>#N/A</v>
      </c>
      <c r="BA74" s="5" t="e">
        <f t="shared" si="264"/>
        <v>#N/A</v>
      </c>
      <c r="BB74" s="5" t="e">
        <f t="shared" si="265"/>
        <v>#N/A</v>
      </c>
      <c r="BC74" s="5" t="e">
        <f t="shared" si="266"/>
        <v>#N/A</v>
      </c>
      <c r="BD74" s="5" t="e">
        <f t="shared" si="267"/>
        <v>#N/A</v>
      </c>
      <c r="BE74" s="5" t="e">
        <f t="shared" si="268"/>
        <v>#N/A</v>
      </c>
      <c r="BF74" s="5" t="e">
        <f t="shared" si="269"/>
        <v>#N/A</v>
      </c>
      <c r="BG74" s="5" t="e">
        <f t="shared" si="270"/>
        <v>#N/A</v>
      </c>
      <c r="BH74" s="5" t="e">
        <f t="shared" si="271"/>
        <v>#N/A</v>
      </c>
      <c r="BI74" s="5" t="e">
        <f t="shared" si="272"/>
        <v>#N/A</v>
      </c>
      <c r="BJ74" s="8" t="e">
        <f t="shared" si="273"/>
        <v>#N/A</v>
      </c>
      <c r="BK74" s="8" t="e">
        <f t="shared" si="274"/>
        <v>#N/A</v>
      </c>
      <c r="BL74" s="8" t="e">
        <f t="shared" si="275"/>
        <v>#N/A</v>
      </c>
      <c r="BM74" s="8" t="e">
        <f t="shared" si="276"/>
        <v>#N/A</v>
      </c>
      <c r="BN74" s="8" t="e">
        <f t="shared" si="277"/>
        <v>#N/A</v>
      </c>
    </row>
    <row r="75" spans="1:66" x14ac:dyDescent="0.25">
      <c r="A75" t="s">
        <v>347</v>
      </c>
      <c r="B75" t="s">
        <v>261</v>
      </c>
      <c r="C75" t="s">
        <v>270</v>
      </c>
      <c r="D75" t="s">
        <v>69</v>
      </c>
      <c r="E75">
        <f>VLOOKUP(A75,home!$A$2:$E$404,3,FALSE)</f>
        <v>1.5417000000000001</v>
      </c>
      <c r="F75">
        <f>VLOOKUP(B75,home!$B$2:$E$404,3,FALSE)</f>
        <v>0.72070000000000001</v>
      </c>
      <c r="G75">
        <f>VLOOKUP(C75,away!$B$2:$E$404,4,FALSE)</f>
        <v>1.0089999999999999</v>
      </c>
      <c r="H75">
        <f>VLOOKUP(A75,away!$A$2:$E$404,3,FALSE)</f>
        <v>1.125</v>
      </c>
      <c r="I75">
        <f>VLOOKUP(C75,away!$B$2:$E$404,3,FALSE)</f>
        <v>0.59260000000000002</v>
      </c>
      <c r="J75">
        <f>VLOOKUP(B75,home!$B$2:$E$404,4,FALSE)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348</v>
      </c>
      <c r="B76" t="s">
        <v>281</v>
      </c>
      <c r="C76" t="s">
        <v>275</v>
      </c>
      <c r="D76" t="s">
        <v>69</v>
      </c>
      <c r="E76">
        <f>VLOOKUP(A76,home!$A$2:$E$404,3,FALSE)</f>
        <v>1.5124</v>
      </c>
      <c r="F76">
        <f>VLOOKUP(B76,home!$B$2:$E$404,3,FALSE)</f>
        <v>0.79339999999999999</v>
      </c>
      <c r="G76">
        <f>VLOOKUP(C76,away!$B$2:$E$404,4,FALSE)</f>
        <v>0.52900000000000003</v>
      </c>
      <c r="H76">
        <f>VLOOKUP(A76,away!$A$2:$E$404,3,FALSE)</f>
        <v>1.1446000000000001</v>
      </c>
      <c r="I76">
        <f>VLOOKUP(C76,away!$B$2:$E$404,3,FALSE)</f>
        <v>0.93189999999999995</v>
      </c>
      <c r="J76">
        <f>VLOOKUP(B76,home!$B$2:$E$404,4,FALSE)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348</v>
      </c>
      <c r="B77" t="s">
        <v>278</v>
      </c>
      <c r="C77" t="s">
        <v>276</v>
      </c>
      <c r="D77" t="s">
        <v>69</v>
      </c>
      <c r="E77">
        <f>VLOOKUP(A77,home!$A$2:$E$404,3,FALSE)</f>
        <v>1.5124</v>
      </c>
      <c r="F77">
        <f>VLOOKUP(B77,home!$B$2:$E$404,3,FALSE)</f>
        <v>1.2783</v>
      </c>
      <c r="G77">
        <f>VLOOKUP(C77,away!$B$2:$E$404,4,FALSE)</f>
        <v>0.79339999999999999</v>
      </c>
      <c r="H77">
        <f>VLOOKUP(A77,away!$A$2:$E$404,3,FALSE)</f>
        <v>1.1446000000000001</v>
      </c>
      <c r="I77">
        <f>VLOOKUP(C77,away!$B$2:$E$404,3,FALSE)</f>
        <v>1.4560999999999999</v>
      </c>
      <c r="J77">
        <f>VLOOKUP(B77,home!$B$2:$E$404,4,FALSE)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348</v>
      </c>
      <c r="B78" t="s">
        <v>280</v>
      </c>
      <c r="C78" t="s">
        <v>284</v>
      </c>
      <c r="D78" t="s">
        <v>69</v>
      </c>
      <c r="E78">
        <f>VLOOKUP(A78,home!$A$2:$E$404,3,FALSE)</f>
        <v>1.5124</v>
      </c>
      <c r="F78">
        <f>VLOOKUP(B78,home!$B$2:$E$404,3,FALSE)</f>
        <v>1.5427999999999999</v>
      </c>
      <c r="G78">
        <f>VLOOKUP(C78,away!$B$2:$E$404,4,FALSE)</f>
        <v>1.0579000000000001</v>
      </c>
      <c r="H78">
        <f>VLOOKUP(A78,away!$A$2:$E$404,3,FALSE)</f>
        <v>1.1446000000000001</v>
      </c>
      <c r="I78">
        <f>VLOOKUP(C78,away!$B$2:$E$404,3,FALSE)</f>
        <v>0.99019999999999997</v>
      </c>
      <c r="J78">
        <f>VLOOKUP(B78,home!$B$2:$E$404,4,FALSE)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356</v>
      </c>
      <c r="B79" t="s">
        <v>331</v>
      </c>
      <c r="C79" t="s">
        <v>332</v>
      </c>
      <c r="D79" t="s">
        <v>69</v>
      </c>
      <c r="E79">
        <f>VLOOKUP(A79,home!$A$2:$E$404,3,FALSE)</f>
        <v>1.6769000000000001</v>
      </c>
      <c r="F79">
        <f>VLOOKUP(B79,home!$B$2:$E$404,3,FALSE)</f>
        <v>0.77980000000000005</v>
      </c>
      <c r="G79">
        <f>VLOOKUP(C79,away!$B$2:$E$404,4,FALSE)</f>
        <v>0.82569999999999999</v>
      </c>
      <c r="H79">
        <f>VLOOKUP(A79,away!$A$2:$E$404,3,FALSE)</f>
        <v>1.5230999999999999</v>
      </c>
      <c r="I79">
        <f>VLOOKUP(C79,away!$B$2:$E$404,3,FALSE)</f>
        <v>1.3130999999999999</v>
      </c>
      <c r="J79">
        <f>VLOOKUP(B79,home!$B$2:$E$404,4,FALSE)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356</v>
      </c>
      <c r="B80" t="s">
        <v>333</v>
      </c>
      <c r="C80" t="s">
        <v>334</v>
      </c>
      <c r="D80" t="s">
        <v>69</v>
      </c>
      <c r="E80">
        <f>VLOOKUP(A80,home!$A$2:$E$404,3,FALSE)</f>
        <v>1.6769000000000001</v>
      </c>
      <c r="F80">
        <f>VLOOKUP(B80,home!$B$2:$E$404,3,FALSE)</f>
        <v>1.0550999999999999</v>
      </c>
      <c r="G80">
        <f>VLOOKUP(C80,away!$B$2:$E$404,4,FALSE)</f>
        <v>0.77980000000000005</v>
      </c>
      <c r="H80">
        <f>VLOOKUP(A80,away!$A$2:$E$404,3,FALSE)</f>
        <v>1.5230999999999999</v>
      </c>
      <c r="I80">
        <f>VLOOKUP(C80,away!$B$2:$E$404,3,FALSE)</f>
        <v>1.2625999999999999</v>
      </c>
      <c r="J80">
        <f>VLOOKUP(B80,home!$B$2:$E$404,4,FALSE)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356</v>
      </c>
      <c r="B81" t="s">
        <v>335</v>
      </c>
      <c r="C81" t="s">
        <v>336</v>
      </c>
      <c r="D81" t="s">
        <v>69</v>
      </c>
      <c r="E81">
        <f>VLOOKUP(A81,home!$A$2:$E$404,3,FALSE)</f>
        <v>1.6769000000000001</v>
      </c>
      <c r="F81">
        <f>VLOOKUP(B81,home!$B$2:$E$404,3,FALSE)</f>
        <v>0.73399999999999999</v>
      </c>
      <c r="G81">
        <f>VLOOKUP(C81,away!$B$2:$E$404,4,FALSE)</f>
        <v>1.1074999999999999</v>
      </c>
      <c r="H81">
        <f>VLOOKUP(A81,away!$A$2:$E$404,3,FALSE)</f>
        <v>1.5230999999999999</v>
      </c>
      <c r="I81">
        <f>VLOOKUP(C81,away!$B$2:$E$404,3,FALSE)</f>
        <v>0.93789999999999996</v>
      </c>
      <c r="J81">
        <f>VLOOKUP(B81,home!$B$2:$E$404,4,FALSE)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289</v>
      </c>
      <c r="B82" t="s">
        <v>292</v>
      </c>
      <c r="C82" t="s">
        <v>315</v>
      </c>
      <c r="D82" t="s">
        <v>69</v>
      </c>
      <c r="E82">
        <f>VLOOKUP(A82,home!$A$2:$E$404,3,FALSE)</f>
        <v>1.6667000000000001</v>
      </c>
      <c r="F82">
        <f>VLOOKUP(B82,home!$B$2:$E$404,3,FALSE)</f>
        <v>0.9</v>
      </c>
      <c r="G82">
        <f>VLOOKUP(C82,away!$B$2:$E$404,4,FALSE)</f>
        <v>0.9</v>
      </c>
      <c r="H82">
        <f>VLOOKUP(A82,away!$A$2:$E$404,3,FALSE)</f>
        <v>0.93330000000000002</v>
      </c>
      <c r="I82">
        <f>VLOOKUP(C82,away!$B$2:$E$404,3,FALSE)</f>
        <v>1.0714999999999999</v>
      </c>
      <c r="J82">
        <f>VLOOKUP(B82,home!$B$2:$E$404,4,FALSE)</f>
        <v>0.53569999999999995</v>
      </c>
      <c r="K82" s="3">
        <f t="shared" si="278"/>
        <v>1.3500270000000003</v>
      </c>
      <c r="L82" s="3">
        <f t="shared" si="279"/>
        <v>0.53571657991499999</v>
      </c>
      <c r="M82" s="5">
        <f t="shared" si="280"/>
        <v>0.15171620435390912</v>
      </c>
      <c r="N82" s="5">
        <f t="shared" si="281"/>
        <v>0.20482097221529494</v>
      </c>
      <c r="O82" s="5">
        <f t="shared" si="282"/>
        <v>8.1276886114161423E-2</v>
      </c>
      <c r="P82" s="5">
        <f t="shared" si="283"/>
        <v>0.10972599073004304</v>
      </c>
      <c r="Q82" s="5">
        <f t="shared" si="284"/>
        <v>0.13825692132844902</v>
      </c>
      <c r="R82" s="5">
        <f t="shared" si="285"/>
        <v>2.1770687727609758E-2</v>
      </c>
      <c r="S82" s="5">
        <f t="shared" si="286"/>
        <v>1.9839332741287487E-2</v>
      </c>
      <c r="T82" s="5">
        <f t="shared" si="287"/>
        <v>7.4066525043653922E-2</v>
      </c>
      <c r="U82" s="5">
        <f t="shared" si="288"/>
        <v>2.9391016240841825E-2</v>
      </c>
      <c r="V82" s="5">
        <f t="shared" si="289"/>
        <v>1.5942708073721841E-3</v>
      </c>
      <c r="W82" s="5">
        <f t="shared" si="290"/>
        <v>6.2216858910094014E-2</v>
      </c>
      <c r="X82" s="5">
        <f t="shared" si="291"/>
        <v>3.3330602868369655E-2</v>
      </c>
      <c r="Y82" s="5">
        <f t="shared" si="292"/>
        <v>8.9278782875740412E-3</v>
      </c>
      <c r="Z82" s="5">
        <f t="shared" si="293"/>
        <v>3.887639457277521E-3</v>
      </c>
      <c r="AA82" s="5">
        <f t="shared" si="294"/>
        <v>5.248418233590001E-3</v>
      </c>
      <c r="AB82" s="5">
        <f t="shared" si="295"/>
        <v>3.5427531613194054E-3</v>
      </c>
      <c r="AC82" s="5">
        <f t="shared" si="296"/>
        <v>7.2064213812830322E-5</v>
      </c>
      <c r="AD82" s="5">
        <f t="shared" si="297"/>
        <v>2.0998609845954395E-2</v>
      </c>
      <c r="AE82" s="5">
        <f t="shared" si="298"/>
        <v>1.1249303449644133E-2</v>
      </c>
      <c r="AF82" s="5">
        <f t="shared" si="299"/>
        <v>3.0132191852346832E-3</v>
      </c>
      <c r="AG82" s="5">
        <f t="shared" si="300"/>
        <v>5.3807715881606249E-4</v>
      </c>
      <c r="AH82" s="5">
        <f t="shared" si="301"/>
        <v>5.2066822849883006E-4</v>
      </c>
      <c r="AI82" s="5">
        <f t="shared" si="302"/>
        <v>7.0291616651559021E-4</v>
      </c>
      <c r="AJ82" s="5">
        <f t="shared" si="303"/>
        <v>4.7447790176627147E-4</v>
      </c>
      <c r="AK82" s="5">
        <f t="shared" si="304"/>
        <v>2.1351932609593805E-4</v>
      </c>
      <c r="AL82" s="5">
        <f t="shared" si="305"/>
        <v>2.0847653790096183E-6</v>
      </c>
      <c r="AM82" s="5">
        <f t="shared" si="306"/>
        <v>5.6697380509008475E-3</v>
      </c>
      <c r="AN82" s="5">
        <f t="shared" si="307"/>
        <v>3.0373726776425402E-3</v>
      </c>
      <c r="AO82" s="5">
        <f t="shared" si="308"/>
        <v>8.1358545139696367E-4</v>
      </c>
      <c r="AP82" s="5">
        <f t="shared" si="309"/>
        <v>1.4528373849699428E-4</v>
      </c>
      <c r="AQ82" s="5">
        <f t="shared" si="310"/>
        <v>1.9457726876218748E-5</v>
      </c>
      <c r="AR82" s="5">
        <f t="shared" si="311"/>
        <v>5.5786120528359026E-5</v>
      </c>
      <c r="AS82" s="5">
        <f t="shared" si="312"/>
        <v>7.5312768938538968E-5</v>
      </c>
      <c r="AT82" s="5">
        <f t="shared" si="313"/>
        <v>5.0837135755894497E-5</v>
      </c>
      <c r="AU82" s="5">
        <f t="shared" si="314"/>
        <v>2.2877168624374322E-5</v>
      </c>
      <c r="AV82" s="5">
        <f t="shared" si="315"/>
        <v>7.7211988316145567E-6</v>
      </c>
      <c r="AW82" s="5">
        <f t="shared" si="316"/>
        <v>4.1882464336342774E-8</v>
      </c>
      <c r="AX82" s="5">
        <f t="shared" si="317"/>
        <v>1.275716575273921E-3</v>
      </c>
      <c r="AY82" s="5">
        <f t="shared" si="318"/>
        <v>6.8342252064662156E-4</v>
      </c>
      <c r="AZ82" s="5">
        <f t="shared" si="319"/>
        <v>1.8306038769884831E-4</v>
      </c>
      <c r="BA82" s="5">
        <f t="shared" si="320"/>
        <v>3.2689494938646983E-5</v>
      </c>
      <c r="BB82" s="5">
        <f t="shared" si="321"/>
        <v>4.3780761069201658E-6</v>
      </c>
      <c r="BC82" s="5">
        <f t="shared" si="322"/>
        <v>4.6908159172137017E-7</v>
      </c>
      <c r="BD82" s="5">
        <f t="shared" si="323"/>
        <v>4.9809249493630754E-6</v>
      </c>
      <c r="BE82" s="5">
        <f t="shared" si="324"/>
        <v>6.724383166613786E-6</v>
      </c>
      <c r="BF82" s="5">
        <f t="shared" si="325"/>
        <v>4.5390494166370566E-6</v>
      </c>
      <c r="BG82" s="5">
        <f t="shared" si="326"/>
        <v>2.0426130889314247E-6</v>
      </c>
      <c r="BH82" s="5">
        <f t="shared" si="327"/>
        <v>6.8939570515270702E-7</v>
      </c>
      <c r="BI82" s="5">
        <f t="shared" si="328"/>
        <v>1.8614056312803846E-7</v>
      </c>
      <c r="BJ82" s="8">
        <f t="shared" si="329"/>
        <v>0.56928414207465494</v>
      </c>
      <c r="BK82" s="8">
        <f t="shared" si="330"/>
        <v>0.28363337013245027</v>
      </c>
      <c r="BL82" s="8">
        <f t="shared" si="331"/>
        <v>0.14337303999996767</v>
      </c>
      <c r="BM82" s="8">
        <f t="shared" si="332"/>
        <v>0.29192714855670099</v>
      </c>
      <c r="BN82" s="8">
        <f t="shared" si="333"/>
        <v>0.70756766246946723</v>
      </c>
    </row>
    <row r="83" spans="1:66" x14ac:dyDescent="0.25">
      <c r="A83" t="s">
        <v>289</v>
      </c>
      <c r="B83" t="s">
        <v>303</v>
      </c>
      <c r="C83" t="s">
        <v>310</v>
      </c>
      <c r="D83" t="s">
        <v>69</v>
      </c>
      <c r="E83">
        <f>VLOOKUP(A83,home!$A$2:$E$404,3,FALSE)</f>
        <v>1.6667000000000001</v>
      </c>
      <c r="F83">
        <f>VLOOKUP(B83,home!$B$2:$E$404,3,FALSE)</f>
        <v>0.6</v>
      </c>
      <c r="G83">
        <f>VLOOKUP(C83,away!$B$2:$E$404,4,FALSE)</f>
        <v>1.5</v>
      </c>
      <c r="H83">
        <f>VLOOKUP(A83,away!$A$2:$E$404,3,FALSE)</f>
        <v>0.93330000000000002</v>
      </c>
      <c r="I83">
        <f>VLOOKUP(C83,away!$B$2:$E$404,3,FALSE)</f>
        <v>1.0714999999999999</v>
      </c>
      <c r="J83">
        <f>VLOOKUP(B83,home!$B$2:$E$404,4,FALSE)</f>
        <v>0.53569999999999995</v>
      </c>
      <c r="K83" s="3">
        <f t="shared" si="278"/>
        <v>1.5000299999999998</v>
      </c>
      <c r="L83" s="3">
        <f t="shared" si="279"/>
        <v>0.53571657991499999</v>
      </c>
      <c r="M83" s="5">
        <f t="shared" si="280"/>
        <v>0.13058295549088964</v>
      </c>
      <c r="N83" s="5">
        <f t="shared" si="281"/>
        <v>0.19587835072499918</v>
      </c>
      <c r="O83" s="5">
        <f t="shared" si="282"/>
        <v>6.9955454310772061E-2</v>
      </c>
      <c r="P83" s="5">
        <f t="shared" si="283"/>
        <v>0.10493528012978741</v>
      </c>
      <c r="Q83" s="5">
        <f t="shared" si="284"/>
        <v>0.14691170121901023</v>
      </c>
      <c r="R83" s="5">
        <f t="shared" si="285"/>
        <v>1.8738148364883425E-2</v>
      </c>
      <c r="S83" s="5">
        <f t="shared" si="286"/>
        <v>2.1081260135602437E-2</v>
      </c>
      <c r="T83" s="5">
        <f t="shared" si="287"/>
        <v>7.870303412654249E-2</v>
      </c>
      <c r="U83" s="5">
        <f t="shared" si="288"/>
        <v>2.8107784691776081E-2</v>
      </c>
      <c r="V83" s="5">
        <f t="shared" si="289"/>
        <v>1.882301075292495E-3</v>
      </c>
      <c r="W83" s="5">
        <f t="shared" si="290"/>
        <v>7.3457319726517298E-2</v>
      </c>
      <c r="X83" s="5">
        <f t="shared" si="291"/>
        <v>3.9352304093612511E-2</v>
      </c>
      <c r="Y83" s="5">
        <f t="shared" si="292"/>
        <v>1.0540840880402573E-2</v>
      </c>
      <c r="Z83" s="5">
        <f t="shared" si="293"/>
        <v>3.3461122519917331E-3</v>
      </c>
      <c r="AA83" s="5">
        <f t="shared" si="294"/>
        <v>5.0192687613551589E-3</v>
      </c>
      <c r="AB83" s="5">
        <f t="shared" si="295"/>
        <v>3.7645268600477893E-3</v>
      </c>
      <c r="AC83" s="5">
        <f t="shared" si="296"/>
        <v>9.4537505814741606E-5</v>
      </c>
      <c r="AD83" s="5">
        <f t="shared" si="297"/>
        <v>2.754704582734193E-2</v>
      </c>
      <c r="AE83" s="5">
        <f t="shared" si="298"/>
        <v>1.475740917738539E-2</v>
      </c>
      <c r="AF83" s="5">
        <f t="shared" si="299"/>
        <v>3.9528943864575675E-3</v>
      </c>
      <c r="AG83" s="5">
        <f t="shared" si="300"/>
        <v>7.0587702049275012E-4</v>
      </c>
      <c r="AH83" s="5">
        <f t="shared" si="301"/>
        <v>4.4814195291217245E-4</v>
      </c>
      <c r="AI83" s="5">
        <f t="shared" si="302"/>
        <v>6.7222637362684599E-4</v>
      </c>
      <c r="AJ83" s="5">
        <f t="shared" si="303"/>
        <v>5.0417986361573882E-4</v>
      </c>
      <c r="AK83" s="5">
        <f t="shared" si="304"/>
        <v>2.5209497360650555E-4</v>
      </c>
      <c r="AL83" s="5">
        <f t="shared" si="305"/>
        <v>3.0387793316972154E-6</v>
      </c>
      <c r="AM83" s="5">
        <f t="shared" si="306"/>
        <v>8.26427903047754E-3</v>
      </c>
      <c r="AN83" s="5">
        <f t="shared" si="307"/>
        <v>4.4273112976706795E-3</v>
      </c>
      <c r="AO83" s="5">
        <f t="shared" si="308"/>
        <v>1.1858920333035884E-3</v>
      </c>
      <c r="AP83" s="5">
        <f t="shared" si="309"/>
        <v>2.1176734140994794E-4</v>
      </c>
      <c r="AQ83" s="5">
        <f t="shared" si="310"/>
        <v>2.8361818969457363E-5</v>
      </c>
      <c r="AR83" s="5">
        <f t="shared" si="311"/>
        <v>4.8015414866107627E-5</v>
      </c>
      <c r="AS83" s="5">
        <f t="shared" si="312"/>
        <v>7.2024562761607429E-5</v>
      </c>
      <c r="AT83" s="5">
        <f t="shared" si="313"/>
        <v>5.4019502439646988E-5</v>
      </c>
      <c r="AU83" s="5">
        <f t="shared" si="314"/>
        <v>2.7010291414847888E-5</v>
      </c>
      <c r="AV83" s="5">
        <f t="shared" si="315"/>
        <v>1.0129061857753566E-5</v>
      </c>
      <c r="AW83" s="5">
        <f t="shared" si="316"/>
        <v>6.7831542882609801E-8</v>
      </c>
      <c r="AX83" s="5">
        <f t="shared" si="317"/>
        <v>2.0661110790145382E-3</v>
      </c>
      <c r="AY83" s="5">
        <f t="shared" si="318"/>
        <v>1.1068499609741588E-3</v>
      </c>
      <c r="AZ83" s="5">
        <f t="shared" si="319"/>
        <v>2.9647893778606379E-4</v>
      </c>
      <c r="BA83" s="5">
        <f t="shared" si="320"/>
        <v>5.2942894189194053E-5</v>
      </c>
      <c r="BB83" s="5">
        <f t="shared" si="321"/>
        <v>7.0905965514591912E-6</v>
      </c>
      <c r="BC83" s="5">
        <f t="shared" si="322"/>
        <v>7.5971002682096271E-7</v>
      </c>
      <c r="BD83" s="5">
        <f t="shared" si="323"/>
        <v>4.2871089725451681E-6</v>
      </c>
      <c r="BE83" s="5">
        <f t="shared" si="324"/>
        <v>6.4307920720869288E-6</v>
      </c>
      <c r="BF83" s="5">
        <f t="shared" si="325"/>
        <v>4.8231905159462775E-6</v>
      </c>
      <c r="BG83" s="5">
        <f t="shared" si="326"/>
        <v>2.4116434898782978E-6</v>
      </c>
      <c r="BH83" s="5">
        <f t="shared" si="327"/>
        <v>9.0438439603053555E-7</v>
      </c>
      <c r="BI83" s="5">
        <f t="shared" si="328"/>
        <v>2.7132074511553675E-7</v>
      </c>
      <c r="BJ83" s="8">
        <f t="shared" si="329"/>
        <v>0.60945462188313537</v>
      </c>
      <c r="BK83" s="8">
        <f t="shared" si="330"/>
        <v>0.25968622307769257</v>
      </c>
      <c r="BL83" s="8">
        <f t="shared" si="331"/>
        <v>0.12769215342612736</v>
      </c>
      <c r="BM83" s="8">
        <f t="shared" si="332"/>
        <v>0.33207043826917371</v>
      </c>
      <c r="BN83" s="8">
        <f t="shared" si="333"/>
        <v>0.66700189024034184</v>
      </c>
    </row>
    <row r="84" spans="1:66" x14ac:dyDescent="0.25">
      <c r="A84" t="s">
        <v>289</v>
      </c>
      <c r="B84" t="s">
        <v>298</v>
      </c>
      <c r="C84" t="s">
        <v>302</v>
      </c>
      <c r="D84" t="s">
        <v>69</v>
      </c>
      <c r="E84">
        <f>VLOOKUP(A84,home!$A$2:$E$404,3,FALSE)</f>
        <v>1.6667000000000001</v>
      </c>
      <c r="F84">
        <f>VLOOKUP(B84,home!$B$2:$E$404,3,FALSE)</f>
        <v>1.4</v>
      </c>
      <c r="G84">
        <f>VLOOKUP(C84,away!$B$2:$E$404,4,FALSE)</f>
        <v>0.9</v>
      </c>
      <c r="H84">
        <f>VLOOKUP(A84,away!$A$2:$E$404,3,FALSE)</f>
        <v>0.93330000000000002</v>
      </c>
      <c r="I84">
        <f>VLOOKUP(C84,away!$B$2:$E$404,3,FALSE)</f>
        <v>1.6072</v>
      </c>
      <c r="J84">
        <f>VLOOKUP(B84,home!$B$2:$E$404,4,FALSE)</f>
        <v>0.71430000000000005</v>
      </c>
      <c r="K84" s="3">
        <f t="shared" si="278"/>
        <v>2.1000420000000002</v>
      </c>
      <c r="L84" s="3">
        <f t="shared" si="279"/>
        <v>1.0714498285680001</v>
      </c>
      <c r="M84" s="5">
        <f t="shared" si="280"/>
        <v>4.1940982453505735E-2</v>
      </c>
      <c r="N84" s="5">
        <f t="shared" si="281"/>
        <v>8.8077824673625113E-2</v>
      </c>
      <c r="O84" s="5">
        <f t="shared" si="282"/>
        <v>4.4937658459782218E-2</v>
      </c>
      <c r="P84" s="5">
        <f t="shared" si="283"/>
        <v>9.4370970147197988E-2</v>
      </c>
      <c r="Q84" s="5">
        <f t="shared" si="284"/>
        <v>9.2483565541624527E-2</v>
      </c>
      <c r="R84" s="5">
        <f t="shared" si="285"/>
        <v>2.4074223226490495E-2</v>
      </c>
      <c r="S84" s="5">
        <f t="shared" si="286"/>
        <v>5.3085785582133609E-2</v>
      </c>
      <c r="T84" s="5">
        <f t="shared" si="287"/>
        <v>9.9091500444931008E-2</v>
      </c>
      <c r="U84" s="5">
        <f t="shared" si="288"/>
        <v>5.0556879893005564E-2</v>
      </c>
      <c r="V84" s="5">
        <f t="shared" si="289"/>
        <v>1.3271975135181439E-2</v>
      </c>
      <c r="W84" s="5">
        <f t="shared" si="290"/>
        <v>6.4739790649054746E-2</v>
      </c>
      <c r="X84" s="5">
        <f t="shared" si="291"/>
        <v>6.9365437592457932E-2</v>
      </c>
      <c r="Y84" s="5">
        <f t="shared" si="292"/>
        <v>3.7160793108491671E-2</v>
      </c>
      <c r="Z84" s="5">
        <f t="shared" si="293"/>
        <v>8.5981074496436685E-3</v>
      </c>
      <c r="AA84" s="5">
        <f t="shared" si="294"/>
        <v>1.8056386764764593E-2</v>
      </c>
      <c r="AB84" s="5">
        <f t="shared" si="295"/>
        <v>1.8959585287124887E-2</v>
      </c>
      <c r="AC84" s="5">
        <f t="shared" si="296"/>
        <v>1.8664458603601889E-3</v>
      </c>
      <c r="AD84" s="5">
        <f t="shared" si="297"/>
        <v>3.3989069858555564E-2</v>
      </c>
      <c r="AE84" s="5">
        <f t="shared" si="298"/>
        <v>3.641758307313514E-2</v>
      </c>
      <c r="AF84" s="5">
        <f t="shared" si="299"/>
        <v>1.9509806570285771E-2</v>
      </c>
      <c r="AG84" s="5">
        <f t="shared" si="300"/>
        <v>6.967926301709176E-3</v>
      </c>
      <c r="AH84" s="5">
        <f t="shared" si="301"/>
        <v>2.3031101882324883E-3</v>
      </c>
      <c r="AI84" s="5">
        <f t="shared" si="302"/>
        <v>4.8366281259161316E-3</v>
      </c>
      <c r="AJ84" s="5">
        <f t="shared" si="303"/>
        <v>5.0785611014025839E-3</v>
      </c>
      <c r="AK84" s="5">
        <f t="shared" si="304"/>
        <v>3.5550638708372281E-3</v>
      </c>
      <c r="AL84" s="5">
        <f t="shared" si="305"/>
        <v>1.6798681982681111E-4</v>
      </c>
      <c r="AM84" s="5">
        <f t="shared" si="306"/>
        <v>1.4275694848780159E-2</v>
      </c>
      <c r="AN84" s="5">
        <f t="shared" si="307"/>
        <v>1.5295690798414583E-2</v>
      </c>
      <c r="AO84" s="5">
        <f t="shared" si="308"/>
        <v>8.1942826418952199E-3</v>
      </c>
      <c r="AP84" s="5">
        <f t="shared" si="309"/>
        <v>2.9265875772987904E-3</v>
      </c>
      <c r="AQ84" s="5">
        <f t="shared" si="310"/>
        <v>7.839229394965069E-4</v>
      </c>
      <c r="AR84" s="5">
        <f t="shared" si="311"/>
        <v>4.9353340327098301E-4</v>
      </c>
      <c r="AS84" s="5">
        <f t="shared" si="312"/>
        <v>1.036440875272002E-3</v>
      </c>
      <c r="AT84" s="5">
        <f t="shared" si="313"/>
        <v>1.0882846842939831E-3</v>
      </c>
      <c r="AU84" s="5">
        <f t="shared" si="314"/>
        <v>7.6181451499136822E-4</v>
      </c>
      <c r="AV84" s="5">
        <f t="shared" si="315"/>
        <v>3.9996061942287577E-4</v>
      </c>
      <c r="AW84" s="5">
        <f t="shared" si="316"/>
        <v>1.0499594530489515E-5</v>
      </c>
      <c r="AX84" s="5">
        <f t="shared" si="317"/>
        <v>4.9965931269369901E-3</v>
      </c>
      <c r="AY84" s="5">
        <f t="shared" si="318"/>
        <v>5.3535988492806851E-3</v>
      </c>
      <c r="AZ84" s="5">
        <f t="shared" si="319"/>
        <v>2.8680562846418161E-3</v>
      </c>
      <c r="BA84" s="5">
        <f t="shared" si="320"/>
        <v>1.0243261381676163E-3</v>
      </c>
      <c r="BB84" s="5">
        <f t="shared" si="321"/>
        <v>2.7437851628435352E-4</v>
      </c>
      <c r="BC84" s="5">
        <f t="shared" si="322"/>
        <v>5.8796562847122592E-5</v>
      </c>
      <c r="BD84" s="5">
        <f t="shared" si="323"/>
        <v>8.8132713387879344E-5</v>
      </c>
      <c r="BE84" s="5">
        <f t="shared" si="324"/>
        <v>1.8508239968850895E-4</v>
      </c>
      <c r="BF84" s="5">
        <f t="shared" si="325"/>
        <v>1.9434040640332789E-4</v>
      </c>
      <c r="BG84" s="5">
        <f t="shared" si="326"/>
        <v>1.3604100524801916E-4</v>
      </c>
      <c r="BH84" s="5">
        <f t="shared" si="327"/>
        <v>7.1422956185765178E-5</v>
      </c>
      <c r="BI84" s="5">
        <f t="shared" si="328"/>
        <v>2.9998241550853358E-5</v>
      </c>
      <c r="BJ84" s="8">
        <f t="shared" si="329"/>
        <v>0.60385522609791442</v>
      </c>
      <c r="BK84" s="8">
        <f t="shared" si="330"/>
        <v>0.21005774484748646</v>
      </c>
      <c r="BL84" s="8">
        <f t="shared" si="331"/>
        <v>0.17684314873727172</v>
      </c>
      <c r="BM84" s="8">
        <f t="shared" si="332"/>
        <v>0.60812590337533989</v>
      </c>
      <c r="BN84" s="8">
        <f t="shared" si="333"/>
        <v>0.38588522450222607</v>
      </c>
    </row>
    <row r="85" spans="1:66" x14ac:dyDescent="0.25">
      <c r="A85" t="s">
        <v>289</v>
      </c>
      <c r="B85" t="s">
        <v>304</v>
      </c>
      <c r="C85" t="s">
        <v>297</v>
      </c>
      <c r="D85" t="s">
        <v>69</v>
      </c>
      <c r="E85">
        <f>VLOOKUP(A85,home!$A$2:$E$404,3,FALSE)</f>
        <v>1.6667000000000001</v>
      </c>
      <c r="F85">
        <f>VLOOKUP(B85,home!$B$2:$E$404,3,FALSE)</f>
        <v>1.2</v>
      </c>
      <c r="G85">
        <f>VLOOKUP(C85,away!$B$2:$E$404,4,FALSE)</f>
        <v>1.6</v>
      </c>
      <c r="H85">
        <f>VLOOKUP(A85,away!$A$2:$E$404,3,FALSE)</f>
        <v>0.93330000000000002</v>
      </c>
      <c r="I85">
        <f>VLOOKUP(C85,away!$B$2:$E$404,3,FALSE)</f>
        <v>0.71430000000000005</v>
      </c>
      <c r="J85">
        <f>VLOOKUP(B85,home!$B$2:$E$404,4,FALSE)</f>
        <v>0.1</v>
      </c>
      <c r="K85" s="3">
        <f t="shared" si="278"/>
        <v>3.2000639999999998</v>
      </c>
      <c r="L85" s="3">
        <f t="shared" si="279"/>
        <v>6.6665619000000009E-2</v>
      </c>
      <c r="M85" s="5">
        <f t="shared" si="280"/>
        <v>3.8130926040720832E-2</v>
      </c>
      <c r="N85" s="5">
        <f t="shared" si="281"/>
        <v>0.12202140370957325</v>
      </c>
      <c r="O85" s="5">
        <f t="shared" si="282"/>
        <v>2.5420217875478739E-3</v>
      </c>
      <c r="P85" s="5">
        <f t="shared" si="283"/>
        <v>8.1346324095475982E-3</v>
      </c>
      <c r="Q85" s="5">
        <f t="shared" si="284"/>
        <v>0.19523815062023595</v>
      </c>
      <c r="R85" s="5">
        <f t="shared" si="285"/>
        <v>8.4732727989182758E-5</v>
      </c>
      <c r="S85" s="5">
        <f t="shared" si="286"/>
        <v>4.3384892074084058E-4</v>
      </c>
      <c r="T85" s="5">
        <f t="shared" si="287"/>
        <v>1.3015672163513266E-2</v>
      </c>
      <c r="U85" s="5">
        <f t="shared" si="288"/>
        <v>2.7115015245997607E-4</v>
      </c>
      <c r="V85" s="5">
        <f t="shared" si="289"/>
        <v>1.0283870332375882E-5</v>
      </c>
      <c r="W85" s="5">
        <f t="shared" si="290"/>
        <v>0.2082581924087982</v>
      </c>
      <c r="X85" s="5">
        <f t="shared" si="291"/>
        <v>1.3883661308753634E-2</v>
      </c>
      <c r="Y85" s="5">
        <f t="shared" si="292"/>
        <v>4.6278143756720561E-4</v>
      </c>
      <c r="Z85" s="5">
        <f t="shared" si="293"/>
        <v>1.8829199203191665E-6</v>
      </c>
      <c r="AA85" s="5">
        <f t="shared" si="294"/>
        <v>6.0254642518962313E-6</v>
      </c>
      <c r="AB85" s="5">
        <f t="shared" si="295"/>
        <v>9.6409356178900337E-6</v>
      </c>
      <c r="AC85" s="5">
        <f t="shared" si="296"/>
        <v>1.3711885860704044E-7</v>
      </c>
      <c r="AD85" s="5">
        <f t="shared" si="297"/>
        <v>0.16660988605811711</v>
      </c>
      <c r="AE85" s="5">
        <f t="shared" si="298"/>
        <v>1.1107151185583848E-2</v>
      </c>
      <c r="AF85" s="5">
        <f t="shared" si="299"/>
        <v>3.702325545567656E-4</v>
      </c>
      <c r="AG85" s="5">
        <f t="shared" si="300"/>
        <v>8.2272608078260238E-6</v>
      </c>
      <c r="AH85" s="5">
        <f t="shared" si="301"/>
        <v>3.1381505503876965E-8</v>
      </c>
      <c r="AI85" s="5">
        <f t="shared" si="302"/>
        <v>1.0042282602875852E-7</v>
      </c>
      <c r="AJ85" s="5">
        <f t="shared" si="303"/>
        <v>1.606797351764466E-7</v>
      </c>
      <c r="AK85" s="5">
        <f t="shared" si="304"/>
        <v>1.7139514535589342E-7</v>
      </c>
      <c r="AL85" s="5">
        <f t="shared" si="305"/>
        <v>1.1700859402090926E-9</v>
      </c>
      <c r="AM85" s="5">
        <f t="shared" si="306"/>
        <v>0.10663245968373643</v>
      </c>
      <c r="AN85" s="5">
        <f t="shared" si="307"/>
        <v>7.1087189303088343E-3</v>
      </c>
      <c r="AO85" s="5">
        <f t="shared" si="308"/>
        <v>2.3695357389302816E-4</v>
      </c>
      <c r="AP85" s="5">
        <f t="shared" si="309"/>
        <v>5.265552225946992E-6</v>
      </c>
      <c r="AQ85" s="5">
        <f t="shared" si="310"/>
        <v>8.7757824629895993E-8</v>
      </c>
      <c r="AR85" s="5">
        <f t="shared" si="311"/>
        <v>4.1841349791357301E-10</v>
      </c>
      <c r="AS85" s="5">
        <f t="shared" si="312"/>
        <v>1.3389499717872998E-9</v>
      </c>
      <c r="AT85" s="5">
        <f t="shared" si="313"/>
        <v>2.1423628012587775E-9</v>
      </c>
      <c r="AU85" s="5">
        <f t="shared" si="314"/>
        <v>2.285232691749122E-9</v>
      </c>
      <c r="AV85" s="5">
        <f t="shared" si="315"/>
        <v>1.8282227171223657E-9</v>
      </c>
      <c r="AW85" s="5">
        <f t="shared" si="316"/>
        <v>6.9338723179827578E-12</v>
      </c>
      <c r="AX85" s="5">
        <f t="shared" si="317"/>
        <v>5.6871782577562743E-2</v>
      </c>
      <c r="AY85" s="5">
        <f t="shared" si="318"/>
        <v>3.7913925891666363E-3</v>
      </c>
      <c r="AZ85" s="5">
        <f t="shared" si="319"/>
        <v>1.2637776691440327E-4</v>
      </c>
      <c r="BA85" s="5">
        <f t="shared" si="320"/>
        <v>2.8083506863954739E-6</v>
      </c>
      <c r="BB85" s="5">
        <f t="shared" si="321"/>
        <v>4.6805109219407268E-8</v>
      </c>
      <c r="BC85" s="5">
        <f t="shared" si="322"/>
        <v>6.2405831569487851E-10</v>
      </c>
      <c r="BD85" s="5">
        <f t="shared" si="323"/>
        <v>4.6489658060605986E-12</v>
      </c>
      <c r="BE85" s="5">
        <f t="shared" si="324"/>
        <v>1.48769881132055E-11</v>
      </c>
      <c r="BF85" s="5">
        <f t="shared" si="325"/>
        <v>2.3803657044748428E-11</v>
      </c>
      <c r="BG85" s="5">
        <f t="shared" si="326"/>
        <v>2.5391075325748607E-11</v>
      </c>
      <c r="BH85" s="5">
        <f t="shared" si="327"/>
        <v>2.0313266517804097E-11</v>
      </c>
      <c r="BI85" s="5">
        <f t="shared" si="328"/>
        <v>1.3000750581206042E-11</v>
      </c>
      <c r="BJ85" s="8">
        <f t="shared" si="329"/>
        <v>0.90575125291899372</v>
      </c>
      <c r="BK85" s="8">
        <f t="shared" si="330"/>
        <v>5.0501222119452828E-2</v>
      </c>
      <c r="BL85" s="8">
        <f t="shared" si="331"/>
        <v>2.9140430622952677E-3</v>
      </c>
      <c r="BM85" s="8">
        <f t="shared" si="332"/>
        <v>0.58922514114281455</v>
      </c>
      <c r="BN85" s="8">
        <f t="shared" si="333"/>
        <v>0.36615186729561472</v>
      </c>
    </row>
    <row r="86" spans="1:66" x14ac:dyDescent="0.25">
      <c r="A86" t="s">
        <v>289</v>
      </c>
      <c r="B86" t="s">
        <v>311</v>
      </c>
      <c r="C86" t="s">
        <v>294</v>
      </c>
      <c r="D86" t="s">
        <v>69</v>
      </c>
      <c r="E86">
        <f>VLOOKUP(A86,home!$A$2:$E$404,3,FALSE)</f>
        <v>1.6667000000000001</v>
      </c>
      <c r="F86">
        <f>VLOOKUP(B86,home!$B$2:$E$404,3,FALSE)</f>
        <v>0.9</v>
      </c>
      <c r="G86">
        <f>VLOOKUP(C86,away!$B$2:$E$404,4,FALSE)</f>
        <v>1.2</v>
      </c>
      <c r="H86">
        <f>VLOOKUP(A86,away!$A$2:$E$404,3,FALSE)</f>
        <v>0.93330000000000002</v>
      </c>
      <c r="I86">
        <f>VLOOKUP(C86,away!$B$2:$E$404,3,FALSE)</f>
        <v>0.53569999999999995</v>
      </c>
      <c r="J86">
        <f>VLOOKUP(B86,home!$B$2:$E$404,4,FALSE)</f>
        <v>0.53569999999999995</v>
      </c>
      <c r="K86" s="3">
        <f t="shared" si="278"/>
        <v>1.8000360000000002</v>
      </c>
      <c r="L86" s="3">
        <f t="shared" si="279"/>
        <v>0.26783329151699997</v>
      </c>
      <c r="M86" s="5">
        <f t="shared" si="280"/>
        <v>0.12645493346068887</v>
      </c>
      <c r="N86" s="5">
        <f t="shared" si="281"/>
        <v>0.22762343260684453</v>
      </c>
      <c r="O86" s="5">
        <f t="shared" si="282"/>
        <v>3.3868841057339526E-2</v>
      </c>
      <c r="P86" s="5">
        <f t="shared" si="283"/>
        <v>6.0965133181489196E-2</v>
      </c>
      <c r="Q86" s="5">
        <f t="shared" si="284"/>
        <v>0.20486518656794711</v>
      </c>
      <c r="R86" s="5">
        <f t="shared" si="285"/>
        <v>4.5356015901266769E-3</v>
      </c>
      <c r="S86" s="5">
        <f t="shared" si="286"/>
        <v>7.3479684859273304E-3</v>
      </c>
      <c r="T86" s="5">
        <f t="shared" si="287"/>
        <v>5.4869717235737574E-2</v>
      </c>
      <c r="U86" s="5">
        <f t="shared" si="288"/>
        <v>8.1642461438852631E-3</v>
      </c>
      <c r="V86" s="5">
        <f t="shared" si="289"/>
        <v>3.9361398923216305E-4</v>
      </c>
      <c r="W86" s="5">
        <f t="shared" si="290"/>
        <v>0.12292157032300709</v>
      </c>
      <c r="X86" s="5">
        <f t="shared" si="291"/>
        <v>3.2922488778049375E-2</v>
      </c>
      <c r="Y86" s="5">
        <f t="shared" si="292"/>
        <v>4.4088692671782293E-3</v>
      </c>
      <c r="Z86" s="5">
        <f t="shared" si="293"/>
        <v>4.0492836763112247E-4</v>
      </c>
      <c r="AA86" s="5">
        <f t="shared" si="294"/>
        <v>7.2888563915725509E-4</v>
      </c>
      <c r="AB86" s="5">
        <f t="shared" si="295"/>
        <v>6.5601019518303483E-4</v>
      </c>
      <c r="AC86" s="5">
        <f t="shared" si="296"/>
        <v>1.1860316862951786E-5</v>
      </c>
      <c r="AD86" s="5">
        <f t="shared" si="297"/>
        <v>5.5315812939486099E-2</v>
      </c>
      <c r="AE86" s="5">
        <f t="shared" si="298"/>
        <v>1.4815416252521221E-2</v>
      </c>
      <c r="AF86" s="5">
        <f t="shared" si="299"/>
        <v>1.9840308500536077E-3</v>
      </c>
      <c r="AG86" s="5">
        <f t="shared" si="300"/>
        <v>1.7712983768037647E-4</v>
      </c>
      <c r="AH86" s="5">
        <f t="shared" si="301"/>
        <v>2.7113324382812335E-5</v>
      </c>
      <c r="AI86" s="5">
        <f t="shared" si="302"/>
        <v>4.8804959968739973E-5</v>
      </c>
      <c r="AJ86" s="5">
        <f t="shared" si="303"/>
        <v>4.3925342461145444E-5</v>
      </c>
      <c r="AK86" s="5">
        <f t="shared" si="304"/>
        <v>2.6355732580796797E-5</v>
      </c>
      <c r="AL86" s="5">
        <f t="shared" si="305"/>
        <v>2.2871888896269851E-7</v>
      </c>
      <c r="AM86" s="5">
        <f t="shared" si="306"/>
        <v>1.9914090932068161E-2</v>
      </c>
      <c r="AN86" s="5">
        <f t="shared" si="307"/>
        <v>5.3336565219046584E-3</v>
      </c>
      <c r="AO86" s="5">
        <f t="shared" si="308"/>
        <v>7.1426539104141925E-4</v>
      </c>
      <c r="AP86" s="5">
        <f t="shared" si="309"/>
        <v>6.3768016899766827E-5</v>
      </c>
      <c r="AQ86" s="5">
        <f t="shared" si="310"/>
        <v>4.2697994649440563E-6</v>
      </c>
      <c r="AR86" s="5">
        <f t="shared" si="311"/>
        <v>1.4523701826833524E-6</v>
      </c>
      <c r="AS86" s="5">
        <f t="shared" si="312"/>
        <v>2.6143186141566105E-6</v>
      </c>
      <c r="AT86" s="5">
        <f t="shared" si="313"/>
        <v>2.3529338104760058E-6</v>
      </c>
      <c r="AU86" s="5">
        <f t="shared" si="314"/>
        <v>1.4117885214913292E-6</v>
      </c>
      <c r="AV86" s="5">
        <f t="shared" si="315"/>
        <v>6.3531754076779161E-7</v>
      </c>
      <c r="AW86" s="5">
        <f t="shared" si="316"/>
        <v>3.062987901682397E-9</v>
      </c>
      <c r="AX86" s="5">
        <f t="shared" si="317"/>
        <v>5.9743467641660327E-3</v>
      </c>
      <c r="AY86" s="5">
        <f t="shared" si="318"/>
        <v>1.6001289585105267E-3</v>
      </c>
      <c r="AZ86" s="5">
        <f t="shared" si="319"/>
        <v>2.1428390290477176E-4</v>
      </c>
      <c r="BA86" s="5">
        <f t="shared" si="320"/>
        <v>1.9130787678031423E-5</v>
      </c>
      <c r="BB86" s="5">
        <f t="shared" si="321"/>
        <v>1.2809654582800051E-6</v>
      </c>
      <c r="BC86" s="5">
        <f t="shared" si="322"/>
        <v>6.8617039002143239E-8</v>
      </c>
      <c r="BD86" s="5">
        <f t="shared" si="323"/>
        <v>6.4832181088204786E-8</v>
      </c>
      <c r="BE86" s="5">
        <f t="shared" si="324"/>
        <v>1.1670025991728777E-7</v>
      </c>
      <c r="BF86" s="5">
        <f t="shared" si="325"/>
        <v>1.0503233453023757E-7</v>
      </c>
      <c r="BG86" s="5">
        <f t="shared" si="326"/>
        <v>6.3020661106156899E-8</v>
      </c>
      <c r="BH86" s="5">
        <f t="shared" si="327"/>
        <v>2.8359864683720561E-8</v>
      </c>
      <c r="BI86" s="5">
        <f t="shared" si="328"/>
        <v>1.0209755477165127E-8</v>
      </c>
      <c r="BJ86" s="8">
        <f t="shared" si="329"/>
        <v>0.7537429453156409</v>
      </c>
      <c r="BK86" s="8">
        <f t="shared" si="330"/>
        <v>0.1967738671116</v>
      </c>
      <c r="BL86" s="8">
        <f t="shared" si="331"/>
        <v>4.8108638868811629E-2</v>
      </c>
      <c r="BM86" s="8">
        <f t="shared" si="332"/>
        <v>0.33911712530372484</v>
      </c>
      <c r="BN86" s="8">
        <f t="shared" si="333"/>
        <v>0.6583131284644359</v>
      </c>
    </row>
    <row r="87" spans="1:66" x14ac:dyDescent="0.25">
      <c r="A87" t="s">
        <v>289</v>
      </c>
      <c r="B87" t="s">
        <v>312</v>
      </c>
      <c r="C87" t="s">
        <v>299</v>
      </c>
      <c r="D87" t="s">
        <v>69</v>
      </c>
      <c r="E87">
        <f>VLOOKUP(A87,home!$A$2:$E$404,3,FALSE)</f>
        <v>1.6667000000000001</v>
      </c>
      <c r="F87">
        <f>VLOOKUP(B87,home!$B$2:$E$404,3,FALSE)</f>
        <v>1.2</v>
      </c>
      <c r="G87">
        <f>VLOOKUP(C87,away!$B$2:$E$404,4,FALSE)</f>
        <v>0.6</v>
      </c>
      <c r="H87">
        <f>VLOOKUP(A87,away!$A$2:$E$404,3,FALSE)</f>
        <v>0.93330000000000002</v>
      </c>
      <c r="I87">
        <f>VLOOKUP(C87,away!$B$2:$E$404,3,FALSE)</f>
        <v>0.1</v>
      </c>
      <c r="J87">
        <f>VLOOKUP(B87,home!$B$2:$E$404,4,FALSE)</f>
        <v>3.2143999999999999</v>
      </c>
      <c r="K87" s="3">
        <f t="shared" si="278"/>
        <v>1.2000239999999998</v>
      </c>
      <c r="L87" s="3">
        <f t="shared" si="279"/>
        <v>0.29999995200000001</v>
      </c>
      <c r="M87" s="5">
        <f t="shared" si="280"/>
        <v>0.22312481579883819</v>
      </c>
      <c r="N87" s="5">
        <f t="shared" si="281"/>
        <v>0.26775513395418493</v>
      </c>
      <c r="O87" s="5">
        <f t="shared" si="282"/>
        <v>6.6937434029660306E-2</v>
      </c>
      <c r="P87" s="5">
        <f t="shared" si="283"/>
        <v>8.0326527334009051E-2</v>
      </c>
      <c r="Q87" s="5">
        <f t="shared" si="284"/>
        <v>0.16065629343411839</v>
      </c>
      <c r="R87" s="5">
        <f t="shared" si="285"/>
        <v>1.0040613497950629E-2</v>
      </c>
      <c r="S87" s="5">
        <f t="shared" si="286"/>
        <v>7.2295308910848878E-3</v>
      </c>
      <c r="T87" s="5">
        <f t="shared" si="287"/>
        <v>4.819688031873344E-2</v>
      </c>
      <c r="U87" s="5">
        <f t="shared" si="288"/>
        <v>1.2048977172264701E-2</v>
      </c>
      <c r="V87" s="5">
        <f t="shared" si="289"/>
        <v>2.8918697299818536E-4</v>
      </c>
      <c r="W87" s="5">
        <f t="shared" si="290"/>
        <v>6.4263802623994823E-2</v>
      </c>
      <c r="X87" s="5">
        <f t="shared" si="291"/>
        <v>1.9279137702535924E-2</v>
      </c>
      <c r="Y87" s="5">
        <f t="shared" si="292"/>
        <v>2.8918701926810837E-3</v>
      </c>
      <c r="Z87" s="5">
        <f t="shared" si="293"/>
        <v>1.0040611891452473E-3</v>
      </c>
      <c r="AA87" s="5">
        <f t="shared" si="294"/>
        <v>1.2048975244428356E-3</v>
      </c>
      <c r="AB87" s="5">
        <f t="shared" si="295"/>
        <v>7.2295297343599469E-4</v>
      </c>
      <c r="AC87" s="5">
        <f t="shared" si="296"/>
        <v>6.5068359855030924E-6</v>
      </c>
      <c r="AD87" s="5">
        <f t="shared" si="297"/>
        <v>1.9279526370014184E-2</v>
      </c>
      <c r="AE87" s="5">
        <f t="shared" si="298"/>
        <v>5.78385698558699E-3</v>
      </c>
      <c r="AF87" s="5">
        <f t="shared" si="299"/>
        <v>8.6757840902548084E-4</v>
      </c>
      <c r="AG87" s="5">
        <f t="shared" si="300"/>
        <v>8.6757827021293553E-5</v>
      </c>
      <c r="AH87" s="5">
        <f t="shared" si="301"/>
        <v>7.5304577137159267E-5</v>
      </c>
      <c r="AI87" s="5">
        <f t="shared" si="302"/>
        <v>9.0367299874442386E-5</v>
      </c>
      <c r="AJ87" s="5">
        <f t="shared" si="303"/>
        <v>5.4221464332263924E-5</v>
      </c>
      <c r="AK87" s="5">
        <f t="shared" si="304"/>
        <v>2.1689019504620224E-5</v>
      </c>
      <c r="AL87" s="5">
        <f t="shared" si="305"/>
        <v>9.3700297167958313E-8</v>
      </c>
      <c r="AM87" s="5">
        <f t="shared" si="306"/>
        <v>4.6271788705299754E-3</v>
      </c>
      <c r="AN87" s="5">
        <f t="shared" si="307"/>
        <v>1.388153439054407E-3</v>
      </c>
      <c r="AO87" s="5">
        <f t="shared" si="308"/>
        <v>2.0822298254247852E-4</v>
      </c>
      <c r="AP87" s="5">
        <f t="shared" si="309"/>
        <v>2.0822294922680134E-5</v>
      </c>
      <c r="AQ87" s="5">
        <f t="shared" si="310"/>
        <v>1.5616718693334711E-6</v>
      </c>
      <c r="AR87" s="5">
        <f t="shared" si="311"/>
        <v>4.5182739053056155E-6</v>
      </c>
      <c r="AS87" s="5">
        <f t="shared" si="312"/>
        <v>5.4220371249404636E-6</v>
      </c>
      <c r="AT87" s="5">
        <f t="shared" si="313"/>
        <v>3.2532873394097778E-6</v>
      </c>
      <c r="AU87" s="5">
        <f t="shared" si="314"/>
        <v>1.3013409620626261E-6</v>
      </c>
      <c r="AV87" s="5">
        <f t="shared" si="315"/>
        <v>3.9041009666456007E-7</v>
      </c>
      <c r="AW87" s="5">
        <f t="shared" si="316"/>
        <v>9.3702156181554239E-10</v>
      </c>
      <c r="AX87" s="5">
        <f t="shared" si="317"/>
        <v>9.2545428282147656E-4</v>
      </c>
      <c r="AY87" s="5">
        <f t="shared" si="318"/>
        <v>2.7763624042463744E-4</v>
      </c>
      <c r="AZ87" s="5">
        <f t="shared" si="319"/>
        <v>4.1645429400425846E-5</v>
      </c>
      <c r="BA87" s="5">
        <f t="shared" si="320"/>
        <v>4.1645422737157149E-6</v>
      </c>
      <c r="BB87" s="5">
        <f t="shared" si="321"/>
        <v>3.1234062055417133E-7</v>
      </c>
      <c r="BC87" s="5">
        <f t="shared" si="322"/>
        <v>1.8740434234780321E-8</v>
      </c>
      <c r="BD87" s="5">
        <f t="shared" si="323"/>
        <v>2.2591365911908955E-7</v>
      </c>
      <c r="BE87" s="5">
        <f t="shared" si="324"/>
        <v>2.711018128707262E-7</v>
      </c>
      <c r="BF87" s="5">
        <f t="shared" si="325"/>
        <v>1.6266434094419019E-7</v>
      </c>
      <c r="BG87" s="5">
        <f t="shared" si="326"/>
        <v>6.5067037692403613E-8</v>
      </c>
      <c r="BH87" s="5">
        <f t="shared" si="327"/>
        <v>1.9520501709947232E-8</v>
      </c>
      <c r="BI87" s="5">
        <f t="shared" si="328"/>
        <v>4.6850141087955386E-9</v>
      </c>
      <c r="BJ87" s="8">
        <f t="shared" si="329"/>
        <v>0.59655600865279068</v>
      </c>
      <c r="BK87" s="8">
        <f t="shared" si="330"/>
        <v>0.31125429777363772</v>
      </c>
      <c r="BL87" s="8">
        <f t="shared" si="331"/>
        <v>9.121209186039779E-2</v>
      </c>
      <c r="BM87" s="8">
        <f t="shared" si="332"/>
        <v>0.19090800612380651</v>
      </c>
      <c r="BN87" s="8">
        <f t="shared" si="333"/>
        <v>0.8088408180487614</v>
      </c>
    </row>
    <row r="88" spans="1:66" x14ac:dyDescent="0.25">
      <c r="A88" t="s">
        <v>289</v>
      </c>
      <c r="B88" t="s">
        <v>301</v>
      </c>
      <c r="C88" t="s">
        <v>316</v>
      </c>
      <c r="D88" t="s">
        <v>69</v>
      </c>
      <c r="E88">
        <f>VLOOKUP(A88,home!$A$2:$E$404,3,FALSE)</f>
        <v>1.6667000000000001</v>
      </c>
      <c r="F88">
        <f>VLOOKUP(B88,home!$B$2:$E$404,3,FALSE)</f>
        <v>1.4</v>
      </c>
      <c r="G88">
        <f>VLOOKUP(C88,away!$B$2:$E$404,4,FALSE)</f>
        <v>1.8</v>
      </c>
      <c r="H88">
        <f>VLOOKUP(A88,away!$A$2:$E$404,3,FALSE)</f>
        <v>0.93330000000000002</v>
      </c>
      <c r="I88">
        <f>VLOOKUP(C88,away!$B$2:$E$404,3,FALSE)</f>
        <v>0.71430000000000005</v>
      </c>
      <c r="J88">
        <f>VLOOKUP(B88,home!$B$2:$E$404,4,FALSE)</f>
        <v>0.71430000000000005</v>
      </c>
      <c r="K88" s="3">
        <f t="shared" si="278"/>
        <v>4.2000840000000004</v>
      </c>
      <c r="L88" s="3">
        <f t="shared" si="279"/>
        <v>0.47619251651700012</v>
      </c>
      <c r="M88" s="5">
        <f t="shared" si="280"/>
        <v>9.3136285455739549E-3</v>
      </c>
      <c r="N88" s="5">
        <f t="shared" si="281"/>
        <v>3.911802223620843E-2</v>
      </c>
      <c r="O88" s="5">
        <f t="shared" si="282"/>
        <v>4.4350802150214296E-3</v>
      </c>
      <c r="P88" s="5">
        <f t="shared" si="283"/>
        <v>1.8627709449828063E-2</v>
      </c>
      <c r="Q88" s="5">
        <f t="shared" si="284"/>
        <v>8.2149489652971655E-2</v>
      </c>
      <c r="R88" s="5">
        <f t="shared" si="285"/>
        <v>1.055976004272906E-3</v>
      </c>
      <c r="S88" s="5">
        <f t="shared" si="286"/>
        <v>9.3140809097468219E-3</v>
      </c>
      <c r="T88" s="5">
        <f t="shared" si="287"/>
        <v>3.911897220843584E-2</v>
      </c>
      <c r="U88" s="5">
        <f t="shared" si="288"/>
        <v>4.4351879199305633E-3</v>
      </c>
      <c r="V88" s="5">
        <f t="shared" si="289"/>
        <v>2.0698460222383259E-3</v>
      </c>
      <c r="W88" s="5">
        <f t="shared" si="290"/>
        <v>0.11501158569987062</v>
      </c>
      <c r="X88" s="5">
        <f t="shared" si="291"/>
        <v>5.4767656423032017E-2</v>
      </c>
      <c r="Y88" s="5">
        <f t="shared" si="292"/>
        <v>1.3039974067911027E-2</v>
      </c>
      <c r="Z88" s="5">
        <f t="shared" si="293"/>
        <v>1.676159569520939E-4</v>
      </c>
      <c r="AA88" s="5">
        <f t="shared" si="294"/>
        <v>7.0400109893917825E-4</v>
      </c>
      <c r="AB88" s="5">
        <f t="shared" si="295"/>
        <v>1.4784318758184303E-3</v>
      </c>
      <c r="AC88" s="5">
        <f t="shared" si="296"/>
        <v>2.5873703599697448E-4</v>
      </c>
      <c r="AD88" s="5">
        <f t="shared" si="297"/>
        <v>0.12076458022816386</v>
      </c>
      <c r="AE88" s="5">
        <f t="shared" si="298"/>
        <v>5.7507189364968507E-2</v>
      </c>
      <c r="AF88" s="5">
        <f t="shared" si="299"/>
        <v>1.3692246610762005E-2</v>
      </c>
      <c r="AG88" s="5">
        <f t="shared" si="300"/>
        <v>2.1733817901167093E-3</v>
      </c>
      <c r="AH88" s="5">
        <f t="shared" si="301"/>
        <v>1.9954366087355684E-5</v>
      </c>
      <c r="AI88" s="5">
        <f t="shared" si="302"/>
        <v>8.3810013733645201E-5</v>
      </c>
      <c r="AJ88" s="5">
        <f t="shared" si="303"/>
        <v>1.7600454886123178E-4</v>
      </c>
      <c r="AK88" s="5">
        <f t="shared" si="304"/>
        <v>2.4641129653309266E-4</v>
      </c>
      <c r="AL88" s="5">
        <f t="shared" si="305"/>
        <v>2.0699465549339598E-5</v>
      </c>
      <c r="AM88" s="5">
        <f t="shared" si="306"/>
        <v>0.10144427623660549</v>
      </c>
      <c r="AN88" s="5">
        <f t="shared" si="307"/>
        <v>4.8307005187354882E-2</v>
      </c>
      <c r="AO88" s="5">
        <f t="shared" si="308"/>
        <v>1.1501717182783146E-2</v>
      </c>
      <c r="AP88" s="5">
        <f t="shared" si="309"/>
        <v>1.8256772165121098E-3</v>
      </c>
      <c r="AQ88" s="5">
        <f t="shared" si="310"/>
        <v>2.1734345701966335E-4</v>
      </c>
      <c r="AR88" s="5">
        <f t="shared" si="311"/>
        <v>1.9004239605278785E-6</v>
      </c>
      <c r="AS88" s="5">
        <f t="shared" si="312"/>
        <v>7.9819402698297722E-6</v>
      </c>
      <c r="AT88" s="5">
        <f t="shared" si="313"/>
        <v>1.6762409808133859E-5</v>
      </c>
      <c r="AU88" s="5">
        <f t="shared" si="314"/>
        <v>2.3467843078862037E-5</v>
      </c>
      <c r="AV88" s="5">
        <f t="shared" si="315"/>
        <v>2.4641728057509798E-5</v>
      </c>
      <c r="AW88" s="5">
        <f t="shared" si="316"/>
        <v>1.1499982350626909E-6</v>
      </c>
      <c r="AX88" s="5">
        <f t="shared" si="317"/>
        <v>7.1012413585491152E-2</v>
      </c>
      <c r="AY88" s="5">
        <f t="shared" si="318"/>
        <v>3.3815579929221039E-2</v>
      </c>
      <c r="AZ88" s="5">
        <f t="shared" si="319"/>
        <v>8.0513630519887611E-3</v>
      </c>
      <c r="BA88" s="5">
        <f t="shared" si="320"/>
        <v>1.277999611039508E-3</v>
      </c>
      <c r="BB88" s="5">
        <f t="shared" si="321"/>
        <v>1.5214346272216263E-4</v>
      </c>
      <c r="BC88" s="5">
        <f t="shared" si="322"/>
        <v>1.4489915677055408E-5</v>
      </c>
      <c r="BD88" s="5">
        <f t="shared" si="323"/>
        <v>1.5082794470216238E-7</v>
      </c>
      <c r="BE88" s="5">
        <f t="shared" si="324"/>
        <v>6.3349003729643688E-7</v>
      </c>
      <c r="BF88" s="5">
        <f t="shared" si="325"/>
        <v>1.3303556849040844E-6</v>
      </c>
      <c r="BG88" s="5">
        <f t="shared" si="326"/>
        <v>1.8625352088248957E-6</v>
      </c>
      <c r="BH88" s="5">
        <f t="shared" si="327"/>
        <v>1.9557010825055259E-6</v>
      </c>
      <c r="BI88" s="5">
        <f t="shared" si="328"/>
        <v>1.6428217650828282E-6</v>
      </c>
      <c r="BJ88" s="8">
        <f t="shared" si="329"/>
        <v>0.81496310711885533</v>
      </c>
      <c r="BK88" s="8">
        <f t="shared" si="330"/>
        <v>7.342028135815451E-2</v>
      </c>
      <c r="BL88" s="8">
        <f t="shared" si="331"/>
        <v>1.2717187416096013E-2</v>
      </c>
      <c r="BM88" s="8">
        <f t="shared" si="332"/>
        <v>0.71275385581519568</v>
      </c>
      <c r="BN88" s="8">
        <f t="shared" si="333"/>
        <v>0.15469990610387643</v>
      </c>
    </row>
    <row r="89" spans="1:66" x14ac:dyDescent="0.25">
      <c r="A89" t="s">
        <v>289</v>
      </c>
      <c r="B89" t="s">
        <v>305</v>
      </c>
      <c r="C89" t="s">
        <v>293</v>
      </c>
      <c r="D89" t="s">
        <v>69</v>
      </c>
      <c r="E89">
        <f>VLOOKUP(A89,home!$A$2:$E$404,3,FALSE)</f>
        <v>1.6667000000000001</v>
      </c>
      <c r="F89">
        <f>VLOOKUP(B89,home!$B$2:$E$404,3,FALSE)</f>
        <v>0.9</v>
      </c>
      <c r="G89" t="e">
        <f>VLOOKUP(C89,away!$B$2:$E$404,4,FALSE)</f>
        <v>#N/A</v>
      </c>
      <c r="H89">
        <f>VLOOKUP(A89,away!$A$2:$E$404,3,FALSE)</f>
        <v>0.93330000000000002</v>
      </c>
      <c r="I89" t="e">
        <f>VLOOKUP(C89,away!$B$2:$E$404,3,FALSE)</f>
        <v>#N/A</v>
      </c>
      <c r="J89">
        <f>VLOOKUP(B89,home!$B$2:$E$404,4,FALSE)</f>
        <v>1.6072</v>
      </c>
      <c r="K89" s="3" t="e">
        <f t="shared" si="278"/>
        <v>#N/A</v>
      </c>
      <c r="L89" s="3" t="e">
        <f t="shared" si="279"/>
        <v>#N/A</v>
      </c>
      <c r="M89" s="5" t="e">
        <f t="shared" si="280"/>
        <v>#N/A</v>
      </c>
      <c r="N89" s="5" t="e">
        <f t="shared" si="281"/>
        <v>#N/A</v>
      </c>
      <c r="O89" s="5" t="e">
        <f t="shared" si="282"/>
        <v>#N/A</v>
      </c>
      <c r="P89" s="5" t="e">
        <f t="shared" si="283"/>
        <v>#N/A</v>
      </c>
      <c r="Q89" s="5" t="e">
        <f t="shared" si="284"/>
        <v>#N/A</v>
      </c>
      <c r="R89" s="5" t="e">
        <f t="shared" si="285"/>
        <v>#N/A</v>
      </c>
      <c r="S89" s="5" t="e">
        <f t="shared" si="286"/>
        <v>#N/A</v>
      </c>
      <c r="T89" s="5" t="e">
        <f t="shared" si="287"/>
        <v>#N/A</v>
      </c>
      <c r="U89" s="5" t="e">
        <f t="shared" si="288"/>
        <v>#N/A</v>
      </c>
      <c r="V89" s="5" t="e">
        <f t="shared" si="289"/>
        <v>#N/A</v>
      </c>
      <c r="W89" s="5" t="e">
        <f t="shared" si="290"/>
        <v>#N/A</v>
      </c>
      <c r="X89" s="5" t="e">
        <f t="shared" si="291"/>
        <v>#N/A</v>
      </c>
      <c r="Y89" s="5" t="e">
        <f t="shared" si="292"/>
        <v>#N/A</v>
      </c>
      <c r="Z89" s="5" t="e">
        <f t="shared" si="293"/>
        <v>#N/A</v>
      </c>
      <c r="AA89" s="5" t="e">
        <f t="shared" si="294"/>
        <v>#N/A</v>
      </c>
      <c r="AB89" s="5" t="e">
        <f t="shared" si="295"/>
        <v>#N/A</v>
      </c>
      <c r="AC89" s="5" t="e">
        <f t="shared" si="296"/>
        <v>#N/A</v>
      </c>
      <c r="AD89" s="5" t="e">
        <f t="shared" si="297"/>
        <v>#N/A</v>
      </c>
      <c r="AE89" s="5" t="e">
        <f t="shared" si="298"/>
        <v>#N/A</v>
      </c>
      <c r="AF89" s="5" t="e">
        <f t="shared" si="299"/>
        <v>#N/A</v>
      </c>
      <c r="AG89" s="5" t="e">
        <f t="shared" si="300"/>
        <v>#N/A</v>
      </c>
      <c r="AH89" s="5" t="e">
        <f t="shared" si="301"/>
        <v>#N/A</v>
      </c>
      <c r="AI89" s="5" t="e">
        <f t="shared" si="302"/>
        <v>#N/A</v>
      </c>
      <c r="AJ89" s="5" t="e">
        <f t="shared" si="303"/>
        <v>#N/A</v>
      </c>
      <c r="AK89" s="5" t="e">
        <f t="shared" si="304"/>
        <v>#N/A</v>
      </c>
      <c r="AL89" s="5" t="e">
        <f t="shared" si="305"/>
        <v>#N/A</v>
      </c>
      <c r="AM89" s="5" t="e">
        <f t="shared" si="306"/>
        <v>#N/A</v>
      </c>
      <c r="AN89" s="5" t="e">
        <f t="shared" si="307"/>
        <v>#N/A</v>
      </c>
      <c r="AO89" s="5" t="e">
        <f t="shared" si="308"/>
        <v>#N/A</v>
      </c>
      <c r="AP89" s="5" t="e">
        <f t="shared" si="309"/>
        <v>#N/A</v>
      </c>
      <c r="AQ89" s="5" t="e">
        <f t="shared" si="310"/>
        <v>#N/A</v>
      </c>
      <c r="AR89" s="5" t="e">
        <f t="shared" si="311"/>
        <v>#N/A</v>
      </c>
      <c r="AS89" s="5" t="e">
        <f t="shared" si="312"/>
        <v>#N/A</v>
      </c>
      <c r="AT89" s="5" t="e">
        <f t="shared" si="313"/>
        <v>#N/A</v>
      </c>
      <c r="AU89" s="5" t="e">
        <f t="shared" si="314"/>
        <v>#N/A</v>
      </c>
      <c r="AV89" s="5" t="e">
        <f t="shared" si="315"/>
        <v>#N/A</v>
      </c>
      <c r="AW89" s="5" t="e">
        <f t="shared" si="316"/>
        <v>#N/A</v>
      </c>
      <c r="AX89" s="5" t="e">
        <f t="shared" si="317"/>
        <v>#N/A</v>
      </c>
      <c r="AY89" s="5" t="e">
        <f t="shared" si="318"/>
        <v>#N/A</v>
      </c>
      <c r="AZ89" s="5" t="e">
        <f t="shared" si="319"/>
        <v>#N/A</v>
      </c>
      <c r="BA89" s="5" t="e">
        <f t="shared" si="320"/>
        <v>#N/A</v>
      </c>
      <c r="BB89" s="5" t="e">
        <f t="shared" si="321"/>
        <v>#N/A</v>
      </c>
      <c r="BC89" s="5" t="e">
        <f t="shared" si="322"/>
        <v>#N/A</v>
      </c>
      <c r="BD89" s="5" t="e">
        <f t="shared" si="323"/>
        <v>#N/A</v>
      </c>
      <c r="BE89" s="5" t="e">
        <f t="shared" si="324"/>
        <v>#N/A</v>
      </c>
      <c r="BF89" s="5" t="e">
        <f t="shared" si="325"/>
        <v>#N/A</v>
      </c>
      <c r="BG89" s="5" t="e">
        <f t="shared" si="326"/>
        <v>#N/A</v>
      </c>
      <c r="BH89" s="5" t="e">
        <f t="shared" si="327"/>
        <v>#N/A</v>
      </c>
      <c r="BI89" s="5" t="e">
        <f t="shared" si="328"/>
        <v>#N/A</v>
      </c>
      <c r="BJ89" s="8" t="e">
        <f t="shared" si="329"/>
        <v>#N/A</v>
      </c>
      <c r="BK89" s="8" t="e">
        <f t="shared" si="330"/>
        <v>#N/A</v>
      </c>
      <c r="BL89" s="8" t="e">
        <f t="shared" si="331"/>
        <v>#N/A</v>
      </c>
      <c r="BM89" s="8" t="e">
        <f t="shared" si="332"/>
        <v>#N/A</v>
      </c>
      <c r="BN89" s="8" t="e">
        <f t="shared" si="333"/>
        <v>#N/A</v>
      </c>
    </row>
    <row r="90" spans="1:66" x14ac:dyDescent="0.25">
      <c r="A90" t="s">
        <v>289</v>
      </c>
      <c r="B90" t="s">
        <v>306</v>
      </c>
      <c r="C90" t="s">
        <v>308</v>
      </c>
      <c r="D90" t="s">
        <v>69</v>
      </c>
      <c r="E90">
        <f>VLOOKUP(A90,home!$A$2:$E$404,3,FALSE)</f>
        <v>1.6667000000000001</v>
      </c>
      <c r="F90">
        <f>VLOOKUP(B90,home!$B$2:$E$404,3,FALSE)</f>
        <v>1.2</v>
      </c>
      <c r="G90">
        <f>VLOOKUP(C90,away!$B$2:$E$404,4,FALSE)</f>
        <v>0.2</v>
      </c>
      <c r="H90">
        <f>VLOOKUP(A90,away!$A$2:$E$404,3,FALSE)</f>
        <v>0.93330000000000002</v>
      </c>
      <c r="I90">
        <f>VLOOKUP(C90,away!$B$2:$E$404,3,FALSE)</f>
        <v>0.71430000000000005</v>
      </c>
      <c r="J90">
        <f>VLOOKUP(B90,home!$B$2:$E$404,4,FALSE)</f>
        <v>1.6072</v>
      </c>
      <c r="K90" s="3">
        <f t="shared" si="278"/>
        <v>0.40000799999999997</v>
      </c>
      <c r="L90" s="3">
        <f t="shared" si="279"/>
        <v>1.0714498285680001</v>
      </c>
      <c r="M90" s="5">
        <f t="shared" si="280"/>
        <v>0.22959053745341559</v>
      </c>
      <c r="N90" s="5">
        <f t="shared" si="281"/>
        <v>9.1838051705665863E-2</v>
      </c>
      <c r="O90" s="5">
        <f t="shared" si="282"/>
        <v>0.24599474199529714</v>
      </c>
      <c r="P90" s="5">
        <f t="shared" si="283"/>
        <v>9.839986475605482E-2</v>
      </c>
      <c r="Q90" s="5">
        <f t="shared" si="284"/>
        <v>1.8367977693339994E-2</v>
      </c>
      <c r="R90" s="5">
        <f t="shared" si="285"/>
        <v>0.13178551206974526</v>
      </c>
      <c r="S90" s="5">
        <f t="shared" si="286"/>
        <v>1.0543262683435379E-2</v>
      </c>
      <c r="T90" s="5">
        <f t="shared" si="287"/>
        <v>1.9680366550669987E-2</v>
      </c>
      <c r="U90" s="5">
        <f t="shared" si="288"/>
        <v>5.2715259111994657E-2</v>
      </c>
      <c r="V90" s="5">
        <f t="shared" si="289"/>
        <v>5.0208013005573877E-4</v>
      </c>
      <c r="W90" s="5">
        <f t="shared" si="290"/>
        <v>2.4491126737191814E-3</v>
      </c>
      <c r="X90" s="5">
        <f t="shared" si="291"/>
        <v>2.6241013544001331E-3</v>
      </c>
      <c r="Y90" s="5">
        <f t="shared" si="292"/>
        <v>1.4057964731585396E-3</v>
      </c>
      <c r="Z90" s="5">
        <f t="shared" si="293"/>
        <v>4.7067188104958212E-2</v>
      </c>
      <c r="AA90" s="5">
        <f t="shared" si="294"/>
        <v>1.8827251779488127E-2</v>
      </c>
      <c r="AB90" s="5">
        <f t="shared" si="295"/>
        <v>3.7655256649047424E-3</v>
      </c>
      <c r="AC90" s="5">
        <f t="shared" si="296"/>
        <v>1.3449110708725147E-5</v>
      </c>
      <c r="AD90" s="5">
        <f t="shared" si="297"/>
        <v>2.4491616559726553E-4</v>
      </c>
      <c r="AE90" s="5">
        <f t="shared" si="298"/>
        <v>2.6241538364272208E-4</v>
      </c>
      <c r="AF90" s="5">
        <f t="shared" si="299"/>
        <v>1.4058245890880027E-4</v>
      </c>
      <c r="AG90" s="5">
        <f t="shared" si="300"/>
        <v>5.020901716583398E-5</v>
      </c>
      <c r="AH90" s="5">
        <f t="shared" si="301"/>
        <v>1.2607532656558822E-2</v>
      </c>
      <c r="AI90" s="5">
        <f t="shared" si="302"/>
        <v>5.0431139228847817E-3</v>
      </c>
      <c r="AJ90" s="5">
        <f t="shared" si="303"/>
        <v>1.0086429570326477E-3</v>
      </c>
      <c r="AK90" s="5">
        <f t="shared" si="304"/>
        <v>1.3448841731890512E-4</v>
      </c>
      <c r="AL90" s="5">
        <f t="shared" si="305"/>
        <v>2.3056536902724621E-7</v>
      </c>
      <c r="AM90" s="5">
        <f t="shared" si="306"/>
        <v>1.9593685113646201E-5</v>
      </c>
      <c r="AN90" s="5">
        <f t="shared" si="307"/>
        <v>2.0993650556031595E-5</v>
      </c>
      <c r="AO90" s="5">
        <f t="shared" si="308"/>
        <v>1.1246821644638276E-5</v>
      </c>
      <c r="AP90" s="5">
        <f t="shared" si="309"/>
        <v>4.0168017076941839E-6</v>
      </c>
      <c r="AQ90" s="5">
        <f t="shared" si="310"/>
        <v>1.0759503752751458E-6</v>
      </c>
      <c r="AR90" s="5">
        <f t="shared" si="311"/>
        <v>2.7016677407070843E-3</v>
      </c>
      <c r="AS90" s="5">
        <f t="shared" si="312"/>
        <v>1.0806887096247593E-3</v>
      </c>
      <c r="AT90" s="5">
        <f t="shared" si="313"/>
        <v>2.1614206467979034E-4</v>
      </c>
      <c r="AU90" s="5">
        <f t="shared" si="314"/>
        <v>2.8819518336144527E-5</v>
      </c>
      <c r="AV90" s="5">
        <f t="shared" si="315"/>
        <v>2.8820094726511241E-6</v>
      </c>
      <c r="AW90" s="5">
        <f t="shared" si="316"/>
        <v>2.7449351766940299E-9</v>
      </c>
      <c r="AX90" s="5">
        <f t="shared" si="317"/>
        <v>1.3062717991565643E-6</v>
      </c>
      <c r="AY90" s="5">
        <f t="shared" si="318"/>
        <v>1.3996046952695139E-6</v>
      </c>
      <c r="AZ90" s="5">
        <f t="shared" si="319"/>
        <v>7.4980310540474426E-7</v>
      </c>
      <c r="BA90" s="5">
        <f t="shared" si="320"/>
        <v>2.6779213624855574E-7</v>
      </c>
      <c r="BB90" s="5">
        <f t="shared" si="321"/>
        <v>7.1731459618843389E-8</v>
      </c>
      <c r="BC90" s="5">
        <f t="shared" si="322"/>
        <v>1.5371332022308441E-8</v>
      </c>
      <c r="BD90" s="5">
        <f t="shared" si="323"/>
        <v>4.8245023960471654E-4</v>
      </c>
      <c r="BE90" s="5">
        <f t="shared" si="324"/>
        <v>1.9298395544380345E-4</v>
      </c>
      <c r="BF90" s="5">
        <f t="shared" si="325"/>
        <v>3.8597563024582465E-5</v>
      </c>
      <c r="BG90" s="5">
        <f t="shared" si="326"/>
        <v>5.1464446634457277E-6</v>
      </c>
      <c r="BH90" s="5">
        <f t="shared" si="327"/>
        <v>5.1465475923389949E-7</v>
      </c>
      <c r="BI90" s="5">
        <f t="shared" si="328"/>
        <v>4.1173204186326741E-8</v>
      </c>
      <c r="BJ90" s="8">
        <f t="shared" si="329"/>
        <v>0.13712426696019328</v>
      </c>
      <c r="BK90" s="8">
        <f t="shared" si="330"/>
        <v>0.33905082430373451</v>
      </c>
      <c r="BL90" s="8">
        <f t="shared" si="331"/>
        <v>0.47663200264874539</v>
      </c>
      <c r="BM90" s="8">
        <f t="shared" si="332"/>
        <v>0.18389619948435279</v>
      </c>
      <c r="BN90" s="8">
        <f t="shared" si="333"/>
        <v>0.81597668567351866</v>
      </c>
    </row>
    <row r="91" spans="1:66" x14ac:dyDescent="0.25">
      <c r="A91" t="s">
        <v>337</v>
      </c>
      <c r="B91" t="s">
        <v>80</v>
      </c>
      <c r="C91" t="s">
        <v>84</v>
      </c>
      <c r="D91" t="s">
        <v>70</v>
      </c>
      <c r="E91">
        <f>VLOOKUP(A91,home!$A$2:$E$404,3,FALSE)</f>
        <v>1.2959000000000001</v>
      </c>
      <c r="F91">
        <f>VLOOKUP(B91,home!$B$2:$E$404,3,FALSE)</f>
        <v>1.3504</v>
      </c>
      <c r="G91">
        <f>VLOOKUP(C91,away!$B$2:$E$404,4,FALSE)</f>
        <v>1.2861</v>
      </c>
      <c r="H91">
        <f>VLOOKUP(A91,away!$A$2:$E$404,3,FALSE)</f>
        <v>1</v>
      </c>
      <c r="I91">
        <f>VLOOKUP(C91,away!$B$2:$E$404,3,FALSE)</f>
        <v>1.3332999999999999</v>
      </c>
      <c r="J91">
        <f>VLOOKUP(B91,home!$B$2:$E$404,4,FALSE)</f>
        <v>1.25</v>
      </c>
      <c r="K91" s="3">
        <f t="shared" si="278"/>
        <v>2.2506535992960002</v>
      </c>
      <c r="L91" s="3">
        <f t="shared" si="279"/>
        <v>1.6666249999999998</v>
      </c>
      <c r="M91" s="5">
        <f t="shared" si="280"/>
        <v>1.9895163852059868E-2</v>
      </c>
      <c r="N91" s="5">
        <f t="shared" si="281"/>
        <v>4.4777122132222215E-2</v>
      </c>
      <c r="O91" s="5">
        <f t="shared" si="282"/>
        <v>3.3157777454939273E-2</v>
      </c>
      <c r="P91" s="5">
        <f t="shared" si="283"/>
        <v>7.4626671173614836E-2</v>
      </c>
      <c r="Q91" s="5">
        <f t="shared" si="284"/>
        <v>5.0388895546501264E-2</v>
      </c>
      <c r="R91" s="5">
        <f t="shared" si="285"/>
        <v>2.7630790425419081E-2</v>
      </c>
      <c r="S91" s="5">
        <f t="shared" si="286"/>
        <v>6.9981077962801383E-2</v>
      </c>
      <c r="T91" s="5">
        <f t="shared" si="287"/>
        <v>8.3979393040187658E-2</v>
      </c>
      <c r="U91" s="5">
        <f t="shared" si="288"/>
        <v>6.2187337922362917E-2</v>
      </c>
      <c r="V91" s="5">
        <f t="shared" si="289"/>
        <v>2.916652359638295E-2</v>
      </c>
      <c r="W91" s="5">
        <f t="shared" si="290"/>
        <v>3.7802649708761092E-2</v>
      </c>
      <c r="X91" s="5">
        <f t="shared" si="291"/>
        <v>6.3002841070863944E-2</v>
      </c>
      <c r="Y91" s="5">
        <f t="shared" si="292"/>
        <v>5.2501054999864315E-2</v>
      </c>
      <c r="Z91" s="5">
        <f t="shared" si="293"/>
        <v>1.535005536425469E-2</v>
      </c>
      <c r="AA91" s="5">
        <f t="shared" si="294"/>
        <v>3.4547657354952695E-2</v>
      </c>
      <c r="AB91" s="5">
        <f t="shared" si="295"/>
        <v>3.8877404686584613E-2</v>
      </c>
      <c r="AC91" s="5">
        <f t="shared" si="296"/>
        <v>6.837718772668565E-3</v>
      </c>
      <c r="AD91" s="5">
        <f t="shared" si="297"/>
        <v>2.1270167407487259E-2</v>
      </c>
      <c r="AE91" s="5">
        <f t="shared" si="298"/>
        <v>3.5449392755503448E-2</v>
      </c>
      <c r="AF91" s="5">
        <f t="shared" si="299"/>
        <v>2.9540422100570469E-2</v>
      </c>
      <c r="AG91" s="5">
        <f t="shared" si="300"/>
        <v>1.641093532778775E-2</v>
      </c>
      <c r="AH91" s="5">
        <f t="shared" si="301"/>
        <v>6.3956965053627432E-3</v>
      </c>
      <c r="AI91" s="5">
        <f t="shared" si="302"/>
        <v>1.4394497359799509E-2</v>
      </c>
      <c r="AJ91" s="5">
        <f t="shared" si="303"/>
        <v>1.619851364644477E-2</v>
      </c>
      <c r="AK91" s="5">
        <f t="shared" si="304"/>
        <v>1.2152414347205435E-2</v>
      </c>
      <c r="AL91" s="5">
        <f t="shared" si="305"/>
        <v>1.0259301088847447E-3</v>
      </c>
      <c r="AM91" s="5">
        <f t="shared" si="306"/>
        <v>9.574355766657933E-3</v>
      </c>
      <c r="AN91" s="5">
        <f t="shared" si="307"/>
        <v>1.5956860679606277E-2</v>
      </c>
      <c r="AO91" s="5">
        <f t="shared" si="308"/>
        <v>1.3297051465074405E-2</v>
      </c>
      <c r="AP91" s="5">
        <f t="shared" si="309"/>
        <v>7.3870661326598756E-3</v>
      </c>
      <c r="AQ91" s="5">
        <f t="shared" si="310"/>
        <v>3.0778672733360662E-3</v>
      </c>
      <c r="AR91" s="5">
        <f t="shared" si="311"/>
        <v>2.1318455376500376E-3</v>
      </c>
      <c r="AS91" s="5">
        <f t="shared" si="312"/>
        <v>4.7980458324551742E-3</v>
      </c>
      <c r="AT91" s="5">
        <f t="shared" si="313"/>
        <v>5.3993695612012055E-3</v>
      </c>
      <c r="AU91" s="5">
        <f t="shared" si="314"/>
        <v>4.0507035122822532E-3</v>
      </c>
      <c r="AV91" s="5">
        <f t="shared" si="315"/>
        <v>2.2791826098997503E-3</v>
      </c>
      <c r="AW91" s="5">
        <f t="shared" si="316"/>
        <v>1.0689609105811476E-4</v>
      </c>
      <c r="AX91" s="5">
        <f t="shared" si="317"/>
        <v>3.5914263778615142E-3</v>
      </c>
      <c r="AY91" s="5">
        <f t="shared" si="318"/>
        <v>5.9855609870034451E-3</v>
      </c>
      <c r="AZ91" s="5">
        <f t="shared" si="319"/>
        <v>4.9878427899823089E-3</v>
      </c>
      <c r="BA91" s="5">
        <f t="shared" si="320"/>
        <v>2.7709544966180878E-3</v>
      </c>
      <c r="BB91" s="5">
        <f t="shared" si="321"/>
        <v>1.1545355094815303E-3</v>
      </c>
      <c r="BC91" s="5">
        <f t="shared" si="322"/>
        <v>3.8483554869793126E-4</v>
      </c>
      <c r="BD91" s="5">
        <f t="shared" si="323"/>
        <v>5.9216451153099785E-4</v>
      </c>
      <c r="BE91" s="5">
        <f t="shared" si="324"/>
        <v>1.3327571892525981E-3</v>
      </c>
      <c r="BF91" s="5">
        <f t="shared" si="325"/>
        <v>1.4997873824894904E-3</v>
      </c>
      <c r="BG91" s="5">
        <f t="shared" si="326"/>
        <v>1.1251672901928997E-3</v>
      </c>
      <c r="BH91" s="5">
        <f t="shared" si="327"/>
        <v>6.3309045287069418E-4</v>
      </c>
      <c r="BI91" s="5">
        <f t="shared" si="328"/>
        <v>2.8497346128667249E-4</v>
      </c>
      <c r="BJ91" s="8">
        <f t="shared" si="329"/>
        <v>0.50329123111672891</v>
      </c>
      <c r="BK91" s="8">
        <f t="shared" si="330"/>
        <v>0.20751864645341578</v>
      </c>
      <c r="BL91" s="8">
        <f t="shared" si="331"/>
        <v>0.26966917704418275</v>
      </c>
      <c r="BM91" s="8">
        <f t="shared" si="332"/>
        <v>0.73947402449788002</v>
      </c>
      <c r="BN91" s="8">
        <f t="shared" si="333"/>
        <v>0.25047642058475655</v>
      </c>
    </row>
    <row r="92" spans="1:66" x14ac:dyDescent="0.25">
      <c r="A92" t="s">
        <v>337</v>
      </c>
      <c r="B92" t="s">
        <v>94</v>
      </c>
      <c r="C92" t="s">
        <v>73</v>
      </c>
      <c r="D92" t="s">
        <v>70</v>
      </c>
      <c r="E92">
        <f>VLOOKUP(A92,home!$A$2:$E$404,3,FALSE)</f>
        <v>1.2959000000000001</v>
      </c>
      <c r="F92">
        <f>VLOOKUP(B92,home!$B$2:$E$404,3,FALSE)</f>
        <v>0.57869999999999999</v>
      </c>
      <c r="G92">
        <f>VLOOKUP(C92,away!$B$2:$E$404,4,FALSE)</f>
        <v>1.2861</v>
      </c>
      <c r="H92">
        <f>VLOOKUP(A92,away!$A$2:$E$404,3,FALSE)</f>
        <v>1</v>
      </c>
      <c r="I92">
        <f>VLOOKUP(C92,away!$B$2:$E$404,3,FALSE)</f>
        <v>1</v>
      </c>
      <c r="J92">
        <f>VLOOKUP(B92,home!$B$2:$E$404,4,FALSE)</f>
        <v>1</v>
      </c>
      <c r="K92" s="3">
        <f t="shared" si="278"/>
        <v>0.96449440011300014</v>
      </c>
      <c r="L92" s="3">
        <f t="shared" si="279"/>
        <v>1</v>
      </c>
      <c r="M92" s="5">
        <f t="shared" si="280"/>
        <v>0.14022676733338213</v>
      </c>
      <c r="N92" s="5">
        <f t="shared" si="281"/>
        <v>0.13524793183899564</v>
      </c>
      <c r="O92" s="5">
        <f t="shared" si="282"/>
        <v>0.14022676733338213</v>
      </c>
      <c r="P92" s="5">
        <f t="shared" si="283"/>
        <v>0.13524793183899564</v>
      </c>
      <c r="Q92" s="5">
        <f t="shared" si="284"/>
        <v>6.5222936442788024E-2</v>
      </c>
      <c r="R92" s="5">
        <f t="shared" si="285"/>
        <v>7.0113383666691065E-2</v>
      </c>
      <c r="S92" s="5">
        <f t="shared" si="286"/>
        <v>3.2611468221394005E-2</v>
      </c>
      <c r="T92" s="5">
        <f t="shared" si="287"/>
        <v>6.5222936442788024E-2</v>
      </c>
      <c r="U92" s="5">
        <f t="shared" si="288"/>
        <v>6.7623965919497819E-2</v>
      </c>
      <c r="V92" s="5">
        <f t="shared" si="289"/>
        <v>3.4948420532219539E-3</v>
      </c>
      <c r="W92" s="5">
        <f t="shared" si="290"/>
        <v>2.0969052319331723E-2</v>
      </c>
      <c r="X92" s="5">
        <f t="shared" si="291"/>
        <v>2.0969052319331723E-2</v>
      </c>
      <c r="Y92" s="5">
        <f t="shared" si="292"/>
        <v>1.048452615966586E-2</v>
      </c>
      <c r="Z92" s="5">
        <f t="shared" si="293"/>
        <v>2.3371127888897024E-2</v>
      </c>
      <c r="AA92" s="5">
        <f t="shared" si="294"/>
        <v>2.2541321973165943E-2</v>
      </c>
      <c r="AB92" s="5">
        <f t="shared" si="295"/>
        <v>1.0870489407131338E-2</v>
      </c>
      <c r="AC92" s="5">
        <f t="shared" si="296"/>
        <v>2.1067222435074953E-4</v>
      </c>
      <c r="AD92" s="5">
        <f t="shared" si="297"/>
        <v>5.0561333844179896E-3</v>
      </c>
      <c r="AE92" s="5">
        <f t="shared" si="298"/>
        <v>5.0561333844179896E-3</v>
      </c>
      <c r="AF92" s="5">
        <f t="shared" si="299"/>
        <v>2.5280666922089944E-3</v>
      </c>
      <c r="AG92" s="5">
        <f t="shared" si="300"/>
        <v>8.4268889740299834E-4</v>
      </c>
      <c r="AH92" s="5">
        <f t="shared" si="301"/>
        <v>5.8427819722242551E-3</v>
      </c>
      <c r="AI92" s="5">
        <f t="shared" si="302"/>
        <v>5.6353304932914841E-3</v>
      </c>
      <c r="AJ92" s="5">
        <f t="shared" si="303"/>
        <v>2.717622351782834E-3</v>
      </c>
      <c r="AK92" s="5">
        <f t="shared" si="304"/>
        <v>8.7371051330548827E-4</v>
      </c>
      <c r="AL92" s="5">
        <f t="shared" si="305"/>
        <v>8.1276872258259086E-6</v>
      </c>
      <c r="AM92" s="5">
        <f t="shared" si="306"/>
        <v>9.7532246709910889E-4</v>
      </c>
      <c r="AN92" s="5">
        <f t="shared" si="307"/>
        <v>9.7532246709910889E-4</v>
      </c>
      <c r="AO92" s="5">
        <f t="shared" si="308"/>
        <v>4.8766123354955439E-4</v>
      </c>
      <c r="AP92" s="5">
        <f t="shared" si="309"/>
        <v>1.6255374451651817E-4</v>
      </c>
      <c r="AQ92" s="5">
        <f t="shared" si="310"/>
        <v>4.0638436129129528E-5</v>
      </c>
      <c r="AR92" s="5">
        <f t="shared" si="311"/>
        <v>1.1685563944448514E-3</v>
      </c>
      <c r="AS92" s="5">
        <f t="shared" si="312"/>
        <v>1.1270660986582974E-3</v>
      </c>
      <c r="AT92" s="5">
        <f t="shared" si="313"/>
        <v>5.4352447035656694E-4</v>
      </c>
      <c r="AU92" s="5">
        <f t="shared" si="314"/>
        <v>1.7474210266109772E-4</v>
      </c>
      <c r="AV92" s="5">
        <f t="shared" si="315"/>
        <v>4.2134444870149921E-5</v>
      </c>
      <c r="AW92" s="5">
        <f t="shared" si="316"/>
        <v>2.1775302264386244E-7</v>
      </c>
      <c r="AX92" s="5">
        <f t="shared" si="317"/>
        <v>1.5678217630358101E-4</v>
      </c>
      <c r="AY92" s="5">
        <f t="shared" si="318"/>
        <v>1.5678217630358101E-4</v>
      </c>
      <c r="AZ92" s="5">
        <f t="shared" si="319"/>
        <v>7.8391088151790489E-5</v>
      </c>
      <c r="BA92" s="5">
        <f t="shared" si="320"/>
        <v>2.6130362717263501E-5</v>
      </c>
      <c r="BB92" s="5">
        <f t="shared" si="321"/>
        <v>6.5325906793158735E-6</v>
      </c>
      <c r="BC92" s="5">
        <f t="shared" si="322"/>
        <v>1.3065181358631752E-6</v>
      </c>
      <c r="BD92" s="5">
        <f t="shared" si="323"/>
        <v>1.9475939907414181E-4</v>
      </c>
      <c r="BE92" s="5">
        <f t="shared" si="324"/>
        <v>1.878443497763828E-4</v>
      </c>
      <c r="BF92" s="5">
        <f t="shared" si="325"/>
        <v>9.0587411726094453E-5</v>
      </c>
      <c r="BG92" s="5">
        <f t="shared" si="326"/>
        <v>2.9123683776849607E-5</v>
      </c>
      <c r="BH92" s="5">
        <f t="shared" si="327"/>
        <v>7.0224074783583179E-6</v>
      </c>
      <c r="BI92" s="5">
        <f t="shared" si="328"/>
        <v>1.3546145376376509E-6</v>
      </c>
      <c r="BJ92" s="8">
        <f t="shared" si="329"/>
        <v>0.33466688114203386</v>
      </c>
      <c r="BK92" s="8">
        <f t="shared" si="330"/>
        <v>0.31195659153487387</v>
      </c>
      <c r="BL92" s="8">
        <f t="shared" si="331"/>
        <v>0.33001208900783274</v>
      </c>
      <c r="BM92" s="8">
        <f t="shared" si="332"/>
        <v>0.3135644066961219</v>
      </c>
      <c r="BN92" s="8">
        <f t="shared" si="333"/>
        <v>0.68628571845423458</v>
      </c>
    </row>
    <row r="93" spans="1:66" x14ac:dyDescent="0.25">
      <c r="A93" t="s">
        <v>338</v>
      </c>
      <c r="B93" t="s">
        <v>128</v>
      </c>
      <c r="C93" t="s">
        <v>115</v>
      </c>
      <c r="D93" t="s">
        <v>70</v>
      </c>
      <c r="E93">
        <f>VLOOKUP(A93,home!$A$2:$E$404,3,FALSE)</f>
        <v>1.2710999999999999</v>
      </c>
      <c r="F93">
        <f>VLOOKUP(B93,home!$B$2:$E$404,3,FALSE)</f>
        <v>0.5383</v>
      </c>
      <c r="G93">
        <f>VLOOKUP(C93,away!$B$2:$E$404,4,FALSE)</f>
        <v>0.99380000000000002</v>
      </c>
      <c r="H93">
        <f>VLOOKUP(A93,away!$A$2:$E$404,3,FALSE)</f>
        <v>0.94469999999999998</v>
      </c>
      <c r="I93">
        <f>VLOOKUP(C93,away!$B$2:$E$404,3,FALSE)</f>
        <v>0.8357</v>
      </c>
      <c r="J93">
        <f>VLOOKUP(B93,home!$B$2:$E$404,4,FALSE)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338</v>
      </c>
      <c r="B94" t="s">
        <v>124</v>
      </c>
      <c r="C94" t="s">
        <v>116</v>
      </c>
      <c r="D94" t="s">
        <v>70</v>
      </c>
      <c r="E94">
        <f>VLOOKUP(A94,home!$A$2:$E$404,3,FALSE)</f>
        <v>1.2710999999999999</v>
      </c>
      <c r="F94">
        <f>VLOOKUP(B94,home!$B$2:$E$404,3,FALSE)</f>
        <v>0.78669999999999995</v>
      </c>
      <c r="G94">
        <f>VLOOKUP(C94,away!$B$2:$E$404,4,FALSE)</f>
        <v>1.4492</v>
      </c>
      <c r="H94">
        <f>VLOOKUP(A94,away!$A$2:$E$404,3,FALSE)</f>
        <v>0.94469999999999998</v>
      </c>
      <c r="I94">
        <f>VLOOKUP(C94,away!$B$2:$E$404,3,FALSE)</f>
        <v>0.78</v>
      </c>
      <c r="J94">
        <f>VLOOKUP(B94,home!$B$2:$E$404,4,FALSE)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340</v>
      </c>
      <c r="B95" t="s">
        <v>153</v>
      </c>
      <c r="C95" t="s">
        <v>154</v>
      </c>
      <c r="D95" t="s">
        <v>70</v>
      </c>
      <c r="E95">
        <f>VLOOKUP(A95,home!$A$2:$E$404,3,FALSE)</f>
        <v>1.4705999999999999</v>
      </c>
      <c r="F95">
        <f>VLOOKUP(B95,home!$B$2:$E$404,3,FALSE)</f>
        <v>0.51</v>
      </c>
      <c r="G95">
        <f>VLOOKUP(C95,away!$B$2:$E$404,4,FALSE)</f>
        <v>2.125</v>
      </c>
      <c r="H95">
        <f>VLOOKUP(A95,away!$A$2:$E$404,3,FALSE)</f>
        <v>1.2646999999999999</v>
      </c>
      <c r="I95">
        <f>VLOOKUP(C95,away!$B$2:$E$404,3,FALSE)</f>
        <v>0.49419999999999997</v>
      </c>
      <c r="J95">
        <f>VLOOKUP(B95,home!$B$2:$E$404,4,FALSE)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343</v>
      </c>
      <c r="B96" t="s">
        <v>206</v>
      </c>
      <c r="C96" t="s">
        <v>209</v>
      </c>
      <c r="D96" t="s">
        <v>70</v>
      </c>
      <c r="E96">
        <f>VLOOKUP(A96,home!$A$2:$E$404,3,FALSE)</f>
        <v>1.3976999999999999</v>
      </c>
      <c r="F96">
        <f>VLOOKUP(B96,home!$B$2:$E$404,3,FALSE)</f>
        <v>0.97909999999999997</v>
      </c>
      <c r="G96">
        <f>VLOOKUP(C96,away!$B$2:$E$404,4,FALSE)</f>
        <v>0.98799999999999999</v>
      </c>
      <c r="H96">
        <f>VLOOKUP(A96,away!$A$2:$E$404,3,FALSE)</f>
        <v>1.0585</v>
      </c>
      <c r="I96">
        <f>VLOOKUP(C96,away!$B$2:$E$404,3,FALSE)</f>
        <v>1.2146999999999999</v>
      </c>
      <c r="J96">
        <f>VLOOKUP(B96,home!$B$2:$E$404,4,FALSE)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343</v>
      </c>
      <c r="B97" t="s">
        <v>201</v>
      </c>
      <c r="C97" t="s">
        <v>213</v>
      </c>
      <c r="D97" t="s">
        <v>70</v>
      </c>
      <c r="E97">
        <f>VLOOKUP(A97,home!$A$2:$E$404,3,FALSE)</f>
        <v>1.3976999999999999</v>
      </c>
      <c r="F97">
        <f>VLOOKUP(B97,home!$B$2:$E$404,3,FALSE)</f>
        <v>0.8417</v>
      </c>
      <c r="G97">
        <f>VLOOKUP(C97,away!$B$2:$E$404,4,FALSE)</f>
        <v>0.6401</v>
      </c>
      <c r="H97">
        <f>VLOOKUP(A97,away!$A$2:$E$404,3,FALSE)</f>
        <v>1.0585</v>
      </c>
      <c r="I97">
        <f>VLOOKUP(C97,away!$B$2:$E$404,3,FALSE)</f>
        <v>1.0939000000000001</v>
      </c>
      <c r="J97">
        <f>VLOOKUP(B97,home!$B$2:$E$404,4,FALSE)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345</v>
      </c>
      <c r="B98" t="s">
        <v>243</v>
      </c>
      <c r="C98" t="s">
        <v>245</v>
      </c>
      <c r="D98" t="s">
        <v>70</v>
      </c>
      <c r="E98">
        <f>VLOOKUP(A98,home!$A$2:$E$404,3,FALSE)</f>
        <v>1.5690999999999999</v>
      </c>
      <c r="F98">
        <f>VLOOKUP(B98,home!$B$2:$E$404,3,FALSE)</f>
        <v>0.70099999999999996</v>
      </c>
      <c r="G98">
        <f>VLOOKUP(C98,away!$B$2:$E$404,4,FALSE)</f>
        <v>1.4483999999999999</v>
      </c>
      <c r="H98">
        <f>VLOOKUP(A98,away!$A$2:$E$404,3,FALSE)</f>
        <v>1.1701999999999999</v>
      </c>
      <c r="I98">
        <f>VLOOKUP(C98,away!$B$2:$E$404,3,FALSE)</f>
        <v>0.62150000000000005</v>
      </c>
      <c r="J98">
        <f>VLOOKUP(B98,home!$B$2:$E$404,4,FALSE)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346</v>
      </c>
      <c r="B99" t="s">
        <v>248</v>
      </c>
      <c r="C99" t="s">
        <v>256</v>
      </c>
      <c r="D99" t="s">
        <v>70</v>
      </c>
      <c r="E99">
        <f>VLOOKUP(A99,home!$A$2:$E$404,3,FALSE)</f>
        <v>1.254</v>
      </c>
      <c r="F99">
        <f>VLOOKUP(B99,home!$B$2:$E$404,3,FALSE)</f>
        <v>0.54820000000000002</v>
      </c>
      <c r="G99">
        <f>VLOOKUP(C99,away!$B$2:$E$404,4,FALSE)</f>
        <v>0.7974</v>
      </c>
      <c r="H99">
        <f>VLOOKUP(A99,away!$A$2:$E$404,3,FALSE)</f>
        <v>0.9476</v>
      </c>
      <c r="I99">
        <f>VLOOKUP(C99,away!$B$2:$E$404,3,FALSE)</f>
        <v>0.9849</v>
      </c>
      <c r="J99">
        <f>VLOOKUP(B99,home!$B$2:$E$404,4,FALSE)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346</v>
      </c>
      <c r="B100" t="s">
        <v>324</v>
      </c>
      <c r="C100" t="s">
        <v>249</v>
      </c>
      <c r="D100" t="s">
        <v>70</v>
      </c>
      <c r="E100">
        <f>VLOOKUP(A100,home!$A$2:$E$404,3,FALSE)</f>
        <v>1.254</v>
      </c>
      <c r="F100">
        <f>VLOOKUP(B100,home!$B$2:$E$404,3,FALSE)</f>
        <v>0.74429999999999996</v>
      </c>
      <c r="G100">
        <f>VLOOKUP(C100,away!$B$2:$E$404,4,FALSE)</f>
        <v>2.0434999999999999</v>
      </c>
      <c r="H100">
        <f>VLOOKUP(A100,away!$A$2:$E$404,3,FALSE)</f>
        <v>0.9476</v>
      </c>
      <c r="I100">
        <f>VLOOKUP(C100,away!$B$2:$E$404,3,FALSE)</f>
        <v>0.52759999999999996</v>
      </c>
      <c r="J100">
        <f>VLOOKUP(B100,home!$B$2:$E$404,4,FALSE)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347</v>
      </c>
      <c r="B101" t="s">
        <v>326</v>
      </c>
      <c r="C101" t="s">
        <v>268</v>
      </c>
      <c r="D101" t="s">
        <v>70</v>
      </c>
      <c r="E101">
        <f>VLOOKUP(A101,home!$A$2:$E$404,3,FALSE)</f>
        <v>1.5417000000000001</v>
      </c>
      <c r="F101">
        <f>VLOOKUP(B101,home!$B$2:$E$404,3,FALSE)</f>
        <v>0.64859999999999995</v>
      </c>
      <c r="G101">
        <f>VLOOKUP(C101,away!$B$2:$E$404,4,FALSE)</f>
        <v>0.86480000000000001</v>
      </c>
      <c r="H101">
        <f>VLOOKUP(A101,away!$A$2:$E$404,3,FALSE)</f>
        <v>1.125</v>
      </c>
      <c r="I101">
        <f>VLOOKUP(C101,away!$B$2:$E$404,3,FALSE)</f>
        <v>0.98770000000000002</v>
      </c>
      <c r="J101">
        <f>VLOOKUP(B101,home!$B$2:$E$404,4,FALSE)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348</v>
      </c>
      <c r="B102" t="s">
        <v>285</v>
      </c>
      <c r="C102" t="s">
        <v>273</v>
      </c>
      <c r="D102" t="s">
        <v>70</v>
      </c>
      <c r="E102">
        <f>VLOOKUP(A102,home!$A$2:$E$404,3,FALSE)</f>
        <v>1.5124</v>
      </c>
      <c r="F102">
        <f>VLOOKUP(B102,home!$B$2:$E$404,3,FALSE)</f>
        <v>0.57299999999999995</v>
      </c>
      <c r="G102">
        <f>VLOOKUP(C102,away!$B$2:$E$404,4,FALSE)</f>
        <v>0.74939999999999996</v>
      </c>
      <c r="H102">
        <f>VLOOKUP(A102,away!$A$2:$E$404,3,FALSE)</f>
        <v>1.1446000000000001</v>
      </c>
      <c r="I102">
        <f>VLOOKUP(C102,away!$B$2:$E$404,3,FALSE)</f>
        <v>0.93189999999999995</v>
      </c>
      <c r="J102">
        <f>VLOOKUP(B102,home!$B$2:$E$404,4,FALSE)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348</v>
      </c>
      <c r="B103" t="s">
        <v>286</v>
      </c>
      <c r="C103" t="s">
        <v>279</v>
      </c>
      <c r="D103" t="s">
        <v>70</v>
      </c>
      <c r="E103">
        <f>VLOOKUP(A103,home!$A$2:$E$404,3,FALSE)</f>
        <v>1.5124</v>
      </c>
      <c r="F103">
        <f>VLOOKUP(B103,home!$B$2:$E$404,3,FALSE)</f>
        <v>0.79339999999999999</v>
      </c>
      <c r="G103">
        <f>VLOOKUP(C103,away!$B$2:$E$404,4,FALSE)</f>
        <v>0.70250000000000001</v>
      </c>
      <c r="H103">
        <f>VLOOKUP(A103,away!$A$2:$E$404,3,FALSE)</f>
        <v>1.1446000000000001</v>
      </c>
      <c r="I103">
        <f>VLOOKUP(C103,away!$B$2:$E$404,3,FALSE)</f>
        <v>0.65529999999999999</v>
      </c>
      <c r="J103">
        <f>VLOOKUP(B103,home!$B$2:$E$404,4,FALSE)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348</v>
      </c>
      <c r="B104" t="s">
        <v>288</v>
      </c>
      <c r="C104" t="s">
        <v>277</v>
      </c>
      <c r="D104" t="s">
        <v>70</v>
      </c>
      <c r="E104">
        <f>VLOOKUP(A104,home!$A$2:$E$404,3,FALSE)</f>
        <v>1.5124</v>
      </c>
      <c r="F104">
        <f>VLOOKUP(B104,home!$B$2:$E$404,3,FALSE)</f>
        <v>0.66120000000000001</v>
      </c>
      <c r="G104">
        <f>VLOOKUP(C104,away!$B$2:$E$404,4,FALSE)</f>
        <v>0.9698</v>
      </c>
      <c r="H104">
        <f>VLOOKUP(A104,away!$A$2:$E$404,3,FALSE)</f>
        <v>1.1446000000000001</v>
      </c>
      <c r="I104">
        <f>VLOOKUP(C104,away!$B$2:$E$404,3,FALSE)</f>
        <v>1.1066</v>
      </c>
      <c r="J104">
        <f>VLOOKUP(B104,home!$B$2:$E$404,4,FALSE)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289</v>
      </c>
      <c r="B105" t="s">
        <v>300</v>
      </c>
      <c r="C105" t="s">
        <v>309</v>
      </c>
      <c r="D105" t="s">
        <v>70</v>
      </c>
      <c r="E105">
        <f>VLOOKUP(A105,home!$A$2:$E$404,3,FALSE)</f>
        <v>1.6667000000000001</v>
      </c>
      <c r="F105">
        <f>VLOOKUP(B105,home!$B$2:$E$404,3,FALSE)</f>
        <v>0</v>
      </c>
      <c r="G105">
        <f>VLOOKUP(C105,away!$B$2:$E$404,4,FALSE)</f>
        <v>0.3</v>
      </c>
      <c r="H105">
        <f>VLOOKUP(A105,away!$A$2:$E$404,3,FALSE)</f>
        <v>0.93330000000000002</v>
      </c>
      <c r="I105">
        <f>VLOOKUP(C105,away!$B$2:$E$404,3,FALSE)</f>
        <v>2.1429</v>
      </c>
      <c r="J105">
        <f>VLOOKUP(B105,home!$B$2:$E$404,4,FALSE)</f>
        <v>1.0714999999999999</v>
      </c>
      <c r="K105" s="3">
        <f t="shared" si="278"/>
        <v>0</v>
      </c>
      <c r="L105" s="3">
        <f t="shared" si="279"/>
        <v>2.142966322755</v>
      </c>
      <c r="M105" s="5">
        <f t="shared" si="280"/>
        <v>0.11730635789889138</v>
      </c>
      <c r="N105" s="5">
        <f t="shared" si="281"/>
        <v>0</v>
      </c>
      <c r="O105" s="5">
        <f t="shared" si="282"/>
        <v>0.25138357442236919</v>
      </c>
      <c r="P105" s="5">
        <f t="shared" si="283"/>
        <v>0</v>
      </c>
      <c r="Q105" s="5">
        <f t="shared" si="284"/>
        <v>0</v>
      </c>
      <c r="R105" s="5">
        <f t="shared" si="285"/>
        <v>0.2693532670404562</v>
      </c>
      <c r="S105" s="5">
        <f t="shared" si="286"/>
        <v>0</v>
      </c>
      <c r="T105" s="5">
        <f t="shared" si="287"/>
        <v>0</v>
      </c>
      <c r="U105" s="5">
        <f t="shared" si="288"/>
        <v>0</v>
      </c>
      <c r="V105" s="5">
        <f t="shared" si="289"/>
        <v>0</v>
      </c>
      <c r="W105" s="5">
        <f t="shared" si="290"/>
        <v>0</v>
      </c>
      <c r="X105" s="5">
        <f t="shared" si="291"/>
        <v>0</v>
      </c>
      <c r="Y105" s="5">
        <f t="shared" si="292"/>
        <v>0</v>
      </c>
      <c r="Z105" s="5">
        <f t="shared" si="293"/>
        <v>0.19240499339724404</v>
      </c>
      <c r="AA105" s="5">
        <f t="shared" si="294"/>
        <v>0</v>
      </c>
      <c r="AB105" s="5">
        <f t="shared" si="295"/>
        <v>0</v>
      </c>
      <c r="AC105" s="5">
        <f t="shared" si="296"/>
        <v>0</v>
      </c>
      <c r="AD105" s="5">
        <f t="shared" si="297"/>
        <v>0</v>
      </c>
      <c r="AE105" s="5">
        <f t="shared" si="298"/>
        <v>0</v>
      </c>
      <c r="AF105" s="5">
        <f t="shared" si="299"/>
        <v>0</v>
      </c>
      <c r="AG105" s="5">
        <f t="shared" si="300"/>
        <v>0</v>
      </c>
      <c r="AH105" s="5">
        <f t="shared" si="301"/>
        <v>0.10307935529504803</v>
      </c>
      <c r="AI105" s="5">
        <f t="shared" si="302"/>
        <v>0</v>
      </c>
      <c r="AJ105" s="5">
        <f t="shared" si="303"/>
        <v>0</v>
      </c>
      <c r="AK105" s="5">
        <f t="shared" si="304"/>
        <v>0</v>
      </c>
      <c r="AL105" s="5">
        <f t="shared" si="305"/>
        <v>0</v>
      </c>
      <c r="AM105" s="5">
        <f t="shared" si="306"/>
        <v>0</v>
      </c>
      <c r="AN105" s="5">
        <f t="shared" si="307"/>
        <v>0</v>
      </c>
      <c r="AO105" s="5">
        <f t="shared" si="308"/>
        <v>0</v>
      </c>
      <c r="AP105" s="5">
        <f t="shared" si="309"/>
        <v>0</v>
      </c>
      <c r="AQ105" s="5">
        <f t="shared" si="310"/>
        <v>0</v>
      </c>
      <c r="AR105" s="5">
        <f t="shared" si="311"/>
        <v>4.417911739371707E-2</v>
      </c>
      <c r="AS105" s="5">
        <f t="shared" si="312"/>
        <v>0</v>
      </c>
      <c r="AT105" s="5">
        <f t="shared" si="313"/>
        <v>0</v>
      </c>
      <c r="AU105" s="5">
        <f t="shared" si="314"/>
        <v>0</v>
      </c>
      <c r="AV105" s="5">
        <f t="shared" si="315"/>
        <v>0</v>
      </c>
      <c r="AW105" s="5">
        <f t="shared" si="316"/>
        <v>0</v>
      </c>
      <c r="AX105" s="5">
        <f t="shared" si="317"/>
        <v>0</v>
      </c>
      <c r="AY105" s="5">
        <f t="shared" si="318"/>
        <v>0</v>
      </c>
      <c r="AZ105" s="5">
        <f t="shared" si="319"/>
        <v>0</v>
      </c>
      <c r="BA105" s="5">
        <f t="shared" si="320"/>
        <v>0</v>
      </c>
      <c r="BB105" s="5">
        <f t="shared" si="321"/>
        <v>0</v>
      </c>
      <c r="BC105" s="5">
        <f t="shared" si="322"/>
        <v>0</v>
      </c>
      <c r="BD105" s="5">
        <f t="shared" si="323"/>
        <v>1.5779060123962536E-2</v>
      </c>
      <c r="BE105" s="5">
        <f t="shared" si="324"/>
        <v>0</v>
      </c>
      <c r="BF105" s="5">
        <f t="shared" si="325"/>
        <v>0</v>
      </c>
      <c r="BG105" s="5">
        <f t="shared" si="326"/>
        <v>0</v>
      </c>
      <c r="BH105" s="5">
        <f t="shared" si="327"/>
        <v>0</v>
      </c>
      <c r="BI105" s="5">
        <f t="shared" si="328"/>
        <v>0</v>
      </c>
      <c r="BJ105" s="8">
        <f t="shared" si="329"/>
        <v>0</v>
      </c>
      <c r="BK105" s="8">
        <f t="shared" si="330"/>
        <v>0.11730635789889138</v>
      </c>
      <c r="BL105" s="8">
        <f t="shared" si="331"/>
        <v>0.6837743742755531</v>
      </c>
      <c r="BM105" s="8">
        <f t="shared" si="332"/>
        <v>0.35544252620997163</v>
      </c>
      <c r="BN105" s="8">
        <f t="shared" si="333"/>
        <v>0.63804319936171683</v>
      </c>
    </row>
    <row r="106" spans="1:66" x14ac:dyDescent="0.25">
      <c r="A106" t="s">
        <v>289</v>
      </c>
      <c r="B106" t="s">
        <v>296</v>
      </c>
      <c r="C106" t="s">
        <v>307</v>
      </c>
      <c r="D106" t="s">
        <v>70</v>
      </c>
      <c r="E106">
        <f>VLOOKUP(A106,home!$A$2:$E$404,3,FALSE)</f>
        <v>1.6667000000000001</v>
      </c>
      <c r="F106">
        <f>VLOOKUP(B106,home!$B$2:$E$404,3,FALSE)</f>
        <v>0.9</v>
      </c>
      <c r="G106">
        <f>VLOOKUP(C106,away!$B$2:$E$404,4,FALSE)</f>
        <v>0.6</v>
      </c>
      <c r="H106">
        <f>VLOOKUP(A106,away!$A$2:$E$404,3,FALSE)</f>
        <v>0.93330000000000002</v>
      </c>
      <c r="I106">
        <f>VLOOKUP(C106,away!$B$2:$E$404,3,FALSE)</f>
        <v>3.7501000000000002</v>
      </c>
      <c r="J106">
        <f>VLOOKUP(B106,home!$B$2:$E$404,4,FALSE)</f>
        <v>1.0714999999999999</v>
      </c>
      <c r="K106" s="3">
        <f t="shared" si="278"/>
        <v>0.9000180000000001</v>
      </c>
      <c r="L106" s="3">
        <f t="shared" si="279"/>
        <v>3.7502160655949996</v>
      </c>
      <c r="M106" s="5">
        <f t="shared" si="280"/>
        <v>9.5593641504023719E-3</v>
      </c>
      <c r="N106" s="5">
        <f t="shared" si="281"/>
        <v>8.6035998039168411E-3</v>
      </c>
      <c r="O106" s="5">
        <f t="shared" si="282"/>
        <v>3.5849681013711866E-2</v>
      </c>
      <c r="P106" s="5">
        <f t="shared" si="283"/>
        <v>3.2265358206598926E-2</v>
      </c>
      <c r="Q106" s="5">
        <f t="shared" si="284"/>
        <v>3.8716973441608143E-3</v>
      </c>
      <c r="R106" s="5">
        <f t="shared" si="285"/>
        <v>6.7222024842039152E-2</v>
      </c>
      <c r="S106" s="5">
        <f t="shared" si="286"/>
        <v>2.722600906871827E-2</v>
      </c>
      <c r="T106" s="5">
        <f t="shared" si="287"/>
        <v>1.4519701581193378E-2</v>
      </c>
      <c r="U106" s="5">
        <f t="shared" si="288"/>
        <v>6.0501032354282391E-2</v>
      </c>
      <c r="V106" s="5">
        <f t="shared" si="289"/>
        <v>1.0210545867987465E-2</v>
      </c>
      <c r="W106" s="5">
        <f t="shared" si="290"/>
        <v>1.1615324334323096E-3</v>
      </c>
      <c r="X106" s="5">
        <f t="shared" si="291"/>
        <v>4.3559975925675015E-3</v>
      </c>
      <c r="Y106" s="5">
        <f t="shared" si="292"/>
        <v>8.1679660766698949E-3</v>
      </c>
      <c r="Z106" s="5">
        <f t="shared" si="293"/>
        <v>8.4032372508147116E-2</v>
      </c>
      <c r="AA106" s="5">
        <f t="shared" si="294"/>
        <v>7.5630647840037549E-2</v>
      </c>
      <c r="AB106" s="5">
        <f t="shared" si="295"/>
        <v>3.4034472203847463E-2</v>
      </c>
      <c r="AC106" s="5">
        <f t="shared" si="296"/>
        <v>2.1539541930572412E-3</v>
      </c>
      <c r="AD106" s="5">
        <f t="shared" si="297"/>
        <v>2.6135002441822009E-4</v>
      </c>
      <c r="AE106" s="5">
        <f t="shared" si="298"/>
        <v>9.8011906031685437E-4</v>
      </c>
      <c r="AF106" s="5">
        <f t="shared" si="299"/>
        <v>1.8378291230980715E-3</v>
      </c>
      <c r="AG106" s="5">
        <f t="shared" si="300"/>
        <v>2.2974187677535854E-3</v>
      </c>
      <c r="AH106" s="5">
        <f t="shared" si="301"/>
        <v>7.8784888352529239E-2</v>
      </c>
      <c r="AI106" s="5">
        <f t="shared" si="302"/>
        <v>7.0907817645266658E-2</v>
      </c>
      <c r="AJ106" s="5">
        <f t="shared" si="303"/>
        <v>3.1909156110728809E-2</v>
      </c>
      <c r="AK106" s="5">
        <f t="shared" si="304"/>
        <v>9.57293828815531E-3</v>
      </c>
      <c r="AL106" s="5">
        <f t="shared" si="305"/>
        <v>2.9080638630832925E-4</v>
      </c>
      <c r="AM106" s="5">
        <f t="shared" si="306"/>
        <v>4.704394525536754E-5</v>
      </c>
      <c r="AN106" s="5">
        <f t="shared" si="307"/>
        <v>1.76424959285651E-4</v>
      </c>
      <c r="AO106" s="5">
        <f t="shared" si="308"/>
        <v>3.3081585834249613E-4</v>
      </c>
      <c r="AP106" s="5">
        <f t="shared" si="309"/>
        <v>4.1354364890320943E-4</v>
      </c>
      <c r="AQ106" s="5">
        <f t="shared" si="310"/>
        <v>3.8771950898539861E-4</v>
      </c>
      <c r="AR106" s="5">
        <f t="shared" si="311"/>
        <v>5.9092070805152684E-2</v>
      </c>
      <c r="AS106" s="5">
        <f t="shared" si="312"/>
        <v>5.3183927381911911E-2</v>
      </c>
      <c r="AT106" s="5">
        <f t="shared" si="313"/>
        <v>2.39332459772068E-2</v>
      </c>
      <c r="AU106" s="5">
        <f t="shared" si="314"/>
        <v>7.1801173926379054E-3</v>
      </c>
      <c r="AV106" s="5">
        <f t="shared" si="315"/>
        <v>1.6155587238717954E-3</v>
      </c>
      <c r="AW106" s="5">
        <f t="shared" si="316"/>
        <v>2.7265214841168988E-5</v>
      </c>
      <c r="AX106" s="5">
        <f t="shared" si="317"/>
        <v>7.0567329201408935E-6</v>
      </c>
      <c r="AY106" s="5">
        <f t="shared" si="318"/>
        <v>2.6464273167725493E-5</v>
      </c>
      <c r="AZ106" s="5">
        <f t="shared" si="319"/>
        <v>4.9623371198949422E-5</v>
      </c>
      <c r="BA106" s="5">
        <f t="shared" si="320"/>
        <v>6.20327879664281E-5</v>
      </c>
      <c r="BB106" s="5">
        <f t="shared" si="321"/>
        <v>5.8159089506336719E-5</v>
      </c>
      <c r="BC106" s="5">
        <f t="shared" si="322"/>
        <v>4.3621830365408291E-5</v>
      </c>
      <c r="BD106" s="5">
        <f t="shared" si="323"/>
        <v>3.6934672213793464E-2</v>
      </c>
      <c r="BE106" s="5">
        <f t="shared" si="324"/>
        <v>3.3241869816513968E-2</v>
      </c>
      <c r="BF106" s="5">
        <f t="shared" si="325"/>
        <v>1.4959140594259637E-2</v>
      </c>
      <c r="BG106" s="5">
        <f t="shared" si="326"/>
        <v>4.487831933121458E-3</v>
      </c>
      <c r="BH106" s="5">
        <f t="shared" si="327"/>
        <v>1.0097823801960271E-3</v>
      </c>
      <c r="BI106" s="5">
        <f t="shared" si="328"/>
        <v>1.8176446365185362E-4</v>
      </c>
      <c r="BJ106" s="8">
        <f t="shared" si="329"/>
        <v>4.7659717813424589E-2</v>
      </c>
      <c r="BK106" s="8">
        <f t="shared" si="330"/>
        <v>8.1732502146240324E-2</v>
      </c>
      <c r="BL106" s="8">
        <f t="shared" si="331"/>
        <v>0.70023264033291577</v>
      </c>
      <c r="BM106" s="8">
        <f t="shared" si="332"/>
        <v>0.75628630838157129</v>
      </c>
      <c r="BN106" s="8">
        <f t="shared" si="333"/>
        <v>0.15737172536082997</v>
      </c>
    </row>
    <row r="107" spans="1:66" x14ac:dyDescent="0.25">
      <c r="A107" t="s">
        <v>289</v>
      </c>
      <c r="B107" t="s">
        <v>313</v>
      </c>
      <c r="C107" t="s">
        <v>314</v>
      </c>
      <c r="D107" t="s">
        <v>70</v>
      </c>
      <c r="E107">
        <f>VLOOKUP(A107,home!$A$2:$E$404,3,FALSE)</f>
        <v>1.6667000000000001</v>
      </c>
      <c r="F107">
        <f>VLOOKUP(B107,home!$B$2:$E$404,3,FALSE)</f>
        <v>0.9</v>
      </c>
      <c r="G107">
        <f>VLOOKUP(C107,away!$B$2:$E$404,4,FALSE)</f>
        <v>1.6</v>
      </c>
      <c r="H107">
        <f>VLOOKUP(A107,away!$A$2:$E$404,3,FALSE)</f>
        <v>0.93330000000000002</v>
      </c>
      <c r="I107">
        <f>VLOOKUP(C107,away!$B$2:$E$404,3,FALSE)</f>
        <v>0.71430000000000005</v>
      </c>
      <c r="J107">
        <f>VLOOKUP(B107,home!$B$2:$E$404,4,FALSE)</f>
        <v>1.6072</v>
      </c>
      <c r="K107" s="3">
        <f t="shared" si="278"/>
        <v>2.4000480000000004</v>
      </c>
      <c r="L107" s="3">
        <f t="shared" si="279"/>
        <v>1.0714498285680001</v>
      </c>
      <c r="M107" s="5">
        <f t="shared" si="280"/>
        <v>3.1070457571544561E-2</v>
      </c>
      <c r="N107" s="5">
        <f t="shared" si="281"/>
        <v>7.4570589553670394E-2</v>
      </c>
      <c r="O107" s="5">
        <f t="shared" si="282"/>
        <v>3.3290436438560743E-2</v>
      </c>
      <c r="P107" s="5">
        <f t="shared" si="283"/>
        <v>7.9898645393494838E-2</v>
      </c>
      <c r="Q107" s="5">
        <f t="shared" si="284"/>
        <v>8.9486497158553793E-2</v>
      </c>
      <c r="R107" s="5">
        <f t="shared" si="285"/>
        <v>1.7834516207524902E-2</v>
      </c>
      <c r="S107" s="5">
        <f t="shared" si="286"/>
        <v>5.1365461234484218E-2</v>
      </c>
      <c r="T107" s="5">
        <f t="shared" si="287"/>
        <v>9.588029203968329E-2</v>
      </c>
      <c r="U107" s="5">
        <f t="shared" si="288"/>
        <v>4.2803694954837733E-2</v>
      </c>
      <c r="V107" s="5">
        <f t="shared" si="289"/>
        <v>1.4676430758479214E-2</v>
      </c>
      <c r="W107" s="5">
        <f t="shared" si="290"/>
        <v>7.1590629510797588E-2</v>
      </c>
      <c r="X107" s="5">
        <f t="shared" si="291"/>
        <v>7.6705767716419279E-2</v>
      </c>
      <c r="Y107" s="5">
        <f t="shared" si="292"/>
        <v>4.1093190834967132E-2</v>
      </c>
      <c r="Z107" s="5">
        <f t="shared" si="293"/>
        <v>6.3695964443819244E-3</v>
      </c>
      <c r="AA107" s="5">
        <f t="shared" si="294"/>
        <v>1.5287337207145951E-2</v>
      </c>
      <c r="AB107" s="5">
        <f t="shared" si="295"/>
        <v>1.834517154466812E-2</v>
      </c>
      <c r="AC107" s="5">
        <f t="shared" si="296"/>
        <v>2.3588060582020627E-3</v>
      </c>
      <c r="AD107" s="5">
        <f t="shared" si="297"/>
        <v>4.2955236794032688E-2</v>
      </c>
      <c r="AE107" s="5">
        <f t="shared" si="298"/>
        <v>4.6024381099064177E-2</v>
      </c>
      <c r="AF107" s="5">
        <f t="shared" si="299"/>
        <v>2.4656407619270303E-2</v>
      </c>
      <c r="AG107" s="5">
        <f t="shared" si="300"/>
        <v>8.8060345722566317E-3</v>
      </c>
      <c r="AH107" s="5">
        <f t="shared" si="301"/>
        <v>1.706175754595089E-3</v>
      </c>
      <c r="AI107" s="5">
        <f t="shared" si="302"/>
        <v>4.0949037074644347E-3</v>
      </c>
      <c r="AJ107" s="5">
        <f t="shared" si="303"/>
        <v>4.9139827266463029E-3</v>
      </c>
      <c r="AK107" s="5">
        <f t="shared" si="304"/>
        <v>3.931264805040669E-3</v>
      </c>
      <c r="AL107" s="5">
        <f t="shared" si="305"/>
        <v>2.4262971777913884E-4</v>
      </c>
      <c r="AM107" s="5">
        <f t="shared" si="306"/>
        <v>2.0618926031408927E-2</v>
      </c>
      <c r="AN107" s="5">
        <f t="shared" si="307"/>
        <v>2.2092144761609367E-2</v>
      </c>
      <c r="AO107" s="5">
        <f t="shared" si="308"/>
        <v>1.1835312358762897E-2</v>
      </c>
      <c r="AP107" s="5">
        <f t="shared" si="309"/>
        <v>4.226981132615079E-3</v>
      </c>
      <c r="AQ107" s="5">
        <f t="shared" si="310"/>
        <v>1.1322495524751493E-3</v>
      </c>
      <c r="AR107" s="5">
        <f t="shared" si="311"/>
        <v>3.6561634395355745E-4</v>
      </c>
      <c r="AS107" s="5">
        <f t="shared" si="312"/>
        <v>8.774967750730477E-4</v>
      </c>
      <c r="AT107" s="5">
        <f t="shared" si="313"/>
        <v>1.0530171900102595E-3</v>
      </c>
      <c r="AU107" s="5">
        <f t="shared" si="314"/>
        <v>8.4243060028324794E-4</v>
      </c>
      <c r="AV107" s="5">
        <f t="shared" si="315"/>
        <v>5.0546846933715228E-4</v>
      </c>
      <c r="AW107" s="5">
        <f t="shared" si="316"/>
        <v>1.7331384588756702E-5</v>
      </c>
      <c r="AX107" s="5">
        <f t="shared" si="317"/>
        <v>8.2477353639718136E-3</v>
      </c>
      <c r="AY107" s="5">
        <f t="shared" si="318"/>
        <v>8.837034641801831E-3</v>
      </c>
      <c r="AZ107" s="5">
        <f t="shared" si="319"/>
        <v>4.7342196260040242E-3</v>
      </c>
      <c r="BA107" s="5">
        <f t="shared" si="320"/>
        <v>1.690826268895091E-3</v>
      </c>
      <c r="BB107" s="5">
        <f t="shared" si="321"/>
        <v>4.5290887898647911E-4</v>
      </c>
      <c r="BC107" s="5">
        <f t="shared" si="322"/>
        <v>9.7053828149397685E-5</v>
      </c>
      <c r="BD107" s="5">
        <f t="shared" si="323"/>
        <v>6.5289928175116293E-5</v>
      </c>
      <c r="BE107" s="5">
        <f t="shared" si="324"/>
        <v>1.5669896153683153E-4</v>
      </c>
      <c r="BF107" s="5">
        <f t="shared" si="325"/>
        <v>1.8804251461927482E-4</v>
      </c>
      <c r="BG107" s="5">
        <f t="shared" si="326"/>
        <v>1.5043702037565378E-4</v>
      </c>
      <c r="BH107" s="5">
        <f t="shared" si="327"/>
        <v>9.0264017469636796E-5</v>
      </c>
      <c r="BI107" s="5">
        <f t="shared" si="328"/>
        <v>4.3327594919993396E-5</v>
      </c>
      <c r="BJ107" s="8">
        <f t="shared" si="329"/>
        <v>0.65573441934339549</v>
      </c>
      <c r="BK107" s="8">
        <f t="shared" si="330"/>
        <v>0.18844946537578586</v>
      </c>
      <c r="BL107" s="8">
        <f t="shared" si="331"/>
        <v>0.14654557276223765</v>
      </c>
      <c r="BM107" s="8">
        <f t="shared" si="332"/>
        <v>0.66212820834523867</v>
      </c>
      <c r="BN107" s="8">
        <f t="shared" si="333"/>
        <v>0.32615114232334924</v>
      </c>
    </row>
    <row r="108" spans="1:66" x14ac:dyDescent="0.25">
      <c r="A108" t="s">
        <v>337</v>
      </c>
      <c r="B108" t="s">
        <v>72</v>
      </c>
      <c r="C108" t="s">
        <v>86</v>
      </c>
      <c r="D108" t="s">
        <v>351</v>
      </c>
      <c r="E108">
        <f>VLOOKUP(A108,home!$A$2:$E$404,3,FALSE)</f>
        <v>1.2959000000000001</v>
      </c>
      <c r="F108">
        <f>VLOOKUP(B108,home!$B$2:$E$404,3,FALSE)</f>
        <v>0.96460000000000001</v>
      </c>
      <c r="G108">
        <f>VLOOKUP(C108,away!$B$2:$E$404,4,FALSE)</f>
        <v>1.1575</v>
      </c>
      <c r="H108">
        <f>VLOOKUP(A108,away!$A$2:$E$404,3,FALSE)</f>
        <v>1</v>
      </c>
      <c r="I108">
        <f>VLOOKUP(C108,away!$B$2:$E$404,3,FALSE)</f>
        <v>1.25</v>
      </c>
      <c r="J108">
        <f>VLOOKUP(B108,home!$B$2:$E$404,4,FALSE)</f>
        <v>0.5</v>
      </c>
      <c r="K108" s="3">
        <f t="shared" si="278"/>
        <v>1.44690409955</v>
      </c>
      <c r="L108" s="3">
        <f t="shared" si="279"/>
        <v>0.625</v>
      </c>
      <c r="M108" s="5">
        <f t="shared" si="280"/>
        <v>0.12594574001903544</v>
      </c>
      <c r="N108" s="5">
        <f t="shared" si="281"/>
        <v>0.18223140755440087</v>
      </c>
      <c r="O108" s="5">
        <f t="shared" si="282"/>
        <v>7.871608751189714E-2</v>
      </c>
      <c r="P108" s="5">
        <f t="shared" si="283"/>
        <v>0.11389462972150052</v>
      </c>
      <c r="Q108" s="5">
        <f t="shared" si="284"/>
        <v>0.13183568532861473</v>
      </c>
      <c r="R108" s="5">
        <f t="shared" si="285"/>
        <v>2.4598777347467852E-2</v>
      </c>
      <c r="S108" s="5">
        <f t="shared" si="286"/>
        <v>2.5749157290745062E-2</v>
      </c>
      <c r="T108" s="5">
        <f t="shared" si="287"/>
        <v>8.2397303330384197E-2</v>
      </c>
      <c r="U108" s="5">
        <f t="shared" si="288"/>
        <v>3.5592071787968915E-2</v>
      </c>
      <c r="V108" s="5">
        <f t="shared" si="289"/>
        <v>2.5872611974956127E-3</v>
      </c>
      <c r="W108" s="5">
        <f t="shared" si="290"/>
        <v>6.3584531189652183E-2</v>
      </c>
      <c r="X108" s="5">
        <f t="shared" si="291"/>
        <v>3.9740331993532607E-2</v>
      </c>
      <c r="Y108" s="5">
        <f t="shared" si="292"/>
        <v>1.241885374797894E-2</v>
      </c>
      <c r="Z108" s="5">
        <f t="shared" si="293"/>
        <v>5.1247452807224704E-3</v>
      </c>
      <c r="AA108" s="5">
        <f t="shared" si="294"/>
        <v>7.4150149558268588E-3</v>
      </c>
      <c r="AB108" s="5">
        <f t="shared" si="295"/>
        <v>5.3644077689052223E-3</v>
      </c>
      <c r="AC108" s="5">
        <f t="shared" si="296"/>
        <v>1.4623120442433749E-4</v>
      </c>
      <c r="AD108" s="5">
        <f t="shared" si="297"/>
        <v>2.3000179711568126E-2</v>
      </c>
      <c r="AE108" s="5">
        <f t="shared" si="298"/>
        <v>1.4375112319730076E-2</v>
      </c>
      <c r="AF108" s="5">
        <f t="shared" si="299"/>
        <v>4.4922225999156481E-3</v>
      </c>
      <c r="AG108" s="5">
        <f t="shared" si="300"/>
        <v>9.3587970831576024E-4</v>
      </c>
      <c r="AH108" s="5">
        <f t="shared" si="301"/>
        <v>8.0074145011288576E-4</v>
      </c>
      <c r="AI108" s="5">
        <f t="shared" si="302"/>
        <v>1.1585960868479462E-3</v>
      </c>
      <c r="AJ108" s="5">
        <f t="shared" si="303"/>
        <v>8.3818871389144066E-4</v>
      </c>
      <c r="AK108" s="5">
        <f t="shared" si="304"/>
        <v>4.0425956210868937E-4</v>
      </c>
      <c r="AL108" s="5">
        <f t="shared" si="305"/>
        <v>5.2895632290926989E-6</v>
      </c>
      <c r="AM108" s="5">
        <f t="shared" si="306"/>
        <v>6.6558108630109291E-3</v>
      </c>
      <c r="AN108" s="5">
        <f t="shared" si="307"/>
        <v>4.1598817893818297E-3</v>
      </c>
      <c r="AO108" s="5">
        <f t="shared" si="308"/>
        <v>1.2999630591818217E-3</v>
      </c>
      <c r="AP108" s="5">
        <f t="shared" si="309"/>
        <v>2.7082563732954627E-4</v>
      </c>
      <c r="AQ108" s="5">
        <f t="shared" si="310"/>
        <v>4.2316505832741591E-5</v>
      </c>
      <c r="AR108" s="5">
        <f t="shared" si="311"/>
        <v>1.0009268126411073E-4</v>
      </c>
      <c r="AS108" s="5">
        <f t="shared" si="312"/>
        <v>1.448245108559933E-4</v>
      </c>
      <c r="AT108" s="5">
        <f t="shared" si="313"/>
        <v>1.047735892364301E-4</v>
      </c>
      <c r="AU108" s="5">
        <f t="shared" si="314"/>
        <v>5.0532445263586178E-5</v>
      </c>
      <c r="AV108" s="5">
        <f t="shared" si="315"/>
        <v>1.8278900553042189E-5</v>
      </c>
      <c r="AW108" s="5">
        <f t="shared" si="316"/>
        <v>1.3287310279519395E-7</v>
      </c>
      <c r="AX108" s="5">
        <f t="shared" si="317"/>
        <v>1.6050533372533244E-3</v>
      </c>
      <c r="AY108" s="5">
        <f t="shared" si="318"/>
        <v>1.0031583357833274E-3</v>
      </c>
      <c r="AZ108" s="5">
        <f t="shared" si="319"/>
        <v>3.1348697993228985E-4</v>
      </c>
      <c r="BA108" s="5">
        <f t="shared" si="320"/>
        <v>6.5309787485893735E-5</v>
      </c>
      <c r="BB108" s="5">
        <f t="shared" si="321"/>
        <v>1.0204654294670892E-5</v>
      </c>
      <c r="BC108" s="5">
        <f t="shared" si="322"/>
        <v>1.2755817868338617E-6</v>
      </c>
      <c r="BD108" s="5">
        <f t="shared" si="323"/>
        <v>1.0426320965011535E-5</v>
      </c>
      <c r="BE108" s="5">
        <f t="shared" si="324"/>
        <v>1.5085886547499304E-5</v>
      </c>
      <c r="BF108" s="5">
        <f t="shared" si="325"/>
        <v>1.0913915545461469E-5</v>
      </c>
      <c r="BG108" s="5">
        <f t="shared" si="326"/>
        <v>5.2637963816235609E-6</v>
      </c>
      <c r="BH108" s="5">
        <f t="shared" si="327"/>
        <v>1.9040521409418949E-6</v>
      </c>
      <c r="BI108" s="5">
        <f t="shared" si="328"/>
        <v>5.5099616969715626E-7</v>
      </c>
      <c r="BJ108" s="8">
        <f t="shared" si="329"/>
        <v>0.57043879401536635</v>
      </c>
      <c r="BK108" s="8">
        <f t="shared" si="330"/>
        <v>0.26933146733221347</v>
      </c>
      <c r="BL108" s="8">
        <f t="shared" si="331"/>
        <v>0.15535079227995038</v>
      </c>
      <c r="BM108" s="8">
        <f t="shared" si="332"/>
        <v>0.34202044596265557</v>
      </c>
      <c r="BN108" s="8">
        <f t="shared" si="333"/>
        <v>0.65722232748291654</v>
      </c>
    </row>
    <row r="109" spans="1:66" x14ac:dyDescent="0.25">
      <c r="A109" t="s">
        <v>338</v>
      </c>
      <c r="B109" t="s">
        <v>118</v>
      </c>
      <c r="C109" t="s">
        <v>117</v>
      </c>
      <c r="D109" t="s">
        <v>351</v>
      </c>
      <c r="E109">
        <f>VLOOKUP(A109,home!$A$2:$E$404,3,FALSE)</f>
        <v>1.2710999999999999</v>
      </c>
      <c r="F109">
        <f>VLOOKUP(B109,home!$B$2:$E$404,3,FALSE)</f>
        <v>0.74529999999999996</v>
      </c>
      <c r="G109">
        <f>VLOOKUP(C109,away!$B$2:$E$404,4,FALSE)</f>
        <v>0.74529999999999996</v>
      </c>
      <c r="H109">
        <f>VLOOKUP(A109,away!$A$2:$E$404,3,FALSE)</f>
        <v>0.94469999999999998</v>
      </c>
      <c r="I109">
        <f>VLOOKUP(C109,away!$B$2:$E$404,3,FALSE)</f>
        <v>0.78</v>
      </c>
      <c r="J109">
        <f>VLOOKUP(B109,home!$B$2:$E$404,4,FALSE)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342</v>
      </c>
      <c r="B110" t="s">
        <v>180</v>
      </c>
      <c r="C110" t="s">
        <v>186</v>
      </c>
      <c r="D110" t="s">
        <v>351</v>
      </c>
      <c r="E110">
        <f>VLOOKUP(A110,home!$A$2:$E$404,3,FALSE)</f>
        <v>1.1667000000000001</v>
      </c>
      <c r="F110">
        <f>VLOOKUP(B110,home!$B$2:$E$404,3,FALSE)</f>
        <v>1.4285000000000001</v>
      </c>
      <c r="G110" t="e">
        <f>VLOOKUP(C110,away!$B$2:$E$404,4,FALSE)</f>
        <v>#N/A</v>
      </c>
      <c r="H110">
        <f>VLOOKUP(A110,away!$A$2:$E$404,3,FALSE)</f>
        <v>1.0832999999999999</v>
      </c>
      <c r="I110" t="e">
        <f>VLOOKUP(C110,away!$B$2:$E$404,3,FALSE)</f>
        <v>#N/A</v>
      </c>
      <c r="J110">
        <f>VLOOKUP(B110,home!$B$2:$E$404,4,FALSE)</f>
        <v>2.4615999999999998</v>
      </c>
      <c r="K110" s="3" t="e">
        <f t="shared" si="278"/>
        <v>#N/A</v>
      </c>
      <c r="L110" s="3" t="e">
        <f t="shared" si="279"/>
        <v>#N/A</v>
      </c>
      <c r="M110" s="5" t="e">
        <f t="shared" si="280"/>
        <v>#N/A</v>
      </c>
      <c r="N110" s="5" t="e">
        <f t="shared" si="281"/>
        <v>#N/A</v>
      </c>
      <c r="O110" s="5" t="e">
        <f t="shared" si="282"/>
        <v>#N/A</v>
      </c>
      <c r="P110" s="5" t="e">
        <f t="shared" si="283"/>
        <v>#N/A</v>
      </c>
      <c r="Q110" s="5" t="e">
        <f t="shared" si="284"/>
        <v>#N/A</v>
      </c>
      <c r="R110" s="5" t="e">
        <f t="shared" si="285"/>
        <v>#N/A</v>
      </c>
      <c r="S110" s="5" t="e">
        <f t="shared" si="286"/>
        <v>#N/A</v>
      </c>
      <c r="T110" s="5" t="e">
        <f t="shared" si="287"/>
        <v>#N/A</v>
      </c>
      <c r="U110" s="5" t="e">
        <f t="shared" si="288"/>
        <v>#N/A</v>
      </c>
      <c r="V110" s="5" t="e">
        <f t="shared" si="289"/>
        <v>#N/A</v>
      </c>
      <c r="W110" s="5" t="e">
        <f t="shared" si="290"/>
        <v>#N/A</v>
      </c>
      <c r="X110" s="5" t="e">
        <f t="shared" si="291"/>
        <v>#N/A</v>
      </c>
      <c r="Y110" s="5" t="e">
        <f t="shared" si="292"/>
        <v>#N/A</v>
      </c>
      <c r="Z110" s="5" t="e">
        <f t="shared" si="293"/>
        <v>#N/A</v>
      </c>
      <c r="AA110" s="5" t="e">
        <f t="shared" si="294"/>
        <v>#N/A</v>
      </c>
      <c r="AB110" s="5" t="e">
        <f t="shared" si="295"/>
        <v>#N/A</v>
      </c>
      <c r="AC110" s="5" t="e">
        <f t="shared" si="296"/>
        <v>#N/A</v>
      </c>
      <c r="AD110" s="5" t="e">
        <f t="shared" si="297"/>
        <v>#N/A</v>
      </c>
      <c r="AE110" s="5" t="e">
        <f t="shared" si="298"/>
        <v>#N/A</v>
      </c>
      <c r="AF110" s="5" t="e">
        <f t="shared" si="299"/>
        <v>#N/A</v>
      </c>
      <c r="AG110" s="5" t="e">
        <f t="shared" si="300"/>
        <v>#N/A</v>
      </c>
      <c r="AH110" s="5" t="e">
        <f t="shared" si="301"/>
        <v>#N/A</v>
      </c>
      <c r="AI110" s="5" t="e">
        <f t="shared" si="302"/>
        <v>#N/A</v>
      </c>
      <c r="AJ110" s="5" t="e">
        <f t="shared" si="303"/>
        <v>#N/A</v>
      </c>
      <c r="AK110" s="5" t="e">
        <f t="shared" si="304"/>
        <v>#N/A</v>
      </c>
      <c r="AL110" s="5" t="e">
        <f t="shared" si="305"/>
        <v>#N/A</v>
      </c>
      <c r="AM110" s="5" t="e">
        <f t="shared" si="306"/>
        <v>#N/A</v>
      </c>
      <c r="AN110" s="5" t="e">
        <f t="shared" si="307"/>
        <v>#N/A</v>
      </c>
      <c r="AO110" s="5" t="e">
        <f t="shared" si="308"/>
        <v>#N/A</v>
      </c>
      <c r="AP110" s="5" t="e">
        <f t="shared" si="309"/>
        <v>#N/A</v>
      </c>
      <c r="AQ110" s="5" t="e">
        <f t="shared" si="310"/>
        <v>#N/A</v>
      </c>
      <c r="AR110" s="5" t="e">
        <f t="shared" si="311"/>
        <v>#N/A</v>
      </c>
      <c r="AS110" s="5" t="e">
        <f t="shared" si="312"/>
        <v>#N/A</v>
      </c>
      <c r="AT110" s="5" t="e">
        <f t="shared" si="313"/>
        <v>#N/A</v>
      </c>
      <c r="AU110" s="5" t="e">
        <f t="shared" si="314"/>
        <v>#N/A</v>
      </c>
      <c r="AV110" s="5" t="e">
        <f t="shared" si="315"/>
        <v>#N/A</v>
      </c>
      <c r="AW110" s="5" t="e">
        <f t="shared" si="316"/>
        <v>#N/A</v>
      </c>
      <c r="AX110" s="5" t="e">
        <f t="shared" si="317"/>
        <v>#N/A</v>
      </c>
      <c r="AY110" s="5" t="e">
        <f t="shared" si="318"/>
        <v>#N/A</v>
      </c>
      <c r="AZ110" s="5" t="e">
        <f t="shared" si="319"/>
        <v>#N/A</v>
      </c>
      <c r="BA110" s="5" t="e">
        <f t="shared" si="320"/>
        <v>#N/A</v>
      </c>
      <c r="BB110" s="5" t="e">
        <f t="shared" si="321"/>
        <v>#N/A</v>
      </c>
      <c r="BC110" s="5" t="e">
        <f t="shared" si="322"/>
        <v>#N/A</v>
      </c>
      <c r="BD110" s="5" t="e">
        <f t="shared" si="323"/>
        <v>#N/A</v>
      </c>
      <c r="BE110" s="5" t="e">
        <f t="shared" si="324"/>
        <v>#N/A</v>
      </c>
      <c r="BF110" s="5" t="e">
        <f t="shared" si="325"/>
        <v>#N/A</v>
      </c>
      <c r="BG110" s="5" t="e">
        <f t="shared" si="326"/>
        <v>#N/A</v>
      </c>
      <c r="BH110" s="5" t="e">
        <f t="shared" si="327"/>
        <v>#N/A</v>
      </c>
      <c r="BI110" s="5" t="e">
        <f t="shared" si="328"/>
        <v>#N/A</v>
      </c>
      <c r="BJ110" s="8" t="e">
        <f t="shared" si="329"/>
        <v>#N/A</v>
      </c>
      <c r="BK110" s="8" t="e">
        <f t="shared" si="330"/>
        <v>#N/A</v>
      </c>
      <c r="BL110" s="8" t="e">
        <f t="shared" si="331"/>
        <v>#N/A</v>
      </c>
      <c r="BM110" s="8" t="e">
        <f t="shared" si="332"/>
        <v>#N/A</v>
      </c>
      <c r="BN110" s="8" t="e">
        <f t="shared" si="333"/>
        <v>#N/A</v>
      </c>
    </row>
    <row r="111" spans="1:66" s="15" customFormat="1" x14ac:dyDescent="0.25">
      <c r="A111" s="15" t="s">
        <v>343</v>
      </c>
      <c r="B111" s="15" t="s">
        <v>202</v>
      </c>
      <c r="C111" s="15" t="s">
        <v>205</v>
      </c>
      <c r="D111" s="15" t="s">
        <v>351</v>
      </c>
      <c r="E111" s="15">
        <f>VLOOKUP(A111,home!$A$2:$E$404,3,FALSE)</f>
        <v>1.3976999999999999</v>
      </c>
      <c r="F111" s="15">
        <f>VLOOKUP(B111,home!$B$2:$E$404,3,FALSE)</f>
        <v>1.2358</v>
      </c>
      <c r="G111" s="15">
        <f>VLOOKUP(C111,away!$B$2:$E$404,4,FALSE)</f>
        <v>1.4309000000000001</v>
      </c>
      <c r="H111" s="15">
        <f>VLOOKUP(A111,away!$A$2:$E$404,3,FALSE)</f>
        <v>1.0585</v>
      </c>
      <c r="I111" s="15">
        <f>VLOOKUP(C111,away!$B$2:$E$404,3,FALSE)</f>
        <v>1.1114999999999999</v>
      </c>
      <c r="J111" s="15">
        <f>VLOOKUP(B111,home!$B$2:$E$404,4,FALSE)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337</v>
      </c>
      <c r="B112" t="s">
        <v>88</v>
      </c>
      <c r="C112" t="s">
        <v>84</v>
      </c>
      <c r="D112" s="11">
        <v>44204</v>
      </c>
      <c r="E112">
        <f>VLOOKUP(A112,home!$A$2:$E$404,3,FALSE)</f>
        <v>1.2959000000000001</v>
      </c>
      <c r="F112">
        <f>VLOOKUP(B112,home!$B$2:$E$404,3,FALSE)</f>
        <v>0.77170000000000005</v>
      </c>
      <c r="G112">
        <f>VLOOKUP(C112,away!$B$2:$E$404,4,FALSE)</f>
        <v>1.2861</v>
      </c>
      <c r="H112">
        <f>VLOOKUP(A112,away!$A$2:$E$404,3,FALSE)</f>
        <v>1</v>
      </c>
      <c r="I112">
        <f>VLOOKUP(C112,away!$B$2:$E$404,3,FALSE)</f>
        <v>1.3332999999999999</v>
      </c>
      <c r="J112">
        <f>VLOOKUP(B112,home!$B$2:$E$404,4,FALSE)</f>
        <v>0.75</v>
      </c>
      <c r="K112" s="3">
        <f t="shared" ref="K112:K175" si="334">E112*F112*G112</f>
        <v>1.2861591991830001</v>
      </c>
      <c r="L112" s="3">
        <f t="shared" ref="L112:L175" si="335">H112*I112*J112</f>
        <v>0.99997499999999995</v>
      </c>
      <c r="M112" s="5">
        <f t="shared" ref="M112:M175" si="336">_xlfn.POISSON.DIST(0,K112,FALSE) * _xlfn.POISSON.DIST(0,L112,FALSE)</f>
        <v>0.10165869548492341</v>
      </c>
      <c r="N112" s="5">
        <f t="shared" ref="N112:N175" si="337">_xlfn.POISSON.DIST(1,K112,FALSE) * _xlfn.POISSON.DIST(0,L112,FALSE)</f>
        <v>0.13074926637487758</v>
      </c>
      <c r="O112" s="5">
        <f t="shared" ref="O112:O175" si="338">_xlfn.POISSON.DIST(0,K112,FALSE) * _xlfn.POISSON.DIST(1,L112,FALSE)</f>
        <v>0.10165615401753629</v>
      </c>
      <c r="P112" s="5">
        <f t="shared" ref="P112:P175" si="339">_xlfn.POISSON.DIST(1,K112,FALSE) * _xlfn.POISSON.DIST(1,L112,FALSE)</f>
        <v>0.13074599764321818</v>
      </c>
      <c r="Q112" s="5">
        <f t="shared" ref="Q112:Q175" si="340">_xlfn.POISSON.DIST(2,K112,FALSE) * _xlfn.POISSON.DIST(0,L112,FALSE)</f>
        <v>8.4082185867238673E-2</v>
      </c>
      <c r="R112" s="5">
        <f t="shared" ref="R112:R175" si="341">_xlfn.POISSON.DIST(0,K112,FALSE) * _xlfn.POISSON.DIST(2,L112,FALSE)</f>
        <v>5.0826806306842928E-2</v>
      </c>
      <c r="S112" s="5">
        <f t="shared" ref="S112:S175" si="342">_xlfn.POISSON.DIST(2,K112,FALSE) * _xlfn.POISSON.DIST(2,L112,FALSE)</f>
        <v>4.2038990905248333E-2</v>
      </c>
      <c r="T112" s="5">
        <f t="shared" ref="T112:T175" si="343">_xlfn.POISSON.DIST(2,K112,FALSE) * _xlfn.POISSON.DIST(1,L112,FALSE)</f>
        <v>8.408008381259198E-2</v>
      </c>
      <c r="U112" s="5">
        <f t="shared" ref="U112:U175" si="344">_xlfn.POISSON.DIST(1,K112,FALSE) * _xlfn.POISSON.DIST(2,L112,FALSE)</f>
        <v>6.5371364496638551E-2</v>
      </c>
      <c r="V112" s="5">
        <f t="shared" ref="V112:V175" si="345">_xlfn.POISSON.DIST(3,K112,FALSE) * _xlfn.POISSON.DIST(3,L112,FALSE)</f>
        <v>6.0074981284759634E-3</v>
      </c>
      <c r="W112" s="5">
        <f t="shared" ref="W112:W175" si="346">_xlfn.POISSON.DIST(3,K112,FALSE) * _xlfn.POISSON.DIST(0,L112,FALSE)</f>
        <v>3.6047692280187935E-2</v>
      </c>
      <c r="X112" s="5">
        <f t="shared" ref="X112:X175" si="347">_xlfn.POISSON.DIST(3,K112,FALSE) * _xlfn.POISSON.DIST(1,L112,FALSE)</f>
        <v>3.6046791087880926E-2</v>
      </c>
      <c r="Y112" s="5">
        <f t="shared" ref="Y112:Y175" si="348">_xlfn.POISSON.DIST(3,K112,FALSE) * _xlfn.POISSON.DIST(2,L112,FALSE)</f>
        <v>1.8022944959051865E-2</v>
      </c>
      <c r="Z112" s="5">
        <f t="shared" ref="Z112:Z175" si="349">_xlfn.POISSON.DIST(0,K112,FALSE) * _xlfn.POISSON.DIST(3,L112,FALSE)</f>
        <v>1.6941845212228416E-2</v>
      </c>
      <c r="AA112" s="5">
        <f t="shared" ref="AA112:AA175" si="350">_xlfn.POISSON.DIST(1,K112,FALSE) * _xlfn.POISSON.DIST(3,L112,FALSE)</f>
        <v>2.1789910070842047E-2</v>
      </c>
      <c r="AB112" s="5">
        <f t="shared" ref="AB112:AB175" si="351">_xlfn.POISSON.DIST(2,K112,FALSE) * _xlfn.POISSON.DIST(3,L112,FALSE)</f>
        <v>1.4012646643491901E-2</v>
      </c>
      <c r="AC112" s="5">
        <f t="shared" ref="AC112:AC175" si="352">_xlfn.POISSON.DIST(4,K112,FALSE) * _xlfn.POISSON.DIST(4,L112,FALSE)</f>
        <v>4.8290036356496652E-4</v>
      </c>
      <c r="AD112" s="5">
        <f t="shared" ref="AD112:AD175" si="353">_xlfn.POISSON.DIST(4,K112,FALSE) * _xlfn.POISSON.DIST(0,L112,FALSE)</f>
        <v>1.1590767758870434E-2</v>
      </c>
      <c r="AE112" s="5">
        <f t="shared" ref="AE112:AE175" si="354">_xlfn.POISSON.DIST(4,K112,FALSE) * _xlfn.POISSON.DIST(1,L112,FALSE)</f>
        <v>1.1590477989676461E-2</v>
      </c>
      <c r="AF112" s="5">
        <f t="shared" ref="AF112:AF175" si="355">_xlfn.POISSON.DIST(4,K112,FALSE) * _xlfn.POISSON.DIST(2,L112,FALSE)</f>
        <v>5.7950941138633595E-3</v>
      </c>
      <c r="AG112" s="5">
        <f t="shared" ref="AG112:AG175" si="356">_xlfn.POISSON.DIST(4,K112,FALSE) * _xlfn.POISSON.DIST(3,L112,FALSE)</f>
        <v>1.9316497455035041E-3</v>
      </c>
      <c r="AH112" s="5">
        <f t="shared" ref="AH112:AH175" si="357">_xlfn.POISSON.DIST(0,K112,FALSE) * _xlfn.POISSON.DIST(4,L112,FALSE)</f>
        <v>4.2353554165245272E-3</v>
      </c>
      <c r="AI112" s="5">
        <f t="shared" ref="AI112:AI175" si="358">_xlfn.POISSON.DIST(1,K112,FALSE) * _xlfn.POISSON.DIST(4,L112,FALSE)</f>
        <v>5.447341330772567E-3</v>
      </c>
      <c r="AJ112" s="5">
        <f t="shared" ref="AJ112:AJ175" si="359">_xlfn.POISSON.DIST(2,K112,FALSE) * _xlfn.POISSON.DIST(4,L112,FALSE)</f>
        <v>3.5030740818314523E-3</v>
      </c>
      <c r="AK112" s="5">
        <f t="shared" ref="AK112:AK175" si="360">_xlfn.POISSON.DIST(3,K112,FALSE) * _xlfn.POISSON.DIST(4,L112,FALSE)</f>
        <v>1.5018369852556875E-3</v>
      </c>
      <c r="AL112" s="5">
        <f t="shared" ref="AL112:AL175" si="361">_xlfn.POISSON.DIST(5,K112,FALSE) * _xlfn.POISSON.DIST(5,L112,FALSE)</f>
        <v>2.4842848708771E-5</v>
      </c>
      <c r="AM112" s="5">
        <f t="shared" ref="AM112:AM175" si="362">_xlfn.POISSON.DIST(5,K112,FALSE) * _xlfn.POISSON.DIST(0,L112,FALSE)</f>
        <v>2.9815145157329873E-3</v>
      </c>
      <c r="AN112" s="5">
        <f t="shared" ref="AN112:AN175" si="363">_xlfn.POISSON.DIST(5,K112,FALSE) * _xlfn.POISSON.DIST(1,L112,FALSE)</f>
        <v>2.9814399778700937E-3</v>
      </c>
      <c r="AO112" s="5">
        <f t="shared" ref="AO112:AO175" si="364">_xlfn.POISSON.DIST(5,K112,FALSE) * _xlfn.POISSON.DIST(2,L112,FALSE)</f>
        <v>1.4906827209353235E-3</v>
      </c>
      <c r="AP112" s="5">
        <f t="shared" ref="AP112:AP175" si="365">_xlfn.POISSON.DIST(5,K112,FALSE) * _xlfn.POISSON.DIST(3,L112,FALSE)</f>
        <v>4.9688181795576672E-4</v>
      </c>
      <c r="AQ112" s="5">
        <f t="shared" ref="AQ112:AQ175" si="366">_xlfn.POISSON.DIST(5,K112,FALSE) * _xlfn.POISSON.DIST(4,L112,FALSE)</f>
        <v>1.2421734897757943E-4</v>
      </c>
      <c r="AR112" s="5">
        <f t="shared" ref="AR112:AR175" si="367">_xlfn.POISSON.DIST(0,K112,FALSE) * _xlfn.POISSON.DIST(5,L112,FALSE)</f>
        <v>8.4704990652782297E-4</v>
      </c>
      <c r="AS112" s="5">
        <f t="shared" ref="AS112:AS175" si="368">_xlfn.POISSON.DIST(1,K112,FALSE) * _xlfn.POISSON.DIST(5,L112,FALSE)</f>
        <v>1.0894410294478598E-3</v>
      </c>
      <c r="AT112" s="5">
        <f t="shared" ref="AT112:AT175" si="369">_xlfn.POISSON.DIST(2,K112,FALSE) * _xlfn.POISSON.DIST(5,L112,FALSE)</f>
        <v>7.005973009958815E-4</v>
      </c>
      <c r="AU112" s="5">
        <f t="shared" ref="AU112:AU175" si="370">_xlfn.POISSON.DIST(3,K112,FALSE) * _xlfn.POISSON.DIST(5,L112,FALSE)</f>
        <v>3.0035988786621126E-4</v>
      </c>
      <c r="AV112" s="5">
        <f t="shared" ref="AV112:AV175" si="371">_xlfn.POISSON.DIST(4,K112,FALSE) * _xlfn.POISSON.DIST(5,L112,FALSE)</f>
        <v>9.6577658211175499E-5</v>
      </c>
      <c r="AW112" s="5">
        <f t="shared" ref="AW112:AW175" si="372">_xlfn.POISSON.DIST(6,K112,FALSE) * _xlfn.POISSON.DIST(6,L112,FALSE)</f>
        <v>8.8752943345103553E-7</v>
      </c>
      <c r="AX112" s="5">
        <f t="shared" ref="AX112:AX175" si="373">_xlfn.POISSON.DIST(6,K112,FALSE) * _xlfn.POISSON.DIST(0,L112,FALSE)</f>
        <v>6.3911705365127095E-4</v>
      </c>
      <c r="AY112" s="5">
        <f t="shared" ref="AY112:AY175" si="374">_xlfn.POISSON.DIST(6,K112,FALSE) * _xlfn.POISSON.DIST(1,L112,FALSE)</f>
        <v>6.3910107572492968E-4</v>
      </c>
      <c r="AZ112" s="5">
        <f t="shared" ref="AZ112:AZ175" si="375">_xlfn.POISSON.DIST(6,K112,FALSE) * _xlfn.POISSON.DIST(2,L112,FALSE)</f>
        <v>3.1954254909901829E-4</v>
      </c>
      <c r="BA112" s="5">
        <f t="shared" ref="BA112:BA175" si="376">_xlfn.POISSON.DIST(6,K112,FALSE) * _xlfn.POISSON.DIST(3,L112,FALSE)</f>
        <v>1.0651152017843026E-4</v>
      </c>
      <c r="BB112" s="5">
        <f t="shared" ref="BB112:BB175" si="377">_xlfn.POISSON.DIST(6,K112,FALSE) * _xlfn.POISSON.DIST(4,L112,FALSE)</f>
        <v>2.6627214347606445E-5</v>
      </c>
      <c r="BC112" s="5">
        <f t="shared" ref="BC112:BC175" si="378">_xlfn.POISSON.DIST(6,K112,FALSE) * _xlfn.POISSON.DIST(5,L112,FALSE)</f>
        <v>5.3253097334495518E-6</v>
      </c>
      <c r="BD112" s="5">
        <f t="shared" ref="BD112:BD175" si="379">_xlfn.POISSON.DIST(0,K112,FALSE) * _xlfn.POISSON.DIST(6,L112,FALSE)</f>
        <v>1.4117145504669322E-4</v>
      </c>
      <c r="BE112" s="5">
        <f t="shared" ref="BE112:BE175" si="380">_xlfn.POISSON.DIST(1,K112,FALSE) * _xlfn.POISSON.DIST(6,L112,FALSE)</f>
        <v>1.8156896557035382E-4</v>
      </c>
      <c r="BF112" s="5">
        <f t="shared" ref="BF112:BF175" si="381">_xlfn.POISSON.DIST(2,K112,FALSE) * _xlfn.POISSON.DIST(6,L112,FALSE)</f>
        <v>1.1676329767722604E-4</v>
      </c>
      <c r="BG112" s="5">
        <f t="shared" ref="BG112:BG175" si="382">_xlfn.POISSON.DIST(3,K112,FALSE) * _xlfn.POISSON.DIST(6,L112,FALSE)</f>
        <v>5.005872981150241E-5</v>
      </c>
      <c r="BH112" s="5">
        <f t="shared" ref="BH112:BH175" si="383">_xlfn.POISSON.DIST(4,K112,FALSE) * _xlfn.POISSON.DIST(6,L112,FALSE)</f>
        <v>1.6095873961620027E-5</v>
      </c>
      <c r="BI112" s="5">
        <f t="shared" ref="BI112:BI175" si="384">_xlfn.POISSON.DIST(5,K112,FALSE) * _xlfn.POISSON.DIST(6,L112,FALSE)</f>
        <v>4.1403712729255446E-6</v>
      </c>
      <c r="BJ112" s="8">
        <f t="shared" ref="BJ112:BJ175" si="385">SUM(N112,Q112,T112,W112,X112,Y112,AD112,AE112,AF112,AG112,AM112,AN112,AO112,AP112,AQ112,AX112,AY112,AZ112,BA112,BB112,BC112)</f>
        <v>0.42974791509394922</v>
      </c>
      <c r="BK112" s="8">
        <f t="shared" ref="BK112:BK175" si="386">SUM(M112,P112,S112,V112,AC112,AL112,AY112)</f>
        <v>0.28159802644986459</v>
      </c>
      <c r="BL112" s="8">
        <f t="shared" ref="BL112:BL175" si="387">SUM(O112,R112,U112,AA112,AB112,AH112,AI112,AJ112,AK112,AR112,AS112,AT112,AU112,AV112,BD112,BE112,BF112,BG112,BH112,BI112)</f>
        <v>0.27188831382612527</v>
      </c>
      <c r="BM112" s="8">
        <f t="shared" ref="BM112:BM175" si="388">SUM(S112:BI112)</f>
        <v>0.39981878134123888</v>
      </c>
      <c r="BN112" s="8">
        <f t="shared" ref="BN112:BN175" si="389">SUM(M112:R112)</f>
        <v>0.59971910569463704</v>
      </c>
    </row>
    <row r="113" spans="1:66" x14ac:dyDescent="0.25">
      <c r="A113" t="s">
        <v>337</v>
      </c>
      <c r="B113" t="s">
        <v>90</v>
      </c>
      <c r="C113" t="s">
        <v>83</v>
      </c>
      <c r="D113" s="11">
        <v>44204</v>
      </c>
      <c r="E113">
        <f>VLOOKUP(A113,home!$A$2:$E$404,3,FALSE)</f>
        <v>1.2959000000000001</v>
      </c>
      <c r="F113">
        <f>VLOOKUP(B113,home!$B$2:$E$404,3,FALSE)</f>
        <v>1.9292</v>
      </c>
      <c r="G113">
        <f>VLOOKUP(C113,away!$B$2:$E$404,4,FALSE)</f>
        <v>0.51439999999999997</v>
      </c>
      <c r="H113">
        <f>VLOOKUP(A113,away!$A$2:$E$404,3,FALSE)</f>
        <v>1</v>
      </c>
      <c r="I113">
        <f>VLOOKUP(C113,away!$B$2:$E$404,3,FALSE)</f>
        <v>0.66669999999999996</v>
      </c>
      <c r="J113">
        <f>VLOOKUP(B113,home!$B$2:$E$404,4,FALSE)</f>
        <v>1</v>
      </c>
      <c r="K113" s="3">
        <f t="shared" si="334"/>
        <v>1.2860258640319999</v>
      </c>
      <c r="L113" s="3">
        <f t="shared" si="335"/>
        <v>0.66669999999999996</v>
      </c>
      <c r="M113" s="5">
        <f t="shared" si="336"/>
        <v>0.14188677990413207</v>
      </c>
      <c r="N113" s="5">
        <f t="shared" si="337"/>
        <v>0.18247006872092961</v>
      </c>
      <c r="O113" s="5">
        <f t="shared" si="338"/>
        <v>9.4595916162084834E-2</v>
      </c>
      <c r="P113" s="5">
        <f t="shared" si="339"/>
        <v>0.12165279481624376</v>
      </c>
      <c r="Q113" s="5">
        <f t="shared" si="340"/>
        <v>0.11733061389340599</v>
      </c>
      <c r="R113" s="5">
        <f t="shared" si="341"/>
        <v>3.1533548652630972E-2</v>
      </c>
      <c r="S113" s="5">
        <f t="shared" si="342"/>
        <v>2.6076077166249292E-2</v>
      </c>
      <c r="T113" s="5">
        <f t="shared" si="343"/>
        <v>7.8224320282733767E-2</v>
      </c>
      <c r="U113" s="5">
        <f t="shared" si="344"/>
        <v>4.0552959151994847E-2</v>
      </c>
      <c r="V113" s="5">
        <f t="shared" si="345"/>
        <v>2.4841619550943898E-3</v>
      </c>
      <c r="W113" s="5">
        <f t="shared" si="346"/>
        <v>5.0296734703224134E-2</v>
      </c>
      <c r="X113" s="5">
        <f t="shared" si="347"/>
        <v>3.3532833026639529E-2</v>
      </c>
      <c r="Y113" s="5">
        <f t="shared" si="348"/>
        <v>1.1178169889430283E-2</v>
      </c>
      <c r="Z113" s="5">
        <f t="shared" si="349"/>
        <v>7.0078056289030223E-3</v>
      </c>
      <c r="AA113" s="5">
        <f t="shared" si="350"/>
        <v>9.0122192888783207E-3</v>
      </c>
      <c r="AB113" s="5">
        <f t="shared" si="351"/>
        <v>5.7949735489128008E-3</v>
      </c>
      <c r="AC113" s="5">
        <f t="shared" si="352"/>
        <v>1.3311901081341325E-4</v>
      </c>
      <c r="AD113" s="5">
        <f t="shared" si="353"/>
        <v>1.6170725426175519E-2</v>
      </c>
      <c r="AE113" s="5">
        <f t="shared" si="354"/>
        <v>1.0781022641631218E-2</v>
      </c>
      <c r="AF113" s="5">
        <f t="shared" si="355"/>
        <v>3.5938538975877656E-3</v>
      </c>
      <c r="AG113" s="5">
        <f t="shared" si="356"/>
        <v>7.9867413117392099E-4</v>
      </c>
      <c r="AH113" s="5">
        <f t="shared" si="357"/>
        <v>1.168026003197411E-3</v>
      </c>
      <c r="AI113" s="5">
        <f t="shared" si="358"/>
        <v>1.502111649973794E-3</v>
      </c>
      <c r="AJ113" s="5">
        <f t="shared" si="359"/>
        <v>9.6587721626504089E-4</v>
      </c>
      <c r="AK113" s="5">
        <f t="shared" si="360"/>
        <v>4.1404769386535733E-4</v>
      </c>
      <c r="AL113" s="5">
        <f t="shared" si="361"/>
        <v>4.5654146833320009E-6</v>
      </c>
      <c r="AM113" s="5">
        <f t="shared" si="362"/>
        <v>4.1591942276443224E-3</v>
      </c>
      <c r="AN113" s="5">
        <f t="shared" si="363"/>
        <v>2.7729347915704692E-3</v>
      </c>
      <c r="AO113" s="5">
        <f t="shared" si="364"/>
        <v>9.2435781277001568E-4</v>
      </c>
      <c r="AP113" s="5">
        <f t="shared" si="365"/>
        <v>2.0542311792458981E-4</v>
      </c>
      <c r="AQ113" s="5">
        <f t="shared" si="366"/>
        <v>3.4238898180080997E-5</v>
      </c>
      <c r="AR113" s="5">
        <f t="shared" si="367"/>
        <v>1.5574458726634279E-4</v>
      </c>
      <c r="AS113" s="5">
        <f t="shared" si="368"/>
        <v>2.002915674075057E-4</v>
      </c>
      <c r="AT113" s="5">
        <f t="shared" si="369"/>
        <v>1.2879006801678057E-4</v>
      </c>
      <c r="AU113" s="5">
        <f t="shared" si="370"/>
        <v>5.5209119500006752E-5</v>
      </c>
      <c r="AV113" s="5">
        <f t="shared" si="371"/>
        <v>1.7750088901860524E-5</v>
      </c>
      <c r="AW113" s="5">
        <f t="shared" si="372"/>
        <v>1.0873212823823232E-7</v>
      </c>
      <c r="AX113" s="5">
        <f t="shared" si="373"/>
        <v>8.9147189171386466E-4</v>
      </c>
      <c r="AY113" s="5">
        <f t="shared" si="374"/>
        <v>5.9434431020563355E-4</v>
      </c>
      <c r="AZ113" s="5">
        <f t="shared" si="375"/>
        <v>1.9812467580704787E-4</v>
      </c>
      <c r="BA113" s="5">
        <f t="shared" si="376"/>
        <v>4.4029907120186273E-5</v>
      </c>
      <c r="BB113" s="5">
        <f t="shared" si="377"/>
        <v>7.3386847692570455E-6</v>
      </c>
      <c r="BC113" s="5">
        <f t="shared" si="378"/>
        <v>9.7854022713273446E-7</v>
      </c>
      <c r="BD113" s="5">
        <f t="shared" si="379"/>
        <v>1.7305819388411784E-5</v>
      </c>
      <c r="BE113" s="5">
        <f t="shared" si="380"/>
        <v>2.2255731331764E-5</v>
      </c>
      <c r="BF113" s="5">
        <f t="shared" si="381"/>
        <v>1.431072305779793E-5</v>
      </c>
      <c r="BG113" s="5">
        <f t="shared" si="382"/>
        <v>6.1346533284424155E-6</v>
      </c>
      <c r="BH113" s="5">
        <f t="shared" si="383"/>
        <v>1.9723307118117348E-6</v>
      </c>
      <c r="BI113" s="5">
        <f t="shared" si="384"/>
        <v>5.0729366156290737E-7</v>
      </c>
      <c r="BJ113" s="8">
        <f t="shared" si="385"/>
        <v>0.51420945347086444</v>
      </c>
      <c r="BK113" s="8">
        <f t="shared" si="386"/>
        <v>0.29283184257742184</v>
      </c>
      <c r="BL113" s="8">
        <f t="shared" si="387"/>
        <v>0.18615995135037566</v>
      </c>
      <c r="BM113" s="8">
        <f t="shared" si="388"/>
        <v>0.31014509530006046</v>
      </c>
      <c r="BN113" s="8">
        <f t="shared" si="389"/>
        <v>0.68946972214942726</v>
      </c>
    </row>
    <row r="114" spans="1:66" x14ac:dyDescent="0.25">
      <c r="A114" t="s">
        <v>349</v>
      </c>
      <c r="B114" t="s">
        <v>100</v>
      </c>
      <c r="C114" t="s">
        <v>107</v>
      </c>
      <c r="D114" s="11">
        <v>44204</v>
      </c>
      <c r="E114">
        <f>VLOOKUP(A114,home!$A$2:$E$404,3,FALSE)</f>
        <v>1.6087</v>
      </c>
      <c r="F114">
        <f>VLOOKUP(B114,home!$B$2:$E$404,3,FALSE)</f>
        <v>0.93240000000000001</v>
      </c>
      <c r="G114">
        <f>VLOOKUP(C114,away!$B$2:$E$404,4,FALSE)</f>
        <v>1.6577</v>
      </c>
      <c r="H114">
        <f>VLOOKUP(A114,away!$A$2:$E$404,3,FALSE)</f>
        <v>1.2608999999999999</v>
      </c>
      <c r="I114">
        <f>VLOOKUP(C114,away!$B$2:$E$404,3,FALSE)</f>
        <v>0.85919999999999996</v>
      </c>
      <c r="J114">
        <f>VLOOKUP(B114,home!$B$2:$E$404,4,FALSE)</f>
        <v>0.79310000000000003</v>
      </c>
      <c r="K114" s="3">
        <f t="shared" si="334"/>
        <v>2.4864702314759999</v>
      </c>
      <c r="L114" s="3">
        <f t="shared" si="335"/>
        <v>0.85921700356800002</v>
      </c>
      <c r="M114" s="5">
        <f t="shared" si="336"/>
        <v>3.5235991426750601E-2</v>
      </c>
      <c r="N114" s="5">
        <f t="shared" si="337"/>
        <v>8.761324375915891E-2</v>
      </c>
      <c r="O114" s="5">
        <f t="shared" si="338"/>
        <v>3.027536297144039E-2</v>
      </c>
      <c r="P114" s="5">
        <f t="shared" si="339"/>
        <v>7.5278788775617292E-2</v>
      </c>
      <c r="Q114" s="5">
        <f t="shared" si="340"/>
        <v>0.10892386124509956</v>
      </c>
      <c r="R114" s="5">
        <f t="shared" si="341"/>
        <v>1.3006553327127295E-2</v>
      </c>
      <c r="S114" s="5">
        <f t="shared" si="342"/>
        <v>4.0206730462689556E-2</v>
      </c>
      <c r="T114" s="5">
        <f t="shared" si="343"/>
        <v>9.358923367607104E-2</v>
      </c>
      <c r="U114" s="5">
        <f t="shared" si="344"/>
        <v>3.2340407662007138E-2</v>
      </c>
      <c r="V114" s="5">
        <f t="shared" si="345"/>
        <v>9.5442625165142667E-3</v>
      </c>
      <c r="W114" s="5">
        <f t="shared" si="346"/>
        <v>9.0278646161120787E-2</v>
      </c>
      <c r="X114" s="5">
        <f t="shared" si="347"/>
        <v>7.7568947840733926E-2</v>
      </c>
      <c r="Y114" s="5">
        <f t="shared" si="348"/>
        <v>3.3324279466818943E-2</v>
      </c>
      <c r="Z114" s="5">
        <f t="shared" si="349"/>
        <v>3.7251505921605719E-3</v>
      </c>
      <c r="AA114" s="5">
        <f t="shared" si="350"/>
        <v>9.2624760551724538E-3</v>
      </c>
      <c r="AB114" s="5">
        <f t="shared" si="351"/>
        <v>1.1515435490472783E-2</v>
      </c>
      <c r="AC114" s="5">
        <f t="shared" si="352"/>
        <v>1.2744080925985032E-3</v>
      </c>
      <c r="AD114" s="5">
        <f t="shared" si="353"/>
        <v>5.6118791554395482E-2</v>
      </c>
      <c r="AE114" s="5">
        <f t="shared" si="354"/>
        <v>4.8218219923224871E-2</v>
      </c>
      <c r="AF114" s="5">
        <f t="shared" si="355"/>
        <v>2.0714957219908056E-2</v>
      </c>
      <c r="AG114" s="5">
        <f t="shared" si="356"/>
        <v>5.9328811571762357E-3</v>
      </c>
      <c r="AH114" s="5">
        <f t="shared" si="357"/>
        <v>8.0017818240894171E-4</v>
      </c>
      <c r="AI114" s="5">
        <f t="shared" si="358"/>
        <v>1.9896192304364058E-3</v>
      </c>
      <c r="AJ114" s="5">
        <f t="shared" si="359"/>
        <v>2.4735644942261562E-3</v>
      </c>
      <c r="AK114" s="5">
        <f t="shared" si="360"/>
        <v>2.0501481601764415E-3</v>
      </c>
      <c r="AL114" s="5">
        <f t="shared" si="361"/>
        <v>1.0890671013596298E-4</v>
      </c>
      <c r="AM114" s="5">
        <f t="shared" si="362"/>
        <v>2.7907540925282227E-2</v>
      </c>
      <c r="AN114" s="5">
        <f t="shared" si="363"/>
        <v>2.3978633690772324E-2</v>
      </c>
      <c r="AO114" s="5">
        <f t="shared" si="364"/>
        <v>1.0301424894720045E-2</v>
      </c>
      <c r="AP114" s="5">
        <f t="shared" si="365"/>
        <v>2.950386476840719E-3</v>
      </c>
      <c r="AQ114" s="5">
        <f t="shared" si="366"/>
        <v>6.3375555699965761E-4</v>
      </c>
      <c r="AR114" s="5">
        <f t="shared" si="367"/>
        <v>1.3750534004197993E-4</v>
      </c>
      <c r="AS114" s="5">
        <f t="shared" si="368"/>
        <v>3.4190293468336792E-4</v>
      </c>
      <c r="AT114" s="5">
        <f t="shared" si="369"/>
        <v>4.2506573457223889E-4</v>
      </c>
      <c r="AU114" s="5">
        <f t="shared" si="370"/>
        <v>3.5230443181145021E-4</v>
      </c>
      <c r="AV114" s="5">
        <f t="shared" si="371"/>
        <v>2.1899862052905932E-4</v>
      </c>
      <c r="AW114" s="5">
        <f t="shared" si="372"/>
        <v>6.4630611553463253E-6</v>
      </c>
      <c r="AX114" s="5">
        <f t="shared" si="373"/>
        <v>1.1565211624068731E-2</v>
      </c>
      <c r="AY114" s="5">
        <f t="shared" si="374"/>
        <v>9.9370264772621376E-3</v>
      </c>
      <c r="AZ114" s="5">
        <f t="shared" si="375"/>
        <v>4.2690310570845259E-3</v>
      </c>
      <c r="BA114" s="5">
        <f t="shared" si="376"/>
        <v>1.2226746910022992E-3</v>
      </c>
      <c r="BB114" s="5">
        <f t="shared" si="377"/>
        <v>2.6263572108535646E-4</v>
      </c>
      <c r="BC114" s="5">
        <f t="shared" si="378"/>
        <v>4.5132215460176211E-5</v>
      </c>
      <c r="BD114" s="5">
        <f t="shared" si="379"/>
        <v>1.9691154374244814E-5</v>
      </c>
      <c r="BE114" s="5">
        <f t="shared" si="380"/>
        <v>4.8961469174958142E-5</v>
      </c>
      <c r="BF114" s="5">
        <f t="shared" si="381"/>
        <v>6.0870617796431625E-5</v>
      </c>
      <c r="BG114" s="5">
        <f t="shared" si="382"/>
        <v>5.0450993040793482E-5</v>
      </c>
      <c r="BH114" s="5">
        <f t="shared" si="383"/>
        <v>3.1361223086083962E-5</v>
      </c>
      <c r="BI114" s="5">
        <f t="shared" si="384"/>
        <v>1.5595749525245135E-5</v>
      </c>
      <c r="BJ114" s="8">
        <f t="shared" si="385"/>
        <v>0.71535651533428612</v>
      </c>
      <c r="BK114" s="8">
        <f t="shared" si="386"/>
        <v>0.17158611446156835</v>
      </c>
      <c r="BL114" s="8">
        <f t="shared" si="387"/>
        <v>0.10541645384210387</v>
      </c>
      <c r="BM114" s="8">
        <f t="shared" si="388"/>
        <v>0.63581986930881829</v>
      </c>
      <c r="BN114" s="8">
        <f t="shared" si="389"/>
        <v>0.35033380150519405</v>
      </c>
    </row>
    <row r="115" spans="1:66" x14ac:dyDescent="0.25">
      <c r="A115" t="s">
        <v>349</v>
      </c>
      <c r="B115" t="s">
        <v>105</v>
      </c>
      <c r="C115" t="s">
        <v>104</v>
      </c>
      <c r="D115" s="11">
        <v>44204</v>
      </c>
      <c r="E115">
        <f>VLOOKUP(A115,home!$A$2:$E$404,3,FALSE)</f>
        <v>1.6087</v>
      </c>
      <c r="F115">
        <f>VLOOKUP(B115,home!$B$2:$E$404,3,FALSE)</f>
        <v>1.7613000000000001</v>
      </c>
      <c r="G115">
        <f>VLOOKUP(C115,away!$B$2:$E$404,4,FALSE)</f>
        <v>1.4503999999999999</v>
      </c>
      <c r="H115">
        <f>VLOOKUP(A115,away!$A$2:$E$404,3,FALSE)</f>
        <v>1.2608999999999999</v>
      </c>
      <c r="I115">
        <f>VLOOKUP(C115,away!$B$2:$E$404,3,FALSE)</f>
        <v>0.66090000000000004</v>
      </c>
      <c r="J115">
        <f>VLOOKUP(B115,home!$B$2:$E$404,4,FALSE)</f>
        <v>0.33050000000000002</v>
      </c>
      <c r="K115" s="3">
        <f t="shared" si="334"/>
        <v>4.1095681608239998</v>
      </c>
      <c r="L115" s="3">
        <f t="shared" si="335"/>
        <v>0.27541517170500002</v>
      </c>
      <c r="M115" s="5">
        <f t="shared" si="336"/>
        <v>1.2463095860890349E-2</v>
      </c>
      <c r="N115" s="5">
        <f t="shared" si="337"/>
        <v>5.1217941935212362E-2</v>
      </c>
      <c r="O115" s="5">
        <f t="shared" si="338"/>
        <v>3.4325256865029912E-3</v>
      </c>
      <c r="P115" s="5">
        <f t="shared" si="339"/>
        <v>1.4106198272463236E-2</v>
      </c>
      <c r="Q115" s="5">
        <f t="shared" si="340"/>
        <v>0.10524181171994056</v>
      </c>
      <c r="R115" s="5">
        <f t="shared" si="341"/>
        <v>4.7268482566502215E-4</v>
      </c>
      <c r="S115" s="5">
        <f t="shared" si="342"/>
        <v>3.9914807669590834E-3</v>
      </c>
      <c r="T115" s="5">
        <f t="shared" si="343"/>
        <v>2.8985191645392715E-2</v>
      </c>
      <c r="U115" s="5">
        <f t="shared" si="344"/>
        <v>1.9425305096576184E-3</v>
      </c>
      <c r="V115" s="5">
        <f t="shared" si="345"/>
        <v>5.0196747731511698E-4</v>
      </c>
      <c r="W115" s="5">
        <f t="shared" si="346"/>
        <v>0.14416613287723395</v>
      </c>
      <c r="X115" s="5">
        <f t="shared" si="347"/>
        <v>3.9705540240429243E-2</v>
      </c>
      <c r="Y115" s="5">
        <f t="shared" si="348"/>
        <v>5.4677540914788037E-3</v>
      </c>
      <c r="Z115" s="5">
        <f t="shared" si="349"/>
        <v>4.3394857474293357E-5</v>
      </c>
      <c r="AA115" s="5">
        <f t="shared" si="350"/>
        <v>1.7833412461985138E-4</v>
      </c>
      <c r="AB115" s="5">
        <f t="shared" si="351"/>
        <v>3.6643812026308033E-4</v>
      </c>
      <c r="AC115" s="5">
        <f t="shared" si="352"/>
        <v>3.5509098423305898E-5</v>
      </c>
      <c r="AD115" s="5">
        <f t="shared" si="353"/>
        <v>0.14811513738535065</v>
      </c>
      <c r="AE115" s="5">
        <f t="shared" si="354"/>
        <v>4.0793155995096024E-2</v>
      </c>
      <c r="AF115" s="5">
        <f t="shared" si="355"/>
        <v>5.6175270313891107E-3</v>
      </c>
      <c r="AG115" s="5">
        <f t="shared" si="356"/>
        <v>5.15717390635837E-4</v>
      </c>
      <c r="AH115" s="5">
        <f t="shared" si="357"/>
        <v>2.9879005305991266E-6</v>
      </c>
      <c r="AI115" s="5">
        <f t="shared" si="358"/>
        <v>1.2278980888259307E-5</v>
      </c>
      <c r="AJ115" s="5">
        <f t="shared" si="359"/>
        <v>2.5230654452878427E-5</v>
      </c>
      <c r="AK115" s="5">
        <f t="shared" si="360"/>
        <v>3.4562364738767155E-5</v>
      </c>
      <c r="AL115" s="5">
        <f t="shared" si="361"/>
        <v>1.6076210547570349E-6</v>
      </c>
      <c r="AM115" s="5">
        <f t="shared" si="362"/>
        <v>0.12173785054698186</v>
      </c>
      <c r="AN115" s="5">
        <f t="shared" si="363"/>
        <v>3.352845101139465E-2</v>
      </c>
      <c r="AO115" s="5">
        <f t="shared" si="364"/>
        <v>4.617122046152969E-3</v>
      </c>
      <c r="AP115" s="5">
        <f t="shared" si="365"/>
        <v>4.238751537080536E-4</v>
      </c>
      <c r="AQ115" s="5">
        <f t="shared" si="366"/>
        <v>2.9185412059996712E-5</v>
      </c>
      <c r="AR115" s="5">
        <f t="shared" si="367"/>
        <v>1.6458262753448386E-7</v>
      </c>
      <c r="AS115" s="5">
        <f t="shared" si="368"/>
        <v>6.7636352594047035E-7</v>
      </c>
      <c r="AT115" s="5">
        <f t="shared" si="369"/>
        <v>1.3897810056738073E-6</v>
      </c>
      <c r="AU115" s="5">
        <f t="shared" si="370"/>
        <v>1.9037999238116794E-6</v>
      </c>
      <c r="AV115" s="5">
        <f t="shared" si="371"/>
        <v>1.9559488878689082E-6</v>
      </c>
      <c r="AW115" s="5">
        <f t="shared" si="372"/>
        <v>5.0543490777599951E-8</v>
      </c>
      <c r="AX115" s="5">
        <f t="shared" si="373"/>
        <v>8.3381665762504539E-2</v>
      </c>
      <c r="AY115" s="5">
        <f t="shared" si="374"/>
        <v>2.2964575793029112E-2</v>
      </c>
      <c r="AZ115" s="5">
        <f t="shared" si="375"/>
        <v>3.1623962925847997E-3</v>
      </c>
      <c r="BA115" s="5">
        <f t="shared" si="376"/>
        <v>2.9032397264049933E-4</v>
      </c>
      <c r="BB115" s="5">
        <f t="shared" si="377"/>
        <v>1.9989906693715209E-5</v>
      </c>
      <c r="BC115" s="5">
        <f t="shared" si="378"/>
        <v>1.1011047168833011E-6</v>
      </c>
      <c r="BD115" s="5">
        <f t="shared" si="379"/>
        <v>7.5547587703449874E-9</v>
      </c>
      <c r="BE115" s="5">
        <f t="shared" si="380"/>
        <v>3.1046796105315638E-8</v>
      </c>
      <c r="BF115" s="5">
        <f t="shared" si="381"/>
        <v>6.3794462384999864E-8</v>
      </c>
      <c r="BG115" s="5">
        <f t="shared" si="382"/>
        <v>8.7389230484759923E-8</v>
      </c>
      <c r="BH115" s="5">
        <f t="shared" si="383"/>
        <v>8.9782999799769846E-8</v>
      </c>
      <c r="BI115" s="5">
        <f t="shared" si="384"/>
        <v>7.3793871472080314E-8</v>
      </c>
      <c r="BJ115" s="8">
        <f t="shared" si="385"/>
        <v>0.83998244731462612</v>
      </c>
      <c r="BK115" s="8">
        <f t="shared" si="386"/>
        <v>5.406443489013496E-2</v>
      </c>
      <c r="BL115" s="8">
        <f t="shared" si="387"/>
        <v>6.4740170054089115E-3</v>
      </c>
      <c r="BM115" s="8">
        <f t="shared" si="388"/>
        <v>0.69066551051743164</v>
      </c>
      <c r="BN115" s="8">
        <f t="shared" si="389"/>
        <v>0.18693425830067448</v>
      </c>
    </row>
    <row r="116" spans="1:66" x14ac:dyDescent="0.25">
      <c r="A116" t="s">
        <v>349</v>
      </c>
      <c r="B116" t="s">
        <v>527</v>
      </c>
      <c r="C116" t="s">
        <v>106</v>
      </c>
      <c r="D116" s="11">
        <v>44204</v>
      </c>
      <c r="E116">
        <f>VLOOKUP(A116,home!$A$2:$E$404,3,FALSE)</f>
        <v>1.6087</v>
      </c>
      <c r="F116" t="e">
        <f>VLOOKUP(B116,home!$B$2:$E$404,3,FALSE)</f>
        <v>#N/A</v>
      </c>
      <c r="G116">
        <f>VLOOKUP(C116,away!$B$2:$E$404,4,FALSE)</f>
        <v>0.88060000000000005</v>
      </c>
      <c r="H116">
        <f>VLOOKUP(A116,away!$A$2:$E$404,3,FALSE)</f>
        <v>1.2608999999999999</v>
      </c>
      <c r="I116">
        <f>VLOOKUP(C116,away!$B$2:$E$404,3,FALSE)</f>
        <v>1.5201</v>
      </c>
      <c r="J116" t="e">
        <f>VLOOKUP(B116,home!$B$2:$E$404,4,FALSE)</f>
        <v>#N/A</v>
      </c>
      <c r="K116" s="3" t="e">
        <f t="shared" si="334"/>
        <v>#N/A</v>
      </c>
      <c r="L116" s="3" t="e">
        <f t="shared" si="335"/>
        <v>#N/A</v>
      </c>
      <c r="M116" s="5" t="e">
        <f t="shared" si="336"/>
        <v>#N/A</v>
      </c>
      <c r="N116" s="5" t="e">
        <f t="shared" si="337"/>
        <v>#N/A</v>
      </c>
      <c r="O116" s="5" t="e">
        <f t="shared" si="338"/>
        <v>#N/A</v>
      </c>
      <c r="P116" s="5" t="e">
        <f t="shared" si="339"/>
        <v>#N/A</v>
      </c>
      <c r="Q116" s="5" t="e">
        <f t="shared" si="340"/>
        <v>#N/A</v>
      </c>
      <c r="R116" s="5" t="e">
        <f t="shared" si="341"/>
        <v>#N/A</v>
      </c>
      <c r="S116" s="5" t="e">
        <f t="shared" si="342"/>
        <v>#N/A</v>
      </c>
      <c r="T116" s="5" t="e">
        <f t="shared" si="343"/>
        <v>#N/A</v>
      </c>
      <c r="U116" s="5" t="e">
        <f t="shared" si="344"/>
        <v>#N/A</v>
      </c>
      <c r="V116" s="5" t="e">
        <f t="shared" si="345"/>
        <v>#N/A</v>
      </c>
      <c r="W116" s="5" t="e">
        <f t="shared" si="346"/>
        <v>#N/A</v>
      </c>
      <c r="X116" s="5" t="e">
        <f t="shared" si="347"/>
        <v>#N/A</v>
      </c>
      <c r="Y116" s="5" t="e">
        <f t="shared" si="348"/>
        <v>#N/A</v>
      </c>
      <c r="Z116" s="5" t="e">
        <f t="shared" si="349"/>
        <v>#N/A</v>
      </c>
      <c r="AA116" s="5" t="e">
        <f t="shared" si="350"/>
        <v>#N/A</v>
      </c>
      <c r="AB116" s="5" t="e">
        <f t="shared" si="351"/>
        <v>#N/A</v>
      </c>
      <c r="AC116" s="5" t="e">
        <f t="shared" si="352"/>
        <v>#N/A</v>
      </c>
      <c r="AD116" s="5" t="e">
        <f t="shared" si="353"/>
        <v>#N/A</v>
      </c>
      <c r="AE116" s="5" t="e">
        <f t="shared" si="354"/>
        <v>#N/A</v>
      </c>
      <c r="AF116" s="5" t="e">
        <f t="shared" si="355"/>
        <v>#N/A</v>
      </c>
      <c r="AG116" s="5" t="e">
        <f t="shared" si="356"/>
        <v>#N/A</v>
      </c>
      <c r="AH116" s="5" t="e">
        <f t="shared" si="357"/>
        <v>#N/A</v>
      </c>
      <c r="AI116" s="5" t="e">
        <f t="shared" si="358"/>
        <v>#N/A</v>
      </c>
      <c r="AJ116" s="5" t="e">
        <f t="shared" si="359"/>
        <v>#N/A</v>
      </c>
      <c r="AK116" s="5" t="e">
        <f t="shared" si="360"/>
        <v>#N/A</v>
      </c>
      <c r="AL116" s="5" t="e">
        <f t="shared" si="361"/>
        <v>#N/A</v>
      </c>
      <c r="AM116" s="5" t="e">
        <f t="shared" si="362"/>
        <v>#N/A</v>
      </c>
      <c r="AN116" s="5" t="e">
        <f t="shared" si="363"/>
        <v>#N/A</v>
      </c>
      <c r="AO116" s="5" t="e">
        <f t="shared" si="364"/>
        <v>#N/A</v>
      </c>
      <c r="AP116" s="5" t="e">
        <f t="shared" si="365"/>
        <v>#N/A</v>
      </c>
      <c r="AQ116" s="5" t="e">
        <f t="shared" si="366"/>
        <v>#N/A</v>
      </c>
      <c r="AR116" s="5" t="e">
        <f t="shared" si="367"/>
        <v>#N/A</v>
      </c>
      <c r="AS116" s="5" t="e">
        <f t="shared" si="368"/>
        <v>#N/A</v>
      </c>
      <c r="AT116" s="5" t="e">
        <f t="shared" si="369"/>
        <v>#N/A</v>
      </c>
      <c r="AU116" s="5" t="e">
        <f t="shared" si="370"/>
        <v>#N/A</v>
      </c>
      <c r="AV116" s="5" t="e">
        <f t="shared" si="371"/>
        <v>#N/A</v>
      </c>
      <c r="AW116" s="5" t="e">
        <f t="shared" si="372"/>
        <v>#N/A</v>
      </c>
      <c r="AX116" s="5" t="e">
        <f t="shared" si="373"/>
        <v>#N/A</v>
      </c>
      <c r="AY116" s="5" t="e">
        <f t="shared" si="374"/>
        <v>#N/A</v>
      </c>
      <c r="AZ116" s="5" t="e">
        <f t="shared" si="375"/>
        <v>#N/A</v>
      </c>
      <c r="BA116" s="5" t="e">
        <f t="shared" si="376"/>
        <v>#N/A</v>
      </c>
      <c r="BB116" s="5" t="e">
        <f t="shared" si="377"/>
        <v>#N/A</v>
      </c>
      <c r="BC116" s="5" t="e">
        <f t="shared" si="378"/>
        <v>#N/A</v>
      </c>
      <c r="BD116" s="5" t="e">
        <f t="shared" si="379"/>
        <v>#N/A</v>
      </c>
      <c r="BE116" s="5" t="e">
        <f t="shared" si="380"/>
        <v>#N/A</v>
      </c>
      <c r="BF116" s="5" t="e">
        <f t="shared" si="381"/>
        <v>#N/A</v>
      </c>
      <c r="BG116" s="5" t="e">
        <f t="shared" si="382"/>
        <v>#N/A</v>
      </c>
      <c r="BH116" s="5" t="e">
        <f t="shared" si="383"/>
        <v>#N/A</v>
      </c>
      <c r="BI116" s="5" t="e">
        <f t="shared" si="384"/>
        <v>#N/A</v>
      </c>
      <c r="BJ116" s="8" t="e">
        <f t="shared" si="385"/>
        <v>#N/A</v>
      </c>
      <c r="BK116" s="8" t="e">
        <f t="shared" si="386"/>
        <v>#N/A</v>
      </c>
      <c r="BL116" s="8" t="e">
        <f t="shared" si="387"/>
        <v>#N/A</v>
      </c>
      <c r="BM116" s="8" t="e">
        <f t="shared" si="388"/>
        <v>#N/A</v>
      </c>
      <c r="BN116" s="8" t="e">
        <f t="shared" si="389"/>
        <v>#N/A</v>
      </c>
    </row>
    <row r="117" spans="1:66" x14ac:dyDescent="0.25">
      <c r="A117" t="s">
        <v>338</v>
      </c>
      <c r="B117" t="s">
        <v>123</v>
      </c>
      <c r="C117" t="s">
        <v>118</v>
      </c>
      <c r="D117" s="11">
        <v>44204</v>
      </c>
      <c r="E117">
        <f>VLOOKUP(A117,home!$A$2:$E$404,3,FALSE)</f>
        <v>1.2710999999999999</v>
      </c>
      <c r="F117">
        <f>VLOOKUP(B117,home!$B$2:$E$404,3,FALSE)</f>
        <v>1.2008000000000001</v>
      </c>
      <c r="G117">
        <f>VLOOKUP(C117,away!$B$2:$E$404,4,FALSE)</f>
        <v>0.70389999999999997</v>
      </c>
      <c r="H117">
        <f>VLOOKUP(A117,away!$A$2:$E$404,3,FALSE)</f>
        <v>0.94469999999999998</v>
      </c>
      <c r="I117">
        <f>VLOOKUP(C117,away!$B$2:$E$404,3,FALSE)</f>
        <v>0.89139999999999997</v>
      </c>
      <c r="J117">
        <f>VLOOKUP(B117,home!$B$2:$E$404,4,FALSE)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338</v>
      </c>
      <c r="B118" t="s">
        <v>114</v>
      </c>
      <c r="C118" t="s">
        <v>122</v>
      </c>
      <c r="D118" s="11">
        <v>44204</v>
      </c>
      <c r="E118">
        <f>VLOOKUP(A118,home!$A$2:$E$404,3,FALSE)</f>
        <v>1.2710999999999999</v>
      </c>
      <c r="F118">
        <f>VLOOKUP(B118,home!$B$2:$E$404,3,FALSE)</f>
        <v>1.1594</v>
      </c>
      <c r="G118">
        <f>VLOOKUP(C118,away!$B$2:$E$404,4,FALSE)</f>
        <v>1.2422</v>
      </c>
      <c r="H118">
        <f>VLOOKUP(A118,away!$A$2:$E$404,3,FALSE)</f>
        <v>0.94469999999999998</v>
      </c>
      <c r="I118">
        <f>VLOOKUP(C118,away!$B$2:$E$404,3,FALSE)</f>
        <v>0.8357</v>
      </c>
      <c r="J118">
        <f>VLOOKUP(B118,home!$B$2:$E$404,4,FALSE)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338</v>
      </c>
      <c r="B119" t="s">
        <v>111</v>
      </c>
      <c r="C119" t="s">
        <v>110</v>
      </c>
      <c r="D119" s="11">
        <v>44204</v>
      </c>
      <c r="E119">
        <f>VLOOKUP(A119,home!$A$2:$E$404,3,FALSE)</f>
        <v>1.2710999999999999</v>
      </c>
      <c r="F119">
        <f>VLOOKUP(B119,home!$B$2:$E$404,3,FALSE)</f>
        <v>1.7391000000000001</v>
      </c>
      <c r="G119">
        <f>VLOOKUP(C119,away!$B$2:$E$404,4,FALSE)</f>
        <v>0.99380000000000002</v>
      </c>
      <c r="H119">
        <f>VLOOKUP(A119,away!$A$2:$E$404,3,FALSE)</f>
        <v>0.94469999999999998</v>
      </c>
      <c r="I119">
        <f>VLOOKUP(C119,away!$B$2:$E$404,3,FALSE)</f>
        <v>1.0027999999999999</v>
      </c>
      <c r="J119">
        <f>VLOOKUP(B119,home!$B$2:$E$404,4,FALSE)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338</v>
      </c>
      <c r="B120" t="s">
        <v>117</v>
      </c>
      <c r="C120" t="s">
        <v>119</v>
      </c>
      <c r="D120" s="11">
        <v>44204</v>
      </c>
      <c r="E120">
        <f>VLOOKUP(A120,home!$A$2:$E$404,3,FALSE)</f>
        <v>1.2710999999999999</v>
      </c>
      <c r="F120">
        <f>VLOOKUP(B120,home!$B$2:$E$404,3,FALSE)</f>
        <v>1.0766</v>
      </c>
      <c r="G120">
        <f>VLOOKUP(C120,away!$B$2:$E$404,4,FALSE)</f>
        <v>0.86950000000000005</v>
      </c>
      <c r="H120">
        <f>VLOOKUP(A120,away!$A$2:$E$404,3,FALSE)</f>
        <v>0.94469999999999998</v>
      </c>
      <c r="I120">
        <f>VLOOKUP(C120,away!$B$2:$E$404,3,FALSE)</f>
        <v>2.1171000000000002</v>
      </c>
      <c r="J120">
        <f>VLOOKUP(B120,home!$B$2:$E$404,4,FALSE)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338</v>
      </c>
      <c r="B121" t="s">
        <v>113</v>
      </c>
      <c r="C121" t="s">
        <v>128</v>
      </c>
      <c r="D121" s="11">
        <v>44204</v>
      </c>
      <c r="E121">
        <f>VLOOKUP(A121,home!$A$2:$E$404,3,FALSE)</f>
        <v>1.2710999999999999</v>
      </c>
      <c r="F121">
        <f>VLOOKUP(B121,home!$B$2:$E$404,3,FALSE)</f>
        <v>1.1180000000000001</v>
      </c>
      <c r="G121">
        <f>VLOOKUP(C121,away!$B$2:$E$404,4,FALSE)</f>
        <v>0.99380000000000002</v>
      </c>
      <c r="H121">
        <f>VLOOKUP(A121,away!$A$2:$E$404,3,FALSE)</f>
        <v>0.94469999999999998</v>
      </c>
      <c r="I121">
        <f>VLOOKUP(C121,away!$B$2:$E$404,3,FALSE)</f>
        <v>0.61280000000000001</v>
      </c>
      <c r="J121">
        <f>VLOOKUP(B121,home!$B$2:$E$404,4,FALSE)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338</v>
      </c>
      <c r="B122" t="s">
        <v>116</v>
      </c>
      <c r="C122" t="s">
        <v>126</v>
      </c>
      <c r="D122" s="11">
        <v>44204</v>
      </c>
      <c r="E122">
        <f>VLOOKUP(A122,home!$A$2:$E$404,3,FALSE)</f>
        <v>1.2710999999999999</v>
      </c>
      <c r="F122">
        <f>VLOOKUP(B122,home!$B$2:$E$404,3,FALSE)</f>
        <v>0.5383</v>
      </c>
      <c r="G122">
        <f>VLOOKUP(C122,away!$B$2:$E$404,4,FALSE)</f>
        <v>1.0766</v>
      </c>
      <c r="H122">
        <f>VLOOKUP(A122,away!$A$2:$E$404,3,FALSE)</f>
        <v>0.94469999999999998</v>
      </c>
      <c r="I122">
        <f>VLOOKUP(C122,away!$B$2:$E$404,3,FALSE)</f>
        <v>0.78</v>
      </c>
      <c r="J122">
        <f>VLOOKUP(B122,home!$B$2:$E$404,4,FALSE)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340</v>
      </c>
      <c r="B123" t="s">
        <v>146</v>
      </c>
      <c r="C123" t="s">
        <v>152</v>
      </c>
      <c r="D123" s="11">
        <v>44204</v>
      </c>
      <c r="E123">
        <f>VLOOKUP(A123,home!$A$2:$E$404,3,FALSE)</f>
        <v>1.4705999999999999</v>
      </c>
      <c r="F123">
        <f>VLOOKUP(B123,home!$B$2:$E$404,3,FALSE)</f>
        <v>0.90669999999999995</v>
      </c>
      <c r="G123">
        <f>VLOOKUP(C123,away!$B$2:$E$404,4,FALSE)</f>
        <v>0.68</v>
      </c>
      <c r="H123">
        <f>VLOOKUP(A123,away!$A$2:$E$404,3,FALSE)</f>
        <v>1.2646999999999999</v>
      </c>
      <c r="I123">
        <f>VLOOKUP(C123,away!$B$2:$E$404,3,FALSE)</f>
        <v>0.98839999999999995</v>
      </c>
      <c r="J123">
        <f>VLOOKUP(B123,home!$B$2:$E$404,4,FALSE)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340</v>
      </c>
      <c r="B124" t="s">
        <v>317</v>
      </c>
      <c r="C124" t="s">
        <v>145</v>
      </c>
      <c r="D124" s="11">
        <v>44204</v>
      </c>
      <c r="E124">
        <f>VLOOKUP(A124,home!$A$2:$E$404,3,FALSE)</f>
        <v>1.4705999999999999</v>
      </c>
      <c r="F124">
        <f>VLOOKUP(B124,home!$B$2:$E$404,3,FALSE)</f>
        <v>0.93500000000000005</v>
      </c>
      <c r="G124">
        <f>VLOOKUP(C124,away!$B$2:$E$404,4,FALSE)</f>
        <v>0.68</v>
      </c>
      <c r="H124">
        <f>VLOOKUP(A124,away!$A$2:$E$404,3,FALSE)</f>
        <v>1.2646999999999999</v>
      </c>
      <c r="I124">
        <f>VLOOKUP(C124,away!$B$2:$E$404,3,FALSE)</f>
        <v>1.1420999999999999</v>
      </c>
      <c r="J124">
        <f>VLOOKUP(B124,home!$B$2:$E$404,4,FALSE)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340</v>
      </c>
      <c r="B125" t="s">
        <v>154</v>
      </c>
      <c r="C125" t="s">
        <v>147</v>
      </c>
      <c r="D125" s="11">
        <v>44204</v>
      </c>
      <c r="E125">
        <f>VLOOKUP(A125,home!$A$2:$E$404,3,FALSE)</f>
        <v>1.4705999999999999</v>
      </c>
      <c r="F125">
        <f>VLOOKUP(B125,home!$B$2:$E$404,3,FALSE)</f>
        <v>0.83109999999999995</v>
      </c>
      <c r="G125">
        <f>VLOOKUP(C125,away!$B$2:$E$404,4,FALSE)</f>
        <v>1.02</v>
      </c>
      <c r="H125">
        <f>VLOOKUP(A125,away!$A$2:$E$404,3,FALSE)</f>
        <v>1.2646999999999999</v>
      </c>
      <c r="I125">
        <f>VLOOKUP(C125,away!$B$2:$E$404,3,FALSE)</f>
        <v>1.0871999999999999</v>
      </c>
      <c r="J125">
        <f>VLOOKUP(B125,home!$B$2:$E$404,4,FALSE)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340</v>
      </c>
      <c r="B126" t="s">
        <v>151</v>
      </c>
      <c r="C126" t="s">
        <v>148</v>
      </c>
      <c r="D126" s="11">
        <v>44204</v>
      </c>
      <c r="E126">
        <f>VLOOKUP(A126,home!$A$2:$E$404,3,FALSE)</f>
        <v>1.4705999999999999</v>
      </c>
      <c r="F126">
        <f>VLOOKUP(B126,home!$B$2:$E$404,3,FALSE)</f>
        <v>1.2089000000000001</v>
      </c>
      <c r="G126">
        <f>VLOOKUP(C126,away!$B$2:$E$404,4,FALSE)</f>
        <v>0.45329999999999998</v>
      </c>
      <c r="H126">
        <f>VLOOKUP(A126,away!$A$2:$E$404,3,FALSE)</f>
        <v>1.2646999999999999</v>
      </c>
      <c r="I126">
        <f>VLOOKUP(C126,away!$B$2:$E$404,3,FALSE)</f>
        <v>1.845</v>
      </c>
      <c r="J126">
        <f>VLOOKUP(B126,home!$B$2:$E$404,4,FALSE)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343</v>
      </c>
      <c r="B127" t="s">
        <v>199</v>
      </c>
      <c r="C127" t="s">
        <v>207</v>
      </c>
      <c r="D127" s="11">
        <v>44204</v>
      </c>
      <c r="E127">
        <f>VLOOKUP(A127,home!$A$2:$E$404,3,FALSE)</f>
        <v>1.3976999999999999</v>
      </c>
      <c r="F127">
        <f>VLOOKUP(B127,home!$B$2:$E$404,3,FALSE)</f>
        <v>1.4309000000000001</v>
      </c>
      <c r="G127">
        <f>VLOOKUP(C127,away!$B$2:$E$404,4,FALSE)</f>
        <v>1.0731999999999999</v>
      </c>
      <c r="H127">
        <f>VLOOKUP(A127,away!$A$2:$E$404,3,FALSE)</f>
        <v>1.0585</v>
      </c>
      <c r="I127">
        <f>VLOOKUP(C127,away!$B$2:$E$404,3,FALSE)</f>
        <v>0.73480000000000001</v>
      </c>
      <c r="J127">
        <f>VLOOKUP(B127,home!$B$2:$E$404,4,FALSE)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343</v>
      </c>
      <c r="B128" t="s">
        <v>206</v>
      </c>
      <c r="C128" t="s">
        <v>214</v>
      </c>
      <c r="D128" s="11">
        <v>44204</v>
      </c>
      <c r="E128">
        <f>VLOOKUP(A128,home!$A$2:$E$404,3,FALSE)</f>
        <v>1.3976999999999999</v>
      </c>
      <c r="F128">
        <f>VLOOKUP(B128,home!$B$2:$E$404,3,FALSE)</f>
        <v>0.97909999999999997</v>
      </c>
      <c r="G128">
        <f>VLOOKUP(C128,away!$B$2:$E$404,4,FALSE)</f>
        <v>0.78700000000000003</v>
      </c>
      <c r="H128">
        <f>VLOOKUP(A128,away!$A$2:$E$404,3,FALSE)</f>
        <v>1.0585</v>
      </c>
      <c r="I128">
        <f>VLOOKUP(C128,away!$B$2:$E$404,3,FALSE)</f>
        <v>0.70850000000000002</v>
      </c>
      <c r="J128">
        <f>VLOOKUP(B128,home!$B$2:$E$404,4,FALSE)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343</v>
      </c>
      <c r="B129" t="s">
        <v>198</v>
      </c>
      <c r="C129" t="s">
        <v>204</v>
      </c>
      <c r="D129" s="11">
        <v>44204</v>
      </c>
      <c r="E129">
        <f>VLOOKUP(A129,home!$A$2:$E$404,3,FALSE)</f>
        <v>1.3976999999999999</v>
      </c>
      <c r="F129">
        <f>VLOOKUP(B129,home!$B$2:$E$404,3,FALSE)</f>
        <v>0.56479999999999997</v>
      </c>
      <c r="G129">
        <f>VLOOKUP(C129,away!$B$2:$E$404,4,FALSE)</f>
        <v>1.2625999999999999</v>
      </c>
      <c r="H129">
        <f>VLOOKUP(A129,away!$A$2:$E$404,3,FALSE)</f>
        <v>1.0585</v>
      </c>
      <c r="I129">
        <f>VLOOKUP(C129,away!$B$2:$E$404,3,FALSE)</f>
        <v>0.83360000000000001</v>
      </c>
      <c r="J129">
        <f>VLOOKUP(B129,home!$B$2:$E$404,4,FALSE)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343</v>
      </c>
      <c r="B130" t="s">
        <v>212</v>
      </c>
      <c r="C130" t="s">
        <v>213</v>
      </c>
      <c r="D130" s="11">
        <v>44204</v>
      </c>
      <c r="E130">
        <f>VLOOKUP(A130,home!$A$2:$E$404,3,FALSE)</f>
        <v>1.3976999999999999</v>
      </c>
      <c r="F130">
        <f>VLOOKUP(B130,home!$B$2:$E$404,3,FALSE)</f>
        <v>1.3513999999999999</v>
      </c>
      <c r="G130">
        <f>VLOOKUP(C130,away!$B$2:$E$404,4,FALSE)</f>
        <v>0.6401</v>
      </c>
      <c r="H130">
        <f>VLOOKUP(A130,away!$A$2:$E$404,3,FALSE)</f>
        <v>1.0585</v>
      </c>
      <c r="I130">
        <f>VLOOKUP(C130,away!$B$2:$E$404,3,FALSE)</f>
        <v>1.0939000000000001</v>
      </c>
      <c r="J130">
        <f>VLOOKUP(B130,home!$B$2:$E$404,4,FALSE)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345</v>
      </c>
      <c r="B131" t="s">
        <v>242</v>
      </c>
      <c r="C131" t="s">
        <v>238</v>
      </c>
      <c r="D131" s="11">
        <v>44204</v>
      </c>
      <c r="E131">
        <f>VLOOKUP(A131,home!$A$2:$E$404,3,FALSE)</f>
        <v>1.5690999999999999</v>
      </c>
      <c r="F131">
        <f>VLOOKUP(B131,home!$B$2:$E$404,3,FALSE)</f>
        <v>0.40560000000000002</v>
      </c>
      <c r="G131">
        <f>VLOOKUP(C131,away!$B$2:$E$404,4,FALSE)</f>
        <v>0.52139999999999997</v>
      </c>
      <c r="H131">
        <f>VLOOKUP(A131,away!$A$2:$E$404,3,FALSE)</f>
        <v>1.1701999999999999</v>
      </c>
      <c r="I131">
        <f>VLOOKUP(C131,away!$B$2:$E$404,3,FALSE)</f>
        <v>1.0099</v>
      </c>
      <c r="J131">
        <f>VLOOKUP(B131,home!$B$2:$E$404,4,FALSE)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345</v>
      </c>
      <c r="B132" t="s">
        <v>231</v>
      </c>
      <c r="C132" t="s">
        <v>240</v>
      </c>
      <c r="D132" s="11">
        <v>44204</v>
      </c>
      <c r="E132">
        <f>VLOOKUP(A132,home!$A$2:$E$404,3,FALSE)</f>
        <v>1.5690999999999999</v>
      </c>
      <c r="F132">
        <f>VLOOKUP(B132,home!$B$2:$E$404,3,FALSE)</f>
        <v>1.0428999999999999</v>
      </c>
      <c r="G132">
        <f>VLOOKUP(C132,away!$B$2:$E$404,4,FALSE)</f>
        <v>1.1684000000000001</v>
      </c>
      <c r="H132">
        <f>VLOOKUP(A132,away!$A$2:$E$404,3,FALSE)</f>
        <v>1.1701999999999999</v>
      </c>
      <c r="I132">
        <f>VLOOKUP(C132,away!$B$2:$E$404,3,FALSE)</f>
        <v>1.353</v>
      </c>
      <c r="J132">
        <f>VLOOKUP(B132,home!$B$2:$E$404,4,FALSE)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345</v>
      </c>
      <c r="B133" t="s">
        <v>233</v>
      </c>
      <c r="C133" t="s">
        <v>239</v>
      </c>
      <c r="D133" s="11">
        <v>44204</v>
      </c>
      <c r="E133">
        <f>VLOOKUP(A133,home!$A$2:$E$404,3,FALSE)</f>
        <v>1.5690999999999999</v>
      </c>
      <c r="F133">
        <f>VLOOKUP(B133,home!$B$2:$E$404,3,FALSE)</f>
        <v>1.0197000000000001</v>
      </c>
      <c r="G133">
        <f>VLOOKUP(C133,away!$B$2:$E$404,4,FALSE)</f>
        <v>0.81110000000000004</v>
      </c>
      <c r="H133">
        <f>VLOOKUP(A133,away!$A$2:$E$404,3,FALSE)</f>
        <v>1.1701999999999999</v>
      </c>
      <c r="I133">
        <f>VLOOKUP(C133,away!$B$2:$E$404,3,FALSE)</f>
        <v>1.2430000000000001</v>
      </c>
      <c r="J133">
        <f>VLOOKUP(B133,home!$B$2:$E$404,4,FALSE)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346</v>
      </c>
      <c r="B134" t="s">
        <v>257</v>
      </c>
      <c r="C134" t="s">
        <v>251</v>
      </c>
      <c r="D134" s="11">
        <v>44204</v>
      </c>
      <c r="E134">
        <f>VLOOKUP(A134,home!$A$2:$E$404,3,FALSE)</f>
        <v>1.254</v>
      </c>
      <c r="F134">
        <f>VLOOKUP(B134,home!$B$2:$E$404,3,FALSE)</f>
        <v>1.6447000000000001</v>
      </c>
      <c r="G134">
        <f>VLOOKUP(C134,away!$B$2:$E$404,4,FALSE)</f>
        <v>0.85060000000000002</v>
      </c>
      <c r="H134">
        <f>VLOOKUP(A134,away!$A$2:$E$404,3,FALSE)</f>
        <v>0.9476</v>
      </c>
      <c r="I134">
        <f>VLOOKUP(C134,away!$B$2:$E$404,3,FALSE)</f>
        <v>1.1256999999999999</v>
      </c>
      <c r="J134">
        <f>VLOOKUP(B134,home!$B$2:$E$404,4,FALSE)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346</v>
      </c>
      <c r="B135" t="s">
        <v>258</v>
      </c>
      <c r="C135" t="s">
        <v>252</v>
      </c>
      <c r="D135" s="11">
        <v>44204</v>
      </c>
      <c r="E135">
        <f>VLOOKUP(A135,home!$A$2:$E$404,3,FALSE)</f>
        <v>1.254</v>
      </c>
      <c r="F135">
        <f>VLOOKUP(B135,home!$B$2:$E$404,3,FALSE)</f>
        <v>0.74760000000000004</v>
      </c>
      <c r="G135">
        <f>VLOOKUP(C135,away!$B$2:$E$404,4,FALSE)</f>
        <v>0.53159999999999996</v>
      </c>
      <c r="H135">
        <f>VLOOKUP(A135,away!$A$2:$E$404,3,FALSE)</f>
        <v>0.9476</v>
      </c>
      <c r="I135">
        <f>VLOOKUP(C135,away!$B$2:$E$404,3,FALSE)</f>
        <v>1.1256999999999999</v>
      </c>
      <c r="J135">
        <f>VLOOKUP(B135,home!$B$2:$E$404,4,FALSE)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347</v>
      </c>
      <c r="B136" t="s">
        <v>271</v>
      </c>
      <c r="C136" t="s">
        <v>326</v>
      </c>
      <c r="D136" s="11">
        <v>44204</v>
      </c>
      <c r="E136">
        <f>VLOOKUP(A136,home!$A$2:$E$404,3,FALSE)</f>
        <v>1.5417000000000001</v>
      </c>
      <c r="F136">
        <f>VLOOKUP(B136,home!$B$2:$E$404,3,FALSE)</f>
        <v>0.3604</v>
      </c>
      <c r="G136">
        <f>VLOOKUP(C136,away!$B$2:$E$404,4,FALSE)</f>
        <v>1.0089999999999999</v>
      </c>
      <c r="H136">
        <f>VLOOKUP(A136,away!$A$2:$E$404,3,FALSE)</f>
        <v>1.125</v>
      </c>
      <c r="I136">
        <f>VLOOKUP(C136,away!$B$2:$E$404,3,FALSE)</f>
        <v>0.88890000000000002</v>
      </c>
      <c r="J136">
        <f>VLOOKUP(B136,home!$B$2:$E$404,4,FALSE)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347</v>
      </c>
      <c r="B137" t="s">
        <v>263</v>
      </c>
      <c r="C137" t="s">
        <v>272</v>
      </c>
      <c r="D137" s="11">
        <v>44204</v>
      </c>
      <c r="E137">
        <f>VLOOKUP(A137,home!$A$2:$E$404,3,FALSE)</f>
        <v>1.5417000000000001</v>
      </c>
      <c r="F137">
        <f>VLOOKUP(B137,home!$B$2:$E$404,3,FALSE)</f>
        <v>1.2252000000000001</v>
      </c>
      <c r="G137">
        <f>VLOOKUP(C137,away!$B$2:$E$404,4,FALSE)</f>
        <v>0.64859999999999995</v>
      </c>
      <c r="H137">
        <f>VLOOKUP(A137,away!$A$2:$E$404,3,FALSE)</f>
        <v>1.125</v>
      </c>
      <c r="I137">
        <f>VLOOKUP(C137,away!$B$2:$E$404,3,FALSE)</f>
        <v>1.5802</v>
      </c>
      <c r="J137">
        <f>VLOOKUP(B137,home!$B$2:$E$404,4,FALSE)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347</v>
      </c>
      <c r="B138" t="s">
        <v>265</v>
      </c>
      <c r="C138" t="s">
        <v>264</v>
      </c>
      <c r="D138" s="11">
        <v>44204</v>
      </c>
      <c r="E138">
        <f>VLOOKUP(A138,home!$A$2:$E$404,3,FALSE)</f>
        <v>1.5417000000000001</v>
      </c>
      <c r="F138">
        <f>VLOOKUP(B138,home!$B$2:$E$404,3,FALSE)</f>
        <v>0.89190000000000003</v>
      </c>
      <c r="G138">
        <f>VLOOKUP(C138,away!$B$2:$E$404,4,FALSE)</f>
        <v>1.4414</v>
      </c>
      <c r="H138">
        <f>VLOOKUP(A138,away!$A$2:$E$404,3,FALSE)</f>
        <v>1.125</v>
      </c>
      <c r="I138">
        <f>VLOOKUP(C138,away!$B$2:$E$404,3,FALSE)</f>
        <v>0.59260000000000002</v>
      </c>
      <c r="J138">
        <f>VLOOKUP(B138,home!$B$2:$E$404,4,FALSE)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348</v>
      </c>
      <c r="B139" t="s">
        <v>275</v>
      </c>
      <c r="C139" t="s">
        <v>278</v>
      </c>
      <c r="D139" s="11">
        <v>44204</v>
      </c>
      <c r="E139">
        <f>VLOOKUP(A139,home!$A$2:$E$404,3,FALSE)</f>
        <v>1.5124</v>
      </c>
      <c r="F139">
        <f>VLOOKUP(B139,home!$B$2:$E$404,3,FALSE)</f>
        <v>1.3224</v>
      </c>
      <c r="G139">
        <f>VLOOKUP(C139,away!$B$2:$E$404,4,FALSE)</f>
        <v>1.1020000000000001</v>
      </c>
      <c r="H139">
        <f>VLOOKUP(A139,away!$A$2:$E$404,3,FALSE)</f>
        <v>1.1446000000000001</v>
      </c>
      <c r="I139">
        <f>VLOOKUP(C139,away!$B$2:$E$404,3,FALSE)</f>
        <v>0.99019999999999997</v>
      </c>
      <c r="J139">
        <f>VLOOKUP(B139,home!$B$2:$E$404,4,FALSE)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348</v>
      </c>
      <c r="B140" t="s">
        <v>281</v>
      </c>
      <c r="C140" t="s">
        <v>283</v>
      </c>
      <c r="D140" s="11">
        <v>44204</v>
      </c>
      <c r="E140">
        <f>VLOOKUP(A140,home!$A$2:$E$404,3,FALSE)</f>
        <v>1.5124</v>
      </c>
      <c r="F140">
        <f>VLOOKUP(B140,home!$B$2:$E$404,3,FALSE)</f>
        <v>0.79339999999999999</v>
      </c>
      <c r="G140">
        <f>VLOOKUP(C140,away!$B$2:$E$404,4,FALSE)</f>
        <v>0.70530000000000004</v>
      </c>
      <c r="H140">
        <f>VLOOKUP(A140,away!$A$2:$E$404,3,FALSE)</f>
        <v>1.1446000000000001</v>
      </c>
      <c r="I140">
        <f>VLOOKUP(C140,away!$B$2:$E$404,3,FALSE)</f>
        <v>1.0484</v>
      </c>
      <c r="J140">
        <f>VLOOKUP(B140,home!$B$2:$E$404,4,FALSE)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348</v>
      </c>
      <c r="B141" t="s">
        <v>286</v>
      </c>
      <c r="C141" t="s">
        <v>280</v>
      </c>
      <c r="D141" s="11">
        <v>44204</v>
      </c>
      <c r="E141">
        <f>VLOOKUP(A141,home!$A$2:$E$404,3,FALSE)</f>
        <v>1.5124</v>
      </c>
      <c r="F141">
        <f>VLOOKUP(B141,home!$B$2:$E$404,3,FALSE)</f>
        <v>0.79339999999999999</v>
      </c>
      <c r="G141">
        <f>VLOOKUP(C141,away!$B$2:$E$404,4,FALSE)</f>
        <v>0.9698</v>
      </c>
      <c r="H141">
        <f>VLOOKUP(A141,away!$A$2:$E$404,3,FALSE)</f>
        <v>1.1446000000000001</v>
      </c>
      <c r="I141">
        <f>VLOOKUP(C141,away!$B$2:$E$404,3,FALSE)</f>
        <v>1.1066</v>
      </c>
      <c r="J141">
        <f>VLOOKUP(B141,home!$B$2:$E$404,4,FALSE)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356</v>
      </c>
      <c r="B142" t="s">
        <v>330</v>
      </c>
      <c r="C142" t="s">
        <v>327</v>
      </c>
      <c r="D142" s="11">
        <v>44204</v>
      </c>
      <c r="E142">
        <f>VLOOKUP(A142,home!$A$2:$E$404,3,FALSE)</f>
        <v>1.6769000000000001</v>
      </c>
      <c r="F142">
        <f>VLOOKUP(B142,home!$B$2:$E$404,3,FALSE)</f>
        <v>1.0550999999999999</v>
      </c>
      <c r="G142">
        <f>VLOOKUP(C142,away!$B$2:$E$404,4,FALSE)</f>
        <v>1.1009</v>
      </c>
      <c r="H142">
        <f>VLOOKUP(A142,away!$A$2:$E$404,3,FALSE)</f>
        <v>1.5230999999999999</v>
      </c>
      <c r="I142">
        <f>VLOOKUP(C142,away!$B$2:$E$404,3,FALSE)</f>
        <v>0.75760000000000005</v>
      </c>
      <c r="J142">
        <f>VLOOKUP(B142,home!$B$2:$E$404,4,FALSE)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356</v>
      </c>
      <c r="B143" t="s">
        <v>334</v>
      </c>
      <c r="C143" t="s">
        <v>335</v>
      </c>
      <c r="D143" s="11">
        <v>44204</v>
      </c>
      <c r="E143">
        <f>VLOOKUP(A143,home!$A$2:$E$404,3,FALSE)</f>
        <v>1.6769000000000001</v>
      </c>
      <c r="F143">
        <f>VLOOKUP(B143,home!$B$2:$E$404,3,FALSE)</f>
        <v>1.4219999999999999</v>
      </c>
      <c r="G143">
        <f>VLOOKUP(C143,away!$B$2:$E$404,4,FALSE)</f>
        <v>1.4679</v>
      </c>
      <c r="H143">
        <f>VLOOKUP(A143,away!$A$2:$E$404,3,FALSE)</f>
        <v>1.5230999999999999</v>
      </c>
      <c r="I143">
        <f>VLOOKUP(C143,away!$B$2:$E$404,3,FALSE)</f>
        <v>0.85860000000000003</v>
      </c>
      <c r="J143">
        <f>VLOOKUP(B143,home!$B$2:$E$404,4,FALSE)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356</v>
      </c>
      <c r="B144" t="s">
        <v>336</v>
      </c>
      <c r="C144" t="s">
        <v>331</v>
      </c>
      <c r="D144" s="11">
        <v>44204</v>
      </c>
      <c r="E144">
        <f>VLOOKUP(A144,home!$A$2:$E$404,3,FALSE)</f>
        <v>1.6769000000000001</v>
      </c>
      <c r="F144">
        <f>VLOOKUP(B144,home!$B$2:$E$404,3,FALSE)</f>
        <v>0.99390000000000001</v>
      </c>
      <c r="G144">
        <f>VLOOKUP(C144,away!$B$2:$E$404,4,FALSE)</f>
        <v>0.77980000000000005</v>
      </c>
      <c r="H144">
        <f>VLOOKUP(A144,away!$A$2:$E$404,3,FALSE)</f>
        <v>1.5230999999999999</v>
      </c>
      <c r="I144">
        <f>VLOOKUP(C144,away!$B$2:$E$404,3,FALSE)</f>
        <v>0.85860000000000003</v>
      </c>
      <c r="J144">
        <f>VLOOKUP(B144,home!$B$2:$E$404,4,FALSE)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289</v>
      </c>
      <c r="B145" t="s">
        <v>297</v>
      </c>
      <c r="C145" t="s">
        <v>296</v>
      </c>
      <c r="D145" s="11">
        <v>44204</v>
      </c>
      <c r="E145">
        <f>VLOOKUP(A145,home!$A$2:$E$404,3,FALSE)</f>
        <v>1.6667000000000001</v>
      </c>
      <c r="F145">
        <f>VLOOKUP(B145,home!$B$2:$E$404,3,FALSE)</f>
        <v>0.9</v>
      </c>
      <c r="G145">
        <f>VLOOKUP(C145,away!$B$2:$E$404,4,FALSE)</f>
        <v>0.6</v>
      </c>
      <c r="H145">
        <f>VLOOKUP(A145,away!$A$2:$E$404,3,FALSE)</f>
        <v>0.93330000000000002</v>
      </c>
      <c r="I145">
        <f>VLOOKUP(C145,away!$B$2:$E$404,3,FALSE)</f>
        <v>1.0714999999999999</v>
      </c>
      <c r="J145">
        <f>VLOOKUP(B145,home!$B$2:$E$404,4,FALSE)</f>
        <v>1.0714999999999999</v>
      </c>
      <c r="K145" s="3">
        <f t="shared" si="334"/>
        <v>0.9000180000000001</v>
      </c>
      <c r="L145" s="3">
        <f t="shared" si="335"/>
        <v>1.0715331629249998</v>
      </c>
      <c r="M145" s="5">
        <f t="shared" si="336"/>
        <v>0.13924070359735699</v>
      </c>
      <c r="N145" s="5">
        <f t="shared" si="337"/>
        <v>0.12531913957028604</v>
      </c>
      <c r="O145" s="5">
        <f t="shared" si="338"/>
        <v>0.14920103153357833</v>
      </c>
      <c r="P145" s="5">
        <f t="shared" si="339"/>
        <v>0.13428361399878808</v>
      </c>
      <c r="Q145" s="5">
        <f t="shared" si="340"/>
        <v>5.6394740678884857E-2</v>
      </c>
      <c r="R145" s="5">
        <f t="shared" si="341"/>
        <v>7.9936926615423898E-2</v>
      </c>
      <c r="S145" s="5">
        <f t="shared" si="342"/>
        <v>3.2375750270407636E-2</v>
      </c>
      <c r="T145" s="5">
        <f t="shared" si="343"/>
        <v>6.042883485198064E-2</v>
      </c>
      <c r="U145" s="5">
        <f t="shared" si="344"/>
        <v>7.1944672818560582E-2</v>
      </c>
      <c r="V145" s="5">
        <f t="shared" si="345"/>
        <v>3.469238392312161E-3</v>
      </c>
      <c r="W145" s="5">
        <f t="shared" si="346"/>
        <v>1.6918760572109535E-2</v>
      </c>
      <c r="X145" s="5">
        <f t="shared" si="347"/>
        <v>1.8129013028603307E-2</v>
      </c>
      <c r="Y145" s="5">
        <f t="shared" si="348"/>
        <v>9.7129193356239145E-3</v>
      </c>
      <c r="Z145" s="5">
        <f t="shared" si="349"/>
        <v>2.8551689270242927E-2</v>
      </c>
      <c r="AA145" s="5">
        <f t="shared" si="350"/>
        <v>2.5697034273625498E-2</v>
      </c>
      <c r="AB145" s="5">
        <f t="shared" si="351"/>
        <v>1.1563896696439938E-2</v>
      </c>
      <c r="AC145" s="5">
        <f t="shared" si="352"/>
        <v>2.0910815637383473E-4</v>
      </c>
      <c r="AD145" s="5">
        <f t="shared" si="353"/>
        <v>3.8067972631472199E-3</v>
      </c>
      <c r="AE145" s="5">
        <f t="shared" si="354"/>
        <v>4.0791095119943731E-3</v>
      </c>
      <c r="AF145" s="5">
        <f t="shared" si="355"/>
        <v>2.1854505586523911E-3</v>
      </c>
      <c r="AG145" s="5">
        <f t="shared" si="356"/>
        <v>7.8059424984300166E-4</v>
      </c>
      <c r="AH145" s="5">
        <f t="shared" si="357"/>
        <v>7.6485204776487944E-3</v>
      </c>
      <c r="AI145" s="5">
        <f t="shared" si="358"/>
        <v>6.8838061032525126E-3</v>
      </c>
      <c r="AJ145" s="5">
        <f t="shared" si="359"/>
        <v>3.0977747007185602E-3</v>
      </c>
      <c r="AK145" s="5">
        <f t="shared" si="360"/>
        <v>9.2935099686377264E-4</v>
      </c>
      <c r="AL145" s="5">
        <f t="shared" si="361"/>
        <v>8.066548998689566E-6</v>
      </c>
      <c r="AM145" s="5">
        <f t="shared" si="362"/>
        <v>6.8523721183664718E-4</v>
      </c>
      <c r="AN145" s="5">
        <f t="shared" si="363"/>
        <v>7.3425439695323064E-4</v>
      </c>
      <c r="AO145" s="5">
        <f t="shared" si="364"/>
        <v>3.9338896817944172E-4</v>
      </c>
      <c r="AP145" s="5">
        <f t="shared" si="365"/>
        <v>1.4050977511103978E-4</v>
      </c>
      <c r="AQ145" s="5">
        <f t="shared" si="366"/>
        <v>3.7640220936653208E-5</v>
      </c>
      <c r="AR145" s="5">
        <f t="shared" si="367"/>
        <v>1.6391286678223292E-3</v>
      </c>
      <c r="AS145" s="5">
        <f t="shared" si="368"/>
        <v>1.4752453053561169E-3</v>
      </c>
      <c r="AT145" s="5">
        <f t="shared" si="369"/>
        <v>6.6387366461800098E-4</v>
      </c>
      <c r="AU145" s="5">
        <f t="shared" si="370"/>
        <v>1.9916608262738806E-4</v>
      </c>
      <c r="AV145" s="5">
        <f t="shared" si="371"/>
        <v>4.4813264838534132E-5</v>
      </c>
      <c r="AW145" s="5">
        <f t="shared" si="372"/>
        <v>2.1609369084876401E-7</v>
      </c>
      <c r="AX145" s="5">
        <f t="shared" si="373"/>
        <v>1.0278763748713254E-4</v>
      </c>
      <c r="AY145" s="5">
        <f t="shared" si="374"/>
        <v>1.101403623061754E-4</v>
      </c>
      <c r="AZ145" s="5">
        <f t="shared" si="375"/>
        <v>5.9009525393820765E-5</v>
      </c>
      <c r="BA145" s="5">
        <f t="shared" si="376"/>
        <v>2.1076887795981292E-5</v>
      </c>
      <c r="BB145" s="5">
        <f t="shared" si="377"/>
        <v>5.646146061160789E-6</v>
      </c>
      <c r="BC145" s="5">
        <f t="shared" si="378"/>
        <v>1.2100065494504303E-6</v>
      </c>
      <c r="BD145" s="5">
        <f t="shared" si="379"/>
        <v>2.9273012097878347E-4</v>
      </c>
      <c r="BE145" s="5">
        <f t="shared" si="380"/>
        <v>2.6346237802308273E-4</v>
      </c>
      <c r="BF145" s="5">
        <f t="shared" si="381"/>
        <v>1.1856044127178946E-4</v>
      </c>
      <c r="BG145" s="5">
        <f t="shared" si="382"/>
        <v>3.5568843744184474E-5</v>
      </c>
      <c r="BH145" s="5">
        <f t="shared" si="383"/>
        <v>8.0031499022383555E-6</v>
      </c>
      <c r="BI145" s="5">
        <f t="shared" si="384"/>
        <v>1.4405957937425526E-6</v>
      </c>
      <c r="BJ145" s="8">
        <f t="shared" si="385"/>
        <v>0.30004626075973595</v>
      </c>
      <c r="BK145" s="8">
        <f t="shared" si="386"/>
        <v>0.30969662132654352</v>
      </c>
      <c r="BL145" s="8">
        <f t="shared" si="387"/>
        <v>0.36164500673108813</v>
      </c>
      <c r="BM145" s="8">
        <f t="shared" si="388"/>
        <v>0.31545349782467696</v>
      </c>
      <c r="BN145" s="8">
        <f t="shared" si="389"/>
        <v>0.68437615599431822</v>
      </c>
    </row>
    <row r="146" spans="1:66" x14ac:dyDescent="0.25">
      <c r="A146" t="s">
        <v>289</v>
      </c>
      <c r="B146" t="s">
        <v>300</v>
      </c>
      <c r="C146" t="s">
        <v>293</v>
      </c>
      <c r="D146" s="11">
        <v>44204</v>
      </c>
      <c r="E146">
        <f>VLOOKUP(A146,home!$A$2:$E$404,3,FALSE)</f>
        <v>1.6667000000000001</v>
      </c>
      <c r="F146">
        <f>VLOOKUP(B146,home!$B$2:$E$404,3,FALSE)</f>
        <v>0</v>
      </c>
      <c r="G146" t="e">
        <f>VLOOKUP(C146,away!$B$2:$E$404,4,FALSE)</f>
        <v>#N/A</v>
      </c>
      <c r="H146">
        <f>VLOOKUP(A146,away!$A$2:$E$404,3,FALSE)</f>
        <v>0.93330000000000002</v>
      </c>
      <c r="I146" t="e">
        <f>VLOOKUP(C146,away!$B$2:$E$404,3,FALSE)</f>
        <v>#N/A</v>
      </c>
      <c r="J146">
        <f>VLOOKUP(B146,home!$B$2:$E$404,4,FALSE)</f>
        <v>1.0714999999999999</v>
      </c>
      <c r="K146" s="3" t="e">
        <f t="shared" si="334"/>
        <v>#N/A</v>
      </c>
      <c r="L146" s="3" t="e">
        <f t="shared" si="335"/>
        <v>#N/A</v>
      </c>
      <c r="M146" s="5" t="e">
        <f t="shared" si="336"/>
        <v>#N/A</v>
      </c>
      <c r="N146" s="5" t="e">
        <f t="shared" si="337"/>
        <v>#N/A</v>
      </c>
      <c r="O146" s="5" t="e">
        <f t="shared" si="338"/>
        <v>#N/A</v>
      </c>
      <c r="P146" s="5" t="e">
        <f t="shared" si="339"/>
        <v>#N/A</v>
      </c>
      <c r="Q146" s="5" t="e">
        <f t="shared" si="340"/>
        <v>#N/A</v>
      </c>
      <c r="R146" s="5" t="e">
        <f t="shared" si="341"/>
        <v>#N/A</v>
      </c>
      <c r="S146" s="5" t="e">
        <f t="shared" si="342"/>
        <v>#N/A</v>
      </c>
      <c r="T146" s="5" t="e">
        <f t="shared" si="343"/>
        <v>#N/A</v>
      </c>
      <c r="U146" s="5" t="e">
        <f t="shared" si="344"/>
        <v>#N/A</v>
      </c>
      <c r="V146" s="5" t="e">
        <f t="shared" si="345"/>
        <v>#N/A</v>
      </c>
      <c r="W146" s="5" t="e">
        <f t="shared" si="346"/>
        <v>#N/A</v>
      </c>
      <c r="X146" s="5" t="e">
        <f t="shared" si="347"/>
        <v>#N/A</v>
      </c>
      <c r="Y146" s="5" t="e">
        <f t="shared" si="348"/>
        <v>#N/A</v>
      </c>
      <c r="Z146" s="5" t="e">
        <f t="shared" si="349"/>
        <v>#N/A</v>
      </c>
      <c r="AA146" s="5" t="e">
        <f t="shared" si="350"/>
        <v>#N/A</v>
      </c>
      <c r="AB146" s="5" t="e">
        <f t="shared" si="351"/>
        <v>#N/A</v>
      </c>
      <c r="AC146" s="5" t="e">
        <f t="shared" si="352"/>
        <v>#N/A</v>
      </c>
      <c r="AD146" s="5" t="e">
        <f t="shared" si="353"/>
        <v>#N/A</v>
      </c>
      <c r="AE146" s="5" t="e">
        <f t="shared" si="354"/>
        <v>#N/A</v>
      </c>
      <c r="AF146" s="5" t="e">
        <f t="shared" si="355"/>
        <v>#N/A</v>
      </c>
      <c r="AG146" s="5" t="e">
        <f t="shared" si="356"/>
        <v>#N/A</v>
      </c>
      <c r="AH146" s="5" t="e">
        <f t="shared" si="357"/>
        <v>#N/A</v>
      </c>
      <c r="AI146" s="5" t="e">
        <f t="shared" si="358"/>
        <v>#N/A</v>
      </c>
      <c r="AJ146" s="5" t="e">
        <f t="shared" si="359"/>
        <v>#N/A</v>
      </c>
      <c r="AK146" s="5" t="e">
        <f t="shared" si="360"/>
        <v>#N/A</v>
      </c>
      <c r="AL146" s="5" t="e">
        <f t="shared" si="361"/>
        <v>#N/A</v>
      </c>
      <c r="AM146" s="5" t="e">
        <f t="shared" si="362"/>
        <v>#N/A</v>
      </c>
      <c r="AN146" s="5" t="e">
        <f t="shared" si="363"/>
        <v>#N/A</v>
      </c>
      <c r="AO146" s="5" t="e">
        <f t="shared" si="364"/>
        <v>#N/A</v>
      </c>
      <c r="AP146" s="5" t="e">
        <f t="shared" si="365"/>
        <v>#N/A</v>
      </c>
      <c r="AQ146" s="5" t="e">
        <f t="shared" si="366"/>
        <v>#N/A</v>
      </c>
      <c r="AR146" s="5" t="e">
        <f t="shared" si="367"/>
        <v>#N/A</v>
      </c>
      <c r="AS146" s="5" t="e">
        <f t="shared" si="368"/>
        <v>#N/A</v>
      </c>
      <c r="AT146" s="5" t="e">
        <f t="shared" si="369"/>
        <v>#N/A</v>
      </c>
      <c r="AU146" s="5" t="e">
        <f t="shared" si="370"/>
        <v>#N/A</v>
      </c>
      <c r="AV146" s="5" t="e">
        <f t="shared" si="371"/>
        <v>#N/A</v>
      </c>
      <c r="AW146" s="5" t="e">
        <f t="shared" si="372"/>
        <v>#N/A</v>
      </c>
      <c r="AX146" s="5" t="e">
        <f t="shared" si="373"/>
        <v>#N/A</v>
      </c>
      <c r="AY146" s="5" t="e">
        <f t="shared" si="374"/>
        <v>#N/A</v>
      </c>
      <c r="AZ146" s="5" t="e">
        <f t="shared" si="375"/>
        <v>#N/A</v>
      </c>
      <c r="BA146" s="5" t="e">
        <f t="shared" si="376"/>
        <v>#N/A</v>
      </c>
      <c r="BB146" s="5" t="e">
        <f t="shared" si="377"/>
        <v>#N/A</v>
      </c>
      <c r="BC146" s="5" t="e">
        <f t="shared" si="378"/>
        <v>#N/A</v>
      </c>
      <c r="BD146" s="5" t="e">
        <f t="shared" si="379"/>
        <v>#N/A</v>
      </c>
      <c r="BE146" s="5" t="e">
        <f t="shared" si="380"/>
        <v>#N/A</v>
      </c>
      <c r="BF146" s="5" t="e">
        <f t="shared" si="381"/>
        <v>#N/A</v>
      </c>
      <c r="BG146" s="5" t="e">
        <f t="shared" si="382"/>
        <v>#N/A</v>
      </c>
      <c r="BH146" s="5" t="e">
        <f t="shared" si="383"/>
        <v>#N/A</v>
      </c>
      <c r="BI146" s="5" t="e">
        <f t="shared" si="384"/>
        <v>#N/A</v>
      </c>
      <c r="BJ146" s="8" t="e">
        <f t="shared" si="385"/>
        <v>#N/A</v>
      </c>
      <c r="BK146" s="8" t="e">
        <f t="shared" si="386"/>
        <v>#N/A</v>
      </c>
      <c r="BL146" s="8" t="e">
        <f t="shared" si="387"/>
        <v>#N/A</v>
      </c>
      <c r="BM146" s="8" t="e">
        <f t="shared" si="388"/>
        <v>#N/A</v>
      </c>
      <c r="BN146" s="8" t="e">
        <f t="shared" si="389"/>
        <v>#N/A</v>
      </c>
    </row>
    <row r="147" spans="1:66" x14ac:dyDescent="0.25">
      <c r="A147" t="s">
        <v>289</v>
      </c>
      <c r="B147" t="s">
        <v>299</v>
      </c>
      <c r="C147" t="s">
        <v>311</v>
      </c>
      <c r="D147" s="11">
        <v>44204</v>
      </c>
      <c r="E147">
        <f>VLOOKUP(A147,home!$A$2:$E$404,3,FALSE)</f>
        <v>1.6667000000000001</v>
      </c>
      <c r="F147">
        <f>VLOOKUP(B147,home!$B$2:$E$404,3,FALSE)</f>
        <v>0.6</v>
      </c>
      <c r="G147">
        <f>VLOOKUP(C147,away!$B$2:$E$404,4,FALSE)</f>
        <v>0.6</v>
      </c>
      <c r="H147">
        <f>VLOOKUP(A147,away!$A$2:$E$404,3,FALSE)</f>
        <v>0.93330000000000002</v>
      </c>
      <c r="I147">
        <f>VLOOKUP(C147,away!$B$2:$E$404,3,FALSE)</f>
        <v>1.0714999999999999</v>
      </c>
      <c r="J147">
        <f>VLOOKUP(B147,home!$B$2:$E$404,4,FALSE)</f>
        <v>0.71430000000000005</v>
      </c>
      <c r="K147" s="3">
        <f t="shared" si="334"/>
        <v>0.60001199999999988</v>
      </c>
      <c r="L147" s="3">
        <f t="shared" si="335"/>
        <v>0.71432210758500003</v>
      </c>
      <c r="M147" s="5">
        <f t="shared" si="336"/>
        <v>0.26865315779038135</v>
      </c>
      <c r="N147" s="5">
        <f t="shared" si="337"/>
        <v>0.16119511851212223</v>
      </c>
      <c r="O147" s="5">
        <f t="shared" si="338"/>
        <v>0.19190488988219076</v>
      </c>
      <c r="P147" s="5">
        <f t="shared" si="339"/>
        <v>0.115145236787993</v>
      </c>
      <c r="Q147" s="5">
        <f t="shared" si="340"/>
        <v>4.8359502724347733E-2</v>
      </c>
      <c r="R147" s="5">
        <f t="shared" si="341"/>
        <v>6.8540952698256927E-2</v>
      </c>
      <c r="S147" s="5">
        <f t="shared" si="342"/>
        <v>1.2337864985480616E-2</v>
      </c>
      <c r="T147" s="5">
        <f t="shared" si="343"/>
        <v>3.4544261907818619E-2</v>
      </c>
      <c r="U147" s="5">
        <f t="shared" si="344"/>
        <v>4.1125394110386522E-2</v>
      </c>
      <c r="V147" s="5">
        <f t="shared" si="345"/>
        <v>5.8755906558147198E-4</v>
      </c>
      <c r="W147" s="5">
        <f t="shared" si="346"/>
        <v>9.6720939828804434E-3</v>
      </c>
      <c r="X147" s="5">
        <f t="shared" si="347"/>
        <v>6.9089905586113554E-3</v>
      </c>
      <c r="Y147" s="5">
        <f t="shared" si="348"/>
        <v>2.4676223485560651E-3</v>
      </c>
      <c r="Z147" s="5">
        <f t="shared" si="349"/>
        <v>1.6320105929100895E-2</v>
      </c>
      <c r="AA147" s="5">
        <f t="shared" si="350"/>
        <v>9.7922593987316807E-3</v>
      </c>
      <c r="AB147" s="5">
        <f t="shared" si="351"/>
        <v>2.9377365731758963E-3</v>
      </c>
      <c r="AC147" s="5">
        <f t="shared" si="352"/>
        <v>1.5739305906953671E-5</v>
      </c>
      <c r="AD147" s="5">
        <f t="shared" si="353"/>
        <v>1.4508431137140146E-3</v>
      </c>
      <c r="AE147" s="5">
        <f t="shared" si="354"/>
        <v>1.0363693107633787E-3</v>
      </c>
      <c r="AF147" s="5">
        <f t="shared" si="355"/>
        <v>3.7015075515045532E-4</v>
      </c>
      <c r="AG147" s="5">
        <f t="shared" si="356"/>
        <v>8.8135622514417505E-5</v>
      </c>
      <c r="AH147" s="5">
        <f t="shared" si="357"/>
        <v>2.914453115821451E-3</v>
      </c>
      <c r="AI147" s="5">
        <f t="shared" si="358"/>
        <v>1.7487068429302599E-3</v>
      </c>
      <c r="AJ147" s="5">
        <f t="shared" si="359"/>
        <v>5.2462254512013543E-4</v>
      </c>
      <c r="AK147" s="5">
        <f t="shared" si="360"/>
        <v>1.0492660751420756E-4</v>
      </c>
      <c r="AL147" s="5">
        <f t="shared" si="361"/>
        <v>2.6983581662552499E-7</v>
      </c>
      <c r="AM147" s="5">
        <f t="shared" si="362"/>
        <v>1.741046556691547E-4</v>
      </c>
      <c r="AN147" s="5">
        <f t="shared" si="363"/>
        <v>1.243668045779513E-4</v>
      </c>
      <c r="AO147" s="5">
        <f t="shared" si="364"/>
        <v>4.4418978979867001E-5</v>
      </c>
      <c r="AP147" s="5">
        <f t="shared" si="365"/>
        <v>1.0576486227224136E-5</v>
      </c>
      <c r="AQ147" s="5">
        <f t="shared" si="366"/>
        <v>1.8887544831686176E-6</v>
      </c>
      <c r="AR147" s="5">
        <f t="shared" si="367"/>
        <v>4.1637165843025001E-4</v>
      </c>
      <c r="AS147" s="5">
        <f t="shared" si="368"/>
        <v>2.4982799151805109E-4</v>
      </c>
      <c r="AT147" s="5">
        <f t="shared" si="369"/>
        <v>7.4949896423364415E-5</v>
      </c>
      <c r="AU147" s="5">
        <f t="shared" si="370"/>
        <v>1.4990279084258576E-5</v>
      </c>
      <c r="AV147" s="5">
        <f t="shared" si="371"/>
        <v>2.2485868334760384E-6</v>
      </c>
      <c r="AW147" s="5">
        <f t="shared" si="372"/>
        <v>3.2125590704608171E-9</v>
      </c>
      <c r="AX147" s="5">
        <f t="shared" si="373"/>
        <v>1.7410813776226798E-5</v>
      </c>
      <c r="AY147" s="5">
        <f t="shared" si="374"/>
        <v>1.2436929191404278E-5</v>
      </c>
      <c r="AZ147" s="5">
        <f t="shared" si="375"/>
        <v>4.4419867359446576E-6</v>
      </c>
      <c r="BA147" s="5">
        <f t="shared" si="376"/>
        <v>1.0576697756948675E-6</v>
      </c>
      <c r="BB147" s="5">
        <f t="shared" si="377"/>
        <v>1.8887922582582798E-7</v>
      </c>
      <c r="BC147" s="5">
        <f t="shared" si="378"/>
        <v>2.6984121334185733E-8</v>
      </c>
      <c r="BD147" s="5">
        <f t="shared" si="379"/>
        <v>4.9570580098092956E-5</v>
      </c>
      <c r="BE147" s="5">
        <f t="shared" si="380"/>
        <v>2.974294290581694E-5</v>
      </c>
      <c r="BF147" s="5">
        <f t="shared" si="381"/>
        <v>8.9230613294025151E-6</v>
      </c>
      <c r="BG147" s="5">
        <f t="shared" si="382"/>
        <v>1.7846479581258205E-6</v>
      </c>
      <c r="BH147" s="5">
        <f t="shared" si="383"/>
        <v>2.6770254766274735E-7</v>
      </c>
      <c r="BI147" s="5">
        <f t="shared" si="384"/>
        <v>3.2124948205644076E-8</v>
      </c>
      <c r="BJ147" s="8">
        <f t="shared" si="385"/>
        <v>0.26648400777924247</v>
      </c>
      <c r="BK147" s="8">
        <f t="shared" si="386"/>
        <v>0.39675226470035141</v>
      </c>
      <c r="BL147" s="8">
        <f t="shared" si="387"/>
        <v>0.32044265124620452</v>
      </c>
      <c r="BM147" s="8">
        <f t="shared" si="388"/>
        <v>0.14618773754297504</v>
      </c>
      <c r="BN147" s="8">
        <f t="shared" si="389"/>
        <v>0.85379885839529202</v>
      </c>
    </row>
    <row r="148" spans="1:66" x14ac:dyDescent="0.25">
      <c r="A148" t="s">
        <v>289</v>
      </c>
      <c r="B148" t="s">
        <v>314</v>
      </c>
      <c r="C148" t="s">
        <v>298</v>
      </c>
      <c r="D148" s="11">
        <v>44204</v>
      </c>
      <c r="E148">
        <f>VLOOKUP(A148,home!$A$2:$E$404,3,FALSE)</f>
        <v>1.6667000000000001</v>
      </c>
      <c r="F148">
        <f>VLOOKUP(B148,home!$B$2:$E$404,3,FALSE)</f>
        <v>0.6</v>
      </c>
      <c r="G148">
        <f>VLOOKUP(C148,away!$B$2:$E$404,4,FALSE)</f>
        <v>0.9</v>
      </c>
      <c r="H148">
        <f>VLOOKUP(A148,away!$A$2:$E$404,3,FALSE)</f>
        <v>0.93330000000000002</v>
      </c>
      <c r="I148">
        <f>VLOOKUP(C148,away!$B$2:$E$404,3,FALSE)</f>
        <v>0.1</v>
      </c>
      <c r="J148">
        <f>VLOOKUP(B148,home!$B$2:$E$404,4,FALSE)</f>
        <v>0.1</v>
      </c>
      <c r="K148" s="3">
        <f t="shared" si="334"/>
        <v>0.90001799999999998</v>
      </c>
      <c r="L148" s="3">
        <f t="shared" si="335"/>
        <v>9.333000000000001E-3</v>
      </c>
      <c r="M148" s="5">
        <f t="shared" si="336"/>
        <v>0.4027855470451786</v>
      </c>
      <c r="N148" s="5">
        <f t="shared" si="337"/>
        <v>0.36251424248050751</v>
      </c>
      <c r="O148" s="5">
        <f t="shared" si="338"/>
        <v>3.7591975105726533E-3</v>
      </c>
      <c r="P148" s="5">
        <f t="shared" si="339"/>
        <v>3.3833454250705775E-3</v>
      </c>
      <c r="Q148" s="5">
        <f t="shared" si="340"/>
        <v>0.16313467174441071</v>
      </c>
      <c r="R148" s="5">
        <f t="shared" si="341"/>
        <v>1.7542295183087296E-5</v>
      </c>
      <c r="S148" s="5">
        <f t="shared" si="342"/>
        <v>7.1049137371741708E-6</v>
      </c>
      <c r="T148" s="5">
        <f t="shared" si="343"/>
        <v>1.5225358913905857E-3</v>
      </c>
      <c r="U148" s="5">
        <f t="shared" si="344"/>
        <v>1.5788381426091858E-5</v>
      </c>
      <c r="V148" s="5">
        <f t="shared" si="345"/>
        <v>6.6311486112244697E-9</v>
      </c>
      <c r="W148" s="5">
        <f t="shared" si="346"/>
        <v>4.8941380331353687E-2</v>
      </c>
      <c r="X148" s="5">
        <f t="shared" si="347"/>
        <v>4.5676990263252411E-4</v>
      </c>
      <c r="Y148" s="5">
        <f t="shared" si="348"/>
        <v>2.1315167506346748E-6</v>
      </c>
      <c r="Z148" s="5">
        <f t="shared" si="349"/>
        <v>5.4574080314584551E-8</v>
      </c>
      <c r="AA148" s="5">
        <f t="shared" si="350"/>
        <v>4.9117654616571752E-8</v>
      </c>
      <c r="AB148" s="5">
        <f t="shared" si="351"/>
        <v>2.2103386636348838E-8</v>
      </c>
      <c r="AC148" s="5">
        <f t="shared" si="352"/>
        <v>3.4812983114301254E-12</v>
      </c>
      <c r="AD148" s="5">
        <f t="shared" si="353"/>
        <v>1.1012030810766066E-2</v>
      </c>
      <c r="AE148" s="5">
        <f t="shared" si="354"/>
        <v>1.0277528355687972E-4</v>
      </c>
      <c r="AF148" s="5">
        <f t="shared" si="355"/>
        <v>4.7960086071817952E-7</v>
      </c>
      <c r="AG148" s="5">
        <f t="shared" si="356"/>
        <v>1.4920382776942557E-9</v>
      </c>
      <c r="AH148" s="5">
        <f t="shared" si="357"/>
        <v>1.2733497289400452E-10</v>
      </c>
      <c r="AI148" s="5">
        <f t="shared" si="358"/>
        <v>1.1460376763411615E-10</v>
      </c>
      <c r="AJ148" s="5">
        <f t="shared" si="359"/>
        <v>5.157272686926097E-11</v>
      </c>
      <c r="AK148" s="5">
        <f t="shared" si="360"/>
        <v>1.5472127497139509E-11</v>
      </c>
      <c r="AL148" s="5">
        <f t="shared" si="361"/>
        <v>1.1696978505499286E-15</v>
      </c>
      <c r="AM148" s="5">
        <f t="shared" si="362"/>
        <v>1.9822051892488114E-3</v>
      </c>
      <c r="AN148" s="5">
        <f t="shared" si="363"/>
        <v>1.8499921031259161E-5</v>
      </c>
      <c r="AO148" s="5">
        <f t="shared" si="364"/>
        <v>8.632988149237092E-8</v>
      </c>
      <c r="AP148" s="5">
        <f t="shared" si="365"/>
        <v>2.6857226132276584E-10</v>
      </c>
      <c r="AQ148" s="5">
        <f t="shared" si="366"/>
        <v>6.2664622873134399E-13</v>
      </c>
      <c r="AR148" s="5">
        <f t="shared" si="367"/>
        <v>2.3768346040394925E-13</v>
      </c>
      <c r="AS148" s="5">
        <f t="shared" si="368"/>
        <v>2.1391939266584156E-13</v>
      </c>
      <c r="AT148" s="5">
        <f t="shared" si="369"/>
        <v>9.6265651974162688E-14</v>
      </c>
      <c r="AU148" s="5">
        <f t="shared" si="370"/>
        <v>2.8880273186160654E-14</v>
      </c>
      <c r="AV148" s="5">
        <f t="shared" si="371"/>
        <v>6.4981914281154828E-15</v>
      </c>
      <c r="AW148" s="5">
        <f t="shared" si="372"/>
        <v>2.7292520937458085E-19</v>
      </c>
      <c r="AX148" s="5">
        <f t="shared" si="373"/>
        <v>2.9733672500288936E-4</v>
      </c>
      <c r="AY148" s="5">
        <f t="shared" si="374"/>
        <v>2.7750436544519673E-6</v>
      </c>
      <c r="AZ148" s="5">
        <f t="shared" si="375"/>
        <v>1.2949741213500111E-8</v>
      </c>
      <c r="BA148" s="5">
        <f t="shared" si="376"/>
        <v>4.0286644915198826E-11</v>
      </c>
      <c r="BB148" s="5">
        <f t="shared" si="377"/>
        <v>9.3998814248387752E-14</v>
      </c>
      <c r="BC148" s="5">
        <f t="shared" si="378"/>
        <v>1.7545818667604087E-16</v>
      </c>
      <c r="BD148" s="5">
        <f t="shared" si="379"/>
        <v>3.6971662265834207E-16</v>
      </c>
      <c r="BE148" s="5">
        <f t="shared" si="380"/>
        <v>3.3275161529171567E-16</v>
      </c>
      <c r="BF148" s="5">
        <f t="shared" si="381"/>
        <v>1.4974122164580967E-16</v>
      </c>
      <c r="BG148" s="5">
        <f t="shared" si="382"/>
        <v>4.4923264941072783E-17</v>
      </c>
      <c r="BH148" s="5">
        <f t="shared" si="383"/>
        <v>1.0107936766433608E-17</v>
      </c>
      <c r="BI148" s="5">
        <f t="shared" si="384"/>
        <v>1.8194650065304089E-18</v>
      </c>
      <c r="BJ148" s="8">
        <f t="shared" si="385"/>
        <v>0.58998793552240747</v>
      </c>
      <c r="BK148" s="8">
        <f t="shared" si="386"/>
        <v>0.4061787790622719</v>
      </c>
      <c r="BL148" s="8">
        <f t="shared" si="387"/>
        <v>3.7925997177908361E-3</v>
      </c>
      <c r="BM148" s="8">
        <f t="shared" si="388"/>
        <v>6.4362047331972913E-2</v>
      </c>
      <c r="BN148" s="8">
        <f t="shared" si="389"/>
        <v>0.93559454650092322</v>
      </c>
    </row>
    <row r="149" spans="1:66" x14ac:dyDescent="0.25">
      <c r="A149" t="s">
        <v>289</v>
      </c>
      <c r="B149" t="s">
        <v>291</v>
      </c>
      <c r="C149" t="s">
        <v>294</v>
      </c>
      <c r="D149" s="11">
        <v>44204</v>
      </c>
      <c r="E149">
        <f>VLOOKUP(A149,home!$A$2:$E$404,3,FALSE)</f>
        <v>1.6667000000000001</v>
      </c>
      <c r="F149">
        <f>VLOOKUP(B149,home!$B$2:$E$404,3,FALSE)</f>
        <v>2.2000000000000002</v>
      </c>
      <c r="G149">
        <f>VLOOKUP(C149,away!$B$2:$E$404,4,FALSE)</f>
        <v>1.2</v>
      </c>
      <c r="H149">
        <f>VLOOKUP(A149,away!$A$2:$E$404,3,FALSE)</f>
        <v>0.93330000000000002</v>
      </c>
      <c r="I149">
        <f>VLOOKUP(C149,away!$B$2:$E$404,3,FALSE)</f>
        <v>0.53569999999999995</v>
      </c>
      <c r="J149">
        <f>VLOOKUP(B149,home!$B$2:$E$404,4,FALSE)</f>
        <v>0.71430000000000005</v>
      </c>
      <c r="K149" s="3">
        <f t="shared" si="334"/>
        <v>4.4000880000000002</v>
      </c>
      <c r="L149" s="3">
        <f t="shared" si="335"/>
        <v>0.357127720983</v>
      </c>
      <c r="M149" s="5">
        <f t="shared" si="336"/>
        <v>8.5894916760464821E-3</v>
      </c>
      <c r="N149" s="5">
        <f t="shared" si="337"/>
        <v>3.7794519249872011E-2</v>
      </c>
      <c r="O149" s="5">
        <f t="shared" si="338"/>
        <v>3.0675455866689292E-3</v>
      </c>
      <c r="P149" s="5">
        <f t="shared" si="339"/>
        <v>1.3497470525354915E-2</v>
      </c>
      <c r="Q149" s="5">
        <f t="shared" si="340"/>
        <v>8.3149605308565452E-2</v>
      </c>
      <c r="R149" s="5">
        <f t="shared" si="341"/>
        <v>5.4775278218926712E-4</v>
      </c>
      <c r="S149" s="5">
        <f t="shared" si="342"/>
        <v>5.3024590235902702E-3</v>
      </c>
      <c r="T149" s="5">
        <f t="shared" si="343"/>
        <v>2.9695029044483939E-2</v>
      </c>
      <c r="U149" s="5">
        <f t="shared" si="344"/>
        <v>2.410160443877608E-3</v>
      </c>
      <c r="V149" s="5">
        <f t="shared" si="345"/>
        <v>9.2580545679241675E-4</v>
      </c>
      <c r="W149" s="5">
        <f t="shared" si="346"/>
        <v>0.1219551935076517</v>
      </c>
      <c r="X149" s="5">
        <f t="shared" si="347"/>
        <v>4.3553580319428409E-2</v>
      </c>
      <c r="Y149" s="5">
        <f t="shared" si="348"/>
        <v>7.777095440063754E-3</v>
      </c>
      <c r="Z149" s="5">
        <f t="shared" si="349"/>
        <v>6.5205900921783529E-5</v>
      </c>
      <c r="AA149" s="5">
        <f t="shared" si="350"/>
        <v>2.8691170217512863E-4</v>
      </c>
      <c r="AB149" s="5">
        <f t="shared" si="351"/>
        <v>6.3121836890017897E-4</v>
      </c>
      <c r="AC149" s="5">
        <f t="shared" si="352"/>
        <v>9.0925286505283529E-5</v>
      </c>
      <c r="AD149" s="5">
        <f t="shared" si="353"/>
        <v>0.13415339587267405</v>
      </c>
      <c r="AE149" s="5">
        <f t="shared" si="354"/>
        <v>4.7909896530138288E-2</v>
      </c>
      <c r="AF149" s="5">
        <f t="shared" si="355"/>
        <v>8.5549760801698124E-3</v>
      </c>
      <c r="AG149" s="5">
        <f t="shared" si="356"/>
        <v>1.0184063701917081E-3</v>
      </c>
      <c r="AH149" s="5">
        <f t="shared" si="357"/>
        <v>5.8217086977099629E-6</v>
      </c>
      <c r="AI149" s="5">
        <f t="shared" si="358"/>
        <v>2.5616030580289233E-5</v>
      </c>
      <c r="AJ149" s="5">
        <f t="shared" si="359"/>
        <v>5.6356394381981866E-5</v>
      </c>
      <c r="AK149" s="5">
        <f t="shared" si="360"/>
        <v>8.2657698214475269E-5</v>
      </c>
      <c r="AL149" s="5">
        <f t="shared" si="361"/>
        <v>5.7151758027170812E-6</v>
      </c>
      <c r="AM149" s="5">
        <f t="shared" si="362"/>
        <v>0.11805734946772053</v>
      </c>
      <c r="AN149" s="5">
        <f t="shared" si="363"/>
        <v>4.2161552160700624E-2</v>
      </c>
      <c r="AO149" s="5">
        <f t="shared" si="364"/>
        <v>7.5285295181284463E-3</v>
      </c>
      <c r="AP149" s="5">
        <f t="shared" si="365"/>
        <v>8.9621552972081854E-4</v>
      </c>
      <c r="AQ149" s="5">
        <f t="shared" si="366"/>
        <v>8.0015852409691997E-5</v>
      </c>
      <c r="AR149" s="5">
        <f t="shared" si="367"/>
        <v>4.1581871188801379E-7</v>
      </c>
      <c r="AS149" s="5">
        <f t="shared" si="368"/>
        <v>1.8296389243539066E-6</v>
      </c>
      <c r="AT149" s="5">
        <f t="shared" si="369"/>
        <v>4.0252861376912681E-6</v>
      </c>
      <c r="AU149" s="5">
        <f t="shared" si="370"/>
        <v>5.9038710770072306E-6</v>
      </c>
      <c r="AV149" s="5">
        <f t="shared" si="371"/>
        <v>6.4943880698716493E-6</v>
      </c>
      <c r="AW149" s="5">
        <f t="shared" si="372"/>
        <v>2.4946637593725551E-7</v>
      </c>
      <c r="AX149" s="5">
        <f t="shared" si="373"/>
        <v>8.6577121117453928E-2</v>
      </c>
      <c r="AY149" s="5">
        <f t="shared" si="374"/>
        <v>3.0919089953945482E-2</v>
      </c>
      <c r="AZ149" s="5">
        <f t="shared" si="375"/>
        <v>5.52103206506046E-3</v>
      </c>
      <c r="BA149" s="5">
        <f t="shared" si="376"/>
        <v>6.5723786628970281E-4</v>
      </c>
      <c r="BB149" s="5">
        <f t="shared" si="377"/>
        <v>5.8679465332942811E-5</v>
      </c>
      <c r="BC149" s="5">
        <f t="shared" si="378"/>
        <v>4.1912127445709665E-6</v>
      </c>
      <c r="BD149" s="5">
        <f t="shared" si="379"/>
        <v>2.4750064819775497E-8</v>
      </c>
      <c r="BE149" s="5">
        <f t="shared" si="380"/>
        <v>1.0890246321271631E-7</v>
      </c>
      <c r="BF149" s="5">
        <f t="shared" si="381"/>
        <v>2.3959021077635732E-7</v>
      </c>
      <c r="BG149" s="5">
        <f t="shared" si="382"/>
        <v>3.5140600378484019E-7</v>
      </c>
      <c r="BH149" s="5">
        <f t="shared" si="383"/>
        <v>3.8655433509540755E-7</v>
      </c>
      <c r="BI149" s="5">
        <f t="shared" si="384"/>
        <v>3.4017461824025632E-7</v>
      </c>
      <c r="BJ149" s="8">
        <f t="shared" si="385"/>
        <v>0.80802271193274633</v>
      </c>
      <c r="BK149" s="8">
        <f t="shared" si="386"/>
        <v>5.9330957098037568E-2</v>
      </c>
      <c r="BL149" s="8">
        <f t="shared" si="387"/>
        <v>7.1341610963023099E-3</v>
      </c>
      <c r="BM149" s="8">
        <f t="shared" si="388"/>
        <v>0.69698781041174118</v>
      </c>
      <c r="BN149" s="8">
        <f t="shared" si="389"/>
        <v>0.14664638512869704</v>
      </c>
    </row>
    <row r="150" spans="1:66" x14ac:dyDescent="0.25">
      <c r="A150" t="s">
        <v>289</v>
      </c>
      <c r="B150" t="s">
        <v>316</v>
      </c>
      <c r="C150" t="s">
        <v>303</v>
      </c>
      <c r="D150" s="11">
        <v>44204</v>
      </c>
      <c r="E150">
        <f>VLOOKUP(A150,home!$A$2:$E$404,3,FALSE)</f>
        <v>1.6667000000000001</v>
      </c>
      <c r="F150">
        <f>VLOOKUP(B150,home!$B$2:$E$404,3,FALSE)</f>
        <v>0.1</v>
      </c>
      <c r="G150">
        <f>VLOOKUP(C150,away!$B$2:$E$404,4,FALSE)</f>
        <v>0.3</v>
      </c>
      <c r="H150">
        <f>VLOOKUP(A150,away!$A$2:$E$404,3,FALSE)</f>
        <v>0.93330000000000002</v>
      </c>
      <c r="I150">
        <f>VLOOKUP(C150,away!$B$2:$E$404,3,FALSE)</f>
        <v>1.0714999999999999</v>
      </c>
      <c r="J150">
        <f>VLOOKUP(B150,home!$B$2:$E$404,4,FALSE)</f>
        <v>0.1</v>
      </c>
      <c r="K150" s="3">
        <f t="shared" si="334"/>
        <v>5.0001000000000004E-2</v>
      </c>
      <c r="L150" s="3">
        <f t="shared" si="335"/>
        <v>0.100003095</v>
      </c>
      <c r="M150" s="5">
        <f t="shared" si="336"/>
        <v>0.86070445183311095</v>
      </c>
      <c r="N150" s="5">
        <f t="shared" si="337"/>
        <v>4.3036083296107391E-2</v>
      </c>
      <c r="O150" s="5">
        <f t="shared" si="338"/>
        <v>8.6073109063589504E-2</v>
      </c>
      <c r="P150" s="5">
        <f t="shared" si="339"/>
        <v>4.3037415262885403E-3</v>
      </c>
      <c r="Q150" s="5">
        <f t="shared" si="340"/>
        <v>1.075923600444333E-3</v>
      </c>
      <c r="R150" s="5">
        <f t="shared" si="341"/>
        <v>4.3037886513157507E-3</v>
      </c>
      <c r="S150" s="5">
        <f t="shared" si="342"/>
        <v>5.3799510057291516E-6</v>
      </c>
      <c r="T150" s="5">
        <f t="shared" si="343"/>
        <v>1.0759569002797668E-4</v>
      </c>
      <c r="U150" s="5">
        <f t="shared" si="344"/>
        <v>2.1519373635443893E-4</v>
      </c>
      <c r="V150" s="5">
        <f t="shared" si="345"/>
        <v>2.9890139542017134E-9</v>
      </c>
      <c r="W150" s="5">
        <f t="shared" si="346"/>
        <v>1.7932418648605698E-5</v>
      </c>
      <c r="X150" s="5">
        <f t="shared" si="347"/>
        <v>1.793297365696287E-6</v>
      </c>
      <c r="Y150" s="5">
        <f t="shared" si="348"/>
        <v>8.9667643412487768E-8</v>
      </c>
      <c r="Z150" s="5">
        <f t="shared" si="349"/>
        <v>1.4346406178581702E-4</v>
      </c>
      <c r="AA150" s="5">
        <f t="shared" si="350"/>
        <v>7.1733465533526387E-6</v>
      </c>
      <c r="AB150" s="5">
        <f t="shared" si="351"/>
        <v>1.7933725050709268E-7</v>
      </c>
      <c r="AC150" s="5">
        <f t="shared" si="352"/>
        <v>9.3411445197277536E-13</v>
      </c>
      <c r="AD150" s="5">
        <f t="shared" si="353"/>
        <v>2.2415971621223352E-7</v>
      </c>
      <c r="AE150" s="5">
        <f t="shared" si="354"/>
        <v>2.2416665395545028E-8</v>
      </c>
      <c r="AF150" s="5">
        <f t="shared" si="355"/>
        <v>1.120867959566951E-9</v>
      </c>
      <c r="AG150" s="5">
        <f t="shared" si="356"/>
        <v>3.736342168100999E-11</v>
      </c>
      <c r="AH150" s="5">
        <f t="shared" si="357"/>
        <v>3.5867125499632315E-6</v>
      </c>
      <c r="AI150" s="5">
        <f t="shared" si="358"/>
        <v>1.7933921421071159E-7</v>
      </c>
      <c r="AJ150" s="5">
        <f t="shared" si="359"/>
        <v>4.483570024874896E-9</v>
      </c>
      <c r="AK150" s="5">
        <f t="shared" si="360"/>
        <v>7.4727661604589887E-11</v>
      </c>
      <c r="AL150" s="5">
        <f t="shared" si="361"/>
        <v>1.8683240913646425E-16</v>
      </c>
      <c r="AM150" s="5">
        <f t="shared" si="362"/>
        <v>2.2416419940655796E-9</v>
      </c>
      <c r="AN150" s="5">
        <f t="shared" si="363"/>
        <v>2.2417113728852958E-10</v>
      </c>
      <c r="AO150" s="5">
        <f t="shared" si="364"/>
        <v>1.1208903769261433E-11</v>
      </c>
      <c r="AP150" s="5">
        <f t="shared" si="365"/>
        <v>3.7364168949443649E-13</v>
      </c>
      <c r="AQ150" s="5">
        <f t="shared" si="366"/>
        <v>9.3413313426181564E-15</v>
      </c>
      <c r="AR150" s="5">
        <f t="shared" si="367"/>
        <v>7.1736471174333068E-8</v>
      </c>
      <c r="AS150" s="5">
        <f t="shared" si="368"/>
        <v>3.5868952951878286E-9</v>
      </c>
      <c r="AT150" s="5">
        <f t="shared" si="369"/>
        <v>8.9674175827343333E-11</v>
      </c>
      <c r="AU150" s="5">
        <f t="shared" si="370"/>
        <v>1.4945994885143313E-12</v>
      </c>
      <c r="AV150" s="5">
        <f t="shared" si="371"/>
        <v>1.8682867256301281E-14</v>
      </c>
      <c r="AW150" s="5">
        <f t="shared" si="372"/>
        <v>2.5950267828244252E-20</v>
      </c>
      <c r="AX150" s="5">
        <f t="shared" si="373"/>
        <v>1.8680723557545477E-11</v>
      </c>
      <c r="AY150" s="5">
        <f t="shared" si="374"/>
        <v>1.8681301725939583E-12</v>
      </c>
      <c r="AZ150" s="5">
        <f t="shared" si="375"/>
        <v>9.340939956113999E-14</v>
      </c>
      <c r="BA150" s="5">
        <f t="shared" si="376"/>
        <v>3.1137430194018812E-15</v>
      </c>
      <c r="BB150" s="5">
        <f t="shared" si="377"/>
        <v>7.7845984743708268E-17</v>
      </c>
      <c r="BC150" s="5">
        <f t="shared" si="378"/>
        <v>1.556967881538722E-18</v>
      </c>
      <c r="BD150" s="5">
        <f t="shared" si="379"/>
        <v>1.1956448569685981E-9</v>
      </c>
      <c r="BE150" s="5">
        <f t="shared" si="380"/>
        <v>5.978343849328689E-11</v>
      </c>
      <c r="BF150" s="5">
        <f t="shared" si="381"/>
        <v>1.4946158540514193E-12</v>
      </c>
      <c r="BG150" s="5">
        <f t="shared" si="382"/>
        <v>2.4910762439475003E-14</v>
      </c>
      <c r="BH150" s="5">
        <f t="shared" si="383"/>
        <v>3.113907581840476E-16</v>
      </c>
      <c r="BI150" s="5">
        <f t="shared" si="384"/>
        <v>3.1139698599921158E-18</v>
      </c>
      <c r="BJ150" s="8">
        <f t="shared" si="385"/>
        <v>4.4239668202900886E-2</v>
      </c>
      <c r="BK150" s="8">
        <f t="shared" si="386"/>
        <v>0.86501357630222164</v>
      </c>
      <c r="BL150" s="8">
        <f t="shared" si="387"/>
        <v>9.0603291416627485E-2</v>
      </c>
      <c r="BM150" s="8">
        <f t="shared" si="388"/>
        <v>5.0290201081117981E-4</v>
      </c>
      <c r="BN150" s="8">
        <f t="shared" si="389"/>
        <v>0.9994970979708564</v>
      </c>
    </row>
    <row r="151" spans="1:66" x14ac:dyDescent="0.25">
      <c r="A151" t="s">
        <v>289</v>
      </c>
      <c r="B151" t="s">
        <v>309</v>
      </c>
      <c r="C151" t="s">
        <v>292</v>
      </c>
      <c r="D151" s="11">
        <v>44204</v>
      </c>
      <c r="E151">
        <f>VLOOKUP(A151,home!$A$2:$E$404,3,FALSE)</f>
        <v>1.6667000000000001</v>
      </c>
      <c r="F151">
        <f>VLOOKUP(B151,home!$B$2:$E$404,3,FALSE)</f>
        <v>0.9</v>
      </c>
      <c r="G151">
        <f>VLOOKUP(C151,away!$B$2:$E$404,4,FALSE)</f>
        <v>0.1</v>
      </c>
      <c r="H151">
        <f>VLOOKUP(A151,away!$A$2:$E$404,3,FALSE)</f>
        <v>0.93330000000000002</v>
      </c>
      <c r="I151">
        <f>VLOOKUP(C151,away!$B$2:$E$404,3,FALSE)</f>
        <v>1.0714999999999999</v>
      </c>
      <c r="J151">
        <f>VLOOKUP(B151,home!$B$2:$E$404,4,FALSE)</f>
        <v>0.53569999999999995</v>
      </c>
      <c r="K151" s="3">
        <f t="shared" si="334"/>
        <v>0.15000300000000003</v>
      </c>
      <c r="L151" s="3">
        <f t="shared" si="335"/>
        <v>0.53571657991499999</v>
      </c>
      <c r="M151" s="5">
        <f t="shared" si="336"/>
        <v>0.50372762684674199</v>
      </c>
      <c r="N151" s="5">
        <f t="shared" si="337"/>
        <v>7.5560655209891858E-2</v>
      </c>
      <c r="O151" s="5">
        <f t="shared" si="338"/>
        <v>0.26985524146303597</v>
      </c>
      <c r="P151" s="5">
        <f t="shared" si="339"/>
        <v>4.0479095785179782E-2</v>
      </c>
      <c r="Q151" s="5">
        <f t="shared" si="340"/>
        <v>5.6671624817247043E-3</v>
      </c>
      <c r="R151" s="5">
        <f t="shared" si="341"/>
        <v>7.2282963514357063E-2</v>
      </c>
      <c r="S151" s="5">
        <f t="shared" si="342"/>
        <v>8.1321586719537188E-4</v>
      </c>
      <c r="T151" s="5">
        <f t="shared" si="343"/>
        <v>3.0359929025321618E-3</v>
      </c>
      <c r="U151" s="5">
        <f t="shared" si="344"/>
        <v>1.0842661376044104E-2</v>
      </c>
      <c r="V151" s="5">
        <f t="shared" si="345"/>
        <v>7.2610322695162959E-6</v>
      </c>
      <c r="W151" s="5">
        <f t="shared" si="346"/>
        <v>2.8336379124871701E-4</v>
      </c>
      <c r="X151" s="5">
        <f t="shared" si="347"/>
        <v>1.5180268111951065E-4</v>
      </c>
      <c r="Y151" s="5">
        <f t="shared" si="348"/>
        <v>4.0661606575635798E-5</v>
      </c>
      <c r="Z151" s="5">
        <f t="shared" si="349"/>
        <v>1.2907727333344032E-2</v>
      </c>
      <c r="AA151" s="5">
        <f t="shared" si="350"/>
        <v>1.936197823183605E-3</v>
      </c>
      <c r="AB151" s="5">
        <f t="shared" si="351"/>
        <v>1.4521774103550518E-4</v>
      </c>
      <c r="AC151" s="5">
        <f t="shared" si="352"/>
        <v>3.6468123479861266E-8</v>
      </c>
      <c r="AD151" s="5">
        <f t="shared" si="353"/>
        <v>1.0626354694670324E-5</v>
      </c>
      <c r="AE151" s="5">
        <f t="shared" si="354"/>
        <v>5.6927143939924894E-6</v>
      </c>
      <c r="AF151" s="5">
        <f t="shared" si="355"/>
        <v>1.524840742791274E-6</v>
      </c>
      <c r="AG151" s="5">
        <f t="shared" si="356"/>
        <v>2.7229415588106323E-7</v>
      </c>
      <c r="AH151" s="5">
        <f t="shared" si="357"/>
        <v>1.7287208853736069E-3</v>
      </c>
      <c r="AI151" s="5">
        <f t="shared" si="358"/>
        <v>2.5931331896869716E-4</v>
      </c>
      <c r="AJ151" s="5">
        <f t="shared" si="359"/>
        <v>1.9448887892630744E-5</v>
      </c>
      <c r="AK151" s="5">
        <f t="shared" si="360"/>
        <v>9.7246384351943007E-7</v>
      </c>
      <c r="AL151" s="5">
        <f t="shared" si="361"/>
        <v>1.172218147087016E-10</v>
      </c>
      <c r="AM151" s="5">
        <f t="shared" si="362"/>
        <v>3.1879701665292661E-7</v>
      </c>
      <c r="AN151" s="5">
        <f t="shared" si="363"/>
        <v>1.7078484744841112E-7</v>
      </c>
      <c r="AO151" s="5">
        <f t="shared" si="364"/>
        <v>4.5746137188183912E-8</v>
      </c>
      <c r="AP151" s="5">
        <f t="shared" si="365"/>
        <v>8.1689880529254274E-9</v>
      </c>
      <c r="AQ151" s="5">
        <f t="shared" si="366"/>
        <v>1.0940655852699262E-9</v>
      </c>
      <c r="AR151" s="5">
        <f t="shared" si="367"/>
        <v>1.85220888067996E-4</v>
      </c>
      <c r="AS151" s="5">
        <f t="shared" si="368"/>
        <v>2.7783688872863607E-5</v>
      </c>
      <c r="AT151" s="5">
        <f t="shared" si="369"/>
        <v>2.08381834099808E-6</v>
      </c>
      <c r="AU151" s="5">
        <f t="shared" si="370"/>
        <v>1.0419300086824503E-7</v>
      </c>
      <c r="AV151" s="5">
        <f t="shared" si="371"/>
        <v>3.9073156773098398E-9</v>
      </c>
      <c r="AW151" s="5">
        <f t="shared" si="372"/>
        <v>2.6166219008570315E-13</v>
      </c>
      <c r="AX151" s="5">
        <f t="shared" si="373"/>
        <v>7.9700848148314908E-9</v>
      </c>
      <c r="AY151" s="5">
        <f t="shared" si="374"/>
        <v>4.269706578634002E-9</v>
      </c>
      <c r="AZ151" s="5">
        <f t="shared" si="375"/>
        <v>1.1436763027731916E-9</v>
      </c>
      <c r="BA151" s="5">
        <f t="shared" si="376"/>
        <v>2.0422878581716213E-10</v>
      </c>
      <c r="BB151" s="5">
        <f t="shared" si="377"/>
        <v>2.7352186664540784E-11</v>
      </c>
      <c r="BC151" s="5">
        <f t="shared" si="378"/>
        <v>2.930603978624894E-12</v>
      </c>
      <c r="BD151" s="5">
        <f t="shared" si="379"/>
        <v>1.6537650114100965E-5</v>
      </c>
      <c r="BE151" s="5">
        <f t="shared" si="380"/>
        <v>2.4806971300654873E-6</v>
      </c>
      <c r="BF151" s="5">
        <f t="shared" si="381"/>
        <v>1.8605600580060665E-7</v>
      </c>
      <c r="BG151" s="5">
        <f t="shared" si="382"/>
        <v>9.3029863460361361E-9</v>
      </c>
      <c r="BH151" s="5">
        <f t="shared" si="383"/>
        <v>3.4886896521611463E-10</v>
      </c>
      <c r="BI151" s="5">
        <f t="shared" si="384"/>
        <v>1.046627827786257E-11</v>
      </c>
      <c r="BJ151" s="8">
        <f t="shared" si="385"/>
        <v>8.4758313086114118E-2</v>
      </c>
      <c r="BK151" s="8">
        <f t="shared" si="386"/>
        <v>0.54502724038643868</v>
      </c>
      <c r="BL151" s="8">
        <f t="shared" si="387"/>
        <v>0.35730514803490471</v>
      </c>
      <c r="BM151" s="8">
        <f t="shared" si="388"/>
        <v>3.2425679270425098E-2</v>
      </c>
      <c r="BN151" s="8">
        <f t="shared" si="389"/>
        <v>0.9675727453009314</v>
      </c>
    </row>
    <row r="152" spans="1:66" x14ac:dyDescent="0.25">
      <c r="A152" t="s">
        <v>337</v>
      </c>
      <c r="B152" t="s">
        <v>92</v>
      </c>
      <c r="C152" t="s">
        <v>75</v>
      </c>
      <c r="D152" s="11">
        <v>44235</v>
      </c>
      <c r="E152">
        <f>VLOOKUP(A152,home!$A$2:$E$404,3,FALSE)</f>
        <v>1.2959000000000001</v>
      </c>
      <c r="F152">
        <f>VLOOKUP(B152,home!$B$2:$E$404,3,FALSE)</f>
        <v>0.77170000000000005</v>
      </c>
      <c r="G152">
        <f>VLOOKUP(C152,away!$B$2:$E$404,4,FALSE)</f>
        <v>0.77170000000000005</v>
      </c>
      <c r="H152">
        <f>VLOOKUP(A152,away!$A$2:$E$404,3,FALSE)</f>
        <v>1</v>
      </c>
      <c r="I152">
        <f>VLOOKUP(C152,away!$B$2:$E$404,3,FALSE)</f>
        <v>1.25</v>
      </c>
      <c r="J152">
        <f>VLOOKUP(B152,home!$B$2:$E$404,4,FALSE)</f>
        <v>1.6667000000000001</v>
      </c>
      <c r="K152" s="3">
        <f t="shared" si="334"/>
        <v>0.7717355213510001</v>
      </c>
      <c r="L152" s="3">
        <f t="shared" si="335"/>
        <v>2.0833750000000002</v>
      </c>
      <c r="M152" s="5">
        <f t="shared" si="336"/>
        <v>5.7549460325290167E-2</v>
      </c>
      <c r="N152" s="5">
        <f t="shared" si="337"/>
        <v>4.4412962767606499E-2</v>
      </c>
      <c r="O152" s="5">
        <f t="shared" si="338"/>
        <v>0.11989710690520143</v>
      </c>
      <c r="P152" s="5">
        <f t="shared" si="339"/>
        <v>9.252885630596222E-2</v>
      </c>
      <c r="Q152" s="5">
        <f t="shared" si="340"/>
        <v>1.7137530488100679E-2</v>
      </c>
      <c r="R152" s="5">
        <f t="shared" si="341"/>
        <v>0.12489531754931203</v>
      </c>
      <c r="S152" s="5">
        <f t="shared" si="342"/>
        <v>3.7192309019477482E-2</v>
      </c>
      <c r="T152" s="5">
        <f t="shared" si="343"/>
        <v>3.5703902580646762E-2</v>
      </c>
      <c r="U152" s="5">
        <f t="shared" si="344"/>
        <v>9.638615300321704E-2</v>
      </c>
      <c r="V152" s="5">
        <f t="shared" si="345"/>
        <v>6.6442592694244866E-3</v>
      </c>
      <c r="W152" s="5">
        <f t="shared" si="346"/>
        <v>4.4085470086343455E-3</v>
      </c>
      <c r="X152" s="5">
        <f t="shared" si="347"/>
        <v>9.1846566241135814E-3</v>
      </c>
      <c r="Y152" s="5">
        <f t="shared" si="348"/>
        <v>9.5675419971313191E-3</v>
      </c>
      <c r="Z152" s="5">
        <f t="shared" si="349"/>
        <v>8.6734594066432663E-2</v>
      </c>
      <c r="AA152" s="5">
        <f t="shared" si="350"/>
        <v>6.6936167171025768E-2</v>
      </c>
      <c r="AB152" s="5">
        <f t="shared" si="351"/>
        <v>2.5828508934484632E-2</v>
      </c>
      <c r="AC152" s="5">
        <f t="shared" si="352"/>
        <v>6.676710212888472E-4</v>
      </c>
      <c r="AD152" s="5">
        <f t="shared" si="353"/>
        <v>8.5055808102720465E-4</v>
      </c>
      <c r="AE152" s="5">
        <f t="shared" si="354"/>
        <v>1.7720314420600529E-3</v>
      </c>
      <c r="AF152" s="5">
        <f t="shared" si="355"/>
        <v>1.8459030028009317E-3</v>
      </c>
      <c r="AG152" s="5">
        <f t="shared" si="356"/>
        <v>1.2819027228201305E-3</v>
      </c>
      <c r="AH152" s="5">
        <f t="shared" si="357"/>
        <v>4.5175171228288534E-2</v>
      </c>
      <c r="AI152" s="5">
        <f t="shared" si="358"/>
        <v>3.486328431998395E-2</v>
      </c>
      <c r="AJ152" s="5">
        <f t="shared" si="359"/>
        <v>1.3452617450345478E-2</v>
      </c>
      <c r="AK152" s="5">
        <f t="shared" si="360"/>
        <v>3.46062091385931E-3</v>
      </c>
      <c r="AL152" s="5">
        <f t="shared" si="361"/>
        <v>4.2939645751181474E-5</v>
      </c>
      <c r="AM152" s="5">
        <f t="shared" si="362"/>
        <v>1.3128117682016722E-4</v>
      </c>
      <c r="AN152" s="5">
        <f t="shared" si="363"/>
        <v>2.7350792175771598E-4</v>
      </c>
      <c r="AO152" s="5">
        <f t="shared" si="364"/>
        <v>2.8490978324599082E-4</v>
      </c>
      <c r="AP152" s="5">
        <f t="shared" si="365"/>
        <v>1.9785797322337205E-4</v>
      </c>
      <c r="AQ152" s="5">
        <f t="shared" si="366"/>
        <v>1.0305308874106067E-4</v>
      </c>
      <c r="AR152" s="5">
        <f t="shared" si="367"/>
        <v>1.882336447154713E-2</v>
      </c>
      <c r="AS152" s="5">
        <f t="shared" si="368"/>
        <v>1.4526658994029319E-2</v>
      </c>
      <c r="AT152" s="5">
        <f t="shared" si="369"/>
        <v>5.6053693761227048E-3</v>
      </c>
      <c r="AU152" s="5">
        <f t="shared" si="370"/>
        <v>1.4419542192823285E-3</v>
      </c>
      <c r="AV152" s="5">
        <f t="shared" si="371"/>
        <v>2.7820182279553055E-4</v>
      </c>
      <c r="AW152" s="5">
        <f t="shared" si="372"/>
        <v>1.9177495753132677E-6</v>
      </c>
      <c r="AX152" s="5">
        <f t="shared" si="373"/>
        <v>1.6885724572814086E-5</v>
      </c>
      <c r="AY152" s="5">
        <f t="shared" si="374"/>
        <v>3.5179296431886555E-5</v>
      </c>
      <c r="AZ152" s="5">
        <f t="shared" si="375"/>
        <v>3.664583335189083E-5</v>
      </c>
      <c r="BA152" s="5">
        <f t="shared" si="376"/>
        <v>2.5449004353165187E-5</v>
      </c>
      <c r="BB152" s="5">
        <f t="shared" si="377"/>
        <v>1.325495486106888E-5</v>
      </c>
      <c r="BC152" s="5">
        <f t="shared" si="378"/>
        <v>5.5230083167358772E-6</v>
      </c>
      <c r="BD152" s="5">
        <f t="shared" si="379"/>
        <v>6.5360211593182491E-3</v>
      </c>
      <c r="BE152" s="5">
        <f t="shared" si="380"/>
        <v>5.0440796969476367E-3</v>
      </c>
      <c r="BF152" s="5">
        <f t="shared" si="381"/>
        <v>1.9463477373299395E-3</v>
      </c>
      <c r="BG152" s="5">
        <f t="shared" si="382"/>
        <v>5.0068856193288673E-4</v>
      </c>
      <c r="BH152" s="5">
        <f t="shared" si="383"/>
        <v>9.6599787094439716E-5</v>
      </c>
      <c r="BI152" s="5">
        <f t="shared" si="384"/>
        <v>1.4909897411144613E-5</v>
      </c>
      <c r="BJ152" s="8">
        <f t="shared" si="385"/>
        <v>0.12728908448061735</v>
      </c>
      <c r="BK152" s="8">
        <f t="shared" si="386"/>
        <v>0.19466067488362626</v>
      </c>
      <c r="BL152" s="8">
        <f t="shared" si="387"/>
        <v>0.58570914319952927</v>
      </c>
      <c r="BM152" s="8">
        <f t="shared" si="388"/>
        <v>0.53793900074187595</v>
      </c>
      <c r="BN152" s="8">
        <f t="shared" si="389"/>
        <v>0.45642123434147303</v>
      </c>
    </row>
    <row r="153" spans="1:66" x14ac:dyDescent="0.25">
      <c r="A153" t="s">
        <v>338</v>
      </c>
      <c r="B153" t="s">
        <v>112</v>
      </c>
      <c r="C153" t="s">
        <v>109</v>
      </c>
      <c r="D153" s="11">
        <v>44235</v>
      </c>
      <c r="E153">
        <f>VLOOKUP(A153,home!$A$2:$E$404,3,FALSE)</f>
        <v>1.2710999999999999</v>
      </c>
      <c r="F153">
        <f>VLOOKUP(B153,home!$B$2:$E$404,3,FALSE)</f>
        <v>0.70389999999999997</v>
      </c>
      <c r="G153">
        <f>VLOOKUP(C153,away!$B$2:$E$404,4,FALSE)</f>
        <v>1.0766</v>
      </c>
      <c r="H153">
        <f>VLOOKUP(A153,away!$A$2:$E$404,3,FALSE)</f>
        <v>0.94469999999999998</v>
      </c>
      <c r="I153">
        <f>VLOOKUP(C153,away!$B$2:$E$404,3,FALSE)</f>
        <v>1.0585</v>
      </c>
      <c r="J153">
        <f>VLOOKUP(B153,home!$B$2:$E$404,4,FALSE)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338</v>
      </c>
      <c r="B154" t="s">
        <v>115</v>
      </c>
      <c r="C154" t="s">
        <v>121</v>
      </c>
      <c r="D154" s="11">
        <v>44235</v>
      </c>
      <c r="E154">
        <f>VLOOKUP(A154,home!$A$2:$E$404,3,FALSE)</f>
        <v>1.2710999999999999</v>
      </c>
      <c r="F154">
        <f>VLOOKUP(B154,home!$B$2:$E$404,3,FALSE)</f>
        <v>0.99380000000000002</v>
      </c>
      <c r="G154">
        <f>VLOOKUP(C154,away!$B$2:$E$404,4,FALSE)</f>
        <v>1.0766</v>
      </c>
      <c r="H154">
        <f>VLOOKUP(A154,away!$A$2:$E$404,3,FALSE)</f>
        <v>0.94469999999999998</v>
      </c>
      <c r="I154">
        <f>VLOOKUP(C154,away!$B$2:$E$404,3,FALSE)</f>
        <v>1.0027999999999999</v>
      </c>
      <c r="J154">
        <f>VLOOKUP(B154,home!$B$2:$E$404,4,FALSE)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340</v>
      </c>
      <c r="B155" t="s">
        <v>153</v>
      </c>
      <c r="C155" t="s">
        <v>150</v>
      </c>
      <c r="D155" s="11">
        <v>44235</v>
      </c>
      <c r="E155">
        <f>VLOOKUP(A155,home!$A$2:$E$404,3,FALSE)</f>
        <v>1.4705999999999999</v>
      </c>
      <c r="F155">
        <f>VLOOKUP(B155,home!$B$2:$E$404,3,FALSE)</f>
        <v>0.51</v>
      </c>
      <c r="G155">
        <f>VLOOKUP(C155,away!$B$2:$E$404,4,FALSE)</f>
        <v>1.2844</v>
      </c>
      <c r="H155">
        <f>VLOOKUP(A155,away!$A$2:$E$404,3,FALSE)</f>
        <v>1.2646999999999999</v>
      </c>
      <c r="I155">
        <f>VLOOKUP(C155,away!$B$2:$E$404,3,FALSE)</f>
        <v>0.79069999999999996</v>
      </c>
      <c r="J155">
        <f>VLOOKUP(B155,home!$B$2:$E$404,4,FALSE)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350</v>
      </c>
      <c r="B156" t="s">
        <v>161</v>
      </c>
      <c r="C156" t="s">
        <v>159</v>
      </c>
      <c r="D156" s="11">
        <v>44235</v>
      </c>
      <c r="E156">
        <f>VLOOKUP(A156,home!$A$2:$E$404,3,FALSE)</f>
        <v>1.3148</v>
      </c>
      <c r="F156">
        <f>VLOOKUP(B156,home!$B$2:$E$404,3,FALSE)</f>
        <v>1.4125000000000001</v>
      </c>
      <c r="G156">
        <f>VLOOKUP(C156,away!$B$2:$E$404,4,FALSE)</f>
        <v>1.1700999999999999</v>
      </c>
      <c r="H156">
        <f>VLOOKUP(A156,away!$A$2:$E$404,3,FALSE)</f>
        <v>1.2037</v>
      </c>
      <c r="I156">
        <f>VLOOKUP(C156,away!$B$2:$E$404,3,FALSE)</f>
        <v>1.2141999999999999</v>
      </c>
      <c r="J156">
        <f>VLOOKUP(B156,home!$B$2:$E$404,4,FALSE)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341</v>
      </c>
      <c r="B157" t="s">
        <v>171</v>
      </c>
      <c r="C157" t="s">
        <v>167</v>
      </c>
      <c r="D157" s="11">
        <v>44235</v>
      </c>
      <c r="E157">
        <f>VLOOKUP(A157,home!$A$2:$E$404,3,FALSE)</f>
        <v>1.2188000000000001</v>
      </c>
      <c r="F157">
        <f>VLOOKUP(B157,home!$B$2:$E$404,3,FALSE)</f>
        <v>0.41020000000000001</v>
      </c>
      <c r="G157">
        <f>VLOOKUP(C157,away!$B$2:$E$404,4,FALSE)</f>
        <v>0.82050000000000001</v>
      </c>
      <c r="H157">
        <f>VLOOKUP(A157,away!$A$2:$E$404,3,FALSE)</f>
        <v>1</v>
      </c>
      <c r="I157">
        <f>VLOOKUP(C157,away!$B$2:$E$404,3,FALSE)</f>
        <v>0.66669999999999996</v>
      </c>
      <c r="J157">
        <f>VLOOKUP(B157,home!$B$2:$E$404,4,FALSE)</f>
        <v>1.5</v>
      </c>
      <c r="K157" s="3">
        <f t="shared" si="334"/>
        <v>0.41021041908000005</v>
      </c>
      <c r="L157" s="3">
        <f t="shared" si="335"/>
        <v>1.0000499999999999</v>
      </c>
      <c r="M157" s="5">
        <f t="shared" si="336"/>
        <v>0.24407971186219796</v>
      </c>
      <c r="N157" s="5">
        <f t="shared" si="337"/>
        <v>0.10012404089191788</v>
      </c>
      <c r="O157" s="5">
        <f t="shared" si="338"/>
        <v>0.24409191584779102</v>
      </c>
      <c r="P157" s="5">
        <f t="shared" si="339"/>
        <v>0.10012904709396246</v>
      </c>
      <c r="Q157" s="5">
        <f t="shared" si="340"/>
        <v>2.0535962387128348E-2</v>
      </c>
      <c r="R157" s="5">
        <f t="shared" si="341"/>
        <v>0.12205206022179169</v>
      </c>
      <c r="S157" s="5">
        <f t="shared" si="342"/>
        <v>1.0269008017353479E-2</v>
      </c>
      <c r="T157" s="5">
        <f t="shared" si="343"/>
        <v>2.0536989185247701E-2</v>
      </c>
      <c r="U157" s="5">
        <f t="shared" si="344"/>
        <v>5.0067026773158566E-2</v>
      </c>
      <c r="V157" s="5">
        <f t="shared" si="345"/>
        <v>4.6807385611539662E-4</v>
      </c>
      <c r="W157" s="5">
        <f t="shared" si="346"/>
        <v>2.8080219123450137E-3</v>
      </c>
      <c r="X157" s="5">
        <f t="shared" si="347"/>
        <v>2.8081623134406301E-3</v>
      </c>
      <c r="Y157" s="5">
        <f t="shared" si="348"/>
        <v>1.404151360778151E-3</v>
      </c>
      <c r="Z157" s="5">
        <f t="shared" si="349"/>
        <v>4.0686054274934255E-2</v>
      </c>
      <c r="AA157" s="5">
        <f t="shared" si="350"/>
        <v>1.6689843374832408E-2</v>
      </c>
      <c r="AB157" s="5">
        <f t="shared" si="351"/>
        <v>3.4231738225847827E-3</v>
      </c>
      <c r="AC157" s="5">
        <f t="shared" si="352"/>
        <v>1.2001148319757642E-5</v>
      </c>
      <c r="AD157" s="5">
        <f t="shared" si="353"/>
        <v>2.879699613622177E-4</v>
      </c>
      <c r="AE157" s="5">
        <f t="shared" si="354"/>
        <v>2.879843598602858E-4</v>
      </c>
      <c r="AF157" s="5">
        <f t="shared" si="355"/>
        <v>1.4399937953913936E-4</v>
      </c>
      <c r="AG157" s="5">
        <f t="shared" si="356"/>
        <v>4.8002193169372105E-5</v>
      </c>
      <c r="AH157" s="5">
        <f t="shared" si="357"/>
        <v>1.0172022144411999E-2</v>
      </c>
      <c r="AI157" s="5">
        <f t="shared" si="358"/>
        <v>4.1726694667502864E-3</v>
      </c>
      <c r="AJ157" s="5">
        <f t="shared" si="359"/>
        <v>8.5583624531897782E-4</v>
      </c>
      <c r="AK157" s="5">
        <f t="shared" si="360"/>
        <v>1.1702431495205057E-4</v>
      </c>
      <c r="AL157" s="5">
        <f t="shared" si="361"/>
        <v>1.9692968925972424E-7</v>
      </c>
      <c r="AM157" s="5">
        <f t="shared" si="362"/>
        <v>2.3625655706569355E-5</v>
      </c>
      <c r="AN157" s="5">
        <f t="shared" si="363"/>
        <v>2.3626836989354676E-5</v>
      </c>
      <c r="AO157" s="5">
        <f t="shared" si="364"/>
        <v>1.181400916560207E-5</v>
      </c>
      <c r="AP157" s="5">
        <f t="shared" si="365"/>
        <v>3.9381999553534505E-6</v>
      </c>
      <c r="AQ157" s="5">
        <f t="shared" si="366"/>
        <v>9.8459921633780434E-7</v>
      </c>
      <c r="AR157" s="5">
        <f t="shared" si="367"/>
        <v>2.034506149103844E-3</v>
      </c>
      <c r="AS157" s="5">
        <f t="shared" si="368"/>
        <v>8.3457562004472482E-4</v>
      </c>
      <c r="AT157" s="5">
        <f t="shared" si="369"/>
        <v>1.7117580742624875E-4</v>
      </c>
      <c r="AU157" s="5">
        <f t="shared" si="370"/>
        <v>2.3406033233559634E-5</v>
      </c>
      <c r="AV157" s="5">
        <f t="shared" si="371"/>
        <v>2.4003496754347261E-6</v>
      </c>
      <c r="AW157" s="5">
        <f t="shared" si="372"/>
        <v>2.2440735969734346E-9</v>
      </c>
      <c r="AX157" s="5">
        <f t="shared" si="373"/>
        <v>1.6152483547386016E-6</v>
      </c>
      <c r="AY157" s="5">
        <f t="shared" si="374"/>
        <v>1.6153291171563382E-6</v>
      </c>
      <c r="AZ157" s="5">
        <f t="shared" si="375"/>
        <v>8.077049418060979E-7</v>
      </c>
      <c r="BA157" s="5">
        <f t="shared" si="376"/>
        <v>2.6924844235106272E-7</v>
      </c>
      <c r="BB157" s="5">
        <f t="shared" si="377"/>
        <v>6.7315476193295047E-8</v>
      </c>
      <c r="BC157" s="5">
        <f t="shared" si="378"/>
        <v>1.3463768393420944E-8</v>
      </c>
      <c r="BD157" s="5">
        <f t="shared" si="379"/>
        <v>3.3910131240188303E-4</v>
      </c>
      <c r="BE157" s="5">
        <f t="shared" si="380"/>
        <v>1.3910289147095443E-4</v>
      </c>
      <c r="BF157" s="5">
        <f t="shared" si="381"/>
        <v>2.8530727702769994E-5</v>
      </c>
      <c r="BG157" s="5">
        <f t="shared" si="382"/>
        <v>3.90120058920355E-6</v>
      </c>
      <c r="BH157" s="5">
        <f t="shared" si="383"/>
        <v>4.0007828215308271E-7</v>
      </c>
      <c r="BI157" s="5">
        <f t="shared" si="384"/>
        <v>3.2823255957364522E-8</v>
      </c>
      <c r="BJ157" s="8">
        <f t="shared" si="385"/>
        <v>0.14905366155592265</v>
      </c>
      <c r="BK157" s="8">
        <f t="shared" si="386"/>
        <v>0.35495965423675552</v>
      </c>
      <c r="BL157" s="8">
        <f t="shared" si="387"/>
        <v>0.45521870520477847</v>
      </c>
      <c r="BM157" s="8">
        <f t="shared" si="388"/>
        <v>0.16890372388255789</v>
      </c>
      <c r="BN157" s="8">
        <f t="shared" si="389"/>
        <v>0.83101273830478928</v>
      </c>
    </row>
    <row r="158" spans="1:66" x14ac:dyDescent="0.25">
      <c r="A158" t="s">
        <v>341</v>
      </c>
      <c r="B158" t="s">
        <v>174</v>
      </c>
      <c r="C158" t="s">
        <v>170</v>
      </c>
      <c r="D158" s="11">
        <v>44235</v>
      </c>
      <c r="E158">
        <f>VLOOKUP(A158,home!$A$2:$E$404,3,FALSE)</f>
        <v>1.2188000000000001</v>
      </c>
      <c r="F158">
        <f>VLOOKUP(B158,home!$B$2:$E$404,3,FALSE)</f>
        <v>1.2306999999999999</v>
      </c>
      <c r="G158">
        <f>VLOOKUP(C158,away!$B$2:$E$404,4,FALSE)</f>
        <v>0.82050000000000001</v>
      </c>
      <c r="H158">
        <f>VLOOKUP(A158,away!$A$2:$E$404,3,FALSE)</f>
        <v>1</v>
      </c>
      <c r="I158">
        <f>VLOOKUP(C158,away!$B$2:$E$404,3,FALSE)</f>
        <v>0.75</v>
      </c>
      <c r="J158">
        <f>VLOOKUP(B158,home!$B$2:$E$404,4,FALSE)</f>
        <v>0.5</v>
      </c>
      <c r="K158" s="3">
        <f t="shared" si="334"/>
        <v>1.23073125978</v>
      </c>
      <c r="L158" s="3">
        <f t="shared" si="335"/>
        <v>0.375</v>
      </c>
      <c r="M158" s="5">
        <f t="shared" si="336"/>
        <v>0.20074270615734136</v>
      </c>
      <c r="N158" s="5">
        <f t="shared" si="337"/>
        <v>0.24706032364067107</v>
      </c>
      <c r="O158" s="5">
        <f t="shared" si="338"/>
        <v>7.5278514809003008E-2</v>
      </c>
      <c r="P158" s="5">
        <f t="shared" si="339"/>
        <v>9.2647621365251648E-2</v>
      </c>
      <c r="Q158" s="5">
        <f t="shared" si="340"/>
        <v>0.15203243167796884</v>
      </c>
      <c r="R158" s="5">
        <f t="shared" si="341"/>
        <v>1.4114721526688063E-2</v>
      </c>
      <c r="S158" s="5">
        <f t="shared" si="342"/>
        <v>1.0689780352357185E-2</v>
      </c>
      <c r="T158" s="5">
        <f t="shared" si="343"/>
        <v>5.7012161879238313E-2</v>
      </c>
      <c r="U158" s="5">
        <f t="shared" si="344"/>
        <v>1.7371429005984686E-2</v>
      </c>
      <c r="V158" s="5">
        <f t="shared" si="345"/>
        <v>5.4817695165950201E-4</v>
      </c>
      <c r="W158" s="5">
        <f t="shared" si="346"/>
        <v>6.2370355388814434E-2</v>
      </c>
      <c r="X158" s="5">
        <f t="shared" si="347"/>
        <v>2.3388883270805412E-2</v>
      </c>
      <c r="Y158" s="5">
        <f t="shared" si="348"/>
        <v>4.3854156132760152E-3</v>
      </c>
      <c r="Z158" s="5">
        <f t="shared" si="349"/>
        <v>1.7643401908360083E-3</v>
      </c>
      <c r="AA158" s="5">
        <f t="shared" si="350"/>
        <v>2.1714286257480857E-3</v>
      </c>
      <c r="AB158" s="5">
        <f t="shared" si="351"/>
        <v>1.3362225440446483E-3</v>
      </c>
      <c r="AC158" s="5">
        <f t="shared" si="352"/>
        <v>1.5812308835115458E-5</v>
      </c>
      <c r="AD158" s="5">
        <f t="shared" si="353"/>
        <v>1.9190286515150493E-2</v>
      </c>
      <c r="AE158" s="5">
        <f t="shared" si="354"/>
        <v>7.1963574431814338E-3</v>
      </c>
      <c r="AF158" s="5">
        <f t="shared" si="355"/>
        <v>1.3493170205965189E-3</v>
      </c>
      <c r="AG158" s="5">
        <f t="shared" si="356"/>
        <v>1.6866462757456489E-4</v>
      </c>
      <c r="AH158" s="5">
        <f t="shared" si="357"/>
        <v>1.6540689289087576E-4</v>
      </c>
      <c r="AI158" s="5">
        <f t="shared" si="358"/>
        <v>2.0357143366388304E-4</v>
      </c>
      <c r="AJ158" s="5">
        <f t="shared" si="359"/>
        <v>1.2527086350418577E-4</v>
      </c>
      <c r="AK158" s="5">
        <f t="shared" si="360"/>
        <v>5.1391589218078303E-5</v>
      </c>
      <c r="AL158" s="5">
        <f t="shared" si="361"/>
        <v>2.9191054159008087E-7</v>
      </c>
      <c r="AM158" s="5">
        <f t="shared" si="362"/>
        <v>4.7236170996660578E-3</v>
      </c>
      <c r="AN158" s="5">
        <f t="shared" si="363"/>
        <v>1.7713564123747715E-3</v>
      </c>
      <c r="AO158" s="5">
        <f t="shared" si="364"/>
        <v>3.321293273202697E-4</v>
      </c>
      <c r="AP158" s="5">
        <f t="shared" si="365"/>
        <v>4.1516165915033713E-5</v>
      </c>
      <c r="AQ158" s="5">
        <f t="shared" si="366"/>
        <v>3.8921405545344108E-6</v>
      </c>
      <c r="AR158" s="5">
        <f t="shared" si="367"/>
        <v>1.2405516966815685E-5</v>
      </c>
      <c r="AS158" s="5">
        <f t="shared" si="368"/>
        <v>1.5267857524791232E-5</v>
      </c>
      <c r="AT158" s="5">
        <f t="shared" si="369"/>
        <v>9.3953147628139348E-6</v>
      </c>
      <c r="AU158" s="5">
        <f t="shared" si="370"/>
        <v>3.8543691913558737E-6</v>
      </c>
      <c r="AV158" s="5">
        <f t="shared" si="371"/>
        <v>1.1859231626336595E-6</v>
      </c>
      <c r="AW158" s="5">
        <f t="shared" si="372"/>
        <v>3.7423273811898176E-9</v>
      </c>
      <c r="AX158" s="5">
        <f t="shared" si="373"/>
        <v>9.6891720396506036E-4</v>
      </c>
      <c r="AY158" s="5">
        <f t="shared" si="374"/>
        <v>3.6334395148689759E-4</v>
      </c>
      <c r="AZ158" s="5">
        <f t="shared" si="375"/>
        <v>6.8126990903793309E-5</v>
      </c>
      <c r="BA158" s="5">
        <f t="shared" si="376"/>
        <v>8.5158738629741636E-6</v>
      </c>
      <c r="BB158" s="5">
        <f t="shared" si="377"/>
        <v>7.9836317465382779E-7</v>
      </c>
      <c r="BC158" s="5">
        <f t="shared" si="378"/>
        <v>5.9877238099037108E-8</v>
      </c>
      <c r="BD158" s="5">
        <f t="shared" si="379"/>
        <v>7.7534481042598E-7</v>
      </c>
      <c r="BE158" s="5">
        <f t="shared" si="380"/>
        <v>9.5424109529945156E-7</v>
      </c>
      <c r="BF158" s="5">
        <f t="shared" si="381"/>
        <v>5.8720717267587071E-7</v>
      </c>
      <c r="BG158" s="5">
        <f t="shared" si="382"/>
        <v>2.4089807445974206E-7</v>
      </c>
      <c r="BH158" s="5">
        <f t="shared" si="383"/>
        <v>7.4120197664603707E-8</v>
      </c>
      <c r="BI158" s="5">
        <f t="shared" si="384"/>
        <v>1.8244408849380048E-8</v>
      </c>
      <c r="BJ158" s="8">
        <f t="shared" si="385"/>
        <v>0.58243647048373937</v>
      </c>
      <c r="BK158" s="8">
        <f t="shared" si="386"/>
        <v>0.30500773299747325</v>
      </c>
      <c r="BL158" s="8">
        <f t="shared" si="387"/>
        <v>0.11086271632811326</v>
      </c>
      <c r="BM158" s="8">
        <f t="shared" si="388"/>
        <v>0.21783160061407847</v>
      </c>
      <c r="BN158" s="8">
        <f t="shared" si="389"/>
        <v>0.78187631917692402</v>
      </c>
    </row>
    <row r="159" spans="1:66" x14ac:dyDescent="0.25">
      <c r="A159" t="s">
        <v>343</v>
      </c>
      <c r="B159" t="s">
        <v>211</v>
      </c>
      <c r="C159" t="s">
        <v>202</v>
      </c>
      <c r="D159" s="11">
        <v>44235</v>
      </c>
      <c r="E159">
        <f>VLOOKUP(A159,home!$A$2:$E$404,3,FALSE)</f>
        <v>1.3976999999999999</v>
      </c>
      <c r="F159">
        <f>VLOOKUP(B159,home!$B$2:$E$404,3,FALSE)</f>
        <v>1.2683</v>
      </c>
      <c r="G159">
        <f>VLOOKUP(C159,away!$B$2:$E$404,4,FALSE)</f>
        <v>0.6179</v>
      </c>
      <c r="H159">
        <f>VLOOKUP(A159,away!$A$2:$E$404,3,FALSE)</f>
        <v>1.0585</v>
      </c>
      <c r="I159">
        <f>VLOOKUP(C159,away!$B$2:$E$404,3,FALSE)</f>
        <v>1.0736000000000001</v>
      </c>
      <c r="J159">
        <f>VLOOKUP(B159,home!$B$2:$E$404,4,FALSE)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345</v>
      </c>
      <c r="B160" t="s">
        <v>235</v>
      </c>
      <c r="C160" t="s">
        <v>244</v>
      </c>
      <c r="D160" s="11">
        <v>44235</v>
      </c>
      <c r="E160">
        <f>VLOOKUP(A160,home!$A$2:$E$404,3,FALSE)</f>
        <v>1.5690999999999999</v>
      </c>
      <c r="F160">
        <f>VLOOKUP(B160,home!$B$2:$E$404,3,FALSE)</f>
        <v>1.2109000000000001</v>
      </c>
      <c r="G160">
        <f>VLOOKUP(C160,away!$B$2:$E$404,4,FALSE)</f>
        <v>1.5295000000000001</v>
      </c>
      <c r="H160">
        <f>VLOOKUP(A160,away!$A$2:$E$404,3,FALSE)</f>
        <v>1.1701999999999999</v>
      </c>
      <c r="I160">
        <f>VLOOKUP(C160,away!$B$2:$E$404,3,FALSE)</f>
        <v>1.1109</v>
      </c>
      <c r="J160">
        <f>VLOOKUP(B160,home!$B$2:$E$404,4,FALSE)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346</v>
      </c>
      <c r="B161" t="s">
        <v>256</v>
      </c>
      <c r="C161" t="s">
        <v>255</v>
      </c>
      <c r="D161" s="11">
        <v>44235</v>
      </c>
      <c r="E161">
        <f>VLOOKUP(A161,home!$A$2:$E$404,3,FALSE)</f>
        <v>1.254</v>
      </c>
      <c r="F161">
        <f>VLOOKUP(B161,home!$B$2:$E$404,3,FALSE)</f>
        <v>1.0965</v>
      </c>
      <c r="G161">
        <f>VLOOKUP(C161,away!$B$2:$E$404,4,FALSE)</f>
        <v>1.246</v>
      </c>
      <c r="H161">
        <f>VLOOKUP(A161,away!$A$2:$E$404,3,FALSE)</f>
        <v>0.9476</v>
      </c>
      <c r="I161">
        <f>VLOOKUP(C161,away!$B$2:$E$404,3,FALSE)</f>
        <v>0.65959999999999996</v>
      </c>
      <c r="J161">
        <f>VLOOKUP(B161,home!$B$2:$E$404,4,FALSE)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346</v>
      </c>
      <c r="B162" t="s">
        <v>249</v>
      </c>
      <c r="C162" t="s">
        <v>246</v>
      </c>
      <c r="D162" s="11">
        <v>44235</v>
      </c>
      <c r="E162">
        <f>VLOOKUP(A162,home!$A$2:$E$404,3,FALSE)</f>
        <v>1.254</v>
      </c>
      <c r="F162">
        <f>VLOOKUP(B162,home!$B$2:$E$404,3,FALSE)</f>
        <v>0.90380000000000005</v>
      </c>
      <c r="G162">
        <f>VLOOKUP(C162,away!$B$2:$E$404,4,FALSE)</f>
        <v>1.8441000000000001</v>
      </c>
      <c r="H162">
        <f>VLOOKUP(A162,away!$A$2:$E$404,3,FALSE)</f>
        <v>0.9476</v>
      </c>
      <c r="I162">
        <f>VLOOKUP(C162,away!$B$2:$E$404,3,FALSE)</f>
        <v>0.59360000000000002</v>
      </c>
      <c r="J162">
        <f>VLOOKUP(B162,home!$B$2:$E$404,4,FALSE)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347</v>
      </c>
      <c r="B163" t="s">
        <v>259</v>
      </c>
      <c r="C163" t="s">
        <v>268</v>
      </c>
      <c r="D163" s="11">
        <v>44235</v>
      </c>
      <c r="E163">
        <f>VLOOKUP(A163,home!$A$2:$E$404,3,FALSE)</f>
        <v>1.5417000000000001</v>
      </c>
      <c r="F163">
        <f>VLOOKUP(B163,home!$B$2:$E$404,3,FALSE)</f>
        <v>1.0810999999999999</v>
      </c>
      <c r="G163">
        <f>VLOOKUP(C163,away!$B$2:$E$404,4,FALSE)</f>
        <v>0.86480000000000001</v>
      </c>
      <c r="H163">
        <f>VLOOKUP(A163,away!$A$2:$E$404,3,FALSE)</f>
        <v>1.125</v>
      </c>
      <c r="I163">
        <f>VLOOKUP(C163,away!$B$2:$E$404,3,FALSE)</f>
        <v>0.98770000000000002</v>
      </c>
      <c r="J163">
        <f>VLOOKUP(B163,home!$B$2:$E$404,4,FALSE)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348</v>
      </c>
      <c r="B164" t="s">
        <v>273</v>
      </c>
      <c r="C164" t="s">
        <v>279</v>
      </c>
      <c r="D164" s="11">
        <v>44235</v>
      </c>
      <c r="E164">
        <f>VLOOKUP(A164,home!$A$2:$E$404,3,FALSE)</f>
        <v>1.5124</v>
      </c>
      <c r="F164">
        <f>VLOOKUP(B164,home!$B$2:$E$404,3,FALSE)</f>
        <v>1.2783</v>
      </c>
      <c r="G164">
        <f>VLOOKUP(C164,away!$B$2:$E$404,4,FALSE)</f>
        <v>0.70250000000000001</v>
      </c>
      <c r="H164">
        <f>VLOOKUP(A164,away!$A$2:$E$404,3,FALSE)</f>
        <v>1.1446000000000001</v>
      </c>
      <c r="I164">
        <f>VLOOKUP(C164,away!$B$2:$E$404,3,FALSE)</f>
        <v>0.65529999999999999</v>
      </c>
      <c r="J164">
        <f>VLOOKUP(B164,home!$B$2:$E$404,4,FALSE)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348</v>
      </c>
      <c r="B165" t="s">
        <v>277</v>
      </c>
      <c r="C165" t="s">
        <v>284</v>
      </c>
      <c r="D165" s="11">
        <v>44235</v>
      </c>
      <c r="E165">
        <f>VLOOKUP(A165,home!$A$2:$E$404,3,FALSE)</f>
        <v>1.5124</v>
      </c>
      <c r="F165">
        <f>VLOOKUP(B165,home!$B$2:$E$404,3,FALSE)</f>
        <v>1.0138</v>
      </c>
      <c r="G165">
        <f>VLOOKUP(C165,away!$B$2:$E$404,4,FALSE)</f>
        <v>1.0579000000000001</v>
      </c>
      <c r="H165">
        <f>VLOOKUP(A165,away!$A$2:$E$404,3,FALSE)</f>
        <v>1.1446000000000001</v>
      </c>
      <c r="I165">
        <f>VLOOKUP(C165,away!$B$2:$E$404,3,FALSE)</f>
        <v>0.99019999999999997</v>
      </c>
      <c r="J165">
        <f>VLOOKUP(B165,home!$B$2:$E$404,4,FALSE)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348</v>
      </c>
      <c r="B166" t="s">
        <v>287</v>
      </c>
      <c r="C166" t="s">
        <v>285</v>
      </c>
      <c r="D166" s="11">
        <v>44235</v>
      </c>
      <c r="E166">
        <f>VLOOKUP(A166,home!$A$2:$E$404,3,FALSE)</f>
        <v>1.5124</v>
      </c>
      <c r="F166">
        <f>VLOOKUP(B166,home!$B$2:$E$404,3,FALSE)</f>
        <v>0.92569999999999997</v>
      </c>
      <c r="G166">
        <f>VLOOKUP(C166,away!$B$2:$E$404,4,FALSE)</f>
        <v>1.4986999999999999</v>
      </c>
      <c r="H166">
        <f>VLOOKUP(A166,away!$A$2:$E$404,3,FALSE)</f>
        <v>1.1446000000000001</v>
      </c>
      <c r="I166">
        <f>VLOOKUP(C166,away!$B$2:$E$404,3,FALSE)</f>
        <v>0.58240000000000003</v>
      </c>
      <c r="J166">
        <f>VLOOKUP(B166,home!$B$2:$E$404,4,FALSE)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289</v>
      </c>
      <c r="B167" t="s">
        <v>315</v>
      </c>
      <c r="C167" t="s">
        <v>304</v>
      </c>
      <c r="D167" s="11">
        <v>44235</v>
      </c>
      <c r="E167">
        <f>VLOOKUP(A167,home!$A$2:$E$404,3,FALSE)</f>
        <v>1.6667000000000001</v>
      </c>
      <c r="F167">
        <f>VLOOKUP(B167,home!$B$2:$E$404,3,FALSE)</f>
        <v>0.9</v>
      </c>
      <c r="G167">
        <f>VLOOKUP(C167,away!$B$2:$E$404,4,FALSE)</f>
        <v>0.75</v>
      </c>
      <c r="H167">
        <f>VLOOKUP(A167,away!$A$2:$E$404,3,FALSE)</f>
        <v>0.93330000000000002</v>
      </c>
      <c r="I167">
        <f>VLOOKUP(C167,away!$B$2:$E$404,3,FALSE)</f>
        <v>0.80359999999999998</v>
      </c>
      <c r="J167">
        <f>VLOOKUP(B167,home!$B$2:$E$404,4,FALSE)</f>
        <v>2.6787000000000001</v>
      </c>
      <c r="K167" s="3">
        <f t="shared" si="334"/>
        <v>1.1250225</v>
      </c>
      <c r="L167" s="3">
        <f t="shared" si="335"/>
        <v>2.009024678556</v>
      </c>
      <c r="M167" s="5">
        <f t="shared" si="336"/>
        <v>4.3541221079865577E-2</v>
      </c>
      <c r="N167" s="5">
        <f t="shared" si="337"/>
        <v>4.8984853392323065E-2</v>
      </c>
      <c r="O167" s="5">
        <f t="shared" si="338"/>
        <v>8.7475387683912664E-2</v>
      </c>
      <c r="P167" s="5">
        <f t="shared" si="339"/>
        <v>9.8411779340624631E-2</v>
      </c>
      <c r="Q167" s="5">
        <f t="shared" si="340"/>
        <v>2.7554531112782398E-2</v>
      </c>
      <c r="R167" s="5">
        <f t="shared" si="341"/>
        <v>8.7870106311617069E-2</v>
      </c>
      <c r="S167" s="5">
        <f t="shared" si="342"/>
        <v>5.5607525884628327E-2</v>
      </c>
      <c r="T167" s="5">
        <f t="shared" si="343"/>
        <v>5.5357733011618948E-2</v>
      </c>
      <c r="U167" s="5">
        <f t="shared" si="344"/>
        <v>9.8855846677961212E-2</v>
      </c>
      <c r="V167" s="5">
        <f t="shared" si="345"/>
        <v>1.3964890769187013E-2</v>
      </c>
      <c r="W167" s="5">
        <f t="shared" si="346"/>
        <v>1.0333155826276738E-2</v>
      </c>
      <c r="X167" s="5">
        <f t="shared" si="347"/>
        <v>2.0759565062354681E-2</v>
      </c>
      <c r="Y167" s="5">
        <f t="shared" si="348"/>
        <v>2.0853239263179744E-2</v>
      </c>
      <c r="Z167" s="5">
        <f t="shared" si="349"/>
        <v>5.8844404029126003E-2</v>
      </c>
      <c r="AA167" s="5">
        <f t="shared" si="350"/>
        <v>6.6201278531857408E-2</v>
      </c>
      <c r="AB167" s="5">
        <f t="shared" si="351"/>
        <v>3.7238963938553284E-2</v>
      </c>
      <c r="AC167" s="5">
        <f t="shared" si="352"/>
        <v>1.9727136073715199E-3</v>
      </c>
      <c r="AD167" s="5">
        <f t="shared" si="353"/>
        <v>2.9062582001418581E-3</v>
      </c>
      <c r="AE167" s="5">
        <f t="shared" si="354"/>
        <v>5.8387444463407351E-3</v>
      </c>
      <c r="AF167" s="5">
        <f t="shared" si="355"/>
        <v>5.8650908422401629E-3</v>
      </c>
      <c r="AG167" s="5">
        <f t="shared" si="356"/>
        <v>3.9277040813444275E-3</v>
      </c>
      <c r="AH167" s="5">
        <f t="shared" si="357"/>
        <v>2.9554964972358572E-2</v>
      </c>
      <c r="AI167" s="5">
        <f t="shared" si="358"/>
        <v>3.3250000580615273E-2</v>
      </c>
      <c r="AJ167" s="5">
        <f t="shared" si="359"/>
        <v>1.8703499389102627E-2</v>
      </c>
      <c r="AK167" s="5">
        <f t="shared" si="360"/>
        <v>7.0139525471588993E-3</v>
      </c>
      <c r="AL167" s="5">
        <f t="shared" si="361"/>
        <v>1.7834893134925647E-4</v>
      </c>
      <c r="AM167" s="5">
        <f t="shared" si="362"/>
        <v>6.5392117319381889E-4</v>
      </c>
      <c r="AN167" s="5">
        <f t="shared" si="363"/>
        <v>1.3137437747766741E-3</v>
      </c>
      <c r="AO167" s="5">
        <f t="shared" si="364"/>
        <v>1.3196718324128272E-3</v>
      </c>
      <c r="AP167" s="5">
        <f t="shared" si="365"/>
        <v>8.8375109297086246E-4</v>
      </c>
      <c r="AQ167" s="5">
        <f t="shared" si="366"/>
        <v>4.4386943886982525E-4</v>
      </c>
      <c r="AR167" s="5">
        <f t="shared" si="367"/>
        <v>1.1875330800665298E-2</v>
      </c>
      <c r="AS167" s="5">
        <f t="shared" si="368"/>
        <v>1.3360014345691475E-2</v>
      </c>
      <c r="AT167" s="5">
        <f t="shared" si="369"/>
        <v>7.5151583696128465E-3</v>
      </c>
      <c r="AU167" s="5">
        <f t="shared" si="370"/>
        <v>2.8182407522925877E-3</v>
      </c>
      <c r="AV167" s="5">
        <f t="shared" si="371"/>
        <v>7.9264606418652257E-4</v>
      </c>
      <c r="AW167" s="5">
        <f t="shared" si="372"/>
        <v>1.1197330331963602E-5</v>
      </c>
      <c r="AX167" s="5">
        <f t="shared" si="373"/>
        <v>1.2261267217824042E-4</v>
      </c>
      <c r="AY167" s="5">
        <f t="shared" si="374"/>
        <v>2.4633188430978162E-4</v>
      </c>
      <c r="AZ167" s="5">
        <f t="shared" si="375"/>
        <v>2.4744341734677646E-4</v>
      </c>
      <c r="BA167" s="5">
        <f t="shared" si="376"/>
        <v>1.6570664399863524E-4</v>
      </c>
      <c r="BB167" s="5">
        <f t="shared" si="377"/>
        <v>8.3227184298487937E-5</v>
      </c>
      <c r="BC167" s="5">
        <f t="shared" si="378"/>
        <v>3.3441093436478126E-5</v>
      </c>
      <c r="BD167" s="5">
        <f t="shared" si="379"/>
        <v>3.9763054407587935E-3</v>
      </c>
      <c r="BE167" s="5">
        <f t="shared" si="380"/>
        <v>4.4734330877260597E-3</v>
      </c>
      <c r="BF167" s="5">
        <f t="shared" si="381"/>
        <v>2.5163564379681465E-3</v>
      </c>
      <c r="BG167" s="5">
        <f t="shared" si="382"/>
        <v>9.4365253691133908E-4</v>
      </c>
      <c r="BH167" s="5">
        <f t="shared" si="383"/>
        <v>2.6540758405183446E-4</v>
      </c>
      <c r="BI167" s="5">
        <f t="shared" si="384"/>
        <v>5.9717900745791002E-5</v>
      </c>
      <c r="BJ167" s="8">
        <f t="shared" si="385"/>
        <v>0.20789459544639519</v>
      </c>
      <c r="BK167" s="8">
        <f t="shared" si="386"/>
        <v>0.21392281149733613</v>
      </c>
      <c r="BL167" s="8">
        <f t="shared" si="387"/>
        <v>0.51476026395374763</v>
      </c>
      <c r="BM167" s="8">
        <f t="shared" si="388"/>
        <v>0.60134906145150147</v>
      </c>
      <c r="BN167" s="8">
        <f t="shared" si="389"/>
        <v>0.39383787892112537</v>
      </c>
    </row>
    <row r="168" spans="1:66" x14ac:dyDescent="0.25">
      <c r="A168" t="s">
        <v>337</v>
      </c>
      <c r="B168" t="s">
        <v>74</v>
      </c>
      <c r="C168" t="s">
        <v>96</v>
      </c>
      <c r="D168" s="11">
        <v>44263</v>
      </c>
      <c r="E168">
        <f>VLOOKUP(A168,home!$A$2:$E$404,3,FALSE)</f>
        <v>1.2959000000000001</v>
      </c>
      <c r="F168">
        <f>VLOOKUP(B168,home!$B$2:$E$404,3,FALSE)</f>
        <v>0.57869999999999999</v>
      </c>
      <c r="G168">
        <f>VLOOKUP(C168,away!$B$2:$E$404,4,FALSE)</f>
        <v>0.77170000000000005</v>
      </c>
      <c r="H168">
        <f>VLOOKUP(A168,away!$A$2:$E$404,3,FALSE)</f>
        <v>1</v>
      </c>
      <c r="I168">
        <f>VLOOKUP(C168,away!$B$2:$E$404,3,FALSE)</f>
        <v>0.1</v>
      </c>
      <c r="J168">
        <f>VLOOKUP(B168,home!$B$2:$E$404,4,FALSE)</f>
        <v>1.75</v>
      </c>
      <c r="K168" s="3">
        <f t="shared" si="334"/>
        <v>0.57872663756100007</v>
      </c>
      <c r="L168" s="3">
        <f t="shared" si="335"/>
        <v>0.17500000000000002</v>
      </c>
      <c r="M168" s="5">
        <f t="shared" si="336"/>
        <v>0.47060948980485912</v>
      </c>
      <c r="N168" s="5">
        <f t="shared" si="337"/>
        <v>0.27235424763906391</v>
      </c>
      <c r="O168" s="5">
        <f t="shared" si="338"/>
        <v>8.2356660715850349E-2</v>
      </c>
      <c r="P168" s="5">
        <f t="shared" si="339"/>
        <v>4.7661993336836184E-2</v>
      </c>
      <c r="Q168" s="5">
        <f t="shared" si="340"/>
        <v>7.8809328980805685E-2</v>
      </c>
      <c r="R168" s="5">
        <f t="shared" si="341"/>
        <v>7.2062078126369075E-3</v>
      </c>
      <c r="S168" s="5">
        <f t="shared" si="342"/>
        <v>1.2067678500185875E-3</v>
      </c>
      <c r="T168" s="5">
        <f t="shared" si="343"/>
        <v>1.3791632571640997E-2</v>
      </c>
      <c r="U168" s="5">
        <f t="shared" si="344"/>
        <v>4.1704244169731668E-3</v>
      </c>
      <c r="V168" s="5">
        <f t="shared" si="345"/>
        <v>1.3579780280849502E-5</v>
      </c>
      <c r="W168" s="5">
        <f t="shared" si="346"/>
        <v>1.5203019323166788E-2</v>
      </c>
      <c r="X168" s="5">
        <f t="shared" si="347"/>
        <v>2.6605283815541881E-3</v>
      </c>
      <c r="Y168" s="5">
        <f t="shared" si="348"/>
        <v>2.3279623338599151E-4</v>
      </c>
      <c r="Z168" s="5">
        <f t="shared" si="349"/>
        <v>4.2036212240381947E-4</v>
      </c>
      <c r="AA168" s="5">
        <f t="shared" si="350"/>
        <v>2.4327475765676803E-4</v>
      </c>
      <c r="AB168" s="5">
        <f t="shared" si="351"/>
        <v>7.0394791251084243E-5</v>
      </c>
      <c r="AC168" s="5">
        <f t="shared" si="352"/>
        <v>8.5957600101988232E-8</v>
      </c>
      <c r="AD168" s="5">
        <f t="shared" si="353"/>
        <v>2.1995980634178063E-3</v>
      </c>
      <c r="AE168" s="5">
        <f t="shared" si="354"/>
        <v>3.8492966109811614E-4</v>
      </c>
      <c r="AF168" s="5">
        <f t="shared" si="355"/>
        <v>3.3681345346085169E-5</v>
      </c>
      <c r="AG168" s="5">
        <f t="shared" si="356"/>
        <v>1.9647451451883011E-6</v>
      </c>
      <c r="AH168" s="5">
        <f t="shared" si="357"/>
        <v>1.8390842855167115E-5</v>
      </c>
      <c r="AI168" s="5">
        <f t="shared" si="358"/>
        <v>1.0643270647483608E-5</v>
      </c>
      <c r="AJ168" s="5">
        <f t="shared" si="359"/>
        <v>3.0797721172349378E-6</v>
      </c>
      <c r="AK168" s="5">
        <f t="shared" si="360"/>
        <v>5.9411538728716606E-7</v>
      </c>
      <c r="AL168" s="5">
        <f t="shared" si="361"/>
        <v>3.4822167015885751E-10</v>
      </c>
      <c r="AM168" s="5">
        <f t="shared" si="362"/>
        <v>2.5459319824549495E-4</v>
      </c>
      <c r="AN168" s="5">
        <f t="shared" si="363"/>
        <v>4.4553809692961623E-5</v>
      </c>
      <c r="AO168" s="5">
        <f t="shared" si="364"/>
        <v>3.898458348134143E-6</v>
      </c>
      <c r="AP168" s="5">
        <f t="shared" si="365"/>
        <v>2.2741007030782494E-7</v>
      </c>
      <c r="AQ168" s="5">
        <f t="shared" si="366"/>
        <v>9.9491905759673474E-9</v>
      </c>
      <c r="AR168" s="5">
        <f t="shared" si="367"/>
        <v>6.4367949993084965E-7</v>
      </c>
      <c r="AS168" s="5">
        <f t="shared" si="368"/>
        <v>3.7251447266192667E-7</v>
      </c>
      <c r="AT168" s="5">
        <f t="shared" si="369"/>
        <v>1.0779202410322294E-7</v>
      </c>
      <c r="AU168" s="5">
        <f t="shared" si="370"/>
        <v>2.0794038555050837E-8</v>
      </c>
      <c r="AV168" s="5">
        <f t="shared" si="371"/>
        <v>3.0085160035695911E-9</v>
      </c>
      <c r="AW168" s="5">
        <f t="shared" si="372"/>
        <v>9.7963617644331654E-13</v>
      </c>
      <c r="AX168" s="5">
        <f t="shared" si="373"/>
        <v>2.4556644261086063E-5</v>
      </c>
      <c r="AY168" s="5">
        <f t="shared" si="374"/>
        <v>4.2974127456900613E-6</v>
      </c>
      <c r="AZ168" s="5">
        <f t="shared" si="375"/>
        <v>3.7602361524788042E-7</v>
      </c>
      <c r="BA168" s="5">
        <f t="shared" si="376"/>
        <v>2.1934710889459687E-8</v>
      </c>
      <c r="BB168" s="5">
        <f t="shared" si="377"/>
        <v>9.5964360141386189E-10</v>
      </c>
      <c r="BC168" s="5">
        <f t="shared" si="378"/>
        <v>3.3587526049485199E-11</v>
      </c>
      <c r="BD168" s="5">
        <f t="shared" si="379"/>
        <v>1.8773985414649748E-8</v>
      </c>
      <c r="BE168" s="5">
        <f t="shared" si="380"/>
        <v>1.0865005452639508E-8</v>
      </c>
      <c r="BF168" s="5">
        <f t="shared" si="381"/>
        <v>3.1439340363439967E-9</v>
      </c>
      <c r="BG168" s="5">
        <f t="shared" si="382"/>
        <v>6.0649279118898151E-10</v>
      </c>
      <c r="BH168" s="5">
        <f t="shared" si="383"/>
        <v>8.7748383437446245E-11</v>
      </c>
      <c r="BI168" s="5">
        <f t="shared" si="384"/>
        <v>1.0156465379633326E-11</v>
      </c>
      <c r="BJ168" s="8">
        <f t="shared" si="385"/>
        <v>0.38600426277873634</v>
      </c>
      <c r="BK168" s="8">
        <f t="shared" si="386"/>
        <v>0.51949621449056216</v>
      </c>
      <c r="BL168" s="8">
        <f t="shared" si="387"/>
        <v>9.4080851771249224E-2</v>
      </c>
      <c r="BM168" s="8">
        <f t="shared" si="388"/>
        <v>4.0999465461133318E-2</v>
      </c>
      <c r="BN168" s="8">
        <f t="shared" si="389"/>
        <v>0.95899792829005226</v>
      </c>
    </row>
    <row r="169" spans="1:66" x14ac:dyDescent="0.25">
      <c r="A169" t="s">
        <v>342</v>
      </c>
      <c r="B169" t="s">
        <v>193</v>
      </c>
      <c r="C169" t="s">
        <v>180</v>
      </c>
      <c r="D169" s="11">
        <v>44263</v>
      </c>
      <c r="E169">
        <f>VLOOKUP(A169,home!$A$2:$E$404,3,FALSE)</f>
        <v>1.1667000000000001</v>
      </c>
      <c r="F169" t="e">
        <f>VLOOKUP(B169,home!$B$2:$E$404,3,FALSE)</f>
        <v>#N/A</v>
      </c>
      <c r="G169">
        <f>VLOOKUP(C169,away!$B$2:$E$404,4,FALSE)</f>
        <v>0.42859999999999998</v>
      </c>
      <c r="H169">
        <f>VLOOKUP(A169,away!$A$2:$E$404,3,FALSE)</f>
        <v>1.0832999999999999</v>
      </c>
      <c r="I169">
        <f>VLOOKUP(C169,away!$B$2:$E$404,3,FALSE)</f>
        <v>0.92310000000000003</v>
      </c>
      <c r="J169" t="e">
        <f>VLOOKUP(B169,home!$B$2:$E$404,4,FALSE)</f>
        <v>#N/A</v>
      </c>
      <c r="K169" s="3" t="e">
        <f t="shared" si="334"/>
        <v>#N/A</v>
      </c>
      <c r="L169" s="3" t="e">
        <f t="shared" si="335"/>
        <v>#N/A</v>
      </c>
      <c r="M169" s="5" t="e">
        <f t="shared" si="336"/>
        <v>#N/A</v>
      </c>
      <c r="N169" s="5" t="e">
        <f t="shared" si="337"/>
        <v>#N/A</v>
      </c>
      <c r="O169" s="5" t="e">
        <f t="shared" si="338"/>
        <v>#N/A</v>
      </c>
      <c r="P169" s="5" t="e">
        <f t="shared" si="339"/>
        <v>#N/A</v>
      </c>
      <c r="Q169" s="5" t="e">
        <f t="shared" si="340"/>
        <v>#N/A</v>
      </c>
      <c r="R169" s="5" t="e">
        <f t="shared" si="341"/>
        <v>#N/A</v>
      </c>
      <c r="S169" s="5" t="e">
        <f t="shared" si="342"/>
        <v>#N/A</v>
      </c>
      <c r="T169" s="5" t="e">
        <f t="shared" si="343"/>
        <v>#N/A</v>
      </c>
      <c r="U169" s="5" t="e">
        <f t="shared" si="344"/>
        <v>#N/A</v>
      </c>
      <c r="V169" s="5" t="e">
        <f t="shared" si="345"/>
        <v>#N/A</v>
      </c>
      <c r="W169" s="5" t="e">
        <f t="shared" si="346"/>
        <v>#N/A</v>
      </c>
      <c r="X169" s="5" t="e">
        <f t="shared" si="347"/>
        <v>#N/A</v>
      </c>
      <c r="Y169" s="5" t="e">
        <f t="shared" si="348"/>
        <v>#N/A</v>
      </c>
      <c r="Z169" s="5" t="e">
        <f t="shared" si="349"/>
        <v>#N/A</v>
      </c>
      <c r="AA169" s="5" t="e">
        <f t="shared" si="350"/>
        <v>#N/A</v>
      </c>
      <c r="AB169" s="5" t="e">
        <f t="shared" si="351"/>
        <v>#N/A</v>
      </c>
      <c r="AC169" s="5" t="e">
        <f t="shared" si="352"/>
        <v>#N/A</v>
      </c>
      <c r="AD169" s="5" t="e">
        <f t="shared" si="353"/>
        <v>#N/A</v>
      </c>
      <c r="AE169" s="5" t="e">
        <f t="shared" si="354"/>
        <v>#N/A</v>
      </c>
      <c r="AF169" s="5" t="e">
        <f t="shared" si="355"/>
        <v>#N/A</v>
      </c>
      <c r="AG169" s="5" t="e">
        <f t="shared" si="356"/>
        <v>#N/A</v>
      </c>
      <c r="AH169" s="5" t="e">
        <f t="shared" si="357"/>
        <v>#N/A</v>
      </c>
      <c r="AI169" s="5" t="e">
        <f t="shared" si="358"/>
        <v>#N/A</v>
      </c>
      <c r="AJ169" s="5" t="e">
        <f t="shared" si="359"/>
        <v>#N/A</v>
      </c>
      <c r="AK169" s="5" t="e">
        <f t="shared" si="360"/>
        <v>#N/A</v>
      </c>
      <c r="AL169" s="5" t="e">
        <f t="shared" si="361"/>
        <v>#N/A</v>
      </c>
      <c r="AM169" s="5" t="e">
        <f t="shared" si="362"/>
        <v>#N/A</v>
      </c>
      <c r="AN169" s="5" t="e">
        <f t="shared" si="363"/>
        <v>#N/A</v>
      </c>
      <c r="AO169" s="5" t="e">
        <f t="shared" si="364"/>
        <v>#N/A</v>
      </c>
      <c r="AP169" s="5" t="e">
        <f t="shared" si="365"/>
        <v>#N/A</v>
      </c>
      <c r="AQ169" s="5" t="e">
        <f t="shared" si="366"/>
        <v>#N/A</v>
      </c>
      <c r="AR169" s="5" t="e">
        <f t="shared" si="367"/>
        <v>#N/A</v>
      </c>
      <c r="AS169" s="5" t="e">
        <f t="shared" si="368"/>
        <v>#N/A</v>
      </c>
      <c r="AT169" s="5" t="e">
        <f t="shared" si="369"/>
        <v>#N/A</v>
      </c>
      <c r="AU169" s="5" t="e">
        <f t="shared" si="370"/>
        <v>#N/A</v>
      </c>
      <c r="AV169" s="5" t="e">
        <f t="shared" si="371"/>
        <v>#N/A</v>
      </c>
      <c r="AW169" s="5" t="e">
        <f t="shared" si="372"/>
        <v>#N/A</v>
      </c>
      <c r="AX169" s="5" t="e">
        <f t="shared" si="373"/>
        <v>#N/A</v>
      </c>
      <c r="AY169" s="5" t="e">
        <f t="shared" si="374"/>
        <v>#N/A</v>
      </c>
      <c r="AZ169" s="5" t="e">
        <f t="shared" si="375"/>
        <v>#N/A</v>
      </c>
      <c r="BA169" s="5" t="e">
        <f t="shared" si="376"/>
        <v>#N/A</v>
      </c>
      <c r="BB169" s="5" t="e">
        <f t="shared" si="377"/>
        <v>#N/A</v>
      </c>
      <c r="BC169" s="5" t="e">
        <f t="shared" si="378"/>
        <v>#N/A</v>
      </c>
      <c r="BD169" s="5" t="e">
        <f t="shared" si="379"/>
        <v>#N/A</v>
      </c>
      <c r="BE169" s="5" t="e">
        <f t="shared" si="380"/>
        <v>#N/A</v>
      </c>
      <c r="BF169" s="5" t="e">
        <f t="shared" si="381"/>
        <v>#N/A</v>
      </c>
      <c r="BG169" s="5" t="e">
        <f t="shared" si="382"/>
        <v>#N/A</v>
      </c>
      <c r="BH169" s="5" t="e">
        <f t="shared" si="383"/>
        <v>#N/A</v>
      </c>
      <c r="BI169" s="5" t="e">
        <f t="shared" si="384"/>
        <v>#N/A</v>
      </c>
      <c r="BJ169" s="8" t="e">
        <f t="shared" si="385"/>
        <v>#N/A</v>
      </c>
      <c r="BK169" s="8" t="e">
        <f t="shared" si="386"/>
        <v>#N/A</v>
      </c>
      <c r="BL169" s="8" t="e">
        <f t="shared" si="387"/>
        <v>#N/A</v>
      </c>
      <c r="BM169" s="8" t="e">
        <f t="shared" si="388"/>
        <v>#N/A</v>
      </c>
      <c r="BN169" s="8" t="e">
        <f t="shared" si="389"/>
        <v>#N/A</v>
      </c>
    </row>
    <row r="170" spans="1:66" x14ac:dyDescent="0.25">
      <c r="A170" t="s">
        <v>343</v>
      </c>
      <c r="B170" t="s">
        <v>197</v>
      </c>
      <c r="C170" t="s">
        <v>210</v>
      </c>
      <c r="D170" s="11">
        <v>44263</v>
      </c>
      <c r="E170">
        <f>VLOOKUP(A170,home!$A$2:$E$404,3,FALSE)</f>
        <v>1.3976999999999999</v>
      </c>
      <c r="F170">
        <f>VLOOKUP(B170,home!$B$2:$E$404,3,FALSE)</f>
        <v>0.79959999999999998</v>
      </c>
      <c r="G170">
        <f>VLOOKUP(C170,away!$B$2:$E$404,4,FALSE)</f>
        <v>1.6296999999999999</v>
      </c>
      <c r="H170">
        <f>VLOOKUP(A170,away!$A$2:$E$404,3,FALSE)</f>
        <v>1.0585</v>
      </c>
      <c r="I170">
        <f>VLOOKUP(C170,away!$B$2:$E$404,3,FALSE)</f>
        <v>0.73480000000000001</v>
      </c>
      <c r="J170">
        <f>VLOOKUP(B170,home!$B$2:$E$404,4,FALSE)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339</v>
      </c>
      <c r="B171" t="s">
        <v>134</v>
      </c>
      <c r="C171" t="s">
        <v>138</v>
      </c>
      <c r="D171" t="s">
        <v>352</v>
      </c>
      <c r="E171">
        <f>VLOOKUP(A171,home!$A$2:$E$404,3,FALSE)</f>
        <v>1.3611</v>
      </c>
      <c r="F171">
        <f>VLOOKUP(B171,home!$B$2:$E$404,3,FALSE)</f>
        <v>1.4694</v>
      </c>
      <c r="G171">
        <f>VLOOKUP(C171,away!$B$2:$E$404,4,FALSE)</f>
        <v>1.5306</v>
      </c>
      <c r="H171">
        <f>VLOOKUP(A171,away!$A$2:$E$404,3,FALSE)</f>
        <v>1.1444000000000001</v>
      </c>
      <c r="I171">
        <f>VLOOKUP(C171,away!$B$2:$E$404,3,FALSE)</f>
        <v>0.43690000000000001</v>
      </c>
      <c r="J171">
        <f>VLOOKUP(B171,home!$B$2:$E$404,4,FALSE)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339</v>
      </c>
      <c r="B172" t="s">
        <v>139</v>
      </c>
      <c r="C172" t="s">
        <v>137</v>
      </c>
      <c r="D172" t="s">
        <v>352</v>
      </c>
      <c r="E172">
        <f>VLOOKUP(A172,home!$A$2:$E$404,3,FALSE)</f>
        <v>1.3611</v>
      </c>
      <c r="F172">
        <f>VLOOKUP(B172,home!$B$2:$E$404,3,FALSE)</f>
        <v>1.4694</v>
      </c>
      <c r="G172">
        <f>VLOOKUP(C172,away!$B$2:$E$404,4,FALSE)</f>
        <v>0.86829999999999996</v>
      </c>
      <c r="H172">
        <f>VLOOKUP(A172,away!$A$2:$E$404,3,FALSE)</f>
        <v>1.1444000000000001</v>
      </c>
      <c r="I172">
        <f>VLOOKUP(C172,away!$B$2:$E$404,3,FALSE)</f>
        <v>0.3972</v>
      </c>
      <c r="J172">
        <f>VLOOKUP(B172,home!$B$2:$E$404,4,FALSE)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339</v>
      </c>
      <c r="B173" t="s">
        <v>130</v>
      </c>
      <c r="C173" t="s">
        <v>132</v>
      </c>
      <c r="D173" t="s">
        <v>352</v>
      </c>
      <c r="E173">
        <f>VLOOKUP(A173,home!$A$2:$E$404,3,FALSE)</f>
        <v>1.3611</v>
      </c>
      <c r="F173">
        <f>VLOOKUP(B173,home!$B$2:$E$404,3,FALSE)</f>
        <v>0.80149999999999999</v>
      </c>
      <c r="G173">
        <f>VLOOKUP(C173,away!$B$2:$E$404,4,FALSE)</f>
        <v>1.3358000000000001</v>
      </c>
      <c r="H173">
        <f>VLOOKUP(A173,away!$A$2:$E$404,3,FALSE)</f>
        <v>1.1444000000000001</v>
      </c>
      <c r="I173">
        <f>VLOOKUP(C173,away!$B$2:$E$404,3,FALSE)</f>
        <v>0.7944</v>
      </c>
      <c r="J173">
        <f>VLOOKUP(B173,home!$B$2:$E$404,4,FALSE)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339</v>
      </c>
      <c r="B174" t="s">
        <v>142</v>
      </c>
      <c r="C174" t="s">
        <v>135</v>
      </c>
      <c r="D174" t="s">
        <v>352</v>
      </c>
      <c r="E174">
        <f>VLOOKUP(A174,home!$A$2:$E$404,3,FALSE)</f>
        <v>1.3611</v>
      </c>
      <c r="F174">
        <f>VLOOKUP(B174,home!$B$2:$E$404,3,FALSE)</f>
        <v>0.80149999999999999</v>
      </c>
      <c r="G174">
        <f>VLOOKUP(C174,away!$B$2:$E$404,4,FALSE)</f>
        <v>0.66790000000000005</v>
      </c>
      <c r="H174">
        <f>VLOOKUP(A174,away!$A$2:$E$404,3,FALSE)</f>
        <v>1.1444000000000001</v>
      </c>
      <c r="I174">
        <f>VLOOKUP(C174,away!$B$2:$E$404,3,FALSE)</f>
        <v>1.7476</v>
      </c>
      <c r="J174">
        <f>VLOOKUP(B174,home!$B$2:$E$404,4,FALSE)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350</v>
      </c>
      <c r="B175" t="s">
        <v>160</v>
      </c>
      <c r="C175" t="s">
        <v>155</v>
      </c>
      <c r="D175" t="s">
        <v>352</v>
      </c>
      <c r="E175">
        <f>VLOOKUP(A175,home!$A$2:$E$404,3,FALSE)</f>
        <v>1.3148</v>
      </c>
      <c r="F175">
        <f>VLOOKUP(B175,home!$B$2:$E$404,3,FALSE)</f>
        <v>0.87760000000000005</v>
      </c>
      <c r="G175">
        <f>VLOOKUP(C175,away!$B$2:$E$404,4,FALSE)</f>
        <v>1.4668000000000001</v>
      </c>
      <c r="H175">
        <f>VLOOKUP(A175,away!$A$2:$E$404,3,FALSE)</f>
        <v>1.2037</v>
      </c>
      <c r="I175">
        <f>VLOOKUP(C175,away!$B$2:$E$404,3,FALSE)</f>
        <v>0.59340000000000004</v>
      </c>
      <c r="J175">
        <f>VLOOKUP(B175,home!$B$2:$E$404,4,FALSE)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350</v>
      </c>
      <c r="B176" t="s">
        <v>164</v>
      </c>
      <c r="C176" t="s">
        <v>162</v>
      </c>
      <c r="D176" t="s">
        <v>352</v>
      </c>
      <c r="E176">
        <f>VLOOKUP(A176,home!$A$2:$E$404,3,FALSE)</f>
        <v>1.3148</v>
      </c>
      <c r="F176">
        <f>VLOOKUP(B176,home!$B$2:$E$404,3,FALSE)</f>
        <v>0.97789999999999999</v>
      </c>
      <c r="G176">
        <f>VLOOKUP(C176,away!$B$2:$E$404,4,FALSE)</f>
        <v>1.7927999999999999</v>
      </c>
      <c r="H176">
        <f>VLOOKUP(A176,away!$A$2:$E$404,3,FALSE)</f>
        <v>1.2037</v>
      </c>
      <c r="I176">
        <f>VLOOKUP(C176,away!$B$2:$E$404,3,FALSE)</f>
        <v>0.83079999999999998</v>
      </c>
      <c r="J176">
        <f>VLOOKUP(B176,home!$B$2:$E$404,4,FALSE)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341</v>
      </c>
      <c r="B177" t="s">
        <v>169</v>
      </c>
      <c r="C177" t="s">
        <v>176</v>
      </c>
      <c r="D177" t="s">
        <v>352</v>
      </c>
      <c r="E177">
        <f>VLOOKUP(A177,home!$A$2:$E$404,3,FALSE)</f>
        <v>1.2188000000000001</v>
      </c>
      <c r="F177">
        <f>VLOOKUP(B177,home!$B$2:$E$404,3,FALSE)</f>
        <v>1.0256000000000001</v>
      </c>
      <c r="G177" t="e">
        <f>VLOOKUP(C177,away!$B$2:$E$404,4,FALSE)</f>
        <v>#N/A</v>
      </c>
      <c r="H177">
        <f>VLOOKUP(A177,away!$A$2:$E$404,3,FALSE)</f>
        <v>1</v>
      </c>
      <c r="I177" t="e">
        <f>VLOOKUP(C177,away!$B$2:$E$404,3,FALSE)</f>
        <v>#N/A</v>
      </c>
      <c r="J177">
        <f>VLOOKUP(B177,home!$B$2:$E$404,4,FALSE)</f>
        <v>1.75</v>
      </c>
      <c r="K177" s="3" t="e">
        <f t="shared" si="390"/>
        <v>#N/A</v>
      </c>
      <c r="L177" s="3" t="e">
        <f t="shared" si="391"/>
        <v>#N/A</v>
      </c>
      <c r="M177" s="5" t="e">
        <f t="shared" si="392"/>
        <v>#N/A</v>
      </c>
      <c r="N177" s="5" t="e">
        <f t="shared" si="393"/>
        <v>#N/A</v>
      </c>
      <c r="O177" s="5" t="e">
        <f t="shared" si="394"/>
        <v>#N/A</v>
      </c>
      <c r="P177" s="5" t="e">
        <f t="shared" si="395"/>
        <v>#N/A</v>
      </c>
      <c r="Q177" s="5" t="e">
        <f t="shared" si="396"/>
        <v>#N/A</v>
      </c>
      <c r="R177" s="5" t="e">
        <f t="shared" si="397"/>
        <v>#N/A</v>
      </c>
      <c r="S177" s="5" t="e">
        <f t="shared" si="398"/>
        <v>#N/A</v>
      </c>
      <c r="T177" s="5" t="e">
        <f t="shared" si="399"/>
        <v>#N/A</v>
      </c>
      <c r="U177" s="5" t="e">
        <f t="shared" si="400"/>
        <v>#N/A</v>
      </c>
      <c r="V177" s="5" t="e">
        <f t="shared" si="401"/>
        <v>#N/A</v>
      </c>
      <c r="W177" s="5" t="e">
        <f t="shared" si="402"/>
        <v>#N/A</v>
      </c>
      <c r="X177" s="5" t="e">
        <f t="shared" si="403"/>
        <v>#N/A</v>
      </c>
      <c r="Y177" s="5" t="e">
        <f t="shared" si="404"/>
        <v>#N/A</v>
      </c>
      <c r="Z177" s="5" t="e">
        <f t="shared" si="405"/>
        <v>#N/A</v>
      </c>
      <c r="AA177" s="5" t="e">
        <f t="shared" si="406"/>
        <v>#N/A</v>
      </c>
      <c r="AB177" s="5" t="e">
        <f t="shared" si="407"/>
        <v>#N/A</v>
      </c>
      <c r="AC177" s="5" t="e">
        <f t="shared" si="408"/>
        <v>#N/A</v>
      </c>
      <c r="AD177" s="5" t="e">
        <f t="shared" si="409"/>
        <v>#N/A</v>
      </c>
      <c r="AE177" s="5" t="e">
        <f t="shared" si="410"/>
        <v>#N/A</v>
      </c>
      <c r="AF177" s="5" t="e">
        <f t="shared" si="411"/>
        <v>#N/A</v>
      </c>
      <c r="AG177" s="5" t="e">
        <f t="shared" si="412"/>
        <v>#N/A</v>
      </c>
      <c r="AH177" s="5" t="e">
        <f t="shared" si="413"/>
        <v>#N/A</v>
      </c>
      <c r="AI177" s="5" t="e">
        <f t="shared" si="414"/>
        <v>#N/A</v>
      </c>
      <c r="AJ177" s="5" t="e">
        <f t="shared" si="415"/>
        <v>#N/A</v>
      </c>
      <c r="AK177" s="5" t="e">
        <f t="shared" si="416"/>
        <v>#N/A</v>
      </c>
      <c r="AL177" s="5" t="e">
        <f t="shared" si="417"/>
        <v>#N/A</v>
      </c>
      <c r="AM177" s="5" t="e">
        <f t="shared" si="418"/>
        <v>#N/A</v>
      </c>
      <c r="AN177" s="5" t="e">
        <f t="shared" si="419"/>
        <v>#N/A</v>
      </c>
      <c r="AO177" s="5" t="e">
        <f t="shared" si="420"/>
        <v>#N/A</v>
      </c>
      <c r="AP177" s="5" t="e">
        <f t="shared" si="421"/>
        <v>#N/A</v>
      </c>
      <c r="AQ177" s="5" t="e">
        <f t="shared" si="422"/>
        <v>#N/A</v>
      </c>
      <c r="AR177" s="5" t="e">
        <f t="shared" si="423"/>
        <v>#N/A</v>
      </c>
      <c r="AS177" s="5" t="e">
        <f t="shared" si="424"/>
        <v>#N/A</v>
      </c>
      <c r="AT177" s="5" t="e">
        <f t="shared" si="425"/>
        <v>#N/A</v>
      </c>
      <c r="AU177" s="5" t="e">
        <f t="shared" si="426"/>
        <v>#N/A</v>
      </c>
      <c r="AV177" s="5" t="e">
        <f t="shared" si="427"/>
        <v>#N/A</v>
      </c>
      <c r="AW177" s="5" t="e">
        <f t="shared" si="428"/>
        <v>#N/A</v>
      </c>
      <c r="AX177" s="5" t="e">
        <f t="shared" si="429"/>
        <v>#N/A</v>
      </c>
      <c r="AY177" s="5" t="e">
        <f t="shared" si="430"/>
        <v>#N/A</v>
      </c>
      <c r="AZ177" s="5" t="e">
        <f t="shared" si="431"/>
        <v>#N/A</v>
      </c>
      <c r="BA177" s="5" t="e">
        <f t="shared" si="432"/>
        <v>#N/A</v>
      </c>
      <c r="BB177" s="5" t="e">
        <f t="shared" si="433"/>
        <v>#N/A</v>
      </c>
      <c r="BC177" s="5" t="e">
        <f t="shared" si="434"/>
        <v>#N/A</v>
      </c>
      <c r="BD177" s="5" t="e">
        <f t="shared" si="435"/>
        <v>#N/A</v>
      </c>
      <c r="BE177" s="5" t="e">
        <f t="shared" si="436"/>
        <v>#N/A</v>
      </c>
      <c r="BF177" s="5" t="e">
        <f t="shared" si="437"/>
        <v>#N/A</v>
      </c>
      <c r="BG177" s="5" t="e">
        <f t="shared" si="438"/>
        <v>#N/A</v>
      </c>
      <c r="BH177" s="5" t="e">
        <f t="shared" si="439"/>
        <v>#N/A</v>
      </c>
      <c r="BI177" s="5" t="e">
        <f t="shared" si="440"/>
        <v>#N/A</v>
      </c>
      <c r="BJ177" s="8" t="e">
        <f t="shared" si="441"/>
        <v>#N/A</v>
      </c>
      <c r="BK177" s="8" t="e">
        <f t="shared" si="442"/>
        <v>#N/A</v>
      </c>
      <c r="BL177" s="8" t="e">
        <f t="shared" si="443"/>
        <v>#N/A</v>
      </c>
      <c r="BM177" s="8" t="e">
        <f t="shared" si="444"/>
        <v>#N/A</v>
      </c>
      <c r="BN177" s="8" t="e">
        <f t="shared" si="445"/>
        <v>#N/A</v>
      </c>
    </row>
    <row r="178" spans="1:66" x14ac:dyDescent="0.25">
      <c r="A178" t="s">
        <v>341</v>
      </c>
      <c r="B178" t="s">
        <v>173</v>
      </c>
      <c r="C178" t="s">
        <v>175</v>
      </c>
      <c r="D178" t="s">
        <v>352</v>
      </c>
      <c r="E178">
        <f>VLOOKUP(A178,home!$A$2:$E$404,3,FALSE)</f>
        <v>1.2188000000000001</v>
      </c>
      <c r="F178">
        <f>VLOOKUP(B178,home!$B$2:$E$404,3,FALSE)</f>
        <v>1.8461000000000001</v>
      </c>
      <c r="G178">
        <f>VLOOKUP(C178,away!$B$2:$E$404,4,FALSE)</f>
        <v>0.61539999999999995</v>
      </c>
      <c r="H178">
        <f>VLOOKUP(A178,away!$A$2:$E$404,3,FALSE)</f>
        <v>1</v>
      </c>
      <c r="I178">
        <f>VLOOKUP(C178,away!$B$2:$E$404,3,FALSE)</f>
        <v>1.5</v>
      </c>
      <c r="J178">
        <f>VLOOKUP(B178,home!$B$2:$E$404,4,FALSE)</f>
        <v>0.75</v>
      </c>
      <c r="K178" s="3">
        <f t="shared" si="390"/>
        <v>1.3846664188720001</v>
      </c>
      <c r="L178" s="3">
        <f t="shared" si="391"/>
        <v>1.125</v>
      </c>
      <c r="M178" s="5">
        <f t="shared" si="392"/>
        <v>8.1295353313928342E-2</v>
      </c>
      <c r="N178" s="5">
        <f t="shared" si="393"/>
        <v>0.11256694574413112</v>
      </c>
      <c r="O178" s="5">
        <f t="shared" si="394"/>
        <v>9.1457272478169371E-2</v>
      </c>
      <c r="P178" s="5">
        <f t="shared" si="395"/>
        <v>0.12663781396214749</v>
      </c>
      <c r="Q178" s="5">
        <f t="shared" si="396"/>
        <v>7.7933834823442419E-2</v>
      </c>
      <c r="R178" s="5">
        <f t="shared" si="397"/>
        <v>5.1444715768970292E-2</v>
      </c>
      <c r="S178" s="5">
        <f t="shared" si="398"/>
        <v>4.9317504849209673E-2</v>
      </c>
      <c r="T178" s="5">
        <f t="shared" si="399"/>
        <v>8.7675564176372706E-2</v>
      </c>
      <c r="U178" s="5">
        <f t="shared" si="400"/>
        <v>7.1233770353708009E-2</v>
      </c>
      <c r="V178" s="5">
        <f t="shared" si="401"/>
        <v>8.536036603407203E-3</v>
      </c>
      <c r="W178" s="5">
        <f t="shared" si="402"/>
        <v>3.5970787991312654E-2</v>
      </c>
      <c r="X178" s="5">
        <f t="shared" si="403"/>
        <v>4.0467136490226728E-2</v>
      </c>
      <c r="Y178" s="5">
        <f t="shared" si="404"/>
        <v>2.2762764275752547E-2</v>
      </c>
      <c r="Z178" s="5">
        <f t="shared" si="405"/>
        <v>1.9291768413363854E-2</v>
      </c>
      <c r="AA178" s="5">
        <f t="shared" si="406"/>
        <v>2.6712663882640496E-2</v>
      </c>
      <c r="AB178" s="5">
        <f t="shared" si="407"/>
        <v>1.8494064318453622E-2</v>
      </c>
      <c r="AC178" s="5">
        <f t="shared" si="408"/>
        <v>8.3106303996094899E-4</v>
      </c>
      <c r="AD178" s="5">
        <f t="shared" si="409"/>
        <v>1.245188554798371E-2</v>
      </c>
      <c r="AE178" s="5">
        <f t="shared" si="410"/>
        <v>1.4008371241481672E-2</v>
      </c>
      <c r="AF178" s="5">
        <f t="shared" si="411"/>
        <v>7.879708823333444E-3</v>
      </c>
      <c r="AG178" s="5">
        <f t="shared" si="412"/>
        <v>2.9548908087500408E-3</v>
      </c>
      <c r="AH178" s="5">
        <f t="shared" si="413"/>
        <v>5.4258098662585841E-3</v>
      </c>
      <c r="AI178" s="5">
        <f t="shared" si="414"/>
        <v>7.5129367169926393E-3</v>
      </c>
      <c r="AJ178" s="5">
        <f t="shared" si="415"/>
        <v>5.2014555895650814E-3</v>
      </c>
      <c r="AK178" s="5">
        <f t="shared" si="416"/>
        <v>2.4007602947082761E-3</v>
      </c>
      <c r="AL178" s="5">
        <f t="shared" si="417"/>
        <v>5.1783528752982196E-5</v>
      </c>
      <c r="AM178" s="5">
        <f t="shared" si="418"/>
        <v>3.4483415539861206E-3</v>
      </c>
      <c r="AN178" s="5">
        <f t="shared" si="419"/>
        <v>3.8793842482343849E-3</v>
      </c>
      <c r="AO178" s="5">
        <f t="shared" si="420"/>
        <v>2.1821536396318428E-3</v>
      </c>
      <c r="AP178" s="5">
        <f t="shared" si="421"/>
        <v>8.1830761486194076E-4</v>
      </c>
      <c r="AQ178" s="5">
        <f t="shared" si="422"/>
        <v>2.3014901667992084E-4</v>
      </c>
      <c r="AR178" s="5">
        <f t="shared" si="423"/>
        <v>1.2208072199081817E-3</v>
      </c>
      <c r="AS178" s="5">
        <f t="shared" si="424"/>
        <v>1.690410761323344E-3</v>
      </c>
      <c r="AT178" s="5">
        <f t="shared" si="425"/>
        <v>1.1703275076521435E-3</v>
      </c>
      <c r="AU178" s="5">
        <f t="shared" si="426"/>
        <v>5.4017106630936218E-4</v>
      </c>
      <c r="AV178" s="5">
        <f t="shared" si="427"/>
        <v>1.8698918399121355E-4</v>
      </c>
      <c r="AW178" s="5">
        <f t="shared" si="428"/>
        <v>2.2407160410920941E-6</v>
      </c>
      <c r="AX178" s="5">
        <f t="shared" si="429"/>
        <v>7.958004584342445E-4</v>
      </c>
      <c r="AY178" s="5">
        <f t="shared" si="430"/>
        <v>8.9527551573852487E-4</v>
      </c>
      <c r="AZ178" s="5">
        <f t="shared" si="431"/>
        <v>5.0359247760292051E-4</v>
      </c>
      <c r="BA178" s="5">
        <f t="shared" si="432"/>
        <v>1.8884717910109514E-4</v>
      </c>
      <c r="BB178" s="5">
        <f t="shared" si="433"/>
        <v>5.3113269122183012E-5</v>
      </c>
      <c r="BC178" s="5">
        <f t="shared" si="434"/>
        <v>1.1950485552491179E-5</v>
      </c>
      <c r="BD178" s="5">
        <f t="shared" si="435"/>
        <v>2.2890135373278386E-4</v>
      </c>
      <c r="BE178" s="5">
        <f t="shared" si="436"/>
        <v>3.1695201774812676E-4</v>
      </c>
      <c r="BF178" s="5">
        <f t="shared" si="437"/>
        <v>2.1943640768477672E-4</v>
      </c>
      <c r="BG178" s="5">
        <f t="shared" si="438"/>
        <v>1.0128207493300531E-4</v>
      </c>
      <c r="BH178" s="5">
        <f t="shared" si="439"/>
        <v>3.5060471998352512E-5</v>
      </c>
      <c r="BI178" s="5">
        <f t="shared" si="440"/>
        <v>9.7094116411841534E-6</v>
      </c>
      <c r="BJ178" s="8">
        <f t="shared" si="441"/>
        <v>0.4276788053817327</v>
      </c>
      <c r="BK178" s="8">
        <f t="shared" si="442"/>
        <v>0.26756483081314514</v>
      </c>
      <c r="BL178" s="8">
        <f t="shared" si="443"/>
        <v>0.28560349674638891</v>
      </c>
      <c r="BM178" s="8">
        <f t="shared" si="444"/>
        <v>0.45790993046414413</v>
      </c>
      <c r="BN178" s="8">
        <f t="shared" si="445"/>
        <v>0.541335936090789</v>
      </c>
    </row>
    <row r="179" spans="1:66" x14ac:dyDescent="0.25">
      <c r="A179" t="s">
        <v>342</v>
      </c>
      <c r="B179" t="s">
        <v>181</v>
      </c>
      <c r="C179" t="s">
        <v>180</v>
      </c>
      <c r="D179" t="s">
        <v>352</v>
      </c>
      <c r="E179">
        <f>VLOOKUP(A179,home!$A$2:$E$404,3,FALSE)</f>
        <v>1.1667000000000001</v>
      </c>
      <c r="F179">
        <f>VLOOKUP(B179,home!$B$2:$E$404,3,FALSE)</f>
        <v>0.85709999999999997</v>
      </c>
      <c r="G179">
        <f>VLOOKUP(C179,away!$B$2:$E$404,4,FALSE)</f>
        <v>0.42859999999999998</v>
      </c>
      <c r="H179">
        <f>VLOOKUP(A179,away!$A$2:$E$404,3,FALSE)</f>
        <v>1.0832999999999999</v>
      </c>
      <c r="I179">
        <f>VLOOKUP(C179,away!$B$2:$E$404,3,FALSE)</f>
        <v>0.92310000000000003</v>
      </c>
      <c r="J179">
        <f>VLOOKUP(B179,home!$B$2:$E$404,4,FALSE)</f>
        <v>0.92310000000000003</v>
      </c>
      <c r="K179" s="3">
        <f t="shared" si="390"/>
        <v>0.42859081510199998</v>
      </c>
      <c r="L179" s="3">
        <f t="shared" si="391"/>
        <v>0.92309467371300002</v>
      </c>
      <c r="M179" s="5">
        <f t="shared" si="392"/>
        <v>0.25880368211364702</v>
      </c>
      <c r="N179" s="5">
        <f t="shared" si="393"/>
        <v>0.11092088106848685</v>
      </c>
      <c r="O179" s="5">
        <f t="shared" si="394"/>
        <v>0.23890030049641992</v>
      </c>
      <c r="P179" s="5">
        <f t="shared" si="395"/>
        <v>0.10239047451787335</v>
      </c>
      <c r="Q179" s="5">
        <f t="shared" si="396"/>
        <v>2.3769835414487392E-2</v>
      </c>
      <c r="R179" s="5">
        <f t="shared" si="397"/>
        <v>0.11026379746834021</v>
      </c>
      <c r="S179" s="5">
        <f t="shared" si="398"/>
        <v>1.0127183263365992E-2</v>
      </c>
      <c r="T179" s="5">
        <f t="shared" si="399"/>
        <v>2.194180846614795E-2</v>
      </c>
      <c r="U179" s="5">
        <f t="shared" si="400"/>
        <v>4.7258050833197771E-2</v>
      </c>
      <c r="V179" s="5">
        <f t="shared" si="401"/>
        <v>4.4517960975796897E-4</v>
      </c>
      <c r="W179" s="5">
        <f t="shared" si="402"/>
        <v>3.3958443783785128E-3</v>
      </c>
      <c r="X179" s="5">
        <f t="shared" si="403"/>
        <v>3.1346858584394384E-3</v>
      </c>
      <c r="Y179" s="5">
        <f t="shared" si="404"/>
        <v>1.4468059098444543E-3</v>
      </c>
      <c r="Z179" s="5">
        <f t="shared" si="405"/>
        <v>3.3927974715464611E-2</v>
      </c>
      <c r="AA179" s="5">
        <f t="shared" si="406"/>
        <v>1.4541218338061023E-2</v>
      </c>
      <c r="AB179" s="5">
        <f t="shared" si="407"/>
        <v>3.116116310042862E-3</v>
      </c>
      <c r="AC179" s="5">
        <f t="shared" si="408"/>
        <v>1.1007897742347392E-5</v>
      </c>
      <c r="AD179" s="5">
        <f t="shared" si="409"/>
        <v>3.6385692752219774E-4</v>
      </c>
      <c r="AE179" s="5">
        <f t="shared" si="410"/>
        <v>3.3587439178931779E-4</v>
      </c>
      <c r="AF179" s="5">
        <f t="shared" si="411"/>
        <v>1.5502193104865634E-4</v>
      </c>
      <c r="AG179" s="5">
        <f t="shared" si="412"/>
        <v>4.769997295323954E-5</v>
      </c>
      <c r="AH179" s="5">
        <f t="shared" si="413"/>
        <v>7.829683187428679E-3</v>
      </c>
      <c r="AI179" s="5">
        <f t="shared" si="414"/>
        <v>3.3557302992904825E-3</v>
      </c>
      <c r="AJ179" s="5">
        <f t="shared" si="415"/>
        <v>7.1911759211769322E-4</v>
      </c>
      <c r="AK179" s="5">
        <f t="shared" si="416"/>
        <v>1.0273573165330324E-4</v>
      </c>
      <c r="AL179" s="5">
        <f t="shared" si="417"/>
        <v>1.7420213871427653E-7</v>
      </c>
      <c r="AM179" s="5">
        <f t="shared" si="418"/>
        <v>3.1189147429449605E-5</v>
      </c>
      <c r="AN179" s="5">
        <f t="shared" si="419"/>
        <v>2.8790535869774437E-5</v>
      </c>
      <c r="AO179" s="5">
        <f t="shared" si="420"/>
        <v>1.3288195157365929E-5</v>
      </c>
      <c r="AP179" s="5">
        <f t="shared" si="421"/>
        <v>4.088754057674457E-6</v>
      </c>
      <c r="AQ179" s="5">
        <f t="shared" si="422"/>
        <v>9.4357677319042664E-7</v>
      </c>
      <c r="AR179" s="5">
        <f t="shared" si="423"/>
        <v>1.445507769435128E-3</v>
      </c>
      <c r="AS179" s="5">
        <f t="shared" si="424"/>
        <v>6.1953135313847537E-4</v>
      </c>
      <c r="AT179" s="5">
        <f t="shared" si="425"/>
        <v>1.327627238114321E-4</v>
      </c>
      <c r="AU179" s="5">
        <f t="shared" si="426"/>
        <v>1.8966961337834463E-5</v>
      </c>
      <c r="AV179" s="5">
        <f t="shared" si="427"/>
        <v>2.0322663549476475E-6</v>
      </c>
      <c r="AW179" s="5">
        <f t="shared" si="428"/>
        <v>1.9144326244287127E-9</v>
      </c>
      <c r="AX179" s="5">
        <f t="shared" si="429"/>
        <v>2.2278970198540428E-6</v>
      </c>
      <c r="AY179" s="5">
        <f t="shared" si="430"/>
        <v>2.0565598726083328E-6</v>
      </c>
      <c r="AZ179" s="5">
        <f t="shared" si="431"/>
        <v>9.4919973228831893E-7</v>
      </c>
      <c r="BA179" s="5">
        <f t="shared" si="432"/>
        <v>2.9206707238838426E-7</v>
      </c>
      <c r="BB179" s="5">
        <f t="shared" si="433"/>
        <v>6.7401389722166676E-8</v>
      </c>
      <c r="BC179" s="5">
        <f t="shared" si="434"/>
        <v>1.2443572770677243E-8</v>
      </c>
      <c r="BD179" s="5">
        <f t="shared" si="435"/>
        <v>2.2239008712938754E-4</v>
      </c>
      <c r="BE179" s="5">
        <f t="shared" si="436"/>
        <v>9.5314348713389005E-5</v>
      </c>
      <c r="BF179" s="5">
        <f t="shared" si="437"/>
        <v>2.0425427202993831E-5</v>
      </c>
      <c r="BG179" s="5">
        <f t="shared" si="438"/>
        <v>2.9180501645792301E-6</v>
      </c>
      <c r="BH179" s="5">
        <f t="shared" si="439"/>
        <v>3.126623746363843E-7</v>
      </c>
      <c r="BI179" s="5">
        <f t="shared" si="440"/>
        <v>2.6800844399426962E-8</v>
      </c>
      <c r="BJ179" s="8">
        <f t="shared" si="441"/>
        <v>0.16559622009704505</v>
      </c>
      <c r="BK179" s="8">
        <f t="shared" si="442"/>
        <v>0.37177975816439801</v>
      </c>
      <c r="BL179" s="8">
        <f t="shared" si="443"/>
        <v>0.42864693870705911</v>
      </c>
      <c r="BM179" s="8">
        <f t="shared" si="444"/>
        <v>0.15489986595927208</v>
      </c>
      <c r="BN179" s="8">
        <f t="shared" si="445"/>
        <v>0.84504897107925481</v>
      </c>
    </row>
    <row r="180" spans="1:66" x14ac:dyDescent="0.25">
      <c r="A180" t="s">
        <v>345</v>
      </c>
      <c r="B180" t="s">
        <v>245</v>
      </c>
      <c r="C180" t="s">
        <v>321</v>
      </c>
      <c r="D180" t="s">
        <v>352</v>
      </c>
      <c r="E180">
        <f>VLOOKUP(A180,home!$A$2:$E$404,3,FALSE)</f>
        <v>1.5690999999999999</v>
      </c>
      <c r="F180">
        <f>VLOOKUP(B180,home!$B$2:$E$404,3,FALSE)</f>
        <v>0.89219999999999999</v>
      </c>
      <c r="G180">
        <f>VLOOKUP(C180,away!$B$2:$E$404,4,FALSE)</f>
        <v>1.1472</v>
      </c>
      <c r="H180">
        <f>VLOOKUP(A180,away!$A$2:$E$404,3,FALSE)</f>
        <v>1.1701999999999999</v>
      </c>
      <c r="I180">
        <f>VLOOKUP(C180,away!$B$2:$E$404,3,FALSE)</f>
        <v>0.85460000000000003</v>
      </c>
      <c r="J180">
        <f>VLOOKUP(B180,home!$B$2:$E$404,4,FALSE)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345</v>
      </c>
      <c r="B181" t="s">
        <v>232</v>
      </c>
      <c r="C181" t="s">
        <v>234</v>
      </c>
      <c r="D181" t="s">
        <v>352</v>
      </c>
      <c r="E181">
        <f>VLOOKUP(A181,home!$A$2:$E$404,3,FALSE)</f>
        <v>1.5690999999999999</v>
      </c>
      <c r="F181">
        <f>VLOOKUP(B181,home!$B$2:$E$404,3,FALSE)</f>
        <v>0.92700000000000005</v>
      </c>
      <c r="G181">
        <f>VLOOKUP(C181,away!$B$2:$E$404,4,FALSE)</f>
        <v>0.82850000000000001</v>
      </c>
      <c r="H181">
        <f>VLOOKUP(A181,away!$A$2:$E$404,3,FALSE)</f>
        <v>1.1701999999999999</v>
      </c>
      <c r="I181">
        <f>VLOOKUP(C181,away!$B$2:$E$404,3,FALSE)</f>
        <v>1.4527000000000001</v>
      </c>
      <c r="J181">
        <f>VLOOKUP(B181,home!$B$2:$E$404,4,FALSE)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346</v>
      </c>
      <c r="B182" t="s">
        <v>254</v>
      </c>
      <c r="C182" t="s">
        <v>250</v>
      </c>
      <c r="D182" t="s">
        <v>352</v>
      </c>
      <c r="E182">
        <f>VLOOKUP(A182,home!$A$2:$E$404,3,FALSE)</f>
        <v>1.254</v>
      </c>
      <c r="F182">
        <f>VLOOKUP(B182,home!$B$2:$E$404,3,FALSE)</f>
        <v>0.58479999999999999</v>
      </c>
      <c r="G182">
        <f>VLOOKUP(C182,away!$B$2:$E$404,4,FALSE)</f>
        <v>0.69779999999999998</v>
      </c>
      <c r="H182">
        <f>VLOOKUP(A182,away!$A$2:$E$404,3,FALSE)</f>
        <v>0.9476</v>
      </c>
      <c r="I182">
        <f>VLOOKUP(C182,away!$B$2:$E$404,3,FALSE)</f>
        <v>0.98929999999999996</v>
      </c>
      <c r="J182">
        <f>VLOOKUP(B182,home!$B$2:$E$404,4,FALSE)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346</v>
      </c>
      <c r="B183" t="s">
        <v>322</v>
      </c>
      <c r="C183" t="s">
        <v>323</v>
      </c>
      <c r="D183" t="s">
        <v>352</v>
      </c>
      <c r="E183">
        <f>VLOOKUP(A183,home!$A$2:$E$404,3,FALSE)</f>
        <v>1.254</v>
      </c>
      <c r="F183">
        <f>VLOOKUP(B183,home!$B$2:$E$404,3,FALSE)</f>
        <v>0.84730000000000005</v>
      </c>
      <c r="G183">
        <f>VLOOKUP(C183,away!$B$2:$E$404,4,FALSE)</f>
        <v>0.74760000000000004</v>
      </c>
      <c r="H183">
        <f>VLOOKUP(A183,away!$A$2:$E$404,3,FALSE)</f>
        <v>0.9476</v>
      </c>
      <c r="I183">
        <f>VLOOKUP(C183,away!$B$2:$E$404,3,FALSE)</f>
        <v>1.1872</v>
      </c>
      <c r="J183">
        <f>VLOOKUP(B183,home!$B$2:$E$404,4,FALSE)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347</v>
      </c>
      <c r="B184" t="s">
        <v>260</v>
      </c>
      <c r="C184" t="s">
        <v>267</v>
      </c>
      <c r="D184" t="s">
        <v>352</v>
      </c>
      <c r="E184">
        <f>VLOOKUP(A184,home!$A$2:$E$404,3,FALSE)</f>
        <v>1.5417000000000001</v>
      </c>
      <c r="F184">
        <f>VLOOKUP(B184,home!$B$2:$E$404,3,FALSE)</f>
        <v>0.79279999999999995</v>
      </c>
      <c r="G184">
        <f>VLOOKUP(C184,away!$B$2:$E$404,4,FALSE)</f>
        <v>1.1531</v>
      </c>
      <c r="H184">
        <f>VLOOKUP(A184,away!$A$2:$E$404,3,FALSE)</f>
        <v>1.125</v>
      </c>
      <c r="I184">
        <f>VLOOKUP(C184,away!$B$2:$E$404,3,FALSE)</f>
        <v>0.88890000000000002</v>
      </c>
      <c r="J184">
        <f>VLOOKUP(B184,home!$B$2:$E$404,4,FALSE)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347</v>
      </c>
      <c r="B185" t="s">
        <v>325</v>
      </c>
      <c r="C185" t="s">
        <v>269</v>
      </c>
      <c r="D185" t="s">
        <v>352</v>
      </c>
      <c r="E185">
        <f>VLOOKUP(A185,home!$A$2:$E$404,3,FALSE)</f>
        <v>1.5417000000000001</v>
      </c>
      <c r="F185" t="e">
        <f>VLOOKUP(B185,home!$B$2:$E$404,3,FALSE)</f>
        <v>#N/A</v>
      </c>
      <c r="G185">
        <f>VLOOKUP(C185,away!$B$2:$E$404,4,FALSE)</f>
        <v>1.1531</v>
      </c>
      <c r="H185">
        <f>VLOOKUP(A185,away!$A$2:$E$404,3,FALSE)</f>
        <v>1.125</v>
      </c>
      <c r="I185">
        <f>VLOOKUP(C185,away!$B$2:$E$404,3,FALSE)</f>
        <v>0.59260000000000002</v>
      </c>
      <c r="J185" t="e">
        <f>VLOOKUP(B185,home!$B$2:$E$404,4,FALSE)</f>
        <v>#N/A</v>
      </c>
      <c r="K185" s="3" t="e">
        <f t="shared" si="390"/>
        <v>#N/A</v>
      </c>
      <c r="L185" s="3" t="e">
        <f t="shared" si="391"/>
        <v>#N/A</v>
      </c>
      <c r="M185" s="5" t="e">
        <f t="shared" si="392"/>
        <v>#N/A</v>
      </c>
      <c r="N185" s="5" t="e">
        <f t="shared" si="393"/>
        <v>#N/A</v>
      </c>
      <c r="O185" s="5" t="e">
        <f t="shared" si="394"/>
        <v>#N/A</v>
      </c>
      <c r="P185" s="5" t="e">
        <f t="shared" si="395"/>
        <v>#N/A</v>
      </c>
      <c r="Q185" s="5" t="e">
        <f t="shared" si="396"/>
        <v>#N/A</v>
      </c>
      <c r="R185" s="5" t="e">
        <f t="shared" si="397"/>
        <v>#N/A</v>
      </c>
      <c r="S185" s="5" t="e">
        <f t="shared" si="398"/>
        <v>#N/A</v>
      </c>
      <c r="T185" s="5" t="e">
        <f t="shared" si="399"/>
        <v>#N/A</v>
      </c>
      <c r="U185" s="5" t="e">
        <f t="shared" si="400"/>
        <v>#N/A</v>
      </c>
      <c r="V185" s="5" t="e">
        <f t="shared" si="401"/>
        <v>#N/A</v>
      </c>
      <c r="W185" s="5" t="e">
        <f t="shared" si="402"/>
        <v>#N/A</v>
      </c>
      <c r="X185" s="5" t="e">
        <f t="shared" si="403"/>
        <v>#N/A</v>
      </c>
      <c r="Y185" s="5" t="e">
        <f t="shared" si="404"/>
        <v>#N/A</v>
      </c>
      <c r="Z185" s="5" t="e">
        <f t="shared" si="405"/>
        <v>#N/A</v>
      </c>
      <c r="AA185" s="5" t="e">
        <f t="shared" si="406"/>
        <v>#N/A</v>
      </c>
      <c r="AB185" s="5" t="e">
        <f t="shared" si="407"/>
        <v>#N/A</v>
      </c>
      <c r="AC185" s="5" t="e">
        <f t="shared" si="408"/>
        <v>#N/A</v>
      </c>
      <c r="AD185" s="5" t="e">
        <f t="shared" si="409"/>
        <v>#N/A</v>
      </c>
      <c r="AE185" s="5" t="e">
        <f t="shared" si="410"/>
        <v>#N/A</v>
      </c>
      <c r="AF185" s="5" t="e">
        <f t="shared" si="411"/>
        <v>#N/A</v>
      </c>
      <c r="AG185" s="5" t="e">
        <f t="shared" si="412"/>
        <v>#N/A</v>
      </c>
      <c r="AH185" s="5" t="e">
        <f t="shared" si="413"/>
        <v>#N/A</v>
      </c>
      <c r="AI185" s="5" t="e">
        <f t="shared" si="414"/>
        <v>#N/A</v>
      </c>
      <c r="AJ185" s="5" t="e">
        <f t="shared" si="415"/>
        <v>#N/A</v>
      </c>
      <c r="AK185" s="5" t="e">
        <f t="shared" si="416"/>
        <v>#N/A</v>
      </c>
      <c r="AL185" s="5" t="e">
        <f t="shared" si="417"/>
        <v>#N/A</v>
      </c>
      <c r="AM185" s="5" t="e">
        <f t="shared" si="418"/>
        <v>#N/A</v>
      </c>
      <c r="AN185" s="5" t="e">
        <f t="shared" si="419"/>
        <v>#N/A</v>
      </c>
      <c r="AO185" s="5" t="e">
        <f t="shared" si="420"/>
        <v>#N/A</v>
      </c>
      <c r="AP185" s="5" t="e">
        <f t="shared" si="421"/>
        <v>#N/A</v>
      </c>
      <c r="AQ185" s="5" t="e">
        <f t="shared" si="422"/>
        <v>#N/A</v>
      </c>
      <c r="AR185" s="5" t="e">
        <f t="shared" si="423"/>
        <v>#N/A</v>
      </c>
      <c r="AS185" s="5" t="e">
        <f t="shared" si="424"/>
        <v>#N/A</v>
      </c>
      <c r="AT185" s="5" t="e">
        <f t="shared" si="425"/>
        <v>#N/A</v>
      </c>
      <c r="AU185" s="5" t="e">
        <f t="shared" si="426"/>
        <v>#N/A</v>
      </c>
      <c r="AV185" s="5" t="e">
        <f t="shared" si="427"/>
        <v>#N/A</v>
      </c>
      <c r="AW185" s="5" t="e">
        <f t="shared" si="428"/>
        <v>#N/A</v>
      </c>
      <c r="AX185" s="5" t="e">
        <f t="shared" si="429"/>
        <v>#N/A</v>
      </c>
      <c r="AY185" s="5" t="e">
        <f t="shared" si="430"/>
        <v>#N/A</v>
      </c>
      <c r="AZ185" s="5" t="e">
        <f t="shared" si="431"/>
        <v>#N/A</v>
      </c>
      <c r="BA185" s="5" t="e">
        <f t="shared" si="432"/>
        <v>#N/A</v>
      </c>
      <c r="BB185" s="5" t="e">
        <f t="shared" si="433"/>
        <v>#N/A</v>
      </c>
      <c r="BC185" s="5" t="e">
        <f t="shared" si="434"/>
        <v>#N/A</v>
      </c>
      <c r="BD185" s="5" t="e">
        <f t="shared" si="435"/>
        <v>#N/A</v>
      </c>
      <c r="BE185" s="5" t="e">
        <f t="shared" si="436"/>
        <v>#N/A</v>
      </c>
      <c r="BF185" s="5" t="e">
        <f t="shared" si="437"/>
        <v>#N/A</v>
      </c>
      <c r="BG185" s="5" t="e">
        <f t="shared" si="438"/>
        <v>#N/A</v>
      </c>
      <c r="BH185" s="5" t="e">
        <f t="shared" si="439"/>
        <v>#N/A</v>
      </c>
      <c r="BI185" s="5" t="e">
        <f t="shared" si="440"/>
        <v>#N/A</v>
      </c>
      <c r="BJ185" s="8" t="e">
        <f t="shared" si="441"/>
        <v>#N/A</v>
      </c>
      <c r="BK185" s="8" t="e">
        <f t="shared" si="442"/>
        <v>#N/A</v>
      </c>
      <c r="BL185" s="8" t="e">
        <f t="shared" si="443"/>
        <v>#N/A</v>
      </c>
      <c r="BM185" s="8" t="e">
        <f t="shared" si="444"/>
        <v>#N/A</v>
      </c>
      <c r="BN185" s="8" t="e">
        <f t="shared" si="445"/>
        <v>#N/A</v>
      </c>
    </row>
    <row r="186" spans="1:66" x14ac:dyDescent="0.25">
      <c r="A186" t="s">
        <v>337</v>
      </c>
      <c r="B186" t="s">
        <v>78</v>
      </c>
      <c r="C186" t="s">
        <v>82</v>
      </c>
      <c r="D186" t="s">
        <v>353</v>
      </c>
      <c r="E186">
        <f>VLOOKUP(A186,home!$A$2:$E$404,3,FALSE)</f>
        <v>1.2959000000000001</v>
      </c>
      <c r="F186">
        <f>VLOOKUP(B186,home!$B$2:$E$404,3,FALSE)</f>
        <v>1.2861</v>
      </c>
      <c r="G186">
        <f>VLOOKUP(C186,away!$B$2:$E$404,4,FALSE)</f>
        <v>1.3504</v>
      </c>
      <c r="H186">
        <f>VLOOKUP(A186,away!$A$2:$E$404,3,FALSE)</f>
        <v>1</v>
      </c>
      <c r="I186">
        <f>VLOOKUP(C186,away!$B$2:$E$404,3,FALSE)</f>
        <v>1.75</v>
      </c>
      <c r="J186">
        <f>VLOOKUP(B186,home!$B$2:$E$404,4,FALSE)</f>
        <v>0.66669999999999996</v>
      </c>
      <c r="K186" s="3">
        <f t="shared" si="390"/>
        <v>2.2506535992960002</v>
      </c>
      <c r="L186" s="3">
        <f t="shared" si="391"/>
        <v>1.166725</v>
      </c>
      <c r="M186" s="5">
        <f t="shared" si="392"/>
        <v>3.2798299832975129E-2</v>
      </c>
      <c r="N186" s="5">
        <f t="shared" si="393"/>
        <v>7.3817611569874889E-2</v>
      </c>
      <c r="O186" s="5">
        <f t="shared" si="394"/>
        <v>3.8266596372627915E-2</v>
      </c>
      <c r="P186" s="5">
        <f t="shared" si="395"/>
        <v>8.6124852858862275E-2</v>
      </c>
      <c r="Q186" s="5">
        <f t="shared" si="396"/>
        <v>8.3068936585586492E-2</v>
      </c>
      <c r="R186" s="5">
        <f t="shared" si="397"/>
        <v>2.2323297326427155E-2</v>
      </c>
      <c r="S186" s="5">
        <f t="shared" si="398"/>
        <v>5.6538679731374358E-2</v>
      </c>
      <c r="T186" s="5">
        <f t="shared" si="399"/>
        <v>9.6918605037818406E-2</v>
      </c>
      <c r="U186" s="5">
        <f t="shared" si="400"/>
        <v>5.0242009475878056E-2</v>
      </c>
      <c r="V186" s="5">
        <f t="shared" si="401"/>
        <v>1.649606330374247E-2</v>
      </c>
      <c r="W186" s="5">
        <f t="shared" si="402"/>
        <v>6.2319800372013817E-2</v>
      </c>
      <c r="X186" s="5">
        <f t="shared" si="403"/>
        <v>7.2710069089037821E-2</v>
      </c>
      <c r="Y186" s="5">
        <f t="shared" si="404"/>
        <v>4.2416327678953841E-2</v>
      </c>
      <c r="Z186" s="5">
        <f t="shared" si="405"/>
        <v>8.6817163577252408E-3</v>
      </c>
      <c r="AA186" s="5">
        <f t="shared" si="406"/>
        <v>1.9539536168581274E-2</v>
      </c>
      <c r="AB186" s="5">
        <f t="shared" si="407"/>
        <v>2.1988363703195912E-2</v>
      </c>
      <c r="AC186" s="5">
        <f t="shared" si="408"/>
        <v>2.7073069183850603E-3</v>
      </c>
      <c r="AD186" s="5">
        <f t="shared" si="409"/>
        <v>3.5065070753670276E-2</v>
      </c>
      <c r="AE186" s="5">
        <f t="shared" si="410"/>
        <v>4.0911294675075954E-2</v>
      </c>
      <c r="AF186" s="5">
        <f t="shared" si="411"/>
        <v>2.3866115139889E-2</v>
      </c>
      <c r="AG186" s="5">
        <f t="shared" si="412"/>
        <v>9.2817310621956632E-3</v>
      </c>
      <c r="AH186" s="5">
        <f t="shared" si="413"/>
        <v>2.5322938793667462E-3</v>
      </c>
      <c r="AI186" s="5">
        <f t="shared" si="414"/>
        <v>5.6993163340719986E-3</v>
      </c>
      <c r="AJ186" s="5">
        <f t="shared" si="415"/>
        <v>6.4135934104028154E-3</v>
      </c>
      <c r="AK186" s="5">
        <f t="shared" si="416"/>
        <v>4.8115923645147361E-3</v>
      </c>
      <c r="AL186" s="5">
        <f t="shared" si="417"/>
        <v>2.843640203023812E-4</v>
      </c>
      <c r="AM186" s="5">
        <f t="shared" si="418"/>
        <v>1.578386554026338E-2</v>
      </c>
      <c r="AN186" s="5">
        <f t="shared" si="419"/>
        <v>1.8415430522463791E-2</v>
      </c>
      <c r="AO186" s="5">
        <f t="shared" si="420"/>
        <v>1.0742871588160787E-2</v>
      </c>
      <c r="AP186" s="5">
        <f t="shared" si="421"/>
        <v>4.1779922845656308E-3</v>
      </c>
      <c r="AQ186" s="5">
        <f t="shared" si="422"/>
        <v>1.2186420120524595E-3</v>
      </c>
      <c r="AR186" s="5">
        <f t="shared" si="423"/>
        <v>5.9089811528083356E-4</v>
      </c>
      <c r="AS186" s="5">
        <f t="shared" si="424"/>
        <v>1.3299069699740308E-3</v>
      </c>
      <c r="AT186" s="5">
        <f t="shared" si="425"/>
        <v>1.4965799543504453E-3</v>
      </c>
      <c r="AU186" s="5">
        <f t="shared" si="426"/>
        <v>1.1227610202976912E-3</v>
      </c>
      <c r="AV186" s="5">
        <f t="shared" si="427"/>
        <v>6.3173653287056195E-4</v>
      </c>
      <c r="AW186" s="5">
        <f t="shared" si="428"/>
        <v>2.0741936770110528E-5</v>
      </c>
      <c r="AX186" s="5">
        <f t="shared" si="429"/>
        <v>5.9206689648329787E-3</v>
      </c>
      <c r="AY186" s="5">
        <f t="shared" si="430"/>
        <v>6.9077924979947568E-3</v>
      </c>
      <c r="AZ186" s="5">
        <f t="shared" si="431"/>
        <v>4.0297471011114675E-3</v>
      </c>
      <c r="BA186" s="5">
        <f t="shared" si="432"/>
        <v>1.5672022288480921E-3</v>
      </c>
      <c r="BB186" s="5">
        <f t="shared" si="433"/>
        <v>4.5712350511319778E-4</v>
      </c>
      <c r="BC186" s="5">
        <f t="shared" si="434"/>
        <v>1.0666748430063916E-4</v>
      </c>
      <c r="BD186" s="5">
        <f t="shared" si="435"/>
        <v>1.1490260059183838E-4</v>
      </c>
      <c r="BE186" s="5">
        <f t="shared" si="436"/>
        <v>2.5860595159049176E-4</v>
      </c>
      <c r="BF186" s="5">
        <f t="shared" si="437"/>
        <v>2.9101620787325377E-4</v>
      </c>
      <c r="BG186" s="5">
        <f t="shared" si="438"/>
        <v>2.1832555856780389E-4</v>
      </c>
      <c r="BH186" s="5">
        <f t="shared" si="439"/>
        <v>1.2284380105223437E-4</v>
      </c>
      <c r="BI186" s="5">
        <f t="shared" si="440"/>
        <v>5.5295768597882603E-5</v>
      </c>
      <c r="BJ186" s="8">
        <f t="shared" si="441"/>
        <v>0.60970356569382322</v>
      </c>
      <c r="BK186" s="8">
        <f t="shared" si="442"/>
        <v>0.20185735916363642</v>
      </c>
      <c r="BL186" s="8">
        <f t="shared" si="443"/>
        <v>0.17804947151611369</v>
      </c>
      <c r="BM186" s="8">
        <f t="shared" si="444"/>
        <v>0.65500546762372025</v>
      </c>
      <c r="BN186" s="8">
        <f t="shared" si="445"/>
        <v>0.33639959454635382</v>
      </c>
    </row>
    <row r="187" spans="1:66" x14ac:dyDescent="0.25">
      <c r="A187" t="s">
        <v>337</v>
      </c>
      <c r="B187" t="s">
        <v>85</v>
      </c>
      <c r="C187" t="s">
        <v>95</v>
      </c>
      <c r="D187" t="s">
        <v>353</v>
      </c>
      <c r="E187">
        <f>VLOOKUP(A187,home!$A$2:$E$404,3,FALSE)</f>
        <v>1.2959000000000001</v>
      </c>
      <c r="F187">
        <f>VLOOKUP(B187,home!$B$2:$E$404,3,FALSE)</f>
        <v>0.57869999999999999</v>
      </c>
      <c r="G187">
        <f>VLOOKUP(C187,away!$B$2:$E$404,4,FALSE)</f>
        <v>0.51439999999999997</v>
      </c>
      <c r="H187">
        <f>VLOOKUP(A187,away!$A$2:$E$404,3,FALSE)</f>
        <v>1</v>
      </c>
      <c r="I187">
        <f>VLOOKUP(C187,away!$B$2:$E$404,3,FALSE)</f>
        <v>0.33329999999999999</v>
      </c>
      <c r="J187">
        <f>VLOOKUP(B187,home!$B$2:$E$404,4,FALSE)</f>
        <v>0.5</v>
      </c>
      <c r="K187" s="3">
        <f t="shared" si="390"/>
        <v>0.38576776255200002</v>
      </c>
      <c r="L187" s="3">
        <f t="shared" si="391"/>
        <v>0.16664999999999999</v>
      </c>
      <c r="M187" s="5">
        <f t="shared" si="392"/>
        <v>0.5755565676782729</v>
      </c>
      <c r="N187" s="5">
        <f t="shared" si="393"/>
        <v>0.2220311693353561</v>
      </c>
      <c r="O187" s="5">
        <f t="shared" si="394"/>
        <v>9.5916502003584175E-2</v>
      </c>
      <c r="P187" s="5">
        <f t="shared" si="395"/>
        <v>3.7001494369737091E-2</v>
      </c>
      <c r="Q187" s="5">
        <f t="shared" si="396"/>
        <v>4.2826233705652278E-2</v>
      </c>
      <c r="R187" s="5">
        <f t="shared" si="397"/>
        <v>7.9922425294486517E-3</v>
      </c>
      <c r="S187" s="5">
        <f t="shared" si="398"/>
        <v>5.9468984565518729E-4</v>
      </c>
      <c r="T187" s="5">
        <f t="shared" si="399"/>
        <v>7.1369918470469522E-3</v>
      </c>
      <c r="U187" s="5">
        <f t="shared" si="400"/>
        <v>3.0831495183583431E-3</v>
      </c>
      <c r="V187" s="5">
        <f t="shared" si="401"/>
        <v>4.2479487028459033E-6</v>
      </c>
      <c r="W187" s="5">
        <f t="shared" si="402"/>
        <v>5.506993451719509E-3</v>
      </c>
      <c r="X187" s="5">
        <f t="shared" si="403"/>
        <v>9.1774045872905616E-4</v>
      </c>
      <c r="Y187" s="5">
        <f t="shared" si="404"/>
        <v>7.6470723723598606E-5</v>
      </c>
      <c r="Z187" s="5">
        <f t="shared" si="405"/>
        <v>4.4396907251087269E-4</v>
      </c>
      <c r="AA187" s="5">
        <f t="shared" si="406"/>
        <v>1.71268955744806E-4</v>
      </c>
      <c r="AB187" s="5">
        <f t="shared" si="407"/>
        <v>3.3035020926145661E-5</v>
      </c>
      <c r="AC187" s="5">
        <f t="shared" si="408"/>
        <v>1.7068310357977922E-8</v>
      </c>
      <c r="AD187" s="5">
        <f t="shared" si="409"/>
        <v>5.3110513556458758E-4</v>
      </c>
      <c r="AE187" s="5">
        <f t="shared" si="410"/>
        <v>8.8508670841838514E-5</v>
      </c>
      <c r="AF187" s="5">
        <f t="shared" si="411"/>
        <v>7.3749849978961941E-6</v>
      </c>
      <c r="AG187" s="5">
        <f t="shared" si="412"/>
        <v>4.0968041663313365E-7</v>
      </c>
      <c r="AH187" s="5">
        <f t="shared" si="413"/>
        <v>1.8496861483484223E-5</v>
      </c>
      <c r="AI187" s="5">
        <f t="shared" si="414"/>
        <v>7.1354928687179761E-6</v>
      </c>
      <c r="AJ187" s="5">
        <f t="shared" si="415"/>
        <v>1.3763215593355428E-6</v>
      </c>
      <c r="AK187" s="5">
        <f t="shared" si="416"/>
        <v>1.7698016283231736E-7</v>
      </c>
      <c r="AL187" s="5">
        <f t="shared" si="417"/>
        <v>4.3891636379670276E-11</v>
      </c>
      <c r="AM187" s="5">
        <f t="shared" si="418"/>
        <v>4.0976647965325508E-5</v>
      </c>
      <c r="AN187" s="5">
        <f t="shared" si="419"/>
        <v>6.8287583834214964E-6</v>
      </c>
      <c r="AO187" s="5">
        <f t="shared" si="420"/>
        <v>5.6900629229859609E-7</v>
      </c>
      <c r="AP187" s="5">
        <f t="shared" si="421"/>
        <v>3.1608299537187025E-8</v>
      </c>
      <c r="AQ187" s="5">
        <f t="shared" si="422"/>
        <v>1.3168807794680537E-9</v>
      </c>
      <c r="AR187" s="5">
        <f t="shared" si="423"/>
        <v>6.1650039324452983E-7</v>
      </c>
      <c r="AS187" s="5">
        <f t="shared" si="424"/>
        <v>2.378259773143704E-7</v>
      </c>
      <c r="AT187" s="5">
        <f t="shared" si="425"/>
        <v>4.5872797572653692E-8</v>
      </c>
      <c r="AU187" s="5">
        <f t="shared" si="426"/>
        <v>5.8987488272011443E-9</v>
      </c>
      <c r="AV187" s="5">
        <f t="shared" si="427"/>
        <v>5.688867842314048E-10</v>
      </c>
      <c r="AW187" s="5">
        <f t="shared" si="428"/>
        <v>7.838094982914474E-14</v>
      </c>
      <c r="AX187" s="5">
        <f t="shared" si="429"/>
        <v>2.6345783004107646E-6</v>
      </c>
      <c r="AY187" s="5">
        <f t="shared" si="430"/>
        <v>4.3905247376345391E-7</v>
      </c>
      <c r="AZ187" s="5">
        <f t="shared" si="431"/>
        <v>3.6584047376339793E-8</v>
      </c>
      <c r="BA187" s="5">
        <f t="shared" si="432"/>
        <v>2.0322438317556759E-9</v>
      </c>
      <c r="BB187" s="5">
        <f t="shared" si="433"/>
        <v>8.4668358640520805E-11</v>
      </c>
      <c r="BC187" s="5">
        <f t="shared" si="434"/>
        <v>2.8219963934885617E-12</v>
      </c>
      <c r="BD187" s="5">
        <f t="shared" si="435"/>
        <v>1.7123298422366801E-8</v>
      </c>
      <c r="BE187" s="5">
        <f t="shared" si="436"/>
        <v>6.6056165199066332E-9</v>
      </c>
      <c r="BF187" s="5">
        <f t="shared" si="437"/>
        <v>1.2741169525804553E-9</v>
      </c>
      <c r="BG187" s="5">
        <f t="shared" si="438"/>
        <v>1.6383774867551164E-10</v>
      </c>
      <c r="BH187" s="5">
        <f t="shared" si="439"/>
        <v>1.5800830432027255E-11</v>
      </c>
      <c r="BI187" s="5">
        <f t="shared" si="440"/>
        <v>1.219090200445341E-12</v>
      </c>
      <c r="BJ187" s="8">
        <f t="shared" si="441"/>
        <v>0.27917451766642559</v>
      </c>
      <c r="BK187" s="8">
        <f t="shared" si="442"/>
        <v>0.61315745600704363</v>
      </c>
      <c r="BL187" s="8">
        <f t="shared" si="443"/>
        <v>0.10722431553482982</v>
      </c>
      <c r="BM187" s="8">
        <f t="shared" si="444"/>
        <v>1.8675609606363421E-2</v>
      </c>
      <c r="BN187" s="8">
        <f t="shared" si="445"/>
        <v>0.98132420962205125</v>
      </c>
    </row>
    <row r="188" spans="1:66" x14ac:dyDescent="0.25">
      <c r="A188" t="s">
        <v>337</v>
      </c>
      <c r="B188" t="s">
        <v>89</v>
      </c>
      <c r="C188" t="s">
        <v>93</v>
      </c>
      <c r="D188" t="s">
        <v>353</v>
      </c>
      <c r="E188">
        <f>VLOOKUP(A188,home!$A$2:$E$404,3,FALSE)</f>
        <v>1.2959000000000001</v>
      </c>
      <c r="F188">
        <f>VLOOKUP(B188,home!$B$2:$E$404,3,FALSE)</f>
        <v>1.0288999999999999</v>
      </c>
      <c r="G188">
        <f>VLOOKUP(C188,away!$B$2:$E$404,4,FALSE)</f>
        <v>1.0288999999999999</v>
      </c>
      <c r="H188">
        <f>VLOOKUP(A188,away!$A$2:$E$404,3,FALSE)</f>
        <v>1</v>
      </c>
      <c r="I188">
        <f>VLOOKUP(C188,away!$B$2:$E$404,3,FALSE)</f>
        <v>0.66669999999999996</v>
      </c>
      <c r="J188">
        <f>VLOOKUP(B188,home!$B$2:$E$404,4,FALSE)</f>
        <v>0</v>
      </c>
      <c r="K188" s="3">
        <f t="shared" si="390"/>
        <v>1.3718853686389998</v>
      </c>
      <c r="L188" s="3">
        <f t="shared" si="391"/>
        <v>0</v>
      </c>
      <c r="M188" s="5">
        <f t="shared" si="392"/>
        <v>0.25362832560280724</v>
      </c>
      <c r="N188" s="5">
        <f t="shared" si="393"/>
        <v>0.34794898896689946</v>
      </c>
      <c r="O188" s="5">
        <f t="shared" si="394"/>
        <v>0</v>
      </c>
      <c r="P188" s="5">
        <f t="shared" si="395"/>
        <v>0</v>
      </c>
      <c r="Q188" s="5">
        <f t="shared" si="396"/>
        <v>0.23867306349821116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0.10914402790048094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3.7433273737749143E-2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1.0270832108215316E-2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2.3484007155013709E-3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0.74581858692705749</v>
      </c>
      <c r="BK188" s="8">
        <f t="shared" si="442"/>
        <v>0.25362832560280724</v>
      </c>
      <c r="BL188" s="8">
        <f t="shared" si="443"/>
        <v>0</v>
      </c>
      <c r="BM188" s="8">
        <f t="shared" si="444"/>
        <v>0.15919653446194676</v>
      </c>
      <c r="BN188" s="8">
        <f t="shared" si="445"/>
        <v>0.84025037806791791</v>
      </c>
    </row>
    <row r="189" spans="1:66" s="10" customFormat="1" x14ac:dyDescent="0.25">
      <c r="A189" t="s">
        <v>349</v>
      </c>
      <c r="B189" t="s">
        <v>98</v>
      </c>
      <c r="C189" t="s">
        <v>97</v>
      </c>
      <c r="D189" t="s">
        <v>353</v>
      </c>
      <c r="E189">
        <f>VLOOKUP(A189,home!$A$2:$E$404,3,FALSE)</f>
        <v>1.6087</v>
      </c>
      <c r="F189">
        <f>VLOOKUP(B189,home!$B$2:$E$404,3,FALSE)</f>
        <v>0.6734</v>
      </c>
      <c r="G189">
        <f>VLOOKUP(C189,away!$B$2:$E$404,4,FALSE)</f>
        <v>1.0172000000000001</v>
      </c>
      <c r="H189">
        <f>VLOOKUP(A189,away!$A$2:$E$404,3,FALSE)</f>
        <v>1.2608999999999999</v>
      </c>
      <c r="I189">
        <f>VLOOKUP(C189,away!$B$2:$E$404,3,FALSE)</f>
        <v>1.0094000000000001</v>
      </c>
      <c r="J189">
        <f>VLOOKUP(B189,home!$B$2:$E$404,4,FALSE)</f>
        <v>0.92530000000000001</v>
      </c>
      <c r="K189" s="3">
        <f t="shared" si="390"/>
        <v>1.101931315576</v>
      </c>
      <c r="L189" s="3">
        <f t="shared" si="391"/>
        <v>1.177677851238</v>
      </c>
      <c r="M189" s="5">
        <f t="shared" si="392"/>
        <v>0.10232419059092933</v>
      </c>
      <c r="N189" s="5">
        <f t="shared" si="393"/>
        <v>0.1127542299531121</v>
      </c>
      <c r="O189" s="5">
        <f t="shared" si="394"/>
        <v>0.12050493290479321</v>
      </c>
      <c r="P189" s="5">
        <f t="shared" si="395"/>
        <v>0.13278815924917639</v>
      </c>
      <c r="Q189" s="5">
        <f t="shared" si="396"/>
        <v>6.2123708474495838E-2</v>
      </c>
      <c r="R189" s="5">
        <f t="shared" si="397"/>
        <v>7.0957995223448131E-2</v>
      </c>
      <c r="S189" s="5">
        <f t="shared" si="398"/>
        <v>4.3080465955690928E-2</v>
      </c>
      <c r="T189" s="5">
        <f t="shared" si="399"/>
        <v>7.3161715507180189E-2</v>
      </c>
      <c r="U189" s="5">
        <f t="shared" si="400"/>
        <v>7.819083702720972E-2</v>
      </c>
      <c r="V189" s="5">
        <f t="shared" si="401"/>
        <v>6.2118207508641363E-3</v>
      </c>
      <c r="W189" s="5">
        <f t="shared" si="402"/>
        <v>2.281868660258703E-2</v>
      </c>
      <c r="X189" s="5">
        <f t="shared" si="403"/>
        <v>2.6873061806208031E-2</v>
      </c>
      <c r="Y189" s="5">
        <f t="shared" si="404"/>
        <v>1.5823904842060525E-2</v>
      </c>
      <c r="Z189" s="5">
        <f t="shared" si="405"/>
        <v>2.785521978096887E-2</v>
      </c>
      <c r="AA189" s="5">
        <f t="shared" si="406"/>
        <v>3.0694538978901641E-2</v>
      </c>
      <c r="AB189" s="5">
        <f t="shared" si="407"/>
        <v>1.6911636859009954E-2</v>
      </c>
      <c r="AC189" s="5">
        <f t="shared" si="408"/>
        <v>5.0382529190402315E-4</v>
      </c>
      <c r="AD189" s="5">
        <f t="shared" si="409"/>
        <v>6.2861563369262918E-3</v>
      </c>
      <c r="AE189" s="5">
        <f t="shared" si="410"/>
        <v>7.4030670874174918E-3</v>
      </c>
      <c r="AF189" s="5">
        <f t="shared" si="411"/>
        <v>4.3592140700402966E-3</v>
      </c>
      <c r="AG189" s="5">
        <f t="shared" si="412"/>
        <v>1.7112499530305032E-3</v>
      </c>
      <c r="AH189" s="5">
        <f t="shared" si="413"/>
        <v>8.2011188443534173E-3</v>
      </c>
      <c r="AI189" s="5">
        <f t="shared" si="414"/>
        <v>9.0370696773534858E-3</v>
      </c>
      <c r="AJ189" s="5">
        <f t="shared" si="415"/>
        <v>4.9791150392590536E-3</v>
      </c>
      <c r="AK189" s="5">
        <f t="shared" si="416"/>
        <v>1.8288809285383252E-3</v>
      </c>
      <c r="AL189" s="5">
        <f t="shared" si="417"/>
        <v>2.61529684070796E-5</v>
      </c>
      <c r="AM189" s="5">
        <f t="shared" si="418"/>
        <v>1.3853825044531196E-3</v>
      </c>
      <c r="AN189" s="5">
        <f t="shared" si="419"/>
        <v>1.6315342909870684E-3</v>
      </c>
      <c r="AO189" s="5">
        <f t="shared" si="420"/>
        <v>9.6071089901538268E-4</v>
      </c>
      <c r="AP189" s="5">
        <f t="shared" si="421"/>
        <v>3.7713598240445408E-4</v>
      </c>
      <c r="AQ189" s="5">
        <f t="shared" si="422"/>
        <v>1.1103617334565249E-4</v>
      </c>
      <c r="AR189" s="5">
        <f t="shared" si="423"/>
        <v>1.931655203673119E-3</v>
      </c>
      <c r="AS189" s="5">
        <f t="shared" si="424"/>
        <v>2.128551359822746E-3</v>
      </c>
      <c r="AT189" s="5">
        <f t="shared" si="425"/>
        <v>1.1727587001002814E-3</v>
      </c>
      <c r="AU189" s="5">
        <f t="shared" si="426"/>
        <v>4.3076651241823422E-4</v>
      </c>
      <c r="AV189" s="5">
        <f t="shared" si="427"/>
        <v>1.1866877743377753E-4</v>
      </c>
      <c r="AW189" s="5">
        <f t="shared" si="428"/>
        <v>9.4275646887664856E-7</v>
      </c>
      <c r="AX189" s="5">
        <f t="shared" si="429"/>
        <v>2.5443272761799989E-4</v>
      </c>
      <c r="AY189" s="5">
        <f t="shared" si="430"/>
        <v>2.9963978794578938E-4</v>
      </c>
      <c r="AZ189" s="5">
        <f t="shared" si="431"/>
        <v>1.7643957080670366E-4</v>
      </c>
      <c r="BA189" s="5">
        <f t="shared" si="432"/>
        <v>6.9262991540331193E-5</v>
      </c>
      <c r="BB189" s="5">
        <f t="shared" si="433"/>
        <v>2.0392372761883264E-5</v>
      </c>
      <c r="BC189" s="5">
        <f t="shared" si="434"/>
        <v>4.8031291471717967E-6</v>
      </c>
      <c r="BD189" s="5">
        <f t="shared" si="435"/>
        <v>3.7914459159907684E-4</v>
      </c>
      <c r="BE189" s="5">
        <f t="shared" si="436"/>
        <v>4.1779129861429593E-4</v>
      </c>
      <c r="BF189" s="5">
        <f t="shared" si="437"/>
        <v>2.3018865765912837E-4</v>
      </c>
      <c r="BG189" s="5">
        <f t="shared" si="438"/>
        <v>8.4550696788332255E-5</v>
      </c>
      <c r="BH189" s="5">
        <f t="shared" si="439"/>
        <v>2.3292265136208605E-5</v>
      </c>
      <c r="BI189" s="5">
        <f t="shared" si="440"/>
        <v>5.1332952728574687E-6</v>
      </c>
      <c r="BJ189" s="8">
        <f t="shared" si="441"/>
        <v>0.33860576506308387</v>
      </c>
      <c r="BK189" s="8">
        <f t="shared" si="442"/>
        <v>0.28523425459491764</v>
      </c>
      <c r="BL189" s="8">
        <f t="shared" si="443"/>
        <v>0.348228626841385</v>
      </c>
      <c r="BM189" s="8">
        <f t="shared" si="444"/>
        <v>0.39817195285292362</v>
      </c>
      <c r="BN189" s="8">
        <f t="shared" si="445"/>
        <v>0.60145321639595506</v>
      </c>
    </row>
    <row r="190" spans="1:66" x14ac:dyDescent="0.25">
      <c r="A190" t="s">
        <v>349</v>
      </c>
      <c r="B190" t="s">
        <v>101</v>
      </c>
      <c r="C190" t="s">
        <v>99</v>
      </c>
      <c r="D190" t="s">
        <v>353</v>
      </c>
      <c r="E190">
        <f>VLOOKUP(A190,home!$A$2:$E$404,3,FALSE)</f>
        <v>1.6087</v>
      </c>
      <c r="F190">
        <f>VLOOKUP(B190,home!$B$2:$E$404,3,FALSE)</f>
        <v>0.79120000000000001</v>
      </c>
      <c r="G190">
        <f>VLOOKUP(C190,away!$B$2:$E$404,4,FALSE)</f>
        <v>1.0172000000000001</v>
      </c>
      <c r="H190">
        <f>VLOOKUP(A190,away!$A$2:$E$404,3,FALSE)</f>
        <v>1.2608999999999999</v>
      </c>
      <c r="I190">
        <f>VLOOKUP(C190,away!$B$2:$E$404,3,FALSE)</f>
        <v>0.36049999999999999</v>
      </c>
      <c r="J190">
        <f>VLOOKUP(B190,home!$B$2:$E$404,4,FALSE)</f>
        <v>1.2978000000000001</v>
      </c>
      <c r="K190" s="3">
        <f t="shared" si="390"/>
        <v>1.2946956591680003</v>
      </c>
      <c r="L190" s="3">
        <f t="shared" si="391"/>
        <v>0.58992076520999992</v>
      </c>
      <c r="M190" s="5">
        <f t="shared" si="392"/>
        <v>0.15188730852609145</v>
      </c>
      <c r="N190" s="5">
        <f t="shared" si="393"/>
        <v>0.1966478390314414</v>
      </c>
      <c r="O190" s="5">
        <f t="shared" si="394"/>
        <v>8.9601477271399194E-2</v>
      </c>
      <c r="P190" s="5">
        <f t="shared" si="395"/>
        <v>0.11600664367832077</v>
      </c>
      <c r="Q190" s="5">
        <f t="shared" si="396"/>
        <v>0.12729955178938743</v>
      </c>
      <c r="R190" s="5">
        <f t="shared" si="397"/>
        <v>2.6428886017945113E-2</v>
      </c>
      <c r="S190" s="5">
        <f t="shared" si="398"/>
        <v>2.2150536322126491E-2</v>
      </c>
      <c r="T190" s="5">
        <f t="shared" si="399"/>
        <v>7.509664900248543E-2</v>
      </c>
      <c r="U190" s="5">
        <f t="shared" si="400"/>
        <v>3.421736400407939E-2</v>
      </c>
      <c r="V190" s="5">
        <f t="shared" si="401"/>
        <v>1.8797630656716784E-3</v>
      </c>
      <c r="W190" s="5">
        <f t="shared" si="402"/>
        <v>5.4938059038584008E-2</v>
      </c>
      <c r="X190" s="5">
        <f t="shared" si="403"/>
        <v>3.2409101827193622E-2</v>
      </c>
      <c r="Y190" s="5">
        <f t="shared" si="404"/>
        <v>9.5594010748334332E-3</v>
      </c>
      <c r="Z190" s="5">
        <f t="shared" si="405"/>
        <v>5.1969828877846827E-3</v>
      </c>
      <c r="AA190" s="5">
        <f t="shared" si="406"/>
        <v>6.7285111855852073E-3</v>
      </c>
      <c r="AB190" s="5">
        <f t="shared" si="407"/>
        <v>4.3556871123202525E-3</v>
      </c>
      <c r="AC190" s="5">
        <f t="shared" si="408"/>
        <v>8.9731412665060948E-5</v>
      </c>
      <c r="AD190" s="5">
        <f t="shared" si="409"/>
        <v>1.7782016640092504E-2</v>
      </c>
      <c r="AE190" s="5">
        <f t="shared" si="410"/>
        <v>1.048998086330032E-2</v>
      </c>
      <c r="AF190" s="5">
        <f t="shared" si="411"/>
        <v>3.0941287689581899E-3</v>
      </c>
      <c r="AG190" s="5">
        <f t="shared" si="412"/>
        <v>6.084302703473635E-4</v>
      </c>
      <c r="AH190" s="5">
        <f t="shared" si="413"/>
        <v>7.6645203048630373E-4</v>
      </c>
      <c r="AI190" s="5">
        <f t="shared" si="414"/>
        <v>9.9232211683111717E-4</v>
      </c>
      <c r="AJ190" s="5">
        <f t="shared" si="415"/>
        <v>6.423775685788245E-4</v>
      </c>
      <c r="AK190" s="5">
        <f t="shared" si="416"/>
        <v>2.7722781652863296E-4</v>
      </c>
      <c r="AL190" s="5">
        <f t="shared" si="417"/>
        <v>2.7413587393972251E-6</v>
      </c>
      <c r="AM190" s="5">
        <f t="shared" si="418"/>
        <v>4.6044599510361812E-3</v>
      </c>
      <c r="AN190" s="5">
        <f t="shared" si="419"/>
        <v>2.7162665376940622E-3</v>
      </c>
      <c r="AO190" s="5">
        <f t="shared" si="420"/>
        <v>8.0119101721539895E-4</v>
      </c>
      <c r="AP190" s="5">
        <f t="shared" si="421"/>
        <v>1.575464059850288E-4</v>
      </c>
      <c r="AQ190" s="5">
        <f t="shared" si="422"/>
        <v>2.3234974093693376E-5</v>
      </c>
      <c r="AR190" s="5">
        <f t="shared" si="423"/>
        <v>9.0429193664247736E-5</v>
      </c>
      <c r="AS190" s="5">
        <f t="shared" si="424"/>
        <v>1.1707828449916395E-4</v>
      </c>
      <c r="AT190" s="5">
        <f t="shared" si="425"/>
        <v>7.5790373361951888E-5</v>
      </c>
      <c r="AU190" s="5">
        <f t="shared" si="426"/>
        <v>3.2708489132813733E-5</v>
      </c>
      <c r="AV190" s="5">
        <f t="shared" si="427"/>
        <v>1.058688472454941E-5</v>
      </c>
      <c r="AW190" s="5">
        <f t="shared" si="428"/>
        <v>5.8160046704237871E-8</v>
      </c>
      <c r="AX190" s="5">
        <f t="shared" si="429"/>
        <v>9.9356238523657563E-4</v>
      </c>
      <c r="AY190" s="5">
        <f t="shared" si="430"/>
        <v>5.8612308258263325E-4</v>
      </c>
      <c r="AZ190" s="5">
        <f t="shared" si="431"/>
        <v>1.7288308869219547E-4</v>
      </c>
      <c r="BA190" s="5">
        <f t="shared" si="432"/>
        <v>3.399577465772275E-5</v>
      </c>
      <c r="BB190" s="5">
        <f t="shared" si="433"/>
        <v>5.0137033499976313E-6</v>
      </c>
      <c r="BC190" s="5">
        <f t="shared" si="434"/>
        <v>5.9153754335330877E-7</v>
      </c>
      <c r="BD190" s="5">
        <f t="shared" si="435"/>
        <v>8.8910098539560454E-6</v>
      </c>
      <c r="BE190" s="5">
        <f t="shared" si="436"/>
        <v>1.1511151863536807E-5</v>
      </c>
      <c r="BF190" s="5">
        <f t="shared" si="437"/>
        <v>7.4517191748723716E-6</v>
      </c>
      <c r="BG190" s="5">
        <f t="shared" si="438"/>
        <v>3.2159028230154056E-6</v>
      </c>
      <c r="BH190" s="5">
        <f t="shared" si="439"/>
        <v>1.0409038563160406E-6</v>
      </c>
      <c r="BI190" s="5">
        <f t="shared" si="440"/>
        <v>2.6953074087672181E-7</v>
      </c>
      <c r="BJ190" s="8">
        <f t="shared" si="441"/>
        <v>0.53802002676471083</v>
      </c>
      <c r="BK190" s="8">
        <f t="shared" si="442"/>
        <v>0.29260284744619747</v>
      </c>
      <c r="BL190" s="8">
        <f t="shared" si="443"/>
        <v>0.16436927856744935</v>
      </c>
      <c r="BM190" s="8">
        <f t="shared" si="444"/>
        <v>0.29173136442902081</v>
      </c>
      <c r="BN190" s="8">
        <f t="shared" si="445"/>
        <v>0.7078717063145854</v>
      </c>
    </row>
    <row r="191" spans="1:66" x14ac:dyDescent="0.25">
      <c r="A191" t="s">
        <v>349</v>
      </c>
      <c r="B191" t="s">
        <v>102</v>
      </c>
      <c r="C191" t="s">
        <v>103</v>
      </c>
      <c r="D191" t="s">
        <v>353</v>
      </c>
      <c r="E191">
        <f>VLOOKUP(A191,home!$A$2:$E$404,3,FALSE)</f>
        <v>1.6087</v>
      </c>
      <c r="F191">
        <f>VLOOKUP(B191,home!$B$2:$E$404,3,FALSE)</f>
        <v>0.93240000000000001</v>
      </c>
      <c r="G191">
        <f>VLOOKUP(C191,away!$B$2:$E$404,4,FALSE)</f>
        <v>0.93240000000000001</v>
      </c>
      <c r="H191">
        <f>VLOOKUP(A191,away!$A$2:$E$404,3,FALSE)</f>
        <v>1.2608999999999999</v>
      </c>
      <c r="I191">
        <f>VLOOKUP(C191,away!$B$2:$E$404,3,FALSE)</f>
        <v>1.1234999999999999</v>
      </c>
      <c r="J191">
        <f>VLOOKUP(B191,home!$B$2:$E$404,4,FALSE)</f>
        <v>0.79310000000000003</v>
      </c>
      <c r="K191" s="3">
        <f t="shared" si="390"/>
        <v>1.3985551329120001</v>
      </c>
      <c r="L191" s="3">
        <f t="shared" si="391"/>
        <v>1.123522234065</v>
      </c>
      <c r="M191" s="5">
        <f t="shared" si="392"/>
        <v>8.0292636109181914E-2</v>
      </c>
      <c r="N191" s="5">
        <f t="shared" si="393"/>
        <v>0.11229367836553177</v>
      </c>
      <c r="O191" s="5">
        <f t="shared" si="394"/>
        <v>9.0210561900356132E-2</v>
      </c>
      <c r="P191" s="5">
        <f t="shared" si="395"/>
        <v>0.12616444438861879</v>
      </c>
      <c r="Q191" s="5">
        <f t="shared" si="396"/>
        <v>7.8524450135841847E-2</v>
      </c>
      <c r="R191" s="5">
        <f t="shared" si="397"/>
        <v>5.0676786021273554E-2</v>
      </c>
      <c r="S191" s="5">
        <f t="shared" si="398"/>
        <v>4.9560793489966871E-2</v>
      </c>
      <c r="T191" s="5">
        <f t="shared" si="399"/>
        <v>8.8223965645346708E-2</v>
      </c>
      <c r="U191" s="5">
        <f t="shared" si="400"/>
        <v>7.0874279209535221E-2</v>
      </c>
      <c r="V191" s="5">
        <f t="shared" si="401"/>
        <v>8.6528067511255254E-3</v>
      </c>
      <c r="W191" s="5">
        <f t="shared" si="402"/>
        <v>3.6606924265524692E-2</v>
      </c>
      <c r="X191" s="5">
        <f t="shared" si="403"/>
        <v>4.112869333305056E-2</v>
      </c>
      <c r="Y191" s="5">
        <f t="shared" si="404"/>
        <v>2.3104500708861619E-2</v>
      </c>
      <c r="Z191" s="5">
        <f t="shared" si="405"/>
        <v>1.8978831948618404E-2</v>
      </c>
      <c r="AA191" s="5">
        <f t="shared" si="406"/>
        <v>2.6542942838414525E-2</v>
      </c>
      <c r="AB191" s="5">
        <f t="shared" si="407"/>
        <v>1.8560884474627226E-2</v>
      </c>
      <c r="AC191" s="5">
        <f t="shared" si="408"/>
        <v>8.4976391442779728E-4</v>
      </c>
      <c r="AD191" s="5">
        <f t="shared" si="409"/>
        <v>1.2799200457917598E-2</v>
      </c>
      <c r="AE191" s="5">
        <f t="shared" si="410"/>
        <v>1.4380186292725349E-2</v>
      </c>
      <c r="AF191" s="5">
        <f t="shared" si="411"/>
        <v>8.0782295149368372E-3</v>
      </c>
      <c r="AG191" s="5">
        <f t="shared" si="412"/>
        <v>3.0253568239705514E-3</v>
      </c>
      <c r="AH191" s="5">
        <f t="shared" si="413"/>
        <v>5.3307849177139897E-3</v>
      </c>
      <c r="AI191" s="5">
        <f t="shared" si="414"/>
        <v>7.4553966091187741E-3</v>
      </c>
      <c r="AJ191" s="5">
        <f t="shared" si="415"/>
        <v>5.2133915977888917E-3</v>
      </c>
      <c r="AK191" s="5">
        <f t="shared" si="416"/>
        <v>2.4304051929893177E-3</v>
      </c>
      <c r="AL191" s="5">
        <f t="shared" si="417"/>
        <v>5.3409626247416605E-5</v>
      </c>
      <c r="AM191" s="5">
        <f t="shared" si="418"/>
        <v>3.580077499518055E-3</v>
      </c>
      <c r="AN191" s="5">
        <f t="shared" si="419"/>
        <v>4.0222966703843633E-3</v>
      </c>
      <c r="AO191" s="5">
        <f t="shared" si="420"/>
        <v>2.2595698705912257E-3</v>
      </c>
      <c r="AP191" s="5">
        <f t="shared" si="421"/>
        <v>8.4622566301087204E-4</v>
      </c>
      <c r="AQ191" s="5">
        <f t="shared" si="422"/>
        <v>2.3768833685727786E-4</v>
      </c>
      <c r="AR191" s="5">
        <f t="shared" si="423"/>
        <v>1.1978510760140054E-3</v>
      </c>
      <c r="AS191" s="5">
        <f t="shared" si="424"/>
        <v>1.6752607708235496E-3</v>
      </c>
      <c r="AT191" s="5">
        <f t="shared" si="425"/>
        <v>1.1714722750006948E-3</v>
      </c>
      <c r="AU191" s="5">
        <f t="shared" si="426"/>
        <v>5.4612285442210697E-4</v>
      </c>
      <c r="AV191" s="5">
        <f t="shared" si="427"/>
        <v>1.9094573031314759E-4</v>
      </c>
      <c r="AW191" s="5">
        <f t="shared" si="428"/>
        <v>2.331193379007816E-6</v>
      </c>
      <c r="AX191" s="5">
        <f t="shared" si="429"/>
        <v>8.3448929386228943E-4</v>
      </c>
      <c r="AY191" s="5">
        <f t="shared" si="430"/>
        <v>9.3756727574348354E-4</v>
      </c>
      <c r="AZ191" s="5">
        <f t="shared" si="431"/>
        <v>5.2668884011477732E-4</v>
      </c>
      <c r="BA191" s="5">
        <f t="shared" si="432"/>
        <v>1.9724887410095269E-4</v>
      </c>
      <c r="BB191" s="5">
        <f t="shared" si="433"/>
        <v>5.5403373924177101E-5</v>
      </c>
      <c r="BC191" s="5">
        <f t="shared" si="434"/>
        <v>1.2449384489206001E-5</v>
      </c>
      <c r="BD191" s="5">
        <f t="shared" si="435"/>
        <v>2.2430205283340343E-4</v>
      </c>
      <c r="BE191" s="5">
        <f t="shared" si="436"/>
        <v>3.13698787312855E-4</v>
      </c>
      <c r="BF191" s="5">
        <f t="shared" si="437"/>
        <v>2.1936252459233159E-4</v>
      </c>
      <c r="BG191" s="5">
        <f t="shared" si="438"/>
        <v>1.0226352824571347E-4</v>
      </c>
      <c r="BH191" s="5">
        <f t="shared" si="439"/>
        <v>3.5755295584433454E-5</v>
      </c>
      <c r="BI191" s="5">
        <f t="shared" si="440"/>
        <v>1.0001150433679034E-5</v>
      </c>
      <c r="BJ191" s="8">
        <f t="shared" si="441"/>
        <v>0.4316748906263041</v>
      </c>
      <c r="BK191" s="8">
        <f t="shared" si="442"/>
        <v>0.26651142155531177</v>
      </c>
      <c r="BL191" s="8">
        <f t="shared" si="443"/>
        <v>0.28298246880739353</v>
      </c>
      <c r="BM191" s="8">
        <f t="shared" si="444"/>
        <v>0.46104981993445926</v>
      </c>
      <c r="BN191" s="8">
        <f t="shared" si="445"/>
        <v>0.53816255692080406</v>
      </c>
    </row>
    <row r="192" spans="1:66" x14ac:dyDescent="0.25">
      <c r="A192" t="s">
        <v>338</v>
      </c>
      <c r="B192" t="s">
        <v>127</v>
      </c>
      <c r="C192" t="s">
        <v>125</v>
      </c>
      <c r="D192" t="s">
        <v>353</v>
      </c>
      <c r="E192">
        <f>VLOOKUP(A192,home!$A$2:$E$404,3,FALSE)</f>
        <v>1.2710999999999999</v>
      </c>
      <c r="F192">
        <f>VLOOKUP(B192,home!$B$2:$E$404,3,FALSE)</f>
        <v>0.74529999999999996</v>
      </c>
      <c r="G192">
        <f>VLOOKUP(C192,away!$B$2:$E$404,4,FALSE)</f>
        <v>0.70389999999999997</v>
      </c>
      <c r="H192">
        <f>VLOOKUP(A192,away!$A$2:$E$404,3,FALSE)</f>
        <v>0.94469999999999998</v>
      </c>
      <c r="I192">
        <f>VLOOKUP(C192,away!$B$2:$E$404,3,FALSE)</f>
        <v>1.3928</v>
      </c>
      <c r="J192">
        <f>VLOOKUP(B192,home!$B$2:$E$404,4,FALSE)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339</v>
      </c>
      <c r="B193" t="s">
        <v>144</v>
      </c>
      <c r="C193" t="s">
        <v>131</v>
      </c>
      <c r="D193" t="s">
        <v>353</v>
      </c>
      <c r="E193">
        <f>VLOOKUP(A193,home!$A$2:$E$404,3,FALSE)</f>
        <v>1.3611</v>
      </c>
      <c r="F193">
        <f>VLOOKUP(B193,home!$B$2:$E$404,3,FALSE)</f>
        <v>0.93510000000000004</v>
      </c>
      <c r="G193">
        <f>VLOOKUP(C193,away!$B$2:$E$404,4,FALSE)</f>
        <v>0.86829999999999996</v>
      </c>
      <c r="H193">
        <f>VLOOKUP(A193,away!$A$2:$E$404,3,FALSE)</f>
        <v>1.1444000000000001</v>
      </c>
      <c r="I193">
        <f>VLOOKUP(C193,away!$B$2:$E$404,3,FALSE)</f>
        <v>1.2709999999999999</v>
      </c>
      <c r="J193">
        <f>VLOOKUP(B193,home!$B$2:$E$404,4,FALSE)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339</v>
      </c>
      <c r="B194" t="s">
        <v>133</v>
      </c>
      <c r="C194" t="s">
        <v>129</v>
      </c>
      <c r="D194" t="s">
        <v>353</v>
      </c>
      <c r="E194">
        <f>VLOOKUP(A194,home!$A$2:$E$404,3,FALSE)</f>
        <v>1.3611</v>
      </c>
      <c r="F194">
        <f>VLOOKUP(B194,home!$B$2:$E$404,3,FALSE)</f>
        <v>0.67349999999999999</v>
      </c>
      <c r="G194">
        <f>VLOOKUP(C194,away!$B$2:$E$404,4,FALSE)</f>
        <v>1.2021999999999999</v>
      </c>
      <c r="H194">
        <f>VLOOKUP(A194,away!$A$2:$E$404,3,FALSE)</f>
        <v>1.1444000000000001</v>
      </c>
      <c r="I194">
        <f>VLOOKUP(C194,away!$B$2:$E$404,3,FALSE)</f>
        <v>0.63549999999999995</v>
      </c>
      <c r="J194">
        <f>VLOOKUP(B194,home!$B$2:$E$404,4,FALSE)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339</v>
      </c>
      <c r="B195" t="s">
        <v>136</v>
      </c>
      <c r="C195" t="s">
        <v>143</v>
      </c>
      <c r="D195" t="s">
        <v>353</v>
      </c>
      <c r="E195">
        <f>VLOOKUP(A195,home!$A$2:$E$404,3,FALSE)</f>
        <v>1.3611</v>
      </c>
      <c r="F195">
        <f>VLOOKUP(B195,home!$B$2:$E$404,3,FALSE)</f>
        <v>0.60109999999999997</v>
      </c>
      <c r="G195">
        <f>VLOOKUP(C195,away!$B$2:$E$404,4,FALSE)</f>
        <v>0.86829999999999996</v>
      </c>
      <c r="H195">
        <f>VLOOKUP(A195,away!$A$2:$E$404,3,FALSE)</f>
        <v>1.1444000000000001</v>
      </c>
      <c r="I195">
        <f>VLOOKUP(C195,away!$B$2:$E$404,3,FALSE)</f>
        <v>0.47660000000000002</v>
      </c>
      <c r="J195">
        <f>VLOOKUP(B195,home!$B$2:$E$404,4,FALSE)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339</v>
      </c>
      <c r="B196" t="s">
        <v>140</v>
      </c>
      <c r="C196" t="s">
        <v>141</v>
      </c>
      <c r="D196" t="s">
        <v>353</v>
      </c>
      <c r="E196">
        <f>VLOOKUP(A196,home!$A$2:$E$404,3,FALSE)</f>
        <v>1.3611</v>
      </c>
      <c r="F196">
        <f>VLOOKUP(B196,home!$B$2:$E$404,3,FALSE)</f>
        <v>1.4026000000000001</v>
      </c>
      <c r="G196">
        <f>VLOOKUP(C196,away!$B$2:$E$404,4,FALSE)</f>
        <v>0.93510000000000004</v>
      </c>
      <c r="H196">
        <f>VLOOKUP(A196,away!$A$2:$E$404,3,FALSE)</f>
        <v>1.1444000000000001</v>
      </c>
      <c r="I196">
        <f>VLOOKUP(C196,away!$B$2:$E$404,3,FALSE)</f>
        <v>1.1916</v>
      </c>
      <c r="J196">
        <f>VLOOKUP(B196,home!$B$2:$E$404,4,FALSE)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340</v>
      </c>
      <c r="B197" t="s">
        <v>318</v>
      </c>
      <c r="C197" t="s">
        <v>149</v>
      </c>
      <c r="D197" t="s">
        <v>353</v>
      </c>
      <c r="E197">
        <f>VLOOKUP(A197,home!$A$2:$E$404,3,FALSE)</f>
        <v>1.4705999999999999</v>
      </c>
      <c r="F197">
        <f>VLOOKUP(B197,home!$B$2:$E$404,3,FALSE)</f>
        <v>0.75549999999999995</v>
      </c>
      <c r="G197">
        <f>VLOOKUP(C197,away!$B$2:$E$404,4,FALSE)</f>
        <v>0.68</v>
      </c>
      <c r="H197">
        <f>VLOOKUP(A197,away!$A$2:$E$404,3,FALSE)</f>
        <v>1.2646999999999999</v>
      </c>
      <c r="I197">
        <f>VLOOKUP(C197,away!$B$2:$E$404,3,FALSE)</f>
        <v>1.0543</v>
      </c>
      <c r="J197">
        <f>VLOOKUP(B197,home!$B$2:$E$404,4,FALSE)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350</v>
      </c>
      <c r="B198" t="s">
        <v>156</v>
      </c>
      <c r="C198" t="s">
        <v>157</v>
      </c>
      <c r="D198" t="s">
        <v>353</v>
      </c>
      <c r="E198">
        <f>VLOOKUP(A198,home!$A$2:$E$404,3,FALSE)</f>
        <v>1.3148</v>
      </c>
      <c r="F198">
        <f>VLOOKUP(B198,home!$B$2:$E$404,3,FALSE)</f>
        <v>0.76060000000000005</v>
      </c>
      <c r="G198">
        <f>VLOOKUP(C198,away!$B$2:$E$404,4,FALSE)</f>
        <v>0.43459999999999999</v>
      </c>
      <c r="H198">
        <f>VLOOKUP(A198,away!$A$2:$E$404,3,FALSE)</f>
        <v>1.2037</v>
      </c>
      <c r="I198">
        <f>VLOOKUP(C198,away!$B$2:$E$404,3,FALSE)</f>
        <v>0.65269999999999995</v>
      </c>
      <c r="J198">
        <f>VLOOKUP(B198,home!$B$2:$E$404,4,FALSE)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350</v>
      </c>
      <c r="B199" t="s">
        <v>158</v>
      </c>
      <c r="C199" t="s">
        <v>166</v>
      </c>
      <c r="D199" t="s">
        <v>353</v>
      </c>
      <c r="E199">
        <f>VLOOKUP(A199,home!$A$2:$E$404,3,FALSE)</f>
        <v>1.3148</v>
      </c>
      <c r="F199">
        <f>VLOOKUP(B199,home!$B$2:$E$404,3,FALSE)</f>
        <v>1.1952</v>
      </c>
      <c r="G199">
        <f>VLOOKUP(C199,away!$B$2:$E$404,4,FALSE)</f>
        <v>0.97789999999999999</v>
      </c>
      <c r="H199">
        <f>VLOOKUP(A199,away!$A$2:$E$404,3,FALSE)</f>
        <v>1.2037</v>
      </c>
      <c r="I199">
        <f>VLOOKUP(C199,away!$B$2:$E$404,3,FALSE)</f>
        <v>1.0087999999999999</v>
      </c>
      <c r="J199">
        <f>VLOOKUP(B199,home!$B$2:$E$404,4,FALSE)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341</v>
      </c>
      <c r="B200" t="s">
        <v>172</v>
      </c>
      <c r="C200" t="s">
        <v>168</v>
      </c>
      <c r="D200" t="s">
        <v>353</v>
      </c>
      <c r="E200">
        <f>VLOOKUP(A200,home!$A$2:$E$404,3,FALSE)</f>
        <v>1.2188000000000001</v>
      </c>
      <c r="F200" t="e">
        <f>VLOOKUP(B200,home!$B$2:$E$404,3,FALSE)</f>
        <v>#N/A</v>
      </c>
      <c r="G200">
        <f>VLOOKUP(C200,away!$B$2:$E$404,4,FALSE)</f>
        <v>0.82050000000000001</v>
      </c>
      <c r="H200">
        <f>VLOOKUP(A200,away!$A$2:$E$404,3,FALSE)</f>
        <v>1</v>
      </c>
      <c r="I200">
        <f>VLOOKUP(C200,away!$B$2:$E$404,3,FALSE)</f>
        <v>1.5</v>
      </c>
      <c r="J200" t="e">
        <f>VLOOKUP(B200,home!$B$2:$E$404,4,FALSE)</f>
        <v>#N/A</v>
      </c>
      <c r="K200" s="3" t="e">
        <f t="shared" si="390"/>
        <v>#N/A</v>
      </c>
      <c r="L200" s="3" t="e">
        <f t="shared" si="391"/>
        <v>#N/A</v>
      </c>
      <c r="M200" s="5" t="e">
        <f t="shared" si="392"/>
        <v>#N/A</v>
      </c>
      <c r="N200" s="5" t="e">
        <f t="shared" si="393"/>
        <v>#N/A</v>
      </c>
      <c r="O200" s="5" t="e">
        <f t="shared" si="394"/>
        <v>#N/A</v>
      </c>
      <c r="P200" s="5" t="e">
        <f t="shared" si="395"/>
        <v>#N/A</v>
      </c>
      <c r="Q200" s="5" t="e">
        <f t="shared" si="396"/>
        <v>#N/A</v>
      </c>
      <c r="R200" s="5" t="e">
        <f t="shared" si="397"/>
        <v>#N/A</v>
      </c>
      <c r="S200" s="5" t="e">
        <f t="shared" si="398"/>
        <v>#N/A</v>
      </c>
      <c r="T200" s="5" t="e">
        <f t="shared" si="399"/>
        <v>#N/A</v>
      </c>
      <c r="U200" s="5" t="e">
        <f t="shared" si="400"/>
        <v>#N/A</v>
      </c>
      <c r="V200" s="5" t="e">
        <f t="shared" si="401"/>
        <v>#N/A</v>
      </c>
      <c r="W200" s="5" t="e">
        <f t="shared" si="402"/>
        <v>#N/A</v>
      </c>
      <c r="X200" s="5" t="e">
        <f t="shared" si="403"/>
        <v>#N/A</v>
      </c>
      <c r="Y200" s="5" t="e">
        <f t="shared" si="404"/>
        <v>#N/A</v>
      </c>
      <c r="Z200" s="5" t="e">
        <f t="shared" si="405"/>
        <v>#N/A</v>
      </c>
      <c r="AA200" s="5" t="e">
        <f t="shared" si="406"/>
        <v>#N/A</v>
      </c>
      <c r="AB200" s="5" t="e">
        <f t="shared" si="407"/>
        <v>#N/A</v>
      </c>
      <c r="AC200" s="5" t="e">
        <f t="shared" si="408"/>
        <v>#N/A</v>
      </c>
      <c r="AD200" s="5" t="e">
        <f t="shared" si="409"/>
        <v>#N/A</v>
      </c>
      <c r="AE200" s="5" t="e">
        <f t="shared" si="410"/>
        <v>#N/A</v>
      </c>
      <c r="AF200" s="5" t="e">
        <f t="shared" si="411"/>
        <v>#N/A</v>
      </c>
      <c r="AG200" s="5" t="e">
        <f t="shared" si="412"/>
        <v>#N/A</v>
      </c>
      <c r="AH200" s="5" t="e">
        <f t="shared" si="413"/>
        <v>#N/A</v>
      </c>
      <c r="AI200" s="5" t="e">
        <f t="shared" si="414"/>
        <v>#N/A</v>
      </c>
      <c r="AJ200" s="5" t="e">
        <f t="shared" si="415"/>
        <v>#N/A</v>
      </c>
      <c r="AK200" s="5" t="e">
        <f t="shared" si="416"/>
        <v>#N/A</v>
      </c>
      <c r="AL200" s="5" t="e">
        <f t="shared" si="417"/>
        <v>#N/A</v>
      </c>
      <c r="AM200" s="5" t="e">
        <f t="shared" si="418"/>
        <v>#N/A</v>
      </c>
      <c r="AN200" s="5" t="e">
        <f t="shared" si="419"/>
        <v>#N/A</v>
      </c>
      <c r="AO200" s="5" t="e">
        <f t="shared" si="420"/>
        <v>#N/A</v>
      </c>
      <c r="AP200" s="5" t="e">
        <f t="shared" si="421"/>
        <v>#N/A</v>
      </c>
      <c r="AQ200" s="5" t="e">
        <f t="shared" si="422"/>
        <v>#N/A</v>
      </c>
      <c r="AR200" s="5" t="e">
        <f t="shared" si="423"/>
        <v>#N/A</v>
      </c>
      <c r="AS200" s="5" t="e">
        <f t="shared" si="424"/>
        <v>#N/A</v>
      </c>
      <c r="AT200" s="5" t="e">
        <f t="shared" si="425"/>
        <v>#N/A</v>
      </c>
      <c r="AU200" s="5" t="e">
        <f t="shared" si="426"/>
        <v>#N/A</v>
      </c>
      <c r="AV200" s="5" t="e">
        <f t="shared" si="427"/>
        <v>#N/A</v>
      </c>
      <c r="AW200" s="5" t="e">
        <f t="shared" si="428"/>
        <v>#N/A</v>
      </c>
      <c r="AX200" s="5" t="e">
        <f t="shared" si="429"/>
        <v>#N/A</v>
      </c>
      <c r="AY200" s="5" t="e">
        <f t="shared" si="430"/>
        <v>#N/A</v>
      </c>
      <c r="AZ200" s="5" t="e">
        <f t="shared" si="431"/>
        <v>#N/A</v>
      </c>
      <c r="BA200" s="5" t="e">
        <f t="shared" si="432"/>
        <v>#N/A</v>
      </c>
      <c r="BB200" s="5" t="e">
        <f t="shared" si="433"/>
        <v>#N/A</v>
      </c>
      <c r="BC200" s="5" t="e">
        <f t="shared" si="434"/>
        <v>#N/A</v>
      </c>
      <c r="BD200" s="5" t="e">
        <f t="shared" si="435"/>
        <v>#N/A</v>
      </c>
      <c r="BE200" s="5" t="e">
        <f t="shared" si="436"/>
        <v>#N/A</v>
      </c>
      <c r="BF200" s="5" t="e">
        <f t="shared" si="437"/>
        <v>#N/A</v>
      </c>
      <c r="BG200" s="5" t="e">
        <f t="shared" si="438"/>
        <v>#N/A</v>
      </c>
      <c r="BH200" s="5" t="e">
        <f t="shared" si="439"/>
        <v>#N/A</v>
      </c>
      <c r="BI200" s="5" t="e">
        <f t="shared" si="440"/>
        <v>#N/A</v>
      </c>
      <c r="BJ200" s="8" t="e">
        <f t="shared" si="441"/>
        <v>#N/A</v>
      </c>
      <c r="BK200" s="8" t="e">
        <f t="shared" si="442"/>
        <v>#N/A</v>
      </c>
      <c r="BL200" s="8" t="e">
        <f t="shared" si="443"/>
        <v>#N/A</v>
      </c>
      <c r="BM200" s="8" t="e">
        <f t="shared" si="444"/>
        <v>#N/A</v>
      </c>
      <c r="BN200" s="8" t="e">
        <f t="shared" si="445"/>
        <v>#N/A</v>
      </c>
    </row>
    <row r="201" spans="1:66" x14ac:dyDescent="0.25">
      <c r="A201" t="s">
        <v>343</v>
      </c>
      <c r="B201" t="s">
        <v>205</v>
      </c>
      <c r="C201" t="s">
        <v>208</v>
      </c>
      <c r="D201" t="s">
        <v>353</v>
      </c>
      <c r="E201">
        <f>VLOOKUP(A201,home!$A$2:$E$404,3,FALSE)</f>
        <v>1.3976999999999999</v>
      </c>
      <c r="F201">
        <f>VLOOKUP(B201,home!$B$2:$E$404,3,FALSE)</f>
        <v>0.96799999999999997</v>
      </c>
      <c r="G201">
        <f>VLOOKUP(C201,away!$B$2:$E$404,4,FALSE)</f>
        <v>0.68140000000000001</v>
      </c>
      <c r="H201">
        <f>VLOOKUP(A201,away!$A$2:$E$404,3,FALSE)</f>
        <v>1.0585</v>
      </c>
      <c r="I201">
        <f>VLOOKUP(C201,away!$B$2:$E$404,3,FALSE)</f>
        <v>1.1247</v>
      </c>
      <c r="J201">
        <f>VLOOKUP(B201,home!$B$2:$E$404,4,FALSE)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343</v>
      </c>
      <c r="B202" t="s">
        <v>209</v>
      </c>
      <c r="C202" t="s">
        <v>203</v>
      </c>
      <c r="D202" t="s">
        <v>353</v>
      </c>
      <c r="E202">
        <f>VLOOKUP(A202,home!$A$2:$E$404,3,FALSE)</f>
        <v>1.3976999999999999</v>
      </c>
      <c r="F202">
        <f>VLOOKUP(B202,home!$B$2:$E$404,3,FALSE)</f>
        <v>0.93010000000000004</v>
      </c>
      <c r="G202">
        <f>VLOOKUP(C202,away!$B$2:$E$404,4,FALSE)</f>
        <v>0.89429999999999998</v>
      </c>
      <c r="H202">
        <f>VLOOKUP(A202,away!$A$2:$E$404,3,FALSE)</f>
        <v>1.0585</v>
      </c>
      <c r="I202">
        <f>VLOOKUP(C202,away!$B$2:$E$404,3,FALSE)</f>
        <v>1.1809000000000001</v>
      </c>
      <c r="J202">
        <f>VLOOKUP(B202,home!$B$2:$E$404,4,FALSE)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343</v>
      </c>
      <c r="B203" t="s">
        <v>200</v>
      </c>
      <c r="C203" t="s">
        <v>201</v>
      </c>
      <c r="D203" t="s">
        <v>353</v>
      </c>
      <c r="E203">
        <f>VLOOKUP(A203,home!$A$2:$E$404,3,FALSE)</f>
        <v>1.3976999999999999</v>
      </c>
      <c r="F203">
        <f>VLOOKUP(B203,home!$B$2:$E$404,3,FALSE)</f>
        <v>1.2264999999999999</v>
      </c>
      <c r="G203">
        <f>VLOOKUP(C203,away!$B$2:$E$404,4,FALSE)</f>
        <v>1.2625999999999999</v>
      </c>
      <c r="H203">
        <f>VLOOKUP(A203,away!$A$2:$E$404,3,FALSE)</f>
        <v>1.0585</v>
      </c>
      <c r="I203">
        <f>VLOOKUP(C203,away!$B$2:$E$404,3,FALSE)</f>
        <v>0.61129999999999995</v>
      </c>
      <c r="J203">
        <f>VLOOKUP(B203,home!$B$2:$E$404,4,FALSE)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345</v>
      </c>
      <c r="B204" t="s">
        <v>241</v>
      </c>
      <c r="C204" t="s">
        <v>237</v>
      </c>
      <c r="D204" t="s">
        <v>353</v>
      </c>
      <c r="E204">
        <f>VLOOKUP(A204,home!$A$2:$E$404,3,FALSE)</f>
        <v>1.5690999999999999</v>
      </c>
      <c r="F204">
        <f>VLOOKUP(B204,home!$B$2:$E$404,3,FALSE)</f>
        <v>0.92700000000000005</v>
      </c>
      <c r="G204">
        <f>VLOOKUP(C204,away!$B$2:$E$404,4,FALSE)</f>
        <v>0.63729999999999998</v>
      </c>
      <c r="H204">
        <f>VLOOKUP(A204,away!$A$2:$E$404,3,FALSE)</f>
        <v>1.1701999999999999</v>
      </c>
      <c r="I204">
        <f>VLOOKUP(C204,away!$B$2:$E$404,3,FALSE)</f>
        <v>0.94</v>
      </c>
      <c r="J204">
        <f>VLOOKUP(B204,home!$B$2:$E$404,4,FALSE)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345</v>
      </c>
      <c r="B205" t="s">
        <v>319</v>
      </c>
      <c r="C205" t="s">
        <v>243</v>
      </c>
      <c r="D205" t="s">
        <v>353</v>
      </c>
      <c r="E205">
        <f>VLOOKUP(A205,home!$A$2:$E$404,3,FALSE)</f>
        <v>1.5690999999999999</v>
      </c>
      <c r="F205">
        <f>VLOOKUP(B205,home!$B$2:$E$404,3,FALSE)</f>
        <v>1.0197000000000001</v>
      </c>
      <c r="G205">
        <f>VLOOKUP(C205,away!$B$2:$E$404,4,FALSE)</f>
        <v>1.2166999999999999</v>
      </c>
      <c r="H205">
        <f>VLOOKUP(A205,away!$A$2:$E$404,3,FALSE)</f>
        <v>1.1701999999999999</v>
      </c>
      <c r="I205">
        <f>VLOOKUP(C205,away!$B$2:$E$404,3,FALSE)</f>
        <v>0.77690000000000003</v>
      </c>
      <c r="J205">
        <f>VLOOKUP(B205,home!$B$2:$E$404,4,FALSE)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345</v>
      </c>
      <c r="B206" t="s">
        <v>320</v>
      </c>
      <c r="C206" t="s">
        <v>236</v>
      </c>
      <c r="D206" t="s">
        <v>353</v>
      </c>
      <c r="E206">
        <f>VLOOKUP(A206,home!$A$2:$E$404,3,FALSE)</f>
        <v>1.5690999999999999</v>
      </c>
      <c r="F206">
        <f>VLOOKUP(B206,home!$B$2:$E$404,3,FALSE)</f>
        <v>0.92700000000000005</v>
      </c>
      <c r="G206">
        <f>VLOOKUP(C206,away!$B$2:$E$404,4,FALSE)</f>
        <v>1.1472</v>
      </c>
      <c r="H206">
        <f>VLOOKUP(A206,away!$A$2:$E$404,3,FALSE)</f>
        <v>1.1701999999999999</v>
      </c>
      <c r="I206">
        <f>VLOOKUP(C206,away!$B$2:$E$404,3,FALSE)</f>
        <v>0.85460000000000003</v>
      </c>
      <c r="J206">
        <f>VLOOKUP(B206,home!$B$2:$E$404,4,FALSE)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346</v>
      </c>
      <c r="B207" t="s">
        <v>253</v>
      </c>
      <c r="C207" t="s">
        <v>324</v>
      </c>
      <c r="D207" t="s">
        <v>353</v>
      </c>
      <c r="E207">
        <f>VLOOKUP(A207,home!$A$2:$E$404,3,FALSE)</f>
        <v>1.254</v>
      </c>
      <c r="F207">
        <f>VLOOKUP(B207,home!$B$2:$E$404,3,FALSE)</f>
        <v>1.1164000000000001</v>
      </c>
      <c r="G207">
        <f>VLOOKUP(C207,away!$B$2:$E$404,4,FALSE)</f>
        <v>0.94699999999999995</v>
      </c>
      <c r="H207">
        <f>VLOOKUP(A207,away!$A$2:$E$404,3,FALSE)</f>
        <v>0.9476</v>
      </c>
      <c r="I207">
        <f>VLOOKUP(C207,away!$B$2:$E$404,3,FALSE)</f>
        <v>1.1213</v>
      </c>
      <c r="J207">
        <f>VLOOKUP(B207,home!$B$2:$E$404,4,FALSE)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346</v>
      </c>
      <c r="B208" t="s">
        <v>247</v>
      </c>
      <c r="C208" t="s">
        <v>248</v>
      </c>
      <c r="D208" t="s">
        <v>353</v>
      </c>
      <c r="E208">
        <f>VLOOKUP(A208,home!$A$2:$E$404,3,FALSE)</f>
        <v>1.254</v>
      </c>
      <c r="F208">
        <f>VLOOKUP(B208,home!$B$2:$E$404,3,FALSE)</f>
        <v>1.4454</v>
      </c>
      <c r="G208">
        <f>VLOOKUP(C208,away!$B$2:$E$404,4,FALSE)</f>
        <v>0.47849999999999998</v>
      </c>
      <c r="H208">
        <f>VLOOKUP(A208,away!$A$2:$E$404,3,FALSE)</f>
        <v>0.9476</v>
      </c>
      <c r="I208">
        <f>VLOOKUP(C208,away!$B$2:$E$404,3,FALSE)</f>
        <v>0.84419999999999995</v>
      </c>
      <c r="J208">
        <f>VLOOKUP(B208,home!$B$2:$E$404,4,FALSE)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347</v>
      </c>
      <c r="B209" t="s">
        <v>270</v>
      </c>
      <c r="C209" t="s">
        <v>262</v>
      </c>
      <c r="D209" t="s">
        <v>353</v>
      </c>
      <c r="E209">
        <f>VLOOKUP(A209,home!$A$2:$E$404,3,FALSE)</f>
        <v>1.5417000000000001</v>
      </c>
      <c r="F209">
        <f>VLOOKUP(B209,home!$B$2:$E$404,3,FALSE)</f>
        <v>0.79279999999999995</v>
      </c>
      <c r="G209">
        <f>VLOOKUP(C209,away!$B$2:$E$404,4,FALSE)</f>
        <v>0.97299999999999998</v>
      </c>
      <c r="H209">
        <f>VLOOKUP(A209,away!$A$2:$E$404,3,FALSE)</f>
        <v>1.125</v>
      </c>
      <c r="I209">
        <f>VLOOKUP(C209,away!$B$2:$E$404,3,FALSE)</f>
        <v>1.5556000000000001</v>
      </c>
      <c r="J209">
        <f>VLOOKUP(B209,home!$B$2:$E$404,4,FALSE)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347</v>
      </c>
      <c r="B210" t="s">
        <v>261</v>
      </c>
      <c r="C210" t="s">
        <v>266</v>
      </c>
      <c r="D210" t="s">
        <v>353</v>
      </c>
      <c r="E210">
        <f>VLOOKUP(A210,home!$A$2:$E$404,3,FALSE)</f>
        <v>1.5417000000000001</v>
      </c>
      <c r="F210">
        <f>VLOOKUP(B210,home!$B$2:$E$404,3,FALSE)</f>
        <v>0.72070000000000001</v>
      </c>
      <c r="G210">
        <f>VLOOKUP(C210,away!$B$2:$E$404,4,FALSE)</f>
        <v>0.72070000000000001</v>
      </c>
      <c r="H210">
        <f>VLOOKUP(A210,away!$A$2:$E$404,3,FALSE)</f>
        <v>1.125</v>
      </c>
      <c r="I210">
        <f>VLOOKUP(C210,away!$B$2:$E$404,3,FALSE)</f>
        <v>0.98770000000000002</v>
      </c>
      <c r="J210">
        <f>VLOOKUP(B210,home!$B$2:$E$404,4,FALSE)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348</v>
      </c>
      <c r="B211" t="s">
        <v>274</v>
      </c>
      <c r="C211" t="s">
        <v>288</v>
      </c>
      <c r="D211" t="s">
        <v>353</v>
      </c>
      <c r="E211">
        <f>VLOOKUP(A211,home!$A$2:$E$404,3,FALSE)</f>
        <v>1.5124</v>
      </c>
      <c r="F211">
        <f>VLOOKUP(B211,home!$B$2:$E$404,3,FALSE)</f>
        <v>1.0138</v>
      </c>
      <c r="G211">
        <f>VLOOKUP(C211,away!$B$2:$E$404,4,FALSE)</f>
        <v>0.92569999999999997</v>
      </c>
      <c r="H211">
        <f>VLOOKUP(A211,away!$A$2:$E$404,3,FALSE)</f>
        <v>1.1446000000000001</v>
      </c>
      <c r="I211">
        <f>VLOOKUP(C211,away!$B$2:$E$404,3,FALSE)</f>
        <v>1.1649</v>
      </c>
      <c r="J211">
        <f>VLOOKUP(B211,home!$B$2:$E$404,4,FALSE)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356</v>
      </c>
      <c r="B212" t="s">
        <v>332</v>
      </c>
      <c r="C212" t="s">
        <v>329</v>
      </c>
      <c r="D212" t="s">
        <v>353</v>
      </c>
      <c r="E212">
        <f>VLOOKUP(A212,home!$A$2:$E$404,3,FALSE)</f>
        <v>1.6769000000000001</v>
      </c>
      <c r="F212">
        <f>VLOOKUP(B212,home!$B$2:$E$404,3,FALSE)</f>
        <v>1.5138</v>
      </c>
      <c r="G212">
        <f>VLOOKUP(C212,away!$B$2:$E$404,4,FALSE)</f>
        <v>1.0436000000000001</v>
      </c>
      <c r="H212">
        <f>VLOOKUP(A212,away!$A$2:$E$404,3,FALSE)</f>
        <v>1.5230999999999999</v>
      </c>
      <c r="I212">
        <f>VLOOKUP(C212,away!$B$2:$E$404,3,FALSE)</f>
        <v>0.43769999999999998</v>
      </c>
      <c r="J212">
        <f>VLOOKUP(B212,home!$B$2:$E$404,4,FALSE)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356</v>
      </c>
      <c r="B213" t="s">
        <v>328</v>
      </c>
      <c r="C213" t="s">
        <v>333</v>
      </c>
      <c r="D213" t="s">
        <v>353</v>
      </c>
      <c r="E213">
        <f>VLOOKUP(A213,home!$A$2:$E$404,3,FALSE)</f>
        <v>1.6769000000000001</v>
      </c>
      <c r="F213">
        <f>VLOOKUP(B213,home!$B$2:$E$404,3,FALSE)</f>
        <v>1.2844</v>
      </c>
      <c r="G213">
        <f>VLOOKUP(C213,away!$B$2:$E$404,4,FALSE)</f>
        <v>0.82569999999999999</v>
      </c>
      <c r="H213">
        <f>VLOOKUP(A213,away!$A$2:$E$404,3,FALSE)</f>
        <v>1.5230999999999999</v>
      </c>
      <c r="I213">
        <f>VLOOKUP(C213,away!$B$2:$E$404,3,FALSE)</f>
        <v>0.85860000000000003</v>
      </c>
      <c r="J213">
        <f>VLOOKUP(B213,home!$B$2:$E$404,4,FALSE)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289</v>
      </c>
      <c r="B214" t="s">
        <v>306</v>
      </c>
      <c r="C214" t="s">
        <v>295</v>
      </c>
      <c r="D214" t="s">
        <v>353</v>
      </c>
      <c r="E214">
        <f>VLOOKUP(A214,home!$A$2:$E$404,3,FALSE)</f>
        <v>1.6667000000000001</v>
      </c>
      <c r="F214">
        <f>VLOOKUP(B214,home!$B$2:$E$404,3,FALSE)</f>
        <v>1.2</v>
      </c>
      <c r="G214">
        <f>VLOOKUP(C214,away!$B$2:$E$404,4,FALSE)</f>
        <v>1.2</v>
      </c>
      <c r="H214">
        <f>VLOOKUP(A214,away!$A$2:$E$404,3,FALSE)</f>
        <v>0.93330000000000002</v>
      </c>
      <c r="I214">
        <f>VLOOKUP(C214,away!$B$2:$E$404,3,FALSE)</f>
        <v>2.1429</v>
      </c>
      <c r="J214">
        <f>VLOOKUP(B214,home!$B$2:$E$404,4,FALSE)</f>
        <v>1.6072</v>
      </c>
      <c r="K214" s="3">
        <f t="shared" si="390"/>
        <v>2.4000479999999995</v>
      </c>
      <c r="L214" s="3">
        <f t="shared" si="391"/>
        <v>3.214349485704</v>
      </c>
      <c r="M214" s="5">
        <f t="shared" si="392"/>
        <v>3.6450052043985612E-3</v>
      </c>
      <c r="N214" s="5">
        <f t="shared" si="393"/>
        <v>8.7481874508063568E-3</v>
      </c>
      <c r="O214" s="5">
        <f t="shared" si="394"/>
        <v>1.1716320604146919E-2</v>
      </c>
      <c r="P214" s="5">
        <f t="shared" si="395"/>
        <v>2.8119731833341599E-2</v>
      </c>
      <c r="Q214" s="5">
        <f t="shared" si="396"/>
        <v>1.0498034897466446E-2</v>
      </c>
      <c r="R214" s="5">
        <f t="shared" si="397"/>
        <v>1.8830174554141422E-2</v>
      </c>
      <c r="S214" s="5">
        <f t="shared" si="398"/>
        <v>5.4233071973728279E-2</v>
      </c>
      <c r="T214" s="5">
        <f t="shared" si="399"/>
        <v>3.3744353073573922E-2</v>
      </c>
      <c r="U214" s="5">
        <f t="shared" si="400"/>
        <v>4.5193322778318001E-2</v>
      </c>
      <c r="V214" s="5">
        <f t="shared" si="401"/>
        <v>4.6487342263424415E-2</v>
      </c>
      <c r="W214" s="5">
        <f t="shared" si="402"/>
        <v>8.3985958865315149E-3</v>
      </c>
      <c r="X214" s="5">
        <f t="shared" si="403"/>
        <v>2.6996022368508305E-2</v>
      </c>
      <c r="Y214" s="5">
        <f t="shared" si="404"/>
        <v>4.3387325308134189E-2</v>
      </c>
      <c r="Z214" s="5">
        <f t="shared" si="405"/>
        <v>2.0175587297940337E-2</v>
      </c>
      <c r="AA214" s="5">
        <f t="shared" si="406"/>
        <v>4.8422377943247101E-2</v>
      </c>
      <c r="AB214" s="5">
        <f t="shared" si="407"/>
        <v>5.8108015668967165E-2</v>
      </c>
      <c r="AC214" s="5">
        <f t="shared" si="408"/>
        <v>2.2414432984121695E-2</v>
      </c>
      <c r="AD214" s="5">
        <f t="shared" si="409"/>
        <v>5.0392583150695447E-3</v>
      </c>
      <c r="AE214" s="5">
        <f t="shared" si="410"/>
        <v>1.6197937373373397E-2</v>
      </c>
      <c r="AF214" s="5">
        <f t="shared" si="411"/>
        <v>2.6032915832784203E-2</v>
      </c>
      <c r="AG214" s="5">
        <f t="shared" si="412"/>
        <v>2.7892963206161799E-2</v>
      </c>
      <c r="AH214" s="5">
        <f t="shared" si="413"/>
        <v>1.6212847163727669E-2</v>
      </c>
      <c r="AI214" s="5">
        <f t="shared" si="414"/>
        <v>3.8911611409610261E-2</v>
      </c>
      <c r="AJ214" s="5">
        <f t="shared" si="415"/>
        <v>4.6694867570206147E-2</v>
      </c>
      <c r="AK214" s="5">
        <f t="shared" si="416"/>
        <v>3.7356641174046024E-2</v>
      </c>
      <c r="AL214" s="5">
        <f t="shared" si="417"/>
        <v>6.9167291607629775E-3</v>
      </c>
      <c r="AM214" s="5">
        <f t="shared" si="418"/>
        <v>2.4188923681132063E-3</v>
      </c>
      <c r="AN214" s="5">
        <f t="shared" si="419"/>
        <v>7.7751654394180155E-3</v>
      </c>
      <c r="AO214" s="5">
        <f t="shared" si="420"/>
        <v>1.249604951572841E-2</v>
      </c>
      <c r="AP214" s="5">
        <f t="shared" si="421"/>
        <v>1.3388890111404442E-2</v>
      </c>
      <c r="AQ214" s="5">
        <f t="shared" si="422"/>
        <v>1.0759143010935061E-2</v>
      </c>
      <c r="AR214" s="5">
        <f t="shared" si="423"/>
        <v>1.0422751388505114E-2</v>
      </c>
      <c r="AS214" s="5">
        <f t="shared" si="424"/>
        <v>2.501510362447892E-2</v>
      </c>
      <c r="AT214" s="5">
        <f t="shared" si="425"/>
        <v>3.0018724711861691E-2</v>
      </c>
      <c r="AU214" s="5">
        <f t="shared" si="426"/>
        <v>2.4015460069084737E-2</v>
      </c>
      <c r="AV214" s="5">
        <f t="shared" si="427"/>
        <v>1.4409564226971665E-2</v>
      </c>
      <c r="AW214" s="5">
        <f t="shared" si="428"/>
        <v>1.4822152984232499E-3</v>
      </c>
      <c r="AX214" s="5">
        <f t="shared" si="429"/>
        <v>9.6757629838422699E-4</v>
      </c>
      <c r="AY214" s="5">
        <f t="shared" si="430"/>
        <v>3.1101283770907204E-3</v>
      </c>
      <c r="AZ214" s="5">
        <f t="shared" si="431"/>
        <v>4.9985197746874885E-3</v>
      </c>
      <c r="BA214" s="5">
        <f t="shared" si="432"/>
        <v>5.3556631556826665E-3</v>
      </c>
      <c r="BB214" s="5">
        <f t="shared" si="433"/>
        <v>4.3037432775181106E-3</v>
      </c>
      <c r="BC214" s="5">
        <f t="shared" si="434"/>
        <v>2.766746998138476E-3</v>
      </c>
      <c r="BD214" s="5">
        <f t="shared" si="435"/>
        <v>5.583727594210346E-3</v>
      </c>
      <c r="BE214" s="5">
        <f t="shared" si="436"/>
        <v>1.3401214245029351E-2</v>
      </c>
      <c r="BF214" s="5">
        <f t="shared" si="437"/>
        <v>1.6081778723177103E-2</v>
      </c>
      <c r="BG214" s="5">
        <f t="shared" si="438"/>
        <v>1.2865680287001248E-2</v>
      </c>
      <c r="BH214" s="5">
        <f t="shared" si="439"/>
        <v>7.7195625603641901E-3</v>
      </c>
      <c r="BI214" s="5">
        <f t="shared" si="440"/>
        <v>3.7054641367753904E-3</v>
      </c>
      <c r="BJ214" s="8">
        <f t="shared" si="441"/>
        <v>0.27527611203951052</v>
      </c>
      <c r="BK214" s="8">
        <f t="shared" si="442"/>
        <v>0.16492644179686822</v>
      </c>
      <c r="BL214" s="8">
        <f t="shared" si="443"/>
        <v>0.48468521043387042</v>
      </c>
      <c r="BM214" s="8">
        <f t="shared" si="444"/>
        <v>0.86187798394522108</v>
      </c>
      <c r="BN214" s="8">
        <f t="shared" si="445"/>
        <v>8.15574545443013E-2</v>
      </c>
    </row>
    <row r="215" spans="1:66" x14ac:dyDescent="0.25">
      <c r="A215" t="s">
        <v>289</v>
      </c>
      <c r="B215" t="s">
        <v>308</v>
      </c>
      <c r="C215" t="s">
        <v>290</v>
      </c>
      <c r="D215" t="s">
        <v>353</v>
      </c>
      <c r="E215">
        <f>VLOOKUP(A215,home!$A$2:$E$404,3,FALSE)</f>
        <v>1.6667000000000001</v>
      </c>
      <c r="F215">
        <f>VLOOKUP(B215,home!$B$2:$E$404,3,FALSE)</f>
        <v>0.9</v>
      </c>
      <c r="G215">
        <f>VLOOKUP(C215,away!$B$2:$E$404,4,FALSE)</f>
        <v>1.8</v>
      </c>
      <c r="H215">
        <f>VLOOKUP(A215,away!$A$2:$E$404,3,FALSE)</f>
        <v>0.93330000000000002</v>
      </c>
      <c r="I215">
        <f>VLOOKUP(C215,away!$B$2:$E$404,3,FALSE)</f>
        <v>0.1</v>
      </c>
      <c r="J215">
        <f>VLOOKUP(B215,home!$B$2:$E$404,4,FALSE)</f>
        <v>1.0714999999999999</v>
      </c>
      <c r="K215" s="3">
        <f t="shared" si="390"/>
        <v>2.7000540000000006</v>
      </c>
      <c r="L215" s="3">
        <f t="shared" si="391"/>
        <v>0.100003095</v>
      </c>
      <c r="M215" s="5">
        <f t="shared" si="392"/>
        <v>6.0806590773805964E-2</v>
      </c>
      <c r="N215" s="5">
        <f t="shared" si="393"/>
        <v>0.16418107864517792</v>
      </c>
      <c r="O215" s="5">
        <f t="shared" si="394"/>
        <v>6.0808472737790406E-3</v>
      </c>
      <c r="P215" s="5">
        <f t="shared" si="395"/>
        <v>1.6418616004956199E-2</v>
      </c>
      <c r="Q215" s="5">
        <f t="shared" si="396"/>
        <v>0.22164888906011371</v>
      </c>
      <c r="R215" s="5">
        <f t="shared" si="397"/>
        <v>3.040517738001082E-4</v>
      </c>
      <c r="S215" s="5">
        <f t="shared" si="398"/>
        <v>1.1083130466933227E-3</v>
      </c>
      <c r="T215" s="5">
        <f t="shared" si="399"/>
        <v>2.216557490932301E-2</v>
      </c>
      <c r="U215" s="5">
        <f t="shared" si="400"/>
        <v>8.2095620805607754E-4</v>
      </c>
      <c r="V215" s="5">
        <f t="shared" si="401"/>
        <v>3.3251085477872939E-5</v>
      </c>
      <c r="W215" s="5">
        <f t="shared" si="402"/>
        <v>0.19948798983410546</v>
      </c>
      <c r="X215" s="5">
        <f t="shared" si="403"/>
        <v>1.9949416398739081E-2</v>
      </c>
      <c r="Y215" s="5">
        <f t="shared" si="404"/>
        <v>9.9750169165883093E-4</v>
      </c>
      <c r="Z215" s="5">
        <f t="shared" si="405"/>
        <v>1.0135372806750247E-5</v>
      </c>
      <c r="AA215" s="5">
        <f t="shared" si="406"/>
        <v>2.7366053888357235E-5</v>
      </c>
      <c r="AB215" s="5">
        <f t="shared" si="407"/>
        <v>3.6944911632737267E-5</v>
      </c>
      <c r="AC215" s="5">
        <f t="shared" si="408"/>
        <v>5.6114065644627022E-7</v>
      </c>
      <c r="AD215" s="5">
        <f t="shared" si="409"/>
        <v>0.13465708622588399</v>
      </c>
      <c r="AE215" s="5">
        <f t="shared" si="410"/>
        <v>1.3466125386270266E-2</v>
      </c>
      <c r="AF215" s="5">
        <f t="shared" si="411"/>
        <v>6.7332710814254856E-4</v>
      </c>
      <c r="AG215" s="5">
        <f t="shared" si="412"/>
        <v>2.2444931587218188E-5</v>
      </c>
      <c r="AH215" s="5">
        <f t="shared" si="413"/>
        <v>2.5339216241346534E-7</v>
      </c>
      <c r="AI215" s="5">
        <f t="shared" si="414"/>
        <v>6.8417252169312685E-7</v>
      </c>
      <c r="AJ215" s="5">
        <f t="shared" si="415"/>
        <v>9.2365137694380737E-7</v>
      </c>
      <c r="AK215" s="5">
        <f t="shared" si="416"/>
        <v>8.3130286497421177E-7</v>
      </c>
      <c r="AL215" s="5">
        <f t="shared" si="417"/>
        <v>6.0606278666286747E-9</v>
      </c>
      <c r="AM215" s="5">
        <f t="shared" si="418"/>
        <v>7.2716280858508606E-2</v>
      </c>
      <c r="AN215" s="5">
        <f t="shared" si="419"/>
        <v>7.2718531427401175E-3</v>
      </c>
      <c r="AO215" s="5">
        <f t="shared" si="420"/>
        <v>3.636039103297442E-4</v>
      </c>
      <c r="AP215" s="5">
        <f t="shared" si="421"/>
        <v>1.2120505462358967E-5</v>
      </c>
      <c r="AQ215" s="5">
        <f t="shared" si="422"/>
        <v>3.0302201480007563E-7</v>
      </c>
      <c r="AR215" s="5">
        <f t="shared" si="423"/>
        <v>5.0680000980178415E-9</v>
      </c>
      <c r="AS215" s="5">
        <f t="shared" si="424"/>
        <v>1.3683873936653468E-8</v>
      </c>
      <c r="AT215" s="5">
        <f t="shared" si="425"/>
        <v>1.8473599279078478E-8</v>
      </c>
      <c r="AU215" s="5">
        <f t="shared" si="426"/>
        <v>1.6626571875957656E-8</v>
      </c>
      <c r="AV215" s="5">
        <f t="shared" si="427"/>
        <v>1.1223160474991746E-8</v>
      </c>
      <c r="AW215" s="5">
        <f t="shared" si="428"/>
        <v>4.5457024945275022E-11</v>
      </c>
      <c r="AX215" s="5">
        <f t="shared" si="429"/>
        <v>3.2722980832856581E-2</v>
      </c>
      <c r="AY215" s="5">
        <f t="shared" si="430"/>
        <v>3.2723993609113356E-3</v>
      </c>
      <c r="AZ215" s="5">
        <f t="shared" si="431"/>
        <v>1.6362503208357777E-4</v>
      </c>
      <c r="BA215" s="5">
        <f t="shared" si="432"/>
        <v>5.454336542610694E-6</v>
      </c>
      <c r="BB215" s="5">
        <f t="shared" si="433"/>
        <v>1.3636263385816715E-7</v>
      </c>
      <c r="BC215" s="5">
        <f t="shared" si="434"/>
        <v>2.7273370856337018E-9</v>
      </c>
      <c r="BD215" s="5">
        <f t="shared" si="435"/>
        <v>8.4469282543681214E-11</v>
      </c>
      <c r="BE215" s="5">
        <f t="shared" si="436"/>
        <v>2.2807162420919672E-10</v>
      </c>
      <c r="BF215" s="5">
        <f t="shared" si="437"/>
        <v>3.0790285061626933E-10</v>
      </c>
      <c r="BG215" s="5">
        <f t="shared" si="438"/>
        <v>2.771181078059535E-10</v>
      </c>
      <c r="BH215" s="5">
        <f t="shared" si="439"/>
        <v>1.8705846386347406E-10</v>
      </c>
      <c r="BI215" s="5">
        <f t="shared" si="440"/>
        <v>1.0101359071768575E-10</v>
      </c>
      <c r="BJ215" s="8">
        <f t="shared" si="441"/>
        <v>0.89377819428242267</v>
      </c>
      <c r="BK215" s="8">
        <f t="shared" si="442"/>
        <v>8.1639737473128998E-2</v>
      </c>
      <c r="BL215" s="8">
        <f t="shared" si="443"/>
        <v>7.2729250009219287E-3</v>
      </c>
      <c r="BM215" s="8">
        <f t="shared" si="444"/>
        <v>0.50998851928219324</v>
      </c>
      <c r="BN215" s="8">
        <f t="shared" si="445"/>
        <v>0.46944007353163292</v>
      </c>
    </row>
    <row r="216" spans="1:66" x14ac:dyDescent="0.25">
      <c r="A216" t="s">
        <v>289</v>
      </c>
      <c r="B216" t="s">
        <v>302</v>
      </c>
      <c r="C216" t="s">
        <v>310</v>
      </c>
      <c r="D216" t="s">
        <v>353</v>
      </c>
      <c r="E216">
        <f>VLOOKUP(A216,home!$A$2:$E$404,3,FALSE)</f>
        <v>1.6667000000000001</v>
      </c>
      <c r="F216">
        <f>VLOOKUP(B216,home!$B$2:$E$404,3,FALSE)</f>
        <v>0.3</v>
      </c>
      <c r="G216">
        <f>VLOOKUP(C216,away!$B$2:$E$404,4,FALSE)</f>
        <v>1.5</v>
      </c>
      <c r="H216">
        <f>VLOOKUP(A216,away!$A$2:$E$404,3,FALSE)</f>
        <v>0.93330000000000002</v>
      </c>
      <c r="I216">
        <f>VLOOKUP(C216,away!$B$2:$E$404,3,FALSE)</f>
        <v>1.0714999999999999</v>
      </c>
      <c r="J216">
        <f>VLOOKUP(B216,home!$B$2:$E$404,4,FALSE)</f>
        <v>0.53569999999999995</v>
      </c>
      <c r="K216" s="3">
        <f t="shared" si="390"/>
        <v>0.75001499999999988</v>
      </c>
      <c r="L216" s="3">
        <f t="shared" si="391"/>
        <v>0.53571657991499999</v>
      </c>
      <c r="M216" s="5">
        <f t="shared" si="392"/>
        <v>0.27644826563642977</v>
      </c>
      <c r="N216" s="5">
        <f t="shared" si="393"/>
        <v>0.20734034595130682</v>
      </c>
      <c r="O216" s="5">
        <f t="shared" si="394"/>
        <v>0.14809791939018158</v>
      </c>
      <c r="P216" s="5">
        <f t="shared" si="395"/>
        <v>0.11107566101142699</v>
      </c>
      <c r="Q216" s="5">
        <f t="shared" si="396"/>
        <v>7.7754184784334671E-2</v>
      </c>
      <c r="R216" s="5">
        <f t="shared" si="397"/>
        <v>3.9669255434117714E-2</v>
      </c>
      <c r="S216" s="5">
        <f t="shared" si="398"/>
        <v>1.1157424374432026E-2</v>
      </c>
      <c r="T216" s="5">
        <f t="shared" si="399"/>
        <v>4.1654205946742698E-2</v>
      </c>
      <c r="U216" s="5">
        <f t="shared" si="400"/>
        <v>2.9752536614419789E-2</v>
      </c>
      <c r="V216" s="5">
        <f t="shared" si="401"/>
        <v>4.9811139757295966E-4</v>
      </c>
      <c r="W216" s="5">
        <f t="shared" si="402"/>
        <v>1.9438934967007594E-2</v>
      </c>
      <c r="X216" s="5">
        <f t="shared" si="403"/>
        <v>1.0413759757715411E-2</v>
      </c>
      <c r="Y216" s="5">
        <f t="shared" si="404"/>
        <v>2.7894118807298795E-3</v>
      </c>
      <c r="Z216" s="5">
        <f t="shared" si="405"/>
        <v>7.0838259496466913E-3</v>
      </c>
      <c r="AA216" s="5">
        <f t="shared" si="406"/>
        <v>5.3129757196242614E-3</v>
      </c>
      <c r="AB216" s="5">
        <f t="shared" si="407"/>
        <v>1.9924057421769948E-3</v>
      </c>
      <c r="AC216" s="5">
        <f t="shared" si="408"/>
        <v>1.2508681465085304E-5</v>
      </c>
      <c r="AD216" s="5">
        <f t="shared" si="409"/>
        <v>3.644873202320049E-3</v>
      </c>
      <c r="AE216" s="5">
        <f t="shared" si="410"/>
        <v>1.9526190061707302E-3</v>
      </c>
      <c r="AF216" s="5">
        <f t="shared" si="411"/>
        <v>5.2302518793140491E-4</v>
      </c>
      <c r="AG216" s="5">
        <f t="shared" si="412"/>
        <v>9.3397754962670803E-5</v>
      </c>
      <c r="AH216" s="5">
        <f t="shared" si="413"/>
        <v>9.48730752614463E-4</v>
      </c>
      <c r="AI216" s="5">
        <f t="shared" si="414"/>
        <v>7.115622954221363E-4</v>
      </c>
      <c r="AJ216" s="5">
        <f t="shared" si="415"/>
        <v>2.6684119750051673E-4</v>
      </c>
      <c r="AK216" s="5">
        <f t="shared" si="416"/>
        <v>6.6711633581116695E-5</v>
      </c>
      <c r="AL216" s="5">
        <f t="shared" si="417"/>
        <v>2.010372622764819E-7</v>
      </c>
      <c r="AM216" s="5">
        <f t="shared" si="418"/>
        <v>5.4674191496761426E-4</v>
      </c>
      <c r="AN216" s="5">
        <f t="shared" si="419"/>
        <v>2.9289870878262806E-4</v>
      </c>
      <c r="AO216" s="5">
        <f t="shared" si="420"/>
        <v>7.845534726527454E-5</v>
      </c>
      <c r="AP216" s="5">
        <f t="shared" si="421"/>
        <v>1.4009943437665509E-5</v>
      </c>
      <c r="AQ216" s="5">
        <f t="shared" si="422"/>
        <v>1.8763397458071911E-6</v>
      </c>
      <c r="AR216" s="5">
        <f t="shared" si="423"/>
        <v>1.0165015881016088E-4</v>
      </c>
      <c r="AS216" s="5">
        <f t="shared" si="424"/>
        <v>7.6239143860002795E-5</v>
      </c>
      <c r="AT216" s="5">
        <f t="shared" si="425"/>
        <v>2.8590250741079991E-5</v>
      </c>
      <c r="AU216" s="5">
        <f t="shared" si="426"/>
        <v>7.1477056365237043E-6</v>
      </c>
      <c r="AV216" s="5">
        <f t="shared" si="427"/>
        <v>1.3402216107443312E-6</v>
      </c>
      <c r="AW216" s="5">
        <f t="shared" si="428"/>
        <v>2.2437739283775679E-9</v>
      </c>
      <c r="AX216" s="5">
        <f t="shared" si="429"/>
        <v>6.8344106225739178E-5</v>
      </c>
      <c r="AY216" s="5">
        <f t="shared" si="430"/>
        <v>3.6613070844600453E-5</v>
      </c>
      <c r="AZ216" s="5">
        <f t="shared" si="431"/>
        <v>9.8071145465274768E-6</v>
      </c>
      <c r="BA216" s="5">
        <f t="shared" si="432"/>
        <v>1.7512779545667823E-6</v>
      </c>
      <c r="BB216" s="5">
        <f t="shared" si="433"/>
        <v>2.3454715907526331E-7</v>
      </c>
      <c r="BC216" s="5">
        <f t="shared" si="434"/>
        <v>2.5130160377715919E-8</v>
      </c>
      <c r="BD216" s="5">
        <f t="shared" si="435"/>
        <v>9.0759459042659932E-6</v>
      </c>
      <c r="BE216" s="5">
        <f t="shared" si="436"/>
        <v>6.8070955673880564E-6</v>
      </c>
      <c r="BF216" s="5">
        <f t="shared" si="437"/>
        <v>2.5527118909872761E-6</v>
      </c>
      <c r="BG216" s="5">
        <f t="shared" si="438"/>
        <v>6.3819073630627414E-7</v>
      </c>
      <c r="BH216" s="5">
        <f t="shared" si="439"/>
        <v>1.196631562726875E-7</v>
      </c>
      <c r="BI216" s="5">
        <f t="shared" si="440"/>
        <v>1.7949832430371943E-8</v>
      </c>
      <c r="BJ216" s="8">
        <f t="shared" si="441"/>
        <v>0.36665551594031182</v>
      </c>
      <c r="BK216" s="8">
        <f t="shared" si="442"/>
        <v>0.39922878520943367</v>
      </c>
      <c r="BL216" s="8">
        <f t="shared" si="443"/>
        <v>0.22705311781738474</v>
      </c>
      <c r="BM216" s="8">
        <f t="shared" si="444"/>
        <v>0.13959900188190874</v>
      </c>
      <c r="BN216" s="8">
        <f t="shared" si="445"/>
        <v>0.86038563220779751</v>
      </c>
    </row>
    <row r="217" spans="1:66" x14ac:dyDescent="0.25">
      <c r="A217" t="s">
        <v>289</v>
      </c>
      <c r="B217" t="s">
        <v>313</v>
      </c>
      <c r="C217" t="s">
        <v>312</v>
      </c>
      <c r="D217" t="s">
        <v>353</v>
      </c>
      <c r="E217">
        <f>VLOOKUP(A217,home!$A$2:$E$404,3,FALSE)</f>
        <v>1.6667000000000001</v>
      </c>
      <c r="F217">
        <f>VLOOKUP(B217,home!$B$2:$E$404,3,FALSE)</f>
        <v>0.9</v>
      </c>
      <c r="G217">
        <f>VLOOKUP(C217,away!$B$2:$E$404,4,FALSE)</f>
        <v>0.9</v>
      </c>
      <c r="H217">
        <f>VLOOKUP(A217,away!$A$2:$E$404,3,FALSE)</f>
        <v>0.93330000000000002</v>
      </c>
      <c r="I217">
        <f>VLOOKUP(C217,away!$B$2:$E$404,3,FALSE)</f>
        <v>0.1</v>
      </c>
      <c r="J217">
        <f>VLOOKUP(B217,home!$B$2:$E$404,4,FALSE)</f>
        <v>1.6072</v>
      </c>
      <c r="K217" s="3">
        <f t="shared" si="390"/>
        <v>1.3500270000000003</v>
      </c>
      <c r="L217" s="3">
        <f t="shared" si="391"/>
        <v>0.14999997600000001</v>
      </c>
      <c r="M217" s="5">
        <f t="shared" si="392"/>
        <v>0.22312414107041528</v>
      </c>
      <c r="N217" s="5">
        <f t="shared" si="393"/>
        <v>0.3012236147968696</v>
      </c>
      <c r="O217" s="5">
        <f t="shared" si="394"/>
        <v>3.3468615805582913E-2</v>
      </c>
      <c r="P217" s="5">
        <f t="shared" si="395"/>
        <v>4.5183534990163692E-2</v>
      </c>
      <c r="Q217" s="5">
        <f t="shared" si="396"/>
        <v>0.20333000650668681</v>
      </c>
      <c r="R217" s="5">
        <f t="shared" si="397"/>
        <v>2.5101457837953282E-3</v>
      </c>
      <c r="S217" s="5">
        <f t="shared" si="398"/>
        <v>2.2874618412122619E-3</v>
      </c>
      <c r="T217" s="5">
        <f t="shared" si="399"/>
        <v>3.0499496096082872E-2</v>
      </c>
      <c r="U217" s="5">
        <f t="shared" si="400"/>
        <v>3.3887645820598567E-3</v>
      </c>
      <c r="V217" s="5">
        <f t="shared" si="401"/>
        <v>5.1468912550077139E-5</v>
      </c>
      <c r="W217" s="5">
        <f t="shared" si="402"/>
        <v>9.1500332898067624E-2</v>
      </c>
      <c r="X217" s="5">
        <f t="shared" si="403"/>
        <v>1.3725047738702156E-2</v>
      </c>
      <c r="Y217" s="5">
        <f t="shared" si="404"/>
        <v>1.0293784157020887E-3</v>
      </c>
      <c r="Z217" s="5">
        <f t="shared" si="405"/>
        <v>1.2550726910860022E-4</v>
      </c>
      <c r="AA217" s="5">
        <f t="shared" si="406"/>
        <v>1.6943820199287628E-4</v>
      </c>
      <c r="AB217" s="5">
        <f t="shared" si="407"/>
        <v>1.1437307376091845E-4</v>
      </c>
      <c r="AC217" s="5">
        <f t="shared" si="408"/>
        <v>6.5141634830377104E-7</v>
      </c>
      <c r="AD217" s="5">
        <f t="shared" si="409"/>
        <v>3.088197998034492E-2</v>
      </c>
      <c r="AE217" s="5">
        <f t="shared" si="410"/>
        <v>4.6322962558842185E-3</v>
      </c>
      <c r="AF217" s="5">
        <f t="shared" si="411"/>
        <v>3.474221636037613E-4</v>
      </c>
      <c r="AG217" s="5">
        <f t="shared" si="412"/>
        <v>1.7371105400810767E-5</v>
      </c>
      <c r="AH217" s="5">
        <f t="shared" si="413"/>
        <v>4.7065218385288912E-6</v>
      </c>
      <c r="AI217" s="5">
        <f t="shared" si="414"/>
        <v>6.3539315581036453E-6</v>
      </c>
      <c r="AJ217" s="5">
        <f t="shared" si="415"/>
        <v>4.2889895797959962E-6</v>
      </c>
      <c r="AK217" s="5">
        <f t="shared" si="416"/>
        <v>1.9300839118144164E-6</v>
      </c>
      <c r="AL217" s="5">
        <f t="shared" si="417"/>
        <v>5.2765771064564895E-9</v>
      </c>
      <c r="AM217" s="5">
        <f t="shared" si="418"/>
        <v>8.3383013573850116E-3</v>
      </c>
      <c r="AN217" s="5">
        <f t="shared" si="419"/>
        <v>1.2507450034885191E-3</v>
      </c>
      <c r="AO217" s="5">
        <f t="shared" si="420"/>
        <v>9.3805860252698883E-5</v>
      </c>
      <c r="AP217" s="5">
        <f t="shared" si="421"/>
        <v>4.6902922621880658E-6</v>
      </c>
      <c r="AQ217" s="5">
        <f t="shared" si="422"/>
        <v>1.7588593169029877E-7</v>
      </c>
      <c r="AR217" s="5">
        <f t="shared" si="423"/>
        <v>1.4119563256456189E-7</v>
      </c>
      <c r="AS217" s="5">
        <f t="shared" si="424"/>
        <v>1.9061791624423783E-7</v>
      </c>
      <c r="AT217" s="5">
        <f t="shared" si="425"/>
        <v>1.2866966680672988E-7</v>
      </c>
      <c r="AU217" s="5">
        <f t="shared" si="426"/>
        <v>5.7902508090029697E-8</v>
      </c>
      <c r="AV217" s="5">
        <f t="shared" si="427"/>
        <v>1.9542487322314652E-8</v>
      </c>
      <c r="AW217" s="5">
        <f t="shared" si="428"/>
        <v>2.9681335089727922E-11</v>
      </c>
      <c r="AX217" s="5">
        <f t="shared" si="429"/>
        <v>1.8761553277677377E-3</v>
      </c>
      <c r="AY217" s="5">
        <f t="shared" si="430"/>
        <v>2.8142325413743282E-4</v>
      </c>
      <c r="AZ217" s="5">
        <f t="shared" si="431"/>
        <v>2.1106740683228409E-5</v>
      </c>
      <c r="BA217" s="5">
        <f t="shared" si="432"/>
        <v>1.0553368653074957E-6</v>
      </c>
      <c r="BB217" s="5">
        <f t="shared" si="433"/>
        <v>3.9575126117009875E-8</v>
      </c>
      <c r="BC217" s="5">
        <f t="shared" si="434"/>
        <v>1.1872535935496906E-9</v>
      </c>
      <c r="BD217" s="5">
        <f t="shared" si="435"/>
        <v>3.5298902493315208E-9</v>
      </c>
      <c r="BE217" s="5">
        <f t="shared" si="436"/>
        <v>4.7654471436342863E-9</v>
      </c>
      <c r="BF217" s="5">
        <f t="shared" si="437"/>
        <v>3.2167411554895835E-9</v>
      </c>
      <c r="BG217" s="5">
        <f t="shared" si="438"/>
        <v>1.4475624706407117E-9</v>
      </c>
      <c r="BH217" s="5">
        <f t="shared" si="439"/>
        <v>4.8856210488791763E-10</v>
      </c>
      <c r="BI217" s="5">
        <f t="shared" si="440"/>
        <v>1.3191440655510396E-10</v>
      </c>
      <c r="BJ217" s="8">
        <f t="shared" si="441"/>
        <v>0.68905444577849817</v>
      </c>
      <c r="BK217" s="8">
        <f t="shared" si="442"/>
        <v>0.27092868676140419</v>
      </c>
      <c r="BL217" s="8">
        <f t="shared" si="443"/>
        <v>3.9669168482408694E-2</v>
      </c>
      <c r="BM217" s="8">
        <f t="shared" si="444"/>
        <v>0.19065632611345013</v>
      </c>
      <c r="BN217" s="8">
        <f t="shared" si="445"/>
        <v>0.80884005895351374</v>
      </c>
    </row>
    <row r="218" spans="1:66" s="15" customFormat="1" x14ac:dyDescent="0.25">
      <c r="A218" s="15" t="s">
        <v>289</v>
      </c>
      <c r="B218" s="15" t="s">
        <v>307</v>
      </c>
      <c r="C218" s="15" t="s">
        <v>305</v>
      </c>
      <c r="D218" s="15" t="s">
        <v>353</v>
      </c>
      <c r="E218" s="15">
        <f>VLOOKUP(A218,home!$A$2:$E$404,3,FALSE)</f>
        <v>1.6667000000000001</v>
      </c>
      <c r="F218" s="15">
        <f>VLOOKUP(B218,home!$B$2:$E$404,3,FALSE)</f>
        <v>0.3</v>
      </c>
      <c r="G218" s="15">
        <f>VLOOKUP(C218,away!$B$2:$E$404,4,FALSE)</f>
        <v>1.5</v>
      </c>
      <c r="H218" s="15">
        <f>VLOOKUP(A218,away!$A$2:$E$404,3,FALSE)</f>
        <v>0.93330000000000002</v>
      </c>
      <c r="I218" s="15">
        <f>VLOOKUP(C218,away!$B$2:$E$404,3,FALSE)</f>
        <v>1.6072</v>
      </c>
      <c r="J218" s="15">
        <f>VLOOKUP(B218,home!$B$2:$E$404,4,FALSE)</f>
        <v>1.0714999999999999</v>
      </c>
      <c r="K218" s="16">
        <f t="shared" si="390"/>
        <v>0.75001499999999988</v>
      </c>
      <c r="L218" s="16">
        <f t="shared" si="391"/>
        <v>1.6072497428399997</v>
      </c>
      <c r="M218" s="17">
        <f t="shared" si="392"/>
        <v>9.4678840318777033E-2</v>
      </c>
      <c r="N218" s="17">
        <f t="shared" si="393"/>
        <v>7.1010550421687524E-2</v>
      </c>
      <c r="O218" s="17">
        <f t="shared" si="394"/>
        <v>0.15217254175474376</v>
      </c>
      <c r="P218" s="17">
        <f t="shared" si="395"/>
        <v>0.11413168890418411</v>
      </c>
      <c r="Q218" s="17">
        <f t="shared" si="396"/>
        <v>2.6629488987260981E-2</v>
      </c>
      <c r="R218" s="17">
        <f t="shared" si="397"/>
        <v>0.12228963930131052</v>
      </c>
      <c r="S218" s="17">
        <f t="shared" si="398"/>
        <v>3.439533682569329E-2</v>
      </c>
      <c r="T218" s="17">
        <f t="shared" si="399"/>
        <v>4.2800239326735816E-2</v>
      </c>
      <c r="U218" s="17">
        <f t="shared" si="400"/>
        <v>9.1719063820572391E-2</v>
      </c>
      <c r="V218" s="17">
        <f t="shared" si="401"/>
        <v>4.6069168254930072E-3</v>
      </c>
      <c r="W218" s="17">
        <f t="shared" si="402"/>
        <v>6.6575053942601829E-3</v>
      </c>
      <c r="X218" s="17">
        <f t="shared" si="403"/>
        <v>1.0700273832880589E-2</v>
      </c>
      <c r="Y218" s="17">
        <f t="shared" si="404"/>
        <v>8.5990061831074539E-3</v>
      </c>
      <c r="Z218" s="17">
        <f t="shared" si="405"/>
        <v>6.5516663773009215E-2</v>
      </c>
      <c r="AA218" s="17">
        <f t="shared" si="406"/>
        <v>4.9138480579713498E-2</v>
      </c>
      <c r="AB218" s="17">
        <f t="shared" si="407"/>
        <v>1.8427298755996906E-2</v>
      </c>
      <c r="AC218" s="17">
        <f t="shared" si="408"/>
        <v>3.4709127995515135E-4</v>
      </c>
      <c r="AD218" s="17">
        <f t="shared" si="409"/>
        <v>1.2483072270690124E-3</v>
      </c>
      <c r="AE218" s="17">
        <f t="shared" si="410"/>
        <v>2.0063414696919833E-3</v>
      </c>
      <c r="AF218" s="17">
        <f t="shared" si="411"/>
        <v>1.6123459056058336E-3</v>
      </c>
      <c r="AG218" s="17">
        <f t="shared" si="412"/>
        <v>8.6381418071803415E-4</v>
      </c>
      <c r="AH218" s="17">
        <f t="shared" si="413"/>
        <v>2.6325410250225948E-2</v>
      </c>
      <c r="AI218" s="17">
        <f t="shared" si="414"/>
        <v>1.974445256882321E-2</v>
      </c>
      <c r="AJ218" s="17">
        <f t="shared" si="415"/>
        <v>7.404317796702968E-3</v>
      </c>
      <c r="AK218" s="17">
        <f t="shared" si="416"/>
        <v>1.8511164707647259E-3</v>
      </c>
      <c r="AL218" s="17">
        <f t="shared" si="417"/>
        <v>1.673620583091998E-5</v>
      </c>
      <c r="AM218" s="17">
        <f t="shared" si="418"/>
        <v>1.8724982898203307E-4</v>
      </c>
      <c r="AN218" s="17">
        <f t="shared" si="419"/>
        <v>3.0095723947820655E-4</v>
      </c>
      <c r="AO218" s="17">
        <f t="shared" si="420"/>
        <v>2.4185672287859188E-4</v>
      </c>
      <c r="AP218" s="17">
        <f t="shared" si="421"/>
        <v>1.2957471855024727E-4</v>
      </c>
      <c r="AQ218" s="17">
        <f t="shared" si="422"/>
        <v>5.2064733267112565E-5</v>
      </c>
      <c r="AR218" s="17">
        <f t="shared" si="423"/>
        <v>8.4623017709666345E-3</v>
      </c>
      <c r="AS218" s="17">
        <f t="shared" si="424"/>
        <v>6.3468532627515379E-3</v>
      </c>
      <c r="AT218" s="17">
        <f t="shared" si="425"/>
        <v>2.3801175749312968E-3</v>
      </c>
      <c r="AU218" s="17">
        <f t="shared" si="426"/>
        <v>5.9504129432069904E-4</v>
      </c>
      <c r="AV218" s="17">
        <f t="shared" si="427"/>
        <v>1.1157247408998473E-4</v>
      </c>
      <c r="AW218" s="17">
        <f t="shared" si="428"/>
        <v>5.6041251048153656E-7</v>
      </c>
      <c r="AX218" s="17">
        <f t="shared" si="429"/>
        <v>2.3406696747326578E-5</v>
      </c>
      <c r="AY218" s="17">
        <f t="shared" si="430"/>
        <v>3.7620407327874503E-5</v>
      </c>
      <c r="AZ218" s="17">
        <f t="shared" si="431"/>
        <v>3.0232695001631168E-5</v>
      </c>
      <c r="BA218" s="17">
        <f t="shared" si="432"/>
        <v>1.6197163755577279E-5</v>
      </c>
      <c r="BB218" s="17">
        <f t="shared" si="433"/>
        <v>6.5082218202222366E-6</v>
      </c>
      <c r="BC218" s="17">
        <f t="shared" si="434"/>
        <v>2.0920675693795739E-6</v>
      </c>
      <c r="BD218" s="17">
        <f t="shared" si="435"/>
        <v>2.26683872420343E-3</v>
      </c>
      <c r="BE218" s="17">
        <f t="shared" si="436"/>
        <v>1.700163045733435E-3</v>
      </c>
      <c r="BF218" s="17">
        <f t="shared" si="437"/>
        <v>6.3757389337288099E-4</v>
      </c>
      <c r="BG218" s="17">
        <f t="shared" si="438"/>
        <v>1.5939666121268716E-4</v>
      </c>
      <c r="BH218" s="17">
        <f t="shared" si="439"/>
        <v>2.9887471714858377E-5</v>
      </c>
      <c r="BI218" s="17">
        <f t="shared" si="440"/>
        <v>4.4832104196439012E-6</v>
      </c>
      <c r="BJ218" s="18">
        <f t="shared" si="441"/>
        <v>0.17315563342439561</v>
      </c>
      <c r="BK218" s="18">
        <f t="shared" si="442"/>
        <v>0.2482142307672614</v>
      </c>
      <c r="BL218" s="18">
        <f t="shared" si="443"/>
        <v>0.51176655068257115</v>
      </c>
      <c r="BM218" s="18">
        <f t="shared" si="444"/>
        <v>0.41770326896445592</v>
      </c>
      <c r="BN218" s="18">
        <f t="shared" si="445"/>
        <v>0.58091274968796391</v>
      </c>
    </row>
    <row r="219" spans="1:66" x14ac:dyDescent="0.25">
      <c r="A219" t="s">
        <v>339</v>
      </c>
      <c r="B219" t="s">
        <v>130</v>
      </c>
      <c r="C219" t="s">
        <v>134</v>
      </c>
      <c r="D219" s="11">
        <v>44413</v>
      </c>
      <c r="E219" s="10">
        <f>VLOOKUP(A219,home!$A$2:$E$404,3,FALSE)</f>
        <v>1.3611</v>
      </c>
      <c r="F219" s="10">
        <f>VLOOKUP(B219,home!$B$2:$E$404,3,FALSE)</f>
        <v>0.80149999999999999</v>
      </c>
      <c r="G219" s="10">
        <f>VLOOKUP(C219,away!$B$2:$E$404,4,FALSE)</f>
        <v>0.80149999999999999</v>
      </c>
      <c r="H219" s="10">
        <f>VLOOKUP(A219,away!$A$2:$E$404,3,FALSE)</f>
        <v>1.1444000000000001</v>
      </c>
      <c r="I219" s="10">
        <f>VLOOKUP(C219,away!$B$2:$E$404,3,FALSE)</f>
        <v>0.7944</v>
      </c>
      <c r="J219" s="10">
        <f>VLOOKUP(B219,home!$B$2:$E$404,4,FALSE)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339</v>
      </c>
      <c r="B220" t="s">
        <v>139</v>
      </c>
      <c r="C220" t="s">
        <v>142</v>
      </c>
      <c r="D220" s="11">
        <v>44413</v>
      </c>
      <c r="E220" s="10">
        <f>VLOOKUP(A220,home!$A$2:$E$404,3,FALSE)</f>
        <v>1.3611</v>
      </c>
      <c r="F220" s="10">
        <f>VLOOKUP(B220,home!$B$2:$E$404,3,FALSE)</f>
        <v>1.4694</v>
      </c>
      <c r="G220" s="10">
        <f>VLOOKUP(C220,away!$B$2:$E$404,4,FALSE)</f>
        <v>1.2021999999999999</v>
      </c>
      <c r="H220" s="10">
        <f>VLOOKUP(A220,away!$A$2:$E$404,3,FALSE)</f>
        <v>1.1444000000000001</v>
      </c>
      <c r="I220" s="10">
        <f>VLOOKUP(C220,away!$B$2:$E$404,3,FALSE)</f>
        <v>1.6681999999999999</v>
      </c>
      <c r="J220" s="10">
        <f>VLOOKUP(B220,home!$B$2:$E$404,4,FALSE)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339</v>
      </c>
      <c r="B221" t="s">
        <v>132</v>
      </c>
      <c r="C221" t="s">
        <v>138</v>
      </c>
      <c r="D221" s="11">
        <v>44413</v>
      </c>
      <c r="E221" s="10">
        <f>VLOOKUP(A221,home!$A$2:$E$404,3,FALSE)</f>
        <v>1.3611</v>
      </c>
      <c r="F221" s="10">
        <f>VLOOKUP(B221,home!$B$2:$E$404,3,FALSE)</f>
        <v>0.73470000000000002</v>
      </c>
      <c r="G221" s="10">
        <f>VLOOKUP(C221,away!$B$2:$E$404,4,FALSE)</f>
        <v>1.5306</v>
      </c>
      <c r="H221" s="10">
        <f>VLOOKUP(A221,away!$A$2:$E$404,3,FALSE)</f>
        <v>1.1444000000000001</v>
      </c>
      <c r="I221" s="10">
        <f>VLOOKUP(C221,away!$B$2:$E$404,3,FALSE)</f>
        <v>0.43690000000000001</v>
      </c>
      <c r="J221" s="10">
        <f>VLOOKUP(B221,home!$B$2:$E$404,4,FALSE)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339</v>
      </c>
      <c r="B222" t="s">
        <v>135</v>
      </c>
      <c r="C222" t="s">
        <v>137</v>
      </c>
      <c r="D222" s="11">
        <v>44413</v>
      </c>
      <c r="E222" s="10">
        <f>VLOOKUP(A222,home!$A$2:$E$404,3,FALSE)</f>
        <v>1.3611</v>
      </c>
      <c r="F222" s="10">
        <f>VLOOKUP(B222,home!$B$2:$E$404,3,FALSE)</f>
        <v>1.6698</v>
      </c>
      <c r="G222" s="10">
        <f>VLOOKUP(C222,away!$B$2:$E$404,4,FALSE)</f>
        <v>0.86829999999999996</v>
      </c>
      <c r="H222" s="10">
        <f>VLOOKUP(A222,away!$A$2:$E$404,3,FALSE)</f>
        <v>1.1444000000000001</v>
      </c>
      <c r="I222" s="10">
        <f>VLOOKUP(C222,away!$B$2:$E$404,3,FALSE)</f>
        <v>0.3972</v>
      </c>
      <c r="J222" s="10">
        <f>VLOOKUP(B222,home!$B$2:$E$404,4,FALSE)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337</v>
      </c>
      <c r="B223" t="s">
        <v>93</v>
      </c>
      <c r="C223" t="s">
        <v>91</v>
      </c>
      <c r="D223" s="11">
        <v>44414</v>
      </c>
      <c r="E223" s="10">
        <f>VLOOKUP(A223,home!$A$2:$E$404,3,FALSE)</f>
        <v>1.2959000000000001</v>
      </c>
      <c r="F223" s="10">
        <f>VLOOKUP(B223,home!$B$2:$E$404,3,FALSE)</f>
        <v>1.3504</v>
      </c>
      <c r="G223" s="10">
        <f>VLOOKUP(C223,away!$B$2:$E$404,4,FALSE)</f>
        <v>0.77170000000000005</v>
      </c>
      <c r="H223" s="10">
        <f>VLOOKUP(A223,away!$A$2:$E$404,3,FALSE)</f>
        <v>1</v>
      </c>
      <c r="I223" s="10">
        <f>VLOOKUP(C223,away!$B$2:$E$404,3,FALSE)</f>
        <v>1</v>
      </c>
      <c r="J223" s="10">
        <f>VLOOKUP(B223,home!$B$2:$E$404,4,FALSE)</f>
        <v>1.25</v>
      </c>
      <c r="K223" s="12">
        <f t="shared" si="446"/>
        <v>1.3504621589120003</v>
      </c>
      <c r="L223" s="12">
        <f t="shared" si="447"/>
        <v>1.25</v>
      </c>
      <c r="M223" s="13">
        <f t="shared" si="448"/>
        <v>7.4239259949092876E-2</v>
      </c>
      <c r="N223" s="13">
        <f t="shared" si="449"/>
        <v>0.10025731126688117</v>
      </c>
      <c r="O223" s="13">
        <f t="shared" si="450"/>
        <v>9.2799074936366105E-2</v>
      </c>
      <c r="P223" s="13">
        <f t="shared" si="451"/>
        <v>0.12532163908360147</v>
      </c>
      <c r="Q223" s="13">
        <f t="shared" si="452"/>
        <v>6.7696852510092373E-2</v>
      </c>
      <c r="R223" s="13">
        <f t="shared" si="453"/>
        <v>5.7999421835228805E-2</v>
      </c>
      <c r="S223" s="13">
        <f t="shared" si="454"/>
        <v>5.2888166023509667E-2</v>
      </c>
      <c r="T223" s="13">
        <f t="shared" si="455"/>
        <v>8.462106563761547E-2</v>
      </c>
      <c r="U223" s="13">
        <f t="shared" si="456"/>
        <v>7.8326024427250909E-2</v>
      </c>
      <c r="V223" s="13">
        <f t="shared" si="457"/>
        <v>9.9199259540284999E-3</v>
      </c>
      <c r="W223" s="13">
        <f t="shared" si="458"/>
        <v>3.047401253077554E-2</v>
      </c>
      <c r="X223" s="13">
        <f t="shared" si="459"/>
        <v>3.8092515663469426E-2</v>
      </c>
      <c r="Y223" s="13">
        <f t="shared" si="460"/>
        <v>2.3807822289668389E-2</v>
      </c>
      <c r="Z223" s="13">
        <f t="shared" si="461"/>
        <v>2.416642576467868E-2</v>
      </c>
      <c r="AA223" s="13">
        <f t="shared" si="462"/>
        <v>3.2635843511354561E-2</v>
      </c>
      <c r="AB223" s="13">
        <f t="shared" si="463"/>
        <v>2.2036735843129037E-2</v>
      </c>
      <c r="AC223" s="13">
        <f t="shared" si="464"/>
        <v>1.0466003609472271E-3</v>
      </c>
      <c r="AD223" s="13">
        <f t="shared" si="465"/>
        <v>1.028850018825562E-2</v>
      </c>
      <c r="AE223" s="13">
        <f t="shared" si="466"/>
        <v>1.2860625235319525E-2</v>
      </c>
      <c r="AF223" s="13">
        <f t="shared" si="467"/>
        <v>8.0378907720747017E-3</v>
      </c>
      <c r="AG223" s="13">
        <f t="shared" si="468"/>
        <v>3.3491211550311273E-3</v>
      </c>
      <c r="AH223" s="13">
        <f t="shared" si="469"/>
        <v>7.5520080514620861E-3</v>
      </c>
      <c r="AI223" s="13">
        <f t="shared" si="470"/>
        <v>1.0198701097298297E-2</v>
      </c>
      <c r="AJ223" s="13">
        <f t="shared" si="471"/>
        <v>6.8864799509778226E-3</v>
      </c>
      <c r="AK223" s="13">
        <f t="shared" si="472"/>
        <v>3.0999768606339057E-3</v>
      </c>
      <c r="AL223" s="13">
        <f t="shared" si="473"/>
        <v>7.0669709148143525E-5</v>
      </c>
      <c r="AM223" s="13">
        <f t="shared" si="474"/>
        <v>2.7788460352396408E-3</v>
      </c>
      <c r="AN223" s="13">
        <f t="shared" si="475"/>
        <v>3.473557544049551E-3</v>
      </c>
      <c r="AO223" s="13">
        <f t="shared" si="476"/>
        <v>2.1709734650309691E-3</v>
      </c>
      <c r="AP223" s="13">
        <f t="shared" si="477"/>
        <v>9.0457227709623753E-4</v>
      </c>
      <c r="AQ223" s="13">
        <f t="shared" si="478"/>
        <v>2.8267883659257421E-4</v>
      </c>
      <c r="AR223" s="13">
        <f t="shared" si="479"/>
        <v>1.8880020128655209E-3</v>
      </c>
      <c r="AS223" s="13">
        <f t="shared" si="480"/>
        <v>2.5496752743245734E-3</v>
      </c>
      <c r="AT223" s="13">
        <f t="shared" si="481"/>
        <v>1.721619987744455E-3</v>
      </c>
      <c r="AU223" s="13">
        <f t="shared" si="482"/>
        <v>7.7499421515847609E-4</v>
      </c>
      <c r="AV223" s="13">
        <f t="shared" si="483"/>
        <v>2.6165009023680668E-4</v>
      </c>
      <c r="AW223" s="13">
        <f t="shared" si="484"/>
        <v>3.3137766661765634E-6</v>
      </c>
      <c r="AX223" s="13">
        <f t="shared" si="485"/>
        <v>6.254544026722958E-4</v>
      </c>
      <c r="AY223" s="13">
        <f t="shared" si="486"/>
        <v>7.8181800334036974E-4</v>
      </c>
      <c r="AZ223" s="13">
        <f t="shared" si="487"/>
        <v>4.8863625208773109E-4</v>
      </c>
      <c r="BA223" s="13">
        <f t="shared" si="488"/>
        <v>2.0359843836988804E-4</v>
      </c>
      <c r="BB223" s="13">
        <f t="shared" si="489"/>
        <v>6.3624511990589992E-5</v>
      </c>
      <c r="BC223" s="13">
        <f t="shared" si="490"/>
        <v>1.5906127997647495E-5</v>
      </c>
      <c r="BD223" s="13">
        <f t="shared" si="491"/>
        <v>3.933337526803171E-4</v>
      </c>
      <c r="BE223" s="13">
        <f t="shared" si="492"/>
        <v>5.3118234881761981E-4</v>
      </c>
      <c r="BF223" s="13">
        <f t="shared" si="493"/>
        <v>3.5867083078009506E-4</v>
      </c>
      <c r="BG223" s="13">
        <f t="shared" si="494"/>
        <v>1.6145712815801596E-4</v>
      </c>
      <c r="BH223" s="13">
        <f t="shared" si="495"/>
        <v>5.4510435466001432E-5</v>
      </c>
      <c r="BI223" s="13">
        <f t="shared" si="496"/>
        <v>1.4722856072529911E-5</v>
      </c>
      <c r="BJ223" s="14">
        <f t="shared" si="497"/>
        <v>0.39127538314365073</v>
      </c>
      <c r="BK223" s="14">
        <f t="shared" si="498"/>
        <v>0.26426807908366828</v>
      </c>
      <c r="BL223" s="14">
        <f t="shared" si="499"/>
        <v>0.32024408544600597</v>
      </c>
      <c r="BM223" s="14">
        <f t="shared" si="500"/>
        <v>0.48086190963006675</v>
      </c>
      <c r="BN223" s="14">
        <f t="shared" si="501"/>
        <v>0.51831355958126279</v>
      </c>
    </row>
    <row r="224" spans="1:66" x14ac:dyDescent="0.25">
      <c r="A224" t="s">
        <v>338</v>
      </c>
      <c r="B224" t="s">
        <v>128</v>
      </c>
      <c r="C224" t="s">
        <v>114</v>
      </c>
      <c r="D224" s="11">
        <v>44414</v>
      </c>
      <c r="E224" s="10">
        <f>VLOOKUP(A224,home!$A$2:$E$404,3,FALSE)</f>
        <v>1.2710999999999999</v>
      </c>
      <c r="F224" s="10">
        <f>VLOOKUP(B224,home!$B$2:$E$404,3,FALSE)</f>
        <v>0.5383</v>
      </c>
      <c r="G224" s="10">
        <f>VLOOKUP(C224,away!$B$2:$E$404,4,FALSE)</f>
        <v>1.0766</v>
      </c>
      <c r="H224" s="10">
        <f>VLOOKUP(A224,away!$A$2:$E$404,3,FALSE)</f>
        <v>0.94469999999999998</v>
      </c>
      <c r="I224" s="10">
        <f>VLOOKUP(C224,away!$B$2:$E$404,3,FALSE)</f>
        <v>1.5042</v>
      </c>
      <c r="J224" s="10">
        <f>VLOOKUP(B224,home!$B$2:$E$404,4,FALSE)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339</v>
      </c>
      <c r="B225" t="s">
        <v>144</v>
      </c>
      <c r="C225" t="s">
        <v>143</v>
      </c>
      <c r="D225" s="11">
        <v>44414</v>
      </c>
      <c r="E225" s="10">
        <f>VLOOKUP(A225,home!$A$2:$E$404,3,FALSE)</f>
        <v>1.3611</v>
      </c>
      <c r="F225" s="10">
        <f>VLOOKUP(B225,home!$B$2:$E$404,3,FALSE)</f>
        <v>0.93510000000000004</v>
      </c>
      <c r="G225" s="10">
        <f>VLOOKUP(C225,away!$B$2:$E$404,4,FALSE)</f>
        <v>0.86829999999999996</v>
      </c>
      <c r="H225" s="10">
        <f>VLOOKUP(A225,away!$A$2:$E$404,3,FALSE)</f>
        <v>1.1444000000000001</v>
      </c>
      <c r="I225" s="10">
        <f>VLOOKUP(C225,away!$B$2:$E$404,3,FALSE)</f>
        <v>0.47660000000000002</v>
      </c>
      <c r="J225" s="10">
        <f>VLOOKUP(B225,home!$B$2:$E$404,4,FALSE)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339</v>
      </c>
      <c r="B226" t="s">
        <v>141</v>
      </c>
      <c r="C226" t="s">
        <v>131</v>
      </c>
      <c r="D226" s="11">
        <v>44414</v>
      </c>
      <c r="E226" s="10">
        <f>VLOOKUP(A226,home!$A$2:$E$404,3,FALSE)</f>
        <v>1.3611</v>
      </c>
      <c r="F226" s="10">
        <f>VLOOKUP(B226,home!$B$2:$E$404,3,FALSE)</f>
        <v>1.2689999999999999</v>
      </c>
      <c r="G226" s="10">
        <f>VLOOKUP(C226,away!$B$2:$E$404,4,FALSE)</f>
        <v>0.86829999999999996</v>
      </c>
      <c r="H226" s="10">
        <f>VLOOKUP(A226,away!$A$2:$E$404,3,FALSE)</f>
        <v>1.1444000000000001</v>
      </c>
      <c r="I226" s="10">
        <f>VLOOKUP(C226,away!$B$2:$E$404,3,FALSE)</f>
        <v>1.2709999999999999</v>
      </c>
      <c r="J226" s="10">
        <f>VLOOKUP(B226,home!$B$2:$E$404,4,FALSE)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339</v>
      </c>
      <c r="B227" t="s">
        <v>133</v>
      </c>
      <c r="C227" t="s">
        <v>140</v>
      </c>
      <c r="D227" s="11">
        <v>44414</v>
      </c>
      <c r="E227" s="10">
        <f>VLOOKUP(A227,home!$A$2:$E$404,3,FALSE)</f>
        <v>1.3611</v>
      </c>
      <c r="F227" s="10">
        <f>VLOOKUP(B227,home!$B$2:$E$404,3,FALSE)</f>
        <v>0.67349999999999999</v>
      </c>
      <c r="G227" s="10">
        <f>VLOOKUP(C227,away!$B$2:$E$404,4,FALSE)</f>
        <v>0.66790000000000005</v>
      </c>
      <c r="H227" s="10">
        <f>VLOOKUP(A227,away!$A$2:$E$404,3,FALSE)</f>
        <v>1.1444000000000001</v>
      </c>
      <c r="I227" s="10">
        <f>VLOOKUP(C227,away!$B$2:$E$404,3,FALSE)</f>
        <v>1.6681999999999999</v>
      </c>
      <c r="J227" s="10">
        <f>VLOOKUP(B227,home!$B$2:$E$404,4,FALSE)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339</v>
      </c>
      <c r="B228" t="s">
        <v>136</v>
      </c>
      <c r="C228" t="s">
        <v>129</v>
      </c>
      <c r="D228" s="11">
        <v>44414</v>
      </c>
      <c r="E228" s="10">
        <f>VLOOKUP(A228,home!$A$2:$E$404,3,FALSE)</f>
        <v>1.3611</v>
      </c>
      <c r="F228" s="10">
        <f>VLOOKUP(B228,home!$B$2:$E$404,3,FALSE)</f>
        <v>0.60109999999999997</v>
      </c>
      <c r="G228" s="10">
        <f>VLOOKUP(C228,away!$B$2:$E$404,4,FALSE)</f>
        <v>1.2021999999999999</v>
      </c>
      <c r="H228" s="10">
        <f>VLOOKUP(A228,away!$A$2:$E$404,3,FALSE)</f>
        <v>1.1444000000000001</v>
      </c>
      <c r="I228" s="10">
        <f>VLOOKUP(C228,away!$B$2:$E$404,3,FALSE)</f>
        <v>0.63549999999999995</v>
      </c>
      <c r="J228" s="10">
        <f>VLOOKUP(B228,home!$B$2:$E$404,4,FALSE)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340</v>
      </c>
      <c r="B229" t="s">
        <v>317</v>
      </c>
      <c r="C229" t="s">
        <v>318</v>
      </c>
      <c r="D229" s="11">
        <v>44414</v>
      </c>
      <c r="E229" s="10">
        <f>VLOOKUP(A229,home!$A$2:$E$404,3,FALSE)</f>
        <v>1.4705999999999999</v>
      </c>
      <c r="F229" s="10">
        <f>VLOOKUP(B229,home!$B$2:$E$404,3,FALSE)</f>
        <v>0.93500000000000005</v>
      </c>
      <c r="G229" s="10">
        <f>VLOOKUP(C229,away!$B$2:$E$404,4,FALSE)</f>
        <v>1.19</v>
      </c>
      <c r="H229" s="10">
        <f>VLOOKUP(A229,away!$A$2:$E$404,3,FALSE)</f>
        <v>1.2646999999999999</v>
      </c>
      <c r="I229" s="10">
        <f>VLOOKUP(C229,away!$B$2:$E$404,3,FALSE)</f>
        <v>1.5813999999999999</v>
      </c>
      <c r="J229" s="10">
        <f>VLOOKUP(B229,home!$B$2:$E$404,4,FALSE)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340</v>
      </c>
      <c r="B230" t="s">
        <v>149</v>
      </c>
      <c r="C230" t="s">
        <v>154</v>
      </c>
      <c r="D230" s="11">
        <v>44414</v>
      </c>
      <c r="E230" s="10">
        <f>VLOOKUP(A230,home!$A$2:$E$404,3,FALSE)</f>
        <v>1.4705999999999999</v>
      </c>
      <c r="F230" s="10">
        <f>VLOOKUP(B230,home!$B$2:$E$404,3,FALSE)</f>
        <v>1.615</v>
      </c>
      <c r="G230" s="10">
        <f>VLOOKUP(C230,away!$B$2:$E$404,4,FALSE)</f>
        <v>2.125</v>
      </c>
      <c r="H230" s="10">
        <f>VLOOKUP(A230,away!$A$2:$E$404,3,FALSE)</f>
        <v>1.2646999999999999</v>
      </c>
      <c r="I230" s="10">
        <f>VLOOKUP(C230,away!$B$2:$E$404,3,FALSE)</f>
        <v>0.49419999999999997</v>
      </c>
      <c r="J230" s="10">
        <f>VLOOKUP(B230,home!$B$2:$E$404,4,FALSE)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341</v>
      </c>
      <c r="B231" t="s">
        <v>168</v>
      </c>
      <c r="C231" t="s">
        <v>169</v>
      </c>
      <c r="D231" s="11">
        <v>44414</v>
      </c>
      <c r="E231" s="10">
        <f>VLOOKUP(A231,home!$A$2:$E$404,3,FALSE)</f>
        <v>1.2188000000000001</v>
      </c>
      <c r="F231" s="10">
        <f>VLOOKUP(B231,home!$B$2:$E$404,3,FALSE)</f>
        <v>1.2306999999999999</v>
      </c>
      <c r="G231" s="10">
        <f>VLOOKUP(C231,away!$B$2:$E$404,4,FALSE)</f>
        <v>2.0512000000000001</v>
      </c>
      <c r="H231" s="10">
        <f>VLOOKUP(A231,away!$A$2:$E$404,3,FALSE)</f>
        <v>1</v>
      </c>
      <c r="I231" s="10">
        <f>VLOOKUP(C231,away!$B$2:$E$404,3,FALSE)</f>
        <v>0.5</v>
      </c>
      <c r="J231" s="10">
        <f>VLOOKUP(B231,home!$B$2:$E$404,4,FALSE)</f>
        <v>0.5</v>
      </c>
      <c r="K231" s="12">
        <f t="shared" si="446"/>
        <v>3.0767531505920003</v>
      </c>
      <c r="L231" s="12">
        <f t="shared" si="447"/>
        <v>0.25</v>
      </c>
      <c r="M231" s="13">
        <f t="shared" si="448"/>
        <v>3.5909508760023592E-2</v>
      </c>
      <c r="N231" s="13">
        <f t="shared" si="449"/>
        <v>0.11048469421361361</v>
      </c>
      <c r="O231" s="13">
        <f t="shared" si="450"/>
        <v>8.9773771900058981E-3</v>
      </c>
      <c r="P231" s="13">
        <f t="shared" si="451"/>
        <v>2.7621173553403402E-2</v>
      </c>
      <c r="Q231" s="13">
        <f t="shared" si="452"/>
        <v>0.16996706550696472</v>
      </c>
      <c r="R231" s="13">
        <f t="shared" si="453"/>
        <v>1.1221721487507373E-3</v>
      </c>
      <c r="S231" s="13">
        <f t="shared" si="454"/>
        <v>5.3114707970926475E-3</v>
      </c>
      <c r="T231" s="13">
        <f t="shared" si="455"/>
        <v>4.249176637674118E-2</v>
      </c>
      <c r="U231" s="13">
        <f t="shared" si="456"/>
        <v>3.4526466941754252E-3</v>
      </c>
      <c r="V231" s="13">
        <f t="shared" si="457"/>
        <v>4.5394679192311714E-4</v>
      </c>
      <c r="W231" s="13">
        <f t="shared" si="458"/>
        <v>0.1743155680984769</v>
      </c>
      <c r="X231" s="13">
        <f t="shared" si="459"/>
        <v>4.3578892024619224E-2</v>
      </c>
      <c r="Y231" s="13">
        <f t="shared" si="460"/>
        <v>5.447361503077403E-3</v>
      </c>
      <c r="Z231" s="13">
        <f t="shared" si="461"/>
        <v>9.3514345729228137E-5</v>
      </c>
      <c r="AA231" s="13">
        <f t="shared" si="462"/>
        <v>2.8772055784795223E-4</v>
      </c>
      <c r="AB231" s="13">
        <f t="shared" si="463"/>
        <v>4.4262256642438747E-4</v>
      </c>
      <c r="AC231" s="13">
        <f t="shared" si="464"/>
        <v>2.1823159722665332E-5</v>
      </c>
      <c r="AD231" s="13">
        <f t="shared" si="465"/>
        <v>0.13408149333605579</v>
      </c>
      <c r="AE231" s="13">
        <f t="shared" si="466"/>
        <v>3.3520373334013948E-2</v>
      </c>
      <c r="AF231" s="13">
        <f t="shared" si="467"/>
        <v>4.1900466667517434E-3</v>
      </c>
      <c r="AG231" s="13">
        <f t="shared" si="468"/>
        <v>3.4917055556264547E-4</v>
      </c>
      <c r="AH231" s="13">
        <f t="shared" si="469"/>
        <v>5.844646608076756E-6</v>
      </c>
      <c r="AI231" s="13">
        <f t="shared" si="470"/>
        <v>1.7982534865497008E-5</v>
      </c>
      <c r="AJ231" s="13">
        <f t="shared" si="471"/>
        <v>2.7663910401524207E-5</v>
      </c>
      <c r="AK231" s="13">
        <f t="shared" si="472"/>
        <v>2.8371674495194808E-5</v>
      </c>
      <c r="AL231" s="13">
        <f t="shared" si="473"/>
        <v>6.7144475432582993E-7</v>
      </c>
      <c r="AM231" s="13">
        <f t="shared" si="474"/>
        <v>8.2507131411557966E-2</v>
      </c>
      <c r="AN231" s="13">
        <f t="shared" si="475"/>
        <v>2.0626782852889491E-2</v>
      </c>
      <c r="AO231" s="13">
        <f t="shared" si="476"/>
        <v>2.5783478566111864E-3</v>
      </c>
      <c r="AP231" s="13">
        <f t="shared" si="477"/>
        <v>2.1486232138426565E-4</v>
      </c>
      <c r="AQ231" s="13">
        <f t="shared" si="478"/>
        <v>1.3428895086516597E-5</v>
      </c>
      <c r="AR231" s="13">
        <f t="shared" si="479"/>
        <v>2.9223233040383789E-7</v>
      </c>
      <c r="AS231" s="13">
        <f t="shared" si="480"/>
        <v>8.9912674327485057E-7</v>
      </c>
      <c r="AT231" s="13">
        <f t="shared" si="481"/>
        <v>1.3831955200762105E-6</v>
      </c>
      <c r="AU231" s="13">
        <f t="shared" si="482"/>
        <v>1.4185837247597406E-6</v>
      </c>
      <c r="AV231" s="13">
        <f t="shared" si="483"/>
        <v>1.0911579861332667E-6</v>
      </c>
      <c r="AW231" s="13">
        <f t="shared" si="484"/>
        <v>1.4346317800836591E-8</v>
      </c>
      <c r="AX231" s="13">
        <f t="shared" si="485"/>
        <v>4.2309012752803188E-2</v>
      </c>
      <c r="AY231" s="13">
        <f t="shared" si="486"/>
        <v>1.0577253188200797E-2</v>
      </c>
      <c r="AZ231" s="13">
        <f t="shared" si="487"/>
        <v>1.3221566485250996E-3</v>
      </c>
      <c r="BA231" s="13">
        <f t="shared" si="488"/>
        <v>1.10179720710425E-4</v>
      </c>
      <c r="BB231" s="13">
        <f t="shared" si="489"/>
        <v>6.8862325444015602E-6</v>
      </c>
      <c r="BC231" s="13">
        <f t="shared" si="490"/>
        <v>3.4431162722007808E-7</v>
      </c>
      <c r="BD231" s="13">
        <f t="shared" si="491"/>
        <v>1.2176347100159915E-8</v>
      </c>
      <c r="BE231" s="13">
        <f t="shared" si="492"/>
        <v>3.7463614303118787E-8</v>
      </c>
      <c r="BF231" s="13">
        <f t="shared" si="493"/>
        <v>5.7633146669842129E-8</v>
      </c>
      <c r="BG231" s="13">
        <f t="shared" si="494"/>
        <v>5.9107655198322549E-8</v>
      </c>
      <c r="BH231" s="13">
        <f t="shared" si="495"/>
        <v>4.5464916088886132E-8</v>
      </c>
      <c r="BI231" s="13">
        <f t="shared" si="496"/>
        <v>2.7976864763576259E-8</v>
      </c>
      <c r="BJ231" s="14">
        <f t="shared" si="497"/>
        <v>0.87869281780781749</v>
      </c>
      <c r="BK231" s="14">
        <f t="shared" si="498"/>
        <v>7.989584769512055E-2</v>
      </c>
      <c r="BL231" s="14">
        <f t="shared" si="499"/>
        <v>1.4367726042423465E-2</v>
      </c>
      <c r="BM231" s="14">
        <f t="shared" si="500"/>
        <v>0.60839067567644622</v>
      </c>
      <c r="BN231" s="14">
        <f t="shared" si="501"/>
        <v>0.35408199137276192</v>
      </c>
    </row>
    <row r="232" spans="1:66" x14ac:dyDescent="0.25">
      <c r="A232" t="s">
        <v>342</v>
      </c>
      <c r="B232" t="s">
        <v>180</v>
      </c>
      <c r="C232" t="s">
        <v>195</v>
      </c>
      <c r="D232" s="11">
        <v>44414</v>
      </c>
      <c r="E232" s="10">
        <f>VLOOKUP(A232,home!$A$2:$E$404,3,FALSE)</f>
        <v>1.1667000000000001</v>
      </c>
      <c r="F232" s="10">
        <f>VLOOKUP(B232,home!$B$2:$E$404,3,FALSE)</f>
        <v>1.4285000000000001</v>
      </c>
      <c r="G232" s="10">
        <f>VLOOKUP(C232,away!$B$2:$E$404,4,FALSE)</f>
        <v>1.7141999999999999</v>
      </c>
      <c r="H232" s="10">
        <f>VLOOKUP(A232,away!$A$2:$E$404,3,FALSE)</f>
        <v>1.0832999999999999</v>
      </c>
      <c r="I232" s="10">
        <f>VLOOKUP(C232,away!$B$2:$E$404,3,FALSE)</f>
        <v>0.92310000000000003</v>
      </c>
      <c r="J232" s="10">
        <f>VLOOKUP(B232,home!$B$2:$E$404,4,FALSE)</f>
        <v>2.4615999999999998</v>
      </c>
      <c r="K232" s="12">
        <f t="shared" si="446"/>
        <v>2.8569387744900006</v>
      </c>
      <c r="L232" s="12">
        <f t="shared" si="447"/>
        <v>2.4615857965679999</v>
      </c>
      <c r="M232" s="13">
        <f t="shared" si="448"/>
        <v>4.8999779638065734E-3</v>
      </c>
      <c r="N232" s="13">
        <f t="shared" si="449"/>
        <v>1.3998937038945562E-2</v>
      </c>
      <c r="O232" s="13">
        <f t="shared" si="450"/>
        <v>1.206171615920245E-2</v>
      </c>
      <c r="P232" s="13">
        <f t="shared" si="451"/>
        <v>3.4459584582118091E-2</v>
      </c>
      <c r="Q232" s="13">
        <f t="shared" si="452"/>
        <v>1.9997053014103903E-2</v>
      </c>
      <c r="R232" s="13">
        <f t="shared" si="453"/>
        <v>1.4845474589863744E-2</v>
      </c>
      <c r="S232" s="13">
        <f t="shared" si="454"/>
        <v>6.0585117848655799E-2</v>
      </c>
      <c r="T232" s="13">
        <f t="shared" si="455"/>
        <v>4.9224461672735483E-2</v>
      </c>
      <c r="U232" s="13">
        <f t="shared" si="456"/>
        <v>4.2412611981487776E-2</v>
      </c>
      <c r="V232" s="13">
        <f t="shared" si="457"/>
        <v>4.7341210474013289E-2</v>
      </c>
      <c r="W232" s="13">
        <f t="shared" si="458"/>
        <v>1.904345204384186E-2</v>
      </c>
      <c r="X232" s="13">
        <f t="shared" si="459"/>
        <v>4.6877091068744978E-2</v>
      </c>
      <c r="Y232" s="13">
        <f t="shared" si="460"/>
        <v>5.7695990779623653E-2</v>
      </c>
      <c r="Z232" s="13">
        <f t="shared" si="461"/>
        <v>1.2181136464573248E-2</v>
      </c>
      <c r="AA232" s="13">
        <f t="shared" si="462"/>
        <v>3.4800761082993355E-2</v>
      </c>
      <c r="AB232" s="13">
        <f t="shared" si="463"/>
        <v>4.9711821859883168E-2</v>
      </c>
      <c r="AC232" s="13">
        <f t="shared" si="464"/>
        <v>2.0808237029317507E-2</v>
      </c>
      <c r="AD232" s="13">
        <f t="shared" si="465"/>
        <v>1.3601494136048166E-2</v>
      </c>
      <c r="AE232" s="13">
        <f t="shared" si="466"/>
        <v>3.3481244777399104E-2</v>
      </c>
      <c r="AF232" s="13">
        <f t="shared" si="467"/>
        <v>4.1208478297731096E-2</v>
      </c>
      <c r="AG232" s="13">
        <f t="shared" si="468"/>
        <v>3.3812734958625176E-2</v>
      </c>
      <c r="AH232" s="13">
        <f t="shared" si="469"/>
        <v>7.4962281268125142E-3</v>
      </c>
      <c r="AI232" s="13">
        <f t="shared" si="470"/>
        <v>2.1416264797913219E-2</v>
      </c>
      <c r="AJ232" s="13">
        <f t="shared" si="471"/>
        <v>3.0592478652951765E-2</v>
      </c>
      <c r="AK232" s="13">
        <f t="shared" si="472"/>
        <v>2.9133612823791843E-2</v>
      </c>
      <c r="AL232" s="13">
        <f t="shared" si="473"/>
        <v>5.8534402335106749E-3</v>
      </c>
      <c r="AM232" s="13">
        <f t="shared" si="474"/>
        <v>7.7717271976548716E-3</v>
      </c>
      <c r="AN232" s="13">
        <f t="shared" si="475"/>
        <v>1.9130773284548458E-2</v>
      </c>
      <c r="AO232" s="13">
        <f t="shared" si="476"/>
        <v>2.3546019897303521E-2</v>
      </c>
      <c r="AP232" s="13">
        <f t="shared" si="477"/>
        <v>1.9320182714969953E-2</v>
      </c>
      <c r="AQ232" s="13">
        <f t="shared" si="478"/>
        <v>1.1889571839567157E-2</v>
      </c>
      <c r="AR232" s="13">
        <f t="shared" si="479"/>
        <v>3.690521736959045E-3</v>
      </c>
      <c r="AS232" s="13">
        <f t="shared" si="480"/>
        <v>1.0543594648416484E-2</v>
      </c>
      <c r="AT232" s="13">
        <f t="shared" si="481"/>
        <v>1.5061202186783159E-2</v>
      </c>
      <c r="AU232" s="13">
        <f t="shared" si="482"/>
        <v>1.4342977505951466E-2</v>
      </c>
      <c r="AV232" s="13">
        <f t="shared" si="483"/>
        <v>1.0244252144597657E-2</v>
      </c>
      <c r="AW232" s="13">
        <f t="shared" si="484"/>
        <v>1.1434695348118177E-3</v>
      </c>
      <c r="AX232" s="13">
        <f t="shared" si="485"/>
        <v>3.7005581292897873E-3</v>
      </c>
      <c r="AY232" s="13">
        <f t="shared" si="486"/>
        <v>9.109241330433988E-3</v>
      </c>
      <c r="AZ232" s="13">
        <f t="shared" si="487"/>
        <v>1.1211589538253252E-2</v>
      </c>
      <c r="BA232" s="13">
        <f t="shared" si="488"/>
        <v>9.1994298547715264E-3</v>
      </c>
      <c r="BB232" s="13">
        <f t="shared" si="489"/>
        <v>5.6612964667573044E-3</v>
      </c>
      <c r="BC232" s="13">
        <f t="shared" si="490"/>
        <v>2.787153394546076E-3</v>
      </c>
      <c r="BD232" s="13">
        <f t="shared" si="491"/>
        <v>1.5140893149373079E-3</v>
      </c>
      <c r="BE232" s="13">
        <f t="shared" si="492"/>
        <v>4.3256604718853973E-3</v>
      </c>
      <c r="BF232" s="13">
        <f t="shared" si="493"/>
        <v>6.1790735637040524E-3</v>
      </c>
      <c r="BG232" s="13">
        <f t="shared" si="494"/>
        <v>5.884411618190739E-3</v>
      </c>
      <c r="BH232" s="13">
        <f t="shared" si="495"/>
        <v>4.2028509292671426E-3</v>
      </c>
      <c r="BI232" s="13">
        <f t="shared" si="496"/>
        <v>2.4014575566449251E-3</v>
      </c>
      <c r="BJ232" s="14">
        <f t="shared" si="497"/>
        <v>0.45226848143589482</v>
      </c>
      <c r="BK232" s="14">
        <f t="shared" si="498"/>
        <v>0.1830568094618559</v>
      </c>
      <c r="BL232" s="14">
        <f t="shared" si="499"/>
        <v>0.32086106175223728</v>
      </c>
      <c r="BM232" s="14">
        <f t="shared" si="500"/>
        <v>0.86013897397089878</v>
      </c>
      <c r="BN232" s="14">
        <f t="shared" si="501"/>
        <v>0.10026274334804031</v>
      </c>
    </row>
    <row r="233" spans="1:66" x14ac:dyDescent="0.25">
      <c r="A233" t="s">
        <v>343</v>
      </c>
      <c r="B233" t="s">
        <v>210</v>
      </c>
      <c r="C233" t="s">
        <v>200</v>
      </c>
      <c r="D233" s="11">
        <v>44414</v>
      </c>
      <c r="E233" s="10">
        <f>VLOOKUP(A233,home!$A$2:$E$404,3,FALSE)</f>
        <v>1.3976999999999999</v>
      </c>
      <c r="F233" s="10">
        <f>VLOOKUP(B233,home!$B$2:$E$404,3,FALSE)</f>
        <v>1.1783999999999999</v>
      </c>
      <c r="G233" s="10">
        <f>VLOOKUP(C233,away!$B$2:$E$404,4,FALSE)</f>
        <v>0.85860000000000003</v>
      </c>
      <c r="H233" s="10">
        <f>VLOOKUP(A233,away!$A$2:$E$404,3,FALSE)</f>
        <v>1.0585</v>
      </c>
      <c r="I233" s="10">
        <f>VLOOKUP(C233,away!$B$2:$E$404,3,FALSE)</f>
        <v>1.2282</v>
      </c>
      <c r="J233" s="10">
        <f>VLOOKUP(B233,home!$B$2:$E$404,4,FALSE)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345</v>
      </c>
      <c r="B234" t="s">
        <v>321</v>
      </c>
      <c r="C234" t="s">
        <v>242</v>
      </c>
      <c r="D234" s="11">
        <v>44414</v>
      </c>
      <c r="E234" s="10">
        <f>VLOOKUP(A234,home!$A$2:$E$404,3,FALSE)</f>
        <v>1.5690999999999999</v>
      </c>
      <c r="F234" s="10">
        <f>VLOOKUP(B234,home!$B$2:$E$404,3,FALSE)</f>
        <v>0.63729999999999998</v>
      </c>
      <c r="G234" s="10">
        <f>VLOOKUP(C234,away!$B$2:$E$404,4,FALSE)</f>
        <v>0.76480000000000004</v>
      </c>
      <c r="H234" s="10">
        <f>VLOOKUP(A234,away!$A$2:$E$404,3,FALSE)</f>
        <v>1.1701999999999999</v>
      </c>
      <c r="I234" s="10">
        <f>VLOOKUP(C234,away!$B$2:$E$404,3,FALSE)</f>
        <v>0.76910000000000001</v>
      </c>
      <c r="J234" s="10">
        <f>VLOOKUP(B234,home!$B$2:$E$404,4,FALSE)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345</v>
      </c>
      <c r="B235" t="s">
        <v>234</v>
      </c>
      <c r="C235" t="s">
        <v>231</v>
      </c>
      <c r="D235" s="11">
        <v>44414</v>
      </c>
      <c r="E235" s="10">
        <f>VLOOKUP(A235,home!$A$2:$E$404,3,FALSE)</f>
        <v>1.5690999999999999</v>
      </c>
      <c r="F235" s="10">
        <f>VLOOKUP(B235,home!$B$2:$E$404,3,FALSE)</f>
        <v>1.6222000000000001</v>
      </c>
      <c r="G235" s="10">
        <f>VLOOKUP(C235,away!$B$2:$E$404,4,FALSE)</f>
        <v>0.89219999999999999</v>
      </c>
      <c r="H235" s="10">
        <f>VLOOKUP(A235,away!$A$2:$E$404,3,FALSE)</f>
        <v>1.1701999999999999</v>
      </c>
      <c r="I235" s="10">
        <f>VLOOKUP(C235,away!$B$2:$E$404,3,FALSE)</f>
        <v>1.0255000000000001</v>
      </c>
      <c r="J235" s="10">
        <f>VLOOKUP(B235,home!$B$2:$E$404,4,FALSE)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346</v>
      </c>
      <c r="B236" t="s">
        <v>251</v>
      </c>
      <c r="C236" t="s">
        <v>258</v>
      </c>
      <c r="D236" s="11">
        <v>44414</v>
      </c>
      <c r="E236" s="10">
        <f>VLOOKUP(A236,home!$A$2:$E$404,3,FALSE)</f>
        <v>1.254</v>
      </c>
      <c r="F236" s="10">
        <f>VLOOKUP(B236,home!$B$2:$E$404,3,FALSE)</f>
        <v>1.0965</v>
      </c>
      <c r="G236" s="10">
        <f>VLOOKUP(C236,away!$B$2:$E$404,4,FALSE)</f>
        <v>0.58479999999999999</v>
      </c>
      <c r="H236" s="10">
        <f>VLOOKUP(A236,away!$A$2:$E$404,3,FALSE)</f>
        <v>0.9476</v>
      </c>
      <c r="I236" s="10">
        <f>VLOOKUP(C236,away!$B$2:$E$404,3,FALSE)</f>
        <v>0.84419999999999995</v>
      </c>
      <c r="J236" s="10">
        <f>VLOOKUP(B236,home!$B$2:$E$404,4,FALSE)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346</v>
      </c>
      <c r="B237" t="s">
        <v>255</v>
      </c>
      <c r="C237" t="s">
        <v>247</v>
      </c>
      <c r="D237" s="11">
        <v>44414</v>
      </c>
      <c r="E237" s="10">
        <f>VLOOKUP(A237,home!$A$2:$E$404,3,FALSE)</f>
        <v>1.254</v>
      </c>
      <c r="F237" s="10">
        <f>VLOOKUP(B237,home!$B$2:$E$404,3,FALSE)</f>
        <v>0.53159999999999996</v>
      </c>
      <c r="G237" s="10">
        <f>VLOOKUP(C237,away!$B$2:$E$404,4,FALSE)</f>
        <v>0.47849999999999998</v>
      </c>
      <c r="H237" s="10">
        <f>VLOOKUP(A237,away!$A$2:$E$404,3,FALSE)</f>
        <v>0.9476</v>
      </c>
      <c r="I237" s="10">
        <f>VLOOKUP(C237,away!$B$2:$E$404,3,FALSE)</f>
        <v>1.5478000000000001</v>
      </c>
      <c r="J237" s="10">
        <f>VLOOKUP(B237,home!$B$2:$E$404,4,FALSE)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347</v>
      </c>
      <c r="B238" t="s">
        <v>270</v>
      </c>
      <c r="C238" t="s">
        <v>266</v>
      </c>
      <c r="D238" s="11">
        <v>44414</v>
      </c>
      <c r="E238" s="10">
        <f>VLOOKUP(A238,home!$A$2:$E$404,3,FALSE)</f>
        <v>1.5417000000000001</v>
      </c>
      <c r="F238" s="10">
        <f>VLOOKUP(B238,home!$B$2:$E$404,3,FALSE)</f>
        <v>0.79279999999999995</v>
      </c>
      <c r="G238" s="10">
        <f>VLOOKUP(C238,away!$B$2:$E$404,4,FALSE)</f>
        <v>0.72070000000000001</v>
      </c>
      <c r="H238" s="10">
        <f>VLOOKUP(A238,away!$A$2:$E$404,3,FALSE)</f>
        <v>1.125</v>
      </c>
      <c r="I238" s="10">
        <f>VLOOKUP(C238,away!$B$2:$E$404,3,FALSE)</f>
        <v>0.98770000000000002</v>
      </c>
      <c r="J238" s="10">
        <f>VLOOKUP(B238,home!$B$2:$E$404,4,FALSE)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337</v>
      </c>
      <c r="B239" t="s">
        <v>86</v>
      </c>
      <c r="C239" t="s">
        <v>88</v>
      </c>
      <c r="D239" s="11">
        <v>44415</v>
      </c>
      <c r="E239" s="10">
        <f>VLOOKUP(A239,home!$A$2:$E$404,3,FALSE)</f>
        <v>1.2959000000000001</v>
      </c>
      <c r="F239" s="10">
        <f>VLOOKUP(B239,home!$B$2:$E$404,3,FALSE)</f>
        <v>1.2861</v>
      </c>
      <c r="G239" s="10">
        <f>VLOOKUP(C239,away!$B$2:$E$404,4,FALSE)</f>
        <v>1.8006</v>
      </c>
      <c r="H239" s="10">
        <f>VLOOKUP(A239,away!$A$2:$E$404,3,FALSE)</f>
        <v>1</v>
      </c>
      <c r="I239" s="10">
        <f>VLOOKUP(C239,away!$B$2:$E$404,3,FALSE)</f>
        <v>0.66669999999999996</v>
      </c>
      <c r="J239" s="10">
        <f>VLOOKUP(B239,home!$B$2:$E$404,4,FALSE)</f>
        <v>0.66669999999999996</v>
      </c>
      <c r="K239" s="12">
        <f t="shared" si="446"/>
        <v>3.0009825761940001</v>
      </c>
      <c r="L239" s="12">
        <f t="shared" si="447"/>
        <v>0.44448888999999997</v>
      </c>
      <c r="M239" s="13">
        <f t="shared" si="448"/>
        <v>3.188972357122126E-2</v>
      </c>
      <c r="N239" s="13">
        <f t="shared" si="449"/>
        <v>9.5700504796878111E-2</v>
      </c>
      <c r="O239" s="13">
        <f t="shared" si="450"/>
        <v>1.4174627832578975E-2</v>
      </c>
      <c r="P239" s="13">
        <f t="shared" si="451"/>
        <v>4.2537811149604032E-2</v>
      </c>
      <c r="Q239" s="13">
        <f t="shared" si="452"/>
        <v>0.14359777371420077</v>
      </c>
      <c r="R239" s="13">
        <f t="shared" si="453"/>
        <v>3.1502322957330671E-3</v>
      </c>
      <c r="S239" s="13">
        <f t="shared" si="454"/>
        <v>1.4185332881282174E-2</v>
      </c>
      <c r="T239" s="13">
        <f t="shared" si="455"/>
        <v>6.3827615044696293E-2</v>
      </c>
      <c r="U239" s="13">
        <f t="shared" si="456"/>
        <v>9.4537922304585575E-3</v>
      </c>
      <c r="V239" s="13">
        <f t="shared" si="457"/>
        <v>2.1024293291035008E-3</v>
      </c>
      <c r="W239" s="13">
        <f t="shared" si="458"/>
        <v>0.14364480563218843</v>
      </c>
      <c r="X239" s="13">
        <f t="shared" si="459"/>
        <v>6.3848520209717194E-2</v>
      </c>
      <c r="Y239" s="13">
        <f t="shared" si="460"/>
        <v>1.418997893807988E-2</v>
      </c>
      <c r="Z239" s="13">
        <f t="shared" si="461"/>
        <v>4.6674775212418075E-4</v>
      </c>
      <c r="AA239" s="13">
        <f t="shared" si="462"/>
        <v>1.4007018716023826E-3</v>
      </c>
      <c r="AB239" s="13">
        <f t="shared" si="463"/>
        <v>2.1017409555605378E-3</v>
      </c>
      <c r="AC239" s="13">
        <f t="shared" si="464"/>
        <v>1.7527735376307401E-4</v>
      </c>
      <c r="AD239" s="13">
        <f t="shared" si="465"/>
        <v>0.10776888971574282</v>
      </c>
      <c r="AE239" s="13">
        <f t="shared" si="466"/>
        <v>4.7902074166282949E-2</v>
      </c>
      <c r="AF239" s="13">
        <f t="shared" si="467"/>
        <v>1.064596988743439E-2</v>
      </c>
      <c r="AG239" s="13">
        <f t="shared" si="468"/>
        <v>1.5773384460797118E-3</v>
      </c>
      <c r="AH239" s="13">
        <f t="shared" si="469"/>
        <v>5.1866047562918062E-5</v>
      </c>
      <c r="AI239" s="13">
        <f t="shared" si="470"/>
        <v>1.5564910503236638E-4</v>
      </c>
      <c r="AJ239" s="13">
        <f t="shared" si="471"/>
        <v>2.3355012610116069E-4</v>
      </c>
      <c r="AK239" s="13">
        <f t="shared" si="472"/>
        <v>2.3362661969916494E-4</v>
      </c>
      <c r="AL239" s="13">
        <f t="shared" si="473"/>
        <v>9.3521224246729277E-6</v>
      </c>
      <c r="AM239" s="13">
        <f t="shared" si="474"/>
        <v>6.4682512058543376E-2</v>
      </c>
      <c r="AN239" s="13">
        <f t="shared" si="475"/>
        <v>2.8750657987313563E-2</v>
      </c>
      <c r="AO239" s="13">
        <f t="shared" si="476"/>
        <v>6.3896740277753191E-3</v>
      </c>
      <c r="AP239" s="13">
        <f t="shared" si="477"/>
        <v>9.4671303868922659E-4</v>
      </c>
      <c r="AQ239" s="13">
        <f t="shared" si="478"/>
        <v>1.0520085692887535E-4</v>
      </c>
      <c r="AR239" s="13">
        <f t="shared" si="479"/>
        <v>4.6107763819857326E-6</v>
      </c>
      <c r="AS239" s="13">
        <f t="shared" si="480"/>
        <v>1.3836859585065996E-5</v>
      </c>
      <c r="AT239" s="13">
        <f t="shared" si="481"/>
        <v>2.0762087262013E-5</v>
      </c>
      <c r="AU239" s="13">
        <f t="shared" si="482"/>
        <v>2.0768887372906802E-5</v>
      </c>
      <c r="AV239" s="13">
        <f t="shared" si="483"/>
        <v>1.5581767283257223E-5</v>
      </c>
      <c r="AW239" s="13">
        <f t="shared" si="484"/>
        <v>3.4652300089734801E-7</v>
      </c>
      <c r="AX239" s="13">
        <f t="shared" si="485"/>
        <v>3.2351848612024503E-2</v>
      </c>
      <c r="AY239" s="13">
        <f t="shared" si="486"/>
        <v>1.4380037279006814E-2</v>
      </c>
      <c r="AZ239" s="13">
        <f t="shared" si="487"/>
        <v>3.1958834041521788E-3</v>
      </c>
      <c r="BA239" s="13">
        <f t="shared" si="488"/>
        <v>4.7351155562700765E-4</v>
      </c>
      <c r="BB239" s="13">
        <f t="shared" si="489"/>
        <v>5.2617656440705471E-5</v>
      </c>
      <c r="BC239" s="13">
        <f t="shared" si="490"/>
        <v>4.6775927411461078E-6</v>
      </c>
      <c r="BD239" s="13">
        <f t="shared" si="491"/>
        <v>3.4157314601117537E-7</v>
      </c>
      <c r="BE239" s="13">
        <f t="shared" si="492"/>
        <v>1.0250550596753064E-6</v>
      </c>
      <c r="BF239" s="13">
        <f t="shared" si="493"/>
        <v>1.5380861868625476E-6</v>
      </c>
      <c r="BG239" s="13">
        <f t="shared" si="494"/>
        <v>1.5385899491530583E-6</v>
      </c>
      <c r="BH239" s="13">
        <f t="shared" si="495"/>
        <v>1.1543204073288852E-6</v>
      </c>
      <c r="BI239" s="13">
        <f t="shared" si="496"/>
        <v>6.9281908594782886E-7</v>
      </c>
      <c r="BJ239" s="14">
        <f t="shared" si="497"/>
        <v>0.84403680462054342</v>
      </c>
      <c r="BK239" s="14">
        <f t="shared" si="498"/>
        <v>0.10527996368640552</v>
      </c>
      <c r="BL239" s="14">
        <f t="shared" si="499"/>
        <v>3.1037637906049333E-2</v>
      </c>
      <c r="BM239" s="14">
        <f t="shared" si="500"/>
        <v>0.63539078984890041</v>
      </c>
      <c r="BN239" s="14">
        <f t="shared" si="501"/>
        <v>0.33105067336021621</v>
      </c>
    </row>
    <row r="240" spans="1:66" x14ac:dyDescent="0.25">
      <c r="A240" t="s">
        <v>337</v>
      </c>
      <c r="B240" t="s">
        <v>75</v>
      </c>
      <c r="C240" t="s">
        <v>94</v>
      </c>
      <c r="D240" s="11">
        <v>44415</v>
      </c>
      <c r="E240" s="10">
        <f>VLOOKUP(A240,home!$A$2:$E$404,3,FALSE)</f>
        <v>1.2959000000000001</v>
      </c>
      <c r="F240" s="10">
        <f>VLOOKUP(B240,home!$B$2:$E$404,3,FALSE)</f>
        <v>1.5432999999999999</v>
      </c>
      <c r="G240" s="10">
        <f>VLOOKUP(C240,away!$B$2:$E$404,4,FALSE)</f>
        <v>0.51439999999999997</v>
      </c>
      <c r="H240" s="10">
        <f>VLOOKUP(A240,away!$A$2:$E$404,3,FALSE)</f>
        <v>1</v>
      </c>
      <c r="I240" s="10">
        <f>VLOOKUP(C240,away!$B$2:$E$404,3,FALSE)</f>
        <v>0.1</v>
      </c>
      <c r="J240" s="10">
        <f>VLOOKUP(B240,home!$B$2:$E$404,4,FALSE)</f>
        <v>1</v>
      </c>
      <c r="K240" s="12">
        <f t="shared" si="446"/>
        <v>1.028780694568</v>
      </c>
      <c r="L240" s="12">
        <f t="shared" si="447"/>
        <v>0.1</v>
      </c>
      <c r="M240" s="13">
        <f t="shared" si="448"/>
        <v>0.32342737285184897</v>
      </c>
      <c r="N240" s="13">
        <f t="shared" si="449"/>
        <v>0.33273583728482869</v>
      </c>
      <c r="O240" s="13">
        <f t="shared" si="450"/>
        <v>3.2342737285184907E-2</v>
      </c>
      <c r="P240" s="13">
        <f t="shared" si="451"/>
        <v>3.3273583728482881E-2</v>
      </c>
      <c r="Q240" s="13">
        <f t="shared" si="452"/>
        <v>0.17115610289477554</v>
      </c>
      <c r="R240" s="13">
        <f t="shared" si="453"/>
        <v>1.6171368642592455E-3</v>
      </c>
      <c r="S240" s="13">
        <f t="shared" si="454"/>
        <v>8.557805144738781E-4</v>
      </c>
      <c r="T240" s="13">
        <f t="shared" si="455"/>
        <v>1.711561028947756E-2</v>
      </c>
      <c r="U240" s="13">
        <f t="shared" si="456"/>
        <v>1.6636791864241441E-3</v>
      </c>
      <c r="V240" s="13">
        <f t="shared" si="457"/>
        <v>9.7823385786466329E-6</v>
      </c>
      <c r="W240" s="13">
        <f t="shared" si="458"/>
        <v>5.8694031471879765E-2</v>
      </c>
      <c r="X240" s="13">
        <f t="shared" si="459"/>
        <v>5.8694031471879784E-3</v>
      </c>
      <c r="Y240" s="13">
        <f t="shared" si="460"/>
        <v>2.9347015735939894E-4</v>
      </c>
      <c r="Z240" s="13">
        <f t="shared" si="461"/>
        <v>5.390456214197486E-5</v>
      </c>
      <c r="AA240" s="13">
        <f t="shared" si="462"/>
        <v>5.5455972880804811E-5</v>
      </c>
      <c r="AB240" s="13">
        <f t="shared" si="463"/>
        <v>2.8526017149129272E-5</v>
      </c>
      <c r="AC240" s="13">
        <f t="shared" si="464"/>
        <v>6.2899256733996429E-8</v>
      </c>
      <c r="AD240" s="13">
        <f t="shared" si="465"/>
        <v>1.509582161615913E-2</v>
      </c>
      <c r="AE240" s="13">
        <f t="shared" si="466"/>
        <v>1.5095821616159133E-3</v>
      </c>
      <c r="AF240" s="13">
        <f t="shared" si="467"/>
        <v>7.547910808079567E-5</v>
      </c>
      <c r="AG240" s="13">
        <f t="shared" si="468"/>
        <v>2.5159702693598562E-6</v>
      </c>
      <c r="AH240" s="13">
        <f t="shared" si="469"/>
        <v>1.3476140535493721E-6</v>
      </c>
      <c r="AI240" s="13">
        <f t="shared" si="470"/>
        <v>1.3863993220201209E-6</v>
      </c>
      <c r="AJ240" s="13">
        <f t="shared" si="471"/>
        <v>7.131504287282321E-7</v>
      </c>
      <c r="AK240" s="13">
        <f t="shared" si="472"/>
        <v>2.4455846446616591E-7</v>
      </c>
      <c r="AL240" s="13">
        <f t="shared" si="473"/>
        <v>2.5883816412244745E-10</v>
      </c>
      <c r="AM240" s="13">
        <f t="shared" si="474"/>
        <v>3.1060579694693639E-3</v>
      </c>
      <c r="AN240" s="13">
        <f t="shared" si="475"/>
        <v>3.1060579694693643E-4</v>
      </c>
      <c r="AO240" s="13">
        <f t="shared" si="476"/>
        <v>1.5530289847346823E-5</v>
      </c>
      <c r="AP240" s="13">
        <f t="shared" si="477"/>
        <v>5.176763282448942E-7</v>
      </c>
      <c r="AQ240" s="13">
        <f t="shared" si="478"/>
        <v>1.2941908206122361E-8</v>
      </c>
      <c r="AR240" s="13">
        <f t="shared" si="479"/>
        <v>2.6952281070987468E-8</v>
      </c>
      <c r="AS240" s="13">
        <f t="shared" si="480"/>
        <v>2.7727986440402443E-8</v>
      </c>
      <c r="AT240" s="13">
        <f t="shared" si="481"/>
        <v>1.4263008574564656E-8</v>
      </c>
      <c r="AU240" s="13">
        <f t="shared" si="482"/>
        <v>4.8911692893233234E-9</v>
      </c>
      <c r="AV240" s="13">
        <f t="shared" si="483"/>
        <v>1.2579851346799298E-9</v>
      </c>
      <c r="AW240" s="13">
        <f t="shared" si="484"/>
        <v>7.3968807296276941E-13</v>
      </c>
      <c r="AX240" s="13">
        <f t="shared" si="485"/>
        <v>5.3257541253319378E-4</v>
      </c>
      <c r="AY240" s="13">
        <f t="shared" si="486"/>
        <v>5.3257541253319394E-5</v>
      </c>
      <c r="AZ240" s="13">
        <f t="shared" si="487"/>
        <v>2.6628770626659699E-6</v>
      </c>
      <c r="BA240" s="13">
        <f t="shared" si="488"/>
        <v>8.8762568755532339E-8</v>
      </c>
      <c r="BB240" s="13">
        <f t="shared" si="489"/>
        <v>2.2190642188883095E-9</v>
      </c>
      <c r="BC240" s="13">
        <f t="shared" si="490"/>
        <v>4.4381284377766236E-11</v>
      </c>
      <c r="BD240" s="13">
        <f t="shared" si="491"/>
        <v>4.4920468451645709E-10</v>
      </c>
      <c r="BE240" s="13">
        <f t="shared" si="492"/>
        <v>4.6213310734004004E-10</v>
      </c>
      <c r="BF240" s="13">
        <f t="shared" si="493"/>
        <v>2.3771680957607721E-10</v>
      </c>
      <c r="BG240" s="13">
        <f t="shared" si="494"/>
        <v>8.1519488155388587E-11</v>
      </c>
      <c r="BH240" s="13">
        <f t="shared" si="495"/>
        <v>2.0966418911332132E-11</v>
      </c>
      <c r="BI240" s="13">
        <f t="shared" si="496"/>
        <v>4.3139694020407843E-12</v>
      </c>
      <c r="BJ240" s="14">
        <f t="shared" si="497"/>
        <v>0.60656916563299768</v>
      </c>
      <c r="BK240" s="14">
        <f t="shared" si="498"/>
        <v>0.35761984013273257</v>
      </c>
      <c r="BL240" s="14">
        <f t="shared" si="499"/>
        <v>3.5711303396451989E-2</v>
      </c>
      <c r="BM240" s="14">
        <f t="shared" si="500"/>
        <v>0.10534818527443034</v>
      </c>
      <c r="BN240" s="14">
        <f t="shared" si="501"/>
        <v>0.89455277090938023</v>
      </c>
    </row>
    <row r="241" spans="1:66" x14ac:dyDescent="0.25">
      <c r="A241" t="s">
        <v>337</v>
      </c>
      <c r="B241" t="s">
        <v>95</v>
      </c>
      <c r="C241" t="s">
        <v>92</v>
      </c>
      <c r="D241" s="11">
        <v>44415</v>
      </c>
      <c r="E241" s="10">
        <f>VLOOKUP(A241,home!$A$2:$E$404,3,FALSE)</f>
        <v>1.2959000000000001</v>
      </c>
      <c r="F241" s="10">
        <f>VLOOKUP(B241,home!$B$2:$E$404,3,FALSE)</f>
        <v>0.96460000000000001</v>
      </c>
      <c r="G241" s="10">
        <f>VLOOKUP(C241,away!$B$2:$E$404,4,FALSE)</f>
        <v>0.38579999999999998</v>
      </c>
      <c r="H241" s="10">
        <f>VLOOKUP(A241,away!$A$2:$E$404,3,FALSE)</f>
        <v>1</v>
      </c>
      <c r="I241" s="10">
        <f>VLOOKUP(C241,away!$B$2:$E$404,3,FALSE)</f>
        <v>0.5</v>
      </c>
      <c r="J241" s="10">
        <f>VLOOKUP(B241,home!$B$2:$E$404,4,FALSE)</f>
        <v>0.25</v>
      </c>
      <c r="K241" s="12">
        <f t="shared" si="446"/>
        <v>0.48225969901199994</v>
      </c>
      <c r="L241" s="12">
        <f t="shared" si="447"/>
        <v>0.125</v>
      </c>
      <c r="M241" s="13">
        <f t="shared" si="448"/>
        <v>0.54484185594123147</v>
      </c>
      <c r="N241" s="13">
        <f t="shared" si="449"/>
        <v>0.26275526945535771</v>
      </c>
      <c r="O241" s="13">
        <f t="shared" si="450"/>
        <v>6.8105231992653933E-2</v>
      </c>
      <c r="P241" s="13">
        <f t="shared" si="451"/>
        <v>3.2844408681919721E-2</v>
      </c>
      <c r="Q241" s="13">
        <f t="shared" si="452"/>
        <v>6.3358138580678861E-2</v>
      </c>
      <c r="R241" s="13">
        <f t="shared" si="453"/>
        <v>4.2565769995408717E-3</v>
      </c>
      <c r="S241" s="13">
        <f t="shared" si="454"/>
        <v>4.9498545766155371E-4</v>
      </c>
      <c r="T241" s="13">
        <f t="shared" si="455"/>
        <v>7.9197673225848593E-3</v>
      </c>
      <c r="U241" s="13">
        <f t="shared" si="456"/>
        <v>2.0527755426199825E-3</v>
      </c>
      <c r="V241" s="13">
        <f t="shared" si="457"/>
        <v>3.315438025377475E-6</v>
      </c>
      <c r="W241" s="13">
        <f t="shared" si="458"/>
        <v>1.0185025613959592E-2</v>
      </c>
      <c r="X241" s="13">
        <f t="shared" si="459"/>
        <v>1.2731282017449492E-3</v>
      </c>
      <c r="Y241" s="13">
        <f t="shared" si="460"/>
        <v>7.9570512609059338E-5</v>
      </c>
      <c r="Z241" s="13">
        <f t="shared" si="461"/>
        <v>1.7735737498086979E-4</v>
      </c>
      <c r="AA241" s="13">
        <f t="shared" si="462"/>
        <v>8.5532314275832687E-5</v>
      </c>
      <c r="AB241" s="13">
        <f t="shared" si="463"/>
        <v>2.0624394069231424E-5</v>
      </c>
      <c r="AC241" s="13">
        <f t="shared" si="464"/>
        <v>1.2491423001652181E-8</v>
      </c>
      <c r="AD241" s="13">
        <f t="shared" si="465"/>
        <v>1.2279568467544152E-3</v>
      </c>
      <c r="AE241" s="13">
        <f t="shared" si="466"/>
        <v>1.534946058443019E-4</v>
      </c>
      <c r="AF241" s="13">
        <f t="shared" si="467"/>
        <v>9.5934128652688702E-6</v>
      </c>
      <c r="AG241" s="13">
        <f t="shared" si="468"/>
        <v>3.9972553605286994E-7</v>
      </c>
      <c r="AH241" s="13">
        <f t="shared" si="469"/>
        <v>5.5424179681521792E-6</v>
      </c>
      <c r="AI241" s="13">
        <f t="shared" si="470"/>
        <v>2.6728848211197702E-6</v>
      </c>
      <c r="AJ241" s="13">
        <f t="shared" si="471"/>
        <v>6.4451231466348167E-7</v>
      </c>
      <c r="AK241" s="13">
        <f t="shared" si="472"/>
        <v>1.0360743829304605E-7</v>
      </c>
      <c r="AL241" s="13">
        <f t="shared" si="473"/>
        <v>3.0120549485041769E-11</v>
      </c>
      <c r="AM241" s="13">
        <f t="shared" si="474"/>
        <v>1.1843881986310177E-4</v>
      </c>
      <c r="AN241" s="13">
        <f t="shared" si="475"/>
        <v>1.4804852482887723E-5</v>
      </c>
      <c r="AO241" s="13">
        <f t="shared" si="476"/>
        <v>9.2530328018048281E-7</v>
      </c>
      <c r="AP241" s="13">
        <f t="shared" si="477"/>
        <v>3.8554303340853479E-8</v>
      </c>
      <c r="AQ241" s="13">
        <f t="shared" si="478"/>
        <v>1.2048219794016708E-9</v>
      </c>
      <c r="AR241" s="13">
        <f t="shared" si="479"/>
        <v>1.3856044920380447E-7</v>
      </c>
      <c r="AS241" s="13">
        <f t="shared" si="480"/>
        <v>6.6822120527994255E-8</v>
      </c>
      <c r="AT241" s="13">
        <f t="shared" si="481"/>
        <v>1.6112807866587042E-8</v>
      </c>
      <c r="AU241" s="13">
        <f t="shared" si="482"/>
        <v>2.590185957326151E-9</v>
      </c>
      <c r="AV241" s="13">
        <f t="shared" si="483"/>
        <v>3.1228557504130449E-10</v>
      </c>
      <c r="AW241" s="13">
        <f t="shared" si="484"/>
        <v>5.0437246974764972E-14</v>
      </c>
      <c r="AX241" s="13">
        <f t="shared" si="485"/>
        <v>9.5197116030859928E-6</v>
      </c>
      <c r="AY241" s="13">
        <f t="shared" si="486"/>
        <v>1.1899639503857491E-6</v>
      </c>
      <c r="AZ241" s="13">
        <f t="shared" si="487"/>
        <v>7.4372746899109332E-8</v>
      </c>
      <c r="BA241" s="13">
        <f t="shared" si="488"/>
        <v>3.0988644541295581E-9</v>
      </c>
      <c r="BB241" s="13">
        <f t="shared" si="489"/>
        <v>9.6839514191548653E-11</v>
      </c>
      <c r="BC241" s="13">
        <f t="shared" si="490"/>
        <v>2.4209878547887159E-12</v>
      </c>
      <c r="BD241" s="13">
        <f t="shared" si="491"/>
        <v>2.8866760250792627E-9</v>
      </c>
      <c r="BE241" s="13">
        <f t="shared" si="492"/>
        <v>1.3921275109998818E-9</v>
      </c>
      <c r="BF241" s="13">
        <f t="shared" si="493"/>
        <v>3.356834972205637E-10</v>
      </c>
      <c r="BG241" s="13">
        <f t="shared" si="494"/>
        <v>5.3962207444294871E-11</v>
      </c>
      <c r="BH241" s="13">
        <f t="shared" si="495"/>
        <v>6.5059494800271836E-12</v>
      </c>
      <c r="BI241" s="13">
        <f t="shared" si="496"/>
        <v>6.2751144760503753E-13</v>
      </c>
      <c r="BJ241" s="14">
        <f t="shared" si="497"/>
        <v>0.34710734025911194</v>
      </c>
      <c r="BK241" s="14">
        <f t="shared" si="498"/>
        <v>0.57818576800433208</v>
      </c>
      <c r="BL241" s="14">
        <f t="shared" si="499"/>
        <v>7.4529933739133886E-2</v>
      </c>
      <c r="BM241" s="14">
        <f t="shared" si="500"/>
        <v>2.3837727762276217E-2</v>
      </c>
      <c r="BN241" s="14">
        <f t="shared" si="501"/>
        <v>0.97616148165138261</v>
      </c>
    </row>
    <row r="242" spans="1:66" x14ac:dyDescent="0.25">
      <c r="A242" t="s">
        <v>337</v>
      </c>
      <c r="B242" t="s">
        <v>83</v>
      </c>
      <c r="C242" t="s">
        <v>85</v>
      </c>
      <c r="D242" s="11">
        <v>44415</v>
      </c>
      <c r="E242" s="10">
        <f>VLOOKUP(A242,home!$A$2:$E$404,3,FALSE)</f>
        <v>1.2959000000000001</v>
      </c>
      <c r="F242" s="10">
        <f>VLOOKUP(B242,home!$B$2:$E$404,3,FALSE)</f>
        <v>1.1575</v>
      </c>
      <c r="G242" s="10">
        <f>VLOOKUP(C242,away!$B$2:$E$404,4,FALSE)</f>
        <v>1.2861</v>
      </c>
      <c r="H242" s="10">
        <f>VLOOKUP(A242,away!$A$2:$E$404,3,FALSE)</f>
        <v>1</v>
      </c>
      <c r="I242" s="10">
        <f>VLOOKUP(C242,away!$B$2:$E$404,3,FALSE)</f>
        <v>1</v>
      </c>
      <c r="J242" s="10">
        <f>VLOOKUP(B242,home!$B$2:$E$404,4,FALSE)</f>
        <v>1.5</v>
      </c>
      <c r="K242" s="12">
        <f t="shared" si="446"/>
        <v>1.9291554659249999</v>
      </c>
      <c r="L242" s="12">
        <f t="shared" si="447"/>
        <v>1.5</v>
      </c>
      <c r="M242" s="13">
        <f t="shared" si="448"/>
        <v>3.2414304201022107E-2</v>
      </c>
      <c r="N242" s="13">
        <f t="shared" si="449"/>
        <v>6.2532232123557491E-2</v>
      </c>
      <c r="O242" s="13">
        <f t="shared" si="450"/>
        <v>4.8621456301533167E-2</v>
      </c>
      <c r="P242" s="13">
        <f t="shared" si="451"/>
        <v>9.3798348185336236E-2</v>
      </c>
      <c r="Q242" s="13">
        <f t="shared" si="452"/>
        <v>6.0317198698825909E-2</v>
      </c>
      <c r="R242" s="13">
        <f t="shared" si="453"/>
        <v>3.6466092226149882E-2</v>
      </c>
      <c r="S242" s="13">
        <f t="shared" si="454"/>
        <v>6.7856848536179154E-2</v>
      </c>
      <c r="T242" s="13">
        <f t="shared" si="455"/>
        <v>9.0475798048238867E-2</v>
      </c>
      <c r="U242" s="13">
        <f t="shared" si="456"/>
        <v>7.0348761139002181E-2</v>
      </c>
      <c r="V242" s="13">
        <f t="shared" si="457"/>
        <v>2.1817735042335813E-2</v>
      </c>
      <c r="W242" s="13">
        <f t="shared" si="458"/>
        <v>3.8787084519708095E-2</v>
      </c>
      <c r="X242" s="13">
        <f t="shared" si="459"/>
        <v>5.818062677956215E-2</v>
      </c>
      <c r="Y242" s="13">
        <f t="shared" si="460"/>
        <v>4.363547008467162E-2</v>
      </c>
      <c r="Z242" s="13">
        <f t="shared" si="461"/>
        <v>1.8233046113074945E-2</v>
      </c>
      <c r="AA242" s="13">
        <f t="shared" si="462"/>
        <v>3.5174380569501097E-2</v>
      </c>
      <c r="AB242" s="13">
        <f t="shared" si="463"/>
        <v>3.3928424268089584E-2</v>
      </c>
      <c r="AC242" s="13">
        <f t="shared" si="464"/>
        <v>3.9459190135336447E-3</v>
      </c>
      <c r="AD242" s="13">
        <f t="shared" si="465"/>
        <v>1.8706579027122455E-2</v>
      </c>
      <c r="AE242" s="13">
        <f t="shared" si="466"/>
        <v>2.8059868540683684E-2</v>
      </c>
      <c r="AF242" s="13">
        <f t="shared" si="467"/>
        <v>2.1044901405512764E-2</v>
      </c>
      <c r="AG242" s="13">
        <f t="shared" si="468"/>
        <v>1.0522450702756385E-2</v>
      </c>
      <c r="AH242" s="13">
        <f t="shared" si="469"/>
        <v>6.8373922924031046E-3</v>
      </c>
      <c r="AI242" s="13">
        <f t="shared" si="470"/>
        <v>1.3190392713562914E-2</v>
      </c>
      <c r="AJ242" s="13">
        <f t="shared" si="471"/>
        <v>1.2723159100533597E-2</v>
      </c>
      <c r="AK242" s="13">
        <f t="shared" si="472"/>
        <v>8.1816506408759308E-3</v>
      </c>
      <c r="AL242" s="13">
        <f t="shared" si="473"/>
        <v>4.5673747398334831E-4</v>
      </c>
      <c r="AM242" s="13">
        <f t="shared" si="474"/>
        <v>7.2175798357862484E-3</v>
      </c>
      <c r="AN242" s="13">
        <f t="shared" si="475"/>
        <v>1.0826369753679373E-2</v>
      </c>
      <c r="AO242" s="13">
        <f t="shared" si="476"/>
        <v>8.1197773152595302E-3</v>
      </c>
      <c r="AP242" s="13">
        <f t="shared" si="477"/>
        <v>4.059888657629766E-3</v>
      </c>
      <c r="AQ242" s="13">
        <f t="shared" si="478"/>
        <v>1.5224582466111625E-3</v>
      </c>
      <c r="AR242" s="13">
        <f t="shared" si="479"/>
        <v>2.0512176877209294E-3</v>
      </c>
      <c r="AS242" s="13">
        <f t="shared" si="480"/>
        <v>3.9571178140688701E-3</v>
      </c>
      <c r="AT242" s="13">
        <f t="shared" si="481"/>
        <v>3.816947730160075E-3</v>
      </c>
      <c r="AU242" s="13">
        <f t="shared" si="482"/>
        <v>2.454495192262777E-3</v>
      </c>
      <c r="AV242" s="13">
        <f t="shared" si="483"/>
        <v>1.1837757040600923E-3</v>
      </c>
      <c r="AW242" s="13">
        <f t="shared" si="484"/>
        <v>3.6713233101156493E-5</v>
      </c>
      <c r="AX242" s="13">
        <f t="shared" si="485"/>
        <v>2.3206389318261864E-3</v>
      </c>
      <c r="AY242" s="13">
        <f t="shared" si="486"/>
        <v>3.48095839773928E-3</v>
      </c>
      <c r="AZ242" s="13">
        <f t="shared" si="487"/>
        <v>2.6107187983044605E-3</v>
      </c>
      <c r="BA242" s="13">
        <f t="shared" si="488"/>
        <v>1.3053593991522304E-3</v>
      </c>
      <c r="BB242" s="13">
        <f t="shared" si="489"/>
        <v>4.8950977468208644E-4</v>
      </c>
      <c r="BC242" s="13">
        <f t="shared" si="490"/>
        <v>1.4685293240462581E-4</v>
      </c>
      <c r="BD242" s="13">
        <f t="shared" si="491"/>
        <v>5.12804421930233E-4</v>
      </c>
      <c r="BE242" s="13">
        <f t="shared" si="492"/>
        <v>9.8927945351721881E-4</v>
      </c>
      <c r="BF242" s="13">
        <f t="shared" si="493"/>
        <v>9.5423693254001994E-4</v>
      </c>
      <c r="BG242" s="13">
        <f t="shared" si="494"/>
        <v>6.1362379806569501E-4</v>
      </c>
      <c r="BH242" s="13">
        <f t="shared" si="495"/>
        <v>2.9594392601502346E-4</v>
      </c>
      <c r="BI242" s="13">
        <f t="shared" si="496"/>
        <v>1.1418436849583721E-4</v>
      </c>
      <c r="BJ242" s="14">
        <f t="shared" si="497"/>
        <v>0.47436232197371436</v>
      </c>
      <c r="BK242" s="14">
        <f t="shared" si="498"/>
        <v>0.22377085085012957</v>
      </c>
      <c r="BL242" s="14">
        <f t="shared" si="499"/>
        <v>0.28241533628048826</v>
      </c>
      <c r="BM242" s="14">
        <f t="shared" si="500"/>
        <v>0.66118767831634417</v>
      </c>
      <c r="BN242" s="14">
        <f t="shared" si="501"/>
        <v>0.33414963173642476</v>
      </c>
    </row>
    <row r="243" spans="1:66" x14ac:dyDescent="0.25">
      <c r="A243" t="s">
        <v>349</v>
      </c>
      <c r="B243" t="s">
        <v>97</v>
      </c>
      <c r="C243" t="s">
        <v>101</v>
      </c>
      <c r="D243" s="11">
        <v>44415</v>
      </c>
      <c r="E243" s="10">
        <f>VLOOKUP(A243,home!$A$2:$E$404,3,FALSE)</f>
        <v>1.6087</v>
      </c>
      <c r="F243" s="10">
        <f>VLOOKUP(B243,home!$B$2:$E$404,3,FALSE)</f>
        <v>0.93240000000000001</v>
      </c>
      <c r="G243" s="10">
        <f>VLOOKUP(C243,away!$B$2:$E$404,4,FALSE)</f>
        <v>0.88060000000000005</v>
      </c>
      <c r="H243" s="10">
        <f>VLOOKUP(A243,away!$A$2:$E$404,3,FALSE)</f>
        <v>1.2608999999999999</v>
      </c>
      <c r="I243" s="10">
        <f>VLOOKUP(C243,away!$B$2:$E$404,3,FALSE)</f>
        <v>0.99139999999999995</v>
      </c>
      <c r="J243" s="10">
        <f>VLOOKUP(B243,home!$B$2:$E$404,4,FALSE)</f>
        <v>1.1896</v>
      </c>
      <c r="K243" s="12">
        <f t="shared" si="446"/>
        <v>1.320857625528</v>
      </c>
      <c r="L243" s="12">
        <f t="shared" si="447"/>
        <v>1.4870669268959997</v>
      </c>
      <c r="M243" s="13">
        <f t="shared" si="448"/>
        <v>6.0330074453628757E-2</v>
      </c>
      <c r="N243" s="13">
        <f t="shared" si="449"/>
        <v>7.9687438890747544E-2</v>
      </c>
      <c r="O243" s="13">
        <f t="shared" si="450"/>
        <v>8.9714858417164575E-2</v>
      </c>
      <c r="P243" s="13">
        <f t="shared" si="451"/>
        <v>0.11850055486347673</v>
      </c>
      <c r="Q243" s="13">
        <f t="shared" si="452"/>
        <v>5.2627880658820202E-2</v>
      </c>
      <c r="R243" s="13">
        <f t="shared" si="453"/>
        <v>6.6705999401661331E-2</v>
      </c>
      <c r="S243" s="13">
        <f t="shared" si="454"/>
        <v>5.8189806784281331E-2</v>
      </c>
      <c r="T243" s="13">
        <f t="shared" si="455"/>
        <v>7.8261180760361176E-2</v>
      </c>
      <c r="U243" s="13">
        <f t="shared" si="456"/>
        <v>8.8109127978150598E-2</v>
      </c>
      <c r="V243" s="13">
        <f t="shared" si="457"/>
        <v>1.2699625912180679E-2</v>
      </c>
      <c r="W243" s="13">
        <f t="shared" si="458"/>
        <v>2.3171312494526742E-2</v>
      </c>
      <c r="X243" s="13">
        <f t="shared" si="459"/>
        <v>3.4457292463382763E-2</v>
      </c>
      <c r="Y243" s="13">
        <f t="shared" si="460"/>
        <v>2.5620150006339656E-2</v>
      </c>
      <c r="Z243" s="13">
        <f t="shared" si="461"/>
        <v>3.30654285119183E-2</v>
      </c>
      <c r="AA243" s="13">
        <f t="shared" si="462"/>
        <v>4.3674723391318247E-2</v>
      </c>
      <c r="AB243" s="13">
        <f t="shared" si="463"/>
        <v>2.8844045717124407E-2</v>
      </c>
      <c r="AC243" s="13">
        <f t="shared" si="464"/>
        <v>1.5590407549437798E-3</v>
      </c>
      <c r="AD243" s="13">
        <f t="shared" si="465"/>
        <v>7.6515012004719635E-3</v>
      </c>
      <c r="AE243" s="13">
        <f t="shared" si="466"/>
        <v>1.1378294376326896E-2</v>
      </c>
      <c r="AF243" s="13">
        <f t="shared" si="467"/>
        <v>8.4601426257612383E-3</v>
      </c>
      <c r="AG243" s="13">
        <f t="shared" si="468"/>
        <v>4.1935994318642051E-3</v>
      </c>
      <c r="AH243" s="13">
        <f t="shared" si="469"/>
        <v>1.2292626290929438E-2</v>
      </c>
      <c r="AI243" s="13">
        <f t="shared" si="470"/>
        <v>1.6236809174140127E-2</v>
      </c>
      <c r="AJ243" s="13">
        <f t="shared" si="471"/>
        <v>1.0723256605952986E-2</v>
      </c>
      <c r="AK243" s="13">
        <f t="shared" si="472"/>
        <v>4.7212984194888357E-3</v>
      </c>
      <c r="AL243" s="13">
        <f t="shared" si="473"/>
        <v>1.2249094415264672E-4</v>
      </c>
      <c r="AM243" s="13">
        <f t="shared" si="474"/>
        <v>2.0213087414760081E-3</v>
      </c>
      <c r="AN243" s="13">
        <f t="shared" si="475"/>
        <v>3.0058213784947482E-3</v>
      </c>
      <c r="AO243" s="13">
        <f t="shared" si="476"/>
        <v>2.2349287800582417E-3</v>
      </c>
      <c r="AP243" s="13">
        <f t="shared" si="477"/>
        <v>1.107829557597545E-3</v>
      </c>
      <c r="AQ243" s="13">
        <f t="shared" si="478"/>
        <v>4.1185417393528432E-4</v>
      </c>
      <c r="AR243" s="13">
        <f t="shared" si="479"/>
        <v>3.6559916003866808E-3</v>
      </c>
      <c r="AS243" s="13">
        <f t="shared" si="480"/>
        <v>4.8290443842370643E-3</v>
      </c>
      <c r="AT243" s="13">
        <f t="shared" si="481"/>
        <v>3.1892400494663458E-3</v>
      </c>
      <c r="AU243" s="13">
        <f t="shared" si="482"/>
        <v>1.40417734632564E-3</v>
      </c>
      <c r="AV243" s="13">
        <f t="shared" si="483"/>
        <v>4.6367958887197298E-4</v>
      </c>
      <c r="AW243" s="13">
        <f t="shared" si="484"/>
        <v>6.6832545695470298E-6</v>
      </c>
      <c r="AX243" s="13">
        <f t="shared" si="485"/>
        <v>4.449768441208318E-4</v>
      </c>
      <c r="AY243" s="13">
        <f t="shared" si="486"/>
        <v>6.6171034812664571E-4</v>
      </c>
      <c r="AZ243" s="13">
        <f t="shared" si="487"/>
        <v>4.920037869419867E-4</v>
      </c>
      <c r="BA243" s="13">
        <f t="shared" si="488"/>
        <v>2.4388085315633806E-4</v>
      </c>
      <c r="BB243" s="13">
        <f t="shared" si="489"/>
        <v>9.0666787707992626E-5</v>
      </c>
      <c r="BC243" s="13">
        <f t="shared" si="490"/>
        <v>2.6965516273691309E-5</v>
      </c>
      <c r="BD243" s="13">
        <f t="shared" si="491"/>
        <v>9.0611736565743436E-4</v>
      </c>
      <c r="BE243" s="13">
        <f t="shared" si="492"/>
        <v>1.1968520320519655E-3</v>
      </c>
      <c r="BF243" s="13">
        <f t="shared" si="493"/>
        <v>7.9043556658226041E-4</v>
      </c>
      <c r="BG243" s="13">
        <f t="shared" si="494"/>
        <v>3.4801761520290804E-4</v>
      </c>
      <c r="BH243" s="13">
        <f t="shared" si="495"/>
        <v>1.1492043021470752E-4</v>
      </c>
      <c r="BI243" s="13">
        <f t="shared" si="496"/>
        <v>3.0358705315610963E-5</v>
      </c>
      <c r="BJ243" s="14">
        <f t="shared" si="497"/>
        <v>0.33625073967649161</v>
      </c>
      <c r="BK243" s="14">
        <f t="shared" si="498"/>
        <v>0.25206330406079047</v>
      </c>
      <c r="BL243" s="14">
        <f t="shared" si="499"/>
        <v>0.37795158008024304</v>
      </c>
      <c r="BM243" s="14">
        <f t="shared" si="500"/>
        <v>0.53110921855038729</v>
      </c>
      <c r="BN243" s="14">
        <f t="shared" si="501"/>
        <v>0.4675668066854991</v>
      </c>
    </row>
    <row r="244" spans="1:66" x14ac:dyDescent="0.25">
      <c r="A244" t="s">
        <v>349</v>
      </c>
      <c r="B244" t="s">
        <v>104</v>
      </c>
      <c r="C244" t="s">
        <v>98</v>
      </c>
      <c r="D244" s="11">
        <v>44415</v>
      </c>
      <c r="E244" s="10">
        <f>VLOOKUP(A244,home!$A$2:$E$404,3,FALSE)</f>
        <v>1.6087</v>
      </c>
      <c r="F244" s="10">
        <f>VLOOKUP(B244,home!$B$2:$E$404,3,FALSE)</f>
        <v>1.1867000000000001</v>
      </c>
      <c r="G244" s="10">
        <f>VLOOKUP(C244,away!$B$2:$E$404,4,FALSE)</f>
        <v>0.9607</v>
      </c>
      <c r="H244" s="10">
        <f>VLOOKUP(A244,away!$A$2:$E$404,3,FALSE)</f>
        <v>1.2608999999999999</v>
      </c>
      <c r="I244" s="10">
        <f>VLOOKUP(C244,away!$B$2:$E$404,3,FALSE)</f>
        <v>1.0094000000000001</v>
      </c>
      <c r="J244" s="10">
        <f>VLOOKUP(B244,home!$B$2:$E$404,4,FALSE)</f>
        <v>1.0814999999999999</v>
      </c>
      <c r="K244" s="12">
        <f t="shared" si="446"/>
        <v>1.8340188494030001</v>
      </c>
      <c r="L244" s="12">
        <f t="shared" si="447"/>
        <v>1.3764817854899998</v>
      </c>
      <c r="M244" s="13">
        <f t="shared" si="448"/>
        <v>4.0336414399815862E-2</v>
      </c>
      <c r="N244" s="13">
        <f t="shared" si="449"/>
        <v>7.397774432659289E-2</v>
      </c>
      <c r="O244" s="13">
        <f t="shared" si="450"/>
        <v>5.5522339713323078E-2</v>
      </c>
      <c r="P244" s="13">
        <f t="shared" si="451"/>
        <v>0.10182901759719129</v>
      </c>
      <c r="Q244" s="13">
        <f t="shared" si="452"/>
        <v>6.7838288765643615E-2</v>
      </c>
      <c r="R244" s="13">
        <f t="shared" si="453"/>
        <v>3.8212744651588644E-2</v>
      </c>
      <c r="S244" s="13">
        <f t="shared" si="454"/>
        <v>6.4266674288582973E-2</v>
      </c>
      <c r="T244" s="13">
        <f t="shared" si="455"/>
        <v>9.3378168844719334E-2</v>
      </c>
      <c r="U244" s="13">
        <f t="shared" si="456"/>
        <v>7.0082893978437241E-2</v>
      </c>
      <c r="V244" s="13">
        <f t="shared" si="457"/>
        <v>1.8026756011959889E-2</v>
      </c>
      <c r="W244" s="13">
        <f t="shared" si="458"/>
        <v>4.1472233435811391E-2</v>
      </c>
      <c r="X244" s="13">
        <f t="shared" si="459"/>
        <v>5.7085773927983731E-2</v>
      </c>
      <c r="Y244" s="13">
        <f t="shared" si="460"/>
        <v>3.9288764011234767E-2</v>
      </c>
      <c r="Z244" s="13">
        <f t="shared" si="461"/>
        <v>1.7533048995497388E-2</v>
      </c>
      <c r="AA244" s="13">
        <f t="shared" si="462"/>
        <v>3.2155942345248545E-2</v>
      </c>
      <c r="AB244" s="13">
        <f t="shared" si="463"/>
        <v>2.9487302190750977E-2</v>
      </c>
      <c r="AC244" s="13">
        <f t="shared" si="464"/>
        <v>2.8442768192146867E-3</v>
      </c>
      <c r="AD244" s="13">
        <f t="shared" si="465"/>
        <v>1.9015214462029875E-2</v>
      </c>
      <c r="AE244" s="13">
        <f t="shared" si="466"/>
        <v>2.6174096354170149E-2</v>
      </c>
      <c r="AF244" s="13">
        <f t="shared" si="467"/>
        <v>1.8014083441587714E-2</v>
      </c>
      <c r="AG244" s="13">
        <f t="shared" si="468"/>
        <v>8.2653525798808292E-3</v>
      </c>
      <c r="AH244" s="13">
        <f t="shared" si="469"/>
        <v>6.0334806466014763E-3</v>
      </c>
      <c r="AI244" s="13">
        <f t="shared" si="470"/>
        <v>1.1065517233375307E-2</v>
      </c>
      <c r="AJ244" s="13">
        <f t="shared" si="471"/>
        <v>1.0147183592202028E-2</v>
      </c>
      <c r="AK244" s="13">
        <f t="shared" si="472"/>
        <v>6.2033753254837872E-3</v>
      </c>
      <c r="AL244" s="13">
        <f t="shared" si="473"/>
        <v>2.8721433829420162E-4</v>
      </c>
      <c r="AM244" s="13">
        <f t="shared" si="474"/>
        <v>6.9748523497606633E-3</v>
      </c>
      <c r="AN244" s="13">
        <f t="shared" si="475"/>
        <v>9.6007572159276782E-3</v>
      </c>
      <c r="AO244" s="13">
        <f t="shared" si="476"/>
        <v>6.607633717318066E-3</v>
      </c>
      <c r="AP244" s="13">
        <f t="shared" si="477"/>
        <v>3.0317624856926314E-3</v>
      </c>
      <c r="AQ244" s="13">
        <f t="shared" si="478"/>
        <v>1.0432914598719489E-3</v>
      </c>
      <c r="AR244" s="13">
        <f t="shared" si="479"/>
        <v>1.6609952426306709E-3</v>
      </c>
      <c r="AS244" s="13">
        <f t="shared" si="480"/>
        <v>3.0462965837533599E-3</v>
      </c>
      <c r="AT244" s="13">
        <f t="shared" si="481"/>
        <v>2.7934826777378141E-3</v>
      </c>
      <c r="AU244" s="13">
        <f t="shared" si="482"/>
        <v>1.7077666288173058E-3</v>
      </c>
      <c r="AV244" s="13">
        <f t="shared" si="483"/>
        <v>7.8301904690808953E-4</v>
      </c>
      <c r="AW244" s="13">
        <f t="shared" si="484"/>
        <v>2.0140853937442144E-5</v>
      </c>
      <c r="AX244" s="13">
        <f t="shared" si="485"/>
        <v>2.1320017802106419E-3</v>
      </c>
      <c r="AY244" s="13">
        <f t="shared" si="486"/>
        <v>2.9346616170922023E-3</v>
      </c>
      <c r="AZ244" s="13">
        <f t="shared" si="487"/>
        <v>2.0197541312520226E-3</v>
      </c>
      <c r="BA244" s="13">
        <f t="shared" si="488"/>
        <v>9.2671825761219556E-4</v>
      </c>
      <c r="BB244" s="13">
        <f t="shared" si="489"/>
        <v>3.1890270047105435E-4</v>
      </c>
      <c r="BC244" s="13">
        <f t="shared" si="490"/>
        <v>8.779275170839585E-5</v>
      </c>
      <c r="BD244" s="13">
        <f t="shared" si="491"/>
        <v>3.8105494954444326E-4</v>
      </c>
      <c r="BE244" s="13">
        <f t="shared" si="492"/>
        <v>6.98861960122818E-4</v>
      </c>
      <c r="BF244" s="13">
        <f t="shared" si="493"/>
        <v>6.4086300399798823E-4</v>
      </c>
      <c r="BG244" s="13">
        <f t="shared" si="494"/>
        <v>3.917849430724468E-4</v>
      </c>
      <c r="BH244" s="13">
        <f t="shared" si="495"/>
        <v>1.7963524262678735E-4</v>
      </c>
      <c r="BI244" s="13">
        <f t="shared" si="496"/>
        <v>6.5890884198921851E-5</v>
      </c>
      <c r="BJ244" s="14">
        <f t="shared" si="497"/>
        <v>0.48018784861657193</v>
      </c>
      <c r="BK244" s="14">
        <f t="shared" si="498"/>
        <v>0.23052501507215109</v>
      </c>
      <c r="BL244" s="14">
        <f t="shared" si="499"/>
        <v>0.27126043084042184</v>
      </c>
      <c r="BM244" s="14">
        <f t="shared" si="500"/>
        <v>0.61887527330733183</v>
      </c>
      <c r="BN244" s="14">
        <f t="shared" si="501"/>
        <v>0.37771654945415539</v>
      </c>
    </row>
    <row r="245" spans="1:66" x14ac:dyDescent="0.25">
      <c r="A245" t="s">
        <v>349</v>
      </c>
      <c r="B245" t="s">
        <v>106</v>
      </c>
      <c r="C245" t="s">
        <v>99</v>
      </c>
      <c r="D245" s="11">
        <v>44415</v>
      </c>
      <c r="E245" s="10">
        <f>VLOOKUP(A245,home!$A$2:$E$404,3,FALSE)</f>
        <v>1.6087</v>
      </c>
      <c r="F245" s="10">
        <f>VLOOKUP(B245,home!$B$2:$E$404,3,FALSE)</f>
        <v>1.2998000000000001</v>
      </c>
      <c r="G245" s="10">
        <f>VLOOKUP(C245,away!$B$2:$E$404,4,FALSE)</f>
        <v>1.0172000000000001</v>
      </c>
      <c r="H245" s="10">
        <f>VLOOKUP(A245,away!$A$2:$E$404,3,FALSE)</f>
        <v>1.2608999999999999</v>
      </c>
      <c r="I245" s="10">
        <f>VLOOKUP(C245,away!$B$2:$E$404,3,FALSE)</f>
        <v>0.36049999999999999</v>
      </c>
      <c r="J245" s="10">
        <f>VLOOKUP(B245,home!$B$2:$E$404,4,FALSE)</f>
        <v>1.1536</v>
      </c>
      <c r="K245" s="12">
        <f t="shared" si="446"/>
        <v>2.1269532580720001</v>
      </c>
      <c r="L245" s="12">
        <f t="shared" si="447"/>
        <v>0.5243740135199999</v>
      </c>
      <c r="M245" s="13">
        <f t="shared" si="448"/>
        <v>7.0557501916221108E-2</v>
      </c>
      <c r="N245" s="13">
        <f t="shared" si="449"/>
        <v>0.15007250858212787</v>
      </c>
      <c r="O245" s="13">
        <f t="shared" si="450"/>
        <v>3.6998520463753945E-2</v>
      </c>
      <c r="P245" s="13">
        <f t="shared" si="451"/>
        <v>7.8694123644225011E-2</v>
      </c>
      <c r="Q245" s="13">
        <f t="shared" si="452"/>
        <v>0.15959860553789754</v>
      </c>
      <c r="R245" s="13">
        <f t="shared" si="453"/>
        <v>9.700531334940251E-3</v>
      </c>
      <c r="S245" s="13">
        <f t="shared" si="454"/>
        <v>2.1942263146893189E-2</v>
      </c>
      <c r="T245" s="13">
        <f t="shared" si="455"/>
        <v>8.3689361338102605E-2</v>
      </c>
      <c r="U245" s="13">
        <f t="shared" si="456"/>
        <v>2.0632576727880696E-2</v>
      </c>
      <c r="V245" s="13">
        <f t="shared" si="457"/>
        <v>2.7191803725421376E-3</v>
      </c>
      <c r="W245" s="13">
        <f t="shared" si="458"/>
        <v>0.11315292467752636</v>
      </c>
      <c r="X245" s="13">
        <f t="shared" si="459"/>
        <v>5.933445325468073E-2</v>
      </c>
      <c r="Y245" s="13">
        <f t="shared" si="460"/>
        <v>1.555672269658588E-2</v>
      </c>
      <c r="Z245" s="13">
        <f t="shared" si="461"/>
        <v>1.6955688497930473E-3</v>
      </c>
      <c r="AA245" s="13">
        <f t="shared" si="462"/>
        <v>3.6063956893527152E-3</v>
      </c>
      <c r="AB245" s="13">
        <f t="shared" si="463"/>
        <v>3.8353175306827881E-3</v>
      </c>
      <c r="AC245" s="13">
        <f t="shared" si="464"/>
        <v>1.8954709867515367E-4</v>
      </c>
      <c r="AD245" s="13">
        <f t="shared" si="465"/>
        <v>6.0167745450810099E-2</v>
      </c>
      <c r="AE245" s="13">
        <f t="shared" si="466"/>
        <v>3.1550402166491007E-2</v>
      </c>
      <c r="AF245" s="13">
        <f t="shared" si="467"/>
        <v>8.2721055061064953E-3</v>
      </c>
      <c r="AG245" s="13">
        <f t="shared" si="468"/>
        <v>1.4458923881659842E-3</v>
      </c>
      <c r="AH245" s="13">
        <f t="shared" si="469"/>
        <v>2.2227806074136749E-4</v>
      </c>
      <c r="AI245" s="13">
        <f t="shared" si="470"/>
        <v>4.7277504549177749E-4</v>
      </c>
      <c r="AJ245" s="13">
        <f t="shared" si="471"/>
        <v>5.027852116719372E-4</v>
      </c>
      <c r="AK245" s="13">
        <f t="shared" si="472"/>
        <v>3.5646688135868227E-4</v>
      </c>
      <c r="AL245" s="13">
        <f t="shared" si="473"/>
        <v>8.456219347027324E-6</v>
      </c>
      <c r="AM245" s="13">
        <f t="shared" si="474"/>
        <v>2.5594796443489446E-2</v>
      </c>
      <c r="AN245" s="13">
        <f t="shared" si="475"/>
        <v>1.3421246136299978E-2</v>
      </c>
      <c r="AO245" s="13">
        <f t="shared" si="476"/>
        <v>3.5188763514657057E-3</v>
      </c>
      <c r="AP245" s="13">
        <f t="shared" si="477"/>
        <v>6.1506910516622858E-4</v>
      </c>
      <c r="AQ245" s="13">
        <f t="shared" si="478"/>
        <v>8.0631563817042541E-5</v>
      </c>
      <c r="AR245" s="13">
        <f t="shared" si="479"/>
        <v>2.331136776567865E-5</v>
      </c>
      <c r="AS245" s="13">
        <f t="shared" si="480"/>
        <v>4.95821896193248E-5</v>
      </c>
      <c r="AT245" s="13">
        <f t="shared" si="481"/>
        <v>5.2729499876583306E-5</v>
      </c>
      <c r="AU245" s="13">
        <f t="shared" si="482"/>
        <v>3.738439385300199E-5</v>
      </c>
      <c r="AV245" s="13">
        <f t="shared" si="483"/>
        <v>1.9878714576672365E-5</v>
      </c>
      <c r="AW245" s="13">
        <f t="shared" si="484"/>
        <v>2.6198284015205951E-7</v>
      </c>
      <c r="AX245" s="13">
        <f t="shared" si="485"/>
        <v>9.0731559475282515E-3</v>
      </c>
      <c r="AY245" s="13">
        <f t="shared" si="486"/>
        <v>4.7577271994982467E-3</v>
      </c>
      <c r="AZ245" s="13">
        <f t="shared" si="487"/>
        <v>1.2474142534170823E-3</v>
      </c>
      <c r="BA245" s="13">
        <f t="shared" si="488"/>
        <v>2.1803720619545657E-4</v>
      </c>
      <c r="BB245" s="13">
        <f t="shared" si="489"/>
        <v>2.8583261227349834E-5</v>
      </c>
      <c r="BC245" s="13">
        <f t="shared" si="490"/>
        <v>2.9976638818552075E-6</v>
      </c>
      <c r="BD245" s="13">
        <f t="shared" si="491"/>
        <v>2.0373125793216099E-6</v>
      </c>
      <c r="BE245" s="13">
        <f t="shared" si="492"/>
        <v>4.3332686282991676E-6</v>
      </c>
      <c r="BF245" s="13">
        <f t="shared" si="493"/>
        <v>4.6083299135310515E-6</v>
      </c>
      <c r="BG245" s="13">
        <f t="shared" si="494"/>
        <v>3.2672341079518422E-6</v>
      </c>
      <c r="BH245" s="13">
        <f t="shared" si="495"/>
        <v>1.7373135576980346E-6</v>
      </c>
      <c r="BI245" s="13">
        <f t="shared" si="496"/>
        <v>7.3903694636769797E-7</v>
      </c>
      <c r="BJ245" s="14">
        <f t="shared" si="497"/>
        <v>0.74139925673048124</v>
      </c>
      <c r="BK245" s="14">
        <f t="shared" si="498"/>
        <v>0.1788687995974019</v>
      </c>
      <c r="BL245" s="14">
        <f t="shared" si="499"/>
        <v>7.6527255607298589E-2</v>
      </c>
      <c r="BM245" s="14">
        <f t="shared" si="500"/>
        <v>0.48811162408915082</v>
      </c>
      <c r="BN245" s="14">
        <f t="shared" si="501"/>
        <v>0.50562179147916564</v>
      </c>
    </row>
    <row r="246" spans="1:66" x14ac:dyDescent="0.25">
      <c r="A246" t="s">
        <v>338</v>
      </c>
      <c r="B246" t="s">
        <v>110</v>
      </c>
      <c r="C246" t="s">
        <v>127</v>
      </c>
      <c r="D246" s="11">
        <v>44415</v>
      </c>
      <c r="E246" s="10">
        <f>VLOOKUP(A246,home!$A$2:$E$404,3,FALSE)</f>
        <v>1.2710999999999999</v>
      </c>
      <c r="F246" s="10">
        <f>VLOOKUP(B246,home!$B$2:$E$404,3,FALSE)</f>
        <v>0.95230000000000004</v>
      </c>
      <c r="G246" s="10">
        <f>VLOOKUP(C246,away!$B$2:$E$404,4,FALSE)</f>
        <v>0.99380000000000002</v>
      </c>
      <c r="H246" s="10">
        <f>VLOOKUP(A246,away!$A$2:$E$404,3,FALSE)</f>
        <v>0.94469999999999998</v>
      </c>
      <c r="I246" s="10">
        <f>VLOOKUP(C246,away!$B$2:$E$404,3,FALSE)</f>
        <v>0.72430000000000005</v>
      </c>
      <c r="J246" s="10">
        <f>VLOOKUP(B246,home!$B$2:$E$404,4,FALSE)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350</v>
      </c>
      <c r="B247" t="s">
        <v>155</v>
      </c>
      <c r="C247" t="s">
        <v>165</v>
      </c>
      <c r="D247" s="11">
        <v>44415</v>
      </c>
      <c r="E247" s="10">
        <f>VLOOKUP(A247,home!$A$2:$E$404,3,FALSE)</f>
        <v>1.3148</v>
      </c>
      <c r="F247" s="10">
        <f>VLOOKUP(B247,home!$B$2:$E$404,3,FALSE)</f>
        <v>0.64359999999999995</v>
      </c>
      <c r="G247" s="10">
        <f>VLOOKUP(C247,away!$B$2:$E$404,4,FALSE)</f>
        <v>1.0322</v>
      </c>
      <c r="H247" s="10">
        <f>VLOOKUP(A247,away!$A$2:$E$404,3,FALSE)</f>
        <v>1.2037</v>
      </c>
      <c r="I247" s="10">
        <f>VLOOKUP(C247,away!$B$2:$E$404,3,FALSE)</f>
        <v>0.83079999999999998</v>
      </c>
      <c r="J247" s="10">
        <f>VLOOKUP(B247,home!$B$2:$E$404,4,FALSE)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350</v>
      </c>
      <c r="B248" t="s">
        <v>162</v>
      </c>
      <c r="C248" t="s">
        <v>158</v>
      </c>
      <c r="D248" s="11">
        <v>44415</v>
      </c>
      <c r="E248" s="10">
        <f>VLOOKUP(A248,home!$A$2:$E$404,3,FALSE)</f>
        <v>1.3148</v>
      </c>
      <c r="F248" s="10">
        <f>VLOOKUP(B248,home!$B$2:$E$404,3,FALSE)</f>
        <v>0.64359999999999995</v>
      </c>
      <c r="G248" s="10">
        <f>VLOOKUP(C248,away!$B$2:$E$404,4,FALSE)</f>
        <v>0.40949999999999998</v>
      </c>
      <c r="H248" s="10">
        <f>VLOOKUP(A248,away!$A$2:$E$404,3,FALSE)</f>
        <v>1.2037</v>
      </c>
      <c r="I248" s="10">
        <f>VLOOKUP(C248,away!$B$2:$E$404,3,FALSE)</f>
        <v>1.2141999999999999</v>
      </c>
      <c r="J248" s="10">
        <f>VLOOKUP(B248,home!$B$2:$E$404,4,FALSE)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341</v>
      </c>
      <c r="B249" t="s">
        <v>176</v>
      </c>
      <c r="C249" t="s">
        <v>354</v>
      </c>
      <c r="D249" s="11">
        <v>44415</v>
      </c>
      <c r="E249" s="10">
        <f>VLOOKUP(A249,home!$A$2:$E$404,3,FALSE)</f>
        <v>1.2188000000000001</v>
      </c>
      <c r="F249" s="10" t="e">
        <f>VLOOKUP(B249,home!$B$2:$E$404,3,FALSE)</f>
        <v>#N/A</v>
      </c>
      <c r="G249" s="10" t="e">
        <f>VLOOKUP(C249,away!$B$2:$E$404,4,FALSE)</f>
        <v>#N/A</v>
      </c>
      <c r="H249" s="10">
        <f>VLOOKUP(A249,away!$A$2:$E$404,3,FALSE)</f>
        <v>1</v>
      </c>
      <c r="I249" s="10" t="e">
        <f>VLOOKUP(C249,away!$B$2:$E$404,3,FALSE)</f>
        <v>#N/A</v>
      </c>
      <c r="J249" s="10" t="e">
        <f>VLOOKUP(B249,home!$B$2:$E$404,4,FALSE)</f>
        <v>#N/A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341</v>
      </c>
      <c r="B250" t="s">
        <v>174</v>
      </c>
      <c r="C250" t="s">
        <v>171</v>
      </c>
      <c r="D250" s="11">
        <v>44415</v>
      </c>
      <c r="E250" s="10">
        <f>VLOOKUP(A250,home!$A$2:$E$404,3,FALSE)</f>
        <v>1.2188000000000001</v>
      </c>
      <c r="F250" s="10">
        <f>VLOOKUP(B250,home!$B$2:$E$404,3,FALSE)</f>
        <v>1.2306999999999999</v>
      </c>
      <c r="G250" s="10">
        <f>VLOOKUP(C250,away!$B$2:$E$404,4,FALSE)</f>
        <v>1.2306999999999999</v>
      </c>
      <c r="H250" s="10">
        <f>VLOOKUP(A250,away!$A$2:$E$404,3,FALSE)</f>
        <v>1</v>
      </c>
      <c r="I250" s="10">
        <f>VLOOKUP(C250,away!$B$2:$E$404,3,FALSE)</f>
        <v>1</v>
      </c>
      <c r="J250" s="10">
        <f>VLOOKUP(B250,home!$B$2:$E$404,4,FALSE)</f>
        <v>0.5</v>
      </c>
      <c r="K250" s="12">
        <f t="shared" si="446"/>
        <v>1.8460218908119999</v>
      </c>
      <c r="L250" s="12">
        <f t="shared" si="447"/>
        <v>0.5</v>
      </c>
      <c r="M250" s="13">
        <f t="shared" si="448"/>
        <v>9.5749306782982727E-2</v>
      </c>
      <c r="N250" s="13">
        <f t="shared" si="449"/>
        <v>0.17675531635146</v>
      </c>
      <c r="O250" s="13">
        <f t="shared" si="450"/>
        <v>4.7874653391491363E-2</v>
      </c>
      <c r="P250" s="13">
        <f t="shared" si="451"/>
        <v>8.8377658175729998E-2</v>
      </c>
      <c r="Q250" s="13">
        <f t="shared" si="452"/>
        <v>0.16314709165109773</v>
      </c>
      <c r="R250" s="13">
        <f t="shared" si="453"/>
        <v>1.1968663347872841E-2</v>
      </c>
      <c r="S250" s="13">
        <f t="shared" si="454"/>
        <v>2.0393386456387216E-2</v>
      </c>
      <c r="T250" s="13">
        <f t="shared" si="455"/>
        <v>8.1573545825548863E-2</v>
      </c>
      <c r="U250" s="13">
        <f t="shared" si="456"/>
        <v>2.2094414543932499E-2</v>
      </c>
      <c r="V250" s="13">
        <f t="shared" si="457"/>
        <v>2.0914798792377649E-3</v>
      </c>
      <c r="W250" s="13">
        <f t="shared" si="458"/>
        <v>0.10039103420341269</v>
      </c>
      <c r="X250" s="13">
        <f t="shared" si="459"/>
        <v>5.0195517101706347E-2</v>
      </c>
      <c r="Y250" s="13">
        <f t="shared" si="460"/>
        <v>1.2548879275426587E-2</v>
      </c>
      <c r="Z250" s="13">
        <f t="shared" si="461"/>
        <v>1.9947772246454738E-3</v>
      </c>
      <c r="AA250" s="13">
        <f t="shared" si="462"/>
        <v>3.6824024239887503E-3</v>
      </c>
      <c r="AB250" s="13">
        <f t="shared" si="463"/>
        <v>3.3988977427312035E-3</v>
      </c>
      <c r="AC250" s="13">
        <f t="shared" si="464"/>
        <v>1.206536762895547E-4</v>
      </c>
      <c r="AD250" s="13">
        <f t="shared" si="465"/>
        <v>4.6331011695189009E-2</v>
      </c>
      <c r="AE250" s="13">
        <f t="shared" si="466"/>
        <v>2.3165505847594504E-2</v>
      </c>
      <c r="AF250" s="13">
        <f t="shared" si="467"/>
        <v>5.7913764618986261E-3</v>
      </c>
      <c r="AG250" s="13">
        <f t="shared" si="468"/>
        <v>9.6522941031643779E-4</v>
      </c>
      <c r="AH250" s="13">
        <f t="shared" si="469"/>
        <v>2.4934715308068417E-4</v>
      </c>
      <c r="AI250" s="13">
        <f t="shared" si="470"/>
        <v>4.6030030299859368E-4</v>
      </c>
      <c r="AJ250" s="13">
        <f t="shared" si="471"/>
        <v>4.2486221784140027E-4</v>
      </c>
      <c r="AK250" s="13">
        <f t="shared" si="472"/>
        <v>2.614349849047205E-4</v>
      </c>
      <c r="AL250" s="13">
        <f t="shared" si="473"/>
        <v>4.4545865527492566E-6</v>
      </c>
      <c r="AM250" s="13">
        <f t="shared" si="474"/>
        <v>1.7105612362557143E-2</v>
      </c>
      <c r="AN250" s="13">
        <f t="shared" si="475"/>
        <v>8.5528061812785716E-3</v>
      </c>
      <c r="AO250" s="13">
        <f t="shared" si="476"/>
        <v>2.1382015453196429E-3</v>
      </c>
      <c r="AP250" s="13">
        <f t="shared" si="477"/>
        <v>3.5636692421994054E-4</v>
      </c>
      <c r="AQ250" s="13">
        <f t="shared" si="478"/>
        <v>4.4545865527492554E-5</v>
      </c>
      <c r="AR250" s="13">
        <f t="shared" si="479"/>
        <v>2.4934715308068422E-5</v>
      </c>
      <c r="AS250" s="13">
        <f t="shared" si="480"/>
        <v>4.6030030299859381E-5</v>
      </c>
      <c r="AT250" s="13">
        <f t="shared" si="481"/>
        <v>4.2486221784140043E-5</v>
      </c>
      <c r="AU250" s="13">
        <f t="shared" si="482"/>
        <v>2.6143498490472059E-5</v>
      </c>
      <c r="AV250" s="13">
        <f t="shared" si="483"/>
        <v>1.2065367628955473E-5</v>
      </c>
      <c r="AW250" s="13">
        <f t="shared" si="484"/>
        <v>1.1421200404016508E-7</v>
      </c>
      <c r="AX250" s="13">
        <f t="shared" si="485"/>
        <v>5.2628891461708061E-3</v>
      </c>
      <c r="AY250" s="13">
        <f t="shared" si="486"/>
        <v>2.6314445730854031E-3</v>
      </c>
      <c r="AZ250" s="13">
        <f t="shared" si="487"/>
        <v>6.5786114327135077E-4</v>
      </c>
      <c r="BA250" s="13">
        <f t="shared" si="488"/>
        <v>1.0964352387855847E-4</v>
      </c>
      <c r="BB250" s="13">
        <f t="shared" si="489"/>
        <v>1.3705440484819806E-5</v>
      </c>
      <c r="BC250" s="13">
        <f t="shared" si="490"/>
        <v>1.370544048481981E-6</v>
      </c>
      <c r="BD250" s="13">
        <f t="shared" si="491"/>
        <v>2.0778929423390352E-6</v>
      </c>
      <c r="BE250" s="13">
        <f t="shared" si="492"/>
        <v>3.8358358583216151E-6</v>
      </c>
      <c r="BF250" s="13">
        <f t="shared" si="493"/>
        <v>3.5405184820116697E-6</v>
      </c>
      <c r="BG250" s="13">
        <f t="shared" si="494"/>
        <v>2.1786248742060048E-6</v>
      </c>
      <c r="BH250" s="13">
        <f t="shared" si="495"/>
        <v>1.0054473024129561E-6</v>
      </c>
      <c r="BI250" s="13">
        <f t="shared" si="496"/>
        <v>3.7121554606243803E-7</v>
      </c>
      <c r="BJ250" s="14">
        <f t="shared" si="497"/>
        <v>0.69773895507349304</v>
      </c>
      <c r="BK250" s="14">
        <f t="shared" si="498"/>
        <v>0.2093683841302654</v>
      </c>
      <c r="BL250" s="14">
        <f t="shared" si="499"/>
        <v>9.0579645477358917E-2</v>
      </c>
      <c r="BM250" s="14">
        <f t="shared" si="500"/>
        <v>0.41317774184404676</v>
      </c>
      <c r="BN250" s="14">
        <f t="shared" si="501"/>
        <v>0.58387268970063466</v>
      </c>
    </row>
    <row r="251" spans="1:66" x14ac:dyDescent="0.25">
      <c r="A251" t="s">
        <v>343</v>
      </c>
      <c r="B251" t="s">
        <v>205</v>
      </c>
      <c r="C251" t="s">
        <v>206</v>
      </c>
      <c r="D251" s="11">
        <v>44415</v>
      </c>
      <c r="E251" s="10">
        <f>VLOOKUP(A251,home!$A$2:$E$404,3,FALSE)</f>
        <v>1.3976999999999999</v>
      </c>
      <c r="F251" s="10">
        <f>VLOOKUP(B251,home!$B$2:$E$404,3,FALSE)</f>
        <v>0.96799999999999997</v>
      </c>
      <c r="G251" s="10">
        <f>VLOOKUP(C251,away!$B$2:$E$404,4,FALSE)</f>
        <v>0.8347</v>
      </c>
      <c r="H251" s="10">
        <f>VLOOKUP(A251,away!$A$2:$E$404,3,FALSE)</f>
        <v>1.0585</v>
      </c>
      <c r="I251" s="10">
        <f>VLOOKUP(C251,away!$B$2:$E$404,3,FALSE)</f>
        <v>1.3646</v>
      </c>
      <c r="J251" s="10">
        <f>VLOOKUP(B251,home!$B$2:$E$404,4,FALSE)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343</v>
      </c>
      <c r="B252" t="s">
        <v>207</v>
      </c>
      <c r="C252" t="s">
        <v>202</v>
      </c>
      <c r="D252" s="11">
        <v>44415</v>
      </c>
      <c r="E252" s="10">
        <f>VLOOKUP(A252,home!$A$2:$E$404,3,FALSE)</f>
        <v>1.3976999999999999</v>
      </c>
      <c r="F252" s="10">
        <f>VLOOKUP(B252,home!$B$2:$E$404,3,FALSE)</f>
        <v>0.6734</v>
      </c>
      <c r="G252" s="10">
        <f>VLOOKUP(C252,away!$B$2:$E$404,4,FALSE)</f>
        <v>0.6179</v>
      </c>
      <c r="H252" s="10">
        <f>VLOOKUP(A252,away!$A$2:$E$404,3,FALSE)</f>
        <v>1.0585</v>
      </c>
      <c r="I252" s="10">
        <f>VLOOKUP(C252,away!$B$2:$E$404,3,FALSE)</f>
        <v>1.0736000000000001</v>
      </c>
      <c r="J252" s="10">
        <f>VLOOKUP(B252,home!$B$2:$E$404,4,FALSE)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343</v>
      </c>
      <c r="B253" t="s">
        <v>201</v>
      </c>
      <c r="C253" t="s">
        <v>212</v>
      </c>
      <c r="D253" s="11">
        <v>44415</v>
      </c>
      <c r="E253" s="10">
        <f>VLOOKUP(A253,home!$A$2:$E$404,3,FALSE)</f>
        <v>1.3976999999999999</v>
      </c>
      <c r="F253" s="10">
        <f>VLOOKUP(B253,home!$B$2:$E$404,3,FALSE)</f>
        <v>0.8417</v>
      </c>
      <c r="G253" s="10">
        <f>VLOOKUP(C253,away!$B$2:$E$404,4,FALSE)</f>
        <v>1.3951</v>
      </c>
      <c r="H253" s="10">
        <f>VLOOKUP(A253,away!$A$2:$E$404,3,FALSE)</f>
        <v>1.0585</v>
      </c>
      <c r="I253" s="10">
        <f>VLOOKUP(C253,away!$B$2:$E$404,3,FALSE)</f>
        <v>0.99199999999999999</v>
      </c>
      <c r="J253" s="10">
        <f>VLOOKUP(B253,home!$B$2:$E$404,4,FALSE)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343</v>
      </c>
      <c r="B254" t="s">
        <v>203</v>
      </c>
      <c r="C254" t="s">
        <v>204</v>
      </c>
      <c r="D254" s="11">
        <v>44415</v>
      </c>
      <c r="E254" s="10">
        <f>VLOOKUP(A254,home!$A$2:$E$404,3,FALSE)</f>
        <v>1.3976999999999999</v>
      </c>
      <c r="F254" s="10">
        <f>VLOOKUP(B254,home!$B$2:$E$404,3,FALSE)</f>
        <v>0.82279999999999998</v>
      </c>
      <c r="G254" s="10">
        <f>VLOOKUP(C254,away!$B$2:$E$404,4,FALSE)</f>
        <v>1.2625999999999999</v>
      </c>
      <c r="H254" s="10">
        <f>VLOOKUP(A254,away!$A$2:$E$404,3,FALSE)</f>
        <v>1.0585</v>
      </c>
      <c r="I254" s="10">
        <f>VLOOKUP(C254,away!$B$2:$E$404,3,FALSE)</f>
        <v>0.83360000000000001</v>
      </c>
      <c r="J254" s="10">
        <f>VLOOKUP(B254,home!$B$2:$E$404,4,FALSE)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345</v>
      </c>
      <c r="B255" t="s">
        <v>233</v>
      </c>
      <c r="C255" t="s">
        <v>319</v>
      </c>
      <c r="D255" s="11">
        <v>44415</v>
      </c>
      <c r="E255" s="10">
        <f>VLOOKUP(A255,home!$A$2:$E$404,3,FALSE)</f>
        <v>1.5690999999999999</v>
      </c>
      <c r="F255" s="10">
        <f>VLOOKUP(B255,home!$B$2:$E$404,3,FALSE)</f>
        <v>1.0197000000000001</v>
      </c>
      <c r="G255" s="10">
        <f>VLOOKUP(C255,away!$B$2:$E$404,4,FALSE)</f>
        <v>1.2109000000000001</v>
      </c>
      <c r="H255" s="10">
        <f>VLOOKUP(A255,away!$A$2:$E$404,3,FALSE)</f>
        <v>1.1701999999999999</v>
      </c>
      <c r="I255" s="10">
        <f>VLOOKUP(C255,away!$B$2:$E$404,3,FALSE)</f>
        <v>0.51270000000000004</v>
      </c>
      <c r="J255" s="10">
        <f>VLOOKUP(B255,home!$B$2:$E$404,4,FALSE)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345</v>
      </c>
      <c r="B256" t="s">
        <v>232</v>
      </c>
      <c r="C256" t="s">
        <v>241</v>
      </c>
      <c r="D256" s="11">
        <v>44415</v>
      </c>
      <c r="E256" s="10">
        <f>VLOOKUP(A256,home!$A$2:$E$404,3,FALSE)</f>
        <v>1.5690999999999999</v>
      </c>
      <c r="F256" s="10">
        <f>VLOOKUP(B256,home!$B$2:$E$404,3,FALSE)</f>
        <v>0.92700000000000005</v>
      </c>
      <c r="G256" s="10">
        <f>VLOOKUP(C256,away!$B$2:$E$404,4,FALSE)</f>
        <v>0.89219999999999999</v>
      </c>
      <c r="H256" s="10">
        <f>VLOOKUP(A256,away!$A$2:$E$404,3,FALSE)</f>
        <v>1.1701999999999999</v>
      </c>
      <c r="I256" s="10">
        <f>VLOOKUP(C256,away!$B$2:$E$404,3,FALSE)</f>
        <v>1.0255000000000001</v>
      </c>
      <c r="J256" s="10">
        <f>VLOOKUP(B256,home!$B$2:$E$404,4,FALSE)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346</v>
      </c>
      <c r="B257" t="s">
        <v>246</v>
      </c>
      <c r="C257" t="s">
        <v>324</v>
      </c>
      <c r="D257" s="11">
        <v>44415</v>
      </c>
      <c r="E257" s="10">
        <f>VLOOKUP(A257,home!$A$2:$E$404,3,FALSE)</f>
        <v>1.254</v>
      </c>
      <c r="F257" s="10">
        <f>VLOOKUP(B257,home!$B$2:$E$404,3,FALSE)</f>
        <v>0.63800000000000001</v>
      </c>
      <c r="G257" s="10">
        <f>VLOOKUP(C257,away!$B$2:$E$404,4,FALSE)</f>
        <v>0.94699999999999995</v>
      </c>
      <c r="H257" s="10">
        <f>VLOOKUP(A257,away!$A$2:$E$404,3,FALSE)</f>
        <v>0.9476</v>
      </c>
      <c r="I257" s="10">
        <f>VLOOKUP(C257,away!$B$2:$E$404,3,FALSE)</f>
        <v>1.1213</v>
      </c>
      <c r="J257" s="10">
        <f>VLOOKUP(B257,home!$B$2:$E$404,4,FALSE)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346</v>
      </c>
      <c r="B258" t="s">
        <v>250</v>
      </c>
      <c r="C258" t="s">
        <v>322</v>
      </c>
      <c r="D258" s="11">
        <v>44415</v>
      </c>
      <c r="E258" s="10">
        <f>VLOOKUP(A258,home!$A$2:$E$404,3,FALSE)</f>
        <v>1.254</v>
      </c>
      <c r="F258" s="10">
        <f>VLOOKUP(B258,home!$B$2:$E$404,3,FALSE)</f>
        <v>0.69110000000000005</v>
      </c>
      <c r="G258" s="10">
        <f>VLOOKUP(C258,away!$B$2:$E$404,4,FALSE)</f>
        <v>1.1164000000000001</v>
      </c>
      <c r="H258" s="10">
        <f>VLOOKUP(A258,away!$A$2:$E$404,3,FALSE)</f>
        <v>0.9476</v>
      </c>
      <c r="I258" s="10">
        <f>VLOOKUP(C258,away!$B$2:$E$404,3,FALSE)</f>
        <v>1.4071</v>
      </c>
      <c r="J258" s="10">
        <f>VLOOKUP(B258,home!$B$2:$E$404,4,FALSE)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347</v>
      </c>
      <c r="B259" t="s">
        <v>272</v>
      </c>
      <c r="C259" t="s">
        <v>265</v>
      </c>
      <c r="D259" s="11">
        <v>44415</v>
      </c>
      <c r="E259" s="10">
        <f>VLOOKUP(A259,home!$A$2:$E$404,3,FALSE)</f>
        <v>1.5417000000000001</v>
      </c>
      <c r="F259" s="10">
        <f>VLOOKUP(B259,home!$B$2:$E$404,3,FALSE)</f>
        <v>2.0179999999999998</v>
      </c>
      <c r="G259" s="10">
        <f>VLOOKUP(C259,away!$B$2:$E$404,4,FALSE)</f>
        <v>0.77839999999999998</v>
      </c>
      <c r="H259" s="10">
        <f>VLOOKUP(A259,away!$A$2:$E$404,3,FALSE)</f>
        <v>1.125</v>
      </c>
      <c r="I259" s="10">
        <f>VLOOKUP(C259,away!$B$2:$E$404,3,FALSE)</f>
        <v>1.6</v>
      </c>
      <c r="J259" s="10">
        <f>VLOOKUP(B259,home!$B$2:$E$404,4,FALSE)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347</v>
      </c>
      <c r="B260" t="s">
        <v>260</v>
      </c>
      <c r="C260" t="s">
        <v>325</v>
      </c>
      <c r="D260" s="11">
        <v>44415</v>
      </c>
      <c r="E260" s="10">
        <f>VLOOKUP(A260,home!$A$2:$E$404,3,FALSE)</f>
        <v>1.5417000000000001</v>
      </c>
      <c r="F260" s="10">
        <f>VLOOKUP(B260,home!$B$2:$E$404,3,FALSE)</f>
        <v>0.79279999999999995</v>
      </c>
      <c r="G260" s="10" t="e">
        <f>VLOOKUP(C260,away!$B$2:$E$404,4,FALSE)</f>
        <v>#N/A</v>
      </c>
      <c r="H260" s="10">
        <f>VLOOKUP(A260,away!$A$2:$E$404,3,FALSE)</f>
        <v>1.125</v>
      </c>
      <c r="I260" s="10" t="e">
        <f>VLOOKUP(C260,away!$B$2:$E$404,3,FALSE)</f>
        <v>#N/A</v>
      </c>
      <c r="J260" s="10">
        <f>VLOOKUP(B260,home!$B$2:$E$404,4,FALSE)</f>
        <v>1.0864</v>
      </c>
      <c r="K260" s="12" t="e">
        <f t="shared" si="446"/>
        <v>#N/A</v>
      </c>
      <c r="L260" s="12" t="e">
        <f t="shared" si="447"/>
        <v>#N/A</v>
      </c>
      <c r="M260" s="13" t="e">
        <f t="shared" si="448"/>
        <v>#N/A</v>
      </c>
      <c r="N260" s="13" t="e">
        <f t="shared" si="449"/>
        <v>#N/A</v>
      </c>
      <c r="O260" s="13" t="e">
        <f t="shared" si="450"/>
        <v>#N/A</v>
      </c>
      <c r="P260" s="13" t="e">
        <f t="shared" si="451"/>
        <v>#N/A</v>
      </c>
      <c r="Q260" s="13" t="e">
        <f t="shared" si="452"/>
        <v>#N/A</v>
      </c>
      <c r="R260" s="13" t="e">
        <f t="shared" si="453"/>
        <v>#N/A</v>
      </c>
      <c r="S260" s="13" t="e">
        <f t="shared" si="454"/>
        <v>#N/A</v>
      </c>
      <c r="T260" s="13" t="e">
        <f t="shared" si="455"/>
        <v>#N/A</v>
      </c>
      <c r="U260" s="13" t="e">
        <f t="shared" si="456"/>
        <v>#N/A</v>
      </c>
      <c r="V260" s="13" t="e">
        <f t="shared" si="457"/>
        <v>#N/A</v>
      </c>
      <c r="W260" s="13" t="e">
        <f t="shared" si="458"/>
        <v>#N/A</v>
      </c>
      <c r="X260" s="13" t="e">
        <f t="shared" si="459"/>
        <v>#N/A</v>
      </c>
      <c r="Y260" s="13" t="e">
        <f t="shared" si="460"/>
        <v>#N/A</v>
      </c>
      <c r="Z260" s="13" t="e">
        <f t="shared" si="461"/>
        <v>#N/A</v>
      </c>
      <c r="AA260" s="13" t="e">
        <f t="shared" si="462"/>
        <v>#N/A</v>
      </c>
      <c r="AB260" s="13" t="e">
        <f t="shared" si="463"/>
        <v>#N/A</v>
      </c>
      <c r="AC260" s="13" t="e">
        <f t="shared" si="464"/>
        <v>#N/A</v>
      </c>
      <c r="AD260" s="13" t="e">
        <f t="shared" si="465"/>
        <v>#N/A</v>
      </c>
      <c r="AE260" s="13" t="e">
        <f t="shared" si="466"/>
        <v>#N/A</v>
      </c>
      <c r="AF260" s="13" t="e">
        <f t="shared" si="467"/>
        <v>#N/A</v>
      </c>
      <c r="AG260" s="13" t="e">
        <f t="shared" si="468"/>
        <v>#N/A</v>
      </c>
      <c r="AH260" s="13" t="e">
        <f t="shared" si="469"/>
        <v>#N/A</v>
      </c>
      <c r="AI260" s="13" t="e">
        <f t="shared" si="470"/>
        <v>#N/A</v>
      </c>
      <c r="AJ260" s="13" t="e">
        <f t="shared" si="471"/>
        <v>#N/A</v>
      </c>
      <c r="AK260" s="13" t="e">
        <f t="shared" si="472"/>
        <v>#N/A</v>
      </c>
      <c r="AL260" s="13" t="e">
        <f t="shared" si="473"/>
        <v>#N/A</v>
      </c>
      <c r="AM260" s="13" t="e">
        <f t="shared" si="474"/>
        <v>#N/A</v>
      </c>
      <c r="AN260" s="13" t="e">
        <f t="shared" si="475"/>
        <v>#N/A</v>
      </c>
      <c r="AO260" s="13" t="e">
        <f t="shared" si="476"/>
        <v>#N/A</v>
      </c>
      <c r="AP260" s="13" t="e">
        <f t="shared" si="477"/>
        <v>#N/A</v>
      </c>
      <c r="AQ260" s="13" t="e">
        <f t="shared" si="478"/>
        <v>#N/A</v>
      </c>
      <c r="AR260" s="13" t="e">
        <f t="shared" si="479"/>
        <v>#N/A</v>
      </c>
      <c r="AS260" s="13" t="e">
        <f t="shared" si="480"/>
        <v>#N/A</v>
      </c>
      <c r="AT260" s="13" t="e">
        <f t="shared" si="481"/>
        <v>#N/A</v>
      </c>
      <c r="AU260" s="13" t="e">
        <f t="shared" si="482"/>
        <v>#N/A</v>
      </c>
      <c r="AV260" s="13" t="e">
        <f t="shared" si="483"/>
        <v>#N/A</v>
      </c>
      <c r="AW260" s="13" t="e">
        <f t="shared" si="484"/>
        <v>#N/A</v>
      </c>
      <c r="AX260" s="13" t="e">
        <f t="shared" si="485"/>
        <v>#N/A</v>
      </c>
      <c r="AY260" s="13" t="e">
        <f t="shared" si="486"/>
        <v>#N/A</v>
      </c>
      <c r="AZ260" s="13" t="e">
        <f t="shared" si="487"/>
        <v>#N/A</v>
      </c>
      <c r="BA260" s="13" t="e">
        <f t="shared" si="488"/>
        <v>#N/A</v>
      </c>
      <c r="BB260" s="13" t="e">
        <f t="shared" si="489"/>
        <v>#N/A</v>
      </c>
      <c r="BC260" s="13" t="e">
        <f t="shared" si="490"/>
        <v>#N/A</v>
      </c>
      <c r="BD260" s="13" t="e">
        <f t="shared" si="491"/>
        <v>#N/A</v>
      </c>
      <c r="BE260" s="13" t="e">
        <f t="shared" si="492"/>
        <v>#N/A</v>
      </c>
      <c r="BF260" s="13" t="e">
        <f t="shared" si="493"/>
        <v>#N/A</v>
      </c>
      <c r="BG260" s="13" t="e">
        <f t="shared" si="494"/>
        <v>#N/A</v>
      </c>
      <c r="BH260" s="13" t="e">
        <f t="shared" si="495"/>
        <v>#N/A</v>
      </c>
      <c r="BI260" s="13" t="e">
        <f t="shared" si="496"/>
        <v>#N/A</v>
      </c>
      <c r="BJ260" s="14" t="e">
        <f t="shared" si="497"/>
        <v>#N/A</v>
      </c>
      <c r="BK260" s="14" t="e">
        <f t="shared" si="498"/>
        <v>#N/A</v>
      </c>
      <c r="BL260" s="14" t="e">
        <f t="shared" si="499"/>
        <v>#N/A</v>
      </c>
      <c r="BM260" s="14" t="e">
        <f t="shared" si="500"/>
        <v>#N/A</v>
      </c>
      <c r="BN260" s="14" t="e">
        <f t="shared" si="501"/>
        <v>#N/A</v>
      </c>
    </row>
    <row r="261" spans="1:66" x14ac:dyDescent="0.25">
      <c r="A261" t="s">
        <v>347</v>
      </c>
      <c r="B261" t="s">
        <v>269</v>
      </c>
      <c r="C261" t="s">
        <v>326</v>
      </c>
      <c r="D261" s="11">
        <v>44415</v>
      </c>
      <c r="E261" s="10">
        <f>VLOOKUP(A261,home!$A$2:$E$404,3,FALSE)</f>
        <v>1.5417000000000001</v>
      </c>
      <c r="F261" s="10">
        <f>VLOOKUP(B261,home!$B$2:$E$404,3,FALSE)</f>
        <v>1.0089999999999999</v>
      </c>
      <c r="G261" s="10">
        <f>VLOOKUP(C261,away!$B$2:$E$404,4,FALSE)</f>
        <v>1.0089999999999999</v>
      </c>
      <c r="H261" s="10">
        <f>VLOOKUP(A261,away!$A$2:$E$404,3,FALSE)</f>
        <v>1.125</v>
      </c>
      <c r="I261" s="10">
        <f>VLOOKUP(C261,away!$B$2:$E$404,3,FALSE)</f>
        <v>0.88890000000000002</v>
      </c>
      <c r="J261" s="10">
        <f>VLOOKUP(B261,home!$B$2:$E$404,4,FALSE)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348</v>
      </c>
      <c r="B262" t="s">
        <v>279</v>
      </c>
      <c r="C262" t="s">
        <v>282</v>
      </c>
      <c r="D262" s="11">
        <v>44415</v>
      </c>
      <c r="E262" s="10">
        <f>VLOOKUP(A262,home!$A$2:$E$404,3,FALSE)</f>
        <v>1.5124</v>
      </c>
      <c r="F262" s="10">
        <f>VLOOKUP(B262,home!$B$2:$E$404,3,FALSE)</f>
        <v>0.4546</v>
      </c>
      <c r="G262" s="10">
        <f>VLOOKUP(C262,away!$B$2:$E$404,4,FALSE)</f>
        <v>0.61709999999999998</v>
      </c>
      <c r="H262" s="10">
        <f>VLOOKUP(A262,away!$A$2:$E$404,3,FALSE)</f>
        <v>1.1446000000000001</v>
      </c>
      <c r="I262" s="10">
        <f>VLOOKUP(C262,away!$B$2:$E$404,3,FALSE)</f>
        <v>1.5726</v>
      </c>
      <c r="J262" s="10">
        <f>VLOOKUP(B262,home!$B$2:$E$404,4,FALSE)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348</v>
      </c>
      <c r="B263" t="s">
        <v>285</v>
      </c>
      <c r="C263" t="s">
        <v>283</v>
      </c>
      <c r="D263" s="11">
        <v>44415</v>
      </c>
      <c r="E263" s="10">
        <f>VLOOKUP(A263,home!$A$2:$E$404,3,FALSE)</f>
        <v>1.5124</v>
      </c>
      <c r="F263" s="10">
        <f>VLOOKUP(B263,home!$B$2:$E$404,3,FALSE)</f>
        <v>0.57299999999999995</v>
      </c>
      <c r="G263" s="10">
        <f>VLOOKUP(C263,away!$B$2:$E$404,4,FALSE)</f>
        <v>0.70530000000000004</v>
      </c>
      <c r="H263" s="10">
        <f>VLOOKUP(A263,away!$A$2:$E$404,3,FALSE)</f>
        <v>1.1446000000000001</v>
      </c>
      <c r="I263" s="10">
        <f>VLOOKUP(C263,away!$B$2:$E$404,3,FALSE)</f>
        <v>1.0484</v>
      </c>
      <c r="J263" s="10">
        <f>VLOOKUP(B263,home!$B$2:$E$404,4,FALSE)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356</v>
      </c>
      <c r="B264" t="s">
        <v>335</v>
      </c>
      <c r="C264" t="s">
        <v>328</v>
      </c>
      <c r="D264" s="11">
        <v>44415</v>
      </c>
      <c r="E264" s="10">
        <f>VLOOKUP(A264,home!$A$2:$E$404,3,FALSE)</f>
        <v>1.6769000000000001</v>
      </c>
      <c r="F264" s="10">
        <f>VLOOKUP(B264,home!$B$2:$E$404,3,FALSE)</f>
        <v>0.73399999999999999</v>
      </c>
      <c r="G264" s="10">
        <f>VLOOKUP(C264,away!$B$2:$E$404,4,FALSE)</f>
        <v>0.87160000000000004</v>
      </c>
      <c r="H264" s="10">
        <f>VLOOKUP(A264,away!$A$2:$E$404,3,FALSE)</f>
        <v>1.5230999999999999</v>
      </c>
      <c r="I264" s="10">
        <f>VLOOKUP(C264,away!$B$2:$E$404,3,FALSE)</f>
        <v>1.5656000000000001</v>
      </c>
      <c r="J264" s="10">
        <f>VLOOKUP(B264,home!$B$2:$E$404,4,FALSE)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356</v>
      </c>
      <c r="B265" t="s">
        <v>333</v>
      </c>
      <c r="C265" t="s">
        <v>329</v>
      </c>
      <c r="D265" s="11">
        <v>44415</v>
      </c>
      <c r="E265" s="10">
        <f>VLOOKUP(A265,home!$A$2:$E$404,3,FALSE)</f>
        <v>1.6769000000000001</v>
      </c>
      <c r="F265" s="10">
        <f>VLOOKUP(B265,home!$B$2:$E$404,3,FALSE)</f>
        <v>1.0550999999999999</v>
      </c>
      <c r="G265" s="10">
        <f>VLOOKUP(C265,away!$B$2:$E$404,4,FALSE)</f>
        <v>1.0436000000000001</v>
      </c>
      <c r="H265" s="10">
        <f>VLOOKUP(A265,away!$A$2:$E$404,3,FALSE)</f>
        <v>1.5230999999999999</v>
      </c>
      <c r="I265" s="10">
        <f>VLOOKUP(C265,away!$B$2:$E$404,3,FALSE)</f>
        <v>0.43769999999999998</v>
      </c>
      <c r="J265" s="10">
        <f>VLOOKUP(B265,home!$B$2:$E$404,4,FALSE)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337</v>
      </c>
      <c r="B266" t="s">
        <v>82</v>
      </c>
      <c r="C266" t="s">
        <v>90</v>
      </c>
      <c r="D266" s="11">
        <v>44416</v>
      </c>
      <c r="E266" s="10">
        <f>VLOOKUP(A266,home!$A$2:$E$404,3,FALSE)</f>
        <v>1.2959000000000001</v>
      </c>
      <c r="F266" s="10">
        <f>VLOOKUP(B266,home!$B$2:$E$404,3,FALSE)</f>
        <v>1.0288999999999999</v>
      </c>
      <c r="G266" s="10">
        <f>VLOOKUP(C266,away!$B$2:$E$404,4,FALSE)</f>
        <v>0.25719999999999998</v>
      </c>
      <c r="H266" s="10">
        <f>VLOOKUP(A266,away!$A$2:$E$404,3,FALSE)</f>
        <v>1</v>
      </c>
      <c r="I266" s="10">
        <f>VLOOKUP(C266,away!$B$2:$E$404,3,FALSE)</f>
        <v>1</v>
      </c>
      <c r="J266" s="10">
        <f>VLOOKUP(B266,home!$B$2:$E$404,4,FALSE)</f>
        <v>2</v>
      </c>
      <c r="K266" s="12">
        <f t="shared" si="446"/>
        <v>0.34293800837199995</v>
      </c>
      <c r="L266" s="12">
        <f t="shared" si="447"/>
        <v>2</v>
      </c>
      <c r="M266" s="13">
        <f t="shared" si="448"/>
        <v>9.604504216100411E-2</v>
      </c>
      <c r="N266" s="13">
        <f t="shared" si="449"/>
        <v>3.2937495472699509E-2</v>
      </c>
      <c r="O266" s="13">
        <f t="shared" si="450"/>
        <v>0.19209008432200819</v>
      </c>
      <c r="P266" s="13">
        <f t="shared" si="451"/>
        <v>6.5874990945399003E-2</v>
      </c>
      <c r="Q266" s="13">
        <f t="shared" si="452"/>
        <v>5.6477595490846671E-3</v>
      </c>
      <c r="R266" s="13">
        <f t="shared" si="453"/>
        <v>0.19209008432200828</v>
      </c>
      <c r="S266" s="13">
        <f t="shared" si="454"/>
        <v>1.1295519098169336E-2</v>
      </c>
      <c r="T266" s="13">
        <f t="shared" si="455"/>
        <v>1.1295519098169332E-2</v>
      </c>
      <c r="U266" s="13">
        <f t="shared" si="456"/>
        <v>6.5874990945399031E-2</v>
      </c>
      <c r="V266" s="13">
        <f t="shared" si="457"/>
        <v>8.608139606786847E-4</v>
      </c>
      <c r="W266" s="13">
        <f t="shared" si="458"/>
        <v>6.4561047050901339E-4</v>
      </c>
      <c r="X266" s="13">
        <f t="shared" si="459"/>
        <v>1.2912209410180266E-3</v>
      </c>
      <c r="Y266" s="13">
        <f t="shared" si="460"/>
        <v>1.291220941018027E-3</v>
      </c>
      <c r="Z266" s="13">
        <f t="shared" si="461"/>
        <v>0.12806005621467217</v>
      </c>
      <c r="AA266" s="13">
        <f t="shared" si="462"/>
        <v>4.3916660630266023E-2</v>
      </c>
      <c r="AB266" s="13">
        <f t="shared" si="463"/>
        <v>7.5303460654462242E-3</v>
      </c>
      <c r="AC266" s="13">
        <f t="shared" si="464"/>
        <v>3.6900728156745148E-5</v>
      </c>
      <c r="AD266" s="13">
        <f t="shared" si="465"/>
        <v>5.5351092235117709E-5</v>
      </c>
      <c r="AE266" s="13">
        <f t="shared" si="466"/>
        <v>1.1070218447023539E-4</v>
      </c>
      <c r="AF266" s="13">
        <f t="shared" si="467"/>
        <v>1.1070218447023543E-4</v>
      </c>
      <c r="AG266" s="13">
        <f t="shared" si="468"/>
        <v>7.3801456313490297E-5</v>
      </c>
      <c r="AH266" s="13">
        <f t="shared" si="469"/>
        <v>6.4030028107336087E-2</v>
      </c>
      <c r="AI266" s="13">
        <f t="shared" si="470"/>
        <v>2.1958330315133012E-2</v>
      </c>
      <c r="AJ266" s="13">
        <f t="shared" si="471"/>
        <v>3.7651730327231121E-3</v>
      </c>
      <c r="AK266" s="13">
        <f t="shared" si="472"/>
        <v>4.3040698033934235E-4</v>
      </c>
      <c r="AL266" s="13">
        <f t="shared" si="473"/>
        <v>1.0123729777240611E-6</v>
      </c>
      <c r="AM266" s="13">
        <f t="shared" si="474"/>
        <v>3.7963986664652297E-6</v>
      </c>
      <c r="AN266" s="13">
        <f t="shared" si="475"/>
        <v>7.5927973329304577E-6</v>
      </c>
      <c r="AO266" s="13">
        <f t="shared" si="476"/>
        <v>7.5927973329304611E-6</v>
      </c>
      <c r="AP266" s="13">
        <f t="shared" si="477"/>
        <v>5.0618648886203071E-6</v>
      </c>
      <c r="AQ266" s="13">
        <f t="shared" si="478"/>
        <v>2.5309324443101535E-6</v>
      </c>
      <c r="AR266" s="13">
        <f t="shared" si="479"/>
        <v>2.5612011242934427E-2</v>
      </c>
      <c r="AS266" s="13">
        <f t="shared" si="480"/>
        <v>8.7833321260532022E-3</v>
      </c>
      <c r="AT266" s="13">
        <f t="shared" si="481"/>
        <v>1.5060692130892442E-3</v>
      </c>
      <c r="AU266" s="13">
        <f t="shared" si="482"/>
        <v>1.7216279213573687E-4</v>
      </c>
      <c r="AV266" s="13">
        <f t="shared" si="483"/>
        <v>1.4760291262698053E-5</v>
      </c>
      <c r="AW266" s="13">
        <f t="shared" si="484"/>
        <v>1.9287842928351127E-8</v>
      </c>
      <c r="AX266" s="13">
        <f t="shared" si="485"/>
        <v>2.1698823294395022E-7</v>
      </c>
      <c r="AY266" s="13">
        <f t="shared" si="486"/>
        <v>4.3397646588790034E-7</v>
      </c>
      <c r="AZ266" s="13">
        <f t="shared" si="487"/>
        <v>4.3397646588790055E-7</v>
      </c>
      <c r="BA266" s="13">
        <f t="shared" si="488"/>
        <v>2.89317643925267E-7</v>
      </c>
      <c r="BB266" s="13">
        <f t="shared" si="489"/>
        <v>1.446588219626335E-7</v>
      </c>
      <c r="BC266" s="13">
        <f t="shared" si="490"/>
        <v>5.7863528785053386E-8</v>
      </c>
      <c r="BD266" s="13">
        <f t="shared" si="491"/>
        <v>8.5373370809781433E-3</v>
      </c>
      <c r="BE266" s="13">
        <f t="shared" si="492"/>
        <v>2.9277773753510674E-3</v>
      </c>
      <c r="BF266" s="13">
        <f t="shared" si="493"/>
        <v>5.0202307102974815E-4</v>
      </c>
      <c r="BG266" s="13">
        <f t="shared" si="494"/>
        <v>5.7387597378578954E-5</v>
      </c>
      <c r="BH266" s="13">
        <f t="shared" si="495"/>
        <v>4.9200970875660177E-6</v>
      </c>
      <c r="BI266" s="13">
        <f t="shared" si="496"/>
        <v>3.3745765924135371E-7</v>
      </c>
      <c r="BJ266" s="14">
        <f t="shared" si="497"/>
        <v>5.3487534961812307E-2</v>
      </c>
      <c r="BK266" s="14">
        <f t="shared" si="498"/>
        <v>0.17411471324285149</v>
      </c>
      <c r="BL266" s="14">
        <f t="shared" si="499"/>
        <v>0.63980422306561902</v>
      </c>
      <c r="BM266" s="14">
        <f t="shared" si="500"/>
        <v>0.41078065602412822</v>
      </c>
      <c r="BN266" s="14">
        <f t="shared" si="501"/>
        <v>0.58468545677220374</v>
      </c>
    </row>
    <row r="267" spans="1:66" x14ac:dyDescent="0.25">
      <c r="A267" t="s">
        <v>337</v>
      </c>
      <c r="B267" t="s">
        <v>81</v>
      </c>
      <c r="C267" t="s">
        <v>74</v>
      </c>
      <c r="D267" s="11">
        <v>44416</v>
      </c>
      <c r="E267" s="10">
        <f>VLOOKUP(A267,home!$A$2:$E$404,3,FALSE)</f>
        <v>1.2959000000000001</v>
      </c>
      <c r="F267" s="10">
        <f>VLOOKUP(B267,home!$B$2:$E$404,3,FALSE)</f>
        <v>1.0288999999999999</v>
      </c>
      <c r="G267" s="10">
        <f>VLOOKUP(C267,away!$B$2:$E$404,4,FALSE)</f>
        <v>1.5432999999999999</v>
      </c>
      <c r="H267" s="10">
        <f>VLOOKUP(A267,away!$A$2:$E$404,3,FALSE)</f>
        <v>1</v>
      </c>
      <c r="I267" s="10">
        <f>VLOOKUP(C267,away!$B$2:$E$404,3,FALSE)</f>
        <v>0.1</v>
      </c>
      <c r="J267" s="10">
        <f>VLOOKUP(B267,home!$B$2:$E$404,4,FALSE)</f>
        <v>1</v>
      </c>
      <c r="K267" s="12">
        <f t="shared" si="446"/>
        <v>2.0577613853829999</v>
      </c>
      <c r="L267" s="12">
        <f t="shared" si="447"/>
        <v>0.1</v>
      </c>
      <c r="M267" s="13">
        <f t="shared" si="448"/>
        <v>0.11558357872536784</v>
      </c>
      <c r="N267" s="13">
        <f t="shared" si="449"/>
        <v>0.23784342508543793</v>
      </c>
      <c r="O267" s="13">
        <f t="shared" si="450"/>
        <v>1.1558357872536786E-2</v>
      </c>
      <c r="P267" s="13">
        <f t="shared" si="451"/>
        <v>2.3784342508543801E-2</v>
      </c>
      <c r="Q267" s="13">
        <f t="shared" si="452"/>
        <v>0.2447125079540243</v>
      </c>
      <c r="R267" s="13">
        <f t="shared" si="453"/>
        <v>5.7791789362683936E-4</v>
      </c>
      <c r="S267" s="13">
        <f t="shared" si="454"/>
        <v>1.2235625397701219E-3</v>
      </c>
      <c r="T267" s="13">
        <f t="shared" si="455"/>
        <v>2.4471250795402438E-2</v>
      </c>
      <c r="U267" s="13">
        <f t="shared" si="456"/>
        <v>1.1892171254271901E-3</v>
      </c>
      <c r="V267" s="13">
        <f t="shared" si="457"/>
        <v>2.7975552743778986E-5</v>
      </c>
      <c r="W267" s="13">
        <f t="shared" si="458"/>
        <v>0.16785331646267385</v>
      </c>
      <c r="X267" s="13">
        <f t="shared" si="459"/>
        <v>1.6785331646267387E-2</v>
      </c>
      <c r="Y267" s="13">
        <f t="shared" si="460"/>
        <v>8.3926658231336948E-4</v>
      </c>
      <c r="Z267" s="13">
        <f t="shared" si="461"/>
        <v>1.9263929787561317E-5</v>
      </c>
      <c r="AA267" s="13">
        <f t="shared" si="462"/>
        <v>3.9640570847573008E-5</v>
      </c>
      <c r="AB267" s="13">
        <f t="shared" si="463"/>
        <v>4.0785417992337401E-5</v>
      </c>
      <c r="AC267" s="13">
        <f t="shared" si="464"/>
        <v>3.597938260680865E-7</v>
      </c>
      <c r="AD267" s="13">
        <f t="shared" si="465"/>
        <v>8.6350518256340686E-2</v>
      </c>
      <c r="AE267" s="13">
        <f t="shared" si="466"/>
        <v>8.635051825634071E-3</v>
      </c>
      <c r="AF267" s="13">
        <f t="shared" si="467"/>
        <v>4.3175259128170359E-4</v>
      </c>
      <c r="AG267" s="13">
        <f t="shared" si="468"/>
        <v>1.4391753042723454E-5</v>
      </c>
      <c r="AH267" s="13">
        <f t="shared" si="469"/>
        <v>4.8159824468903309E-7</v>
      </c>
      <c r="AI267" s="13">
        <f t="shared" si="470"/>
        <v>9.9101427118932575E-7</v>
      </c>
      <c r="AJ267" s="13">
        <f t="shared" si="471"/>
        <v>1.0196354498084355E-6</v>
      </c>
      <c r="AK267" s="13">
        <f t="shared" si="472"/>
        <v>6.9938881859447495E-7</v>
      </c>
      <c r="AL267" s="13">
        <f t="shared" si="473"/>
        <v>2.9614793679284679E-9</v>
      </c>
      <c r="AM267" s="13">
        <f t="shared" si="474"/>
        <v>3.5537752415141545E-2</v>
      </c>
      <c r="AN267" s="13">
        <f t="shared" si="475"/>
        <v>3.5537752415141554E-3</v>
      </c>
      <c r="AO267" s="13">
        <f t="shared" si="476"/>
        <v>1.7768876207570781E-4</v>
      </c>
      <c r="AP267" s="13">
        <f t="shared" si="477"/>
        <v>5.9229587358569269E-6</v>
      </c>
      <c r="AQ267" s="13">
        <f t="shared" si="478"/>
        <v>1.4807396839642325E-7</v>
      </c>
      <c r="AR267" s="13">
        <f t="shared" si="479"/>
        <v>9.6319648937806707E-9</v>
      </c>
      <c r="AS267" s="13">
        <f t="shared" si="480"/>
        <v>1.9820285423786531E-8</v>
      </c>
      <c r="AT267" s="13">
        <f t="shared" si="481"/>
        <v>2.039270899616873E-8</v>
      </c>
      <c r="AU267" s="13">
        <f t="shared" si="482"/>
        <v>1.3987776371889512E-8</v>
      </c>
      <c r="AV267" s="13">
        <f t="shared" si="483"/>
        <v>7.1958765213617374E-9</v>
      </c>
      <c r="AW267" s="13">
        <f t="shared" si="484"/>
        <v>1.6927827463698994E-11</v>
      </c>
      <c r="AX267" s="13">
        <f t="shared" si="485"/>
        <v>1.2188035773863272E-2</v>
      </c>
      <c r="AY267" s="13">
        <f t="shared" si="486"/>
        <v>1.2188035773863276E-3</v>
      </c>
      <c r="AZ267" s="13">
        <f t="shared" si="487"/>
        <v>6.0940178869316381E-5</v>
      </c>
      <c r="BA267" s="13">
        <f t="shared" si="488"/>
        <v>2.0313392956438796E-6</v>
      </c>
      <c r="BB267" s="13">
        <f t="shared" si="489"/>
        <v>5.0783482391097016E-8</v>
      </c>
      <c r="BC267" s="13">
        <f t="shared" si="490"/>
        <v>1.0156696478219412E-9</v>
      </c>
      <c r="BD267" s="13">
        <f t="shared" si="491"/>
        <v>1.605327482296776E-10</v>
      </c>
      <c r="BE267" s="13">
        <f t="shared" si="492"/>
        <v>3.303380903964417E-10</v>
      </c>
      <c r="BF267" s="13">
        <f t="shared" si="493"/>
        <v>3.3987848326947833E-10</v>
      </c>
      <c r="BG267" s="13">
        <f t="shared" si="494"/>
        <v>2.3312960619815819E-10</v>
      </c>
      <c r="BH267" s="13">
        <f t="shared" si="495"/>
        <v>1.1993127535602876E-10</v>
      </c>
      <c r="BI267" s="13">
        <f t="shared" si="496"/>
        <v>4.935798946547439E-11</v>
      </c>
      <c r="BJ267" s="14">
        <f t="shared" si="497"/>
        <v>0.84068196307242071</v>
      </c>
      <c r="BK267" s="14">
        <f t="shared" si="498"/>
        <v>0.14183862565911731</v>
      </c>
      <c r="BL267" s="14">
        <f t="shared" si="499"/>
        <v>1.3409182778995405E-2</v>
      </c>
      <c r="BM267" s="14">
        <f t="shared" si="500"/>
        <v>0.36067010184032516</v>
      </c>
      <c r="BN267" s="14">
        <f t="shared" si="501"/>
        <v>0.63406013003953743</v>
      </c>
    </row>
    <row r="268" spans="1:66" x14ac:dyDescent="0.25">
      <c r="A268" t="s">
        <v>337</v>
      </c>
      <c r="B268" t="s">
        <v>96</v>
      </c>
      <c r="C268" t="s">
        <v>78</v>
      </c>
      <c r="D268" s="11">
        <v>44416</v>
      </c>
      <c r="E268" s="10">
        <f>VLOOKUP(A268,home!$A$2:$E$404,3,FALSE)</f>
        <v>1.2959000000000001</v>
      </c>
      <c r="F268" s="10">
        <f>VLOOKUP(B268,home!$B$2:$E$404,3,FALSE)</f>
        <v>0.77170000000000005</v>
      </c>
      <c r="G268" s="10">
        <f>VLOOKUP(C268,away!$B$2:$E$404,4,FALSE)</f>
        <v>0.57869999999999999</v>
      </c>
      <c r="H268" s="10">
        <f>VLOOKUP(A268,away!$A$2:$E$404,3,FALSE)</f>
        <v>1</v>
      </c>
      <c r="I268" s="10">
        <f>VLOOKUP(C268,away!$B$2:$E$404,3,FALSE)</f>
        <v>1</v>
      </c>
      <c r="J268" s="10">
        <f>VLOOKUP(B268,home!$B$2:$E$404,4,FALSE)</f>
        <v>0.33329999999999999</v>
      </c>
      <c r="K268" s="12">
        <f t="shared" si="446"/>
        <v>0.57872663756099996</v>
      </c>
      <c r="L268" s="12">
        <f t="shared" si="447"/>
        <v>0.33329999999999999</v>
      </c>
      <c r="M268" s="13">
        <f t="shared" si="448"/>
        <v>0.40170927939963219</v>
      </c>
      <c r="N268" s="13">
        <f t="shared" si="449"/>
        <v>0.23247986054400141</v>
      </c>
      <c r="O268" s="13">
        <f t="shared" si="450"/>
        <v>0.13388970282389742</v>
      </c>
      <c r="P268" s="13">
        <f t="shared" si="451"/>
        <v>7.7485537519315667E-2</v>
      </c>
      <c r="Q268" s="13">
        <f t="shared" si="452"/>
        <v>6.727114399664004E-2</v>
      </c>
      <c r="R268" s="13">
        <f t="shared" si="453"/>
        <v>2.2312718975602504E-2</v>
      </c>
      <c r="S268" s="13">
        <f t="shared" si="454"/>
        <v>3.7365383578084528E-3</v>
      </c>
      <c r="T268" s="13">
        <f t="shared" si="455"/>
        <v>2.242147229408013E-2</v>
      </c>
      <c r="U268" s="13">
        <f t="shared" si="456"/>
        <v>1.2912964827593956E-2</v>
      </c>
      <c r="V268" s="13">
        <f t="shared" si="457"/>
        <v>8.0082149500155362E-5</v>
      </c>
      <c r="W268" s="13">
        <f t="shared" si="458"/>
        <v>1.2977200990019117E-2</v>
      </c>
      <c r="X268" s="13">
        <f t="shared" si="459"/>
        <v>4.3253010899733718E-3</v>
      </c>
      <c r="Y268" s="13">
        <f t="shared" si="460"/>
        <v>7.2081142664406233E-4</v>
      </c>
      <c r="Z268" s="13">
        <f t="shared" si="461"/>
        <v>2.4789430781894392E-3</v>
      </c>
      <c r="AA268" s="13">
        <f t="shared" si="462"/>
        <v>1.434630392345689E-3</v>
      </c>
      <c r="AB268" s="13">
        <f t="shared" si="463"/>
        <v>4.1512941155251931E-4</v>
      </c>
      <c r="AC268" s="13">
        <f t="shared" si="464"/>
        <v>9.6543830294940231E-7</v>
      </c>
      <c r="AD268" s="13">
        <f t="shared" si="465"/>
        <v>1.8775629734767603E-3</v>
      </c>
      <c r="AE268" s="13">
        <f t="shared" si="466"/>
        <v>6.2579173905980424E-4</v>
      </c>
      <c r="AF268" s="13">
        <f t="shared" si="467"/>
        <v>1.0428819331431637E-4</v>
      </c>
      <c r="AG268" s="13">
        <f t="shared" si="468"/>
        <v>1.1586418277220554E-5</v>
      </c>
      <c r="AH268" s="13">
        <f t="shared" si="469"/>
        <v>2.0655793199013492E-4</v>
      </c>
      <c r="AI268" s="13">
        <f t="shared" si="470"/>
        <v>1.1954057744220448E-4</v>
      </c>
      <c r="AJ268" s="13">
        <f t="shared" si="471"/>
        <v>3.4590658217613653E-5</v>
      </c>
      <c r="AK268" s="13">
        <f t="shared" si="472"/>
        <v>6.6728451071004421E-6</v>
      </c>
      <c r="AL268" s="13">
        <f t="shared" si="473"/>
        <v>7.448919871362962E-9</v>
      </c>
      <c r="AM268" s="13">
        <f t="shared" si="474"/>
        <v>2.1731914128984782E-4</v>
      </c>
      <c r="AN268" s="13">
        <f t="shared" si="475"/>
        <v>7.2432469791906278E-5</v>
      </c>
      <c r="AO268" s="13">
        <f t="shared" si="476"/>
        <v>1.2070871090821181E-5</v>
      </c>
      <c r="AP268" s="13">
        <f t="shared" si="477"/>
        <v>1.3410737781902338E-6</v>
      </c>
      <c r="AQ268" s="13">
        <f t="shared" si="478"/>
        <v>1.1174497256770118E-7</v>
      </c>
      <c r="AR268" s="13">
        <f t="shared" si="479"/>
        <v>1.3769151746462396E-5</v>
      </c>
      <c r="AS268" s="13">
        <f t="shared" si="480"/>
        <v>7.968574892297352E-6</v>
      </c>
      <c r="AT268" s="13">
        <f t="shared" si="481"/>
        <v>2.3058132767861265E-6</v>
      </c>
      <c r="AU268" s="13">
        <f t="shared" si="482"/>
        <v>4.4481185483931555E-7</v>
      </c>
      <c r="AV268" s="13">
        <f t="shared" si="483"/>
        <v>6.4356117274607167E-8</v>
      </c>
      <c r="AW268" s="13">
        <f t="shared" si="484"/>
        <v>3.9911641312779076E-11</v>
      </c>
      <c r="AX268" s="13">
        <f t="shared" si="485"/>
        <v>2.0961395986052906E-5</v>
      </c>
      <c r="AY268" s="13">
        <f t="shared" si="486"/>
        <v>6.9864332821514334E-6</v>
      </c>
      <c r="AZ268" s="13">
        <f t="shared" si="487"/>
        <v>1.1642891064705362E-6</v>
      </c>
      <c r="BA268" s="13">
        <f t="shared" si="488"/>
        <v>1.2935251972887665E-7</v>
      </c>
      <c r="BB268" s="13">
        <f t="shared" si="489"/>
        <v>1.0778298706408641E-8</v>
      </c>
      <c r="BC268" s="13">
        <f t="shared" si="490"/>
        <v>7.1848139176920013E-10</v>
      </c>
      <c r="BD268" s="13">
        <f t="shared" si="491"/>
        <v>7.6487637951598637E-7</v>
      </c>
      <c r="BE268" s="13">
        <f t="shared" si="492"/>
        <v>4.4265433526711805E-7</v>
      </c>
      <c r="BF268" s="13">
        <f t="shared" si="493"/>
        <v>1.2808792752546936E-7</v>
      </c>
      <c r="BG268" s="13">
        <f t="shared" si="494"/>
        <v>2.4709298536323986E-8</v>
      </c>
      <c r="BH268" s="13">
        <f t="shared" si="495"/>
        <v>3.5749823146044291E-9</v>
      </c>
      <c r="BI268" s="13">
        <f t="shared" si="496"/>
        <v>4.1378749885421263E-10</v>
      </c>
      <c r="BJ268" s="14">
        <f t="shared" si="497"/>
        <v>0.34314754793408403</v>
      </c>
      <c r="BK268" s="14">
        <f t="shared" si="498"/>
        <v>0.48301939674676148</v>
      </c>
      <c r="BL268" s="14">
        <f t="shared" si="499"/>
        <v>0.17135842546834748</v>
      </c>
      <c r="BM268" s="14">
        <f t="shared" si="500"/>
        <v>6.4849083574922667E-2</v>
      </c>
      <c r="BN268" s="14">
        <f t="shared" si="501"/>
        <v>0.93514824325908918</v>
      </c>
    </row>
    <row r="269" spans="1:66" x14ac:dyDescent="0.25">
      <c r="A269" t="s">
        <v>337</v>
      </c>
      <c r="B269" t="s">
        <v>76</v>
      </c>
      <c r="C269" t="s">
        <v>72</v>
      </c>
      <c r="D269" s="11">
        <v>44416</v>
      </c>
      <c r="E269" s="10">
        <f>VLOOKUP(A269,home!$A$2:$E$404,3,FALSE)</f>
        <v>1.2959000000000001</v>
      </c>
      <c r="F269" s="10">
        <f>VLOOKUP(B269,home!$B$2:$E$404,3,FALSE)</f>
        <v>0.77170000000000005</v>
      </c>
      <c r="G269" s="10">
        <f>VLOOKUP(C269,away!$B$2:$E$404,4,FALSE)</f>
        <v>1.2861</v>
      </c>
      <c r="H269" s="10">
        <f>VLOOKUP(A269,away!$A$2:$E$404,3,FALSE)</f>
        <v>1</v>
      </c>
      <c r="I269" s="10">
        <f>VLOOKUP(C269,away!$B$2:$E$404,3,FALSE)</f>
        <v>1</v>
      </c>
      <c r="J269" s="10">
        <f>VLOOKUP(B269,home!$B$2:$E$404,4,FALSE)</f>
        <v>1</v>
      </c>
      <c r="K269" s="12">
        <f t="shared" si="446"/>
        <v>1.2861591991830001</v>
      </c>
      <c r="L269" s="12">
        <f t="shared" si="447"/>
        <v>1</v>
      </c>
      <c r="M269" s="13">
        <f t="shared" si="448"/>
        <v>0.10165615404930438</v>
      </c>
      <c r="N269" s="13">
        <f t="shared" si="449"/>
        <v>0.13074599768407699</v>
      </c>
      <c r="O269" s="13">
        <f t="shared" si="450"/>
        <v>0.10165615404930438</v>
      </c>
      <c r="P269" s="13">
        <f t="shared" si="451"/>
        <v>0.13074599768407699</v>
      </c>
      <c r="Q269" s="13">
        <f t="shared" si="452"/>
        <v>8.4080083838867448E-2</v>
      </c>
      <c r="R269" s="13">
        <f t="shared" si="453"/>
        <v>5.0828077024652175E-2</v>
      </c>
      <c r="S269" s="13">
        <f t="shared" si="454"/>
        <v>4.2040041919433724E-2</v>
      </c>
      <c r="T269" s="13">
        <f t="shared" si="455"/>
        <v>8.4080083838867448E-2</v>
      </c>
      <c r="U269" s="13">
        <f t="shared" si="456"/>
        <v>6.5372998842038496E-2</v>
      </c>
      <c r="V269" s="13">
        <f t="shared" si="457"/>
        <v>6.0077985165242903E-3</v>
      </c>
      <c r="W269" s="13">
        <f t="shared" si="458"/>
        <v>3.6046791099145742E-2</v>
      </c>
      <c r="X269" s="13">
        <f t="shared" si="459"/>
        <v>3.6046791099145742E-2</v>
      </c>
      <c r="Y269" s="13">
        <f t="shared" si="460"/>
        <v>1.8023395549572867E-2</v>
      </c>
      <c r="Z269" s="13">
        <f t="shared" si="461"/>
        <v>1.6942692341550731E-2</v>
      </c>
      <c r="AA269" s="13">
        <f t="shared" si="462"/>
        <v>2.1790999614012836E-2</v>
      </c>
      <c r="AB269" s="13">
        <f t="shared" si="463"/>
        <v>1.401334730647791E-2</v>
      </c>
      <c r="AC269" s="13">
        <f t="shared" si="464"/>
        <v>4.8293658305410597E-4</v>
      </c>
      <c r="AD269" s="13">
        <f t="shared" si="465"/>
        <v>1.1590477993298546E-2</v>
      </c>
      <c r="AE269" s="13">
        <f t="shared" si="466"/>
        <v>1.1590477993298546E-2</v>
      </c>
      <c r="AF269" s="13">
        <f t="shared" si="467"/>
        <v>5.7952389966492721E-3</v>
      </c>
      <c r="AG269" s="13">
        <f t="shared" si="468"/>
        <v>1.9317463322164243E-3</v>
      </c>
      <c r="AH269" s="13">
        <f t="shared" si="469"/>
        <v>4.235673085387681E-3</v>
      </c>
      <c r="AI269" s="13">
        <f t="shared" si="470"/>
        <v>5.4477499035032071E-3</v>
      </c>
      <c r="AJ269" s="13">
        <f t="shared" si="471"/>
        <v>3.5033368266194766E-3</v>
      </c>
      <c r="AK269" s="13">
        <f t="shared" si="472"/>
        <v>1.5019496291310721E-3</v>
      </c>
      <c r="AL269" s="13">
        <f t="shared" si="473"/>
        <v>2.484533315668175E-5</v>
      </c>
      <c r="AM269" s="13">
        <f t="shared" si="474"/>
        <v>2.9814399788018094E-3</v>
      </c>
      <c r="AN269" s="13">
        <f t="shared" si="475"/>
        <v>2.9814399788018094E-3</v>
      </c>
      <c r="AO269" s="13">
        <f t="shared" si="476"/>
        <v>1.4907199894009045E-3</v>
      </c>
      <c r="AP269" s="13">
        <f t="shared" si="477"/>
        <v>4.9690666313363489E-4</v>
      </c>
      <c r="AQ269" s="13">
        <f t="shared" si="478"/>
        <v>1.242266657834087E-4</v>
      </c>
      <c r="AR269" s="13">
        <f t="shared" si="479"/>
        <v>8.4713461707753657E-4</v>
      </c>
      <c r="AS269" s="13">
        <f t="shared" si="480"/>
        <v>1.0895499807006418E-3</v>
      </c>
      <c r="AT269" s="13">
        <f t="shared" si="481"/>
        <v>7.0066736532389557E-4</v>
      </c>
      <c r="AU269" s="13">
        <f t="shared" si="482"/>
        <v>3.0038992582621455E-4</v>
      </c>
      <c r="AV269" s="13">
        <f t="shared" si="483"/>
        <v>9.6587316610821235E-5</v>
      </c>
      <c r="AW269" s="13">
        <f t="shared" si="484"/>
        <v>8.8764038322868326E-7</v>
      </c>
      <c r="AX269" s="13">
        <f t="shared" si="485"/>
        <v>6.3910107592465219E-4</v>
      </c>
      <c r="AY269" s="13">
        <f t="shared" si="486"/>
        <v>6.3910107592465219E-4</v>
      </c>
      <c r="AZ269" s="13">
        <f t="shared" si="487"/>
        <v>3.1955053796232604E-4</v>
      </c>
      <c r="BA269" s="13">
        <f t="shared" si="488"/>
        <v>1.0651684598744203E-4</v>
      </c>
      <c r="BB269" s="13">
        <f t="shared" si="489"/>
        <v>2.66292114968605E-5</v>
      </c>
      <c r="BC269" s="13">
        <f t="shared" si="490"/>
        <v>5.3258422993721017E-6</v>
      </c>
      <c r="BD269" s="13">
        <f t="shared" si="491"/>
        <v>1.4118910284625604E-4</v>
      </c>
      <c r="BE269" s="13">
        <f t="shared" si="492"/>
        <v>1.8159166345010691E-4</v>
      </c>
      <c r="BF269" s="13">
        <f t="shared" si="493"/>
        <v>1.1677789422064921E-4</v>
      </c>
      <c r="BG269" s="13">
        <f t="shared" si="494"/>
        <v>5.0064987637702402E-5</v>
      </c>
      <c r="BH269" s="13">
        <f t="shared" si="495"/>
        <v>1.6097886101803534E-5</v>
      </c>
      <c r="BI269" s="13">
        <f t="shared" si="496"/>
        <v>4.1408888594469564E-6</v>
      </c>
      <c r="BJ269" s="14">
        <f t="shared" si="497"/>
        <v>0.42974204229065605</v>
      </c>
      <c r="BK269" s="14">
        <f t="shared" si="498"/>
        <v>0.28159687516147475</v>
      </c>
      <c r="BL269" s="14">
        <f t="shared" si="499"/>
        <v>0.27189447790978238</v>
      </c>
      <c r="BM269" s="14">
        <f t="shared" si="500"/>
        <v>0.39982540993764004</v>
      </c>
      <c r="BN269" s="14">
        <f t="shared" si="501"/>
        <v>0.59971246433028236</v>
      </c>
    </row>
    <row r="270" spans="1:66" s="10" customFormat="1" x14ac:dyDescent="0.25">
      <c r="A270" t="s">
        <v>349</v>
      </c>
      <c r="B270" t="s">
        <v>103</v>
      </c>
      <c r="C270" t="s">
        <v>527</v>
      </c>
      <c r="D270" s="11">
        <v>44416</v>
      </c>
      <c r="E270" s="10">
        <f>VLOOKUP(A270,home!$A$2:$E$404,3,FALSE)</f>
        <v>1.6087</v>
      </c>
      <c r="F270" s="10">
        <f>VLOOKUP(B270,home!$B$2:$E$404,3,FALSE)</f>
        <v>1.1867000000000001</v>
      </c>
      <c r="G270" s="10" t="e">
        <f>VLOOKUP(C270,away!$B$2:$E$404,4,FALSE)</f>
        <v>#N/A</v>
      </c>
      <c r="H270" s="10">
        <f>VLOOKUP(A270,away!$A$2:$E$404,3,FALSE)</f>
        <v>1.2608999999999999</v>
      </c>
      <c r="I270" s="10" t="e">
        <f>VLOOKUP(C270,away!$B$2:$E$404,3,FALSE)</f>
        <v>#N/A</v>
      </c>
      <c r="J270" s="10">
        <f>VLOOKUP(B270,home!$B$2:$E$404,4,FALSE)</f>
        <v>1.0094000000000001</v>
      </c>
      <c r="K270" s="12" t="e">
        <f t="shared" si="446"/>
        <v>#N/A</v>
      </c>
      <c r="L270" s="12" t="e">
        <f t="shared" si="447"/>
        <v>#N/A</v>
      </c>
      <c r="M270" s="13" t="e">
        <f t="shared" si="448"/>
        <v>#N/A</v>
      </c>
      <c r="N270" s="13" t="e">
        <f t="shared" si="449"/>
        <v>#N/A</v>
      </c>
      <c r="O270" s="13" t="e">
        <f t="shared" si="450"/>
        <v>#N/A</v>
      </c>
      <c r="P270" s="13" t="e">
        <f t="shared" si="451"/>
        <v>#N/A</v>
      </c>
      <c r="Q270" s="13" t="e">
        <f t="shared" si="452"/>
        <v>#N/A</v>
      </c>
      <c r="R270" s="13" t="e">
        <f t="shared" si="453"/>
        <v>#N/A</v>
      </c>
      <c r="S270" s="13" t="e">
        <f t="shared" si="454"/>
        <v>#N/A</v>
      </c>
      <c r="T270" s="13" t="e">
        <f t="shared" si="455"/>
        <v>#N/A</v>
      </c>
      <c r="U270" s="13" t="e">
        <f t="shared" si="456"/>
        <v>#N/A</v>
      </c>
      <c r="V270" s="13" t="e">
        <f t="shared" si="457"/>
        <v>#N/A</v>
      </c>
      <c r="W270" s="13" t="e">
        <f t="shared" si="458"/>
        <v>#N/A</v>
      </c>
      <c r="X270" s="13" t="e">
        <f t="shared" si="459"/>
        <v>#N/A</v>
      </c>
      <c r="Y270" s="13" t="e">
        <f t="shared" si="460"/>
        <v>#N/A</v>
      </c>
      <c r="Z270" s="13" t="e">
        <f t="shared" si="461"/>
        <v>#N/A</v>
      </c>
      <c r="AA270" s="13" t="e">
        <f t="shared" si="462"/>
        <v>#N/A</v>
      </c>
      <c r="AB270" s="13" t="e">
        <f t="shared" si="463"/>
        <v>#N/A</v>
      </c>
      <c r="AC270" s="13" t="e">
        <f t="shared" si="464"/>
        <v>#N/A</v>
      </c>
      <c r="AD270" s="13" t="e">
        <f t="shared" si="465"/>
        <v>#N/A</v>
      </c>
      <c r="AE270" s="13" t="e">
        <f t="shared" si="466"/>
        <v>#N/A</v>
      </c>
      <c r="AF270" s="13" t="e">
        <f t="shared" si="467"/>
        <v>#N/A</v>
      </c>
      <c r="AG270" s="13" t="e">
        <f t="shared" si="468"/>
        <v>#N/A</v>
      </c>
      <c r="AH270" s="13" t="e">
        <f t="shared" si="469"/>
        <v>#N/A</v>
      </c>
      <c r="AI270" s="13" t="e">
        <f t="shared" si="470"/>
        <v>#N/A</v>
      </c>
      <c r="AJ270" s="13" t="e">
        <f t="shared" si="471"/>
        <v>#N/A</v>
      </c>
      <c r="AK270" s="13" t="e">
        <f t="shared" si="472"/>
        <v>#N/A</v>
      </c>
      <c r="AL270" s="13" t="e">
        <f t="shared" si="473"/>
        <v>#N/A</v>
      </c>
      <c r="AM270" s="13" t="e">
        <f t="shared" si="474"/>
        <v>#N/A</v>
      </c>
      <c r="AN270" s="13" t="e">
        <f t="shared" si="475"/>
        <v>#N/A</v>
      </c>
      <c r="AO270" s="13" t="e">
        <f t="shared" si="476"/>
        <v>#N/A</v>
      </c>
      <c r="AP270" s="13" t="e">
        <f t="shared" si="477"/>
        <v>#N/A</v>
      </c>
      <c r="AQ270" s="13" t="e">
        <f t="shared" si="478"/>
        <v>#N/A</v>
      </c>
      <c r="AR270" s="13" t="e">
        <f t="shared" si="479"/>
        <v>#N/A</v>
      </c>
      <c r="AS270" s="13" t="e">
        <f t="shared" si="480"/>
        <v>#N/A</v>
      </c>
      <c r="AT270" s="13" t="e">
        <f t="shared" si="481"/>
        <v>#N/A</v>
      </c>
      <c r="AU270" s="13" t="e">
        <f t="shared" si="482"/>
        <v>#N/A</v>
      </c>
      <c r="AV270" s="13" t="e">
        <f t="shared" si="483"/>
        <v>#N/A</v>
      </c>
      <c r="AW270" s="13" t="e">
        <f t="shared" si="484"/>
        <v>#N/A</v>
      </c>
      <c r="AX270" s="13" t="e">
        <f t="shared" si="485"/>
        <v>#N/A</v>
      </c>
      <c r="AY270" s="13" t="e">
        <f t="shared" si="486"/>
        <v>#N/A</v>
      </c>
      <c r="AZ270" s="13" t="e">
        <f t="shared" si="487"/>
        <v>#N/A</v>
      </c>
      <c r="BA270" s="13" t="e">
        <f t="shared" si="488"/>
        <v>#N/A</v>
      </c>
      <c r="BB270" s="13" t="e">
        <f t="shared" si="489"/>
        <v>#N/A</v>
      </c>
      <c r="BC270" s="13" t="e">
        <f t="shared" si="490"/>
        <v>#N/A</v>
      </c>
      <c r="BD270" s="13" t="e">
        <f t="shared" si="491"/>
        <v>#N/A</v>
      </c>
      <c r="BE270" s="13" t="e">
        <f t="shared" si="492"/>
        <v>#N/A</v>
      </c>
      <c r="BF270" s="13" t="e">
        <f t="shared" si="493"/>
        <v>#N/A</v>
      </c>
      <c r="BG270" s="13" t="e">
        <f t="shared" si="494"/>
        <v>#N/A</v>
      </c>
      <c r="BH270" s="13" t="e">
        <f t="shared" si="495"/>
        <v>#N/A</v>
      </c>
      <c r="BI270" s="13" t="e">
        <f t="shared" si="496"/>
        <v>#N/A</v>
      </c>
      <c r="BJ270" s="14" t="e">
        <f t="shared" si="497"/>
        <v>#N/A</v>
      </c>
      <c r="BK270" s="14" t="e">
        <f t="shared" si="498"/>
        <v>#N/A</v>
      </c>
      <c r="BL270" s="14" t="e">
        <f t="shared" si="499"/>
        <v>#N/A</v>
      </c>
      <c r="BM270" s="14" t="e">
        <f t="shared" si="500"/>
        <v>#N/A</v>
      </c>
      <c r="BN270" s="14" t="e">
        <f t="shared" si="501"/>
        <v>#N/A</v>
      </c>
    </row>
    <row r="271" spans="1:66" x14ac:dyDescent="0.25">
      <c r="A271" t="s">
        <v>349</v>
      </c>
      <c r="B271" t="s">
        <v>105</v>
      </c>
      <c r="C271" t="s">
        <v>100</v>
      </c>
      <c r="D271" s="11">
        <v>44416</v>
      </c>
      <c r="E271" s="10">
        <f>VLOOKUP(A271,home!$A$2:$E$404,3,FALSE)</f>
        <v>1.6087</v>
      </c>
      <c r="F271" s="10">
        <f>VLOOKUP(B271,home!$B$2:$E$404,3,FALSE)</f>
        <v>1.7613000000000001</v>
      </c>
      <c r="G271" s="10">
        <f>VLOOKUP(C271,away!$B$2:$E$404,4,FALSE)</f>
        <v>0.67810000000000004</v>
      </c>
      <c r="H271" s="10">
        <f>VLOOKUP(A271,away!$A$2:$E$404,3,FALSE)</f>
        <v>1.2608999999999999</v>
      </c>
      <c r="I271" s="10">
        <f>VLOOKUP(C271,away!$B$2:$E$404,3,FALSE)</f>
        <v>1.0814999999999999</v>
      </c>
      <c r="J271" s="10">
        <f>VLOOKUP(B271,home!$B$2:$E$404,4,FALSE)</f>
        <v>0.33050000000000002</v>
      </c>
      <c r="K271" s="12">
        <f t="shared" si="446"/>
        <v>1.9213307845110001</v>
      </c>
      <c r="L271" s="12">
        <f t="shared" si="447"/>
        <v>0.45069073717499991</v>
      </c>
      <c r="M271" s="13">
        <f t="shared" si="448"/>
        <v>9.3291943840848782E-2</v>
      </c>
      <c r="N271" s="13">
        <f t="shared" si="449"/>
        <v>0.17924468364829416</v>
      </c>
      <c r="O271" s="13">
        <f t="shared" si="450"/>
        <v>4.2045814942120827E-2</v>
      </c>
      <c r="P271" s="13">
        <f t="shared" si="451"/>
        <v>8.0783918608149347E-2</v>
      </c>
      <c r="Q271" s="13">
        <f t="shared" si="452"/>
        <v>0.17219416432670157</v>
      </c>
      <c r="R271" s="13">
        <f t="shared" si="453"/>
        <v>9.4748296656940283E-3</v>
      </c>
      <c r="S271" s="13">
        <f t="shared" si="454"/>
        <v>1.7488223626311149E-2</v>
      </c>
      <c r="T271" s="13">
        <f t="shared" si="455"/>
        <v>7.7606314857634195E-2</v>
      </c>
      <c r="U271" s="13">
        <f t="shared" si="456"/>
        <v>1.8204281914696006E-2</v>
      </c>
      <c r="V271" s="13">
        <f t="shared" si="457"/>
        <v>1.6826119239419747E-3</v>
      </c>
      <c r="W271" s="13">
        <f t="shared" si="458"/>
        <v>0.11028064961134589</v>
      </c>
      <c r="X271" s="13">
        <f t="shared" si="459"/>
        <v>4.9702467269475345E-2</v>
      </c>
      <c r="Y271" s="13">
        <f t="shared" si="460"/>
        <v>1.1200220806548072E-2</v>
      </c>
      <c r="Z271" s="13">
        <f t="shared" si="461"/>
        <v>1.4234059888797337E-3</v>
      </c>
      <c r="AA271" s="13">
        <f t="shared" si="462"/>
        <v>2.7348337452919548E-3</v>
      </c>
      <c r="AB271" s="13">
        <f t="shared" si="463"/>
        <v>2.6272601326744749E-3</v>
      </c>
      <c r="AC271" s="13">
        <f t="shared" si="464"/>
        <v>9.106358700216128E-5</v>
      </c>
      <c r="AD271" s="13">
        <f t="shared" si="465"/>
        <v>5.2971401758537484E-2</v>
      </c>
      <c r="AE271" s="13">
        <f t="shared" si="466"/>
        <v>2.3873720107748343E-2</v>
      </c>
      <c r="AF271" s="13">
        <f t="shared" si="467"/>
        <v>5.3798322572353582E-3</v>
      </c>
      <c r="AG271" s="13">
        <f t="shared" si="468"/>
        <v>8.0821352196374947E-4</v>
      </c>
      <c r="AH271" s="13">
        <f t="shared" si="469"/>
        <v>1.603789736068792E-4</v>
      </c>
      <c r="AI271" s="13">
        <f t="shared" si="470"/>
        <v>3.0814105917917421E-4</v>
      </c>
      <c r="AJ271" s="13">
        <f t="shared" si="471"/>
        <v>2.9602045148638672E-4</v>
      </c>
      <c r="AK271" s="13">
        <f t="shared" si="472"/>
        <v>1.8958440209521332E-4</v>
      </c>
      <c r="AL271" s="13">
        <f t="shared" si="473"/>
        <v>3.1541730604728243E-6</v>
      </c>
      <c r="AM271" s="13">
        <f t="shared" si="474"/>
        <v>2.0355116979475632E-2</v>
      </c>
      <c r="AN271" s="13">
        <f t="shared" si="475"/>
        <v>9.1738626767632302E-3</v>
      </c>
      <c r="AO271" s="13">
        <f t="shared" si="476"/>
        <v>2.0672874662663186E-3</v>
      </c>
      <c r="AP271" s="13">
        <f t="shared" si="477"/>
        <v>3.105691040414017E-4</v>
      </c>
      <c r="AQ271" s="13">
        <f t="shared" si="478"/>
        <v>3.4992654611049638E-5</v>
      </c>
      <c r="AR271" s="13">
        <f t="shared" si="479"/>
        <v>1.4456263568450849E-5</v>
      </c>
      <c r="AS271" s="13">
        <f t="shared" si="480"/>
        <v>2.777526422306946E-5</v>
      </c>
      <c r="AT271" s="13">
        <f t="shared" si="481"/>
        <v>2.6682735099855186E-5</v>
      </c>
      <c r="AU271" s="13">
        <f t="shared" si="482"/>
        <v>1.7088786787434659E-5</v>
      </c>
      <c r="AV271" s="13">
        <f t="shared" si="483"/>
        <v>8.2083030311607621E-6</v>
      </c>
      <c r="AW271" s="13">
        <f t="shared" si="484"/>
        <v>7.5868900626123734E-8</v>
      </c>
      <c r="AX271" s="13">
        <f t="shared" si="485"/>
        <v>6.5181521458315137E-3</v>
      </c>
      <c r="AY271" s="13">
        <f t="shared" si="486"/>
        <v>2.937670795623612E-3</v>
      </c>
      <c r="AZ271" s="13">
        <f t="shared" si="487"/>
        <v>6.6199050822853694E-4</v>
      </c>
      <c r="BA271" s="13">
        <f t="shared" si="488"/>
        <v>9.9450996718790759E-5</v>
      </c>
      <c r="BB271" s="13">
        <f t="shared" si="489"/>
        <v>1.1205410755995073E-5</v>
      </c>
      <c r="BC271" s="13">
        <f t="shared" si="490"/>
        <v>1.0100349667936185E-6</v>
      </c>
      <c r="BD271" s="13">
        <f t="shared" si="491"/>
        <v>1.0858840140768677E-6</v>
      </c>
      <c r="BE271" s="13">
        <f t="shared" si="492"/>
        <v>2.0863423846542621E-6</v>
      </c>
      <c r="BF271" s="13">
        <f t="shared" si="493"/>
        <v>2.0042769253331627E-6</v>
      </c>
      <c r="BG271" s="13">
        <f t="shared" si="494"/>
        <v>1.2836263191092204E-6</v>
      </c>
      <c r="BH271" s="13">
        <f t="shared" si="495"/>
        <v>6.1656769067827154E-7</v>
      </c>
      <c r="BI271" s="13">
        <f t="shared" si="496"/>
        <v>2.3692609696700375E-7</v>
      </c>
      <c r="BJ271" s="14">
        <f t="shared" si="497"/>
        <v>0.72543297693876685</v>
      </c>
      <c r="BK271" s="14">
        <f t="shared" si="498"/>
        <v>0.19627858655493752</v>
      </c>
      <c r="BL271" s="14">
        <f t="shared" si="499"/>
        <v>7.6142670262985754E-2</v>
      </c>
      <c r="BM271" s="14">
        <f t="shared" si="500"/>
        <v>0.41930468978703839</v>
      </c>
      <c r="BN271" s="14">
        <f t="shared" si="501"/>
        <v>0.57703535503180869</v>
      </c>
    </row>
    <row r="272" spans="1:66" s="10" customFormat="1" x14ac:dyDescent="0.25">
      <c r="A272" t="s">
        <v>349</v>
      </c>
      <c r="B272" t="s">
        <v>107</v>
      </c>
      <c r="C272" t="s">
        <v>102</v>
      </c>
      <c r="D272" s="11">
        <v>44416</v>
      </c>
      <c r="E272" s="10">
        <f>VLOOKUP(A272,home!$A$2:$E$404,3,FALSE)</f>
        <v>1.6087</v>
      </c>
      <c r="F272" s="10">
        <f>VLOOKUP(B272,home!$B$2:$E$404,3,FALSE)</f>
        <v>0.9607</v>
      </c>
      <c r="G272" s="10">
        <f>VLOOKUP(C272,away!$B$2:$E$404,4,FALSE)</f>
        <v>0.9607</v>
      </c>
      <c r="H272" s="10">
        <f>VLOOKUP(A272,away!$A$2:$E$404,3,FALSE)</f>
        <v>1.2608999999999999</v>
      </c>
      <c r="I272" s="10">
        <f>VLOOKUP(C272,away!$B$2:$E$404,3,FALSE)</f>
        <v>1.1536</v>
      </c>
      <c r="J272" s="10">
        <f>VLOOKUP(B272,home!$B$2:$E$404,4,FALSE)</f>
        <v>1.1536</v>
      </c>
      <c r="K272" s="12">
        <f t="shared" si="446"/>
        <v>1.4847408010630001</v>
      </c>
      <c r="L272" s="12">
        <f t="shared" si="447"/>
        <v>1.6779968432639998</v>
      </c>
      <c r="M272" s="13">
        <f t="shared" si="448"/>
        <v>4.2309753330167996E-2</v>
      </c>
      <c r="N272" s="13">
        <f t="shared" si="449"/>
        <v>6.2819017052211573E-2</v>
      </c>
      <c r="O272" s="13">
        <f t="shared" si="450"/>
        <v>7.0995632527300401E-2</v>
      </c>
      <c r="P272" s="13">
        <f t="shared" si="451"/>
        <v>0.1054101123105584</v>
      </c>
      <c r="Q272" s="13">
        <f t="shared" si="452"/>
        <v>4.6634978850045444E-2</v>
      </c>
      <c r="R272" s="13">
        <f t="shared" si="453"/>
        <v>5.9565223633170516E-2</v>
      </c>
      <c r="S272" s="13">
        <f t="shared" si="454"/>
        <v>6.5654434868814768E-2</v>
      </c>
      <c r="T272" s="13">
        <f t="shared" si="455"/>
        <v>7.825334729605965E-2</v>
      </c>
      <c r="U272" s="13">
        <f t="shared" si="456"/>
        <v>8.8438917852610349E-2</v>
      </c>
      <c r="V272" s="13">
        <f t="shared" si="457"/>
        <v>1.8174536361764974E-2</v>
      </c>
      <c r="W272" s="13">
        <f t="shared" si="458"/>
        <v>2.3080285285124173E-2</v>
      </c>
      <c r="X272" s="13">
        <f t="shared" si="459"/>
        <v>3.8728645850070909E-2</v>
      </c>
      <c r="Y272" s="13">
        <f t="shared" si="460"/>
        <v>3.2493272740154198E-2</v>
      </c>
      <c r="Z272" s="13">
        <f t="shared" si="461"/>
        <v>3.3316752408258106E-2</v>
      </c>
      <c r="AA272" s="13">
        <f t="shared" si="462"/>
        <v>4.9466741659454784E-2</v>
      </c>
      <c r="AB272" s="13">
        <f t="shared" si="463"/>
        <v>3.672264481871769E-2</v>
      </c>
      <c r="AC272" s="13">
        <f t="shared" si="464"/>
        <v>2.82999156266643E-3</v>
      </c>
      <c r="AD272" s="13">
        <f t="shared" si="465"/>
        <v>8.5670603157494609E-3</v>
      </c>
      <c r="AE272" s="13">
        <f t="shared" si="466"/>
        <v>1.437550016587988E-2</v>
      </c>
      <c r="AF272" s="13">
        <f t="shared" si="467"/>
        <v>1.2061021949343772E-2</v>
      </c>
      <c r="AG272" s="13">
        <f t="shared" si="468"/>
        <v>6.7461189191788873E-3</v>
      </c>
      <c r="AH272" s="13">
        <f t="shared" si="469"/>
        <v>1.3976351342216342E-2</v>
      </c>
      <c r="AI272" s="13">
        <f t="shared" si="470"/>
        <v>2.0751259087780229E-2</v>
      </c>
      <c r="AJ272" s="13">
        <f t="shared" si="471"/>
        <v>1.540512052052834E-2</v>
      </c>
      <c r="AK272" s="13">
        <f t="shared" si="472"/>
        <v>7.6242036607071014E-3</v>
      </c>
      <c r="AL272" s="13">
        <f t="shared" si="473"/>
        <v>2.8202454987691719E-4</v>
      </c>
      <c r="AM272" s="13">
        <f t="shared" si="474"/>
        <v>2.5439727991921754E-3</v>
      </c>
      <c r="AN272" s="13">
        <f t="shared" si="475"/>
        <v>4.2687783263939518E-3</v>
      </c>
      <c r="AO272" s="13">
        <f t="shared" si="476"/>
        <v>3.5814982781414155E-3</v>
      </c>
      <c r="AP272" s="13">
        <f t="shared" si="477"/>
        <v>2.0032476016255819E-3</v>
      </c>
      <c r="AQ272" s="13">
        <f t="shared" si="478"/>
        <v>8.4036078795097634E-4</v>
      </c>
      <c r="AR272" s="13">
        <f t="shared" si="479"/>
        <v>4.6904546865175175E-3</v>
      </c>
      <c r="AS272" s="13">
        <f t="shared" si="480"/>
        <v>6.9641094486097227E-3</v>
      </c>
      <c r="AT272" s="13">
        <f t="shared" si="481"/>
        <v>5.1699487207096046E-3</v>
      </c>
      <c r="AU272" s="13">
        <f t="shared" si="482"/>
        <v>2.5586779350136694E-3</v>
      </c>
      <c r="AV272" s="13">
        <f t="shared" si="483"/>
        <v>9.4974338172360473E-4</v>
      </c>
      <c r="AW272" s="13">
        <f t="shared" si="484"/>
        <v>1.9517590269759028E-5</v>
      </c>
      <c r="AX272" s="13">
        <f t="shared" si="485"/>
        <v>6.2952336862584545E-4</v>
      </c>
      <c r="AY272" s="13">
        <f t="shared" si="486"/>
        <v>1.056338225315088E-3</v>
      </c>
      <c r="AZ272" s="13">
        <f t="shared" si="487"/>
        <v>8.8626610374890674E-4</v>
      </c>
      <c r="BA272" s="13">
        <f t="shared" si="488"/>
        <v>4.9571724146085002E-4</v>
      </c>
      <c r="BB272" s="13">
        <f t="shared" si="489"/>
        <v>2.0795299158071109E-4</v>
      </c>
      <c r="BC272" s="13">
        <f t="shared" si="490"/>
        <v>6.9788892683947666E-5</v>
      </c>
      <c r="BD272" s="13">
        <f t="shared" si="491"/>
        <v>1.3117613595748708E-3</v>
      </c>
      <c r="BE272" s="13">
        <f t="shared" si="492"/>
        <v>1.947625611818684E-3</v>
      </c>
      <c r="BF272" s="13">
        <f t="shared" si="493"/>
        <v>1.4458596055312444E-3</v>
      </c>
      <c r="BG272" s="13">
        <f t="shared" si="494"/>
        <v>7.1557558298036416E-4</v>
      </c>
      <c r="BH272" s="13">
        <f t="shared" si="495"/>
        <v>2.6561106607384731E-4</v>
      </c>
      <c r="BI272" s="13">
        <f t="shared" si="496"/>
        <v>7.8872717402736202E-5</v>
      </c>
      <c r="BJ272" s="14">
        <f t="shared" si="497"/>
        <v>0.34034269304053738</v>
      </c>
      <c r="BK272" s="14">
        <f t="shared" si="498"/>
        <v>0.23571719120916454</v>
      </c>
      <c r="BL272" s="14">
        <f t="shared" si="499"/>
        <v>0.38904433521844162</v>
      </c>
      <c r="BM272" s="14">
        <f t="shared" si="500"/>
        <v>0.60964943353790202</v>
      </c>
      <c r="BN272" s="14">
        <f t="shared" si="501"/>
        <v>0.38773471770345436</v>
      </c>
    </row>
    <row r="273" spans="1:66" x14ac:dyDescent="0.25">
      <c r="A273" t="s">
        <v>338</v>
      </c>
      <c r="B273" t="s">
        <v>118</v>
      </c>
      <c r="C273" t="s">
        <v>113</v>
      </c>
      <c r="D273" s="11">
        <v>44416</v>
      </c>
      <c r="E273" s="10">
        <f>VLOOKUP(A273,home!$A$2:$E$404,3,FALSE)</f>
        <v>1.2710999999999999</v>
      </c>
      <c r="F273" s="10">
        <f>VLOOKUP(B273,home!$B$2:$E$404,3,FALSE)</f>
        <v>0.74529999999999996</v>
      </c>
      <c r="G273" s="10">
        <f>VLOOKUP(C273,away!$B$2:$E$404,4,FALSE)</f>
        <v>1.2008000000000001</v>
      </c>
      <c r="H273" s="10">
        <f>VLOOKUP(A273,away!$A$2:$E$404,3,FALSE)</f>
        <v>0.94469999999999998</v>
      </c>
      <c r="I273" s="10">
        <f>VLOOKUP(C273,away!$B$2:$E$404,3,FALSE)</f>
        <v>0.8357</v>
      </c>
      <c r="J273" s="10">
        <f>VLOOKUP(B273,home!$B$2:$E$404,4,FALSE)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338</v>
      </c>
      <c r="B274" t="s">
        <v>125</v>
      </c>
      <c r="C274" t="s">
        <v>121</v>
      </c>
      <c r="D274" s="11">
        <v>44416</v>
      </c>
      <c r="E274" s="10">
        <f>VLOOKUP(A274,home!$A$2:$E$404,3,FALSE)</f>
        <v>1.2710999999999999</v>
      </c>
      <c r="F274" s="10">
        <f>VLOOKUP(B274,home!$B$2:$E$404,3,FALSE)</f>
        <v>1.3664000000000001</v>
      </c>
      <c r="G274" s="10">
        <f>VLOOKUP(C274,away!$B$2:$E$404,4,FALSE)</f>
        <v>1.0766</v>
      </c>
      <c r="H274" s="10">
        <f>VLOOKUP(A274,away!$A$2:$E$404,3,FALSE)</f>
        <v>0.94469999999999998</v>
      </c>
      <c r="I274" s="10">
        <f>VLOOKUP(C274,away!$B$2:$E$404,3,FALSE)</f>
        <v>1.0027999999999999</v>
      </c>
      <c r="J274" s="10">
        <f>VLOOKUP(B274,home!$B$2:$E$404,4,FALSE)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338</v>
      </c>
      <c r="B275" t="s">
        <v>109</v>
      </c>
      <c r="C275" t="s">
        <v>120</v>
      </c>
      <c r="D275" s="11">
        <v>44416</v>
      </c>
      <c r="E275" s="10">
        <f>VLOOKUP(A275,home!$A$2:$E$404,3,FALSE)</f>
        <v>1.2710999999999999</v>
      </c>
      <c r="F275" s="10">
        <f>VLOOKUP(B275,home!$B$2:$E$404,3,FALSE)</f>
        <v>0.91090000000000004</v>
      </c>
      <c r="G275" s="10">
        <f>VLOOKUP(C275,away!$B$2:$E$404,4,FALSE)</f>
        <v>0.99380000000000002</v>
      </c>
      <c r="H275" s="10">
        <f>VLOOKUP(A275,away!$A$2:$E$404,3,FALSE)</f>
        <v>0.94469999999999998</v>
      </c>
      <c r="I275" s="10">
        <f>VLOOKUP(C275,away!$B$2:$E$404,3,FALSE)</f>
        <v>0.78</v>
      </c>
      <c r="J275" s="10">
        <f>VLOOKUP(B275,home!$B$2:$E$404,4,FALSE)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338</v>
      </c>
      <c r="B276" t="s">
        <v>124</v>
      </c>
      <c r="C276" t="s">
        <v>111</v>
      </c>
      <c r="D276" s="11">
        <v>44416</v>
      </c>
      <c r="E276" s="10">
        <f>VLOOKUP(A276,home!$A$2:$E$404,3,FALSE)</f>
        <v>1.2710999999999999</v>
      </c>
      <c r="F276" s="10">
        <f>VLOOKUP(B276,home!$B$2:$E$404,3,FALSE)</f>
        <v>0.78669999999999995</v>
      </c>
      <c r="G276" s="10">
        <f>VLOOKUP(C276,away!$B$2:$E$404,4,FALSE)</f>
        <v>0.86950000000000005</v>
      </c>
      <c r="H276" s="10">
        <f>VLOOKUP(A276,away!$A$2:$E$404,3,FALSE)</f>
        <v>0.94469999999999998</v>
      </c>
      <c r="I276" s="10">
        <f>VLOOKUP(C276,away!$B$2:$E$404,3,FALSE)</f>
        <v>1.3928</v>
      </c>
      <c r="J276" s="10">
        <f>VLOOKUP(B276,home!$B$2:$E$404,4,FALSE)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338</v>
      </c>
      <c r="B277" t="s">
        <v>126</v>
      </c>
      <c r="C277" t="s">
        <v>117</v>
      </c>
      <c r="D277" s="11">
        <v>44416</v>
      </c>
      <c r="E277" s="10">
        <f>VLOOKUP(A277,home!$A$2:$E$404,3,FALSE)</f>
        <v>1.2710999999999999</v>
      </c>
      <c r="F277" s="10">
        <f>VLOOKUP(B277,home!$B$2:$E$404,3,FALSE)</f>
        <v>0.86950000000000005</v>
      </c>
      <c r="G277" s="10">
        <f>VLOOKUP(C277,away!$B$2:$E$404,4,FALSE)</f>
        <v>0.74529999999999996</v>
      </c>
      <c r="H277" s="10">
        <f>VLOOKUP(A277,away!$A$2:$E$404,3,FALSE)</f>
        <v>0.94469999999999998</v>
      </c>
      <c r="I277" s="10">
        <f>VLOOKUP(C277,away!$B$2:$E$404,3,FALSE)</f>
        <v>0.78</v>
      </c>
      <c r="J277" s="10">
        <f>VLOOKUP(B277,home!$B$2:$E$404,4,FALSE)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338</v>
      </c>
      <c r="B278" t="s">
        <v>115</v>
      </c>
      <c r="C278" t="s">
        <v>112</v>
      </c>
      <c r="D278" s="11">
        <v>44416</v>
      </c>
      <c r="E278" s="10">
        <f>VLOOKUP(A278,home!$A$2:$E$404,3,FALSE)</f>
        <v>1.2710999999999999</v>
      </c>
      <c r="F278" s="10">
        <f>VLOOKUP(B278,home!$B$2:$E$404,3,FALSE)</f>
        <v>0.99380000000000002</v>
      </c>
      <c r="G278" s="10">
        <f>VLOOKUP(C278,away!$B$2:$E$404,4,FALSE)</f>
        <v>0.91090000000000004</v>
      </c>
      <c r="H278" s="10">
        <f>VLOOKUP(A278,away!$A$2:$E$404,3,FALSE)</f>
        <v>0.94469999999999998</v>
      </c>
      <c r="I278" s="10">
        <f>VLOOKUP(C278,away!$B$2:$E$404,3,FALSE)</f>
        <v>0.89139999999999997</v>
      </c>
      <c r="J278" s="10">
        <f>VLOOKUP(B278,home!$B$2:$E$404,4,FALSE)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338</v>
      </c>
      <c r="B279" t="s">
        <v>119</v>
      </c>
      <c r="C279" t="s">
        <v>123</v>
      </c>
      <c r="D279" s="11">
        <v>44416</v>
      </c>
      <c r="E279" s="10">
        <f>VLOOKUP(A279,home!$A$2:$E$404,3,FALSE)</f>
        <v>1.2710999999999999</v>
      </c>
      <c r="F279" s="10">
        <f>VLOOKUP(B279,home!$B$2:$E$404,3,FALSE)</f>
        <v>1.2836000000000001</v>
      </c>
      <c r="G279" s="10">
        <f>VLOOKUP(C279,away!$B$2:$E$404,4,FALSE)</f>
        <v>0.82809999999999995</v>
      </c>
      <c r="H279" s="10">
        <f>VLOOKUP(A279,away!$A$2:$E$404,3,FALSE)</f>
        <v>0.94469999999999998</v>
      </c>
      <c r="I279" s="10">
        <f>VLOOKUP(C279,away!$B$2:$E$404,3,FALSE)</f>
        <v>0.8357</v>
      </c>
      <c r="J279" s="10">
        <f>VLOOKUP(B279,home!$B$2:$E$404,4,FALSE)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340</v>
      </c>
      <c r="B280" t="s">
        <v>152</v>
      </c>
      <c r="C280" t="s">
        <v>153</v>
      </c>
      <c r="D280" s="11">
        <v>44416</v>
      </c>
      <c r="E280" s="10">
        <f>VLOOKUP(A280,home!$A$2:$E$404,3,FALSE)</f>
        <v>1.4705999999999999</v>
      </c>
      <c r="F280" s="10">
        <f>VLOOKUP(B280,home!$B$2:$E$404,3,FALSE)</f>
        <v>0.98219999999999996</v>
      </c>
      <c r="G280" s="10">
        <f>VLOOKUP(C280,away!$B$2:$E$404,4,FALSE)</f>
        <v>1.2844</v>
      </c>
      <c r="H280" s="10">
        <f>VLOOKUP(A280,away!$A$2:$E$404,3,FALSE)</f>
        <v>1.2646999999999999</v>
      </c>
      <c r="I280" s="10">
        <f>VLOOKUP(C280,away!$B$2:$E$404,3,FALSE)</f>
        <v>0.43930000000000002</v>
      </c>
      <c r="J280" s="10">
        <f>VLOOKUP(B280,home!$B$2:$E$404,4,FALSE)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340</v>
      </c>
      <c r="B281" t="s">
        <v>148</v>
      </c>
      <c r="C281" t="s">
        <v>147</v>
      </c>
      <c r="D281" s="11">
        <v>44416</v>
      </c>
      <c r="E281" s="10">
        <f>VLOOKUP(A281,home!$A$2:$E$404,3,FALSE)</f>
        <v>1.4705999999999999</v>
      </c>
      <c r="F281" s="10">
        <f>VLOOKUP(B281,home!$B$2:$E$404,3,FALSE)</f>
        <v>1.105</v>
      </c>
      <c r="G281" s="10">
        <f>VLOOKUP(C281,away!$B$2:$E$404,4,FALSE)</f>
        <v>1.02</v>
      </c>
      <c r="H281" s="10">
        <f>VLOOKUP(A281,away!$A$2:$E$404,3,FALSE)</f>
        <v>1.2646999999999999</v>
      </c>
      <c r="I281" s="10">
        <f>VLOOKUP(C281,away!$B$2:$E$404,3,FALSE)</f>
        <v>1.0871999999999999</v>
      </c>
      <c r="J281" s="10">
        <f>VLOOKUP(B281,home!$B$2:$E$404,4,FALSE)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340</v>
      </c>
      <c r="B282" t="s">
        <v>145</v>
      </c>
      <c r="C282" t="s">
        <v>146</v>
      </c>
      <c r="D282" s="11">
        <v>44416</v>
      </c>
      <c r="E282" s="10">
        <f>VLOOKUP(A282,home!$A$2:$E$404,3,FALSE)</f>
        <v>1.4705999999999999</v>
      </c>
      <c r="F282" s="10">
        <f>VLOOKUP(B282,home!$B$2:$E$404,3,FALSE)</f>
        <v>1.19</v>
      </c>
      <c r="G282" s="10">
        <f>VLOOKUP(C282,away!$B$2:$E$404,4,FALSE)</f>
        <v>0.85</v>
      </c>
      <c r="H282" s="10">
        <f>VLOOKUP(A282,away!$A$2:$E$404,3,FALSE)</f>
        <v>1.2646999999999999</v>
      </c>
      <c r="I282" s="10">
        <f>VLOOKUP(C282,away!$B$2:$E$404,3,FALSE)</f>
        <v>0.29649999999999999</v>
      </c>
      <c r="J282" s="10">
        <f>VLOOKUP(B282,home!$B$2:$E$404,4,FALSE)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350</v>
      </c>
      <c r="B283" t="s">
        <v>156</v>
      </c>
      <c r="C283" t="s">
        <v>161</v>
      </c>
      <c r="D283" s="11">
        <v>44416</v>
      </c>
      <c r="E283" s="10">
        <f>VLOOKUP(A283,home!$A$2:$E$404,3,FALSE)</f>
        <v>1.3148</v>
      </c>
      <c r="F283" s="10">
        <f>VLOOKUP(B283,home!$B$2:$E$404,3,FALSE)</f>
        <v>0.76060000000000005</v>
      </c>
      <c r="G283" s="10">
        <f>VLOOKUP(C283,away!$B$2:$E$404,4,FALSE)</f>
        <v>0.87760000000000005</v>
      </c>
      <c r="H283" s="10">
        <f>VLOOKUP(A283,away!$A$2:$E$404,3,FALSE)</f>
        <v>1.2037</v>
      </c>
      <c r="I283" s="10">
        <f>VLOOKUP(C283,away!$B$2:$E$404,3,FALSE)</f>
        <v>1.2141999999999999</v>
      </c>
      <c r="J283" s="10">
        <f>VLOOKUP(B283,home!$B$2:$E$404,4,FALSE)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350</v>
      </c>
      <c r="B284" t="s">
        <v>159</v>
      </c>
      <c r="C284" t="s">
        <v>160</v>
      </c>
      <c r="D284" s="11">
        <v>44416</v>
      </c>
      <c r="E284" s="10">
        <f>VLOOKUP(A284,home!$A$2:$E$404,3,FALSE)</f>
        <v>1.3148</v>
      </c>
      <c r="F284" s="10">
        <f>VLOOKUP(B284,home!$B$2:$E$404,3,FALSE)</f>
        <v>1.0322</v>
      </c>
      <c r="G284" s="10">
        <f>VLOOKUP(C284,away!$B$2:$E$404,4,FALSE)</f>
        <v>1.1952</v>
      </c>
      <c r="H284" s="10">
        <f>VLOOKUP(A284,away!$A$2:$E$404,3,FALSE)</f>
        <v>1.2037</v>
      </c>
      <c r="I284" s="10">
        <f>VLOOKUP(C284,away!$B$2:$E$404,3,FALSE)</f>
        <v>0.83079999999999998</v>
      </c>
      <c r="J284" s="10">
        <f>VLOOKUP(B284,home!$B$2:$E$404,4,FALSE)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350</v>
      </c>
      <c r="B285" t="s">
        <v>163</v>
      </c>
      <c r="C285" t="s">
        <v>164</v>
      </c>
      <c r="D285" s="11">
        <v>44416</v>
      </c>
      <c r="E285" s="10">
        <f>VLOOKUP(A285,home!$A$2:$E$404,3,FALSE)</f>
        <v>1.3148</v>
      </c>
      <c r="F285" s="10">
        <f>VLOOKUP(B285,home!$B$2:$E$404,3,FALSE)</f>
        <v>1.1409</v>
      </c>
      <c r="G285" s="10">
        <f>VLOOKUP(C285,away!$B$2:$E$404,4,FALSE)</f>
        <v>0.87760000000000005</v>
      </c>
      <c r="H285" s="10">
        <f>VLOOKUP(A285,away!$A$2:$E$404,3,FALSE)</f>
        <v>1.2037</v>
      </c>
      <c r="I285" s="10">
        <f>VLOOKUP(C285,away!$B$2:$E$404,3,FALSE)</f>
        <v>1.0864</v>
      </c>
      <c r="J285" s="10">
        <f>VLOOKUP(B285,home!$B$2:$E$404,4,FALSE)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341</v>
      </c>
      <c r="B286" t="s">
        <v>170</v>
      </c>
      <c r="C286" t="s">
        <v>175</v>
      </c>
      <c r="D286" s="11">
        <v>44416</v>
      </c>
      <c r="E286" s="10">
        <f>VLOOKUP(A286,home!$A$2:$E$404,3,FALSE)</f>
        <v>1.2188000000000001</v>
      </c>
      <c r="F286" s="10">
        <f>VLOOKUP(B286,home!$B$2:$E$404,3,FALSE)</f>
        <v>1.3674999999999999</v>
      </c>
      <c r="G286" s="10">
        <f>VLOOKUP(C286,away!$B$2:$E$404,4,FALSE)</f>
        <v>0.61539999999999995</v>
      </c>
      <c r="H286" s="10">
        <f>VLOOKUP(A286,away!$A$2:$E$404,3,FALSE)</f>
        <v>1</v>
      </c>
      <c r="I286" s="10">
        <f>VLOOKUP(C286,away!$B$2:$E$404,3,FALSE)</f>
        <v>1.5</v>
      </c>
      <c r="J286" s="10">
        <f>VLOOKUP(B286,home!$B$2:$E$404,4,FALSE)</f>
        <v>0.66669999999999996</v>
      </c>
      <c r="K286" s="12">
        <f t="shared" si="502"/>
        <v>1.0256927186</v>
      </c>
      <c r="L286" s="12">
        <f t="shared" si="503"/>
        <v>1.0000499999999999</v>
      </c>
      <c r="M286" s="13">
        <f t="shared" si="504"/>
        <v>0.13189584530234019</v>
      </c>
      <c r="N286" s="13">
        <f t="shared" si="505"/>
        <v>0.13528460814020235</v>
      </c>
      <c r="O286" s="13">
        <f t="shared" si="506"/>
        <v>0.13190244009460528</v>
      </c>
      <c r="P286" s="13">
        <f t="shared" si="507"/>
        <v>0.13529137237060934</v>
      </c>
      <c r="Q286" s="13">
        <f t="shared" si="508"/>
        <v>6.9380218754029915E-2</v>
      </c>
      <c r="R286" s="13">
        <f t="shared" si="509"/>
        <v>6.5954517608304994E-2</v>
      </c>
      <c r="S286" s="13">
        <f t="shared" si="510"/>
        <v>3.4693578474677918E-2</v>
      </c>
      <c r="T286" s="13">
        <f t="shared" si="511"/>
        <v>6.9383687764967603E-2</v>
      </c>
      <c r="U286" s="13">
        <f t="shared" si="512"/>
        <v>6.7649068469613924E-2</v>
      </c>
      <c r="V286" s="13">
        <f t="shared" si="513"/>
        <v>3.9540811190217802E-3</v>
      </c>
      <c r="W286" s="13">
        <f t="shared" si="514"/>
        <v>2.372092839696122E-2</v>
      </c>
      <c r="X286" s="13">
        <f t="shared" si="515"/>
        <v>2.3722114443381064E-2</v>
      </c>
      <c r="Y286" s="13">
        <f t="shared" si="516"/>
        <v>1.1861650274551614E-2</v>
      </c>
      <c r="Z286" s="13">
        <f t="shared" si="517"/>
        <v>2.1985938444728469E-2</v>
      </c>
      <c r="AA286" s="13">
        <f t="shared" si="518"/>
        <v>2.25508169743458E-2</v>
      </c>
      <c r="AB286" s="13">
        <f t="shared" si="519"/>
        <v>1.1565104384533884E-2</v>
      </c>
      <c r="AC286" s="13">
        <f t="shared" si="520"/>
        <v>2.5349218725906277E-4</v>
      </c>
      <c r="AD286" s="13">
        <f t="shared" si="521"/>
        <v>6.0825958837987717E-3</v>
      </c>
      <c r="AE286" s="13">
        <f t="shared" si="522"/>
        <v>6.0829000135929597E-3</v>
      </c>
      <c r="AF286" s="13">
        <f t="shared" si="523"/>
        <v>3.0416020792968191E-3</v>
      </c>
      <c r="AG286" s="13">
        <f t="shared" si="524"/>
        <v>1.0139180531335947E-3</v>
      </c>
      <c r="AH286" s="13">
        <f t="shared" si="525"/>
        <v>5.496759435412675E-3</v>
      </c>
      <c r="AI286" s="13">
        <f t="shared" si="526"/>
        <v>5.6379861287986282E-3</v>
      </c>
      <c r="AJ286" s="13">
        <f t="shared" si="527"/>
        <v>2.8914206599382768E-3</v>
      </c>
      <c r="AK286" s="13">
        <f t="shared" si="528"/>
        <v>9.885697057694326E-4</v>
      </c>
      <c r="AL286" s="13">
        <f t="shared" si="529"/>
        <v>1.0400723637925725E-5</v>
      </c>
      <c r="AM286" s="13">
        <f t="shared" si="530"/>
        <v>1.2477748616397466E-3</v>
      </c>
      <c r="AN286" s="13">
        <f t="shared" si="531"/>
        <v>1.2478372503828283E-3</v>
      </c>
      <c r="AO286" s="13">
        <f t="shared" si="532"/>
        <v>6.239498211226736E-4</v>
      </c>
      <c r="AP286" s="13">
        <f t="shared" si="533"/>
        <v>2.0799367287124325E-4</v>
      </c>
      <c r="AQ286" s="13">
        <f t="shared" si="534"/>
        <v>5.2001018138721691E-5</v>
      </c>
      <c r="AR286" s="13">
        <f t="shared" si="535"/>
        <v>1.0994068546768892E-3</v>
      </c>
      <c r="AS286" s="13">
        <f t="shared" si="536"/>
        <v>1.1276536056210136E-3</v>
      </c>
      <c r="AT286" s="13">
        <f t="shared" si="537"/>
        <v>5.7831304619425481E-4</v>
      </c>
      <c r="AU286" s="13">
        <f t="shared" si="538"/>
        <v>1.9772382685094423E-4</v>
      </c>
      <c r="AV286" s="13">
        <f t="shared" si="539"/>
        <v>5.0700972373685151E-5</v>
      </c>
      <c r="AW286" s="13">
        <f t="shared" si="540"/>
        <v>2.9634666391434702E-7</v>
      </c>
      <c r="AX286" s="13">
        <f t="shared" si="541"/>
        <v>2.1330559833933506E-4</v>
      </c>
      <c r="AY286" s="13">
        <f t="shared" si="542"/>
        <v>2.1331626361925199E-4</v>
      </c>
      <c r="AZ286" s="13">
        <f t="shared" si="543"/>
        <v>1.0666346471621645E-4</v>
      </c>
      <c r="BA286" s="13">
        <f t="shared" si="544"/>
        <v>3.5556265963150751E-5</v>
      </c>
      <c r="BB286" s="13">
        <f t="shared" si="545"/>
        <v>8.889510944112226E-6</v>
      </c>
      <c r="BC286" s="13">
        <f t="shared" si="546"/>
        <v>1.7779910839318863E-6</v>
      </c>
      <c r="BD286" s="13">
        <f t="shared" si="547"/>
        <v>1.832436375032704E-4</v>
      </c>
      <c r="BE286" s="13">
        <f t="shared" si="548"/>
        <v>1.8795166471688234E-4</v>
      </c>
      <c r="BF286" s="13">
        <f t="shared" si="549"/>
        <v>9.6390326974427355E-5</v>
      </c>
      <c r="BG286" s="13">
        <f t="shared" si="550"/>
        <v>3.2955618840381112E-5</v>
      </c>
      <c r="BH286" s="13">
        <f t="shared" si="551"/>
        <v>8.4505845703839683E-6</v>
      </c>
      <c r="BI286" s="13">
        <f t="shared" si="552"/>
        <v>1.7335406123512694E-6</v>
      </c>
      <c r="BJ286" s="14">
        <f t="shared" si="553"/>
        <v>0.35353328952273716</v>
      </c>
      <c r="BK286" s="14">
        <f t="shared" si="554"/>
        <v>0.30631208644116548</v>
      </c>
      <c r="BL286" s="14">
        <f t="shared" si="555"/>
        <v>0.31820120714025746</v>
      </c>
      <c r="BM286" s="14">
        <f t="shared" si="556"/>
        <v>0.33011049936184117</v>
      </c>
      <c r="BN286" s="14">
        <f t="shared" si="557"/>
        <v>0.669709002270092</v>
      </c>
    </row>
    <row r="287" spans="1:66" x14ac:dyDescent="0.25">
      <c r="A287" t="s">
        <v>341</v>
      </c>
      <c r="B287" t="s">
        <v>173</v>
      </c>
      <c r="C287" t="s">
        <v>172</v>
      </c>
      <c r="D287" s="11">
        <v>44416</v>
      </c>
      <c r="E287" s="10">
        <f>VLOOKUP(A287,home!$A$2:$E$404,3,FALSE)</f>
        <v>1.2188000000000001</v>
      </c>
      <c r="F287" s="10">
        <f>VLOOKUP(B287,home!$B$2:$E$404,3,FALSE)</f>
        <v>1.8461000000000001</v>
      </c>
      <c r="G287" s="10" t="e">
        <f>VLOOKUP(C287,away!$B$2:$E$404,4,FALSE)</f>
        <v>#N/A</v>
      </c>
      <c r="H287" s="10">
        <f>VLOOKUP(A287,away!$A$2:$E$404,3,FALSE)</f>
        <v>1</v>
      </c>
      <c r="I287" s="10" t="e">
        <f>VLOOKUP(C287,away!$B$2:$E$404,3,FALSE)</f>
        <v>#N/A</v>
      </c>
      <c r="J287" s="10">
        <f>VLOOKUP(B287,home!$B$2:$E$404,4,FALSE)</f>
        <v>0.75</v>
      </c>
      <c r="K287" s="12" t="e">
        <f t="shared" si="502"/>
        <v>#N/A</v>
      </c>
      <c r="L287" s="12" t="e">
        <f t="shared" si="503"/>
        <v>#N/A</v>
      </c>
      <c r="M287" s="13" t="e">
        <f t="shared" si="504"/>
        <v>#N/A</v>
      </c>
      <c r="N287" s="13" t="e">
        <f t="shared" si="505"/>
        <v>#N/A</v>
      </c>
      <c r="O287" s="13" t="e">
        <f t="shared" si="506"/>
        <v>#N/A</v>
      </c>
      <c r="P287" s="13" t="e">
        <f t="shared" si="507"/>
        <v>#N/A</v>
      </c>
      <c r="Q287" s="13" t="e">
        <f t="shared" si="508"/>
        <v>#N/A</v>
      </c>
      <c r="R287" s="13" t="e">
        <f t="shared" si="509"/>
        <v>#N/A</v>
      </c>
      <c r="S287" s="13" t="e">
        <f t="shared" si="510"/>
        <v>#N/A</v>
      </c>
      <c r="T287" s="13" t="e">
        <f t="shared" si="511"/>
        <v>#N/A</v>
      </c>
      <c r="U287" s="13" t="e">
        <f t="shared" si="512"/>
        <v>#N/A</v>
      </c>
      <c r="V287" s="13" t="e">
        <f t="shared" si="513"/>
        <v>#N/A</v>
      </c>
      <c r="W287" s="13" t="e">
        <f t="shared" si="514"/>
        <v>#N/A</v>
      </c>
      <c r="X287" s="13" t="e">
        <f t="shared" si="515"/>
        <v>#N/A</v>
      </c>
      <c r="Y287" s="13" t="e">
        <f t="shared" si="516"/>
        <v>#N/A</v>
      </c>
      <c r="Z287" s="13" t="e">
        <f t="shared" si="517"/>
        <v>#N/A</v>
      </c>
      <c r="AA287" s="13" t="e">
        <f t="shared" si="518"/>
        <v>#N/A</v>
      </c>
      <c r="AB287" s="13" t="e">
        <f t="shared" si="519"/>
        <v>#N/A</v>
      </c>
      <c r="AC287" s="13" t="e">
        <f t="shared" si="520"/>
        <v>#N/A</v>
      </c>
      <c r="AD287" s="13" t="e">
        <f t="shared" si="521"/>
        <v>#N/A</v>
      </c>
      <c r="AE287" s="13" t="e">
        <f t="shared" si="522"/>
        <v>#N/A</v>
      </c>
      <c r="AF287" s="13" t="e">
        <f t="shared" si="523"/>
        <v>#N/A</v>
      </c>
      <c r="AG287" s="13" t="e">
        <f t="shared" si="524"/>
        <v>#N/A</v>
      </c>
      <c r="AH287" s="13" t="e">
        <f t="shared" si="525"/>
        <v>#N/A</v>
      </c>
      <c r="AI287" s="13" t="e">
        <f t="shared" si="526"/>
        <v>#N/A</v>
      </c>
      <c r="AJ287" s="13" t="e">
        <f t="shared" si="527"/>
        <v>#N/A</v>
      </c>
      <c r="AK287" s="13" t="e">
        <f t="shared" si="528"/>
        <v>#N/A</v>
      </c>
      <c r="AL287" s="13" t="e">
        <f t="shared" si="529"/>
        <v>#N/A</v>
      </c>
      <c r="AM287" s="13" t="e">
        <f t="shared" si="530"/>
        <v>#N/A</v>
      </c>
      <c r="AN287" s="13" t="e">
        <f t="shared" si="531"/>
        <v>#N/A</v>
      </c>
      <c r="AO287" s="13" t="e">
        <f t="shared" si="532"/>
        <v>#N/A</v>
      </c>
      <c r="AP287" s="13" t="e">
        <f t="shared" si="533"/>
        <v>#N/A</v>
      </c>
      <c r="AQ287" s="13" t="e">
        <f t="shared" si="534"/>
        <v>#N/A</v>
      </c>
      <c r="AR287" s="13" t="e">
        <f t="shared" si="535"/>
        <v>#N/A</v>
      </c>
      <c r="AS287" s="13" t="e">
        <f t="shared" si="536"/>
        <v>#N/A</v>
      </c>
      <c r="AT287" s="13" t="e">
        <f t="shared" si="537"/>
        <v>#N/A</v>
      </c>
      <c r="AU287" s="13" t="e">
        <f t="shared" si="538"/>
        <v>#N/A</v>
      </c>
      <c r="AV287" s="13" t="e">
        <f t="shared" si="539"/>
        <v>#N/A</v>
      </c>
      <c r="AW287" s="13" t="e">
        <f t="shared" si="540"/>
        <v>#N/A</v>
      </c>
      <c r="AX287" s="13" t="e">
        <f t="shared" si="541"/>
        <v>#N/A</v>
      </c>
      <c r="AY287" s="13" t="e">
        <f t="shared" si="542"/>
        <v>#N/A</v>
      </c>
      <c r="AZ287" s="13" t="e">
        <f t="shared" si="543"/>
        <v>#N/A</v>
      </c>
      <c r="BA287" s="13" t="e">
        <f t="shared" si="544"/>
        <v>#N/A</v>
      </c>
      <c r="BB287" s="13" t="e">
        <f t="shared" si="545"/>
        <v>#N/A</v>
      </c>
      <c r="BC287" s="13" t="e">
        <f t="shared" si="546"/>
        <v>#N/A</v>
      </c>
      <c r="BD287" s="13" t="e">
        <f t="shared" si="547"/>
        <v>#N/A</v>
      </c>
      <c r="BE287" s="13" t="e">
        <f t="shared" si="548"/>
        <v>#N/A</v>
      </c>
      <c r="BF287" s="13" t="e">
        <f t="shared" si="549"/>
        <v>#N/A</v>
      </c>
      <c r="BG287" s="13" t="e">
        <f t="shared" si="550"/>
        <v>#N/A</v>
      </c>
      <c r="BH287" s="13" t="e">
        <f t="shared" si="551"/>
        <v>#N/A</v>
      </c>
      <c r="BI287" s="13" t="e">
        <f t="shared" si="552"/>
        <v>#N/A</v>
      </c>
      <c r="BJ287" s="14" t="e">
        <f t="shared" si="553"/>
        <v>#N/A</v>
      </c>
      <c r="BK287" s="14" t="e">
        <f t="shared" si="554"/>
        <v>#N/A</v>
      </c>
      <c r="BL287" s="14" t="e">
        <f t="shared" si="555"/>
        <v>#N/A</v>
      </c>
      <c r="BM287" s="14" t="e">
        <f t="shared" si="556"/>
        <v>#N/A</v>
      </c>
      <c r="BN287" s="14" t="e">
        <f t="shared" si="557"/>
        <v>#N/A</v>
      </c>
    </row>
    <row r="288" spans="1:66" x14ac:dyDescent="0.25">
      <c r="A288" t="s">
        <v>343</v>
      </c>
      <c r="B288" t="s">
        <v>199</v>
      </c>
      <c r="C288" t="s">
        <v>209</v>
      </c>
      <c r="D288" s="11">
        <v>44416</v>
      </c>
      <c r="E288" s="10">
        <f>VLOOKUP(A288,home!$A$2:$E$404,3,FALSE)</f>
        <v>1.3976999999999999</v>
      </c>
      <c r="F288" s="10">
        <f>VLOOKUP(B288,home!$B$2:$E$404,3,FALSE)</f>
        <v>1.4309000000000001</v>
      </c>
      <c r="G288" s="10">
        <f>VLOOKUP(C288,away!$B$2:$E$404,4,FALSE)</f>
        <v>0.98799999999999999</v>
      </c>
      <c r="H288" s="10">
        <f>VLOOKUP(A288,away!$A$2:$E$404,3,FALSE)</f>
        <v>1.0585</v>
      </c>
      <c r="I288" s="10">
        <f>VLOOKUP(C288,away!$B$2:$E$404,3,FALSE)</f>
        <v>1.2146999999999999</v>
      </c>
      <c r="J288" s="10">
        <f>VLOOKUP(B288,home!$B$2:$E$404,4,FALSE)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343</v>
      </c>
      <c r="B289" t="s">
        <v>213</v>
      </c>
      <c r="C289" t="s">
        <v>211</v>
      </c>
      <c r="D289" s="11">
        <v>44416</v>
      </c>
      <c r="E289" s="10">
        <f>VLOOKUP(A289,home!$A$2:$E$404,3,FALSE)</f>
        <v>1.3976999999999999</v>
      </c>
      <c r="F289" s="10">
        <f>VLOOKUP(B289,home!$B$2:$E$404,3,FALSE)</f>
        <v>1.0544</v>
      </c>
      <c r="G289" s="10">
        <f>VLOOKUP(C289,away!$B$2:$E$404,4,FALSE)</f>
        <v>0.85860000000000003</v>
      </c>
      <c r="H289" s="10">
        <f>VLOOKUP(A289,away!$A$2:$E$404,3,FALSE)</f>
        <v>1.0585</v>
      </c>
      <c r="I289" s="10">
        <f>VLOOKUP(C289,away!$B$2:$E$404,3,FALSE)</f>
        <v>0.70850000000000002</v>
      </c>
      <c r="J289" s="10">
        <f>VLOOKUP(B289,home!$B$2:$E$404,4,FALSE)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343</v>
      </c>
      <c r="B290" t="s">
        <v>214</v>
      </c>
      <c r="C290" t="s">
        <v>197</v>
      </c>
      <c r="D290" s="11">
        <v>44416</v>
      </c>
      <c r="E290" s="10">
        <f>VLOOKUP(A290,home!$A$2:$E$404,3,FALSE)</f>
        <v>1.3976999999999999</v>
      </c>
      <c r="F290" s="10">
        <f>VLOOKUP(B290,home!$B$2:$E$404,3,FALSE)</f>
        <v>1.0731999999999999</v>
      </c>
      <c r="G290" s="10">
        <f>VLOOKUP(C290,away!$B$2:$E$404,4,FALSE)</f>
        <v>1.4730000000000001</v>
      </c>
      <c r="H290" s="10">
        <f>VLOOKUP(A290,away!$A$2:$E$404,3,FALSE)</f>
        <v>1.0585</v>
      </c>
      <c r="I290" s="10">
        <f>VLOOKUP(C290,away!$B$2:$E$404,3,FALSE)</f>
        <v>0.94469999999999998</v>
      </c>
      <c r="J290" s="10">
        <f>VLOOKUP(B290,home!$B$2:$E$404,4,FALSE)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344</v>
      </c>
      <c r="B291" t="s">
        <v>220</v>
      </c>
      <c r="C291" t="s">
        <v>228</v>
      </c>
      <c r="D291" s="11">
        <v>44416</v>
      </c>
      <c r="E291" s="10">
        <f>VLOOKUP(A291,home!$A$2:$E$404,3,FALSE)</f>
        <v>1.8042</v>
      </c>
      <c r="F291" s="10">
        <f>VLOOKUP(B291,home!$B$2:$E$404,3,FALSE)</f>
        <v>0.70209999999999995</v>
      </c>
      <c r="G291" s="10">
        <f>VLOOKUP(C291,away!$B$2:$E$404,4,FALSE)</f>
        <v>0.84989999999999999</v>
      </c>
      <c r="H291" s="10">
        <f>VLOOKUP(A291,away!$A$2:$E$404,3,FALSE)</f>
        <v>1.2458</v>
      </c>
      <c r="I291" s="10">
        <f>VLOOKUP(C291,away!$B$2:$E$404,3,FALSE)</f>
        <v>0.90969999999999995</v>
      </c>
      <c r="J291" s="10">
        <f>VLOOKUP(B291,home!$B$2:$E$404,4,FALSE)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344</v>
      </c>
      <c r="B292" t="s">
        <v>221</v>
      </c>
      <c r="C292" t="s">
        <v>217</v>
      </c>
      <c r="D292" s="11">
        <v>44416</v>
      </c>
      <c r="E292" s="10">
        <f>VLOOKUP(A292,home!$A$2:$E$404,3,FALSE)</f>
        <v>1.8042</v>
      </c>
      <c r="F292" s="10">
        <f>VLOOKUP(B292,home!$B$2:$E$404,3,FALSE)</f>
        <v>1.6997</v>
      </c>
      <c r="G292" s="10">
        <f>VLOOKUP(C292,away!$B$2:$E$404,4,FALSE)</f>
        <v>1.0346</v>
      </c>
      <c r="H292" s="10">
        <f>VLOOKUP(A292,away!$A$2:$E$404,3,FALSE)</f>
        <v>1.2458</v>
      </c>
      <c r="I292" s="10">
        <f>VLOOKUP(C292,away!$B$2:$E$404,3,FALSE)</f>
        <v>0.85619999999999996</v>
      </c>
      <c r="J292" s="10">
        <f>VLOOKUP(B292,home!$B$2:$E$404,4,FALSE)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344</v>
      </c>
      <c r="B293" t="s">
        <v>224</v>
      </c>
      <c r="C293" t="s">
        <v>219</v>
      </c>
      <c r="D293" s="11">
        <v>44416</v>
      </c>
      <c r="E293" s="10">
        <f>VLOOKUP(A293,home!$A$2:$E$404,3,FALSE)</f>
        <v>1.8042</v>
      </c>
      <c r="F293" s="10">
        <f>VLOOKUP(B293,home!$B$2:$E$404,3,FALSE)</f>
        <v>0.77600000000000002</v>
      </c>
      <c r="G293" s="10">
        <f>VLOOKUP(C293,away!$B$2:$E$404,4,FALSE)</f>
        <v>0.99770000000000003</v>
      </c>
      <c r="H293" s="10">
        <f>VLOOKUP(A293,away!$A$2:$E$404,3,FALSE)</f>
        <v>1.2458</v>
      </c>
      <c r="I293" s="10">
        <f>VLOOKUP(C293,away!$B$2:$E$404,3,FALSE)</f>
        <v>1.3913</v>
      </c>
      <c r="J293" s="10">
        <f>VLOOKUP(B293,home!$B$2:$E$404,4,FALSE)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344</v>
      </c>
      <c r="B294" t="s">
        <v>230</v>
      </c>
      <c r="C294" t="s">
        <v>218</v>
      </c>
      <c r="D294" s="11">
        <v>44416</v>
      </c>
      <c r="E294" s="10">
        <f>VLOOKUP(A294,home!$A$2:$E$404,3,FALSE)</f>
        <v>1.8042</v>
      </c>
      <c r="F294" s="10">
        <f>VLOOKUP(B294,home!$B$2:$E$404,3,FALSE)</f>
        <v>1.2563</v>
      </c>
      <c r="G294" s="10">
        <f>VLOOKUP(C294,away!$B$2:$E$404,4,FALSE)</f>
        <v>1.1085</v>
      </c>
      <c r="H294" s="10">
        <f>VLOOKUP(A294,away!$A$2:$E$404,3,FALSE)</f>
        <v>1.2458</v>
      </c>
      <c r="I294" s="10">
        <f>VLOOKUP(C294,away!$B$2:$E$404,3,FALSE)</f>
        <v>0.74919999999999998</v>
      </c>
      <c r="J294" s="10">
        <f>VLOOKUP(B294,home!$B$2:$E$404,4,FALSE)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344</v>
      </c>
      <c r="B295" t="s">
        <v>226</v>
      </c>
      <c r="C295" t="s">
        <v>225</v>
      </c>
      <c r="D295" s="11">
        <v>44416</v>
      </c>
      <c r="E295" s="10">
        <f>VLOOKUP(A295,home!$A$2:$E$404,3,FALSE)</f>
        <v>1.8042</v>
      </c>
      <c r="F295" s="10">
        <f>VLOOKUP(B295,home!$B$2:$E$404,3,FALSE)</f>
        <v>0.62819999999999998</v>
      </c>
      <c r="G295" s="10">
        <f>VLOOKUP(C295,away!$B$2:$E$404,4,FALSE)</f>
        <v>1.1085</v>
      </c>
      <c r="H295" s="10">
        <f>VLOOKUP(A295,away!$A$2:$E$404,3,FALSE)</f>
        <v>1.2458</v>
      </c>
      <c r="I295" s="10">
        <f>VLOOKUP(C295,away!$B$2:$E$404,3,FALSE)</f>
        <v>0.96319999999999995</v>
      </c>
      <c r="J295" s="10">
        <f>VLOOKUP(B295,home!$B$2:$E$404,4,FALSE)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345</v>
      </c>
      <c r="B296" t="s">
        <v>238</v>
      </c>
      <c r="C296" t="s">
        <v>237</v>
      </c>
      <c r="D296" s="11">
        <v>44416</v>
      </c>
      <c r="E296" s="10">
        <f>VLOOKUP(A296,home!$A$2:$E$404,3,FALSE)</f>
        <v>1.5690999999999999</v>
      </c>
      <c r="F296" s="10">
        <f>VLOOKUP(B296,home!$B$2:$E$404,3,FALSE)</f>
        <v>1.657</v>
      </c>
      <c r="G296" s="10">
        <f>VLOOKUP(C296,away!$B$2:$E$404,4,FALSE)</f>
        <v>0.63729999999999998</v>
      </c>
      <c r="H296" s="10">
        <f>VLOOKUP(A296,away!$A$2:$E$404,3,FALSE)</f>
        <v>1.1701999999999999</v>
      </c>
      <c r="I296" s="10">
        <f>VLOOKUP(C296,away!$B$2:$E$404,3,FALSE)</f>
        <v>0.94</v>
      </c>
      <c r="J296" s="10">
        <f>VLOOKUP(B296,home!$B$2:$E$404,4,FALSE)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345</v>
      </c>
      <c r="B297" t="s">
        <v>243</v>
      </c>
      <c r="C297" t="s">
        <v>239</v>
      </c>
      <c r="D297" s="11">
        <v>44416</v>
      </c>
      <c r="E297" s="10">
        <f>VLOOKUP(A297,home!$A$2:$E$404,3,FALSE)</f>
        <v>1.5690999999999999</v>
      </c>
      <c r="F297" s="10">
        <f>VLOOKUP(B297,home!$B$2:$E$404,3,FALSE)</f>
        <v>0.70099999999999996</v>
      </c>
      <c r="G297" s="10">
        <f>VLOOKUP(C297,away!$B$2:$E$404,4,FALSE)</f>
        <v>0.81110000000000004</v>
      </c>
      <c r="H297" s="10">
        <f>VLOOKUP(A297,away!$A$2:$E$404,3,FALSE)</f>
        <v>1.1701999999999999</v>
      </c>
      <c r="I297" s="10">
        <f>VLOOKUP(C297,away!$B$2:$E$404,3,FALSE)</f>
        <v>1.2430000000000001</v>
      </c>
      <c r="J297" s="10">
        <f>VLOOKUP(B297,home!$B$2:$E$404,4,FALSE)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345</v>
      </c>
      <c r="B298" t="s">
        <v>240</v>
      </c>
      <c r="C298" t="s">
        <v>235</v>
      </c>
      <c r="D298" s="11">
        <v>44416</v>
      </c>
      <c r="E298" s="10">
        <f>VLOOKUP(A298,home!$A$2:$E$404,3,FALSE)</f>
        <v>1.5690999999999999</v>
      </c>
      <c r="F298" s="10">
        <f>VLOOKUP(B298,home!$B$2:$E$404,3,FALSE)</f>
        <v>0.84970000000000001</v>
      </c>
      <c r="G298" s="10">
        <f>VLOOKUP(C298,away!$B$2:$E$404,4,FALSE)</f>
        <v>0.9849</v>
      </c>
      <c r="H298" s="10">
        <f>VLOOKUP(A298,away!$A$2:$E$404,3,FALSE)</f>
        <v>1.1701999999999999</v>
      </c>
      <c r="I298" s="10">
        <f>VLOOKUP(C298,away!$B$2:$E$404,3,FALSE)</f>
        <v>1.2430000000000001</v>
      </c>
      <c r="J298" s="10">
        <f>VLOOKUP(B298,home!$B$2:$E$404,4,FALSE)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346</v>
      </c>
      <c r="B299" t="s">
        <v>248</v>
      </c>
      <c r="C299" t="s">
        <v>249</v>
      </c>
      <c r="D299" s="11">
        <v>44416</v>
      </c>
      <c r="E299" s="10">
        <f>VLOOKUP(A299,home!$A$2:$E$404,3,FALSE)</f>
        <v>1.254</v>
      </c>
      <c r="F299" s="10">
        <f>VLOOKUP(B299,home!$B$2:$E$404,3,FALSE)</f>
        <v>0.54820000000000002</v>
      </c>
      <c r="G299" s="10">
        <f>VLOOKUP(C299,away!$B$2:$E$404,4,FALSE)</f>
        <v>2.0434999999999999</v>
      </c>
      <c r="H299" s="10">
        <f>VLOOKUP(A299,away!$A$2:$E$404,3,FALSE)</f>
        <v>0.9476</v>
      </c>
      <c r="I299" s="10">
        <f>VLOOKUP(C299,away!$B$2:$E$404,3,FALSE)</f>
        <v>0.52759999999999996</v>
      </c>
      <c r="J299" s="10">
        <f>VLOOKUP(B299,home!$B$2:$E$404,4,FALSE)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346</v>
      </c>
      <c r="B300" t="s">
        <v>252</v>
      </c>
      <c r="C300" t="s">
        <v>254</v>
      </c>
      <c r="D300" s="11">
        <v>44416</v>
      </c>
      <c r="E300" s="10">
        <f>VLOOKUP(A300,home!$A$2:$E$404,3,FALSE)</f>
        <v>1.254</v>
      </c>
      <c r="F300" s="10">
        <f>VLOOKUP(B300,home!$B$2:$E$404,3,FALSE)</f>
        <v>1.9936</v>
      </c>
      <c r="G300" s="10">
        <f>VLOOKUP(C300,away!$B$2:$E$404,4,FALSE)</f>
        <v>1.4952000000000001</v>
      </c>
      <c r="H300" s="10">
        <f>VLOOKUP(A300,away!$A$2:$E$404,3,FALSE)</f>
        <v>0.9476</v>
      </c>
      <c r="I300" s="10">
        <f>VLOOKUP(C300,away!$B$2:$E$404,3,FALSE)</f>
        <v>0.65959999999999996</v>
      </c>
      <c r="J300" s="10">
        <f>VLOOKUP(B300,home!$B$2:$E$404,4,FALSE)</f>
        <v>1.1872</v>
      </c>
      <c r="K300" s="12">
        <f t="shared" si="502"/>
        <v>3.7379617228800006</v>
      </c>
      <c r="L300" s="12">
        <f t="shared" si="503"/>
        <v>0.74204387891199997</v>
      </c>
      <c r="M300" s="13">
        <f t="shared" si="504"/>
        <v>1.1333349667422065E-2</v>
      </c>
      <c r="N300" s="13">
        <f t="shared" si="505"/>
        <v>4.2363627248838465E-2</v>
      </c>
      <c r="O300" s="13">
        <f t="shared" si="506"/>
        <v>8.4098427482798936E-3</v>
      </c>
      <c r="P300" s="13">
        <f t="shared" si="507"/>
        <v>3.1435670288510187E-2</v>
      </c>
      <c r="Q300" s="13">
        <f t="shared" si="508"/>
        <v>7.9176808549257197E-2</v>
      </c>
      <c r="R300" s="13">
        <f t="shared" si="509"/>
        <v>3.1202361669867831E-3</v>
      </c>
      <c r="S300" s="13">
        <f t="shared" si="510"/>
        <v>2.1798528137901865E-2</v>
      </c>
      <c r="T300" s="13">
        <f t="shared" si="511"/>
        <v>5.8752666135763611E-2</v>
      </c>
      <c r="U300" s="13">
        <f t="shared" si="512"/>
        <v>1.1663323358542404E-2</v>
      </c>
      <c r="V300" s="13">
        <f t="shared" si="513"/>
        <v>6.7181407422110991E-3</v>
      </c>
      <c r="W300" s="13">
        <f t="shared" si="514"/>
        <v>9.8653293232307121E-2</v>
      </c>
      <c r="X300" s="13">
        <f t="shared" si="515"/>
        <v>7.3205072377544131E-2</v>
      </c>
      <c r="Y300" s="13">
        <f t="shared" si="516"/>
        <v>2.7160687931533273E-2</v>
      </c>
      <c r="Z300" s="13">
        <f t="shared" si="517"/>
        <v>7.7178404949079446E-4</v>
      </c>
      <c r="AA300" s="13">
        <f t="shared" si="518"/>
        <v>2.8848992353259139E-3</v>
      </c>
      <c r="AB300" s="13">
        <f t="shared" si="519"/>
        <v>5.3918214580070262E-3</v>
      </c>
      <c r="AC300" s="13">
        <f t="shared" si="520"/>
        <v>1.1646449611176237E-3</v>
      </c>
      <c r="AD300" s="13">
        <f t="shared" si="521"/>
        <v>9.2190558484605181E-2</v>
      </c>
      <c r="AE300" s="13">
        <f t="shared" si="522"/>
        <v>6.8409439616980011E-2</v>
      </c>
      <c r="AF300" s="13">
        <f t="shared" si="523"/>
        <v>2.5381402963790042E-2</v>
      </c>
      <c r="AG300" s="13">
        <f t="shared" si="524"/>
        <v>6.2780382358264327E-3</v>
      </c>
      <c r="AH300" s="13">
        <f t="shared" si="525"/>
        <v>1.4317440744164001E-4</v>
      </c>
      <c r="AI300" s="13">
        <f t="shared" si="526"/>
        <v>5.3518045471287587E-4</v>
      </c>
      <c r="AJ300" s="13">
        <f t="shared" si="527"/>
        <v>1.000242027275122E-3</v>
      </c>
      <c r="AK300" s="13">
        <f t="shared" si="528"/>
        <v>1.2462888038567664E-3</v>
      </c>
      <c r="AL300" s="13">
        <f t="shared" si="529"/>
        <v>1.2921650200596406E-4</v>
      </c>
      <c r="AM300" s="13">
        <f t="shared" si="530"/>
        <v>6.892095576527682E-2</v>
      </c>
      <c r="AN300" s="13">
        <f t="shared" si="531"/>
        <v>5.1142373354388378E-2</v>
      </c>
      <c r="AO300" s="13">
        <f t="shared" si="532"/>
        <v>1.8974942550328031E-2</v>
      </c>
      <c r="AP300" s="13">
        <f t="shared" si="533"/>
        <v>4.6934133240592564E-3</v>
      </c>
      <c r="AQ300" s="13">
        <f t="shared" si="534"/>
        <v>8.7067965708054846E-4</v>
      </c>
      <c r="AR300" s="13">
        <f t="shared" si="535"/>
        <v>2.1248338531784339E-5</v>
      </c>
      <c r="AS300" s="13">
        <f t="shared" si="536"/>
        <v>7.9425476106606091E-5</v>
      </c>
      <c r="AT300" s="13">
        <f t="shared" si="537"/>
        <v>1.4844469475400684E-4</v>
      </c>
      <c r="AU300" s="13">
        <f t="shared" si="538"/>
        <v>1.8496019565169438E-4</v>
      </c>
      <c r="AV300" s="13">
        <f t="shared" si="539"/>
        <v>1.728435329006074E-4</v>
      </c>
      <c r="AW300" s="13">
        <f t="shared" si="540"/>
        <v>9.9558860258881685E-6</v>
      </c>
      <c r="AX300" s="13">
        <f t="shared" si="541"/>
        <v>4.2937315759151731E-2</v>
      </c>
      <c r="AY300" s="13">
        <f t="shared" si="542"/>
        <v>3.1861372335990297E-2</v>
      </c>
      <c r="AZ300" s="13">
        <f t="shared" si="543"/>
        <v>1.1821268157828864E-2</v>
      </c>
      <c r="BA300" s="13">
        <f t="shared" si="544"/>
        <v>2.9239665591647476E-3</v>
      </c>
      <c r="BB300" s="13">
        <f t="shared" si="545"/>
        <v>5.4242787184289579E-4</v>
      </c>
      <c r="BC300" s="13">
        <f t="shared" si="546"/>
        <v>8.050105641045673E-5</v>
      </c>
      <c r="BD300" s="13">
        <f t="shared" si="547"/>
        <v>2.6278665907600922E-6</v>
      </c>
      <c r="BE300" s="13">
        <f t="shared" si="548"/>
        <v>9.822864729096388E-6</v>
      </c>
      <c r="BF300" s="13">
        <f t="shared" si="549"/>
        <v>1.8358746183195168E-5</v>
      </c>
      <c r="BG300" s="13">
        <f t="shared" si="550"/>
        <v>2.2874763504284279E-5</v>
      </c>
      <c r="BH300" s="13">
        <f t="shared" si="551"/>
        <v>2.1376247599736761E-5</v>
      </c>
      <c r="BI300" s="13">
        <f t="shared" si="552"/>
        <v>1.5980719061324294E-5</v>
      </c>
      <c r="BJ300" s="14">
        <f t="shared" si="553"/>
        <v>0.80634081116796741</v>
      </c>
      <c r="BK300" s="14">
        <f t="shared" si="554"/>
        <v>0.10444092263515911</v>
      </c>
      <c r="BL300" s="14">
        <f t="shared" si="555"/>
        <v>3.5092972106041523E-2</v>
      </c>
      <c r="BM300" s="14">
        <f t="shared" si="556"/>
        <v>0.73895553883940002</v>
      </c>
      <c r="BN300" s="14">
        <f t="shared" si="557"/>
        <v>0.17583953466929461</v>
      </c>
    </row>
    <row r="301" spans="1:66" x14ac:dyDescent="0.25">
      <c r="A301" t="s">
        <v>347</v>
      </c>
      <c r="B301" t="s">
        <v>264</v>
      </c>
      <c r="C301" t="s">
        <v>263</v>
      </c>
      <c r="D301" s="11">
        <v>44416</v>
      </c>
      <c r="E301" s="10">
        <f>VLOOKUP(A301,home!$A$2:$E$404,3,FALSE)</f>
        <v>1.5417000000000001</v>
      </c>
      <c r="F301" s="10">
        <f>VLOOKUP(B301,home!$B$2:$E$404,3,FALSE)</f>
        <v>0.72070000000000001</v>
      </c>
      <c r="G301" s="10">
        <f>VLOOKUP(C301,away!$B$2:$E$404,4,FALSE)</f>
        <v>1.1531</v>
      </c>
      <c r="H301" s="10">
        <f>VLOOKUP(A301,away!$A$2:$E$404,3,FALSE)</f>
        <v>1.125</v>
      </c>
      <c r="I301" s="10">
        <f>VLOOKUP(C301,away!$B$2:$E$404,3,FALSE)</f>
        <v>1.284</v>
      </c>
      <c r="J301" s="10">
        <f>VLOOKUP(B301,home!$B$2:$E$404,4,FALSE)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347</v>
      </c>
      <c r="B302" t="s">
        <v>262</v>
      </c>
      <c r="C302" t="s">
        <v>261</v>
      </c>
      <c r="D302" s="11">
        <v>44416</v>
      </c>
      <c r="E302" s="10">
        <f>VLOOKUP(A302,home!$A$2:$E$404,3,FALSE)</f>
        <v>1.5417000000000001</v>
      </c>
      <c r="F302" s="10">
        <f>VLOOKUP(B302,home!$B$2:$E$404,3,FALSE)</f>
        <v>1.2323999999999999</v>
      </c>
      <c r="G302" s="10">
        <f>VLOOKUP(C302,away!$B$2:$E$404,4,FALSE)</f>
        <v>0.79279999999999995</v>
      </c>
      <c r="H302" s="10">
        <f>VLOOKUP(A302,away!$A$2:$E$404,3,FALSE)</f>
        <v>1.125</v>
      </c>
      <c r="I302" s="10">
        <f>VLOOKUP(C302,away!$B$2:$E$404,3,FALSE)</f>
        <v>1.0864</v>
      </c>
      <c r="J302" s="10">
        <f>VLOOKUP(B302,home!$B$2:$E$404,4,FALSE)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347</v>
      </c>
      <c r="B303" t="s">
        <v>267</v>
      </c>
      <c r="C303" t="s">
        <v>259</v>
      </c>
      <c r="D303" s="11">
        <v>44416</v>
      </c>
      <c r="E303" s="10">
        <f>VLOOKUP(A303,home!$A$2:$E$404,3,FALSE)</f>
        <v>1.5417000000000001</v>
      </c>
      <c r="F303" s="10">
        <f>VLOOKUP(B303,home!$B$2:$E$404,3,FALSE)</f>
        <v>1.0089999999999999</v>
      </c>
      <c r="G303" s="10">
        <f>VLOOKUP(C303,away!$B$2:$E$404,4,FALSE)</f>
        <v>1.0810999999999999</v>
      </c>
      <c r="H303" s="10">
        <f>VLOOKUP(A303,away!$A$2:$E$404,3,FALSE)</f>
        <v>1.125</v>
      </c>
      <c r="I303" s="10">
        <f>VLOOKUP(C303,away!$B$2:$E$404,3,FALSE)</f>
        <v>0.88890000000000002</v>
      </c>
      <c r="J303" s="10">
        <f>VLOOKUP(B303,home!$B$2:$E$404,4,FALSE)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348</v>
      </c>
      <c r="B304" t="s">
        <v>275</v>
      </c>
      <c r="C304" t="s">
        <v>273</v>
      </c>
      <c r="D304" s="11">
        <v>44416</v>
      </c>
      <c r="E304" s="10">
        <f>VLOOKUP(A304,home!$A$2:$E$404,3,FALSE)</f>
        <v>1.5124</v>
      </c>
      <c r="F304" s="10">
        <f>VLOOKUP(B304,home!$B$2:$E$404,3,FALSE)</f>
        <v>1.3224</v>
      </c>
      <c r="G304" s="10">
        <f>VLOOKUP(C304,away!$B$2:$E$404,4,FALSE)</f>
        <v>0.74939999999999996</v>
      </c>
      <c r="H304" s="10">
        <f>VLOOKUP(A304,away!$A$2:$E$404,3,FALSE)</f>
        <v>1.1446000000000001</v>
      </c>
      <c r="I304" s="10">
        <f>VLOOKUP(C304,away!$B$2:$E$404,3,FALSE)</f>
        <v>0.93189999999999995</v>
      </c>
      <c r="J304" s="10">
        <f>VLOOKUP(B304,home!$B$2:$E$404,4,FALSE)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348</v>
      </c>
      <c r="B305" t="s">
        <v>278</v>
      </c>
      <c r="C305" t="s">
        <v>286</v>
      </c>
      <c r="D305" s="11">
        <v>44416</v>
      </c>
      <c r="E305" s="10">
        <f>VLOOKUP(A305,home!$A$2:$E$404,3,FALSE)</f>
        <v>1.5124</v>
      </c>
      <c r="F305" s="10">
        <f>VLOOKUP(B305,home!$B$2:$E$404,3,FALSE)</f>
        <v>1.2783</v>
      </c>
      <c r="G305" s="10">
        <f>VLOOKUP(C305,away!$B$2:$E$404,4,FALSE)</f>
        <v>1.5869</v>
      </c>
      <c r="H305" s="10">
        <f>VLOOKUP(A305,away!$A$2:$E$404,3,FALSE)</f>
        <v>1.1446000000000001</v>
      </c>
      <c r="I305" s="10">
        <f>VLOOKUP(C305,away!$B$2:$E$404,3,FALSE)</f>
        <v>0.34949999999999998</v>
      </c>
      <c r="J305" s="10">
        <f>VLOOKUP(B305,home!$B$2:$E$404,4,FALSE)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348</v>
      </c>
      <c r="B306" t="s">
        <v>276</v>
      </c>
      <c r="C306" t="s">
        <v>274</v>
      </c>
      <c r="D306" s="11">
        <v>44416</v>
      </c>
      <c r="E306" s="10">
        <f>VLOOKUP(A306,home!$A$2:$E$404,3,FALSE)</f>
        <v>1.5124</v>
      </c>
      <c r="F306" s="10">
        <f>VLOOKUP(B306,home!$B$2:$E$404,3,FALSE)</f>
        <v>1.1460999999999999</v>
      </c>
      <c r="G306" s="10">
        <f>VLOOKUP(C306,away!$B$2:$E$404,4,FALSE)</f>
        <v>1.2783</v>
      </c>
      <c r="H306" s="10">
        <f>VLOOKUP(A306,away!$A$2:$E$404,3,FALSE)</f>
        <v>1.1446000000000001</v>
      </c>
      <c r="I306" s="10">
        <f>VLOOKUP(C306,away!$B$2:$E$404,3,FALSE)</f>
        <v>0.64070000000000005</v>
      </c>
      <c r="J306" s="10">
        <f>VLOOKUP(B306,home!$B$2:$E$404,4,FALSE)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348</v>
      </c>
      <c r="B307" t="s">
        <v>277</v>
      </c>
      <c r="C307" t="s">
        <v>280</v>
      </c>
      <c r="D307" s="11">
        <v>44416</v>
      </c>
      <c r="E307" s="10">
        <f>VLOOKUP(A307,home!$A$2:$E$404,3,FALSE)</f>
        <v>1.5124</v>
      </c>
      <c r="F307" s="10">
        <f>VLOOKUP(B307,home!$B$2:$E$404,3,FALSE)</f>
        <v>1.0138</v>
      </c>
      <c r="G307" s="10">
        <f>VLOOKUP(C307,away!$B$2:$E$404,4,FALSE)</f>
        <v>0.9698</v>
      </c>
      <c r="H307" s="10">
        <f>VLOOKUP(A307,away!$A$2:$E$404,3,FALSE)</f>
        <v>1.1446000000000001</v>
      </c>
      <c r="I307" s="10">
        <f>VLOOKUP(C307,away!$B$2:$E$404,3,FALSE)</f>
        <v>1.1066</v>
      </c>
      <c r="J307" s="10">
        <f>VLOOKUP(B307,home!$B$2:$E$404,4,FALSE)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356</v>
      </c>
      <c r="B308" t="s">
        <v>331</v>
      </c>
      <c r="C308" t="s">
        <v>330</v>
      </c>
      <c r="D308" s="11">
        <v>44416</v>
      </c>
      <c r="E308" s="10">
        <f>VLOOKUP(A308,home!$A$2:$E$404,3,FALSE)</f>
        <v>1.6769000000000001</v>
      </c>
      <c r="F308" s="10">
        <f>VLOOKUP(B308,home!$B$2:$E$404,3,FALSE)</f>
        <v>0.77980000000000005</v>
      </c>
      <c r="G308" s="10">
        <f>VLOOKUP(C308,away!$B$2:$E$404,4,FALSE)</f>
        <v>1.1927000000000001</v>
      </c>
      <c r="H308" s="10">
        <f>VLOOKUP(A308,away!$A$2:$E$404,3,FALSE)</f>
        <v>1.5230999999999999</v>
      </c>
      <c r="I308" s="10">
        <f>VLOOKUP(C308,away!$B$2:$E$404,3,FALSE)</f>
        <v>1.1111</v>
      </c>
      <c r="J308" s="10">
        <f>VLOOKUP(B308,home!$B$2:$E$404,4,FALSE)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356</v>
      </c>
      <c r="B309" t="s">
        <v>334</v>
      </c>
      <c r="C309" t="s">
        <v>336</v>
      </c>
      <c r="D309" s="11">
        <v>44416</v>
      </c>
      <c r="E309" s="10">
        <f>VLOOKUP(A309,home!$A$2:$E$404,3,FALSE)</f>
        <v>1.6769000000000001</v>
      </c>
      <c r="F309" s="10">
        <f>VLOOKUP(B309,home!$B$2:$E$404,3,FALSE)</f>
        <v>1.4219999999999999</v>
      </c>
      <c r="G309" s="10">
        <f>VLOOKUP(C309,away!$B$2:$E$404,4,FALSE)</f>
        <v>1.1074999999999999</v>
      </c>
      <c r="H309" s="10">
        <f>VLOOKUP(A309,away!$A$2:$E$404,3,FALSE)</f>
        <v>1.5230999999999999</v>
      </c>
      <c r="I309" s="10">
        <f>VLOOKUP(C309,away!$B$2:$E$404,3,FALSE)</f>
        <v>0.93789999999999996</v>
      </c>
      <c r="J309" s="10">
        <f>VLOOKUP(B309,home!$B$2:$E$404,4,FALSE)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356</v>
      </c>
      <c r="B310" t="s">
        <v>327</v>
      </c>
      <c r="C310" t="s">
        <v>332</v>
      </c>
      <c r="D310" s="11">
        <v>44416</v>
      </c>
      <c r="E310" s="10">
        <f>VLOOKUP(A310,home!$A$2:$E$404,3,FALSE)</f>
        <v>1.6769000000000001</v>
      </c>
      <c r="F310" s="10">
        <f>VLOOKUP(B310,home!$B$2:$E$404,3,FALSE)</f>
        <v>0.59630000000000005</v>
      </c>
      <c r="G310" s="10">
        <f>VLOOKUP(C310,away!$B$2:$E$404,4,FALSE)</f>
        <v>0.82569999999999999</v>
      </c>
      <c r="H310" s="10">
        <f>VLOOKUP(A310,away!$A$2:$E$404,3,FALSE)</f>
        <v>1.5230999999999999</v>
      </c>
      <c r="I310" s="10">
        <f>VLOOKUP(C310,away!$B$2:$E$404,3,FALSE)</f>
        <v>1.3130999999999999</v>
      </c>
      <c r="J310" s="10">
        <f>VLOOKUP(B310,home!$B$2:$E$404,4,FALSE)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289</v>
      </c>
      <c r="B311" t="s">
        <v>295</v>
      </c>
      <c r="C311" t="s">
        <v>290</v>
      </c>
      <c r="D311" s="11">
        <v>44416</v>
      </c>
      <c r="E311" s="10">
        <f>VLOOKUP(A311,home!$A$2:$E$404,3,FALSE)</f>
        <v>1.6667000000000001</v>
      </c>
      <c r="F311" s="10">
        <f>VLOOKUP(B311,home!$B$2:$E$404,3,FALSE)</f>
        <v>1.8</v>
      </c>
      <c r="G311" s="10">
        <f>VLOOKUP(C311,away!$B$2:$E$404,4,FALSE)</f>
        <v>1.8</v>
      </c>
      <c r="H311" s="10">
        <f>VLOOKUP(A311,away!$A$2:$E$404,3,FALSE)</f>
        <v>0.93330000000000002</v>
      </c>
      <c r="I311" s="10">
        <f>VLOOKUP(C311,away!$B$2:$E$404,3,FALSE)</f>
        <v>0.1</v>
      </c>
      <c r="J311" s="10">
        <f>VLOOKUP(B311,home!$B$2:$E$404,4,FALSE)</f>
        <v>0.53569999999999995</v>
      </c>
      <c r="K311" s="12">
        <f t="shared" si="502"/>
        <v>5.4001080000000012</v>
      </c>
      <c r="L311" s="12">
        <f t="shared" si="503"/>
        <v>4.9996881E-2</v>
      </c>
      <c r="M311" s="13">
        <f t="shared" si="504"/>
        <v>4.2958541136489661E-3</v>
      </c>
      <c r="N311" s="13">
        <f t="shared" si="505"/>
        <v>2.3198076165948697E-2</v>
      </c>
      <c r="O311" s="13">
        <f t="shared" si="506"/>
        <v>2.1477930691346788E-4</v>
      </c>
      <c r="P311" s="13">
        <f t="shared" si="507"/>
        <v>1.1598314534978736E-3</v>
      </c>
      <c r="Q311" s="13">
        <f t="shared" si="508"/>
        <v>6.2636058344174461E-2</v>
      </c>
      <c r="R311" s="13">
        <f t="shared" si="509"/>
        <v>5.3691477245075649E-6</v>
      </c>
      <c r="S311" s="13">
        <f t="shared" si="510"/>
        <v>7.8285305141586153E-5</v>
      </c>
      <c r="T311" s="13">
        <f t="shared" si="511"/>
        <v>3.1316075553427486E-3</v>
      </c>
      <c r="U311" s="13">
        <f t="shared" si="512"/>
        <v>2.8993977580295107E-5</v>
      </c>
      <c r="V311" s="13">
        <f t="shared" si="513"/>
        <v>2.3484596193805679E-6</v>
      </c>
      <c r="W311" s="13">
        <f t="shared" si="514"/>
        <v>0.11274715991761447</v>
      </c>
      <c r="X311" s="13">
        <f t="shared" si="515"/>
        <v>5.6370063374889421E-3</v>
      </c>
      <c r="Y311" s="13">
        <f t="shared" si="516"/>
        <v>1.4091636752584024E-4</v>
      </c>
      <c r="Z311" s="13">
        <f t="shared" si="517"/>
        <v>8.9480213284541908E-8</v>
      </c>
      <c r="AA311" s="13">
        <f t="shared" si="518"/>
        <v>4.8320281559956119E-7</v>
      </c>
      <c r="AB311" s="13">
        <f t="shared" si="519"/>
        <v>1.3046736950708581E-6</v>
      </c>
      <c r="AC311" s="13">
        <f t="shared" si="520"/>
        <v>3.962857649735182E-8</v>
      </c>
      <c r="AD311" s="13">
        <f t="shared" si="521"/>
        <v>0.15221171006209733</v>
      </c>
      <c r="AE311" s="13">
        <f t="shared" si="522"/>
        <v>7.6101107547811853E-3</v>
      </c>
      <c r="AF311" s="13">
        <f t="shared" si="523"/>
        <v>1.9024090090180752E-4</v>
      </c>
      <c r="AG311" s="13">
        <f t="shared" si="524"/>
        <v>3.1704838945734902E-6</v>
      </c>
      <c r="AH311" s="13">
        <f t="shared" si="525"/>
        <v>1.1184328938604648E-9</v>
      </c>
      <c r="AI311" s="13">
        <f t="shared" si="526"/>
        <v>6.0396584175990485E-9</v>
      </c>
      <c r="AJ311" s="13">
        <f t="shared" si="527"/>
        <v>1.6307403869071988E-8</v>
      </c>
      <c r="AK311" s="13">
        <f t="shared" si="528"/>
        <v>2.9353914030868877E-8</v>
      </c>
      <c r="AL311" s="13">
        <f t="shared" si="529"/>
        <v>4.2797048747946397E-10</v>
      </c>
      <c r="AM311" s="13">
        <f t="shared" si="530"/>
        <v>0.16439193464000249</v>
      </c>
      <c r="AN311" s="13">
        <f t="shared" si="531"/>
        <v>8.2190839935559843E-3</v>
      </c>
      <c r="AO311" s="13">
        <f t="shared" si="532"/>
        <v>2.0546428217741166E-4</v>
      </c>
      <c r="AP311" s="13">
        <f t="shared" si="533"/>
        <v>3.4241910885914929E-6</v>
      </c>
      <c r="AQ311" s="13">
        <f t="shared" si="534"/>
        <v>4.2799718594392317E-8</v>
      </c>
      <c r="AR311" s="13">
        <f t="shared" si="535"/>
        <v>1.1183631260165458E-11</v>
      </c>
      <c r="AS311" s="13">
        <f t="shared" si="536"/>
        <v>6.0392816637069597E-11</v>
      </c>
      <c r="AT311" s="13">
        <f t="shared" si="537"/>
        <v>1.6306386613218636E-10</v>
      </c>
      <c r="AU311" s="13">
        <f t="shared" si="538"/>
        <v>2.9352082933711634E-10</v>
      </c>
      <c r="AV311" s="13">
        <f t="shared" si="539"/>
        <v>3.9626104466749918E-10</v>
      </c>
      <c r="AW311" s="13">
        <f t="shared" si="540"/>
        <v>3.2096426216720185E-12</v>
      </c>
      <c r="AX311" s="13">
        <f t="shared" si="541"/>
        <v>0.14795570023082574</v>
      </c>
      <c r="AY311" s="13">
        <f t="shared" si="542"/>
        <v>7.3973235377122705E-3</v>
      </c>
      <c r="AZ311" s="13">
        <f t="shared" si="543"/>
        <v>1.8492155231674968E-4</v>
      </c>
      <c r="BA311" s="13">
        <f t="shared" si="544"/>
        <v>3.0818336151719383E-6</v>
      </c>
      <c r="BB311" s="13">
        <f t="shared" si="545"/>
        <v>3.8520517129887784E-8</v>
      </c>
      <c r="BC311" s="13">
        <f t="shared" si="546"/>
        <v>3.8518114220029223E-10</v>
      </c>
      <c r="BD311" s="13">
        <f t="shared" si="547"/>
        <v>9.3191113543728841E-14</v>
      </c>
      <c r="BE311" s="13">
        <f t="shared" si="548"/>
        <v>5.0324207777639868E-13</v>
      </c>
      <c r="BF311" s="13">
        <f t="shared" si="549"/>
        <v>1.3587807850684768E-12</v>
      </c>
      <c r="BG311" s="13">
        <f t="shared" si="550"/>
        <v>2.4458543292315218E-12</v>
      </c>
      <c r="BH311" s="13">
        <f t="shared" si="551"/>
        <v>3.3019693825294438E-12</v>
      </c>
      <c r="BI311" s="13">
        <f t="shared" si="552"/>
        <v>3.5661982556704625E-12</v>
      </c>
      <c r="BJ311" s="14">
        <f t="shared" si="553"/>
        <v>0.69586707285648119</v>
      </c>
      <c r="BK311" s="14">
        <f t="shared" si="554"/>
        <v>1.2933682926167062E-2</v>
      </c>
      <c r="BL311" s="14">
        <f t="shared" si="555"/>
        <v>2.5098406382957633E-4</v>
      </c>
      <c r="BM311" s="14">
        <f t="shared" si="556"/>
        <v>0.61014453726028051</v>
      </c>
      <c r="BN311" s="14">
        <f t="shared" si="557"/>
        <v>9.1509968531907973E-2</v>
      </c>
    </row>
    <row r="312" spans="1:66" x14ac:dyDescent="0.25">
      <c r="A312" t="s">
        <v>289</v>
      </c>
      <c r="B312" t="s">
        <v>297</v>
      </c>
      <c r="C312" t="s">
        <v>308</v>
      </c>
      <c r="D312" s="11">
        <v>44416</v>
      </c>
      <c r="E312" s="10">
        <f>VLOOKUP(A312,home!$A$2:$E$404,3,FALSE)</f>
        <v>1.6667000000000001</v>
      </c>
      <c r="F312" s="10">
        <f>VLOOKUP(B312,home!$B$2:$E$404,3,FALSE)</f>
        <v>0.9</v>
      </c>
      <c r="G312" s="10">
        <f>VLOOKUP(C312,away!$B$2:$E$404,4,FALSE)</f>
        <v>0.2</v>
      </c>
      <c r="H312" s="10">
        <f>VLOOKUP(A312,away!$A$2:$E$404,3,FALSE)</f>
        <v>0.93330000000000002</v>
      </c>
      <c r="I312" s="10">
        <f>VLOOKUP(C312,away!$B$2:$E$404,3,FALSE)</f>
        <v>0.71430000000000005</v>
      </c>
      <c r="J312" s="10">
        <f>VLOOKUP(B312,home!$B$2:$E$404,4,FALSE)</f>
        <v>1.0714999999999999</v>
      </c>
      <c r="K312" s="12">
        <f t="shared" si="502"/>
        <v>0.30000600000000005</v>
      </c>
      <c r="L312" s="12">
        <f t="shared" si="503"/>
        <v>0.71432210758500003</v>
      </c>
      <c r="M312" s="13">
        <f t="shared" si="504"/>
        <v>0.36264600709596684</v>
      </c>
      <c r="N312" s="13">
        <f t="shared" si="505"/>
        <v>0.10879597800483265</v>
      </c>
      <c r="O312" s="13">
        <f t="shared" si="506"/>
        <v>0.25904606009607589</v>
      </c>
      <c r="P312" s="13">
        <f t="shared" si="507"/>
        <v>7.7715372305183369E-2</v>
      </c>
      <c r="Q312" s="13">
        <f t="shared" si="508"/>
        <v>1.6319723088658915E-2</v>
      </c>
      <c r="R312" s="13">
        <f t="shared" si="509"/>
        <v>9.2521163804709761E-2</v>
      </c>
      <c r="S312" s="13">
        <f t="shared" si="510"/>
        <v>4.1636189109721701E-3</v>
      </c>
      <c r="T312" s="13">
        <f t="shared" si="511"/>
        <v>1.1657538991894423E-2</v>
      </c>
      <c r="U312" s="13">
        <f t="shared" si="512"/>
        <v>2.7756904268395763E-2</v>
      </c>
      <c r="V312" s="13">
        <f t="shared" si="513"/>
        <v>9.9140817298903905E-5</v>
      </c>
      <c r="W312" s="13">
        <f t="shared" si="514"/>
        <v>1.6320049483120693E-3</v>
      </c>
      <c r="X312" s="13">
        <f t="shared" si="515"/>
        <v>1.1657772142674263E-3</v>
      </c>
      <c r="Y312" s="13">
        <f t="shared" si="516"/>
        <v>4.1637021833503912E-4</v>
      </c>
      <c r="Z312" s="13">
        <f t="shared" si="517"/>
        <v>2.2029970908399098E-2</v>
      </c>
      <c r="AA312" s="13">
        <f t="shared" si="518"/>
        <v>6.609123452345181E-3</v>
      </c>
      <c r="AB312" s="13">
        <f t="shared" si="519"/>
        <v>9.9138834522213425E-4</v>
      </c>
      <c r="AC312" s="13">
        <f t="shared" si="520"/>
        <v>1.327873011191319E-6</v>
      </c>
      <c r="AD312" s="13">
        <f t="shared" si="521"/>
        <v>1.2240281913082767E-4</v>
      </c>
      <c r="AE312" s="13">
        <f t="shared" si="522"/>
        <v>8.7435039735878385E-5</v>
      </c>
      <c r="AF312" s="13">
        <f t="shared" si="523"/>
        <v>3.122839093045544E-5</v>
      </c>
      <c r="AG312" s="13">
        <f t="shared" si="524"/>
        <v>7.4357100086437422E-6</v>
      </c>
      <c r="AH312" s="13">
        <f t="shared" si="525"/>
        <v>3.9341238123309702E-3</v>
      </c>
      <c r="AI312" s="13">
        <f t="shared" si="526"/>
        <v>1.1802607484421653E-3</v>
      </c>
      <c r="AJ312" s="13">
        <f t="shared" si="527"/>
        <v>1.7704265304857014E-4</v>
      </c>
      <c r="AK312" s="13">
        <f t="shared" si="528"/>
        <v>1.7704619390163117E-5</v>
      </c>
      <c r="AL312" s="13">
        <f t="shared" si="529"/>
        <v>1.1382576222484601E-8</v>
      </c>
      <c r="AM312" s="13">
        <f t="shared" si="530"/>
        <v>7.344316031232621E-6</v>
      </c>
      <c r="AN312" s="13">
        <f t="shared" si="531"/>
        <v>5.2462073062003884E-6</v>
      </c>
      <c r="AO312" s="13">
        <f t="shared" si="532"/>
        <v>1.8737409298964436E-6</v>
      </c>
      <c r="AP312" s="13">
        <f t="shared" si="533"/>
        <v>4.4615152337063512E-7</v>
      </c>
      <c r="AQ312" s="13">
        <f t="shared" si="534"/>
        <v>7.9673974119092608E-8</v>
      </c>
      <c r="AR312" s="13">
        <f t="shared" si="535"/>
        <v>5.6204632262491893E-4</v>
      </c>
      <c r="AS312" s="13">
        <f t="shared" si="536"/>
        <v>1.6861726906541147E-4</v>
      </c>
      <c r="AT312" s="13">
        <f t="shared" si="537"/>
        <v>2.5293096211618919E-5</v>
      </c>
      <c r="AU312" s="13">
        <f t="shared" si="538"/>
        <v>2.529360207354316E-6</v>
      </c>
      <c r="AV312" s="13">
        <f t="shared" si="539"/>
        <v>1.8970580959188475E-7</v>
      </c>
      <c r="AW312" s="13">
        <f t="shared" si="540"/>
        <v>6.7758237112573676E-11</v>
      </c>
      <c r="AX312" s="13">
        <f t="shared" si="541"/>
        <v>3.6722314587766219E-7</v>
      </c>
      <c r="AY312" s="13">
        <f t="shared" si="542"/>
        <v>2.6231561151732558E-7</v>
      </c>
      <c r="AZ312" s="13">
        <f t="shared" si="543"/>
        <v>9.368892023575206E-8</v>
      </c>
      <c r="BA312" s="13">
        <f t="shared" si="544"/>
        <v>2.2308022320055122E-8</v>
      </c>
      <c r="BB312" s="13">
        <f t="shared" si="545"/>
        <v>3.9837783799287486E-9</v>
      </c>
      <c r="BC312" s="13">
        <f t="shared" si="546"/>
        <v>5.6914019370045232E-10</v>
      </c>
      <c r="BD312" s="13">
        <f t="shared" si="547"/>
        <v>6.6913685622971796E-5</v>
      </c>
      <c r="BE312" s="13">
        <f t="shared" si="548"/>
        <v>2.0074507169005277E-5</v>
      </c>
      <c r="BF312" s="13">
        <f t="shared" si="549"/>
        <v>3.0112362988722993E-6</v>
      </c>
      <c r="BG312" s="13">
        <f t="shared" si="550"/>
        <v>3.0112965235982775E-7</v>
      </c>
      <c r="BH312" s="13">
        <f t="shared" si="551"/>
        <v>2.2585175621465625E-8</v>
      </c>
      <c r="BI312" s="13">
        <f t="shared" si="552"/>
        <v>1.3551376394986838E-9</v>
      </c>
      <c r="BJ312" s="14">
        <f t="shared" si="553"/>
        <v>0.14025163460448961</v>
      </c>
      <c r="BK312" s="14">
        <f t="shared" si="554"/>
        <v>0.44462574070062022</v>
      </c>
      <c r="BL312" s="14">
        <f t="shared" si="555"/>
        <v>0.39308277205293596</v>
      </c>
      <c r="BM312" s="14">
        <f t="shared" si="556"/>
        <v>8.2945551623164235E-2</v>
      </c>
      <c r="BN312" s="14">
        <f t="shared" si="557"/>
        <v>0.91704430439542739</v>
      </c>
    </row>
    <row r="313" spans="1:66" s="10" customFormat="1" x14ac:dyDescent="0.25">
      <c r="A313" t="s">
        <v>289</v>
      </c>
      <c r="B313" t="s">
        <v>303</v>
      </c>
      <c r="C313" t="s">
        <v>299</v>
      </c>
      <c r="D313" s="11">
        <v>44416</v>
      </c>
      <c r="E313" s="10">
        <f>VLOOKUP(A313,home!$A$2:$E$404,3,FALSE)</f>
        <v>1.6667000000000001</v>
      </c>
      <c r="F313" s="10">
        <f>VLOOKUP(B313,home!$B$2:$E$404,3,FALSE)</f>
        <v>0.6</v>
      </c>
      <c r="G313" s="10">
        <f>VLOOKUP(C313,away!$B$2:$E$404,4,FALSE)</f>
        <v>0.6</v>
      </c>
      <c r="H313" s="10">
        <f>VLOOKUP(A313,away!$A$2:$E$404,3,FALSE)</f>
        <v>0.93330000000000002</v>
      </c>
      <c r="I313" s="10">
        <f>VLOOKUP(C313,away!$B$2:$E$404,3,FALSE)</f>
        <v>0.1</v>
      </c>
      <c r="J313" s="10">
        <f>VLOOKUP(B313,home!$B$2:$E$404,4,FALSE)</f>
        <v>0.53569999999999995</v>
      </c>
      <c r="K313" s="12">
        <f t="shared" si="502"/>
        <v>0.60001199999999988</v>
      </c>
      <c r="L313" s="12">
        <f t="shared" si="503"/>
        <v>4.9996881E-2</v>
      </c>
      <c r="M313" s="13">
        <f t="shared" si="504"/>
        <v>0.52204114049306016</v>
      </c>
      <c r="N313" s="13">
        <f t="shared" si="505"/>
        <v>0.31323094878952185</v>
      </c>
      <c r="O313" s="13">
        <f t="shared" si="506"/>
        <v>2.6100428778335818E-2</v>
      </c>
      <c r="P313" s="13">
        <f t="shared" si="507"/>
        <v>1.5660570472146824E-2</v>
      </c>
      <c r="Q313" s="13">
        <f t="shared" si="508"/>
        <v>9.3971164022549278E-2</v>
      </c>
      <c r="R313" s="13">
        <f t="shared" si="509"/>
        <v>6.5247001583971554E-4</v>
      </c>
      <c r="S313" s="13">
        <f t="shared" si="510"/>
        <v>1.1744930068224061E-4</v>
      </c>
      <c r="T313" s="13">
        <f t="shared" si="511"/>
        <v>4.6982651050668789E-3</v>
      </c>
      <c r="U313" s="13">
        <f t="shared" si="512"/>
        <v>3.9148983914401926E-4</v>
      </c>
      <c r="V313" s="13">
        <f t="shared" si="513"/>
        <v>3.9148107678116014E-7</v>
      </c>
      <c r="W313" s="13">
        <f t="shared" si="514"/>
        <v>1.8794608689165944E-2</v>
      </c>
      <c r="X313" s="13">
        <f t="shared" si="515"/>
        <v>9.39671814073796E-4</v>
      </c>
      <c r="Y313" s="13">
        <f t="shared" si="516"/>
        <v>2.3490329933650852E-5</v>
      </c>
      <c r="Z313" s="13">
        <f t="shared" si="517"/>
        <v>1.0873821912668798E-5</v>
      </c>
      <c r="AA313" s="13">
        <f t="shared" si="518"/>
        <v>6.5244236334642293E-6</v>
      </c>
      <c r="AB313" s="13">
        <f t="shared" si="519"/>
        <v>1.9573662365810689E-6</v>
      </c>
      <c r="AC313" s="13">
        <f t="shared" si="520"/>
        <v>7.3399590998383888E-10</v>
      </c>
      <c r="AD313" s="13">
        <f t="shared" si="521"/>
        <v>2.8192476872009585E-3</v>
      </c>
      <c r="AE313" s="13">
        <f t="shared" si="522"/>
        <v>1.4095359112651157E-4</v>
      </c>
      <c r="AF313" s="13">
        <f t="shared" si="523"/>
        <v>3.5236199610374273E-6</v>
      </c>
      <c r="AG313" s="13">
        <f t="shared" si="524"/>
        <v>5.8723335960404343E-8</v>
      </c>
      <c r="AH313" s="13">
        <f t="shared" si="525"/>
        <v>1.3591429504572352E-7</v>
      </c>
      <c r="AI313" s="13">
        <f t="shared" si="526"/>
        <v>8.1550207998974639E-8</v>
      </c>
      <c r="AJ313" s="13">
        <f t="shared" si="527"/>
        <v>2.4465551700940379E-8</v>
      </c>
      <c r="AK313" s="13">
        <f t="shared" si="528"/>
        <v>4.8932082023948795E-9</v>
      </c>
      <c r="AL313" s="13">
        <f t="shared" si="529"/>
        <v>8.807577627857287E-13</v>
      </c>
      <c r="AM313" s="13">
        <f t="shared" si="530"/>
        <v>3.3831648865856431E-4</v>
      </c>
      <c r="AN313" s="13">
        <f t="shared" si="531"/>
        <v>1.6914769223800096E-5</v>
      </c>
      <c r="AO313" s="13">
        <f t="shared" si="532"/>
        <v>4.2284285201239783E-7</v>
      </c>
      <c r="AP313" s="13">
        <f t="shared" si="533"/>
        <v>7.0469412512548268E-9</v>
      </c>
      <c r="AQ313" s="13">
        <f t="shared" si="534"/>
        <v>8.8081270788244644E-11</v>
      </c>
      <c r="AR313" s="13">
        <f t="shared" si="535"/>
        <v>1.3590581671199858E-9</v>
      </c>
      <c r="AS313" s="13">
        <f t="shared" si="536"/>
        <v>8.1545120896999669E-10</v>
      </c>
      <c r="AT313" s="13">
        <f t="shared" si="537"/>
        <v>2.4464025539825277E-10</v>
      </c>
      <c r="AU313" s="13">
        <f t="shared" si="538"/>
        <v>4.8929029640672142E-11</v>
      </c>
      <c r="AV313" s="13">
        <f t="shared" si="539"/>
        <v>7.3395012331897419E-12</v>
      </c>
      <c r="AW313" s="13">
        <f t="shared" si="540"/>
        <v>7.339336959774241E-16</v>
      </c>
      <c r="AX313" s="13">
        <f t="shared" si="541"/>
        <v>3.3832325498833728E-5</v>
      </c>
      <c r="AY313" s="13">
        <f t="shared" si="542"/>
        <v>1.6915107519184562E-6</v>
      </c>
      <c r="AZ313" s="13">
        <f t="shared" si="543"/>
        <v>4.2285130886943783E-8</v>
      </c>
      <c r="BA313" s="13">
        <f t="shared" si="544"/>
        <v>7.047082190079848E-10</v>
      </c>
      <c r="BB313" s="13">
        <f t="shared" si="545"/>
        <v>8.8083032413660352E-12</v>
      </c>
      <c r="BC313" s="13">
        <f t="shared" si="546"/>
        <v>8.8077537794098383E-14</v>
      </c>
      <c r="BD313" s="13">
        <f t="shared" si="547"/>
        <v>1.1324778242262687E-11</v>
      </c>
      <c r="BE313" s="13">
        <f t="shared" si="548"/>
        <v>6.7950028426965163E-12</v>
      </c>
      <c r="BF313" s="13">
        <f t="shared" si="549"/>
        <v>2.0385416228260107E-12</v>
      </c>
      <c r="BG313" s="13">
        <f t="shared" si="550"/>
        <v>4.0771647873169345E-13</v>
      </c>
      <c r="BH313" s="13">
        <f t="shared" si="551"/>
        <v>6.1158694959190196E-14</v>
      </c>
      <c r="BI313" s="13">
        <f t="shared" si="552"/>
        <v>7.3391901759707265E-15</v>
      </c>
      <c r="BJ313" s="14">
        <f t="shared" si="553"/>
        <v>0.43501316044267896</v>
      </c>
      <c r="BK313" s="14">
        <f t="shared" si="554"/>
        <v>0.53782124399259457</v>
      </c>
      <c r="BL313" s="14">
        <f t="shared" si="555"/>
        <v>2.7153119742505252E-2</v>
      </c>
      <c r="BM313" s="14">
        <f t="shared" si="556"/>
        <v>2.8339983917486686E-2</v>
      </c>
      <c r="BN313" s="14">
        <f t="shared" si="557"/>
        <v>0.97165672257145363</v>
      </c>
    </row>
    <row r="314" spans="1:66" x14ac:dyDescent="0.25">
      <c r="A314" t="s">
        <v>289</v>
      </c>
      <c r="B314" t="s">
        <v>315</v>
      </c>
      <c r="C314" t="s">
        <v>306</v>
      </c>
      <c r="D314" s="11">
        <v>44416</v>
      </c>
      <c r="E314" s="10">
        <f>VLOOKUP(A314,home!$A$2:$E$404,3,FALSE)</f>
        <v>1.6667000000000001</v>
      </c>
      <c r="F314" s="10">
        <f>VLOOKUP(B314,home!$B$2:$E$404,3,FALSE)</f>
        <v>0.9</v>
      </c>
      <c r="G314" s="10">
        <f>VLOOKUP(C314,away!$B$2:$E$404,4,FALSE)</f>
        <v>0.3</v>
      </c>
      <c r="H314" s="10">
        <f>VLOOKUP(A314,away!$A$2:$E$404,3,FALSE)</f>
        <v>0.93330000000000002</v>
      </c>
      <c r="I314" s="10">
        <f>VLOOKUP(C314,away!$B$2:$E$404,3,FALSE)</f>
        <v>0.1</v>
      </c>
      <c r="J314" s="10">
        <f>VLOOKUP(B314,home!$B$2:$E$404,4,FALSE)</f>
        <v>2.6787000000000001</v>
      </c>
      <c r="K314" s="12">
        <f t="shared" si="502"/>
        <v>0.45000900000000005</v>
      </c>
      <c r="L314" s="12">
        <f t="shared" si="503"/>
        <v>0.25000307100000002</v>
      </c>
      <c r="M314" s="13">
        <f t="shared" si="504"/>
        <v>0.49657930954638568</v>
      </c>
      <c r="N314" s="13">
        <f t="shared" si="505"/>
        <v>0.22346515850965953</v>
      </c>
      <c r="O314" s="13">
        <f t="shared" si="506"/>
        <v>0.12414635238165607</v>
      </c>
      <c r="P314" s="13">
        <f t="shared" si="507"/>
        <v>5.5866975888916676E-2</v>
      </c>
      <c r="Q314" s="13">
        <f t="shared" si="508"/>
        <v>5.0280666257886679E-2</v>
      </c>
      <c r="R314" s="13">
        <f t="shared" si="509"/>
        <v>1.5518484674431093E-2</v>
      </c>
      <c r="S314" s="13">
        <f t="shared" si="510"/>
        <v>1.5713094237775783E-3</v>
      </c>
      <c r="T314" s="13">
        <f t="shared" si="511"/>
        <v>1.257032097639775E-2</v>
      </c>
      <c r="U314" s="13">
        <f t="shared" si="512"/>
        <v>6.9834577698560628E-3</v>
      </c>
      <c r="V314" s="13">
        <f t="shared" si="513"/>
        <v>1.9642001903963192E-5</v>
      </c>
      <c r="W314" s="13">
        <f t="shared" si="514"/>
        <v>7.5422507806817791E-3</v>
      </c>
      <c r="X314" s="13">
        <f t="shared" si="515"/>
        <v>1.8855858574225925E-3</v>
      </c>
      <c r="Y314" s="13">
        <f t="shared" si="516"/>
        <v>2.3570112749490818E-4</v>
      </c>
      <c r="Z314" s="13">
        <f t="shared" si="517"/>
        <v>1.2932229419580694E-3</v>
      </c>
      <c r="AA314" s="13">
        <f t="shared" si="518"/>
        <v>5.8196196288760893E-4</v>
      </c>
      <c r="AB314" s="13">
        <f t="shared" si="519"/>
        <v>1.30944060478545E-4</v>
      </c>
      <c r="AC314" s="13">
        <f t="shared" si="520"/>
        <v>1.381122845942225E-7</v>
      </c>
      <c r="AD314" s="13">
        <f t="shared" si="521"/>
        <v>8.4852018289095646E-4</v>
      </c>
      <c r="AE314" s="13">
        <f t="shared" si="522"/>
        <v>2.1213265152822083E-4</v>
      </c>
      <c r="AF314" s="13">
        <f t="shared" si="523"/>
        <v>2.6516907170714028E-5</v>
      </c>
      <c r="AG314" s="13">
        <f t="shared" si="524"/>
        <v>2.2097694087001426E-6</v>
      </c>
      <c r="AH314" s="13">
        <f t="shared" si="525"/>
        <v>8.0827426744293051E-5</v>
      </c>
      <c r="AI314" s="13">
        <f t="shared" si="526"/>
        <v>3.6373069481772575E-5</v>
      </c>
      <c r="AJ314" s="13">
        <f t="shared" si="527"/>
        <v>8.184104312211497E-6</v>
      </c>
      <c r="AK314" s="13">
        <f t="shared" si="528"/>
        <v>1.2276401991446617E-6</v>
      </c>
      <c r="AL314" s="13">
        <f t="shared" si="529"/>
        <v>6.2152534550317476E-10</v>
      </c>
      <c r="AM314" s="13">
        <f t="shared" si="530"/>
        <v>7.6368343796515302E-5</v>
      </c>
      <c r="AN314" s="13">
        <f t="shared" si="531"/>
        <v>1.9092320476312628E-5</v>
      </c>
      <c r="AO314" s="13">
        <f t="shared" si="532"/>
        <v>2.3865693757971704E-6</v>
      </c>
      <c r="AP314" s="13">
        <f t="shared" si="533"/>
        <v>1.9888322436794856E-7</v>
      </c>
      <c r="AQ314" s="13">
        <f t="shared" si="534"/>
        <v>1.2430354215592297E-8</v>
      </c>
      <c r="AR314" s="13">
        <f t="shared" si="535"/>
        <v>4.0414209814201628E-6</v>
      </c>
      <c r="AS314" s="13">
        <f t="shared" si="536"/>
        <v>1.8186758144279066E-6</v>
      </c>
      <c r="AT314" s="13">
        <f t="shared" si="537"/>
        <v>4.0921024228744383E-7</v>
      </c>
      <c r="AU314" s="13">
        <f t="shared" si="538"/>
        <v>6.1382763973843469E-8</v>
      </c>
      <c r="AV314" s="13">
        <f t="shared" si="539"/>
        <v>6.9056990582763299E-9</v>
      </c>
      <c r="AW314" s="13">
        <f t="shared" si="540"/>
        <v>1.9423294093128884E-12</v>
      </c>
      <c r="AX314" s="13">
        <f t="shared" si="541"/>
        <v>5.7277403372543432E-6</v>
      </c>
      <c r="AY314" s="13">
        <f t="shared" si="542"/>
        <v>1.4319526742041617E-6</v>
      </c>
      <c r="AZ314" s="13">
        <f t="shared" si="543"/>
        <v>1.7899628303885149E-7</v>
      </c>
      <c r="BA314" s="13">
        <f t="shared" si="544"/>
        <v>1.4916540152432694E-8</v>
      </c>
      <c r="BB314" s="13">
        <f t="shared" si="545"/>
        <v>9.3229521170074573E-10</v>
      </c>
      <c r="BC314" s="13">
        <f t="shared" si="546"/>
        <v>4.6615333200756357E-11</v>
      </c>
      <c r="BD314" s="13">
        <f t="shared" si="547"/>
        <v>1.6839460942647884E-7</v>
      </c>
      <c r="BE314" s="13">
        <f t="shared" si="548"/>
        <v>7.5779089793400341E-8</v>
      </c>
      <c r="BF314" s="13">
        <f t="shared" si="549"/>
        <v>1.7050636209419143E-8</v>
      </c>
      <c r="BG314" s="13">
        <f t="shared" si="550"/>
        <v>2.557646583321501E-9</v>
      </c>
      <c r="BH314" s="13">
        <f t="shared" si="551"/>
        <v>2.877409953284813E-10</v>
      </c>
      <c r="BI314" s="13">
        <f t="shared" si="552"/>
        <v>2.5897207513354911E-11</v>
      </c>
      <c r="BJ314" s="14">
        <f t="shared" si="553"/>
        <v>0.29717447615251413</v>
      </c>
      <c r="BK314" s="14">
        <f t="shared" si="554"/>
        <v>0.55403880754746815</v>
      </c>
      <c r="BL314" s="14">
        <f t="shared" si="555"/>
        <v>0.14749441478116818</v>
      </c>
      <c r="BM314" s="14">
        <f t="shared" si="556"/>
        <v>3.4142542213440936E-2</v>
      </c>
      <c r="BN314" s="14">
        <f t="shared" si="557"/>
        <v>0.96585694725893556</v>
      </c>
    </row>
    <row r="315" spans="1:66" x14ac:dyDescent="0.25">
      <c r="A315" t="s">
        <v>289</v>
      </c>
      <c r="B315" t="s">
        <v>298</v>
      </c>
      <c r="C315" t="s">
        <v>291</v>
      </c>
      <c r="D315" s="11">
        <v>44416</v>
      </c>
      <c r="E315" s="10">
        <f>VLOOKUP(A315,home!$A$2:$E$404,3,FALSE)</f>
        <v>1.6667000000000001</v>
      </c>
      <c r="F315" s="10">
        <f>VLOOKUP(B315,home!$B$2:$E$404,3,FALSE)</f>
        <v>1.4</v>
      </c>
      <c r="G315" s="10">
        <f>VLOOKUP(C315,away!$B$2:$E$404,4,FALSE)</f>
        <v>0.6</v>
      </c>
      <c r="H315" s="10">
        <f>VLOOKUP(A315,away!$A$2:$E$404,3,FALSE)</f>
        <v>0.93330000000000002</v>
      </c>
      <c r="I315" s="10">
        <f>VLOOKUP(C315,away!$B$2:$E$404,3,FALSE)</f>
        <v>0.1</v>
      </c>
      <c r="J315" s="10">
        <f>VLOOKUP(B315,home!$B$2:$E$404,4,FALSE)</f>
        <v>0.71430000000000005</v>
      </c>
      <c r="K315" s="12">
        <f t="shared" si="502"/>
        <v>1.4000280000000001</v>
      </c>
      <c r="L315" s="12">
        <f t="shared" si="503"/>
        <v>6.6665619000000009E-2</v>
      </c>
      <c r="M315" s="13">
        <f t="shared" si="504"/>
        <v>0.23068696461920724</v>
      </c>
      <c r="N315" s="13">
        <f t="shared" si="505"/>
        <v>0.32296820970189943</v>
      </c>
      <c r="O315" s="13">
        <f t="shared" si="506"/>
        <v>1.537888929157055E-2</v>
      </c>
      <c r="P315" s="13">
        <f t="shared" si="507"/>
        <v>2.1530875617098932E-2</v>
      </c>
      <c r="Q315" s="13">
        <f t="shared" si="508"/>
        <v>0.22608226834626552</v>
      </c>
      <c r="R315" s="13">
        <f t="shared" si="509"/>
        <v>5.1262158707751117E-4</v>
      </c>
      <c r="S315" s="13">
        <f t="shared" si="510"/>
        <v>5.023892503031222E-4</v>
      </c>
      <c r="T315" s="13">
        <f t="shared" si="511"/>
        <v>1.5071914364227898E-2</v>
      </c>
      <c r="U315" s="13">
        <f t="shared" si="512"/>
        <v>7.1768457531295375E-4</v>
      </c>
      <c r="V315" s="13">
        <f t="shared" si="513"/>
        <v>5.2099849187883173E-6</v>
      </c>
      <c r="W315" s="13">
        <f t="shared" si="514"/>
        <v>0.10550716866276177</v>
      </c>
      <c r="X315" s="13">
        <f t="shared" si="515"/>
        <v>7.0337007078404169E-3</v>
      </c>
      <c r="Y315" s="13">
        <f t="shared" si="516"/>
        <v>2.3445300577445979E-4</v>
      </c>
      <c r="Z315" s="13">
        <f t="shared" si="517"/>
        <v>1.1391411805094905E-5</v>
      </c>
      <c r="AA315" s="13">
        <f t="shared" si="518"/>
        <v>1.5948295486663407E-5</v>
      </c>
      <c r="AB315" s="13">
        <f t="shared" si="519"/>
        <v>1.1164030116801204E-5</v>
      </c>
      <c r="AC315" s="13">
        <f t="shared" si="520"/>
        <v>3.0391708911294476E-8</v>
      </c>
      <c r="AD315" s="13">
        <f t="shared" si="521"/>
        <v>3.6928247582147272E-2</v>
      </c>
      <c r="AE315" s="13">
        <f t="shared" si="522"/>
        <v>2.4618444836491016E-3</v>
      </c>
      <c r="AF315" s="13">
        <f t="shared" si="523"/>
        <v>8.2060193192101379E-5</v>
      </c>
      <c r="AG315" s="13">
        <f t="shared" si="524"/>
        <v>1.8235311914703429E-6</v>
      </c>
      <c r="AH315" s="13">
        <f t="shared" si="525"/>
        <v>1.8985387981763975E-7</v>
      </c>
      <c r="AI315" s="13">
        <f t="shared" si="526"/>
        <v>2.6580074765333051E-7</v>
      </c>
      <c r="AJ315" s="13">
        <f t="shared" si="527"/>
        <v>1.8606424456779856E-7</v>
      </c>
      <c r="AK315" s="13">
        <f t="shared" si="528"/>
        <v>8.6831717397921942E-8</v>
      </c>
      <c r="AL315" s="13">
        <f t="shared" si="529"/>
        <v>1.1346286608613615E-10</v>
      </c>
      <c r="AM315" s="13">
        <f t="shared" si="530"/>
        <v>1.0340116121187693E-2</v>
      </c>
      <c r="AN315" s="13">
        <f t="shared" si="531"/>
        <v>6.8933024175085668E-4</v>
      </c>
      <c r="AO315" s="13">
        <f t="shared" si="532"/>
        <v>2.2977313630870254E-5</v>
      </c>
      <c r="AP315" s="13">
        <f t="shared" si="533"/>
        <v>5.1059894538636817E-7</v>
      </c>
      <c r="AQ315" s="13">
        <f t="shared" si="534"/>
        <v>8.5098486887323537E-9</v>
      </c>
      <c r="AR315" s="13">
        <f t="shared" si="535"/>
        <v>2.5313452835189124E-9</v>
      </c>
      <c r="AS315" s="13">
        <f t="shared" si="536"/>
        <v>3.5439542745944152E-9</v>
      </c>
      <c r="AT315" s="13">
        <f t="shared" si="537"/>
        <v>2.4808176075759361E-9</v>
      </c>
      <c r="AU315" s="13">
        <f t="shared" si="538"/>
        <v>1.1577380378331073E-9</v>
      </c>
      <c r="AV315" s="13">
        <f t="shared" si="539"/>
        <v>4.0521641740785248E-10</v>
      </c>
      <c r="AW315" s="13">
        <f t="shared" si="540"/>
        <v>2.9416424654518249E-13</v>
      </c>
      <c r="AX315" s="13">
        <f t="shared" si="541"/>
        <v>2.4127420154856942E-3</v>
      </c>
      <c r="AY315" s="13">
        <f t="shared" si="542"/>
        <v>1.608469399496614E-4</v>
      </c>
      <c r="AZ315" s="13">
        <f t="shared" si="543"/>
        <v>5.3614804080000037E-6</v>
      </c>
      <c r="BA315" s="13">
        <f t="shared" si="544"/>
        <v>1.1914213671856437E-7</v>
      </c>
      <c r="BB315" s="13">
        <f t="shared" si="545"/>
        <v>1.98567107333143E-9</v>
      </c>
      <c r="BC315" s="13">
        <f t="shared" si="546"/>
        <v>2.6475198246806838E-11</v>
      </c>
      <c r="BD315" s="13">
        <f t="shared" si="547"/>
        <v>2.8125616704753171E-11</v>
      </c>
      <c r="BE315" s="13">
        <f t="shared" si="548"/>
        <v>3.9376650903922167E-11</v>
      </c>
      <c r="BF315" s="13">
        <f t="shared" si="549"/>
        <v>2.7564206905858182E-11</v>
      </c>
      <c r="BG315" s="13">
        <f t="shared" si="550"/>
        <v>1.286355382199827E-11</v>
      </c>
      <c r="BH315" s="13">
        <f t="shared" si="551"/>
        <v>4.5023338825761493E-12</v>
      </c>
      <c r="BI315" s="13">
        <f t="shared" si="552"/>
        <v>1.2606787001910641E-12</v>
      </c>
      <c r="BJ315" s="14">
        <f t="shared" si="553"/>
        <v>0.73000370495443934</v>
      </c>
      <c r="BK315" s="14">
        <f t="shared" si="554"/>
        <v>0.25288631691664948</v>
      </c>
      <c r="BL315" s="14">
        <f t="shared" si="555"/>
        <v>1.6637046562918582E-2</v>
      </c>
      <c r="BM315" s="14">
        <f t="shared" si="556"/>
        <v>0.18221778374303774</v>
      </c>
      <c r="BN315" s="14">
        <f t="shared" si="557"/>
        <v>0.81715982916311913</v>
      </c>
    </row>
    <row r="316" spans="1:66" x14ac:dyDescent="0.25">
      <c r="A316" t="s">
        <v>289</v>
      </c>
      <c r="B316" t="s">
        <v>294</v>
      </c>
      <c r="C316" t="s">
        <v>314</v>
      </c>
      <c r="D316" s="11">
        <v>44416</v>
      </c>
      <c r="E316" s="10">
        <f>VLOOKUP(A316,home!$A$2:$E$404,3,FALSE)</f>
        <v>1.6667000000000001</v>
      </c>
      <c r="F316" s="10">
        <f>VLOOKUP(B316,home!$B$2:$E$404,3,FALSE)</f>
        <v>1.5</v>
      </c>
      <c r="G316" s="10">
        <f>VLOOKUP(C316,away!$B$2:$E$404,4,FALSE)</f>
        <v>1.6</v>
      </c>
      <c r="H316" s="10">
        <f>VLOOKUP(A316,away!$A$2:$E$404,3,FALSE)</f>
        <v>0.93330000000000002</v>
      </c>
      <c r="I316" s="10">
        <f>VLOOKUP(C316,away!$B$2:$E$404,3,FALSE)</f>
        <v>0.71430000000000005</v>
      </c>
      <c r="J316" s="10">
        <f>VLOOKUP(B316,home!$B$2:$E$404,4,FALSE)</f>
        <v>0.1</v>
      </c>
      <c r="K316" s="12">
        <f t="shared" si="502"/>
        <v>4.0000799999999996</v>
      </c>
      <c r="L316" s="12">
        <f t="shared" si="503"/>
        <v>6.6665619000000009E-2</v>
      </c>
      <c r="M316" s="13">
        <f t="shared" si="504"/>
        <v>1.7133055367628557E-2</v>
      </c>
      <c r="N316" s="13">
        <f t="shared" si="505"/>
        <v>6.8533592114943642E-2</v>
      </c>
      <c r="O316" s="13">
        <f t="shared" si="506"/>
        <v>1.1421857414442304E-3</v>
      </c>
      <c r="P316" s="13">
        <f t="shared" si="507"/>
        <v>4.568834340636237E-3</v>
      </c>
      <c r="Q316" s="13">
        <f t="shared" si="508"/>
        <v>0.13706992557357187</v>
      </c>
      <c r="R316" s="13">
        <f t="shared" si="509"/>
        <v>3.807225973317679E-5</v>
      </c>
      <c r="S316" s="13">
        <f t="shared" si="510"/>
        <v>3.0459026111036015E-4</v>
      </c>
      <c r="T316" s="13">
        <f t="shared" si="511"/>
        <v>9.1378514346460993E-3</v>
      </c>
      <c r="U316" s="13">
        <f t="shared" si="512"/>
        <v>1.5229208471348582E-4</v>
      </c>
      <c r="V316" s="13">
        <f t="shared" si="513"/>
        <v>9.0249352943376757E-6</v>
      </c>
      <c r="W316" s="13">
        <f t="shared" si="514"/>
        <v>0.18276355596277777</v>
      </c>
      <c r="X316" s="13">
        <f t="shared" si="515"/>
        <v>1.2184045588899723E-2</v>
      </c>
      <c r="Y316" s="13">
        <f t="shared" si="516"/>
        <v>4.061284705541098E-4</v>
      </c>
      <c r="Z316" s="13">
        <f t="shared" si="517"/>
        <v>8.4603692061366936E-7</v>
      </c>
      <c r="AA316" s="13">
        <f t="shared" si="518"/>
        <v>3.3842153654083265E-6</v>
      </c>
      <c r="AB316" s="13">
        <f t="shared" si="519"/>
        <v>6.7685660994312692E-6</v>
      </c>
      <c r="AC316" s="13">
        <f t="shared" si="520"/>
        <v>1.5041623272248124E-7</v>
      </c>
      <c r="AD316" s="13">
        <f t="shared" si="521"/>
        <v>0.18276721123389705</v>
      </c>
      <c r="AE316" s="13">
        <f t="shared" si="522"/>
        <v>1.2184289269811502E-2</v>
      </c>
      <c r="AF316" s="13">
        <f t="shared" si="523"/>
        <v>4.0613659312352092E-4</v>
      </c>
      <c r="AG316" s="13">
        <f t="shared" si="524"/>
        <v>9.025115793043564E-6</v>
      </c>
      <c r="AH316" s="13">
        <f t="shared" si="525"/>
        <v>1.4100393752391028E-8</v>
      </c>
      <c r="AI316" s="13">
        <f t="shared" si="526"/>
        <v>5.6402703041064296E-8</v>
      </c>
      <c r="AJ316" s="13">
        <f t="shared" si="527"/>
        <v>1.1280766219025024E-7</v>
      </c>
      <c r="AK316" s="13">
        <f t="shared" si="528"/>
        <v>1.5041322445799204E-7</v>
      </c>
      <c r="AL316" s="13">
        <f t="shared" si="529"/>
        <v>1.6044466902268006E-9</v>
      </c>
      <c r="AM316" s="13">
        <f t="shared" si="530"/>
        <v>0.14621669326249731</v>
      </c>
      <c r="AN316" s="13">
        <f t="shared" si="531"/>
        <v>9.7476263644775147E-3</v>
      </c>
      <c r="AO316" s="13">
        <f t="shared" si="532"/>
        <v>3.2491577268430657E-4</v>
      </c>
      <c r="AP316" s="13">
        <f t="shared" si="533"/>
        <v>7.2202370362875364E-6</v>
      </c>
      <c r="AQ316" s="13">
        <f t="shared" si="534"/>
        <v>1.2033539283770848E-7</v>
      </c>
      <c r="AR316" s="13">
        <f t="shared" si="535"/>
        <v>1.8800229552937614E-10</v>
      </c>
      <c r="AS316" s="13">
        <f t="shared" si="536"/>
        <v>7.5202422230114681E-10</v>
      </c>
      <c r="AT316" s="13">
        <f t="shared" si="537"/>
        <v>1.5040785255711856E-9</v>
      </c>
      <c r="AU316" s="13">
        <f t="shared" si="538"/>
        <v>2.0054781428555958E-9</v>
      </c>
      <c r="AV316" s="13">
        <f t="shared" si="539"/>
        <v>2.0055182524184534E-9</v>
      </c>
      <c r="AW316" s="13">
        <f t="shared" si="540"/>
        <v>1.188484122056736E-11</v>
      </c>
      <c r="AX316" s="13">
        <f t="shared" si="541"/>
        <v>9.7479745064241757E-2</v>
      </c>
      <c r="AY316" s="13">
        <f t="shared" si="542"/>
        <v>6.4985475446698721E-3</v>
      </c>
      <c r="AZ316" s="13">
        <f t="shared" si="543"/>
        <v>2.1661484733317361E-4</v>
      </c>
      <c r="BA316" s="13">
        <f t="shared" si="544"/>
        <v>4.8135876273521769E-6</v>
      </c>
      <c r="BB316" s="13">
        <f t="shared" si="545"/>
        <v>8.0225199697043529E-8</v>
      </c>
      <c r="BC316" s="13">
        <f t="shared" si="546"/>
        <v>1.069652519440404E-9</v>
      </c>
      <c r="BD316" s="13">
        <f t="shared" si="547"/>
        <v>2.088881567481135E-12</v>
      </c>
      <c r="BE316" s="13">
        <f t="shared" si="548"/>
        <v>8.3556933804499379E-12</v>
      </c>
      <c r="BF316" s="13">
        <f t="shared" si="549"/>
        <v>1.6711720988635092E-11</v>
      </c>
      <c r="BG316" s="13">
        <f t="shared" si="550"/>
        <v>2.2282740297406486E-11</v>
      </c>
      <c r="BH316" s="13">
        <f t="shared" si="551"/>
        <v>2.2283185952212439E-11</v>
      </c>
      <c r="BI316" s="13">
        <f t="shared" si="552"/>
        <v>1.7826905292745175E-11</v>
      </c>
      <c r="BJ316" s="14">
        <f t="shared" si="553"/>
        <v>0.86595813966883095</v>
      </c>
      <c r="BK316" s="14">
        <f t="shared" si="554"/>
        <v>2.8514204470018779E-2</v>
      </c>
      <c r="BL316" s="14">
        <f t="shared" si="555"/>
        <v>1.3430431359897407E-3</v>
      </c>
      <c r="BM316" s="14">
        <f t="shared" si="556"/>
        <v>0.66083202038101718</v>
      </c>
      <c r="BN316" s="14">
        <f t="shared" si="557"/>
        <v>0.22848566539795773</v>
      </c>
    </row>
    <row r="317" spans="1:66" x14ac:dyDescent="0.25">
      <c r="A317" t="s">
        <v>289</v>
      </c>
      <c r="B317" t="s">
        <v>310</v>
      </c>
      <c r="C317" t="s">
        <v>311</v>
      </c>
      <c r="D317" s="11">
        <v>44416</v>
      </c>
      <c r="E317" s="10">
        <f>VLOOKUP(A317,home!$A$2:$E$404,3,FALSE)</f>
        <v>1.6667000000000001</v>
      </c>
      <c r="F317" s="10">
        <f>VLOOKUP(B317,home!$B$2:$E$404,3,FALSE)</f>
        <v>0.8</v>
      </c>
      <c r="G317" s="10">
        <f>VLOOKUP(C317,away!$B$2:$E$404,4,FALSE)</f>
        <v>0.6</v>
      </c>
      <c r="H317" s="10">
        <f>VLOOKUP(A317,away!$A$2:$E$404,3,FALSE)</f>
        <v>0.93330000000000002</v>
      </c>
      <c r="I317" s="10">
        <f>VLOOKUP(C317,away!$B$2:$E$404,3,FALSE)</f>
        <v>1.0714999999999999</v>
      </c>
      <c r="J317" s="10">
        <f>VLOOKUP(B317,home!$B$2:$E$404,4,FALSE)</f>
        <v>1.0714999999999999</v>
      </c>
      <c r="K317" s="12">
        <f t="shared" si="502"/>
        <v>0.80001600000000006</v>
      </c>
      <c r="L317" s="12">
        <f t="shared" si="503"/>
        <v>1.0715331629249998</v>
      </c>
      <c r="M317" s="13">
        <f t="shared" si="504"/>
        <v>0.15388508399805037</v>
      </c>
      <c r="N317" s="13">
        <f t="shared" si="505"/>
        <v>0.12311052935978427</v>
      </c>
      <c r="O317" s="13">
        <f t="shared" si="506"/>
        <v>0.1648929707834102</v>
      </c>
      <c r="P317" s="13">
        <f t="shared" si="507"/>
        <v>0.13191701491426067</v>
      </c>
      <c r="Q317" s="13">
        <f t="shared" si="508"/>
        <v>4.9245196628148587E-2</v>
      </c>
      <c r="R317" s="13">
        <f t="shared" si="509"/>
        <v>8.8344143263823532E-2</v>
      </c>
      <c r="S317" s="13">
        <f t="shared" si="510"/>
        <v>2.8271256660765361E-2</v>
      </c>
      <c r="T317" s="13">
        <f t="shared" si="511"/>
        <v>5.2767861301823586E-2</v>
      </c>
      <c r="U317" s="13">
        <f t="shared" si="512"/>
        <v>7.0676728117351054E-2</v>
      </c>
      <c r="V317" s="13">
        <f t="shared" si="513"/>
        <v>2.6928173281205135E-3</v>
      </c>
      <c r="W317" s="13">
        <f t="shared" si="514"/>
        <v>1.3132315075221643E-2</v>
      </c>
      <c r="X317" s="13">
        <f t="shared" si="515"/>
        <v>1.4071711109079904E-2</v>
      </c>
      <c r="Y317" s="13">
        <f t="shared" si="516"/>
        <v>7.5391525562396224E-3</v>
      </c>
      <c r="Z317" s="13">
        <f t="shared" si="517"/>
        <v>3.1554559752461388E-2</v>
      </c>
      <c r="AA317" s="13">
        <f t="shared" si="518"/>
        <v>2.5244152674925149E-2</v>
      </c>
      <c r="AB317" s="13">
        <f t="shared" si="519"/>
        <v>1.0097863023191459E-2</v>
      </c>
      <c r="AC317" s="13">
        <f t="shared" si="520"/>
        <v>1.4427503888207979E-4</v>
      </c>
      <c r="AD317" s="13">
        <f t="shared" si="521"/>
        <v>2.6265155443046294E-3</v>
      </c>
      <c r="AE317" s="13">
        <f t="shared" si="522"/>
        <v>2.8143985086604168E-3</v>
      </c>
      <c r="AF317" s="13">
        <f t="shared" si="523"/>
        <v>1.5078606678581494E-3</v>
      </c>
      <c r="AG317" s="13">
        <f t="shared" si="524"/>
        <v>5.3857423689341515E-4</v>
      </c>
      <c r="AH317" s="13">
        <f t="shared" si="525"/>
        <v>8.4529393040652101E-3</v>
      </c>
      <c r="AI317" s="13">
        <f t="shared" si="526"/>
        <v>6.7624866902810336E-3</v>
      </c>
      <c r="AJ317" s="13">
        <f t="shared" si="527"/>
        <v>2.705048776005936E-3</v>
      </c>
      <c r="AK317" s="13">
        <f t="shared" si="528"/>
        <v>7.2136076719505509E-4</v>
      </c>
      <c r="AL317" s="13">
        <f t="shared" si="529"/>
        <v>4.9471545809349539E-6</v>
      </c>
      <c r="AM317" s="13">
        <f t="shared" si="530"/>
        <v>4.2025089193848265E-4</v>
      </c>
      <c r="AN317" s="13">
        <f t="shared" si="531"/>
        <v>4.5031276746089461E-4</v>
      </c>
      <c r="AO317" s="13">
        <f t="shared" si="532"/>
        <v>2.4126253201144112E-4</v>
      </c>
      <c r="AP317" s="13">
        <f t="shared" si="533"/>
        <v>8.6173601340504521E-5</v>
      </c>
      <c r="AQ317" s="13">
        <f t="shared" si="534"/>
        <v>2.30844679012572E-5</v>
      </c>
      <c r="AR317" s="13">
        <f t="shared" si="535"/>
        <v>1.8115209576996091E-3</v>
      </c>
      <c r="AS317" s="13">
        <f t="shared" si="536"/>
        <v>1.4492457504950104E-3</v>
      </c>
      <c r="AT317" s="13">
        <f t="shared" si="537"/>
        <v>5.7970989416400822E-4</v>
      </c>
      <c r="AU317" s="13">
        <f t="shared" si="538"/>
        <v>1.5459239689650443E-4</v>
      </c>
      <c r="AV317" s="13">
        <f t="shared" si="539"/>
        <v>3.0919097748888472E-5</v>
      </c>
      <c r="AW317" s="13">
        <f t="shared" si="540"/>
        <v>1.1780324925315646E-7</v>
      </c>
      <c r="AX317" s="13">
        <f t="shared" si="541"/>
        <v>5.6034572927509518E-5</v>
      </c>
      <c r="AY317" s="13">
        <f t="shared" si="542"/>
        <v>6.0042903162165829E-5</v>
      </c>
      <c r="AZ317" s="13">
        <f t="shared" si="543"/>
        <v>3.2168980968277509E-5</v>
      </c>
      <c r="BA317" s="13">
        <f t="shared" si="544"/>
        <v>1.1490043308337509E-5</v>
      </c>
      <c r="BB317" s="13">
        <f t="shared" si="545"/>
        <v>3.0779906120820295E-6</v>
      </c>
      <c r="BC317" s="13">
        <f t="shared" si="546"/>
        <v>6.5963380320354288E-7</v>
      </c>
      <c r="BD317" s="13">
        <f t="shared" si="547"/>
        <v>3.2351746358479767E-4</v>
      </c>
      <c r="BE317" s="13">
        <f t="shared" si="548"/>
        <v>2.5881914714725546E-4</v>
      </c>
      <c r="BF317" s="13">
        <f t="shared" si="549"/>
        <v>1.0352972941207937E-4</v>
      </c>
      <c r="BG317" s="13">
        <f t="shared" si="550"/>
        <v>2.7608480001778038E-5</v>
      </c>
      <c r="BH317" s="13">
        <f t="shared" si="551"/>
        <v>5.521806434275614E-6</v>
      </c>
      <c r="BI317" s="13">
        <f t="shared" si="552"/>
        <v>8.8350669926468831E-7</v>
      </c>
      <c r="BJ317" s="14">
        <f t="shared" si="553"/>
        <v>0.26873867337344837</v>
      </c>
      <c r="BK317" s="14">
        <f t="shared" si="554"/>
        <v>0.31697543799782202</v>
      </c>
      <c r="BL317" s="14">
        <f t="shared" si="555"/>
        <v>0.38264356163053187</v>
      </c>
      <c r="BM317" s="14">
        <f t="shared" si="556"/>
        <v>0.28845736870687322</v>
      </c>
      <c r="BN317" s="14">
        <f t="shared" si="557"/>
        <v>0.71139493894747774</v>
      </c>
    </row>
    <row r="318" spans="1:66" x14ac:dyDescent="0.25">
      <c r="A318" t="s">
        <v>289</v>
      </c>
      <c r="B318" t="s">
        <v>292</v>
      </c>
      <c r="C318" t="s">
        <v>307</v>
      </c>
      <c r="D318" s="11">
        <v>44416</v>
      </c>
      <c r="E318" s="10">
        <f>VLOOKUP(A318,home!$A$2:$E$404,3,FALSE)</f>
        <v>1.6667000000000001</v>
      </c>
      <c r="F318" s="10">
        <f>VLOOKUP(B318,home!$B$2:$E$404,3,FALSE)</f>
        <v>0.9</v>
      </c>
      <c r="G318" s="10">
        <f>VLOOKUP(C318,away!$B$2:$E$404,4,FALSE)</f>
        <v>0.6</v>
      </c>
      <c r="H318" s="10">
        <f>VLOOKUP(A318,away!$A$2:$E$404,3,FALSE)</f>
        <v>0.93330000000000002</v>
      </c>
      <c r="I318" s="10">
        <f>VLOOKUP(C318,away!$B$2:$E$404,3,FALSE)</f>
        <v>3.7501000000000002</v>
      </c>
      <c r="J318" s="10">
        <f>VLOOKUP(B318,home!$B$2:$E$404,4,FALSE)</f>
        <v>0.53569999999999995</v>
      </c>
      <c r="K318" s="12">
        <f t="shared" si="502"/>
        <v>0.9000180000000001</v>
      </c>
      <c r="L318" s="12">
        <f t="shared" si="503"/>
        <v>1.874933034381</v>
      </c>
      <c r="M318" s="13">
        <f t="shared" si="504"/>
        <v>6.2352529745140613E-2</v>
      </c>
      <c r="N318" s="13">
        <f t="shared" si="505"/>
        <v>5.6118399116161961E-2</v>
      </c>
      <c r="O318" s="13">
        <f t="shared" si="506"/>
        <v>0.11690681779638808</v>
      </c>
      <c r="P318" s="13">
        <f t="shared" si="507"/>
        <v>0.1052182403394696</v>
      </c>
      <c r="Q318" s="13">
        <f t="shared" si="508"/>
        <v>2.5253784667864935E-2</v>
      </c>
      <c r="R318" s="13">
        <f t="shared" si="509"/>
        <v>0.1095962273154043</v>
      </c>
      <c r="S318" s="13">
        <f t="shared" si="510"/>
        <v>4.4388247539375848E-2</v>
      </c>
      <c r="T318" s="13">
        <f t="shared" si="511"/>
        <v>4.7349155116924384E-2</v>
      </c>
      <c r="U318" s="13">
        <f t="shared" si="512"/>
        <v>9.8638577315955545E-2</v>
      </c>
      <c r="V318" s="13">
        <f t="shared" si="513"/>
        <v>8.3226656149689923E-3</v>
      </c>
      <c r="W318" s="13">
        <f t="shared" si="514"/>
        <v>7.5762869230674894E-3</v>
      </c>
      <c r="X318" s="13">
        <f t="shared" si="515"/>
        <v>1.420503063000802E-2</v>
      </c>
      <c r="Y318" s="13">
        <f t="shared" si="516"/>
        <v>1.3316740591297994E-2</v>
      </c>
      <c r="Z318" s="13">
        <f t="shared" si="517"/>
        <v>6.8495195679060261E-2</v>
      </c>
      <c r="AA318" s="13">
        <f t="shared" si="518"/>
        <v>6.1646909024676455E-2</v>
      </c>
      <c r="AB318" s="13">
        <f t="shared" si="519"/>
        <v>2.7741663883285632E-2</v>
      </c>
      <c r="AC318" s="13">
        <f t="shared" si="520"/>
        <v>8.7776734412397096E-4</v>
      </c>
      <c r="AD318" s="13">
        <f t="shared" si="521"/>
        <v>1.7046986509813389E-3</v>
      </c>
      <c r="AE318" s="13">
        <f t="shared" si="522"/>
        <v>3.1961958143896393E-3</v>
      </c>
      <c r="AF318" s="13">
        <f t="shared" si="523"/>
        <v>2.9963265583747094E-3</v>
      </c>
      <c r="AG318" s="13">
        <f t="shared" si="524"/>
        <v>1.8726372153632905E-3</v>
      </c>
      <c r="AH318" s="13">
        <f t="shared" si="525"/>
        <v>3.2105976268765234E-2</v>
      </c>
      <c r="AI318" s="13">
        <f t="shared" si="526"/>
        <v>2.889595654946155E-2</v>
      </c>
      <c r="AJ318" s="13">
        <f t="shared" si="527"/>
        <v>1.3003440510866644E-2</v>
      </c>
      <c r="AK318" s="13">
        <f t="shared" si="528"/>
        <v>3.9011101739030592E-3</v>
      </c>
      <c r="AL318" s="13">
        <f t="shared" si="529"/>
        <v>5.9248364583553471E-5</v>
      </c>
      <c r="AM318" s="13">
        <f t="shared" si="530"/>
        <v>3.0685189409178462E-4</v>
      </c>
      <c r="AN318" s="13">
        <f t="shared" si="531"/>
        <v>5.7532675289506717E-4</v>
      </c>
      <c r="AO318" s="13">
        <f t="shared" si="532"/>
        <v>5.3934956728305804E-4</v>
      </c>
      <c r="AP318" s="13">
        <f t="shared" si="533"/>
        <v>3.3708144025936773E-4</v>
      </c>
      <c r="AQ318" s="13">
        <f t="shared" si="534"/>
        <v>1.5800128190475367E-4</v>
      </c>
      <c r="AR318" s="13">
        <f t="shared" si="535"/>
        <v>1.2039311101472066E-2</v>
      </c>
      <c r="AS318" s="13">
        <f t="shared" si="536"/>
        <v>1.0835596698924687E-2</v>
      </c>
      <c r="AT318" s="13">
        <f t="shared" si="537"/>
        <v>4.8761160348864E-3</v>
      </c>
      <c r="AU318" s="13">
        <f t="shared" si="538"/>
        <v>1.4628640671621297E-3</v>
      </c>
      <c r="AV318" s="13">
        <f t="shared" si="539"/>
        <v>3.291509979997814E-4</v>
      </c>
      <c r="AW318" s="13">
        <f t="shared" si="540"/>
        <v>2.7772234431268342E-6</v>
      </c>
      <c r="AX318" s="13">
        <f t="shared" si="541"/>
        <v>4.6028704669449948E-5</v>
      </c>
      <c r="AY318" s="13">
        <f t="shared" si="542"/>
        <v>8.6300738914518708E-5</v>
      </c>
      <c r="AZ318" s="13">
        <f t="shared" si="543"/>
        <v>8.0904053141160522E-5</v>
      </c>
      <c r="BA318" s="13">
        <f t="shared" si="544"/>
        <v>5.0563227283225914E-5</v>
      </c>
      <c r="BB318" s="13">
        <f t="shared" si="545"/>
        <v>2.3700666289558754E-5</v>
      </c>
      <c r="BC318" s="13">
        <f t="shared" si="546"/>
        <v>8.8874324326267668E-6</v>
      </c>
      <c r="BD318" s="13">
        <f t="shared" si="547"/>
        <v>3.762150349223311E-3</v>
      </c>
      <c r="BE318" s="13">
        <f t="shared" si="548"/>
        <v>3.3860030330072656E-3</v>
      </c>
      <c r="BF318" s="13">
        <f t="shared" si="549"/>
        <v>1.523731838880567E-3</v>
      </c>
      <c r="BG318" s="13">
        <f t="shared" si="550"/>
        <v>4.5712869405520345E-4</v>
      </c>
      <c r="BH318" s="13">
        <f t="shared" si="551"/>
        <v>1.0285601324154403E-4</v>
      </c>
      <c r="BI318" s="13">
        <f t="shared" si="552"/>
        <v>1.8514452665125601E-5</v>
      </c>
      <c r="BJ318" s="14">
        <f t="shared" si="553"/>
        <v>0.17580225104359834</v>
      </c>
      <c r="BK318" s="14">
        <f t="shared" si="554"/>
        <v>0.2213049996865771</v>
      </c>
      <c r="BL318" s="14">
        <f t="shared" si="555"/>
        <v>0.53123010212022448</v>
      </c>
      <c r="BM318" s="14">
        <f t="shared" si="556"/>
        <v>0.52130302603355938</v>
      </c>
      <c r="BN318" s="14">
        <f t="shared" si="557"/>
        <v>0.4754459989804295</v>
      </c>
    </row>
    <row r="319" spans="1:66" x14ac:dyDescent="0.25">
      <c r="A319" t="s">
        <v>289</v>
      </c>
      <c r="B319" t="s">
        <v>300</v>
      </c>
      <c r="C319" t="s">
        <v>304</v>
      </c>
      <c r="D319" s="11">
        <v>44416</v>
      </c>
      <c r="E319" s="10">
        <f>VLOOKUP(A319,home!$A$2:$E$404,3,FALSE)</f>
        <v>1.6667000000000001</v>
      </c>
      <c r="F319" s="10">
        <f>VLOOKUP(B319,home!$B$2:$E$404,3,FALSE)</f>
        <v>0</v>
      </c>
      <c r="G319" s="10">
        <f>VLOOKUP(C319,away!$B$2:$E$404,4,FALSE)</f>
        <v>0.75</v>
      </c>
      <c r="H319" s="10">
        <f>VLOOKUP(A319,away!$A$2:$E$404,3,FALSE)</f>
        <v>0.93330000000000002</v>
      </c>
      <c r="I319" s="10">
        <f>VLOOKUP(C319,away!$B$2:$E$404,3,FALSE)</f>
        <v>0.80359999999999998</v>
      </c>
      <c r="J319" s="10">
        <f>VLOOKUP(B319,home!$B$2:$E$404,4,FALSE)</f>
        <v>1.0714999999999999</v>
      </c>
      <c r="K319" s="12">
        <f t="shared" si="502"/>
        <v>0</v>
      </c>
      <c r="L319" s="12">
        <f t="shared" si="503"/>
        <v>0.80362487141999983</v>
      </c>
      <c r="M319" s="13">
        <f t="shared" si="504"/>
        <v>0.44770315285562451</v>
      </c>
      <c r="N319" s="13">
        <f t="shared" si="505"/>
        <v>0</v>
      </c>
      <c r="O319" s="13">
        <f t="shared" si="506"/>
        <v>0.35978538864792975</v>
      </c>
      <c r="P319" s="13">
        <f t="shared" si="507"/>
        <v>0</v>
      </c>
      <c r="Q319" s="13">
        <f t="shared" si="508"/>
        <v>0</v>
      </c>
      <c r="R319" s="13">
        <f t="shared" si="509"/>
        <v>0.14456624334549359</v>
      </c>
      <c r="S319" s="13">
        <f t="shared" si="510"/>
        <v>0</v>
      </c>
      <c r="T319" s="13">
        <f t="shared" si="511"/>
        <v>0</v>
      </c>
      <c r="U319" s="13">
        <f t="shared" si="512"/>
        <v>0</v>
      </c>
      <c r="V319" s="13">
        <f t="shared" si="513"/>
        <v>0</v>
      </c>
      <c r="W319" s="13">
        <f t="shared" si="514"/>
        <v>0</v>
      </c>
      <c r="X319" s="13">
        <f t="shared" si="515"/>
        <v>0</v>
      </c>
      <c r="Y319" s="13">
        <f t="shared" si="516"/>
        <v>0</v>
      </c>
      <c r="Z319" s="13">
        <f t="shared" si="517"/>
        <v>3.8725676240064906E-2</v>
      </c>
      <c r="AA319" s="13">
        <f t="shared" si="518"/>
        <v>0</v>
      </c>
      <c r="AB319" s="13">
        <f t="shared" si="519"/>
        <v>0</v>
      </c>
      <c r="AC319" s="13">
        <f t="shared" si="520"/>
        <v>0</v>
      </c>
      <c r="AD319" s="13">
        <f t="shared" si="521"/>
        <v>0</v>
      </c>
      <c r="AE319" s="13">
        <f t="shared" si="522"/>
        <v>0</v>
      </c>
      <c r="AF319" s="13">
        <f t="shared" si="523"/>
        <v>0</v>
      </c>
      <c r="AG319" s="13">
        <f t="shared" si="524"/>
        <v>0</v>
      </c>
      <c r="AH319" s="13">
        <f t="shared" si="525"/>
        <v>7.7802291472686734E-3</v>
      </c>
      <c r="AI319" s="13">
        <f t="shared" si="526"/>
        <v>0</v>
      </c>
      <c r="AJ319" s="13">
        <f t="shared" si="527"/>
        <v>0</v>
      </c>
      <c r="AK319" s="13">
        <f t="shared" si="528"/>
        <v>0</v>
      </c>
      <c r="AL319" s="13">
        <f t="shared" si="529"/>
        <v>0</v>
      </c>
      <c r="AM319" s="13">
        <f t="shared" si="530"/>
        <v>0</v>
      </c>
      <c r="AN319" s="13">
        <f t="shared" si="531"/>
        <v>0</v>
      </c>
      <c r="AO319" s="13">
        <f t="shared" si="532"/>
        <v>0</v>
      </c>
      <c r="AP319" s="13">
        <f t="shared" si="533"/>
        <v>0</v>
      </c>
      <c r="AQ319" s="13">
        <f t="shared" si="534"/>
        <v>0</v>
      </c>
      <c r="AR319" s="13">
        <f t="shared" si="535"/>
        <v>1.2504771296183853E-3</v>
      </c>
      <c r="AS319" s="13">
        <f t="shared" si="536"/>
        <v>0</v>
      </c>
      <c r="AT319" s="13">
        <f t="shared" si="537"/>
        <v>0</v>
      </c>
      <c r="AU319" s="13">
        <f t="shared" si="538"/>
        <v>0</v>
      </c>
      <c r="AV319" s="13">
        <f t="shared" si="539"/>
        <v>0</v>
      </c>
      <c r="AW319" s="13">
        <f t="shared" si="540"/>
        <v>0</v>
      </c>
      <c r="AX319" s="13">
        <f t="shared" si="541"/>
        <v>0</v>
      </c>
      <c r="AY319" s="13">
        <f t="shared" si="542"/>
        <v>0</v>
      </c>
      <c r="AZ319" s="13">
        <f t="shared" si="543"/>
        <v>0</v>
      </c>
      <c r="BA319" s="13">
        <f t="shared" si="544"/>
        <v>0</v>
      </c>
      <c r="BB319" s="13">
        <f t="shared" si="545"/>
        <v>0</v>
      </c>
      <c r="BC319" s="13">
        <f t="shared" si="546"/>
        <v>0</v>
      </c>
      <c r="BD319" s="13">
        <f t="shared" si="547"/>
        <v>1.6748575375053748E-4</v>
      </c>
      <c r="BE319" s="13">
        <f t="shared" si="548"/>
        <v>0</v>
      </c>
      <c r="BF319" s="13">
        <f t="shared" si="549"/>
        <v>0</v>
      </c>
      <c r="BG319" s="13">
        <f t="shared" si="550"/>
        <v>0</v>
      </c>
      <c r="BH319" s="13">
        <f t="shared" si="551"/>
        <v>0</v>
      </c>
      <c r="BI319" s="13">
        <f t="shared" si="552"/>
        <v>0</v>
      </c>
      <c r="BJ319" s="14">
        <f t="shared" si="553"/>
        <v>0</v>
      </c>
      <c r="BK319" s="14">
        <f t="shared" si="554"/>
        <v>0.44770315285562451</v>
      </c>
      <c r="BL319" s="14">
        <f t="shared" si="555"/>
        <v>0.51354982402406102</v>
      </c>
      <c r="BM319" s="14">
        <f t="shared" si="556"/>
        <v>4.7923868270702503E-2</v>
      </c>
      <c r="BN319" s="14">
        <f t="shared" si="557"/>
        <v>0.95205478484904782</v>
      </c>
    </row>
    <row r="320" spans="1:66" x14ac:dyDescent="0.25">
      <c r="A320" t="s">
        <v>289</v>
      </c>
      <c r="B320" t="s">
        <v>305</v>
      </c>
      <c r="C320" t="s">
        <v>309</v>
      </c>
      <c r="D320" s="11">
        <v>44416</v>
      </c>
      <c r="E320" s="10">
        <f>VLOOKUP(A320,home!$A$2:$E$404,3,FALSE)</f>
        <v>1.6667000000000001</v>
      </c>
      <c r="F320" s="10">
        <f>VLOOKUP(B320,home!$B$2:$E$404,3,FALSE)</f>
        <v>0.9</v>
      </c>
      <c r="G320" s="10">
        <f>VLOOKUP(C320,away!$B$2:$E$404,4,FALSE)</f>
        <v>0.3</v>
      </c>
      <c r="H320" s="10">
        <f>VLOOKUP(A320,away!$A$2:$E$404,3,FALSE)</f>
        <v>0.93330000000000002</v>
      </c>
      <c r="I320" s="10">
        <f>VLOOKUP(C320,away!$B$2:$E$404,3,FALSE)</f>
        <v>2.1429</v>
      </c>
      <c r="J320" s="10">
        <f>VLOOKUP(B320,home!$B$2:$E$404,4,FALSE)</f>
        <v>1.6072</v>
      </c>
      <c r="K320" s="12">
        <f t="shared" si="502"/>
        <v>0.45000900000000005</v>
      </c>
      <c r="L320" s="12">
        <f t="shared" si="503"/>
        <v>3.214349485704</v>
      </c>
      <c r="M320" s="13">
        <f t="shared" si="504"/>
        <v>2.5620601995333094E-2</v>
      </c>
      <c r="N320" s="13">
        <f t="shared" si="505"/>
        <v>1.1529501483317852E-2</v>
      </c>
      <c r="O320" s="13">
        <f t="shared" si="506"/>
        <v>8.2353568847125816E-2</v>
      </c>
      <c r="P320" s="13">
        <f t="shared" si="507"/>
        <v>3.7059847163326248E-2</v>
      </c>
      <c r="Q320" s="13">
        <f t="shared" si="508"/>
        <v>2.5941897165031912E-3</v>
      </c>
      <c r="R320" s="13">
        <f t="shared" si="509"/>
        <v>0.13235657583482396</v>
      </c>
      <c r="S320" s="13">
        <f t="shared" si="510"/>
        <v>1.3401639352768498E-2</v>
      </c>
      <c r="T320" s="13">
        <f t="shared" si="511"/>
        <v>8.3386323810606382E-3</v>
      </c>
      <c r="U320" s="13">
        <f t="shared" si="512"/>
        <v>5.9561650334853306E-2</v>
      </c>
      <c r="V320" s="13">
        <f t="shared" si="513"/>
        <v>2.1539207056106573E-3</v>
      </c>
      <c r="W320" s="13">
        <f t="shared" si="514"/>
        <v>3.8913624004462838E-4</v>
      </c>
      <c r="X320" s="13">
        <f t="shared" si="515"/>
        <v>1.2508198730562395E-3</v>
      </c>
      <c r="Y320" s="13">
        <f t="shared" si="516"/>
        <v>2.0102861078333339E-3</v>
      </c>
      <c r="Z320" s="13">
        <f t="shared" si="517"/>
        <v>0.14181343048806958</v>
      </c>
      <c r="AA320" s="13">
        <f t="shared" si="518"/>
        <v>6.3817320040505721E-2</v>
      </c>
      <c r="AB320" s="13">
        <f t="shared" si="519"/>
        <v>1.4359184187053967E-2</v>
      </c>
      <c r="AC320" s="13">
        <f t="shared" si="520"/>
        <v>1.9472603572701726E-4</v>
      </c>
      <c r="AD320" s="13">
        <f t="shared" si="521"/>
        <v>4.3778702561560788E-5</v>
      </c>
      <c r="AE320" s="13">
        <f t="shared" si="522"/>
        <v>1.4072005006354131E-4</v>
      </c>
      <c r="AF320" s="13">
        <f t="shared" si="523"/>
        <v>2.2616171027499266E-4</v>
      </c>
      <c r="AG320" s="13">
        <f t="shared" si="524"/>
        <v>2.423209257027865E-4</v>
      </c>
      <c r="AH320" s="13">
        <f t="shared" si="525"/>
        <v>0.1139594818388116</v>
      </c>
      <c r="AI320" s="13">
        <f t="shared" si="526"/>
        <v>5.1282792462801784E-2</v>
      </c>
      <c r="AJ320" s="13">
        <f t="shared" si="527"/>
        <v>1.1538859076696483E-2</v>
      </c>
      <c r="AK320" s="13">
        <f t="shared" si="528"/>
        <v>1.7308634780817032E-3</v>
      </c>
      <c r="AL320" s="13">
        <f t="shared" si="529"/>
        <v>1.1266740920573504E-5</v>
      </c>
      <c r="AM320" s="13">
        <f t="shared" si="530"/>
        <v>3.9401620322050822E-6</v>
      </c>
      <c r="AN320" s="13">
        <f t="shared" si="531"/>
        <v>1.2665057801808834E-5</v>
      </c>
      <c r="AO320" s="13">
        <f t="shared" si="532"/>
        <v>2.0354961015827838E-5</v>
      </c>
      <c r="AP320" s="13">
        <f t="shared" si="533"/>
        <v>2.1809319490917057E-5</v>
      </c>
      <c r="AQ320" s="13">
        <f t="shared" si="534"/>
        <v>1.7525693722295865E-5</v>
      </c>
      <c r="AR320" s="13">
        <f t="shared" si="535"/>
        <v>7.3261120367935667E-2</v>
      </c>
      <c r="AS320" s="13">
        <f t="shared" si="536"/>
        <v>3.2968163515654368E-2</v>
      </c>
      <c r="AT320" s="13">
        <f t="shared" si="537"/>
        <v>7.4179851477580517E-3</v>
      </c>
      <c r="AU320" s="13">
        <f t="shared" si="538"/>
        <v>1.1127200261191515E-3</v>
      </c>
      <c r="AV320" s="13">
        <f t="shared" si="539"/>
        <v>1.2518350655846329E-4</v>
      </c>
      <c r="AW320" s="13">
        <f t="shared" si="540"/>
        <v>4.5269958985579176E-7</v>
      </c>
      <c r="AX320" s="13">
        <f t="shared" si="541"/>
        <v>2.9551806265842947E-7</v>
      </c>
      <c r="AY320" s="13">
        <f t="shared" si="542"/>
        <v>9.4989833272236535E-7</v>
      </c>
      <c r="AZ320" s="13">
        <f t="shared" si="543"/>
        <v>1.5266526086286117E-6</v>
      </c>
      <c r="BA320" s="13">
        <f t="shared" si="544"/>
        <v>1.6357316757980157E-6</v>
      </c>
      <c r="BB320" s="13">
        <f t="shared" si="545"/>
        <v>1.3144533177127734E-6</v>
      </c>
      <c r="BC320" s="13">
        <f t="shared" si="546"/>
        <v>8.4502246915439371E-7</v>
      </c>
      <c r="BD320" s="13">
        <f t="shared" si="547"/>
        <v>3.9247807429462156E-2</v>
      </c>
      <c r="BE320" s="13">
        <f t="shared" si="548"/>
        <v>1.7661866573524837E-2</v>
      </c>
      <c r="BF320" s="13">
        <f t="shared" si="549"/>
        <v>3.9739994574426686E-3</v>
      </c>
      <c r="BG320" s="13">
        <f t="shared" si="550"/>
        <v>5.9611184061477286E-4</v>
      </c>
      <c r="BH320" s="13">
        <f t="shared" si="551"/>
        <v>6.7063923320803323E-5</v>
      </c>
      <c r="BI320" s="13">
        <f t="shared" si="552"/>
        <v>6.0358738139342781E-6</v>
      </c>
      <c r="BJ320" s="14">
        <f t="shared" si="553"/>
        <v>2.6848409660948494E-2</v>
      </c>
      <c r="BK320" s="14">
        <f t="shared" si="554"/>
        <v>7.8442951892018803E-2</v>
      </c>
      <c r="BL320" s="14">
        <f t="shared" si="555"/>
        <v>0.70739835376295923</v>
      </c>
      <c r="BM320" s="14">
        <f t="shared" si="556"/>
        <v>0.66298836356482316</v>
      </c>
      <c r="BN320" s="14">
        <f t="shared" si="557"/>
        <v>0.2915142850404302</v>
      </c>
    </row>
    <row r="321" spans="1:66" x14ac:dyDescent="0.25">
      <c r="A321" t="s">
        <v>337</v>
      </c>
      <c r="B321" t="s">
        <v>84</v>
      </c>
      <c r="C321" t="s">
        <v>89</v>
      </c>
      <c r="D321" s="11">
        <v>44417</v>
      </c>
      <c r="E321" s="10">
        <f>VLOOKUP(A321,home!$A$2:$E$404,3,FALSE)</f>
        <v>1.2959000000000001</v>
      </c>
      <c r="F321" s="10">
        <f>VLOOKUP(B321,home!$B$2:$E$404,3,FALSE)</f>
        <v>0.96460000000000001</v>
      </c>
      <c r="G321" s="10">
        <f>VLOOKUP(C321,away!$B$2:$E$404,4,FALSE)</f>
        <v>0.96460000000000001</v>
      </c>
      <c r="H321" s="10">
        <f>VLOOKUP(A321,away!$A$2:$E$404,3,FALSE)</f>
        <v>1</v>
      </c>
      <c r="I321" s="10">
        <f>VLOOKUP(C321,away!$B$2:$E$404,3,FALSE)</f>
        <v>2.5</v>
      </c>
      <c r="J321" s="10">
        <f>VLOOKUP(B321,home!$B$2:$E$404,4,FALSE)</f>
        <v>1.25</v>
      </c>
      <c r="K321" s="12">
        <f t="shared" si="502"/>
        <v>1.2057742500440001</v>
      </c>
      <c r="L321" s="12">
        <f t="shared" si="503"/>
        <v>3.125</v>
      </c>
      <c r="M321" s="13">
        <f t="shared" si="504"/>
        <v>1.315735646156742E-2</v>
      </c>
      <c r="N321" s="13">
        <f t="shared" si="505"/>
        <v>1.5864801620008032E-2</v>
      </c>
      <c r="O321" s="13">
        <f t="shared" si="506"/>
        <v>4.1116738942398187E-2</v>
      </c>
      <c r="P321" s="13">
        <f t="shared" si="507"/>
        <v>4.9577505062525104E-2</v>
      </c>
      <c r="Q321" s="13">
        <f t="shared" si="508"/>
        <v>9.5646846377310125E-3</v>
      </c>
      <c r="R321" s="13">
        <f t="shared" si="509"/>
        <v>6.4244904597497168E-2</v>
      </c>
      <c r="S321" s="13">
        <f t="shared" si="510"/>
        <v>4.6702561707670953E-2</v>
      </c>
      <c r="T321" s="13">
        <f t="shared" si="511"/>
        <v>2.9889639492909414E-2</v>
      </c>
      <c r="U321" s="13">
        <f t="shared" si="512"/>
        <v>7.7464851660195469E-2</v>
      </c>
      <c r="V321" s="13">
        <f t="shared" si="513"/>
        <v>1.9553036916041874E-2</v>
      </c>
      <c r="W321" s="13">
        <f t="shared" si="514"/>
        <v>3.8442834819891608E-3</v>
      </c>
      <c r="X321" s="13">
        <f t="shared" si="515"/>
        <v>1.2013385881216128E-2</v>
      </c>
      <c r="Y321" s="13">
        <f t="shared" si="516"/>
        <v>1.8770915439400199E-2</v>
      </c>
      <c r="Z321" s="13">
        <f t="shared" si="517"/>
        <v>6.6921775622392876E-2</v>
      </c>
      <c r="AA321" s="13">
        <f t="shared" si="518"/>
        <v>8.0692553812703613E-2</v>
      </c>
      <c r="AB321" s="13">
        <f t="shared" si="519"/>
        <v>4.8648501778823919E-2</v>
      </c>
      <c r="AC321" s="13">
        <f t="shared" si="520"/>
        <v>4.604794613969343E-3</v>
      </c>
      <c r="AD321" s="13">
        <f t="shared" si="521"/>
        <v>1.158834508113004E-3</v>
      </c>
      <c r="AE321" s="13">
        <f t="shared" si="522"/>
        <v>3.621357837853138E-3</v>
      </c>
      <c r="AF321" s="13">
        <f t="shared" si="523"/>
        <v>5.6583716216455273E-3</v>
      </c>
      <c r="AG321" s="13">
        <f t="shared" si="524"/>
        <v>5.8941371058807588E-3</v>
      </c>
      <c r="AH321" s="13">
        <f t="shared" si="525"/>
        <v>5.2282637204994452E-2</v>
      </c>
      <c r="AI321" s="13">
        <f t="shared" si="526"/>
        <v>6.304105766617471E-2</v>
      </c>
      <c r="AJ321" s="13">
        <f t="shared" si="527"/>
        <v>3.8006642014706195E-2</v>
      </c>
      <c r="AK321" s="13">
        <f t="shared" si="528"/>
        <v>1.5275810090657718E-2</v>
      </c>
      <c r="AL321" s="13">
        <f t="shared" si="529"/>
        <v>6.9404284653319138E-4</v>
      </c>
      <c r="AM321" s="13">
        <f t="shared" si="530"/>
        <v>2.7945856198901295E-4</v>
      </c>
      <c r="AN321" s="13">
        <f t="shared" si="531"/>
        <v>8.7330800621566551E-4</v>
      </c>
      <c r="AO321" s="13">
        <f t="shared" si="532"/>
        <v>1.3645437597119773E-3</v>
      </c>
      <c r="AP321" s="13">
        <f t="shared" si="533"/>
        <v>1.4213997496999764E-3</v>
      </c>
      <c r="AQ321" s="13">
        <f t="shared" si="534"/>
        <v>1.1104685544531068E-3</v>
      </c>
      <c r="AR321" s="13">
        <f t="shared" si="535"/>
        <v>3.2676648253121512E-2</v>
      </c>
      <c r="AS321" s="13">
        <f t="shared" si="536"/>
        <v>3.9400661041359177E-2</v>
      </c>
      <c r="AT321" s="13">
        <f t="shared" si="537"/>
        <v>2.3754151259191357E-2</v>
      </c>
      <c r="AU321" s="13">
        <f t="shared" si="538"/>
        <v>9.5473813066610687E-3</v>
      </c>
      <c r="AV321" s="13">
        <f t="shared" si="539"/>
        <v>2.8779966337308381E-3</v>
      </c>
      <c r="AW321" s="13">
        <f t="shared" si="540"/>
        <v>7.2644009789666803E-5</v>
      </c>
      <c r="AX321" s="13">
        <f t="shared" si="541"/>
        <v>5.6160656333446086E-5</v>
      </c>
      <c r="AY321" s="13">
        <f t="shared" si="542"/>
        <v>1.7550205104201901E-4</v>
      </c>
      <c r="AZ321" s="13">
        <f t="shared" si="543"/>
        <v>2.7422195475315469E-4</v>
      </c>
      <c r="BA321" s="13">
        <f t="shared" si="544"/>
        <v>2.8564786953453616E-4</v>
      </c>
      <c r="BB321" s="13">
        <f t="shared" si="545"/>
        <v>2.2316239807385641E-4</v>
      </c>
      <c r="BC321" s="13">
        <f t="shared" si="546"/>
        <v>1.394764987961602E-4</v>
      </c>
      <c r="BD321" s="13">
        <f t="shared" si="547"/>
        <v>1.7019087631834132E-2</v>
      </c>
      <c r="BE321" s="13">
        <f t="shared" si="548"/>
        <v>2.0521177625707918E-2</v>
      </c>
      <c r="BF321" s="13">
        <f t="shared" si="549"/>
        <v>1.2371953780828839E-2</v>
      </c>
      <c r="BG321" s="13">
        <f t="shared" si="550"/>
        <v>4.9725944305526433E-3</v>
      </c>
      <c r="BH321" s="13">
        <f t="shared" si="551"/>
        <v>1.4989565800681457E-3</v>
      </c>
      <c r="BI321" s="13">
        <f t="shared" si="552"/>
        <v>3.614806492360374E-4</v>
      </c>
      <c r="BJ321" s="14">
        <f t="shared" si="553"/>
        <v>0.11248376168734929</v>
      </c>
      <c r="BK321" s="14">
        <f t="shared" si="554"/>
        <v>0.1344647996593499</v>
      </c>
      <c r="BL321" s="14">
        <f t="shared" si="555"/>
        <v>0.64577578696044313</v>
      </c>
      <c r="BM321" s="14">
        <f t="shared" si="556"/>
        <v>0.76601727456655577</v>
      </c>
      <c r="BN321" s="14">
        <f t="shared" si="557"/>
        <v>0.19352599132172693</v>
      </c>
    </row>
    <row r="322" spans="1:66" x14ac:dyDescent="0.25">
      <c r="A322" t="s">
        <v>337</v>
      </c>
      <c r="B322" t="s">
        <v>71</v>
      </c>
      <c r="C322" t="s">
        <v>79</v>
      </c>
      <c r="D322" s="11">
        <v>44417</v>
      </c>
      <c r="E322" s="10">
        <f>VLOOKUP(A322,home!$A$2:$E$404,3,FALSE)</f>
        <v>1.2959000000000001</v>
      </c>
      <c r="F322" s="10">
        <f>VLOOKUP(B322,home!$B$2:$E$404,3,FALSE)</f>
        <v>0.96460000000000001</v>
      </c>
      <c r="G322" s="10">
        <f>VLOOKUP(C322,away!$B$2:$E$404,4,FALSE)</f>
        <v>1.1575</v>
      </c>
      <c r="H322" s="10">
        <f>VLOOKUP(A322,away!$A$2:$E$404,3,FALSE)</f>
        <v>1</v>
      </c>
      <c r="I322" s="10">
        <f>VLOOKUP(C322,away!$B$2:$E$404,3,FALSE)</f>
        <v>2</v>
      </c>
      <c r="J322" s="10">
        <f>VLOOKUP(B322,home!$B$2:$E$404,4,FALSE)</f>
        <v>0.75</v>
      </c>
      <c r="K322" s="12">
        <f t="shared" si="502"/>
        <v>1.44690409955</v>
      </c>
      <c r="L322" s="12">
        <f t="shared" si="503"/>
        <v>1.5</v>
      </c>
      <c r="M322" s="13">
        <f t="shared" si="504"/>
        <v>5.2501995554239449E-2</v>
      </c>
      <c r="N322" s="13">
        <f t="shared" si="505"/>
        <v>7.5965352601984934E-2</v>
      </c>
      <c r="O322" s="13">
        <f t="shared" si="506"/>
        <v>7.875299333135917E-2</v>
      </c>
      <c r="P322" s="13">
        <f t="shared" si="507"/>
        <v>0.11394802890297741</v>
      </c>
      <c r="Q322" s="13">
        <f t="shared" si="508"/>
        <v>5.4957290051786629E-2</v>
      </c>
      <c r="R322" s="13">
        <f t="shared" si="509"/>
        <v>5.9064744998519388E-2</v>
      </c>
      <c r="S322" s="13">
        <f t="shared" si="510"/>
        <v>6.1826951308259971E-2</v>
      </c>
      <c r="T322" s="13">
        <f t="shared" si="511"/>
        <v>8.2435935077679948E-2</v>
      </c>
      <c r="U322" s="13">
        <f t="shared" si="512"/>
        <v>8.5461021677233059E-2</v>
      </c>
      <c r="V322" s="13">
        <f t="shared" si="513"/>
        <v>1.4909611551766608E-2</v>
      </c>
      <c r="W322" s="13">
        <f t="shared" si="514"/>
        <v>2.6505976092029516E-2</v>
      </c>
      <c r="X322" s="13">
        <f t="shared" si="515"/>
        <v>3.9758964138044278E-2</v>
      </c>
      <c r="Y322" s="13">
        <f t="shared" si="516"/>
        <v>2.9819223103533209E-2</v>
      </c>
      <c r="Z322" s="13">
        <f t="shared" si="517"/>
        <v>2.9532372499259701E-2</v>
      </c>
      <c r="AA322" s="13">
        <f t="shared" si="518"/>
        <v>4.2730510838616544E-2</v>
      </c>
      <c r="AB322" s="13">
        <f t="shared" si="519"/>
        <v>3.0913475654129993E-2</v>
      </c>
      <c r="AC322" s="13">
        <f t="shared" si="520"/>
        <v>2.0224479447139808E-3</v>
      </c>
      <c r="AD322" s="13">
        <f t="shared" si="521"/>
        <v>9.5879013675329409E-3</v>
      </c>
      <c r="AE322" s="13">
        <f t="shared" si="522"/>
        <v>1.4381852051299411E-2</v>
      </c>
      <c r="AF322" s="13">
        <f t="shared" si="523"/>
        <v>1.0786389038474559E-2</v>
      </c>
      <c r="AG322" s="13">
        <f t="shared" si="524"/>
        <v>5.3931945192372812E-3</v>
      </c>
      <c r="AH322" s="13">
        <f t="shared" si="525"/>
        <v>1.1074639687222389E-2</v>
      </c>
      <c r="AI322" s="13">
        <f t="shared" si="526"/>
        <v>1.6023941564481205E-2</v>
      </c>
      <c r="AJ322" s="13">
        <f t="shared" si="527"/>
        <v>1.1592553370298748E-2</v>
      </c>
      <c r="AK322" s="13">
        <f t="shared" si="528"/>
        <v>5.5911043319124788E-3</v>
      </c>
      <c r="AL322" s="13">
        <f t="shared" si="529"/>
        <v>1.7557729333998758E-4</v>
      </c>
      <c r="AM322" s="13">
        <f t="shared" si="530"/>
        <v>2.7745547589528912E-3</v>
      </c>
      <c r="AN322" s="13">
        <f t="shared" si="531"/>
        <v>4.1618321384293373E-3</v>
      </c>
      <c r="AO322" s="13">
        <f t="shared" si="532"/>
        <v>3.1213741038220032E-3</v>
      </c>
      <c r="AP322" s="13">
        <f t="shared" si="533"/>
        <v>1.560687051911002E-3</v>
      </c>
      <c r="AQ322" s="13">
        <f t="shared" si="534"/>
        <v>5.8525764446662584E-4</v>
      </c>
      <c r="AR322" s="13">
        <f t="shared" si="535"/>
        <v>3.3223919061667133E-3</v>
      </c>
      <c r="AS322" s="13">
        <f t="shared" si="536"/>
        <v>4.8071824693443569E-3</v>
      </c>
      <c r="AT322" s="13">
        <f t="shared" si="537"/>
        <v>3.4777660110896212E-3</v>
      </c>
      <c r="AU322" s="13">
        <f t="shared" si="538"/>
        <v>1.6773312995737421E-3</v>
      </c>
      <c r="AV322" s="13">
        <f t="shared" si="539"/>
        <v>6.0673438341419356E-4</v>
      </c>
      <c r="AW322" s="13">
        <f t="shared" si="540"/>
        <v>1.058514606339673E-5</v>
      </c>
      <c r="AX322" s="13">
        <f t="shared" si="541"/>
        <v>6.6908577585915083E-4</v>
      </c>
      <c r="AY322" s="13">
        <f t="shared" si="542"/>
        <v>1.0036286637887261E-3</v>
      </c>
      <c r="AZ322" s="13">
        <f t="shared" si="543"/>
        <v>7.5272149784154471E-4</v>
      </c>
      <c r="BA322" s="13">
        <f t="shared" si="544"/>
        <v>3.7636074892077247E-4</v>
      </c>
      <c r="BB322" s="13">
        <f t="shared" si="545"/>
        <v>1.411352808452897E-4</v>
      </c>
      <c r="BC322" s="13">
        <f t="shared" si="546"/>
        <v>4.2340584253586867E-5</v>
      </c>
      <c r="BD322" s="13">
        <f t="shared" si="547"/>
        <v>8.3059797654167942E-4</v>
      </c>
      <c r="BE322" s="13">
        <f t="shared" si="548"/>
        <v>1.2017956173360907E-3</v>
      </c>
      <c r="BF322" s="13">
        <f t="shared" si="549"/>
        <v>8.6944150277240638E-4</v>
      </c>
      <c r="BG322" s="13">
        <f t="shared" si="550"/>
        <v>4.1933282489343602E-4</v>
      </c>
      <c r="BH322" s="13">
        <f t="shared" si="551"/>
        <v>1.5168359585354858E-4</v>
      </c>
      <c r="BI322" s="13">
        <f t="shared" si="552"/>
        <v>4.389432333499695E-5</v>
      </c>
      <c r="BJ322" s="14">
        <f t="shared" si="553"/>
        <v>0.36478105629069368</v>
      </c>
      <c r="BK322" s="14">
        <f t="shared" si="554"/>
        <v>0.24638824121908612</v>
      </c>
      <c r="BL322" s="14">
        <f t="shared" si="555"/>
        <v>0.35861313736409378</v>
      </c>
      <c r="BM322" s="14">
        <f t="shared" si="556"/>
        <v>0.56313135841454098</v>
      </c>
      <c r="BN322" s="14">
        <f t="shared" si="557"/>
        <v>0.43519040544086696</v>
      </c>
    </row>
    <row r="323" spans="1:66" x14ac:dyDescent="0.25">
      <c r="A323" t="s">
        <v>337</v>
      </c>
      <c r="B323" t="s">
        <v>73</v>
      </c>
      <c r="C323" t="s">
        <v>87</v>
      </c>
      <c r="D323" s="11">
        <v>44417</v>
      </c>
      <c r="E323" s="10">
        <f>VLOOKUP(A323,home!$A$2:$E$404,3,FALSE)</f>
        <v>1.2959000000000001</v>
      </c>
      <c r="F323" s="10">
        <f>VLOOKUP(B323,home!$B$2:$E$404,3,FALSE)</f>
        <v>0.96460000000000001</v>
      </c>
      <c r="G323" s="10">
        <f>VLOOKUP(C323,away!$B$2:$E$404,4,FALSE)</f>
        <v>1.7362</v>
      </c>
      <c r="H323" s="10">
        <f>VLOOKUP(A323,away!$A$2:$E$404,3,FALSE)</f>
        <v>1</v>
      </c>
      <c r="I323" s="10">
        <f>VLOOKUP(C323,away!$B$2:$E$404,3,FALSE)</f>
        <v>1</v>
      </c>
      <c r="J323" s="10">
        <f>VLOOKUP(B323,home!$B$2:$E$404,4,FALSE)</f>
        <v>1</v>
      </c>
      <c r="K323" s="12">
        <f t="shared" si="502"/>
        <v>2.1702936480679997</v>
      </c>
      <c r="L323" s="12">
        <f t="shared" si="503"/>
        <v>1</v>
      </c>
      <c r="M323" s="13">
        <f t="shared" si="504"/>
        <v>4.1991265438862981E-2</v>
      </c>
      <c r="N323" s="13">
        <f t="shared" si="505"/>
        <v>9.1133376656301654E-2</v>
      </c>
      <c r="O323" s="13">
        <f t="shared" si="506"/>
        <v>4.1991265438862981E-2</v>
      </c>
      <c r="P323" s="13">
        <f t="shared" si="507"/>
        <v>9.1133376656301654E-2</v>
      </c>
      <c r="Q323" s="13">
        <f t="shared" si="508"/>
        <v>9.8893094242080024E-2</v>
      </c>
      <c r="R323" s="13">
        <f t="shared" si="509"/>
        <v>2.099563271943149E-2</v>
      </c>
      <c r="S323" s="13">
        <f t="shared" si="510"/>
        <v>4.9446547121040005E-2</v>
      </c>
      <c r="T323" s="13">
        <f t="shared" si="511"/>
        <v>9.8893094242080024E-2</v>
      </c>
      <c r="U323" s="13">
        <f t="shared" si="512"/>
        <v>4.556668832815082E-2</v>
      </c>
      <c r="V323" s="13">
        <f t="shared" si="513"/>
        <v>1.1923725237298686E-2</v>
      </c>
      <c r="W323" s="13">
        <f t="shared" si="514"/>
        <v>7.1542351423792103E-2</v>
      </c>
      <c r="X323" s="13">
        <f t="shared" si="515"/>
        <v>7.1542351423792103E-2</v>
      </c>
      <c r="Y323" s="13">
        <f t="shared" si="516"/>
        <v>3.5771175711896044E-2</v>
      </c>
      <c r="Z323" s="13">
        <f t="shared" si="517"/>
        <v>6.9985442398104976E-3</v>
      </c>
      <c r="AA323" s="13">
        <f t="shared" si="518"/>
        <v>1.5188896109383608E-2</v>
      </c>
      <c r="AB323" s="13">
        <f t="shared" si="519"/>
        <v>1.6482182373680005E-2</v>
      </c>
      <c r="AC323" s="13">
        <f t="shared" si="520"/>
        <v>1.6173740714885898E-3</v>
      </c>
      <c r="AD323" s="13">
        <f t="shared" si="521"/>
        <v>3.8816977715726161E-2</v>
      </c>
      <c r="AE323" s="13">
        <f t="shared" si="522"/>
        <v>3.8816977715726161E-2</v>
      </c>
      <c r="AF323" s="13">
        <f t="shared" si="523"/>
        <v>1.9408488857863077E-2</v>
      </c>
      <c r="AG323" s="13">
        <f t="shared" si="524"/>
        <v>6.4694962859543608E-3</v>
      </c>
      <c r="AH323" s="13">
        <f t="shared" si="525"/>
        <v>1.749636059952624E-3</v>
      </c>
      <c r="AI323" s="13">
        <f t="shared" si="526"/>
        <v>3.7972240273459012E-3</v>
      </c>
      <c r="AJ323" s="13">
        <f t="shared" si="527"/>
        <v>4.1205455934200004E-3</v>
      </c>
      <c r="AK323" s="13">
        <f t="shared" si="528"/>
        <v>2.9809313093246705E-3</v>
      </c>
      <c r="AL323" s="13">
        <f t="shared" si="529"/>
        <v>1.4040706695606263E-4</v>
      </c>
      <c r="AM323" s="13">
        <f t="shared" si="530"/>
        <v>1.6848848034727516E-2</v>
      </c>
      <c r="AN323" s="13">
        <f t="shared" si="531"/>
        <v>1.6848848034727516E-2</v>
      </c>
      <c r="AO323" s="13">
        <f t="shared" si="532"/>
        <v>8.4244240173637561E-3</v>
      </c>
      <c r="AP323" s="13">
        <f t="shared" si="533"/>
        <v>2.8081413391212525E-3</v>
      </c>
      <c r="AQ323" s="13">
        <f t="shared" si="534"/>
        <v>7.020353347803129E-4</v>
      </c>
      <c r="AR323" s="13">
        <f t="shared" si="535"/>
        <v>3.4992721199052495E-4</v>
      </c>
      <c r="AS323" s="13">
        <f t="shared" si="536"/>
        <v>7.5944480546918057E-4</v>
      </c>
      <c r="AT323" s="13">
        <f t="shared" si="537"/>
        <v>8.241091186840003E-4</v>
      </c>
      <c r="AU323" s="13">
        <f t="shared" si="538"/>
        <v>5.9618626186493432E-4</v>
      </c>
      <c r="AV323" s="13">
        <f t="shared" si="539"/>
        <v>3.2347481429771809E-4</v>
      </c>
      <c r="AW323" s="13">
        <f t="shared" si="540"/>
        <v>8.4645712655166931E-6</v>
      </c>
      <c r="AX323" s="13">
        <f t="shared" si="541"/>
        <v>6.0944913111720201E-3</v>
      </c>
      <c r="AY323" s="13">
        <f t="shared" si="542"/>
        <v>6.0944913111720201E-3</v>
      </c>
      <c r="AZ323" s="13">
        <f t="shared" si="543"/>
        <v>3.0472456555860096E-3</v>
      </c>
      <c r="BA323" s="13">
        <f t="shared" si="544"/>
        <v>1.0157485518620035E-3</v>
      </c>
      <c r="BB323" s="13">
        <f t="shared" si="545"/>
        <v>2.5393713796550076E-4</v>
      </c>
      <c r="BC323" s="13">
        <f t="shared" si="546"/>
        <v>5.0787427593100176E-5</v>
      </c>
      <c r="BD323" s="13">
        <f t="shared" si="547"/>
        <v>5.8321201998420797E-5</v>
      </c>
      <c r="BE323" s="13">
        <f t="shared" si="548"/>
        <v>1.2657413424486337E-4</v>
      </c>
      <c r="BF323" s="13">
        <f t="shared" si="549"/>
        <v>1.3735151978066666E-4</v>
      </c>
      <c r="BG323" s="13">
        <f t="shared" si="550"/>
        <v>9.9364376977489012E-5</v>
      </c>
      <c r="BH323" s="13">
        <f t="shared" si="551"/>
        <v>5.3912469049619655E-5</v>
      </c>
      <c r="BI323" s="13">
        <f t="shared" si="552"/>
        <v>2.3401177826010429E-5</v>
      </c>
      <c r="BJ323" s="14">
        <f t="shared" si="553"/>
        <v>0.63347638243128268</v>
      </c>
      <c r="BK323" s="14">
        <f t="shared" si="554"/>
        <v>0.20234718690311998</v>
      </c>
      <c r="BL323" s="14">
        <f t="shared" si="555"/>
        <v>0.15622506905173558</v>
      </c>
      <c r="BM323" s="14">
        <f t="shared" si="556"/>
        <v>0.60682314473420162</v>
      </c>
      <c r="BN323" s="14">
        <f t="shared" si="557"/>
        <v>0.38613801115184082</v>
      </c>
    </row>
    <row r="324" spans="1:66" x14ac:dyDescent="0.25">
      <c r="A324" t="s">
        <v>340</v>
      </c>
      <c r="B324" t="s">
        <v>150</v>
      </c>
      <c r="C324" t="s">
        <v>151</v>
      </c>
      <c r="D324" s="11">
        <v>44417</v>
      </c>
      <c r="E324" s="10">
        <f>VLOOKUP(A324,home!$A$2:$E$404,3,FALSE)</f>
        <v>1.4705999999999999</v>
      </c>
      <c r="F324" s="10">
        <f>VLOOKUP(B324,home!$B$2:$E$404,3,FALSE)</f>
        <v>0.93500000000000005</v>
      </c>
      <c r="G324" s="10">
        <f>VLOOKUP(C324,away!$B$2:$E$404,4,FALSE)</f>
        <v>1.105</v>
      </c>
      <c r="H324" s="10">
        <f>VLOOKUP(A324,away!$A$2:$E$404,3,FALSE)</f>
        <v>1.2646999999999999</v>
      </c>
      <c r="I324" s="10">
        <f>VLOOKUP(C324,away!$B$2:$E$404,3,FALSE)</f>
        <v>0.88949999999999996</v>
      </c>
      <c r="J324" s="10">
        <f>VLOOKUP(B324,home!$B$2:$E$404,4,FALSE)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342</v>
      </c>
      <c r="B325" t="s">
        <v>181</v>
      </c>
      <c r="C325" t="s">
        <v>192</v>
      </c>
      <c r="D325" s="11">
        <v>44417</v>
      </c>
      <c r="E325" s="10">
        <f>VLOOKUP(A325,home!$A$2:$E$404,3,FALSE)</f>
        <v>1.1667000000000001</v>
      </c>
      <c r="F325" s="10">
        <f>VLOOKUP(B325,home!$B$2:$E$404,3,FALSE)</f>
        <v>0.85709999999999997</v>
      </c>
      <c r="G325" s="10">
        <f>VLOOKUP(C325,away!$B$2:$E$404,4,FALSE)</f>
        <v>1.1428</v>
      </c>
      <c r="H325" s="10">
        <f>VLOOKUP(A325,away!$A$2:$E$404,3,FALSE)</f>
        <v>1.0832999999999999</v>
      </c>
      <c r="I325" s="10">
        <f>VLOOKUP(C325,away!$B$2:$E$404,3,FALSE)</f>
        <v>0.30769999999999997</v>
      </c>
      <c r="J325" s="10">
        <f>VLOOKUP(B325,home!$B$2:$E$404,4,FALSE)</f>
        <v>0.92310000000000003</v>
      </c>
      <c r="K325" s="12">
        <f t="shared" si="502"/>
        <v>1.142775509796</v>
      </c>
      <c r="L325" s="12">
        <f t="shared" si="503"/>
        <v>0.30769822457099993</v>
      </c>
      <c r="M325" s="13">
        <f t="shared" si="504"/>
        <v>0.23445919040432509</v>
      </c>
      <c r="N325" s="13">
        <f t="shared" si="505"/>
        <v>0.26793422084065999</v>
      </c>
      <c r="O325" s="13">
        <f t="shared" si="506"/>
        <v>7.2142676621764851E-2</v>
      </c>
      <c r="P325" s="13">
        <f t="shared" si="507"/>
        <v>8.2442884054485285E-2</v>
      </c>
      <c r="Q325" s="13">
        <f t="shared" si="508"/>
        <v>0.15309433290648969</v>
      </c>
      <c r="R325" s="13">
        <f t="shared" si="509"/>
        <v>1.1099086756158413E-2</v>
      </c>
      <c r="S325" s="13">
        <f t="shared" si="510"/>
        <v>7.2473477361882982E-3</v>
      </c>
      <c r="T325" s="13">
        <f t="shared" si="511"/>
        <v>4.7106854427208487E-2</v>
      </c>
      <c r="U325" s="13">
        <f t="shared" si="512"/>
        <v>1.2683764526038961E-2</v>
      </c>
      <c r="V325" s="13">
        <f t="shared" si="513"/>
        <v>2.8315387238688541E-4</v>
      </c>
      <c r="W325" s="13">
        <f t="shared" si="514"/>
        <v>5.8317484778030761E-2</v>
      </c>
      <c r="X325" s="13">
        <f t="shared" si="515"/>
        <v>1.7944186527646379E-2</v>
      </c>
      <c r="Y325" s="13">
        <f t="shared" si="516"/>
        <v>2.7606971679638233E-3</v>
      </c>
      <c r="Z325" s="13">
        <f t="shared" si="517"/>
        <v>1.1383897630764812E-3</v>
      </c>
      <c r="AA325" s="13">
        <f t="shared" si="518"/>
        <v>1.3009239418462733E-3</v>
      </c>
      <c r="AB325" s="13">
        <f t="shared" si="519"/>
        <v>7.4333201042459855E-4</v>
      </c>
      <c r="AC325" s="13">
        <f t="shared" si="520"/>
        <v>6.2228371786454941E-6</v>
      </c>
      <c r="AD325" s="13">
        <f t="shared" si="521"/>
        <v>1.6660948349308636E-2</v>
      </c>
      <c r="AE325" s="13">
        <f t="shared" si="522"/>
        <v>5.1265442267513991E-3</v>
      </c>
      <c r="AF325" s="13">
        <f t="shared" si="523"/>
        <v>7.8871427837805751E-4</v>
      </c>
      <c r="AG325" s="13">
        <f t="shared" si="524"/>
        <v>8.0895327716908586E-5</v>
      </c>
      <c r="AH325" s="13">
        <f t="shared" si="525"/>
        <v>8.7570127242108631E-5</v>
      </c>
      <c r="AI325" s="13">
        <f t="shared" si="526"/>
        <v>1.0007299680200127E-4</v>
      </c>
      <c r="AJ325" s="13">
        <f t="shared" si="527"/>
        <v>5.7180484968610251E-5</v>
      </c>
      <c r="AK325" s="13">
        <f t="shared" si="528"/>
        <v>2.1781485953462034E-5</v>
      </c>
      <c r="AL325" s="13">
        <f t="shared" si="529"/>
        <v>8.7525448351893216E-8</v>
      </c>
      <c r="AM325" s="13">
        <f t="shared" si="530"/>
        <v>3.8079447487132001E-3</v>
      </c>
      <c r="AN325" s="13">
        <f t="shared" si="531"/>
        <v>1.1716978384435142E-3</v>
      </c>
      <c r="AO325" s="13">
        <f t="shared" si="532"/>
        <v>1.8026467231137378E-4</v>
      </c>
      <c r="AP325" s="13">
        <f t="shared" si="533"/>
        <v>1.8489039874360943E-5</v>
      </c>
      <c r="AQ325" s="13">
        <f t="shared" si="534"/>
        <v>1.4222611858408213E-6</v>
      </c>
      <c r="AR325" s="13">
        <f t="shared" si="535"/>
        <v>5.3890345355706808E-6</v>
      </c>
      <c r="AS325" s="13">
        <f t="shared" si="536"/>
        <v>6.1584566886950337E-6</v>
      </c>
      <c r="AT325" s="13">
        <f t="shared" si="537"/>
        <v>3.5188667409900273E-6</v>
      </c>
      <c r="AU325" s="13">
        <f t="shared" si="538"/>
        <v>1.3404249112796892E-6</v>
      </c>
      <c r="AV325" s="13">
        <f t="shared" si="539"/>
        <v>3.8295119033272603E-7</v>
      </c>
      <c r="AW325" s="13">
        <f t="shared" si="540"/>
        <v>8.5490480570866984E-10</v>
      </c>
      <c r="AX325" s="13">
        <f t="shared" si="541"/>
        <v>7.2527100024762233E-4</v>
      </c>
      <c r="AY325" s="13">
        <f t="shared" si="542"/>
        <v>2.2316459910902666E-4</v>
      </c>
      <c r="AZ325" s="13">
        <f t="shared" si="543"/>
        <v>3.4333675466473219E-5</v>
      </c>
      <c r="BA325" s="13">
        <f t="shared" si="544"/>
        <v>3.5214703280102373E-6</v>
      </c>
      <c r="BB325" s="13">
        <f t="shared" si="545"/>
        <v>2.7088754195205173E-7</v>
      </c>
      <c r="BC325" s="13">
        <f t="shared" si="546"/>
        <v>1.6670323143409726E-8</v>
      </c>
      <c r="BD325" s="13">
        <f t="shared" si="547"/>
        <v>2.7636605979115003E-7</v>
      </c>
      <c r="BE325" s="13">
        <f t="shared" si="548"/>
        <v>3.1582436486814321E-7</v>
      </c>
      <c r="BF325" s="13">
        <f t="shared" si="549"/>
        <v>1.8045817478409518E-7</v>
      </c>
      <c r="BG325" s="13">
        <f t="shared" si="550"/>
        <v>6.8741060895250019E-8</v>
      </c>
      <c r="BH325" s="13">
        <f t="shared" si="551"/>
        <v>1.9638900227121796E-8</v>
      </c>
      <c r="BI325" s="13">
        <f t="shared" si="552"/>
        <v>4.4885708437763785E-9</v>
      </c>
      <c r="BJ325" s="14">
        <f t="shared" si="553"/>
        <v>0.57598127569369839</v>
      </c>
      <c r="BK325" s="14">
        <f t="shared" si="554"/>
        <v>0.32466205102912155</v>
      </c>
      <c r="BL325" s="14">
        <f t="shared" si="555"/>
        <v>9.8254044202397556E-2</v>
      </c>
      <c r="BM325" s="14">
        <f t="shared" si="556"/>
        <v>0.17864020536020683</v>
      </c>
      <c r="BN325" s="14">
        <f t="shared" si="557"/>
        <v>0.82117239158388333</v>
      </c>
    </row>
    <row r="326" spans="1:66" x14ac:dyDescent="0.25">
      <c r="A326" t="s">
        <v>342</v>
      </c>
      <c r="B326" t="s">
        <v>189</v>
      </c>
      <c r="C326" t="s">
        <v>195</v>
      </c>
      <c r="D326" s="11">
        <v>44417</v>
      </c>
      <c r="E326" s="10">
        <f>VLOOKUP(A326,home!$A$2:$E$404,3,FALSE)</f>
        <v>1.1667000000000001</v>
      </c>
      <c r="F326" s="10">
        <f>VLOOKUP(B326,home!$B$2:$E$404,3,FALSE)</f>
        <v>0.57140000000000002</v>
      </c>
      <c r="G326" s="10">
        <f>VLOOKUP(C326,away!$B$2:$E$404,4,FALSE)</f>
        <v>1.7141999999999999</v>
      </c>
      <c r="H326" s="10">
        <f>VLOOKUP(A326,away!$A$2:$E$404,3,FALSE)</f>
        <v>1.0832999999999999</v>
      </c>
      <c r="I326" s="10">
        <f>VLOOKUP(C326,away!$B$2:$E$404,3,FALSE)</f>
        <v>0.92310000000000003</v>
      </c>
      <c r="J326" s="10">
        <f>VLOOKUP(B326,home!$B$2:$E$404,4,FALSE)</f>
        <v>1.2307999999999999</v>
      </c>
      <c r="K326" s="12">
        <f t="shared" si="502"/>
        <v>1.142775509796</v>
      </c>
      <c r="L326" s="12">
        <f t="shared" si="503"/>
        <v>1.230792898284</v>
      </c>
      <c r="M326" s="13">
        <f t="shared" si="504"/>
        <v>9.3147743361885305E-2</v>
      </c>
      <c r="N326" s="13">
        <f t="shared" si="505"/>
        <v>0.10644695990672544</v>
      </c>
      <c r="O326" s="13">
        <f t="shared" si="506"/>
        <v>0.11464558102098903</v>
      </c>
      <c r="P326" s="13">
        <f t="shared" si="507"/>
        <v>0.13101416229711935</v>
      </c>
      <c r="Q326" s="13">
        <f t="shared" si="508"/>
        <v>6.0822489436821288E-2</v>
      </c>
      <c r="R326" s="13">
        <f t="shared" si="509"/>
        <v>7.0552483470138136E-2</v>
      </c>
      <c r="S326" s="13">
        <f t="shared" si="510"/>
        <v>4.606850929208739E-2</v>
      </c>
      <c r="T326" s="13">
        <f t="shared" si="511"/>
        <v>7.4859888054793239E-2</v>
      </c>
      <c r="U326" s="13">
        <f t="shared" si="512"/>
        <v>8.0625650264960963E-2</v>
      </c>
      <c r="V326" s="13">
        <f t="shared" si="513"/>
        <v>7.1995865389544141E-3</v>
      </c>
      <c r="W326" s="13">
        <f t="shared" si="514"/>
        <v>2.3168817124408426E-2</v>
      </c>
      <c r="X326" s="13">
        <f t="shared" si="515"/>
        <v>2.851601557836261E-2</v>
      </c>
      <c r="Y326" s="13">
        <f t="shared" si="516"/>
        <v>1.7548654730602312E-2</v>
      </c>
      <c r="Z326" s="13">
        <f t="shared" si="517"/>
        <v>2.8945165203781768E-2</v>
      </c>
      <c r="AA326" s="13">
        <f t="shared" si="518"/>
        <v>3.3077825921881146E-2</v>
      </c>
      <c r="AB326" s="13">
        <f t="shared" si="519"/>
        <v>1.8900264690410538E-2</v>
      </c>
      <c r="AC326" s="13">
        <f t="shared" si="520"/>
        <v>6.3289764547901301E-4</v>
      </c>
      <c r="AD326" s="13">
        <f t="shared" si="521"/>
        <v>6.6191892001790298E-3</v>
      </c>
      <c r="AE326" s="13">
        <f t="shared" si="522"/>
        <v>8.146851059978498E-3</v>
      </c>
      <c r="AF326" s="13">
        <f t="shared" si="523"/>
        <v>5.0135432139995087E-3</v>
      </c>
      <c r="AG326" s="13">
        <f t="shared" si="524"/>
        <v>2.0568777943435115E-3</v>
      </c>
      <c r="AH326" s="13">
        <f t="shared" si="525"/>
        <v>8.9063759431179373E-3</v>
      </c>
      <c r="AI326" s="13">
        <f t="shared" si="526"/>
        <v>1.017798830883143E-2</v>
      </c>
      <c r="AJ326" s="13">
        <f t="shared" si="527"/>
        <v>5.8155778891612843E-3</v>
      </c>
      <c r="AK326" s="13">
        <f t="shared" si="528"/>
        <v>2.2152999956815442E-3</v>
      </c>
      <c r="AL326" s="13">
        <f t="shared" si="529"/>
        <v>3.5607327391757808E-5</v>
      </c>
      <c r="AM326" s="13">
        <f t="shared" si="530"/>
        <v>1.5128494625341537E-3</v>
      </c>
      <c r="AN326" s="13">
        <f t="shared" si="531"/>
        <v>1.8620043746598023E-3</v>
      </c>
      <c r="AO326" s="13">
        <f t="shared" si="532"/>
        <v>1.145870880452513E-3</v>
      </c>
      <c r="AP326" s="13">
        <f t="shared" si="533"/>
        <v>4.7010991400379568E-4</v>
      </c>
      <c r="AQ326" s="13">
        <f t="shared" si="534"/>
        <v>1.4465198589219344E-4</v>
      </c>
      <c r="AR326" s="13">
        <f t="shared" si="535"/>
        <v>2.1923808520474043E-3</v>
      </c>
      <c r="AS326" s="13">
        <f t="shared" si="536"/>
        <v>2.5053991458654609E-3</v>
      </c>
      <c r="AT326" s="13">
        <f t="shared" si="537"/>
        <v>1.4315543930794327E-3</v>
      </c>
      <c r="AU326" s="13">
        <f t="shared" si="538"/>
        <v>5.4531510045068411E-4</v>
      </c>
      <c r="AV326" s="13">
        <f t="shared" si="539"/>
        <v>1.5579318547924678E-4</v>
      </c>
      <c r="AW326" s="13">
        <f t="shared" si="540"/>
        <v>1.3911782631844022E-6</v>
      </c>
      <c r="AX326" s="13">
        <f t="shared" si="541"/>
        <v>2.8814121929867905E-4</v>
      </c>
      <c r="AY326" s="13">
        <f t="shared" si="542"/>
        <v>3.5464216641570675E-4</v>
      </c>
      <c r="AZ326" s="13">
        <f t="shared" si="543"/>
        <v>2.1824552992825226E-4</v>
      </c>
      <c r="BA326" s="13">
        <f t="shared" si="544"/>
        <v>8.9538349439307008E-5</v>
      </c>
      <c r="BB326" s="13">
        <f t="shared" si="545"/>
        <v>2.7550791153492561E-5</v>
      </c>
      <c r="BC326" s="13">
        <f t="shared" si="546"/>
        <v>6.7818636187648599E-6</v>
      </c>
      <c r="BD326" s="13">
        <f t="shared" si="547"/>
        <v>4.4972779717229473E-4</v>
      </c>
      <c r="BE326" s="13">
        <f t="shared" si="548"/>
        <v>5.1393791268300112E-4</v>
      </c>
      <c r="BF326" s="13">
        <f t="shared" si="549"/>
        <v>2.9365783008490442E-4</v>
      </c>
      <c r="BG326" s="13">
        <f t="shared" si="550"/>
        <v>1.1186165882695461E-4</v>
      </c>
      <c r="BH326" s="13">
        <f t="shared" si="551"/>
        <v>3.1958191048149802E-5</v>
      </c>
      <c r="BI326" s="13">
        <f t="shared" si="552"/>
        <v>7.3042076134414709E-6</v>
      </c>
      <c r="BJ326" s="14">
        <f t="shared" si="553"/>
        <v>0.33931967263761048</v>
      </c>
      <c r="BK326" s="14">
        <f t="shared" si="554"/>
        <v>0.27845314862933296</v>
      </c>
      <c r="BL326" s="14">
        <f t="shared" si="555"/>
        <v>0.35315593777952303</v>
      </c>
      <c r="BM326" s="14">
        <f t="shared" si="556"/>
        <v>0.42289125376841719</v>
      </c>
      <c r="BN326" s="14">
        <f t="shared" si="557"/>
        <v>0.57662941949367852</v>
      </c>
    </row>
    <row r="327" spans="1:66" x14ac:dyDescent="0.25">
      <c r="A327" t="s">
        <v>342</v>
      </c>
      <c r="B327" t="s">
        <v>194</v>
      </c>
      <c r="C327" t="s">
        <v>183</v>
      </c>
      <c r="D327" s="11">
        <v>44417</v>
      </c>
      <c r="E327" s="10">
        <f>VLOOKUP(A327,home!$A$2:$E$404,3,FALSE)</f>
        <v>1.1667000000000001</v>
      </c>
      <c r="F327" s="10">
        <f>VLOOKUP(B327,home!$B$2:$E$404,3,FALSE)</f>
        <v>0.1</v>
      </c>
      <c r="G327" s="10">
        <f>VLOOKUP(C327,away!$B$2:$E$404,4,FALSE)</f>
        <v>0.57140000000000002</v>
      </c>
      <c r="H327" s="10">
        <f>VLOOKUP(A327,away!$A$2:$E$404,3,FALSE)</f>
        <v>1.0832999999999999</v>
      </c>
      <c r="I327" s="10">
        <f>VLOOKUP(C327,away!$B$2:$E$404,3,FALSE)</f>
        <v>0.92310000000000003</v>
      </c>
      <c r="J327" s="10">
        <f>VLOOKUP(B327,home!$B$2:$E$404,4,FALSE)</f>
        <v>0.92310000000000003</v>
      </c>
      <c r="K327" s="12">
        <f t="shared" si="502"/>
        <v>6.6665238000000002E-2</v>
      </c>
      <c r="L327" s="12">
        <f t="shared" si="503"/>
        <v>0.92309467371300002</v>
      </c>
      <c r="M327" s="13">
        <f t="shared" si="504"/>
        <v>0.37166591294342288</v>
      </c>
      <c r="N327" s="13">
        <f t="shared" si="505"/>
        <v>2.4777196542860574E-2</v>
      </c>
      <c r="O327" s="13">
        <f t="shared" si="506"/>
        <v>0.34308282463875317</v>
      </c>
      <c r="P327" s="13">
        <f t="shared" si="507"/>
        <v>2.2871698158254749E-2</v>
      </c>
      <c r="Q327" s="13">
        <f t="shared" si="508"/>
        <v>8.2588885225128852E-4</v>
      </c>
      <c r="R327" s="13">
        <f t="shared" si="509"/>
        <v>0.15834896403322213</v>
      </c>
      <c r="S327" s="13">
        <f t="shared" si="510"/>
        <v>3.5187150504298814E-4</v>
      </c>
      <c r="T327" s="13">
        <f t="shared" si="511"/>
        <v>7.6237360059210719E-4</v>
      </c>
      <c r="U327" s="13">
        <f t="shared" si="512"/>
        <v>1.0556371374328197E-2</v>
      </c>
      <c r="V327" s="13">
        <f t="shared" si="513"/>
        <v>2.4059537143925807E-6</v>
      </c>
      <c r="W327" s="13">
        <f t="shared" si="514"/>
        <v>1.8352692298959665E-5</v>
      </c>
      <c r="X327" s="13">
        <f t="shared" si="515"/>
        <v>1.694127250946326E-5</v>
      </c>
      <c r="Y327" s="13">
        <f t="shared" si="516"/>
        <v>7.8191992097030031E-6</v>
      </c>
      <c r="Z327" s="13">
        <f t="shared" si="517"/>
        <v>4.8723695095679594E-2</v>
      </c>
      <c r="AA327" s="13">
        <f t="shared" si="518"/>
        <v>3.2481767297929138E-3</v>
      </c>
      <c r="AB327" s="13">
        <f t="shared" si="519"/>
        <v>1.0827023737885314E-4</v>
      </c>
      <c r="AC327" s="13">
        <f t="shared" si="520"/>
        <v>9.253647769061028E-9</v>
      </c>
      <c r="AD327" s="13">
        <f t="shared" si="521"/>
        <v>3.0587165001272845E-7</v>
      </c>
      <c r="AE327" s="13">
        <f t="shared" si="522"/>
        <v>2.8234849096655651E-7</v>
      </c>
      <c r="AF327" s="13">
        <f t="shared" si="523"/>
        <v>1.303171940710657E-7</v>
      </c>
      <c r="AG327" s="13">
        <f t="shared" si="524"/>
        <v>4.0098369246741374E-8</v>
      </c>
      <c r="AH327" s="13">
        <f t="shared" si="525"/>
        <v>1.1244145856609511E-2</v>
      </c>
      <c r="AI327" s="13">
        <f t="shared" si="526"/>
        <v>7.4959365963758707E-4</v>
      </c>
      <c r="AJ327" s="13">
        <f t="shared" si="527"/>
        <v>2.4985919861515367E-5</v>
      </c>
      <c r="AK327" s="13">
        <f t="shared" si="528"/>
        <v>5.5523076473894974E-7</v>
      </c>
      <c r="AL327" s="13">
        <f t="shared" si="529"/>
        <v>2.2778159768339002E-11</v>
      </c>
      <c r="AM327" s="13">
        <f t="shared" si="530"/>
        <v>4.0782012691102534E-9</v>
      </c>
      <c r="AN327" s="13">
        <f t="shared" si="531"/>
        <v>3.7645658698452713E-9</v>
      </c>
      <c r="AO327" s="13">
        <f t="shared" si="532"/>
        <v>1.7375253516479585E-9</v>
      </c>
      <c r="AP327" s="13">
        <f t="shared" si="533"/>
        <v>5.3463346584917935E-10</v>
      </c>
      <c r="AQ327" s="13">
        <f t="shared" si="534"/>
        <v>1.233793261785246E-10</v>
      </c>
      <c r="AR327" s="13">
        <f t="shared" si="535"/>
        <v>2.0758822301376683E-3</v>
      </c>
      <c r="AS327" s="13">
        <f t="shared" si="536"/>
        <v>1.3838918293209844E-4</v>
      </c>
      <c r="AT327" s="13">
        <f t="shared" si="537"/>
        <v>4.6128739083969401E-6</v>
      </c>
      <c r="AU327" s="13">
        <f t="shared" si="538"/>
        <v>1.0250611232242408E-7</v>
      </c>
      <c r="AV327" s="13">
        <f t="shared" si="539"/>
        <v>1.7083985936072845E-9</v>
      </c>
      <c r="AW327" s="13">
        <f t="shared" si="540"/>
        <v>3.8936939561905854E-14</v>
      </c>
      <c r="AX327" s="13">
        <f t="shared" si="541"/>
        <v>4.5312376369522761E-11</v>
      </c>
      <c r="AY327" s="13">
        <f t="shared" si="542"/>
        <v>4.1827613279985261E-11</v>
      </c>
      <c r="AZ327" s="13">
        <f t="shared" si="543"/>
        <v>1.9305423516440771E-11</v>
      </c>
      <c r="BA327" s="13">
        <f t="shared" si="544"/>
        <v>5.9402445406000576E-12</v>
      </c>
      <c r="BB327" s="13">
        <f t="shared" si="545"/>
        <v>1.3708520239951596E-12</v>
      </c>
      <c r="BC327" s="13">
        <f t="shared" si="546"/>
        <v>2.5308524035972359E-13</v>
      </c>
      <c r="BD327" s="13">
        <f t="shared" si="547"/>
        <v>3.193726383159241E-4</v>
      </c>
      <c r="BE327" s="13">
        <f t="shared" si="548"/>
        <v>2.1291052944019005E-5</v>
      </c>
      <c r="BF327" s="13">
        <f t="shared" si="549"/>
        <v>7.0968655589181377E-7</v>
      </c>
      <c r="BG327" s="13">
        <f t="shared" si="550"/>
        <v>1.5770474384642691E-8</v>
      </c>
      <c r="BH327" s="13">
        <f t="shared" si="551"/>
        <v>2.6283560705627728E-10</v>
      </c>
      <c r="BI327" s="13">
        <f t="shared" si="552"/>
        <v>3.504399659856244E-12</v>
      </c>
      <c r="BJ327" s="14">
        <f t="shared" si="553"/>
        <v>2.640934114774127E-2</v>
      </c>
      <c r="BK327" s="14">
        <f t="shared" si="554"/>
        <v>0.39489189787868856</v>
      </c>
      <c r="BL327" s="14">
        <f t="shared" si="555"/>
        <v>0.52992426559646788</v>
      </c>
      <c r="BM327" s="14">
        <f t="shared" si="556"/>
        <v>7.8376714508023845E-2</v>
      </c>
      <c r="BN327" s="14">
        <f t="shared" si="557"/>
        <v>0.92157248516876478</v>
      </c>
    </row>
    <row r="328" spans="1:66" x14ac:dyDescent="0.25">
      <c r="A328" t="s">
        <v>342</v>
      </c>
      <c r="B328" t="s">
        <v>196</v>
      </c>
      <c r="C328" t="s">
        <v>185</v>
      </c>
      <c r="D328" s="11">
        <v>44417</v>
      </c>
      <c r="E328" s="10">
        <f>VLOOKUP(A328,home!$A$2:$E$404,3,FALSE)</f>
        <v>1.1667000000000001</v>
      </c>
      <c r="F328" s="10" t="e">
        <f>VLOOKUP(B328,home!$B$2:$E$404,3,FALSE)</f>
        <v>#N/A</v>
      </c>
      <c r="G328" s="10">
        <f>VLOOKUP(C328,away!$B$2:$E$404,4,FALSE)</f>
        <v>0.85709999999999997</v>
      </c>
      <c r="H328" s="10">
        <f>VLOOKUP(A328,away!$A$2:$E$404,3,FALSE)</f>
        <v>1.0832999999999999</v>
      </c>
      <c r="I328" s="10">
        <f>VLOOKUP(C328,away!$B$2:$E$404,3,FALSE)</f>
        <v>0.1</v>
      </c>
      <c r="J328" s="10" t="e">
        <f>VLOOKUP(B328,home!$B$2:$E$404,4,FALSE)</f>
        <v>#N/A</v>
      </c>
      <c r="K328" s="12" t="e">
        <f t="shared" si="502"/>
        <v>#N/A</v>
      </c>
      <c r="L328" s="12" t="e">
        <f t="shared" si="503"/>
        <v>#N/A</v>
      </c>
      <c r="M328" s="13" t="e">
        <f t="shared" si="504"/>
        <v>#N/A</v>
      </c>
      <c r="N328" s="13" t="e">
        <f t="shared" si="505"/>
        <v>#N/A</v>
      </c>
      <c r="O328" s="13" t="e">
        <f t="shared" si="506"/>
        <v>#N/A</v>
      </c>
      <c r="P328" s="13" t="e">
        <f t="shared" si="507"/>
        <v>#N/A</v>
      </c>
      <c r="Q328" s="13" t="e">
        <f t="shared" si="508"/>
        <v>#N/A</v>
      </c>
      <c r="R328" s="13" t="e">
        <f t="shared" si="509"/>
        <v>#N/A</v>
      </c>
      <c r="S328" s="13" t="e">
        <f t="shared" si="510"/>
        <v>#N/A</v>
      </c>
      <c r="T328" s="13" t="e">
        <f t="shared" si="511"/>
        <v>#N/A</v>
      </c>
      <c r="U328" s="13" t="e">
        <f t="shared" si="512"/>
        <v>#N/A</v>
      </c>
      <c r="V328" s="13" t="e">
        <f t="shared" si="513"/>
        <v>#N/A</v>
      </c>
      <c r="W328" s="13" t="e">
        <f t="shared" si="514"/>
        <v>#N/A</v>
      </c>
      <c r="X328" s="13" t="e">
        <f t="shared" si="515"/>
        <v>#N/A</v>
      </c>
      <c r="Y328" s="13" t="e">
        <f t="shared" si="516"/>
        <v>#N/A</v>
      </c>
      <c r="Z328" s="13" t="e">
        <f t="shared" si="517"/>
        <v>#N/A</v>
      </c>
      <c r="AA328" s="13" t="e">
        <f t="shared" si="518"/>
        <v>#N/A</v>
      </c>
      <c r="AB328" s="13" t="e">
        <f t="shared" si="519"/>
        <v>#N/A</v>
      </c>
      <c r="AC328" s="13" t="e">
        <f t="shared" si="520"/>
        <v>#N/A</v>
      </c>
      <c r="AD328" s="13" t="e">
        <f t="shared" si="521"/>
        <v>#N/A</v>
      </c>
      <c r="AE328" s="13" t="e">
        <f t="shared" si="522"/>
        <v>#N/A</v>
      </c>
      <c r="AF328" s="13" t="e">
        <f t="shared" si="523"/>
        <v>#N/A</v>
      </c>
      <c r="AG328" s="13" t="e">
        <f t="shared" si="524"/>
        <v>#N/A</v>
      </c>
      <c r="AH328" s="13" t="e">
        <f t="shared" si="525"/>
        <v>#N/A</v>
      </c>
      <c r="AI328" s="13" t="e">
        <f t="shared" si="526"/>
        <v>#N/A</v>
      </c>
      <c r="AJ328" s="13" t="e">
        <f t="shared" si="527"/>
        <v>#N/A</v>
      </c>
      <c r="AK328" s="13" t="e">
        <f t="shared" si="528"/>
        <v>#N/A</v>
      </c>
      <c r="AL328" s="13" t="e">
        <f t="shared" si="529"/>
        <v>#N/A</v>
      </c>
      <c r="AM328" s="13" t="e">
        <f t="shared" si="530"/>
        <v>#N/A</v>
      </c>
      <c r="AN328" s="13" t="e">
        <f t="shared" si="531"/>
        <v>#N/A</v>
      </c>
      <c r="AO328" s="13" t="e">
        <f t="shared" si="532"/>
        <v>#N/A</v>
      </c>
      <c r="AP328" s="13" t="e">
        <f t="shared" si="533"/>
        <v>#N/A</v>
      </c>
      <c r="AQ328" s="13" t="e">
        <f t="shared" si="534"/>
        <v>#N/A</v>
      </c>
      <c r="AR328" s="13" t="e">
        <f t="shared" si="535"/>
        <v>#N/A</v>
      </c>
      <c r="AS328" s="13" t="e">
        <f t="shared" si="536"/>
        <v>#N/A</v>
      </c>
      <c r="AT328" s="13" t="e">
        <f t="shared" si="537"/>
        <v>#N/A</v>
      </c>
      <c r="AU328" s="13" t="e">
        <f t="shared" si="538"/>
        <v>#N/A</v>
      </c>
      <c r="AV328" s="13" t="e">
        <f t="shared" si="539"/>
        <v>#N/A</v>
      </c>
      <c r="AW328" s="13" t="e">
        <f t="shared" si="540"/>
        <v>#N/A</v>
      </c>
      <c r="AX328" s="13" t="e">
        <f t="shared" si="541"/>
        <v>#N/A</v>
      </c>
      <c r="AY328" s="13" t="e">
        <f t="shared" si="542"/>
        <v>#N/A</v>
      </c>
      <c r="AZ328" s="13" t="e">
        <f t="shared" si="543"/>
        <v>#N/A</v>
      </c>
      <c r="BA328" s="13" t="e">
        <f t="shared" si="544"/>
        <v>#N/A</v>
      </c>
      <c r="BB328" s="13" t="e">
        <f t="shared" si="545"/>
        <v>#N/A</v>
      </c>
      <c r="BC328" s="13" t="e">
        <f t="shared" si="546"/>
        <v>#N/A</v>
      </c>
      <c r="BD328" s="13" t="e">
        <f t="shared" si="547"/>
        <v>#N/A</v>
      </c>
      <c r="BE328" s="13" t="e">
        <f t="shared" si="548"/>
        <v>#N/A</v>
      </c>
      <c r="BF328" s="13" t="e">
        <f t="shared" si="549"/>
        <v>#N/A</v>
      </c>
      <c r="BG328" s="13" t="e">
        <f t="shared" si="550"/>
        <v>#N/A</v>
      </c>
      <c r="BH328" s="13" t="e">
        <f t="shared" si="551"/>
        <v>#N/A</v>
      </c>
      <c r="BI328" s="13" t="e">
        <f t="shared" si="552"/>
        <v>#N/A</v>
      </c>
      <c r="BJ328" s="14" t="e">
        <f t="shared" si="553"/>
        <v>#N/A</v>
      </c>
      <c r="BK328" s="14" t="e">
        <f t="shared" si="554"/>
        <v>#N/A</v>
      </c>
      <c r="BL328" s="14" t="e">
        <f t="shared" si="555"/>
        <v>#N/A</v>
      </c>
      <c r="BM328" s="14" t="e">
        <f t="shared" si="556"/>
        <v>#N/A</v>
      </c>
      <c r="BN328" s="14" t="e">
        <f t="shared" si="557"/>
        <v>#N/A</v>
      </c>
    </row>
    <row r="329" spans="1:66" x14ac:dyDescent="0.25">
      <c r="A329" t="s">
        <v>342</v>
      </c>
      <c r="B329" t="s">
        <v>177</v>
      </c>
      <c r="C329" t="s">
        <v>188</v>
      </c>
      <c r="D329" s="11">
        <v>44417</v>
      </c>
      <c r="E329" s="10">
        <f>VLOOKUP(A329,home!$A$2:$E$404,3,FALSE)</f>
        <v>1.1667000000000001</v>
      </c>
      <c r="F329" s="10">
        <f>VLOOKUP(B329,home!$B$2:$E$404,3,FALSE)</f>
        <v>0.42859999999999998</v>
      </c>
      <c r="G329" s="10">
        <f>VLOOKUP(C329,away!$B$2:$E$404,4,FALSE)</f>
        <v>1.2857000000000001</v>
      </c>
      <c r="H329" s="10">
        <f>VLOOKUP(A329,away!$A$2:$E$404,3,FALSE)</f>
        <v>1.0832999999999999</v>
      </c>
      <c r="I329" s="10">
        <f>VLOOKUP(C329,away!$B$2:$E$404,3,FALSE)</f>
        <v>0.92310000000000003</v>
      </c>
      <c r="J329" s="10">
        <f>VLOOKUP(B329,home!$B$2:$E$404,4,FALSE)</f>
        <v>0.46160000000000001</v>
      </c>
      <c r="K329" s="12">
        <f t="shared" si="502"/>
        <v>0.64291122503400011</v>
      </c>
      <c r="L329" s="12">
        <f t="shared" si="503"/>
        <v>0.46159733656800001</v>
      </c>
      <c r="M329" s="13">
        <f t="shared" si="504"/>
        <v>0.33137369198955419</v>
      </c>
      <c r="N329" s="13">
        <f t="shared" si="505"/>
        <v>0.21304386626104374</v>
      </c>
      <c r="O329" s="13">
        <f t="shared" si="506"/>
        <v>0.152961213631083</v>
      </c>
      <c r="P329" s="13">
        <f t="shared" si="507"/>
        <v>9.8340481238246985E-2</v>
      </c>
      <c r="Q329" s="13">
        <f t="shared" si="508"/>
        <v>6.8484146521933645E-2</v>
      </c>
      <c r="R329" s="13">
        <f t="shared" si="509"/>
        <v>3.5303244405158384E-2</v>
      </c>
      <c r="S329" s="13">
        <f t="shared" si="510"/>
        <v>7.2960304966476148E-3</v>
      </c>
      <c r="T329" s="13">
        <f t="shared" si="511"/>
        <v>3.1612099631657224E-2</v>
      </c>
      <c r="U329" s="13">
        <f t="shared" si="512"/>
        <v>2.2696852108195092E-2</v>
      </c>
      <c r="V329" s="13">
        <f t="shared" si="513"/>
        <v>2.4057939806112382E-4</v>
      </c>
      <c r="W329" s="13">
        <f t="shared" si="514"/>
        <v>1.4676408845274772E-2</v>
      </c>
      <c r="X329" s="13">
        <f t="shared" si="515"/>
        <v>6.7745912333618706E-3</v>
      </c>
      <c r="Y329" s="13">
        <f t="shared" si="516"/>
        <v>1.5635666348283808E-3</v>
      </c>
      <c r="Z329" s="13">
        <f t="shared" si="517"/>
        <v>5.4319611965434212E-3</v>
      </c>
      <c r="AA329" s="13">
        <f t="shared" si="518"/>
        <v>3.4922688272068843E-3</v>
      </c>
      <c r="AB329" s="13">
        <f t="shared" si="519"/>
        <v>1.1226094149238142E-3</v>
      </c>
      <c r="AC329" s="13">
        <f t="shared" si="520"/>
        <v>4.4622382436451225E-6</v>
      </c>
      <c r="AD329" s="13">
        <f t="shared" si="521"/>
        <v>2.3589069974538591E-3</v>
      </c>
      <c r="AE329" s="13">
        <f t="shared" si="522"/>
        <v>1.0888651872363194E-3</v>
      </c>
      <c r="AF329" s="13">
        <f t="shared" si="523"/>
        <v>2.5130863515495082E-4</v>
      </c>
      <c r="AG329" s="13">
        <f t="shared" si="524"/>
        <v>3.8667798881354862E-5</v>
      </c>
      <c r="AH329" s="13">
        <f t="shared" si="525"/>
        <v>6.2684470516629221E-4</v>
      </c>
      <c r="AI329" s="13">
        <f t="shared" si="526"/>
        <v>4.0300549730453756E-4</v>
      </c>
      <c r="AJ329" s="13">
        <f t="shared" si="527"/>
        <v>1.295483789837483E-4</v>
      </c>
      <c r="AK329" s="13">
        <f t="shared" si="528"/>
        <v>2.7762702344536848E-5</v>
      </c>
      <c r="AL329" s="13">
        <f t="shared" si="529"/>
        <v>5.2969643262278563E-8</v>
      </c>
      <c r="AM329" s="13">
        <f t="shared" si="530"/>
        <v>3.0331355749486721E-4</v>
      </c>
      <c r="AN329" s="13">
        <f t="shared" si="531"/>
        <v>1.4000873028459563E-4</v>
      </c>
      <c r="AO329" s="13">
        <f t="shared" si="532"/>
        <v>3.2313828497818413E-5</v>
      </c>
      <c r="AP329" s="13">
        <f t="shared" si="533"/>
        <v>4.9719923896360398E-6</v>
      </c>
      <c r="AQ329" s="13">
        <f t="shared" si="534"/>
        <v>5.7376461112309027E-7</v>
      </c>
      <c r="AR329" s="13">
        <f t="shared" si="535"/>
        <v>5.7869969269302757E-5</v>
      </c>
      <c r="AS329" s="13">
        <f t="shared" si="536"/>
        <v>3.7205252835607377E-5</v>
      </c>
      <c r="AT329" s="13">
        <f t="shared" si="537"/>
        <v>1.195983733912002E-5</v>
      </c>
      <c r="AU329" s="13">
        <f t="shared" si="538"/>
        <v>2.5630378916336761E-6</v>
      </c>
      <c r="AV329" s="13">
        <f t="shared" si="539"/>
        <v>4.1195145767969187E-7</v>
      </c>
      <c r="AW329" s="13">
        <f t="shared" si="540"/>
        <v>4.3665541479736067E-10</v>
      </c>
      <c r="AX329" s="13">
        <f t="shared" si="541"/>
        <v>3.2500615136407608E-5</v>
      </c>
      <c r="AY329" s="13">
        <f t="shared" si="542"/>
        <v>1.5002197383787378E-5</v>
      </c>
      <c r="AZ329" s="13">
        <f t="shared" si="543"/>
        <v>3.4624871775118356E-6</v>
      </c>
      <c r="BA329" s="13">
        <f t="shared" si="544"/>
        <v>5.3275828634677189E-7</v>
      </c>
      <c r="BB329" s="13">
        <f t="shared" si="545"/>
        <v>6.1479951503050432E-8</v>
      </c>
      <c r="BC329" s="13">
        <f t="shared" si="546"/>
        <v>5.6757963732275785E-9</v>
      </c>
      <c r="BD329" s="13">
        <f t="shared" si="547"/>
        <v>4.4521039469970271E-6</v>
      </c>
      <c r="BE329" s="13">
        <f t="shared" si="548"/>
        <v>2.8623076025425656E-6</v>
      </c>
      <c r="BF329" s="13">
        <f t="shared" si="549"/>
        <v>9.201048435873862E-7</v>
      </c>
      <c r="BG329" s="13">
        <f t="shared" si="550"/>
        <v>1.9718191071682785E-7</v>
      </c>
      <c r="BH329" s="13">
        <f t="shared" si="551"/>
        <v>3.1692615943375154E-8</v>
      </c>
      <c r="BI329" s="13">
        <f t="shared" si="552"/>
        <v>4.0751077081374816E-9</v>
      </c>
      <c r="BJ329" s="14">
        <f t="shared" si="553"/>
        <v>0.34042517483383605</v>
      </c>
      <c r="BK329" s="14">
        <f t="shared" si="554"/>
        <v>0.43727030052778054</v>
      </c>
      <c r="BL329" s="14">
        <f t="shared" si="555"/>
        <v>0.21688182718518711</v>
      </c>
      <c r="BM329" s="14">
        <f t="shared" si="556"/>
        <v>0.10048761793559897</v>
      </c>
      <c r="BN329" s="14">
        <f t="shared" si="557"/>
        <v>0.89950664404701997</v>
      </c>
    </row>
    <row r="330" spans="1:66" x14ac:dyDescent="0.25">
      <c r="A330" t="s">
        <v>342</v>
      </c>
      <c r="B330" t="s">
        <v>178</v>
      </c>
      <c r="C330" t="s">
        <v>193</v>
      </c>
      <c r="D330" s="11">
        <v>44417</v>
      </c>
      <c r="E330" s="10">
        <f>VLOOKUP(A330,home!$A$2:$E$404,3,FALSE)</f>
        <v>1.1667000000000001</v>
      </c>
      <c r="F330" s="10">
        <f>VLOOKUP(B330,home!$B$2:$E$404,3,FALSE)</f>
        <v>0.85709999999999997</v>
      </c>
      <c r="G330" s="10" t="e">
        <f>VLOOKUP(C330,away!$B$2:$E$404,4,FALSE)</f>
        <v>#N/A</v>
      </c>
      <c r="H330" s="10">
        <f>VLOOKUP(A330,away!$A$2:$E$404,3,FALSE)</f>
        <v>1.0832999999999999</v>
      </c>
      <c r="I330" s="10" t="e">
        <f>VLOOKUP(C330,away!$B$2:$E$404,3,FALSE)</f>
        <v>#N/A</v>
      </c>
      <c r="J330" s="10">
        <f>VLOOKUP(B330,home!$B$2:$E$404,4,FALSE)</f>
        <v>1.2307999999999999</v>
      </c>
      <c r="K330" s="12" t="e">
        <f t="shared" si="502"/>
        <v>#N/A</v>
      </c>
      <c r="L330" s="12" t="e">
        <f t="shared" si="503"/>
        <v>#N/A</v>
      </c>
      <c r="M330" s="13" t="e">
        <f t="shared" si="504"/>
        <v>#N/A</v>
      </c>
      <c r="N330" s="13" t="e">
        <f t="shared" si="505"/>
        <v>#N/A</v>
      </c>
      <c r="O330" s="13" t="e">
        <f t="shared" si="506"/>
        <v>#N/A</v>
      </c>
      <c r="P330" s="13" t="e">
        <f t="shared" si="507"/>
        <v>#N/A</v>
      </c>
      <c r="Q330" s="13" t="e">
        <f t="shared" si="508"/>
        <v>#N/A</v>
      </c>
      <c r="R330" s="13" t="e">
        <f t="shared" si="509"/>
        <v>#N/A</v>
      </c>
      <c r="S330" s="13" t="e">
        <f t="shared" si="510"/>
        <v>#N/A</v>
      </c>
      <c r="T330" s="13" t="e">
        <f t="shared" si="511"/>
        <v>#N/A</v>
      </c>
      <c r="U330" s="13" t="e">
        <f t="shared" si="512"/>
        <v>#N/A</v>
      </c>
      <c r="V330" s="13" t="e">
        <f t="shared" si="513"/>
        <v>#N/A</v>
      </c>
      <c r="W330" s="13" t="e">
        <f t="shared" si="514"/>
        <v>#N/A</v>
      </c>
      <c r="X330" s="13" t="e">
        <f t="shared" si="515"/>
        <v>#N/A</v>
      </c>
      <c r="Y330" s="13" t="e">
        <f t="shared" si="516"/>
        <v>#N/A</v>
      </c>
      <c r="Z330" s="13" t="e">
        <f t="shared" si="517"/>
        <v>#N/A</v>
      </c>
      <c r="AA330" s="13" t="e">
        <f t="shared" si="518"/>
        <v>#N/A</v>
      </c>
      <c r="AB330" s="13" t="e">
        <f t="shared" si="519"/>
        <v>#N/A</v>
      </c>
      <c r="AC330" s="13" t="e">
        <f t="shared" si="520"/>
        <v>#N/A</v>
      </c>
      <c r="AD330" s="13" t="e">
        <f t="shared" si="521"/>
        <v>#N/A</v>
      </c>
      <c r="AE330" s="13" t="e">
        <f t="shared" si="522"/>
        <v>#N/A</v>
      </c>
      <c r="AF330" s="13" t="e">
        <f t="shared" si="523"/>
        <v>#N/A</v>
      </c>
      <c r="AG330" s="13" t="e">
        <f t="shared" si="524"/>
        <v>#N/A</v>
      </c>
      <c r="AH330" s="13" t="e">
        <f t="shared" si="525"/>
        <v>#N/A</v>
      </c>
      <c r="AI330" s="13" t="e">
        <f t="shared" si="526"/>
        <v>#N/A</v>
      </c>
      <c r="AJ330" s="13" t="e">
        <f t="shared" si="527"/>
        <v>#N/A</v>
      </c>
      <c r="AK330" s="13" t="e">
        <f t="shared" si="528"/>
        <v>#N/A</v>
      </c>
      <c r="AL330" s="13" t="e">
        <f t="shared" si="529"/>
        <v>#N/A</v>
      </c>
      <c r="AM330" s="13" t="e">
        <f t="shared" si="530"/>
        <v>#N/A</v>
      </c>
      <c r="AN330" s="13" t="e">
        <f t="shared" si="531"/>
        <v>#N/A</v>
      </c>
      <c r="AO330" s="13" t="e">
        <f t="shared" si="532"/>
        <v>#N/A</v>
      </c>
      <c r="AP330" s="13" t="e">
        <f t="shared" si="533"/>
        <v>#N/A</v>
      </c>
      <c r="AQ330" s="13" t="e">
        <f t="shared" si="534"/>
        <v>#N/A</v>
      </c>
      <c r="AR330" s="13" t="e">
        <f t="shared" si="535"/>
        <v>#N/A</v>
      </c>
      <c r="AS330" s="13" t="e">
        <f t="shared" si="536"/>
        <v>#N/A</v>
      </c>
      <c r="AT330" s="13" t="e">
        <f t="shared" si="537"/>
        <v>#N/A</v>
      </c>
      <c r="AU330" s="13" t="e">
        <f t="shared" si="538"/>
        <v>#N/A</v>
      </c>
      <c r="AV330" s="13" t="e">
        <f t="shared" si="539"/>
        <v>#N/A</v>
      </c>
      <c r="AW330" s="13" t="e">
        <f t="shared" si="540"/>
        <v>#N/A</v>
      </c>
      <c r="AX330" s="13" t="e">
        <f t="shared" si="541"/>
        <v>#N/A</v>
      </c>
      <c r="AY330" s="13" t="e">
        <f t="shared" si="542"/>
        <v>#N/A</v>
      </c>
      <c r="AZ330" s="13" t="e">
        <f t="shared" si="543"/>
        <v>#N/A</v>
      </c>
      <c r="BA330" s="13" t="e">
        <f t="shared" si="544"/>
        <v>#N/A</v>
      </c>
      <c r="BB330" s="13" t="e">
        <f t="shared" si="545"/>
        <v>#N/A</v>
      </c>
      <c r="BC330" s="13" t="e">
        <f t="shared" si="546"/>
        <v>#N/A</v>
      </c>
      <c r="BD330" s="13" t="e">
        <f t="shared" si="547"/>
        <v>#N/A</v>
      </c>
      <c r="BE330" s="13" t="e">
        <f t="shared" si="548"/>
        <v>#N/A</v>
      </c>
      <c r="BF330" s="13" t="e">
        <f t="shared" si="549"/>
        <v>#N/A</v>
      </c>
      <c r="BG330" s="13" t="e">
        <f t="shared" si="550"/>
        <v>#N/A</v>
      </c>
      <c r="BH330" s="13" t="e">
        <f t="shared" si="551"/>
        <v>#N/A</v>
      </c>
      <c r="BI330" s="13" t="e">
        <f t="shared" si="552"/>
        <v>#N/A</v>
      </c>
      <c r="BJ330" s="14" t="e">
        <f t="shared" si="553"/>
        <v>#N/A</v>
      </c>
      <c r="BK330" s="14" t="e">
        <f t="shared" si="554"/>
        <v>#N/A</v>
      </c>
      <c r="BL330" s="14" t="e">
        <f t="shared" si="555"/>
        <v>#N/A</v>
      </c>
      <c r="BM330" s="14" t="e">
        <f t="shared" si="556"/>
        <v>#N/A</v>
      </c>
      <c r="BN330" s="14" t="e">
        <f t="shared" si="557"/>
        <v>#N/A</v>
      </c>
    </row>
    <row r="331" spans="1:66" x14ac:dyDescent="0.25">
      <c r="A331" t="s">
        <v>342</v>
      </c>
      <c r="B331" t="s">
        <v>186</v>
      </c>
      <c r="C331" t="s">
        <v>184</v>
      </c>
      <c r="D331" s="11">
        <v>44417</v>
      </c>
      <c r="E331" s="10">
        <f>VLOOKUP(A331,home!$A$2:$E$404,3,FALSE)</f>
        <v>1.1667000000000001</v>
      </c>
      <c r="F331" s="10" t="e">
        <f>VLOOKUP(B331,home!$B$2:$E$404,3,FALSE)</f>
        <v>#N/A</v>
      </c>
      <c r="G331" s="10">
        <f>VLOOKUP(C331,away!$B$2:$E$404,4,FALSE)</f>
        <v>1.2857000000000001</v>
      </c>
      <c r="H331" s="10">
        <f>VLOOKUP(A331,away!$A$2:$E$404,3,FALSE)</f>
        <v>1.0832999999999999</v>
      </c>
      <c r="I331" s="10">
        <f>VLOOKUP(C331,away!$B$2:$E$404,3,FALSE)</f>
        <v>1.8462000000000001</v>
      </c>
      <c r="J331" s="10" t="e">
        <f>VLOOKUP(B331,home!$B$2:$E$404,4,FALSE)</f>
        <v>#N/A</v>
      </c>
      <c r="K331" s="12" t="e">
        <f t="shared" si="502"/>
        <v>#N/A</v>
      </c>
      <c r="L331" s="12" t="e">
        <f t="shared" si="503"/>
        <v>#N/A</v>
      </c>
      <c r="M331" s="13" t="e">
        <f t="shared" si="504"/>
        <v>#N/A</v>
      </c>
      <c r="N331" s="13" t="e">
        <f t="shared" si="505"/>
        <v>#N/A</v>
      </c>
      <c r="O331" s="13" t="e">
        <f t="shared" si="506"/>
        <v>#N/A</v>
      </c>
      <c r="P331" s="13" t="e">
        <f t="shared" si="507"/>
        <v>#N/A</v>
      </c>
      <c r="Q331" s="13" t="e">
        <f t="shared" si="508"/>
        <v>#N/A</v>
      </c>
      <c r="R331" s="13" t="e">
        <f t="shared" si="509"/>
        <v>#N/A</v>
      </c>
      <c r="S331" s="13" t="e">
        <f t="shared" si="510"/>
        <v>#N/A</v>
      </c>
      <c r="T331" s="13" t="e">
        <f t="shared" si="511"/>
        <v>#N/A</v>
      </c>
      <c r="U331" s="13" t="e">
        <f t="shared" si="512"/>
        <v>#N/A</v>
      </c>
      <c r="V331" s="13" t="e">
        <f t="shared" si="513"/>
        <v>#N/A</v>
      </c>
      <c r="W331" s="13" t="e">
        <f t="shared" si="514"/>
        <v>#N/A</v>
      </c>
      <c r="X331" s="13" t="e">
        <f t="shared" si="515"/>
        <v>#N/A</v>
      </c>
      <c r="Y331" s="13" t="e">
        <f t="shared" si="516"/>
        <v>#N/A</v>
      </c>
      <c r="Z331" s="13" t="e">
        <f t="shared" si="517"/>
        <v>#N/A</v>
      </c>
      <c r="AA331" s="13" t="e">
        <f t="shared" si="518"/>
        <v>#N/A</v>
      </c>
      <c r="AB331" s="13" t="e">
        <f t="shared" si="519"/>
        <v>#N/A</v>
      </c>
      <c r="AC331" s="13" t="e">
        <f t="shared" si="520"/>
        <v>#N/A</v>
      </c>
      <c r="AD331" s="13" t="e">
        <f t="shared" si="521"/>
        <v>#N/A</v>
      </c>
      <c r="AE331" s="13" t="e">
        <f t="shared" si="522"/>
        <v>#N/A</v>
      </c>
      <c r="AF331" s="13" t="e">
        <f t="shared" si="523"/>
        <v>#N/A</v>
      </c>
      <c r="AG331" s="13" t="e">
        <f t="shared" si="524"/>
        <v>#N/A</v>
      </c>
      <c r="AH331" s="13" t="e">
        <f t="shared" si="525"/>
        <v>#N/A</v>
      </c>
      <c r="AI331" s="13" t="e">
        <f t="shared" si="526"/>
        <v>#N/A</v>
      </c>
      <c r="AJ331" s="13" t="e">
        <f t="shared" si="527"/>
        <v>#N/A</v>
      </c>
      <c r="AK331" s="13" t="e">
        <f t="shared" si="528"/>
        <v>#N/A</v>
      </c>
      <c r="AL331" s="13" t="e">
        <f t="shared" si="529"/>
        <v>#N/A</v>
      </c>
      <c r="AM331" s="13" t="e">
        <f t="shared" si="530"/>
        <v>#N/A</v>
      </c>
      <c r="AN331" s="13" t="e">
        <f t="shared" si="531"/>
        <v>#N/A</v>
      </c>
      <c r="AO331" s="13" t="e">
        <f t="shared" si="532"/>
        <v>#N/A</v>
      </c>
      <c r="AP331" s="13" t="e">
        <f t="shared" si="533"/>
        <v>#N/A</v>
      </c>
      <c r="AQ331" s="13" t="e">
        <f t="shared" si="534"/>
        <v>#N/A</v>
      </c>
      <c r="AR331" s="13" t="e">
        <f t="shared" si="535"/>
        <v>#N/A</v>
      </c>
      <c r="AS331" s="13" t="e">
        <f t="shared" si="536"/>
        <v>#N/A</v>
      </c>
      <c r="AT331" s="13" t="e">
        <f t="shared" si="537"/>
        <v>#N/A</v>
      </c>
      <c r="AU331" s="13" t="e">
        <f t="shared" si="538"/>
        <v>#N/A</v>
      </c>
      <c r="AV331" s="13" t="e">
        <f t="shared" si="539"/>
        <v>#N/A</v>
      </c>
      <c r="AW331" s="13" t="e">
        <f t="shared" si="540"/>
        <v>#N/A</v>
      </c>
      <c r="AX331" s="13" t="e">
        <f t="shared" si="541"/>
        <v>#N/A</v>
      </c>
      <c r="AY331" s="13" t="e">
        <f t="shared" si="542"/>
        <v>#N/A</v>
      </c>
      <c r="AZ331" s="13" t="e">
        <f t="shared" si="543"/>
        <v>#N/A</v>
      </c>
      <c r="BA331" s="13" t="e">
        <f t="shared" si="544"/>
        <v>#N/A</v>
      </c>
      <c r="BB331" s="13" t="e">
        <f t="shared" si="545"/>
        <v>#N/A</v>
      </c>
      <c r="BC331" s="13" t="e">
        <f t="shared" si="546"/>
        <v>#N/A</v>
      </c>
      <c r="BD331" s="13" t="e">
        <f t="shared" si="547"/>
        <v>#N/A</v>
      </c>
      <c r="BE331" s="13" t="e">
        <f t="shared" si="548"/>
        <v>#N/A</v>
      </c>
      <c r="BF331" s="13" t="e">
        <f t="shared" si="549"/>
        <v>#N/A</v>
      </c>
      <c r="BG331" s="13" t="e">
        <f t="shared" si="550"/>
        <v>#N/A</v>
      </c>
      <c r="BH331" s="13" t="e">
        <f t="shared" si="551"/>
        <v>#N/A</v>
      </c>
      <c r="BI331" s="13" t="e">
        <f t="shared" si="552"/>
        <v>#N/A</v>
      </c>
      <c r="BJ331" s="14" t="e">
        <f t="shared" si="553"/>
        <v>#N/A</v>
      </c>
      <c r="BK331" s="14" t="e">
        <f t="shared" si="554"/>
        <v>#N/A</v>
      </c>
      <c r="BL331" s="14" t="e">
        <f t="shared" si="555"/>
        <v>#N/A</v>
      </c>
      <c r="BM331" s="14" t="e">
        <f t="shared" si="556"/>
        <v>#N/A</v>
      </c>
      <c r="BN331" s="14" t="e">
        <f t="shared" si="557"/>
        <v>#N/A</v>
      </c>
    </row>
    <row r="332" spans="1:66" x14ac:dyDescent="0.25">
      <c r="A332" t="s">
        <v>342</v>
      </c>
      <c r="B332" t="s">
        <v>187</v>
      </c>
      <c r="C332" t="s">
        <v>179</v>
      </c>
      <c r="D332" s="11">
        <v>44417</v>
      </c>
      <c r="E332" s="10">
        <f>VLOOKUP(A332,home!$A$2:$E$404,3,FALSE)</f>
        <v>1.1667000000000001</v>
      </c>
      <c r="F332" s="10">
        <f>VLOOKUP(B332,home!$B$2:$E$404,3,FALSE)</f>
        <v>0.85709999999999997</v>
      </c>
      <c r="G332" s="10">
        <f>VLOOKUP(C332,away!$B$2:$E$404,4,FALSE)</f>
        <v>0.28570000000000001</v>
      </c>
      <c r="H332" s="10">
        <f>VLOOKUP(A332,away!$A$2:$E$404,3,FALSE)</f>
        <v>1.0832999999999999</v>
      </c>
      <c r="I332" s="10">
        <f>VLOOKUP(C332,away!$B$2:$E$404,3,FALSE)</f>
        <v>0.61539999999999995</v>
      </c>
      <c r="J332" s="10">
        <f>VLOOKUP(B332,home!$B$2:$E$404,4,FALSE)</f>
        <v>0.46160000000000001</v>
      </c>
      <c r="K332" s="12">
        <f t="shared" si="502"/>
        <v>0.28569387744899999</v>
      </c>
      <c r="L332" s="12">
        <f t="shared" si="503"/>
        <v>0.30773155771199995</v>
      </c>
      <c r="M332" s="13">
        <f t="shared" si="504"/>
        <v>0.55243172098152338</v>
      </c>
      <c r="N332" s="13">
        <f t="shared" si="505"/>
        <v>0.15782636039303546</v>
      </c>
      <c r="O332" s="13">
        <f t="shared" si="506"/>
        <v>0.17000067402716512</v>
      </c>
      <c r="P332" s="13">
        <f t="shared" si="507"/>
        <v>4.8568151731764292E-2</v>
      </c>
      <c r="Q332" s="13">
        <f t="shared" si="508"/>
        <v>2.2545012432174789E-2</v>
      </c>
      <c r="R332" s="13">
        <f t="shared" si="509"/>
        <v>2.6157286115234726E-2</v>
      </c>
      <c r="S332" s="13">
        <f t="shared" si="510"/>
        <v>1.0674918153000912E-3</v>
      </c>
      <c r="T332" s="13">
        <f t="shared" si="511"/>
        <v>6.9378117943895519E-3</v>
      </c>
      <c r="U332" s="13">
        <f t="shared" si="512"/>
        <v>7.472976493804297E-3</v>
      </c>
      <c r="V332" s="13">
        <f t="shared" si="513"/>
        <v>1.0427855704712387E-5</v>
      </c>
      <c r="W332" s="13">
        <f t="shared" si="514"/>
        <v>2.1469906729613079E-3</v>
      </c>
      <c r="X332" s="13">
        <f t="shared" si="515"/>
        <v>6.6069678418351836E-4</v>
      </c>
      <c r="Y332" s="13">
        <f t="shared" si="516"/>
        <v>1.0165862528605158E-4</v>
      </c>
      <c r="Z332" s="13">
        <f t="shared" si="517"/>
        <v>2.6831408005865503E-3</v>
      </c>
      <c r="AA332" s="13">
        <f t="shared" si="518"/>
        <v>7.6655689906118536E-4</v>
      </c>
      <c r="AB332" s="13">
        <f t="shared" si="519"/>
        <v>1.0950030638903587E-4</v>
      </c>
      <c r="AC332" s="13">
        <f t="shared" si="520"/>
        <v>5.729912617114567E-8</v>
      </c>
      <c r="AD332" s="13">
        <f t="shared" si="521"/>
        <v>1.5334552255128847E-4</v>
      </c>
      <c r="AE332" s="13">
        <f t="shared" si="522"/>
        <v>4.7189256522868619E-5</v>
      </c>
      <c r="AF332" s="13">
        <f t="shared" si="523"/>
        <v>7.2608117085267576E-6</v>
      </c>
      <c r="AG332" s="13">
        <f t="shared" si="524"/>
        <v>7.4479363243948901E-7</v>
      </c>
      <c r="AH332" s="13">
        <f t="shared" si="525"/>
        <v>2.0642177453128043E-4</v>
      </c>
      <c r="AI332" s="13">
        <f t="shared" si="526"/>
        <v>5.8973437155744722E-5</v>
      </c>
      <c r="AJ332" s="13">
        <f t="shared" si="527"/>
        <v>8.424174963759817E-6</v>
      </c>
      <c r="AK332" s="13">
        <f t="shared" si="528"/>
        <v>8.0224506990177693E-7</v>
      </c>
      <c r="AL332" s="13">
        <f t="shared" si="529"/>
        <v>2.0150274130046126E-10</v>
      </c>
      <c r="AM332" s="13">
        <f t="shared" si="530"/>
        <v>8.7619753854241383E-6</v>
      </c>
      <c r="AN332" s="13">
        <f t="shared" si="531"/>
        <v>2.6963363339907714E-6</v>
      </c>
      <c r="AO332" s="13">
        <f t="shared" si="532"/>
        <v>4.1487389008722172E-7</v>
      </c>
      <c r="AP332" s="13">
        <f t="shared" si="533"/>
        <v>4.2556596150192599E-8</v>
      </c>
      <c r="AQ332" s="13">
        <f t="shared" si="534"/>
        <v>3.2740019060548172E-9</v>
      </c>
      <c r="AR332" s="13">
        <f t="shared" si="535"/>
        <v>1.270449884443724E-5</v>
      </c>
      <c r="AS332" s="13">
        <f t="shared" si="536"/>
        <v>3.629597535913614E-6</v>
      </c>
      <c r="AT332" s="13">
        <f t="shared" si="537"/>
        <v>5.1847689680724816E-7</v>
      </c>
      <c r="AU332" s="13">
        <f t="shared" si="538"/>
        <v>4.9375225005529245E-8</v>
      </c>
      <c r="AV332" s="13">
        <f t="shared" si="539"/>
        <v>3.5265498704366182E-9</v>
      </c>
      <c r="AW332" s="13">
        <f t="shared" si="540"/>
        <v>4.9209780353081634E-13</v>
      </c>
      <c r="AX332" s="13">
        <f t="shared" si="541"/>
        <v>4.172071203290859E-7</v>
      </c>
      <c r="AY332" s="13">
        <f t="shared" si="542"/>
        <v>1.2838779702740739E-7</v>
      </c>
      <c r="AZ332" s="13">
        <f t="shared" si="543"/>
        <v>1.9754488385228079E-8</v>
      </c>
      <c r="BA332" s="13">
        <f t="shared" si="544"/>
        <v>2.0263598275299492E-9</v>
      </c>
      <c r="BB332" s="13">
        <f t="shared" si="545"/>
        <v>1.5589371655270269E-10</v>
      </c>
      <c r="BC332" s="13">
        <f t="shared" si="546"/>
        <v>9.5946832464552434E-12</v>
      </c>
      <c r="BD332" s="13">
        <f t="shared" si="547"/>
        <v>6.5159586989149528E-7</v>
      </c>
      <c r="BE332" s="13">
        <f t="shared" si="548"/>
        <v>1.8615695059905534E-7</v>
      </c>
      <c r="BF332" s="13">
        <f t="shared" si="549"/>
        <v>2.659195051536303E-8</v>
      </c>
      <c r="BG332" s="13">
        <f t="shared" si="550"/>
        <v>2.5323858172219989E-9</v>
      </c>
      <c r="BH332" s="13">
        <f t="shared" si="551"/>
        <v>1.8087178082975184E-10</v>
      </c>
      <c r="BI332" s="13">
        <f t="shared" si="552"/>
        <v>1.0334792077271507E-11</v>
      </c>
      <c r="BJ332" s="14">
        <f t="shared" si="553"/>
        <v>0.1904395576439073</v>
      </c>
      <c r="BK332" s="14">
        <f t="shared" si="554"/>
        <v>0.60207797827271847</v>
      </c>
      <c r="BL332" s="14">
        <f t="shared" si="555"/>
        <v>0.20479938801679048</v>
      </c>
      <c r="BM332" s="14">
        <f t="shared" si="556"/>
        <v>2.2470730665800083E-2</v>
      </c>
      <c r="BN332" s="14">
        <f t="shared" si="557"/>
        <v>0.97752920568089774</v>
      </c>
    </row>
    <row r="333" spans="1:66" x14ac:dyDescent="0.25">
      <c r="A333" t="s">
        <v>342</v>
      </c>
      <c r="B333" t="s">
        <v>190</v>
      </c>
      <c r="C333" t="s">
        <v>182</v>
      </c>
      <c r="D333" s="11">
        <v>44417</v>
      </c>
      <c r="E333" s="10">
        <f>VLOOKUP(A333,home!$A$2:$E$404,3,FALSE)</f>
        <v>1.1667000000000001</v>
      </c>
      <c r="F333" s="10">
        <f>VLOOKUP(B333,home!$B$2:$E$404,3,FALSE)</f>
        <v>0.42859999999999998</v>
      </c>
      <c r="G333" s="10">
        <f>VLOOKUP(C333,away!$B$2:$E$404,4,FALSE)</f>
        <v>0.42859999999999998</v>
      </c>
      <c r="H333" s="10">
        <f>VLOOKUP(A333,away!$A$2:$E$404,3,FALSE)</f>
        <v>1.0832999999999999</v>
      </c>
      <c r="I333" s="10">
        <f>VLOOKUP(C333,away!$B$2:$E$404,3,FALSE)</f>
        <v>2.3077999999999999</v>
      </c>
      <c r="J333" s="10">
        <f>VLOOKUP(B333,home!$B$2:$E$404,4,FALSE)</f>
        <v>1.3847</v>
      </c>
      <c r="K333" s="12">
        <f t="shared" si="502"/>
        <v>0.21432040993199999</v>
      </c>
      <c r="L333" s="12">
        <f t="shared" si="503"/>
        <v>3.4618050279779995</v>
      </c>
      <c r="M333" s="13">
        <f t="shared" si="504"/>
        <v>2.5320892388644312E-2</v>
      </c>
      <c r="N333" s="13">
        <f t="shared" si="505"/>
        <v>5.4267840365783086E-3</v>
      </c>
      <c r="O333" s="13">
        <f t="shared" si="506"/>
        <v>8.7655992583898737E-2</v>
      </c>
      <c r="P333" s="13">
        <f t="shared" si="507"/>
        <v>1.8786468263577532E-2</v>
      </c>
      <c r="Q333" s="13">
        <f t="shared" si="508"/>
        <v>5.8153528966594834E-4</v>
      </c>
      <c r="R333" s="13">
        <f t="shared" si="509"/>
        <v>0.15172397792967152</v>
      </c>
      <c r="S333" s="13">
        <f t="shared" si="510"/>
        <v>3.4845868028794812E-3</v>
      </c>
      <c r="T333" s="13">
        <f t="shared" si="511"/>
        <v>2.0131617897122221E-3</v>
      </c>
      <c r="U333" s="13">
        <f t="shared" si="512"/>
        <v>3.2517545146400921E-2</v>
      </c>
      <c r="V333" s="13">
        <f t="shared" si="513"/>
        <v>2.8725983964019076E-4</v>
      </c>
      <c r="W333" s="13">
        <f t="shared" si="514"/>
        <v>4.1544960557043459E-5</v>
      </c>
      <c r="X333" s="13">
        <f t="shared" si="515"/>
        <v>1.438205533435207E-4</v>
      </c>
      <c r="Y333" s="13">
        <f t="shared" si="516"/>
        <v>2.4893935734558915E-4</v>
      </c>
      <c r="Z333" s="13">
        <f t="shared" si="517"/>
        <v>0.17507960988725324</v>
      </c>
      <c r="AA333" s="13">
        <f t="shared" si="518"/>
        <v>3.7523133761770758E-2</v>
      </c>
      <c r="AB333" s="13">
        <f t="shared" si="519"/>
        <v>4.0209867048779891E-3</v>
      </c>
      <c r="AC333" s="13">
        <f t="shared" si="520"/>
        <v>1.3320516556964423E-5</v>
      </c>
      <c r="AD333" s="13">
        <f t="shared" si="521"/>
        <v>2.2259832442985827E-6</v>
      </c>
      <c r="AE333" s="13">
        <f t="shared" si="522"/>
        <v>7.7059199873076127E-6</v>
      </c>
      <c r="AF333" s="13">
        <f t="shared" si="523"/>
        <v>1.3338196278628833E-5</v>
      </c>
      <c r="AG333" s="13">
        <f t="shared" si="524"/>
        <v>1.5391411647171576E-5</v>
      </c>
      <c r="AH333" s="13">
        <f t="shared" si="525"/>
        <v>0.15152286845102997</v>
      </c>
      <c r="AI333" s="13">
        <f t="shared" si="526"/>
        <v>3.2474443280497256E-2</v>
      </c>
      <c r="AJ333" s="13">
        <f t="shared" si="527"/>
        <v>3.4799679980948273E-3</v>
      </c>
      <c r="AK333" s="13">
        <f t="shared" si="528"/>
        <v>2.4860938930064153E-4</v>
      </c>
      <c r="AL333" s="13">
        <f t="shared" si="529"/>
        <v>3.9531854993246485E-7</v>
      </c>
      <c r="AM333" s="13">
        <f t="shared" si="530"/>
        <v>9.5414728283967177E-8</v>
      </c>
      <c r="AN333" s="13">
        <f t="shared" si="531"/>
        <v>3.3030718611659219E-7</v>
      </c>
      <c r="AO333" s="13">
        <f t="shared" si="532"/>
        <v>5.7172953883784207E-7</v>
      </c>
      <c r="AP333" s="13">
        <f t="shared" si="533"/>
        <v>6.5973873073079483E-7</v>
      </c>
      <c r="AQ333" s="13">
        <f t="shared" si="534"/>
        <v>5.7097171379892222E-7</v>
      </c>
      <c r="AR333" s="13">
        <f t="shared" si="535"/>
        <v>0.10490852557148493</v>
      </c>
      <c r="AS333" s="13">
        <f t="shared" si="536"/>
        <v>2.2484038205842355E-2</v>
      </c>
      <c r="AT333" s="13">
        <f t="shared" si="537"/>
        <v>2.4093941426014415E-3</v>
      </c>
      <c r="AU333" s="13">
        <f t="shared" si="538"/>
        <v>1.7212744677670016E-4</v>
      </c>
      <c r="AV333" s="13">
        <f t="shared" si="539"/>
        <v>9.2226062384327275E-6</v>
      </c>
      <c r="AW333" s="13">
        <f t="shared" si="540"/>
        <v>8.1472459780994047E-9</v>
      </c>
      <c r="AX333" s="13">
        <f t="shared" si="541"/>
        <v>3.4082206132283673E-9</v>
      </c>
      <c r="AY333" s="13">
        <f t="shared" si="542"/>
        <v>1.1798595255332222E-8</v>
      </c>
      <c r="AZ333" s="13">
        <f t="shared" si="543"/>
        <v>2.0422218188993236E-8</v>
      </c>
      <c r="BA333" s="13">
        <f t="shared" si="544"/>
        <v>2.3565912536373508E-8</v>
      </c>
      <c r="BB333" s="13">
        <f t="shared" si="545"/>
        <v>2.0395148626826893E-8</v>
      </c>
      <c r="BC333" s="13">
        <f t="shared" si="546"/>
        <v>1.4120805612541589E-8</v>
      </c>
      <c r="BD333" s="13">
        <f t="shared" si="547"/>
        <v>6.0528810216854183E-2</v>
      </c>
      <c r="BE333" s="13">
        <f t="shared" si="548"/>
        <v>1.297255941837242E-2</v>
      </c>
      <c r="BF333" s="13">
        <f t="shared" si="549"/>
        <v>1.3901421262064021E-3</v>
      </c>
      <c r="BG333" s="13">
        <f t="shared" si="550"/>
        <v>9.9311943450766036E-5</v>
      </c>
      <c r="BH333" s="13">
        <f t="shared" si="551"/>
        <v>5.3211441078779477E-6</v>
      </c>
      <c r="BI333" s="13">
        <f t="shared" si="552"/>
        <v>2.2808595730152983E-7</v>
      </c>
      <c r="BJ333" s="14">
        <f t="shared" si="553"/>
        <v>8.4967693711586415E-3</v>
      </c>
      <c r="BK333" s="14">
        <f t="shared" si="554"/>
        <v>4.789293492844366E-2</v>
      </c>
      <c r="BL333" s="14">
        <f t="shared" si="555"/>
        <v>0.7061472061534354</v>
      </c>
      <c r="BM333" s="14">
        <f t="shared" si="556"/>
        <v>0.64812086619690545</v>
      </c>
      <c r="BN333" s="14">
        <f t="shared" si="557"/>
        <v>0.28949565049203635</v>
      </c>
    </row>
    <row r="334" spans="1:66" x14ac:dyDescent="0.25">
      <c r="A334" t="s">
        <v>342</v>
      </c>
      <c r="B334" t="s">
        <v>191</v>
      </c>
      <c r="C334" t="s">
        <v>180</v>
      </c>
      <c r="D334" s="11">
        <v>44417</v>
      </c>
      <c r="E334" s="10">
        <f>VLOOKUP(A334,home!$A$2:$E$404,3,FALSE)</f>
        <v>1.1667000000000001</v>
      </c>
      <c r="F334" s="10" t="e">
        <f>VLOOKUP(B334,home!$B$2:$E$404,3,FALSE)</f>
        <v>#N/A</v>
      </c>
      <c r="G334" s="10">
        <f>VLOOKUP(C334,away!$B$2:$E$404,4,FALSE)</f>
        <v>0.42859999999999998</v>
      </c>
      <c r="H334" s="10">
        <f>VLOOKUP(A334,away!$A$2:$E$404,3,FALSE)</f>
        <v>1.0832999999999999</v>
      </c>
      <c r="I334" s="10">
        <f>VLOOKUP(C334,away!$B$2:$E$404,3,FALSE)</f>
        <v>0.92310000000000003</v>
      </c>
      <c r="J334" s="10" t="e">
        <f>VLOOKUP(B334,home!$B$2:$E$404,4,FALSE)</f>
        <v>#N/A</v>
      </c>
      <c r="K334" s="12" t="e">
        <f t="shared" si="502"/>
        <v>#N/A</v>
      </c>
      <c r="L334" s="12" t="e">
        <f t="shared" si="503"/>
        <v>#N/A</v>
      </c>
      <c r="M334" s="13" t="e">
        <f t="shared" si="504"/>
        <v>#N/A</v>
      </c>
      <c r="N334" s="13" t="e">
        <f t="shared" si="505"/>
        <v>#N/A</v>
      </c>
      <c r="O334" s="13" t="e">
        <f t="shared" si="506"/>
        <v>#N/A</v>
      </c>
      <c r="P334" s="13" t="e">
        <f t="shared" si="507"/>
        <v>#N/A</v>
      </c>
      <c r="Q334" s="13" t="e">
        <f t="shared" si="508"/>
        <v>#N/A</v>
      </c>
      <c r="R334" s="13" t="e">
        <f t="shared" si="509"/>
        <v>#N/A</v>
      </c>
      <c r="S334" s="13" t="e">
        <f t="shared" si="510"/>
        <v>#N/A</v>
      </c>
      <c r="T334" s="13" t="e">
        <f t="shared" si="511"/>
        <v>#N/A</v>
      </c>
      <c r="U334" s="13" t="e">
        <f t="shared" si="512"/>
        <v>#N/A</v>
      </c>
      <c r="V334" s="13" t="e">
        <f t="shared" si="513"/>
        <v>#N/A</v>
      </c>
      <c r="W334" s="13" t="e">
        <f t="shared" si="514"/>
        <v>#N/A</v>
      </c>
      <c r="X334" s="13" t="e">
        <f t="shared" si="515"/>
        <v>#N/A</v>
      </c>
      <c r="Y334" s="13" t="e">
        <f t="shared" si="516"/>
        <v>#N/A</v>
      </c>
      <c r="Z334" s="13" t="e">
        <f t="shared" si="517"/>
        <v>#N/A</v>
      </c>
      <c r="AA334" s="13" t="e">
        <f t="shared" si="518"/>
        <v>#N/A</v>
      </c>
      <c r="AB334" s="13" t="e">
        <f t="shared" si="519"/>
        <v>#N/A</v>
      </c>
      <c r="AC334" s="13" t="e">
        <f t="shared" si="520"/>
        <v>#N/A</v>
      </c>
      <c r="AD334" s="13" t="e">
        <f t="shared" si="521"/>
        <v>#N/A</v>
      </c>
      <c r="AE334" s="13" t="e">
        <f t="shared" si="522"/>
        <v>#N/A</v>
      </c>
      <c r="AF334" s="13" t="e">
        <f t="shared" si="523"/>
        <v>#N/A</v>
      </c>
      <c r="AG334" s="13" t="e">
        <f t="shared" si="524"/>
        <v>#N/A</v>
      </c>
      <c r="AH334" s="13" t="e">
        <f t="shared" si="525"/>
        <v>#N/A</v>
      </c>
      <c r="AI334" s="13" t="e">
        <f t="shared" si="526"/>
        <v>#N/A</v>
      </c>
      <c r="AJ334" s="13" t="e">
        <f t="shared" si="527"/>
        <v>#N/A</v>
      </c>
      <c r="AK334" s="13" t="e">
        <f t="shared" si="528"/>
        <v>#N/A</v>
      </c>
      <c r="AL334" s="13" t="e">
        <f t="shared" si="529"/>
        <v>#N/A</v>
      </c>
      <c r="AM334" s="13" t="e">
        <f t="shared" si="530"/>
        <v>#N/A</v>
      </c>
      <c r="AN334" s="13" t="e">
        <f t="shared" si="531"/>
        <v>#N/A</v>
      </c>
      <c r="AO334" s="13" t="e">
        <f t="shared" si="532"/>
        <v>#N/A</v>
      </c>
      <c r="AP334" s="13" t="e">
        <f t="shared" si="533"/>
        <v>#N/A</v>
      </c>
      <c r="AQ334" s="13" t="e">
        <f t="shared" si="534"/>
        <v>#N/A</v>
      </c>
      <c r="AR334" s="13" t="e">
        <f t="shared" si="535"/>
        <v>#N/A</v>
      </c>
      <c r="AS334" s="13" t="e">
        <f t="shared" si="536"/>
        <v>#N/A</v>
      </c>
      <c r="AT334" s="13" t="e">
        <f t="shared" si="537"/>
        <v>#N/A</v>
      </c>
      <c r="AU334" s="13" t="e">
        <f t="shared" si="538"/>
        <v>#N/A</v>
      </c>
      <c r="AV334" s="13" t="e">
        <f t="shared" si="539"/>
        <v>#N/A</v>
      </c>
      <c r="AW334" s="13" t="e">
        <f t="shared" si="540"/>
        <v>#N/A</v>
      </c>
      <c r="AX334" s="13" t="e">
        <f t="shared" si="541"/>
        <v>#N/A</v>
      </c>
      <c r="AY334" s="13" t="e">
        <f t="shared" si="542"/>
        <v>#N/A</v>
      </c>
      <c r="AZ334" s="13" t="e">
        <f t="shared" si="543"/>
        <v>#N/A</v>
      </c>
      <c r="BA334" s="13" t="e">
        <f t="shared" si="544"/>
        <v>#N/A</v>
      </c>
      <c r="BB334" s="13" t="e">
        <f t="shared" si="545"/>
        <v>#N/A</v>
      </c>
      <c r="BC334" s="13" t="e">
        <f t="shared" si="546"/>
        <v>#N/A</v>
      </c>
      <c r="BD334" s="13" t="e">
        <f t="shared" si="547"/>
        <v>#N/A</v>
      </c>
      <c r="BE334" s="13" t="e">
        <f t="shared" si="548"/>
        <v>#N/A</v>
      </c>
      <c r="BF334" s="13" t="e">
        <f t="shared" si="549"/>
        <v>#N/A</v>
      </c>
      <c r="BG334" s="13" t="e">
        <f t="shared" si="550"/>
        <v>#N/A</v>
      </c>
      <c r="BH334" s="13" t="e">
        <f t="shared" si="551"/>
        <v>#N/A</v>
      </c>
      <c r="BI334" s="13" t="e">
        <f t="shared" si="552"/>
        <v>#N/A</v>
      </c>
      <c r="BJ334" s="14" t="e">
        <f t="shared" si="553"/>
        <v>#N/A</v>
      </c>
      <c r="BK334" s="14" t="e">
        <f t="shared" si="554"/>
        <v>#N/A</v>
      </c>
      <c r="BL334" s="14" t="e">
        <f t="shared" si="555"/>
        <v>#N/A</v>
      </c>
      <c r="BM334" s="14" t="e">
        <f t="shared" si="556"/>
        <v>#N/A</v>
      </c>
      <c r="BN334" s="14" t="e">
        <f t="shared" si="557"/>
        <v>#N/A</v>
      </c>
    </row>
    <row r="335" spans="1:66" x14ac:dyDescent="0.25">
      <c r="A335" t="s">
        <v>345</v>
      </c>
      <c r="B335" t="s">
        <v>244</v>
      </c>
      <c r="C335" t="s">
        <v>320</v>
      </c>
      <c r="D335" s="11">
        <v>44417</v>
      </c>
      <c r="E335" s="10">
        <f>VLOOKUP(A335,home!$A$2:$E$404,3,FALSE)</f>
        <v>1.5690999999999999</v>
      </c>
      <c r="F335" s="10">
        <f>VLOOKUP(B335,home!$B$2:$E$404,3,FALSE)</f>
        <v>0.9849</v>
      </c>
      <c r="G335" s="10">
        <f>VLOOKUP(C335,away!$B$2:$E$404,4,FALSE)</f>
        <v>0.50980000000000003</v>
      </c>
      <c r="H335" s="10">
        <f>VLOOKUP(A335,away!$A$2:$E$404,3,FALSE)</f>
        <v>1.1701999999999999</v>
      </c>
      <c r="I335" s="10">
        <f>VLOOKUP(C335,away!$B$2:$E$404,3,FALSE)</f>
        <v>1.1109</v>
      </c>
      <c r="J335" s="10">
        <f>VLOOKUP(B335,home!$B$2:$E$404,4,FALSE)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346</v>
      </c>
      <c r="B336" t="s">
        <v>323</v>
      </c>
      <c r="C336" t="s">
        <v>256</v>
      </c>
      <c r="D336" s="11">
        <v>44417</v>
      </c>
      <c r="E336" s="10">
        <f>VLOOKUP(A336,home!$A$2:$E$404,3,FALSE)</f>
        <v>1.254</v>
      </c>
      <c r="F336" s="10">
        <f>VLOOKUP(B336,home!$B$2:$E$404,3,FALSE)</f>
        <v>1.2759</v>
      </c>
      <c r="G336" s="10">
        <f>VLOOKUP(C336,away!$B$2:$E$404,4,FALSE)</f>
        <v>0.7974</v>
      </c>
      <c r="H336" s="10">
        <f>VLOOKUP(A336,away!$A$2:$E$404,3,FALSE)</f>
        <v>0.9476</v>
      </c>
      <c r="I336" s="10">
        <f>VLOOKUP(C336,away!$B$2:$E$404,3,FALSE)</f>
        <v>0.9849</v>
      </c>
      <c r="J336" s="10">
        <f>VLOOKUP(B336,home!$B$2:$E$404,4,FALSE)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346</v>
      </c>
      <c r="B337" t="s">
        <v>257</v>
      </c>
      <c r="C337" t="s">
        <v>253</v>
      </c>
      <c r="D337" s="11">
        <v>44417</v>
      </c>
      <c r="E337" s="10">
        <f>VLOOKUP(A337,home!$A$2:$E$404,3,FALSE)</f>
        <v>1.254</v>
      </c>
      <c r="F337" s="10">
        <f>VLOOKUP(B337,home!$B$2:$E$404,3,FALSE)</f>
        <v>1.6447000000000001</v>
      </c>
      <c r="G337" s="10">
        <f>VLOOKUP(C337,away!$B$2:$E$404,4,FALSE)</f>
        <v>0.94699999999999995</v>
      </c>
      <c r="H337" s="10">
        <f>VLOOKUP(A337,away!$A$2:$E$404,3,FALSE)</f>
        <v>0.9476</v>
      </c>
      <c r="I337" s="10">
        <f>VLOOKUP(C337,away!$B$2:$E$404,3,FALSE)</f>
        <v>0.72550000000000003</v>
      </c>
      <c r="J337" s="10">
        <f>VLOOKUP(B337,home!$B$2:$E$404,4,FALSE)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347</v>
      </c>
      <c r="B338" t="s">
        <v>268</v>
      </c>
      <c r="C338" t="s">
        <v>271</v>
      </c>
      <c r="D338" s="11">
        <v>44417</v>
      </c>
      <c r="E338" s="10">
        <f>VLOOKUP(A338,home!$A$2:$E$404,3,FALSE)</f>
        <v>1.5417000000000001</v>
      </c>
      <c r="F338" s="10">
        <f>VLOOKUP(B338,home!$B$2:$E$404,3,FALSE)</f>
        <v>1.4414</v>
      </c>
      <c r="G338" s="10">
        <f>VLOOKUP(C338,away!$B$2:$E$404,4,FALSE)</f>
        <v>0.72070000000000001</v>
      </c>
      <c r="H338" s="10">
        <f>VLOOKUP(A338,away!$A$2:$E$404,3,FALSE)</f>
        <v>1.125</v>
      </c>
      <c r="I338" s="10">
        <f>VLOOKUP(C338,away!$B$2:$E$404,3,FALSE)</f>
        <v>0.69140000000000001</v>
      </c>
      <c r="J338" s="10">
        <f>VLOOKUP(B338,home!$B$2:$E$404,4,FALSE)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348</v>
      </c>
      <c r="B339" t="s">
        <v>284</v>
      </c>
      <c r="C339" t="s">
        <v>281</v>
      </c>
      <c r="D339" s="11">
        <v>44417</v>
      </c>
      <c r="E339" s="10">
        <f>VLOOKUP(A339,home!$A$2:$E$404,3,FALSE)</f>
        <v>1.5124</v>
      </c>
      <c r="F339" s="10">
        <f>VLOOKUP(B339,home!$B$2:$E$404,3,FALSE)</f>
        <v>1.2342</v>
      </c>
      <c r="G339" s="10">
        <f>VLOOKUP(C339,away!$B$2:$E$404,4,FALSE)</f>
        <v>1.0579000000000001</v>
      </c>
      <c r="H339" s="10">
        <f>VLOOKUP(A339,away!$A$2:$E$404,3,FALSE)</f>
        <v>1.1446000000000001</v>
      </c>
      <c r="I339" s="10">
        <f>VLOOKUP(C339,away!$B$2:$E$404,3,FALSE)</f>
        <v>1.3395999999999999</v>
      </c>
      <c r="J339" s="10">
        <f>VLOOKUP(B339,home!$B$2:$E$404,4,FALSE)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348</v>
      </c>
      <c r="B340" t="s">
        <v>288</v>
      </c>
      <c r="C340" t="s">
        <v>287</v>
      </c>
      <c r="D340" s="11">
        <v>44417</v>
      </c>
      <c r="E340" s="10">
        <f>VLOOKUP(A340,home!$A$2:$E$404,3,FALSE)</f>
        <v>1.5124</v>
      </c>
      <c r="F340" s="10">
        <f>VLOOKUP(B340,home!$B$2:$E$404,3,FALSE)</f>
        <v>0.66120000000000001</v>
      </c>
      <c r="G340" s="10">
        <f>VLOOKUP(C340,away!$B$2:$E$404,4,FALSE)</f>
        <v>1.4986999999999999</v>
      </c>
      <c r="H340" s="10">
        <f>VLOOKUP(A340,away!$A$2:$E$404,3,FALSE)</f>
        <v>1.1446000000000001</v>
      </c>
      <c r="I340" s="10">
        <f>VLOOKUP(C340,away!$B$2:$E$404,3,FALSE)</f>
        <v>1.0484</v>
      </c>
      <c r="J340" s="10">
        <f>VLOOKUP(B340,home!$B$2:$E$404,4,FALSE)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289</v>
      </c>
      <c r="B341" t="s">
        <v>312</v>
      </c>
      <c r="C341" t="s">
        <v>301</v>
      </c>
      <c r="D341" s="11">
        <v>44417</v>
      </c>
      <c r="E341" s="10">
        <f>VLOOKUP(A341,home!$A$2:$E$404,3,FALSE)</f>
        <v>1.6667000000000001</v>
      </c>
      <c r="F341" s="10">
        <f>VLOOKUP(B341,home!$B$2:$E$404,3,FALSE)</f>
        <v>1.2</v>
      </c>
      <c r="G341" s="10">
        <f>VLOOKUP(C341,away!$B$2:$E$404,4,FALSE)</f>
        <v>0.1</v>
      </c>
      <c r="H341" s="10">
        <f>VLOOKUP(A341,away!$A$2:$E$404,3,FALSE)</f>
        <v>0.93330000000000002</v>
      </c>
      <c r="I341" s="10">
        <f>VLOOKUP(C341,away!$B$2:$E$404,3,FALSE)</f>
        <v>2.1429</v>
      </c>
      <c r="J341" s="10">
        <f>VLOOKUP(B341,home!$B$2:$E$404,4,FALSE)</f>
        <v>3.2143999999999999</v>
      </c>
      <c r="K341" s="12">
        <f t="shared" si="502"/>
        <v>0.20000399999999999</v>
      </c>
      <c r="L341" s="12">
        <f t="shared" si="503"/>
        <v>6.4286989714080001</v>
      </c>
      <c r="M341" s="13">
        <f t="shared" si="504"/>
        <v>1.3218764862134918E-3</v>
      </c>
      <c r="N341" s="13">
        <f t="shared" si="505"/>
        <v>2.6438058474864321E-4</v>
      </c>
      <c r="O341" s="13">
        <f t="shared" si="506"/>
        <v>8.4979460072490964E-3</v>
      </c>
      <c r="P341" s="13">
        <f t="shared" si="507"/>
        <v>1.6996231932338481E-3</v>
      </c>
      <c r="Q341" s="13">
        <f t="shared" si="508"/>
        <v>2.6438587236033814E-5</v>
      </c>
      <c r="R341" s="13">
        <f t="shared" si="509"/>
        <v>2.7315368377941504E-2</v>
      </c>
      <c r="S341" s="13">
        <f t="shared" si="510"/>
        <v>5.4632922007205533E-4</v>
      </c>
      <c r="T341" s="13">
        <f t="shared" si="511"/>
        <v>1.6996571856977126E-4</v>
      </c>
      <c r="U341" s="13">
        <f t="shared" si="512"/>
        <v>5.4631829370618123E-3</v>
      </c>
      <c r="V341" s="13">
        <f t="shared" si="513"/>
        <v>7.8050140863316833E-5</v>
      </c>
      <c r="W341" s="13">
        <f t="shared" si="514"/>
        <v>1.7626077338519024E-6</v>
      </c>
      <c r="X341" s="13">
        <f t="shared" si="515"/>
        <v>1.1331274525609512E-5</v>
      </c>
      <c r="Y341" s="13">
        <f t="shared" si="516"/>
        <v>3.6422676443763787E-5</v>
      </c>
      <c r="Z341" s="13">
        <f t="shared" si="517"/>
        <v>5.853409353163435E-2</v>
      </c>
      <c r="AA341" s="13">
        <f t="shared" si="518"/>
        <v>1.1707052842700997E-2</v>
      </c>
      <c r="AB341" s="13">
        <f t="shared" si="519"/>
        <v>1.1707286983757849E-3</v>
      </c>
      <c r="AC341" s="13">
        <f t="shared" si="520"/>
        <v>6.2721361937932556E-6</v>
      </c>
      <c r="AD341" s="13">
        <f t="shared" si="521"/>
        <v>8.8132149300328961E-8</v>
      </c>
      <c r="AE341" s="13">
        <f t="shared" si="522"/>
        <v>5.6657505755500113E-7</v>
      </c>
      <c r="AF341" s="13">
        <f t="shared" si="523"/>
        <v>1.8211702448646327E-6</v>
      </c>
      <c r="AG341" s="13">
        <f t="shared" si="524"/>
        <v>3.9025850933067044E-6</v>
      </c>
      <c r="AH341" s="13">
        <f t="shared" si="525"/>
        <v>9.4074516719779414E-2</v>
      </c>
      <c r="AI341" s="13">
        <f t="shared" si="526"/>
        <v>1.8815279642022762E-2</v>
      </c>
      <c r="AJ341" s="13">
        <f t="shared" si="527"/>
        <v>1.8815655947615601E-3</v>
      </c>
      <c r="AK341" s="13">
        <f t="shared" si="528"/>
        <v>1.2544021507156369E-4</v>
      </c>
      <c r="AL341" s="13">
        <f t="shared" si="529"/>
        <v>3.2257985544863653E-7</v>
      </c>
      <c r="AM341" s="13">
        <f t="shared" si="530"/>
        <v>3.5253564777326028E-9</v>
      </c>
      <c r="AN341" s="13">
        <f t="shared" si="531"/>
        <v>2.2663455562246116E-8</v>
      </c>
      <c r="AO341" s="13">
        <f t="shared" si="532"/>
        <v>7.2848266730781279E-8</v>
      </c>
      <c r="AP341" s="13">
        <f t="shared" si="533"/>
        <v>1.5610652580034299E-7</v>
      </c>
      <c r="AQ341" s="13">
        <f t="shared" si="534"/>
        <v>2.5089046546068553E-7</v>
      </c>
      <c r="AR341" s="13">
        <f t="shared" si="535"/>
        <v>0.12095534977443007</v>
      </c>
      <c r="AS341" s="13">
        <f t="shared" si="536"/>
        <v>2.419155377628511E-2</v>
      </c>
      <c r="AT341" s="13">
        <f t="shared" si="537"/>
        <v>2.4192037607360631E-3</v>
      </c>
      <c r="AU341" s="13">
        <f t="shared" si="538"/>
        <v>1.6128347632075188E-4</v>
      </c>
      <c r="AV341" s="13">
        <f t="shared" si="539"/>
        <v>8.0643350995139139E-6</v>
      </c>
      <c r="AW341" s="13">
        <f t="shared" si="540"/>
        <v>1.1521168112751593E-8</v>
      </c>
      <c r="AX341" s="13">
        <f t="shared" si="541"/>
        <v>1.1751423282873843E-10</v>
      </c>
      <c r="AY341" s="13">
        <f t="shared" si="542"/>
        <v>7.5546362771191103E-10</v>
      </c>
      <c r="AZ341" s="13">
        <f t="shared" si="543"/>
        <v>2.4283241232038602E-9</v>
      </c>
      <c r="BA341" s="13">
        <f t="shared" si="544"/>
        <v>5.2036549310286265E-9</v>
      </c>
      <c r="BB341" s="13">
        <f t="shared" si="545"/>
        <v>8.363182775666481E-9</v>
      </c>
      <c r="BC341" s="13">
        <f t="shared" si="546"/>
        <v>1.0752876901524836E-8</v>
      </c>
      <c r="BD341" s="13">
        <f t="shared" si="547"/>
        <v>0.12959758878019559</v>
      </c>
      <c r="BE341" s="13">
        <f t="shared" si="548"/>
        <v>2.5920036146394234E-2</v>
      </c>
      <c r="BF341" s="13">
        <f t="shared" si="549"/>
        <v>2.592055454711716E-3</v>
      </c>
      <c r="BG341" s="13">
        <f t="shared" si="550"/>
        <v>1.728071530547207E-4</v>
      </c>
      <c r="BH341" s="13">
        <f t="shared" si="551"/>
        <v>8.6405304598890883E-6</v>
      </c>
      <c r="BI341" s="13">
        <f t="shared" si="552"/>
        <v>3.4562813081993181E-7</v>
      </c>
      <c r="BJ341" s="14">
        <f t="shared" si="553"/>
        <v>5.1721356688932377E-4</v>
      </c>
      <c r="BK341" s="14">
        <f t="shared" si="554"/>
        <v>3.6524745118955812E-3</v>
      </c>
      <c r="BL341" s="14">
        <f t="shared" si="555"/>
        <v>0.47507800985078308</v>
      </c>
      <c r="BM341" s="14">
        <f t="shared" si="556"/>
        <v>0.49865616899028409</v>
      </c>
      <c r="BN341" s="14">
        <f t="shared" si="557"/>
        <v>3.9125633236622617E-2</v>
      </c>
    </row>
    <row r="342" spans="1:66" x14ac:dyDescent="0.25">
      <c r="A342" t="s">
        <v>289</v>
      </c>
      <c r="B342" t="s">
        <v>296</v>
      </c>
      <c r="C342" t="s">
        <v>293</v>
      </c>
      <c r="D342" s="11">
        <v>44417</v>
      </c>
      <c r="E342" s="10">
        <f>VLOOKUP(A342,home!$A$2:$E$404,3,FALSE)</f>
        <v>1.6667000000000001</v>
      </c>
      <c r="F342" s="10">
        <f>VLOOKUP(B342,home!$B$2:$E$404,3,FALSE)</f>
        <v>0.9</v>
      </c>
      <c r="G342" s="10" t="e">
        <f>VLOOKUP(C342,away!$B$2:$E$404,4,FALSE)</f>
        <v>#N/A</v>
      </c>
      <c r="H342" s="10">
        <f>VLOOKUP(A342,away!$A$2:$E$404,3,FALSE)</f>
        <v>0.93330000000000002</v>
      </c>
      <c r="I342" s="10" t="e">
        <f>VLOOKUP(C342,away!$B$2:$E$404,3,FALSE)</f>
        <v>#N/A</v>
      </c>
      <c r="J342" s="10">
        <f>VLOOKUP(B342,home!$B$2:$E$404,4,FALSE)</f>
        <v>1.0714999999999999</v>
      </c>
      <c r="K342" s="12" t="e">
        <f t="shared" si="502"/>
        <v>#N/A</v>
      </c>
      <c r="L342" s="12" t="e">
        <f t="shared" si="503"/>
        <v>#N/A</v>
      </c>
      <c r="M342" s="13" t="e">
        <f t="shared" si="504"/>
        <v>#N/A</v>
      </c>
      <c r="N342" s="13" t="e">
        <f t="shared" si="505"/>
        <v>#N/A</v>
      </c>
      <c r="O342" s="13" t="e">
        <f t="shared" si="506"/>
        <v>#N/A</v>
      </c>
      <c r="P342" s="13" t="e">
        <f t="shared" si="507"/>
        <v>#N/A</v>
      </c>
      <c r="Q342" s="13" t="e">
        <f t="shared" si="508"/>
        <v>#N/A</v>
      </c>
      <c r="R342" s="13" t="e">
        <f t="shared" si="509"/>
        <v>#N/A</v>
      </c>
      <c r="S342" s="13" t="e">
        <f t="shared" si="510"/>
        <v>#N/A</v>
      </c>
      <c r="T342" s="13" t="e">
        <f t="shared" si="511"/>
        <v>#N/A</v>
      </c>
      <c r="U342" s="13" t="e">
        <f t="shared" si="512"/>
        <v>#N/A</v>
      </c>
      <c r="V342" s="13" t="e">
        <f t="shared" si="513"/>
        <v>#N/A</v>
      </c>
      <c r="W342" s="13" t="e">
        <f t="shared" si="514"/>
        <v>#N/A</v>
      </c>
      <c r="X342" s="13" t="e">
        <f t="shared" si="515"/>
        <v>#N/A</v>
      </c>
      <c r="Y342" s="13" t="e">
        <f t="shared" si="516"/>
        <v>#N/A</v>
      </c>
      <c r="Z342" s="13" t="e">
        <f t="shared" si="517"/>
        <v>#N/A</v>
      </c>
      <c r="AA342" s="13" t="e">
        <f t="shared" si="518"/>
        <v>#N/A</v>
      </c>
      <c r="AB342" s="13" t="e">
        <f t="shared" si="519"/>
        <v>#N/A</v>
      </c>
      <c r="AC342" s="13" t="e">
        <f t="shared" si="520"/>
        <v>#N/A</v>
      </c>
      <c r="AD342" s="13" t="e">
        <f t="shared" si="521"/>
        <v>#N/A</v>
      </c>
      <c r="AE342" s="13" t="e">
        <f t="shared" si="522"/>
        <v>#N/A</v>
      </c>
      <c r="AF342" s="13" t="e">
        <f t="shared" si="523"/>
        <v>#N/A</v>
      </c>
      <c r="AG342" s="13" t="e">
        <f t="shared" si="524"/>
        <v>#N/A</v>
      </c>
      <c r="AH342" s="13" t="e">
        <f t="shared" si="525"/>
        <v>#N/A</v>
      </c>
      <c r="AI342" s="13" t="e">
        <f t="shared" si="526"/>
        <v>#N/A</v>
      </c>
      <c r="AJ342" s="13" t="e">
        <f t="shared" si="527"/>
        <v>#N/A</v>
      </c>
      <c r="AK342" s="13" t="e">
        <f t="shared" si="528"/>
        <v>#N/A</v>
      </c>
      <c r="AL342" s="13" t="e">
        <f t="shared" si="529"/>
        <v>#N/A</v>
      </c>
      <c r="AM342" s="13" t="e">
        <f t="shared" si="530"/>
        <v>#N/A</v>
      </c>
      <c r="AN342" s="13" t="e">
        <f t="shared" si="531"/>
        <v>#N/A</v>
      </c>
      <c r="AO342" s="13" t="e">
        <f t="shared" si="532"/>
        <v>#N/A</v>
      </c>
      <c r="AP342" s="13" t="e">
        <f t="shared" si="533"/>
        <v>#N/A</v>
      </c>
      <c r="AQ342" s="13" t="e">
        <f t="shared" si="534"/>
        <v>#N/A</v>
      </c>
      <c r="AR342" s="13" t="e">
        <f t="shared" si="535"/>
        <v>#N/A</v>
      </c>
      <c r="AS342" s="13" t="e">
        <f t="shared" si="536"/>
        <v>#N/A</v>
      </c>
      <c r="AT342" s="13" t="e">
        <f t="shared" si="537"/>
        <v>#N/A</v>
      </c>
      <c r="AU342" s="13" t="e">
        <f t="shared" si="538"/>
        <v>#N/A</v>
      </c>
      <c r="AV342" s="13" t="e">
        <f t="shared" si="539"/>
        <v>#N/A</v>
      </c>
      <c r="AW342" s="13" t="e">
        <f t="shared" si="540"/>
        <v>#N/A</v>
      </c>
      <c r="AX342" s="13" t="e">
        <f t="shared" si="541"/>
        <v>#N/A</v>
      </c>
      <c r="AY342" s="13" t="e">
        <f t="shared" si="542"/>
        <v>#N/A</v>
      </c>
      <c r="AZ342" s="13" t="e">
        <f t="shared" si="543"/>
        <v>#N/A</v>
      </c>
      <c r="BA342" s="13" t="e">
        <f t="shared" si="544"/>
        <v>#N/A</v>
      </c>
      <c r="BB342" s="13" t="e">
        <f t="shared" si="545"/>
        <v>#N/A</v>
      </c>
      <c r="BC342" s="13" t="e">
        <f t="shared" si="546"/>
        <v>#N/A</v>
      </c>
      <c r="BD342" s="13" t="e">
        <f t="shared" si="547"/>
        <v>#N/A</v>
      </c>
      <c r="BE342" s="13" t="e">
        <f t="shared" si="548"/>
        <v>#N/A</v>
      </c>
      <c r="BF342" s="13" t="e">
        <f t="shared" si="549"/>
        <v>#N/A</v>
      </c>
      <c r="BG342" s="13" t="e">
        <f t="shared" si="550"/>
        <v>#N/A</v>
      </c>
      <c r="BH342" s="13" t="e">
        <f t="shared" si="551"/>
        <v>#N/A</v>
      </c>
      <c r="BI342" s="13" t="e">
        <f t="shared" si="552"/>
        <v>#N/A</v>
      </c>
      <c r="BJ342" s="14" t="e">
        <f t="shared" si="553"/>
        <v>#N/A</v>
      </c>
      <c r="BK342" s="14" t="e">
        <f t="shared" si="554"/>
        <v>#N/A</v>
      </c>
      <c r="BL342" s="14" t="e">
        <f t="shared" si="555"/>
        <v>#N/A</v>
      </c>
      <c r="BM342" s="14" t="e">
        <f t="shared" si="556"/>
        <v>#N/A</v>
      </c>
      <c r="BN342" s="14" t="e">
        <f t="shared" si="557"/>
        <v>#N/A</v>
      </c>
    </row>
    <row r="343" spans="1:66" x14ac:dyDescent="0.25">
      <c r="A343" t="s">
        <v>289</v>
      </c>
      <c r="B343" t="s">
        <v>302</v>
      </c>
      <c r="C343" t="s">
        <v>316</v>
      </c>
      <c r="D343" s="11">
        <v>44417</v>
      </c>
      <c r="E343" s="10">
        <f>VLOOKUP(A343,home!$A$2:$E$404,3,FALSE)</f>
        <v>1.6667000000000001</v>
      </c>
      <c r="F343" s="10">
        <f>VLOOKUP(B343,home!$B$2:$E$404,3,FALSE)</f>
        <v>0.3</v>
      </c>
      <c r="G343" s="10">
        <f>VLOOKUP(C343,away!$B$2:$E$404,4,FALSE)</f>
        <v>1.8</v>
      </c>
      <c r="H343" s="10">
        <f>VLOOKUP(A343,away!$A$2:$E$404,3,FALSE)</f>
        <v>0.93330000000000002</v>
      </c>
      <c r="I343" s="10">
        <f>VLOOKUP(C343,away!$B$2:$E$404,3,FALSE)</f>
        <v>0.71430000000000005</v>
      </c>
      <c r="J343" s="10">
        <f>VLOOKUP(B343,home!$B$2:$E$404,4,FALSE)</f>
        <v>0.53569999999999995</v>
      </c>
      <c r="K343" s="12">
        <f t="shared" si="502"/>
        <v>0.90001799999999998</v>
      </c>
      <c r="L343" s="12">
        <f t="shared" si="503"/>
        <v>0.357127720983</v>
      </c>
      <c r="M343" s="13">
        <f t="shared" si="504"/>
        <v>0.28446481078753749</v>
      </c>
      <c r="N343" s="13">
        <f t="shared" si="505"/>
        <v>0.25602345007537786</v>
      </c>
      <c r="O343" s="13">
        <f t="shared" si="506"/>
        <v>0.10159026957641358</v>
      </c>
      <c r="P343" s="13">
        <f t="shared" si="507"/>
        <v>9.1433071243624583E-2</v>
      </c>
      <c r="Q343" s="13">
        <f t="shared" si="508"/>
        <v>0.11521285674497073</v>
      </c>
      <c r="R343" s="13">
        <f t="shared" si="509"/>
        <v>1.8140350723936587E-2</v>
      </c>
      <c r="S343" s="13">
        <f t="shared" si="510"/>
        <v>7.3471359198147819E-3</v>
      </c>
      <c r="T343" s="13">
        <f t="shared" si="511"/>
        <v>4.1145704957272253E-2</v>
      </c>
      <c r="U343" s="13">
        <f t="shared" si="512"/>
        <v>1.6326642177855958E-2</v>
      </c>
      <c r="V343" s="13">
        <f t="shared" si="513"/>
        <v>2.6239183841139272E-4</v>
      </c>
      <c r="W343" s="13">
        <f t="shared" si="514"/>
        <v>3.4564548300631694E-2</v>
      </c>
      <c r="X343" s="13">
        <f t="shared" si="515"/>
        <v>1.2343958361411422E-2</v>
      </c>
      <c r="Y343" s="13">
        <f t="shared" si="516"/>
        <v>2.2041848587599539E-3</v>
      </c>
      <c r="Z343" s="13">
        <f t="shared" si="517"/>
        <v>2.1594740372905966E-3</v>
      </c>
      <c r="AA343" s="13">
        <f t="shared" si="518"/>
        <v>1.9435655040942077E-3</v>
      </c>
      <c r="AB343" s="13">
        <f t="shared" si="519"/>
        <v>8.7462196893193036E-4</v>
      </c>
      <c r="AC343" s="13">
        <f t="shared" si="520"/>
        <v>5.271146628996677E-6</v>
      </c>
      <c r="AD343" s="13">
        <f t="shared" si="521"/>
        <v>7.77717890810948E-3</v>
      </c>
      <c r="AE343" s="13">
        <f t="shared" si="522"/>
        <v>2.7774461791301953E-3</v>
      </c>
      <c r="AF343" s="13">
        <f t="shared" si="523"/>
        <v>4.9595151205285379E-4</v>
      </c>
      <c r="AG343" s="13">
        <f t="shared" si="524"/>
        <v>5.9039344405836195E-5</v>
      </c>
      <c r="AH343" s="13">
        <f t="shared" si="525"/>
        <v>1.9280201036488715E-4</v>
      </c>
      <c r="AI343" s="13">
        <f t="shared" si="526"/>
        <v>1.7352527976458498E-4</v>
      </c>
      <c r="AJ343" s="13">
        <f t="shared" si="527"/>
        <v>7.8087937621581125E-5</v>
      </c>
      <c r="AK343" s="13">
        <f t="shared" si="528"/>
        <v>2.3426849814100071E-5</v>
      </c>
      <c r="AL343" s="13">
        <f t="shared" si="529"/>
        <v>6.777036835316855E-8</v>
      </c>
      <c r="AM343" s="13">
        <f t="shared" si="530"/>
        <v>1.3999202013037762E-3</v>
      </c>
      <c r="AN343" s="13">
        <f t="shared" si="531"/>
        <v>4.9995031104968014E-4</v>
      </c>
      <c r="AO343" s="13">
        <f t="shared" si="532"/>
        <v>8.9273057594957108E-5</v>
      </c>
      <c r="AP343" s="13">
        <f t="shared" si="533"/>
        <v>1.0627294534690379E-5</v>
      </c>
      <c r="AQ343" s="13">
        <f t="shared" si="534"/>
        <v>9.4882536934726661E-7</v>
      </c>
      <c r="AR343" s="13">
        <f t="shared" si="535"/>
        <v>1.3770988512510586E-5</v>
      </c>
      <c r="AS343" s="13">
        <f t="shared" si="536"/>
        <v>1.239413753905275E-5</v>
      </c>
      <c r="AT343" s="13">
        <f t="shared" si="537"/>
        <v>5.5774734398115891E-6</v>
      </c>
      <c r="AU343" s="13">
        <f t="shared" si="538"/>
        <v>1.6732754967841157E-6</v>
      </c>
      <c r="AV343" s="13">
        <f t="shared" si="539"/>
        <v>3.7649451651616147E-7</v>
      </c>
      <c r="AW343" s="13">
        <f t="shared" si="540"/>
        <v>6.050790313422373E-10</v>
      </c>
      <c r="AX343" s="13">
        <f t="shared" si="541"/>
        <v>2.0999222995617025E-4</v>
      </c>
      <c r="AY343" s="13">
        <f t="shared" si="542"/>
        <v>7.499404650838515E-5</v>
      </c>
      <c r="AZ343" s="13">
        <f t="shared" si="543"/>
        <v>1.3391226458416348E-5</v>
      </c>
      <c r="BA343" s="13">
        <f t="shared" si="544"/>
        <v>1.5941260620871603E-6</v>
      </c>
      <c r="BB343" s="13">
        <f t="shared" si="545"/>
        <v>1.42326651878198E-7</v>
      </c>
      <c r="BC343" s="13">
        <f t="shared" si="546"/>
        <v>1.0165758564080338E-8</v>
      </c>
      <c r="BD343" s="13">
        <f t="shared" si="547"/>
        <v>8.1966695719266268E-7</v>
      </c>
      <c r="BE343" s="13">
        <f t="shared" si="548"/>
        <v>7.377150154786258E-7</v>
      </c>
      <c r="BF343" s="13">
        <f t="shared" si="549"/>
        <v>3.319783964005209E-7</v>
      </c>
      <c r="BG343" s="13">
        <f t="shared" si="550"/>
        <v>9.9595510790534695E-8</v>
      </c>
      <c r="BH343" s="13">
        <f t="shared" si="551"/>
        <v>2.2409438107668856E-8</v>
      </c>
      <c r="BI343" s="13">
        <f t="shared" si="552"/>
        <v>4.0337795333575826E-9</v>
      </c>
      <c r="BJ343" s="14">
        <f t="shared" si="553"/>
        <v>0.47490516305337016</v>
      </c>
      <c r="BK343" s="14">
        <f t="shared" si="554"/>
        <v>0.38358774275289403</v>
      </c>
      <c r="BL343" s="14">
        <f t="shared" si="555"/>
        <v>0.13937909979739962</v>
      </c>
      <c r="BM343" s="14">
        <f t="shared" si="556"/>
        <v>0.13309167704766428</v>
      </c>
      <c r="BN343" s="14">
        <f t="shared" si="557"/>
        <v>0.86686480915186082</v>
      </c>
    </row>
    <row r="344" spans="1:66" x14ac:dyDescent="0.25">
      <c r="A344" t="s">
        <v>337</v>
      </c>
      <c r="B344" t="s">
        <v>77</v>
      </c>
      <c r="C344" t="s">
        <v>80</v>
      </c>
      <c r="D344" s="11">
        <v>44418</v>
      </c>
      <c r="E344" s="10">
        <f>VLOOKUP(A344,home!$A$2:$E$404,3,FALSE)</f>
        <v>1.2959000000000001</v>
      </c>
      <c r="F344" s="10">
        <f>VLOOKUP(B344,home!$B$2:$E$404,3,FALSE)</f>
        <v>0.77170000000000005</v>
      </c>
      <c r="G344" s="10">
        <f>VLOOKUP(C344,away!$B$2:$E$404,4,FALSE)</f>
        <v>1.0288999999999999</v>
      </c>
      <c r="H344" s="10">
        <f>VLOOKUP(A344,away!$A$2:$E$404,3,FALSE)</f>
        <v>1</v>
      </c>
      <c r="I344" s="10">
        <f>VLOOKUP(C344,away!$B$2:$E$404,3,FALSE)</f>
        <v>1.6667000000000001</v>
      </c>
      <c r="J344" s="10">
        <f>VLOOKUP(B344,home!$B$2:$E$404,4,FALSE)</f>
        <v>1.3332999999999999</v>
      </c>
      <c r="K344" s="12">
        <f t="shared" si="502"/>
        <v>1.0289473602670001</v>
      </c>
      <c r="L344" s="12">
        <f t="shared" si="503"/>
        <v>2.2222111099999999</v>
      </c>
      <c r="M344" s="13">
        <f t="shared" si="504"/>
        <v>3.8729315073306105E-2</v>
      </c>
      <c r="N344" s="13">
        <f t="shared" si="505"/>
        <v>3.9850426509627244E-2</v>
      </c>
      <c r="O344" s="13">
        <f t="shared" si="506"/>
        <v>8.6064714238591286E-2</v>
      </c>
      <c r="P344" s="13">
        <f t="shared" si="507"/>
        <v>8.855606052793219E-2</v>
      </c>
      <c r="Q344" s="13">
        <f t="shared" si="508"/>
        <v>2.0501995581297519E-2</v>
      </c>
      <c r="R344" s="13">
        <f t="shared" si="509"/>
        <v>9.5626982079986392E-2</v>
      </c>
      <c r="S344" s="13">
        <f t="shared" si="510"/>
        <v>5.0621705040376205E-2</v>
      </c>
      <c r="T344" s="13">
        <f t="shared" si="511"/>
        <v>4.5559762357930252E-2</v>
      </c>
      <c r="U344" s="13">
        <f t="shared" si="512"/>
        <v>9.8395130781501694E-2</v>
      </c>
      <c r="V344" s="13">
        <f t="shared" si="513"/>
        <v>1.2860940570893181E-2</v>
      </c>
      <c r="W344" s="13">
        <f t="shared" si="514"/>
        <v>7.03182474452726E-3</v>
      </c>
      <c r="X344" s="13">
        <f t="shared" si="515"/>
        <v>1.562619907086139E-2</v>
      </c>
      <c r="Y344" s="13">
        <f t="shared" si="516"/>
        <v>1.7362356591169931E-2</v>
      </c>
      <c r="Z344" s="13">
        <f t="shared" si="517"/>
        <v>7.0834447331305547E-2</v>
      </c>
      <c r="AA344" s="13">
        <f t="shared" si="518"/>
        <v>7.2884917597518681E-2</v>
      </c>
      <c r="AB344" s="13">
        <f t="shared" si="519"/>
        <v>3.749737178262233E-2</v>
      </c>
      <c r="AC344" s="13">
        <f t="shared" si="520"/>
        <v>1.8379395386389492E-3</v>
      </c>
      <c r="AD344" s="13">
        <f t="shared" si="521"/>
        <v>1.8088443771853741E-3</v>
      </c>
      <c r="AE344" s="13">
        <f t="shared" si="522"/>
        <v>4.019634071242369E-3</v>
      </c>
      <c r="AF344" s="13">
        <f t="shared" si="523"/>
        <v>4.4662377456246623E-3</v>
      </c>
      <c r="AG344" s="13">
        <f t="shared" si="524"/>
        <v>3.308307712742826E-3</v>
      </c>
      <c r="AH344" s="13">
        <f t="shared" si="525"/>
        <v>3.9352273957584262E-2</v>
      </c>
      <c r="AI344" s="13">
        <f t="shared" si="526"/>
        <v>4.0491418409160138E-2</v>
      </c>
      <c r="AJ344" s="13">
        <f t="shared" si="527"/>
        <v>2.0831769042785966E-2</v>
      </c>
      <c r="AK344" s="13">
        <f t="shared" si="528"/>
        <v>7.1449312554221428E-3</v>
      </c>
      <c r="AL344" s="13">
        <f t="shared" si="529"/>
        <v>1.6810076266241241E-4</v>
      </c>
      <c r="AM344" s="13">
        <f t="shared" si="530"/>
        <v>3.722411294077394E-4</v>
      </c>
      <c r="AN344" s="13">
        <f t="shared" si="531"/>
        <v>8.2719837336882611E-4</v>
      </c>
      <c r="AO344" s="13">
        <f t="shared" si="532"/>
        <v>9.1910470773706699E-4</v>
      </c>
      <c r="AP344" s="13">
        <f t="shared" si="533"/>
        <v>6.8081489759553768E-4</v>
      </c>
      <c r="AQ344" s="13">
        <f t="shared" si="534"/>
        <v>3.7822860732257904E-4</v>
      </c>
      <c r="AR344" s="13">
        <f t="shared" si="535"/>
        <v>1.7489812078461474E-2</v>
      </c>
      <c r="AS344" s="13">
        <f t="shared" si="536"/>
        <v>1.7996095969698825E-2</v>
      </c>
      <c r="AT344" s="13">
        <f t="shared" si="537"/>
        <v>9.2585177215666007E-3</v>
      </c>
      <c r="AU344" s="13">
        <f t="shared" si="538"/>
        <v>3.1755091231970649E-3</v>
      </c>
      <c r="AV344" s="13">
        <f t="shared" si="539"/>
        <v>8.1685793245434891E-4</v>
      </c>
      <c r="AW344" s="13">
        <f t="shared" si="540"/>
        <v>1.067691179504292E-5</v>
      </c>
      <c r="AX344" s="13">
        <f t="shared" si="541"/>
        <v>6.3836087914483341E-5</v>
      </c>
      <c r="AY344" s="13">
        <f t="shared" si="542"/>
        <v>1.418572637825016E-4</v>
      </c>
      <c r="AZ344" s="13">
        <f t="shared" si="543"/>
        <v>1.5761839380583787E-4</v>
      </c>
      <c r="BA344" s="13">
        <f t="shared" si="544"/>
        <v>1.1675378195189603E-4</v>
      </c>
      <c r="BB344" s="13">
        <f t="shared" si="545"/>
        <v>6.4862887847005215E-5</v>
      </c>
      <c r="BC344" s="13">
        <f t="shared" si="546"/>
        <v>2.8827806000059775E-5</v>
      </c>
      <c r="BD344" s="13">
        <f t="shared" si="547"/>
        <v>6.4776757854282151E-3</v>
      </c>
      <c r="BE344" s="13">
        <f t="shared" si="548"/>
        <v>6.6651874000818274E-3</v>
      </c>
      <c r="BF344" s="13">
        <f t="shared" si="549"/>
        <v>3.4290634904995325E-3</v>
      </c>
      <c r="BG344" s="13">
        <f t="shared" si="550"/>
        <v>1.1761086089124798E-3</v>
      </c>
      <c r="BH344" s="13">
        <f t="shared" si="551"/>
        <v>3.0253846213194738E-4</v>
      </c>
      <c r="BI344" s="13">
        <f t="shared" si="552"/>
        <v>6.2259230397981023E-5</v>
      </c>
      <c r="BJ344" s="14">
        <f t="shared" si="553"/>
        <v>0.16328693269894237</v>
      </c>
      <c r="BK344" s="14">
        <f t="shared" si="554"/>
        <v>0.19291591877759151</v>
      </c>
      <c r="BL344" s="14">
        <f t="shared" si="555"/>
        <v>0.56513913494800327</v>
      </c>
      <c r="BM344" s="14">
        <f t="shared" si="556"/>
        <v>0.6227157593931143</v>
      </c>
      <c r="BN344" s="14">
        <f t="shared" si="557"/>
        <v>0.36932949401074072</v>
      </c>
    </row>
    <row r="345" spans="1:66" x14ac:dyDescent="0.25">
      <c r="A345" t="s">
        <v>338</v>
      </c>
      <c r="B345" t="s">
        <v>122</v>
      </c>
      <c r="C345" t="s">
        <v>116</v>
      </c>
      <c r="D345" s="11">
        <v>44418</v>
      </c>
      <c r="E345" s="10">
        <f>VLOOKUP(A345,home!$A$2:$E$404,3,FALSE)</f>
        <v>1.2710999999999999</v>
      </c>
      <c r="F345" s="10">
        <f>VLOOKUP(B345,home!$B$2:$E$404,3,FALSE)</f>
        <v>1.2008000000000001</v>
      </c>
      <c r="G345" s="10">
        <f>VLOOKUP(C345,away!$B$2:$E$404,4,FALSE)</f>
        <v>1.4492</v>
      </c>
      <c r="H345" s="10">
        <f>VLOOKUP(A345,away!$A$2:$E$404,3,FALSE)</f>
        <v>0.94469999999999998</v>
      </c>
      <c r="I345" s="10">
        <f>VLOOKUP(C345,away!$B$2:$E$404,3,FALSE)</f>
        <v>0.78</v>
      </c>
      <c r="J345" s="10">
        <f>VLOOKUP(B345,home!$B$2:$E$404,4,FALSE)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343</v>
      </c>
      <c r="B346" s="15" t="s">
        <v>208</v>
      </c>
      <c r="C346" s="15" t="s">
        <v>198</v>
      </c>
      <c r="D346" s="20">
        <v>44418</v>
      </c>
      <c r="E346" s="15">
        <f>VLOOKUP(A346,home!$A$2:$E$404,3,FALSE)</f>
        <v>1.3976999999999999</v>
      </c>
      <c r="F346" s="15">
        <f>VLOOKUP(B346,home!$B$2:$E$404,3,FALSE)</f>
        <v>0.85170000000000001</v>
      </c>
      <c r="G346" s="15">
        <f>VLOOKUP(C346,away!$B$2:$E$404,4,FALSE)</f>
        <v>0.71550000000000002</v>
      </c>
      <c r="H346" s="15">
        <f>VLOOKUP(A346,away!$A$2:$E$404,3,FALSE)</f>
        <v>1.0585</v>
      </c>
      <c r="I346" s="15">
        <f>VLOOKUP(C346,away!$B$2:$E$404,3,FALSE)</f>
        <v>0.89219999999999999</v>
      </c>
      <c r="J346" s="15">
        <f>VLOOKUP(B346,home!$B$2:$E$404,4,FALSE)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339</v>
      </c>
      <c r="B347" t="s">
        <v>142</v>
      </c>
      <c r="C347" t="s">
        <v>132</v>
      </c>
      <c r="D347" s="11">
        <v>44508</v>
      </c>
      <c r="E347" s="10">
        <f>VLOOKUP(A347,home!$A$2:$E$404,3,FALSE)</f>
        <v>1.3611</v>
      </c>
      <c r="F347" s="10">
        <f>VLOOKUP(B347,home!$B$2:$E$404,3,FALSE)</f>
        <v>0.80149999999999999</v>
      </c>
      <c r="G347" s="10">
        <f>VLOOKUP(C347,away!$B$2:$E$404,4,FALSE)</f>
        <v>1.3358000000000001</v>
      </c>
      <c r="H347" s="10">
        <f>VLOOKUP(A347,away!$A$2:$E$404,3,FALSE)</f>
        <v>1.1444000000000001</v>
      </c>
      <c r="I347" s="10">
        <f>VLOOKUP(C347,away!$B$2:$E$404,3,FALSE)</f>
        <v>0.7944</v>
      </c>
      <c r="J347" s="10">
        <f>VLOOKUP(B347,home!$B$2:$E$404,4,FALSE)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339</v>
      </c>
      <c r="B348" t="s">
        <v>139</v>
      </c>
      <c r="C348" t="s">
        <v>130</v>
      </c>
      <c r="D348" s="11">
        <v>44508</v>
      </c>
      <c r="E348" s="10">
        <f>VLOOKUP(A348,home!$A$2:$E$404,3,FALSE)</f>
        <v>1.3611</v>
      </c>
      <c r="F348" s="10">
        <f>VLOOKUP(B348,home!$B$2:$E$404,3,FALSE)</f>
        <v>1.4694</v>
      </c>
      <c r="G348" s="10">
        <f>VLOOKUP(C348,away!$B$2:$E$404,4,FALSE)</f>
        <v>1.4694</v>
      </c>
      <c r="H348" s="10">
        <f>VLOOKUP(A348,away!$A$2:$E$404,3,FALSE)</f>
        <v>1.1444000000000001</v>
      </c>
      <c r="I348" s="10">
        <f>VLOOKUP(C348,away!$B$2:$E$404,3,FALSE)</f>
        <v>1.0327</v>
      </c>
      <c r="J348" s="10">
        <f>VLOOKUP(B348,home!$B$2:$E$404,4,FALSE)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339</v>
      </c>
      <c r="B349" t="s">
        <v>137</v>
      </c>
      <c r="C349" t="s">
        <v>134</v>
      </c>
      <c r="D349" s="11">
        <v>44508</v>
      </c>
      <c r="E349" s="10">
        <f>VLOOKUP(A349,home!$A$2:$E$404,3,FALSE)</f>
        <v>1.3611</v>
      </c>
      <c r="F349" s="10">
        <f>VLOOKUP(B349,home!$B$2:$E$404,3,FALSE)</f>
        <v>0.93510000000000004</v>
      </c>
      <c r="G349" s="10">
        <f>VLOOKUP(C349,away!$B$2:$E$404,4,FALSE)</f>
        <v>0.80149999999999999</v>
      </c>
      <c r="H349" s="10">
        <f>VLOOKUP(A349,away!$A$2:$E$404,3,FALSE)</f>
        <v>1.1444000000000001</v>
      </c>
      <c r="I349" s="10">
        <f>VLOOKUP(C349,away!$B$2:$E$404,3,FALSE)</f>
        <v>0.7944</v>
      </c>
      <c r="J349" s="10">
        <f>VLOOKUP(B349,home!$B$2:$E$404,4,FALSE)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339</v>
      </c>
      <c r="B350" t="s">
        <v>135</v>
      </c>
      <c r="C350" t="s">
        <v>138</v>
      </c>
      <c r="D350" s="11">
        <v>44508</v>
      </c>
      <c r="E350" s="10">
        <f>VLOOKUP(A350,home!$A$2:$E$404,3,FALSE)</f>
        <v>1.3611</v>
      </c>
      <c r="F350" s="10">
        <f>VLOOKUP(B350,home!$B$2:$E$404,3,FALSE)</f>
        <v>1.6698</v>
      </c>
      <c r="G350" s="10">
        <f>VLOOKUP(C350,away!$B$2:$E$404,4,FALSE)</f>
        <v>1.5306</v>
      </c>
      <c r="H350" s="10">
        <f>VLOOKUP(A350,away!$A$2:$E$404,3,FALSE)</f>
        <v>1.1444000000000001</v>
      </c>
      <c r="I350" s="10">
        <f>VLOOKUP(C350,away!$B$2:$E$404,3,FALSE)</f>
        <v>0.43690000000000001</v>
      </c>
      <c r="J350" s="10">
        <f>VLOOKUP(B350,home!$B$2:$E$404,4,FALSE)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342</v>
      </c>
      <c r="B351" t="s">
        <v>195</v>
      </c>
      <c r="C351" t="s">
        <v>185</v>
      </c>
      <c r="D351" s="11">
        <v>44538</v>
      </c>
      <c r="E351" s="10">
        <f>VLOOKUP(A351,home!$A$2:$E$404,3,FALSE)</f>
        <v>1.1667000000000001</v>
      </c>
      <c r="F351" s="10">
        <f>VLOOKUP(B351,home!$B$2:$E$404,3,FALSE)</f>
        <v>1.7141999999999999</v>
      </c>
      <c r="G351" s="10">
        <f>VLOOKUP(C351,away!$B$2:$E$404,4,FALSE)</f>
        <v>0.85709999999999997</v>
      </c>
      <c r="H351" s="10">
        <f>VLOOKUP(A351,away!$A$2:$E$404,3,FALSE)</f>
        <v>1.0832999999999999</v>
      </c>
      <c r="I351" s="10">
        <f>VLOOKUP(C351,away!$B$2:$E$404,3,FALSE)</f>
        <v>0.1</v>
      </c>
      <c r="J351" s="10">
        <f>VLOOKUP(B351,home!$B$2:$E$404,4,FALSE)</f>
        <v>0.73850000000000005</v>
      </c>
      <c r="K351" s="12">
        <f t="shared" si="558"/>
        <v>1.7141632646939999</v>
      </c>
      <c r="L351" s="12">
        <f t="shared" si="559"/>
        <v>8.0001705000000006E-2</v>
      </c>
      <c r="M351" s="13">
        <f t="shared" si="560"/>
        <v>0.16626623173863628</v>
      </c>
      <c r="N351" s="13">
        <f t="shared" si="561"/>
        <v>0.28500746660546988</v>
      </c>
      <c r="O351" s="13">
        <f t="shared" si="562"/>
        <v>1.3301582023016019E-2</v>
      </c>
      <c r="P351" s="13">
        <f t="shared" si="563"/>
        <v>2.2801083266168157E-2</v>
      </c>
      <c r="Q351" s="13">
        <f t="shared" si="564"/>
        <v>0.24427466470929926</v>
      </c>
      <c r="R351" s="13">
        <f t="shared" si="565"/>
        <v>5.320746205193154E-4</v>
      </c>
      <c r="S351" s="13">
        <f t="shared" si="566"/>
        <v>7.8171224648908039E-4</v>
      </c>
      <c r="T351" s="13">
        <f t="shared" si="567"/>
        <v>1.9542389665047274E-2</v>
      </c>
      <c r="U351" s="13">
        <f t="shared" si="568"/>
        <v>9.1206276857021078E-4</v>
      </c>
      <c r="V351" s="13">
        <f t="shared" si="569"/>
        <v>1.1911208665495601E-5</v>
      </c>
      <c r="W351" s="13">
        <f t="shared" si="570"/>
        <v>0.13957555224670823</v>
      </c>
      <c r="X351" s="13">
        <f t="shared" si="571"/>
        <v>1.1166282156053239E-2</v>
      </c>
      <c r="Y351" s="13">
        <f t="shared" si="572"/>
        <v>4.4666080549766768E-4</v>
      </c>
      <c r="Z351" s="13">
        <f t="shared" si="573"/>
        <v>1.4188958942924411E-5</v>
      </c>
      <c r="AA351" s="13">
        <f t="shared" si="574"/>
        <v>2.4322192184212434E-5</v>
      </c>
      <c r="AB351" s="13">
        <f t="shared" si="575"/>
        <v>2.0846104179502241E-5</v>
      </c>
      <c r="AC351" s="13">
        <f t="shared" si="576"/>
        <v>1.0209095742964613E-7</v>
      </c>
      <c r="AD351" s="13">
        <f t="shared" si="577"/>
        <v>5.9813821077671289E-2</v>
      </c>
      <c r="AE351" s="13">
        <f t="shared" si="578"/>
        <v>4.7852076687786415E-3</v>
      </c>
      <c r="AF351" s="13">
        <f t="shared" si="579"/>
        <v>1.914123861406833E-4</v>
      </c>
      <c r="AG351" s="13">
        <f t="shared" si="580"/>
        <v>5.1044390831243472E-6</v>
      </c>
      <c r="AH351" s="13">
        <f t="shared" si="581"/>
        <v>2.8378522690223771E-7</v>
      </c>
      <c r="AI351" s="13">
        <f t="shared" si="582"/>
        <v>4.8645421101866728E-7</v>
      </c>
      <c r="AJ351" s="13">
        <f t="shared" si="583"/>
        <v>4.169309692419514E-7</v>
      </c>
      <c r="AK351" s="13">
        <f t="shared" si="584"/>
        <v>2.3822925046260571E-7</v>
      </c>
      <c r="AL351" s="13">
        <f t="shared" si="585"/>
        <v>5.6001375546548058E-10</v>
      </c>
      <c r="AM351" s="13">
        <f t="shared" si="586"/>
        <v>2.0506130962464748E-2</v>
      </c>
      <c r="AN351" s="13">
        <f t="shared" si="587"/>
        <v>1.6405254399504711E-3</v>
      </c>
      <c r="AO351" s="13">
        <f t="shared" si="588"/>
        <v>6.5622416145956402E-5</v>
      </c>
      <c r="AP351" s="13">
        <f t="shared" si="589"/>
        <v>1.7499683926320146E-6</v>
      </c>
      <c r="AQ351" s="13">
        <f t="shared" si="590"/>
        <v>3.5000113776667653E-8</v>
      </c>
      <c r="AR351" s="13">
        <f t="shared" si="591"/>
        <v>4.5406604011981794E-9</v>
      </c>
      <c r="AS351" s="13">
        <f t="shared" si="592"/>
        <v>7.7834332571846369E-9</v>
      </c>
      <c r="AT351" s="13">
        <f t="shared" si="593"/>
        <v>6.6710376813317374E-9</v>
      </c>
      <c r="AU351" s="13">
        <f t="shared" si="594"/>
        <v>3.8117492435761013E-9</v>
      </c>
      <c r="AV351" s="13">
        <f t="shared" si="595"/>
        <v>1.6334901318908225E-9</v>
      </c>
      <c r="AW351" s="13">
        <f t="shared" si="596"/>
        <v>2.1332788141852207E-12</v>
      </c>
      <c r="AX351" s="13">
        <f t="shared" si="597"/>
        <v>5.8584760661435477E-3</v>
      </c>
      <c r="AY351" s="13">
        <f t="shared" si="598"/>
        <v>4.6868807399317669E-4</v>
      </c>
      <c r="AZ351" s="13">
        <f t="shared" si="599"/>
        <v>1.8747922516310147E-5</v>
      </c>
      <c r="BA351" s="13">
        <f t="shared" si="600"/>
        <v>4.9995525550423424E-7</v>
      </c>
      <c r="BB351" s="13">
        <f t="shared" si="601"/>
        <v>9.9993182160123452E-9</v>
      </c>
      <c r="BC351" s="13">
        <f t="shared" si="602"/>
        <v>1.5999250122370926E-10</v>
      </c>
      <c r="BD351" s="13">
        <f t="shared" si="603"/>
        <v>6.0543428986973043E-11</v>
      </c>
      <c r="BE351" s="13">
        <f t="shared" si="604"/>
        <v>1.0378132188807905E-10</v>
      </c>
      <c r="BF351" s="13">
        <f t="shared" si="605"/>
        <v>8.8949064770964245E-11</v>
      </c>
      <c r="BG351" s="13">
        <f t="shared" si="606"/>
        <v>5.0824406419758045E-11</v>
      </c>
      <c r="BH351" s="13">
        <f t="shared" si="607"/>
        <v>2.1780332608656771E-11</v>
      </c>
      <c r="BI351" s="13">
        <f t="shared" si="608"/>
        <v>7.4670092101152509E-12</v>
      </c>
      <c r="BJ351" s="14">
        <f t="shared" si="609"/>
        <v>0.79336904772403627</v>
      </c>
      <c r="BK351" s="14">
        <f t="shared" si="610"/>
        <v>0.19032972918492339</v>
      </c>
      <c r="BL351" s="14">
        <f t="shared" si="611"/>
        <v>1.4792337881843167E-2</v>
      </c>
      <c r="BM351" s="14">
        <f t="shared" si="612"/>
        <v>0.26585351271477681</v>
      </c>
      <c r="BN351" s="14">
        <f t="shared" si="613"/>
        <v>0.73218310296310884</v>
      </c>
    </row>
    <row r="352" spans="1:66" s="15" customFormat="1" x14ac:dyDescent="0.25">
      <c r="A352" s="15" t="s">
        <v>343</v>
      </c>
      <c r="B352" s="15" t="s">
        <v>197</v>
      </c>
      <c r="C352" s="15" t="s">
        <v>207</v>
      </c>
      <c r="D352" s="15" t="s">
        <v>355</v>
      </c>
      <c r="E352" s="15">
        <f>VLOOKUP(A352,home!$A$2:$E$404,3,FALSE)</f>
        <v>1.3976999999999999</v>
      </c>
      <c r="F352" s="15">
        <f>VLOOKUP(B352,home!$B$2:$E$404,3,FALSE)</f>
        <v>0.79959999999999998</v>
      </c>
      <c r="G352" s="15">
        <f>VLOOKUP(C352,away!$B$2:$E$404,4,FALSE)</f>
        <v>1.0731999999999999</v>
      </c>
      <c r="H352" s="15">
        <f>VLOOKUP(A352,away!$A$2:$E$404,3,FALSE)</f>
        <v>1.0585</v>
      </c>
      <c r="I352" s="15">
        <f>VLOOKUP(C352,away!$B$2:$E$404,3,FALSE)</f>
        <v>0.73480000000000001</v>
      </c>
      <c r="J352" s="15">
        <f>VLOOKUP(B352,home!$B$2:$E$404,4,FALSE)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337</v>
      </c>
      <c r="B353" t="s">
        <v>78</v>
      </c>
      <c r="C353" t="s">
        <v>81</v>
      </c>
      <c r="D353" t="s">
        <v>355</v>
      </c>
      <c r="E353" s="10">
        <f>VLOOKUP(A353,home!$A$2:$E$404,3,FALSE)</f>
        <v>1.2959000000000001</v>
      </c>
      <c r="F353" s="10">
        <f>VLOOKUP(B353,home!$B$2:$E$404,3,FALSE)</f>
        <v>1.2861</v>
      </c>
      <c r="G353" s="10">
        <f>VLOOKUP(C353,away!$B$2:$E$404,4,FALSE)</f>
        <v>2.1221000000000001</v>
      </c>
      <c r="H353" s="10">
        <f>VLOOKUP(A353,away!$A$2:$E$404,3,FALSE)</f>
        <v>1</v>
      </c>
      <c r="I353" s="10">
        <f>VLOOKUP(C353,away!$B$2:$E$404,3,FALSE)</f>
        <v>0.5</v>
      </c>
      <c r="J353" s="10">
        <f>VLOOKUP(B353,home!$B$2:$E$404,4,FALSE)</f>
        <v>0.66669999999999996</v>
      </c>
      <c r="K353" s="12">
        <f t="shared" ref="K353:K416" si="614">E353*F353*G353</f>
        <v>3.5368127984790005</v>
      </c>
      <c r="L353" s="12">
        <f t="shared" ref="L353:L416" si="615">H353*I353*J353</f>
        <v>0.33334999999999998</v>
      </c>
      <c r="M353" s="13">
        <f t="shared" ref="M353:M416" si="616">_xlfn.POISSON.DIST(0,K353,FALSE) * _xlfn.POISSON.DIST(0,L353,FALSE)</f>
        <v>2.0854973990791142E-2</v>
      </c>
      <c r="N353" s="13">
        <f t="shared" ref="N353:N416" si="617">_xlfn.POISSON.DIST(1,K353,FALSE) * _xlfn.POISSON.DIST(0,L353,FALSE)</f>
        <v>7.3760138922576782E-2</v>
      </c>
      <c r="O353" s="13">
        <f t="shared" ref="O353:O416" si="618">_xlfn.POISSON.DIST(0,K353,FALSE) * _xlfn.POISSON.DIST(1,L353,FALSE)</f>
        <v>6.9520055798302271E-3</v>
      </c>
      <c r="P353" s="13">
        <f t="shared" ref="P353:P416" si="619">_xlfn.POISSON.DIST(1,K353,FALSE) * _xlfn.POISSON.DIST(1,L353,FALSE)</f>
        <v>2.458794230984097E-2</v>
      </c>
      <c r="Q353" s="13">
        <f t="shared" ref="Q353:Q416" si="620">_xlfn.POISSON.DIST(2,K353,FALSE) * _xlfn.POISSON.DIST(0,L353,FALSE)</f>
        <v>0.13043790167947933</v>
      </c>
      <c r="R353" s="13">
        <f t="shared" ref="R353:R416" si="621">_xlfn.POISSON.DIST(0,K353,FALSE) * _xlfn.POISSON.DIST(2,L353,FALSE)</f>
        <v>1.1587255300182029E-3</v>
      </c>
      <c r="S353" s="13">
        <f t="shared" ref="S353:S416" si="622">_xlfn.POISSON.DIST(2,K353,FALSE) * _xlfn.POISSON.DIST(2,L353,FALSE)</f>
        <v>7.2472747664301127E-3</v>
      </c>
      <c r="T353" s="13">
        <f t="shared" ref="T353:T416" si="623">_xlfn.POISSON.DIST(2,K353,FALSE) * _xlfn.POISSON.DIST(1,L353,FALSE)</f>
        <v>4.3481474524854437E-2</v>
      </c>
      <c r="U353" s="13">
        <f t="shared" ref="U353:U416" si="624">_xlfn.POISSON.DIST(1,K353,FALSE) * _xlfn.POISSON.DIST(2,L353,FALSE)</f>
        <v>4.0981952844927434E-3</v>
      </c>
      <c r="V353" s="13">
        <f t="shared" ref="V353:V416" si="625">_xlfn.POISSON.DIST(3,K353,FALSE) * _xlfn.POISSON.DIST(3,L353,FALSE)</f>
        <v>9.4939021335967914E-4</v>
      </c>
      <c r="W353" s="13">
        <f t="shared" ref="W353:W416" si="626">_xlfn.POISSON.DIST(3,K353,FALSE) * _xlfn.POISSON.DIST(0,L353,FALSE)</f>
        <v>0.15377814668890935</v>
      </c>
      <c r="X353" s="13">
        <f t="shared" ref="X353:X416" si="627">_xlfn.POISSON.DIST(3,K353,FALSE) * _xlfn.POISSON.DIST(1,L353,FALSE)</f>
        <v>5.1261945198747931E-2</v>
      </c>
      <c r="Y353" s="13">
        <f t="shared" ref="Y353:Y416" si="628">_xlfn.POISSON.DIST(3,K353,FALSE) * _xlfn.POISSON.DIST(2,L353,FALSE)</f>
        <v>8.5440847160013107E-3</v>
      </c>
      <c r="Z353" s="13">
        <f t="shared" ref="Z353:Z416" si="629">_xlfn.POISSON.DIST(0,K353,FALSE) * _xlfn.POISSON.DIST(3,L353,FALSE)</f>
        <v>1.2875371847718934E-4</v>
      </c>
      <c r="AA353" s="13">
        <f t="shared" ref="AA353:AA416" si="630">_xlfn.POISSON.DIST(1,K353,FALSE) * _xlfn.POISSON.DIST(3,L353,FALSE)</f>
        <v>4.5537779936188536E-4</v>
      </c>
      <c r="AB353" s="13">
        <f t="shared" ref="AB353:AB416" si="631">_xlfn.POISSON.DIST(2,K353,FALSE) * _xlfn.POISSON.DIST(3,L353,FALSE)</f>
        <v>8.0529301446315951E-4</v>
      </c>
      <c r="AC353" s="13">
        <f t="shared" ref="AC353:AC416" si="632">_xlfn.POISSON.DIST(4,K353,FALSE) * _xlfn.POISSON.DIST(4,L353,FALSE)</f>
        <v>6.9957986419460214E-5</v>
      </c>
      <c r="AD353" s="13">
        <f t="shared" ref="AD353:AD416" si="633">_xlfn.POISSON.DIST(4,K353,FALSE) * _xlfn.POISSON.DIST(0,L353,FALSE)</f>
        <v>0.13597112933392894</v>
      </c>
      <c r="AE353" s="13">
        <f t="shared" ref="AE353:AE416" si="634">_xlfn.POISSON.DIST(4,K353,FALSE) * _xlfn.POISSON.DIST(1,L353,FALSE)</f>
        <v>4.5325975963465215E-2</v>
      </c>
      <c r="AF353" s="13">
        <f t="shared" ref="AF353:AF416" si="635">_xlfn.POISSON.DIST(4,K353,FALSE) * _xlfn.POISSON.DIST(2,L353,FALSE)</f>
        <v>7.5547070437105637E-3</v>
      </c>
      <c r="AG353" s="13">
        <f t="shared" ref="AG353:AG416" si="636">_xlfn.POISSON.DIST(4,K353,FALSE) * _xlfn.POISSON.DIST(3,L353,FALSE)</f>
        <v>8.3945386434030559E-4</v>
      </c>
      <c r="AH353" s="13">
        <f t="shared" ref="AH353:AH416" si="637">_xlfn.POISSON.DIST(0,K353,FALSE) * _xlfn.POISSON.DIST(4,L353,FALSE)</f>
        <v>1.0730013013592766E-5</v>
      </c>
      <c r="AI353" s="13">
        <f t="shared" ref="AI353:AI416" si="638">_xlfn.POISSON.DIST(1,K353,FALSE) * _xlfn.POISSON.DIST(4,L353,FALSE)</f>
        <v>3.7950047354321115E-5</v>
      </c>
      <c r="AJ353" s="13">
        <f t="shared" ref="AJ353:AJ416" si="639">_xlfn.POISSON.DIST(2,K353,FALSE) * _xlfn.POISSON.DIST(4,L353,FALSE)</f>
        <v>6.7111106592823545E-5</v>
      </c>
      <c r="AK353" s="13">
        <f t="shared" ref="AK353:AK416" si="640">_xlfn.POISSON.DIST(3,K353,FALSE) * _xlfn.POISSON.DIST(4,L353,FALSE)</f>
        <v>7.9119806905862249E-5</v>
      </c>
      <c r="AL353" s="13">
        <f t="shared" ref="AL353:AL416" si="641">_xlfn.POISSON.DIST(5,K353,FALSE) * _xlfn.POISSON.DIST(5,L353,FALSE)</f>
        <v>3.2992089751900447E-6</v>
      </c>
      <c r="AM353" s="13">
        <f t="shared" ref="AM353:AM416" si="642">_xlfn.POISSON.DIST(5,K353,FALSE) * _xlfn.POISSON.DIST(0,L353,FALSE)</f>
        <v>9.6180886090376672E-2</v>
      </c>
      <c r="AN353" s="13">
        <f t="shared" ref="AN353:AN416" si="643">_xlfn.POISSON.DIST(5,K353,FALSE) * _xlfn.POISSON.DIST(1,L353,FALSE)</f>
        <v>3.2061898378227059E-2</v>
      </c>
      <c r="AO353" s="13">
        <f t="shared" ref="AO353:AO416" si="644">_xlfn.POISSON.DIST(5,K353,FALSE) * _xlfn.POISSON.DIST(2,L353,FALSE)</f>
        <v>5.3439169121909953E-3</v>
      </c>
      <c r="AP353" s="13">
        <f t="shared" ref="AP353:AP416" si="645">_xlfn.POISSON.DIST(5,K353,FALSE) * _xlfn.POISSON.DIST(3,L353,FALSE)</f>
        <v>5.937982342262895E-4</v>
      </c>
      <c r="AQ353" s="13">
        <f t="shared" ref="AQ353:AQ416" si="646">_xlfn.POISSON.DIST(5,K353,FALSE) * _xlfn.POISSON.DIST(4,L353,FALSE)</f>
        <v>4.9485660344833398E-5</v>
      </c>
      <c r="AR353" s="13">
        <f t="shared" ref="AR353:AR416" si="647">_xlfn.POISSON.DIST(0,K353,FALSE) * _xlfn.POISSON.DIST(5,L353,FALSE)</f>
        <v>7.153699676162302E-7</v>
      </c>
      <c r="AS353" s="13">
        <f t="shared" ref="AS353:AS416" si="648">_xlfn.POISSON.DIST(1,K353,FALSE) * _xlfn.POISSON.DIST(5,L353,FALSE)</f>
        <v>2.5301296571125906E-6</v>
      </c>
      <c r="AT353" s="13">
        <f t="shared" ref="AT353:AT416" si="649">_xlfn.POISSON.DIST(2,K353,FALSE) * _xlfn.POISSON.DIST(5,L353,FALSE)</f>
        <v>4.4742974765435489E-6</v>
      </c>
      <c r="AU353" s="13">
        <f t="shared" ref="AU353:AU416" si="650">_xlfn.POISSON.DIST(3,K353,FALSE) * _xlfn.POISSON.DIST(5,L353,FALSE)</f>
        <v>5.2749175264138403E-6</v>
      </c>
      <c r="AV353" s="13">
        <f t="shared" ref="AV353:AV416" si="651">_xlfn.POISSON.DIST(4,K353,FALSE) * _xlfn.POISSON.DIST(5,L353,FALSE)</f>
        <v>4.6640989545854151E-6</v>
      </c>
      <c r="AW353" s="13">
        <f t="shared" ref="AW353:AW416" si="652">_xlfn.POISSON.DIST(6,K353,FALSE) * _xlfn.POISSON.DIST(6,L353,FALSE)</f>
        <v>1.0804877743088287E-7</v>
      </c>
      <c r="AX353" s="13">
        <f t="shared" ref="AX353:AX416" si="653">_xlfn.POISSON.DIST(6,K353,FALSE) * _xlfn.POISSON.DIST(0,L353,FALSE)</f>
        <v>5.6695631482249223E-2</v>
      </c>
      <c r="AY353" s="13">
        <f t="shared" ref="AY353:AY416" si="654">_xlfn.POISSON.DIST(6,K353,FALSE) * _xlfn.POISSON.DIST(1,L353,FALSE)</f>
        <v>1.8899488754607778E-2</v>
      </c>
      <c r="AZ353" s="13">
        <f t="shared" ref="AZ353:AZ416" si="655">_xlfn.POISSON.DIST(6,K353,FALSE) * _xlfn.POISSON.DIST(2,L353,FALSE)</f>
        <v>3.1500722881742512E-3</v>
      </c>
      <c r="BA353" s="13">
        <f t="shared" ref="BA353:BA416" si="656">_xlfn.POISSON.DIST(6,K353,FALSE) * _xlfn.POISSON.DIST(3,L353,FALSE)</f>
        <v>3.5002553242096225E-4</v>
      </c>
      <c r="BB353" s="13">
        <f t="shared" ref="BB353:BB416" si="657">_xlfn.POISSON.DIST(6,K353,FALSE) * _xlfn.POISSON.DIST(4,L353,FALSE)</f>
        <v>2.9170252808131939E-5</v>
      </c>
      <c r="BC353" s="13">
        <f t="shared" ref="BC353:BC416" si="658">_xlfn.POISSON.DIST(6,K353,FALSE) * _xlfn.POISSON.DIST(5,L353,FALSE)</f>
        <v>1.9447807547181576E-6</v>
      </c>
      <c r="BD353" s="13">
        <f t="shared" ref="BD353:BD416" si="659">_xlfn.POISSON.DIST(0,K353,FALSE) * _xlfn.POISSON.DIST(6,L353,FALSE)</f>
        <v>3.9744763117478351E-8</v>
      </c>
      <c r="BE353" s="13">
        <f t="shared" ref="BE353:BE416" si="660">_xlfn.POISSON.DIST(1,K353,FALSE) * _xlfn.POISSON.DIST(6,L353,FALSE)</f>
        <v>1.4056978686641355E-7</v>
      </c>
      <c r="BF353" s="13">
        <f t="shared" ref="BF353:BF416" si="661">_xlfn.POISSON.DIST(2,K353,FALSE) * _xlfn.POISSON.DIST(6,L353,FALSE)</f>
        <v>2.4858451063429842E-7</v>
      </c>
      <c r="BG353" s="13">
        <f t="shared" ref="BG353:BG416" si="662">_xlfn.POISSON.DIST(3,K353,FALSE) * _xlfn.POISSON.DIST(6,L353,FALSE)</f>
        <v>2.9306562623834197E-7</v>
      </c>
      <c r="BH353" s="13">
        <f t="shared" ref="BH353:BH416" si="663">_xlfn.POISSON.DIST(4,K353,FALSE) * _xlfn.POISSON.DIST(6,L353,FALSE)</f>
        <v>2.5912956441850778E-7</v>
      </c>
      <c r="BI353" s="13">
        <f t="shared" ref="BI353:BI416" si="664">_xlfn.POISSON.DIST(5,K353,FALSE) * _xlfn.POISSON.DIST(6,L353,FALSE)</f>
        <v>1.8329855197993341E-7</v>
      </c>
      <c r="BJ353" s="14">
        <f t="shared" ref="BJ353:BJ416" si="665">SUM(N353,Q353,T353,W353,X353,Y353,AD353,AE353,AF353,AG353,AM353,AN353,AO353,AP353,AQ353,AX353,AY353,AZ353,BA353,BB353,BC353)</f>
        <v>0.86431127630239502</v>
      </c>
      <c r="BK353" s="14">
        <f t="shared" ref="BK353:BK416" si="666">SUM(M353,P353,S353,V353,AC353,AL353,AY353)</f>
        <v>7.2612327230424337E-2</v>
      </c>
      <c r="BL353" s="14">
        <f t="shared" ref="BL353:BL416" si="667">SUM(O353,R353,U353,AA353,AB353,AH353,AI353,AJ353,AK353,AR353,AS353,AT353,AU353,AV353,BD353,BE353,BF353,BG353,BH353,BI353)</f>
        <v>1.3683331388418343E-2</v>
      </c>
      <c r="BM353" s="14">
        <f t="shared" ref="BM353:BM416" si="668">SUM(S353:BI353)</f>
        <v>0.67408461992134805</v>
      </c>
      <c r="BN353" s="14">
        <f t="shared" ref="BN353:BN416" si="669">SUM(M353:R353)</f>
        <v>0.25775168801253667</v>
      </c>
    </row>
    <row r="354" spans="1:66" x14ac:dyDescent="0.25">
      <c r="A354" t="s">
        <v>340</v>
      </c>
      <c r="B354" t="s">
        <v>153</v>
      </c>
      <c r="C354" t="s">
        <v>149</v>
      </c>
      <c r="D354" t="s">
        <v>355</v>
      </c>
      <c r="E354" s="10">
        <f>VLOOKUP(A354,home!$A$2:$E$404,3,FALSE)</f>
        <v>1.4705999999999999</v>
      </c>
      <c r="F354" s="10">
        <f>VLOOKUP(B354,home!$B$2:$E$404,3,FALSE)</f>
        <v>0.51</v>
      </c>
      <c r="G354" s="10">
        <f>VLOOKUP(C354,away!$B$2:$E$404,4,FALSE)</f>
        <v>0.68</v>
      </c>
      <c r="H354" s="10">
        <f>VLOOKUP(A354,away!$A$2:$E$404,3,FALSE)</f>
        <v>1.2646999999999999</v>
      </c>
      <c r="I354" s="10">
        <f>VLOOKUP(C354,away!$B$2:$E$404,3,FALSE)</f>
        <v>1.0543</v>
      </c>
      <c r="J354" s="10">
        <f>VLOOKUP(B354,home!$B$2:$E$404,4,FALSE)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340</v>
      </c>
      <c r="B355" t="s">
        <v>318</v>
      </c>
      <c r="C355" t="s">
        <v>152</v>
      </c>
      <c r="D355" t="s">
        <v>355</v>
      </c>
      <c r="E355" s="10">
        <f>VLOOKUP(A355,home!$A$2:$E$404,3,FALSE)</f>
        <v>1.4705999999999999</v>
      </c>
      <c r="F355" s="10">
        <f>VLOOKUP(B355,home!$B$2:$E$404,3,FALSE)</f>
        <v>0.75549999999999995</v>
      </c>
      <c r="G355" s="10">
        <f>VLOOKUP(C355,away!$B$2:$E$404,4,FALSE)</f>
        <v>0.68</v>
      </c>
      <c r="H355" s="10">
        <f>VLOOKUP(A355,away!$A$2:$E$404,3,FALSE)</f>
        <v>1.2646999999999999</v>
      </c>
      <c r="I355" s="10">
        <f>VLOOKUP(C355,away!$B$2:$E$404,3,FALSE)</f>
        <v>0.98839999999999995</v>
      </c>
      <c r="J355" s="10">
        <f>VLOOKUP(B355,home!$B$2:$E$404,4,FALSE)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340</v>
      </c>
      <c r="B356" t="s">
        <v>147</v>
      </c>
      <c r="C356" t="s">
        <v>150</v>
      </c>
      <c r="D356" t="s">
        <v>355</v>
      </c>
      <c r="E356" s="10">
        <f>VLOOKUP(A356,home!$A$2:$E$404,3,FALSE)</f>
        <v>1.4705999999999999</v>
      </c>
      <c r="F356" s="10">
        <f>VLOOKUP(B356,home!$B$2:$E$404,3,FALSE)</f>
        <v>1.0578000000000001</v>
      </c>
      <c r="G356" s="10">
        <f>VLOOKUP(C356,away!$B$2:$E$404,4,FALSE)</f>
        <v>1.2844</v>
      </c>
      <c r="H356" s="10">
        <f>VLOOKUP(A356,away!$A$2:$E$404,3,FALSE)</f>
        <v>1.2646999999999999</v>
      </c>
      <c r="I356" s="10">
        <f>VLOOKUP(C356,away!$B$2:$E$404,3,FALSE)</f>
        <v>0.79069999999999996</v>
      </c>
      <c r="J356" s="10">
        <f>VLOOKUP(B356,home!$B$2:$E$404,4,FALSE)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350</v>
      </c>
      <c r="B357" t="s">
        <v>164</v>
      </c>
      <c r="C357" t="s">
        <v>156</v>
      </c>
      <c r="D357" t="s">
        <v>355</v>
      </c>
      <c r="E357" s="10">
        <f>VLOOKUP(A357,home!$A$2:$E$404,3,FALSE)</f>
        <v>1.3148</v>
      </c>
      <c r="F357" s="10">
        <f>VLOOKUP(B357,home!$B$2:$E$404,3,FALSE)</f>
        <v>0.97789999999999999</v>
      </c>
      <c r="G357" s="10">
        <f>VLOOKUP(C357,away!$B$2:$E$404,4,FALSE)</f>
        <v>0.93610000000000004</v>
      </c>
      <c r="H357" s="10">
        <f>VLOOKUP(A357,away!$A$2:$E$404,3,FALSE)</f>
        <v>1.2037</v>
      </c>
      <c r="I357" s="10">
        <f>VLOOKUP(C357,away!$B$2:$E$404,3,FALSE)</f>
        <v>1.0225</v>
      </c>
      <c r="J357" s="10">
        <f>VLOOKUP(B357,home!$B$2:$E$404,4,FALSE)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341</v>
      </c>
      <c r="B358" t="s">
        <v>175</v>
      </c>
      <c r="C358" t="s">
        <v>176</v>
      </c>
      <c r="D358" t="s">
        <v>355</v>
      </c>
      <c r="E358" s="10">
        <f>VLOOKUP(A358,home!$A$2:$E$404,3,FALSE)</f>
        <v>1.2188000000000001</v>
      </c>
      <c r="F358" s="10">
        <f>VLOOKUP(B358,home!$B$2:$E$404,3,FALSE)</f>
        <v>1.0940000000000001</v>
      </c>
      <c r="G358" s="10" t="e">
        <f>VLOOKUP(C358,away!$B$2:$E$404,4,FALSE)</f>
        <v>#N/A</v>
      </c>
      <c r="H358" s="10">
        <f>VLOOKUP(A358,away!$A$2:$E$404,3,FALSE)</f>
        <v>1</v>
      </c>
      <c r="I358" s="10" t="e">
        <f>VLOOKUP(C358,away!$B$2:$E$404,3,FALSE)</f>
        <v>#N/A</v>
      </c>
      <c r="J358" s="10">
        <f>VLOOKUP(B358,home!$B$2:$E$404,4,FALSE)</f>
        <v>0.66669999999999996</v>
      </c>
      <c r="K358" s="12" t="e">
        <f t="shared" si="614"/>
        <v>#N/A</v>
      </c>
      <c r="L358" s="12" t="e">
        <f t="shared" si="615"/>
        <v>#N/A</v>
      </c>
      <c r="M358" s="13" t="e">
        <f t="shared" si="616"/>
        <v>#N/A</v>
      </c>
      <c r="N358" s="13" t="e">
        <f t="shared" si="617"/>
        <v>#N/A</v>
      </c>
      <c r="O358" s="13" t="e">
        <f t="shared" si="618"/>
        <v>#N/A</v>
      </c>
      <c r="P358" s="13" t="e">
        <f t="shared" si="619"/>
        <v>#N/A</v>
      </c>
      <c r="Q358" s="13" t="e">
        <f t="shared" si="620"/>
        <v>#N/A</v>
      </c>
      <c r="R358" s="13" t="e">
        <f t="shared" si="621"/>
        <v>#N/A</v>
      </c>
      <c r="S358" s="13" t="e">
        <f t="shared" si="622"/>
        <v>#N/A</v>
      </c>
      <c r="T358" s="13" t="e">
        <f t="shared" si="623"/>
        <v>#N/A</v>
      </c>
      <c r="U358" s="13" t="e">
        <f t="shared" si="624"/>
        <v>#N/A</v>
      </c>
      <c r="V358" s="13" t="e">
        <f t="shared" si="625"/>
        <v>#N/A</v>
      </c>
      <c r="W358" s="13" t="e">
        <f t="shared" si="626"/>
        <v>#N/A</v>
      </c>
      <c r="X358" s="13" t="e">
        <f t="shared" si="627"/>
        <v>#N/A</v>
      </c>
      <c r="Y358" s="13" t="e">
        <f t="shared" si="628"/>
        <v>#N/A</v>
      </c>
      <c r="Z358" s="13" t="e">
        <f t="shared" si="629"/>
        <v>#N/A</v>
      </c>
      <c r="AA358" s="13" t="e">
        <f t="shared" si="630"/>
        <v>#N/A</v>
      </c>
      <c r="AB358" s="13" t="e">
        <f t="shared" si="631"/>
        <v>#N/A</v>
      </c>
      <c r="AC358" s="13" t="e">
        <f t="shared" si="632"/>
        <v>#N/A</v>
      </c>
      <c r="AD358" s="13" t="e">
        <f t="shared" si="633"/>
        <v>#N/A</v>
      </c>
      <c r="AE358" s="13" t="e">
        <f t="shared" si="634"/>
        <v>#N/A</v>
      </c>
      <c r="AF358" s="13" t="e">
        <f t="shared" si="635"/>
        <v>#N/A</v>
      </c>
      <c r="AG358" s="13" t="e">
        <f t="shared" si="636"/>
        <v>#N/A</v>
      </c>
      <c r="AH358" s="13" t="e">
        <f t="shared" si="637"/>
        <v>#N/A</v>
      </c>
      <c r="AI358" s="13" t="e">
        <f t="shared" si="638"/>
        <v>#N/A</v>
      </c>
      <c r="AJ358" s="13" t="e">
        <f t="shared" si="639"/>
        <v>#N/A</v>
      </c>
      <c r="AK358" s="13" t="e">
        <f t="shared" si="640"/>
        <v>#N/A</v>
      </c>
      <c r="AL358" s="13" t="e">
        <f t="shared" si="641"/>
        <v>#N/A</v>
      </c>
      <c r="AM358" s="13" t="e">
        <f t="shared" si="642"/>
        <v>#N/A</v>
      </c>
      <c r="AN358" s="13" t="e">
        <f t="shared" si="643"/>
        <v>#N/A</v>
      </c>
      <c r="AO358" s="13" t="e">
        <f t="shared" si="644"/>
        <v>#N/A</v>
      </c>
      <c r="AP358" s="13" t="e">
        <f t="shared" si="645"/>
        <v>#N/A</v>
      </c>
      <c r="AQ358" s="13" t="e">
        <f t="shared" si="646"/>
        <v>#N/A</v>
      </c>
      <c r="AR358" s="13" t="e">
        <f t="shared" si="647"/>
        <v>#N/A</v>
      </c>
      <c r="AS358" s="13" t="e">
        <f t="shared" si="648"/>
        <v>#N/A</v>
      </c>
      <c r="AT358" s="13" t="e">
        <f t="shared" si="649"/>
        <v>#N/A</v>
      </c>
      <c r="AU358" s="13" t="e">
        <f t="shared" si="650"/>
        <v>#N/A</v>
      </c>
      <c r="AV358" s="13" t="e">
        <f t="shared" si="651"/>
        <v>#N/A</v>
      </c>
      <c r="AW358" s="13" t="e">
        <f t="shared" si="652"/>
        <v>#N/A</v>
      </c>
      <c r="AX358" s="13" t="e">
        <f t="shared" si="653"/>
        <v>#N/A</v>
      </c>
      <c r="AY358" s="13" t="e">
        <f t="shared" si="654"/>
        <v>#N/A</v>
      </c>
      <c r="AZ358" s="13" t="e">
        <f t="shared" si="655"/>
        <v>#N/A</v>
      </c>
      <c r="BA358" s="13" t="e">
        <f t="shared" si="656"/>
        <v>#N/A</v>
      </c>
      <c r="BB358" s="13" t="e">
        <f t="shared" si="657"/>
        <v>#N/A</v>
      </c>
      <c r="BC358" s="13" t="e">
        <f t="shared" si="658"/>
        <v>#N/A</v>
      </c>
      <c r="BD358" s="13" t="e">
        <f t="shared" si="659"/>
        <v>#N/A</v>
      </c>
      <c r="BE358" s="13" t="e">
        <f t="shared" si="660"/>
        <v>#N/A</v>
      </c>
      <c r="BF358" s="13" t="e">
        <f t="shared" si="661"/>
        <v>#N/A</v>
      </c>
      <c r="BG358" s="13" t="e">
        <f t="shared" si="662"/>
        <v>#N/A</v>
      </c>
      <c r="BH358" s="13" t="e">
        <f t="shared" si="663"/>
        <v>#N/A</v>
      </c>
      <c r="BI358" s="13" t="e">
        <f t="shared" si="664"/>
        <v>#N/A</v>
      </c>
      <c r="BJ358" s="14" t="e">
        <f t="shared" si="665"/>
        <v>#N/A</v>
      </c>
      <c r="BK358" s="14" t="e">
        <f t="shared" si="666"/>
        <v>#N/A</v>
      </c>
      <c r="BL358" s="14" t="e">
        <f t="shared" si="667"/>
        <v>#N/A</v>
      </c>
      <c r="BM358" s="14" t="e">
        <f t="shared" si="668"/>
        <v>#N/A</v>
      </c>
      <c r="BN358" s="14" t="e">
        <f t="shared" si="669"/>
        <v>#N/A</v>
      </c>
    </row>
    <row r="359" spans="1:66" x14ac:dyDescent="0.25">
      <c r="A359" t="s">
        <v>342</v>
      </c>
      <c r="B359" t="s">
        <v>189</v>
      </c>
      <c r="C359" t="s">
        <v>180</v>
      </c>
      <c r="D359" t="s">
        <v>355</v>
      </c>
      <c r="E359" s="10">
        <f>VLOOKUP(A359,home!$A$2:$E$404,3,FALSE)</f>
        <v>1.1667000000000001</v>
      </c>
      <c r="F359" s="10">
        <f>VLOOKUP(B359,home!$B$2:$E$404,3,FALSE)</f>
        <v>0.57140000000000002</v>
      </c>
      <c r="G359" s="10">
        <f>VLOOKUP(C359,away!$B$2:$E$404,4,FALSE)</f>
        <v>0.42859999999999998</v>
      </c>
      <c r="H359" s="10">
        <f>VLOOKUP(A359,away!$A$2:$E$404,3,FALSE)</f>
        <v>1.0832999999999999</v>
      </c>
      <c r="I359" s="10">
        <f>VLOOKUP(C359,away!$B$2:$E$404,3,FALSE)</f>
        <v>0.92310000000000003</v>
      </c>
      <c r="J359" s="10">
        <f>VLOOKUP(B359,home!$B$2:$E$404,4,FALSE)</f>
        <v>1.2307999999999999</v>
      </c>
      <c r="K359" s="12">
        <f t="shared" si="614"/>
        <v>0.285727210068</v>
      </c>
      <c r="L359" s="12">
        <f t="shared" si="615"/>
        <v>1.230792898284</v>
      </c>
      <c r="M359" s="13">
        <f t="shared" si="616"/>
        <v>0.21947430642012178</v>
      </c>
      <c r="N359" s="13">
        <f t="shared" si="617"/>
        <v>6.2709781255030739E-2</v>
      </c>
      <c r="O359" s="13">
        <f t="shared" si="618"/>
        <v>0.27012741769769233</v>
      </c>
      <c r="P359" s="13">
        <f t="shared" si="619"/>
        <v>7.7182753421634928E-2</v>
      </c>
      <c r="Q359" s="13">
        <f t="shared" si="620"/>
        <v>8.9589454209872479E-3</v>
      </c>
      <c r="R359" s="13">
        <f t="shared" si="621"/>
        <v>0.16623545366705778</v>
      </c>
      <c r="S359" s="13">
        <f t="shared" si="622"/>
        <v>6.7857344248095728E-3</v>
      </c>
      <c r="T359" s="13">
        <f t="shared" si="623"/>
        <v>1.1026606400265064E-2</v>
      </c>
      <c r="U359" s="13">
        <f t="shared" si="624"/>
        <v>4.7497992390676702E-2</v>
      </c>
      <c r="V359" s="13">
        <f t="shared" si="625"/>
        <v>2.6514957259948682E-4</v>
      </c>
      <c r="W359" s="13">
        <f t="shared" si="626"/>
        <v>8.5327149343005664E-4</v>
      </c>
      <c r="X359" s="13">
        <f t="shared" si="627"/>
        <v>1.0502004944218963E-3</v>
      </c>
      <c r="Y359" s="13">
        <f t="shared" si="628"/>
        <v>6.4628965515440792E-4</v>
      </c>
      <c r="Z359" s="13">
        <f t="shared" si="629"/>
        <v>6.8200471938811194E-2</v>
      </c>
      <c r="AA359" s="13">
        <f t="shared" si="630"/>
        <v>1.948673057239745E-2</v>
      </c>
      <c r="AB359" s="13">
        <f t="shared" si="631"/>
        <v>2.7839445798989613E-3</v>
      </c>
      <c r="AC359" s="13">
        <f t="shared" si="632"/>
        <v>5.8278388070810358E-6</v>
      </c>
      <c r="AD359" s="13">
        <f t="shared" si="633"/>
        <v>6.0950720812081468E-5</v>
      </c>
      <c r="AE359" s="13">
        <f t="shared" si="634"/>
        <v>7.5017714320800647E-5</v>
      </c>
      <c r="AF359" s="13">
        <f t="shared" si="635"/>
        <v>4.61656350157697E-5</v>
      </c>
      <c r="AG359" s="13">
        <f t="shared" si="636"/>
        <v>1.8940111907393496E-5</v>
      </c>
      <c r="AH359" s="13">
        <f t="shared" si="637"/>
        <v>2.0985164130476512E-2</v>
      </c>
      <c r="AI359" s="13">
        <f t="shared" si="638"/>
        <v>5.9960323998201216E-3</v>
      </c>
      <c r="AJ359" s="13">
        <f t="shared" si="639"/>
        <v>8.5661480453896898E-4</v>
      </c>
      <c r="AK359" s="13">
        <f t="shared" si="640"/>
        <v>8.1586052734621575E-5</v>
      </c>
      <c r="AL359" s="13">
        <f t="shared" si="641"/>
        <v>8.197928093996369E-8</v>
      </c>
      <c r="AM359" s="13">
        <f t="shared" si="642"/>
        <v>3.4830558818539262E-6</v>
      </c>
      <c r="AN359" s="13">
        <f t="shared" si="643"/>
        <v>4.2869204437121261E-6</v>
      </c>
      <c r="AO359" s="13">
        <f t="shared" si="644"/>
        <v>2.6381556188146904E-6</v>
      </c>
      <c r="AP359" s="13">
        <f t="shared" si="645"/>
        <v>1.0823410667350506E-6</v>
      </c>
      <c r="AQ359" s="13">
        <f t="shared" si="646"/>
        <v>3.3303442461465731E-7</v>
      </c>
      <c r="AR359" s="13">
        <f t="shared" si="647"/>
        <v>5.165678196222925E-3</v>
      </c>
      <c r="AS359" s="13">
        <f t="shared" si="648"/>
        <v>1.4759748191158753E-3</v>
      </c>
      <c r="AT359" s="13">
        <f t="shared" si="649"/>
        <v>2.1086308359829996E-4</v>
      </c>
      <c r="AU359" s="13">
        <f t="shared" si="650"/>
        <v>2.008310686095923E-5</v>
      </c>
      <c r="AV359" s="13">
        <f t="shared" si="651"/>
        <v>1.4345725232198476E-6</v>
      </c>
      <c r="AW359" s="13">
        <f t="shared" si="652"/>
        <v>8.0082603969041251E-10</v>
      </c>
      <c r="AX359" s="13">
        <f t="shared" si="653"/>
        <v>1.6586730660550977E-7</v>
      </c>
      <c r="AY359" s="13">
        <f t="shared" si="654"/>
        <v>2.041483030275562E-7</v>
      </c>
      <c r="AZ359" s="13">
        <f t="shared" si="655"/>
        <v>1.2563214078152313E-7</v>
      </c>
      <c r="BA359" s="13">
        <f t="shared" si="656"/>
        <v>5.1542382223371444E-8</v>
      </c>
      <c r="BB359" s="13">
        <f t="shared" si="657"/>
        <v>1.5859499500291266E-8</v>
      </c>
      <c r="BC359" s="13">
        <f t="shared" si="658"/>
        <v>3.9039518710594279E-9</v>
      </c>
      <c r="BD359" s="13">
        <f t="shared" si="659"/>
        <v>1.0596466731219458E-3</v>
      </c>
      <c r="BE359" s="13">
        <f t="shared" si="660"/>
        <v>3.0276988756897159E-4</v>
      </c>
      <c r="BF359" s="13">
        <f t="shared" si="661"/>
        <v>4.3254797633842137E-5</v>
      </c>
      <c r="BG359" s="13">
        <f t="shared" si="662"/>
        <v>4.1196908833245472E-6</v>
      </c>
      <c r="BH359" s="13">
        <f t="shared" si="663"/>
        <v>2.9427694560872435E-7</v>
      </c>
      <c r="BI359" s="13">
        <f t="shared" si="664"/>
        <v>1.6816586131222686E-8</v>
      </c>
      <c r="BJ359" s="14">
        <f t="shared" si="665"/>
        <v>8.5458559362365211E-2</v>
      </c>
      <c r="BK359" s="14">
        <f t="shared" si="666"/>
        <v>0.30371405780555683</v>
      </c>
      <c r="BL359" s="14">
        <f t="shared" si="667"/>
        <v>0.54233507221635469</v>
      </c>
      <c r="BM359" s="14">
        <f t="shared" si="668"/>
        <v>0.19501930009308607</v>
      </c>
      <c r="BN359" s="14">
        <f t="shared" si="669"/>
        <v>0.80468865788252497</v>
      </c>
    </row>
    <row r="360" spans="1:66" x14ac:dyDescent="0.25">
      <c r="A360" t="s">
        <v>345</v>
      </c>
      <c r="B360" t="s">
        <v>319</v>
      </c>
      <c r="C360" t="s">
        <v>234</v>
      </c>
      <c r="D360" t="s">
        <v>355</v>
      </c>
      <c r="E360" s="10">
        <f>VLOOKUP(A360,home!$A$2:$E$404,3,FALSE)</f>
        <v>1.5690999999999999</v>
      </c>
      <c r="F360" s="10">
        <f>VLOOKUP(B360,home!$B$2:$E$404,3,FALSE)</f>
        <v>1.0197000000000001</v>
      </c>
      <c r="G360" s="10">
        <f>VLOOKUP(C360,away!$B$2:$E$404,4,FALSE)</f>
        <v>0.82850000000000001</v>
      </c>
      <c r="H360" s="10">
        <f>VLOOKUP(A360,away!$A$2:$E$404,3,FALSE)</f>
        <v>1.1701999999999999</v>
      </c>
      <c r="I360" s="10">
        <f>VLOOKUP(C360,away!$B$2:$E$404,3,FALSE)</f>
        <v>1.4527000000000001</v>
      </c>
      <c r="J360" s="10">
        <f>VLOOKUP(B360,home!$B$2:$E$404,4,FALSE)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345</v>
      </c>
      <c r="B361" t="s">
        <v>241</v>
      </c>
      <c r="C361" t="s">
        <v>243</v>
      </c>
      <c r="D361" t="s">
        <v>355</v>
      </c>
      <c r="E361" s="10">
        <f>VLOOKUP(A361,home!$A$2:$E$404,3,FALSE)</f>
        <v>1.5690999999999999</v>
      </c>
      <c r="F361" s="10">
        <f>VLOOKUP(B361,home!$B$2:$E$404,3,FALSE)</f>
        <v>0.92700000000000005</v>
      </c>
      <c r="G361" s="10">
        <f>VLOOKUP(C361,away!$B$2:$E$404,4,FALSE)</f>
        <v>1.2166999999999999</v>
      </c>
      <c r="H361" s="10">
        <f>VLOOKUP(A361,away!$A$2:$E$404,3,FALSE)</f>
        <v>1.1701999999999999</v>
      </c>
      <c r="I361" s="10">
        <f>VLOOKUP(C361,away!$B$2:$E$404,3,FALSE)</f>
        <v>0.77690000000000003</v>
      </c>
      <c r="J361" s="10">
        <f>VLOOKUP(B361,home!$B$2:$E$404,4,FALSE)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346</v>
      </c>
      <c r="B362" t="s">
        <v>253</v>
      </c>
      <c r="C362" t="s">
        <v>246</v>
      </c>
      <c r="D362" t="s">
        <v>355</v>
      </c>
      <c r="E362" s="10">
        <f>VLOOKUP(A362,home!$A$2:$E$404,3,FALSE)</f>
        <v>1.254</v>
      </c>
      <c r="F362" s="10">
        <f>VLOOKUP(B362,home!$B$2:$E$404,3,FALSE)</f>
        <v>1.1164000000000001</v>
      </c>
      <c r="G362" s="10">
        <f>VLOOKUP(C362,away!$B$2:$E$404,4,FALSE)</f>
        <v>1.8441000000000001</v>
      </c>
      <c r="H362" s="10">
        <f>VLOOKUP(A362,away!$A$2:$E$404,3,FALSE)</f>
        <v>0.9476</v>
      </c>
      <c r="I362" s="10">
        <f>VLOOKUP(C362,away!$B$2:$E$404,3,FALSE)</f>
        <v>0.59360000000000002</v>
      </c>
      <c r="J362" s="10">
        <f>VLOOKUP(B362,home!$B$2:$E$404,4,FALSE)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346</v>
      </c>
      <c r="B363" t="s">
        <v>247</v>
      </c>
      <c r="C363" t="s">
        <v>323</v>
      </c>
      <c r="D363" t="s">
        <v>355</v>
      </c>
      <c r="E363" s="10">
        <f>VLOOKUP(A363,home!$A$2:$E$404,3,FALSE)</f>
        <v>1.254</v>
      </c>
      <c r="F363" s="10">
        <f>VLOOKUP(B363,home!$B$2:$E$404,3,FALSE)</f>
        <v>1.4454</v>
      </c>
      <c r="G363" s="10">
        <f>VLOOKUP(C363,away!$B$2:$E$404,4,FALSE)</f>
        <v>0.74760000000000004</v>
      </c>
      <c r="H363" s="10">
        <f>VLOOKUP(A363,away!$A$2:$E$404,3,FALSE)</f>
        <v>0.9476</v>
      </c>
      <c r="I363" s="10">
        <f>VLOOKUP(C363,away!$B$2:$E$404,3,FALSE)</f>
        <v>1.1872</v>
      </c>
      <c r="J363" s="10">
        <f>VLOOKUP(B363,home!$B$2:$E$404,4,FALSE)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337</v>
      </c>
      <c r="B364" t="s">
        <v>83</v>
      </c>
      <c r="C364" t="s">
        <v>95</v>
      </c>
      <c r="D364" t="s">
        <v>357</v>
      </c>
      <c r="E364" s="10">
        <f>VLOOKUP(A364,home!$A$2:$E$404,3,FALSE)</f>
        <v>1.2959000000000001</v>
      </c>
      <c r="F364" s="10">
        <f>VLOOKUP(B364,home!$B$2:$E$404,3,FALSE)</f>
        <v>1.1575</v>
      </c>
      <c r="G364" s="10">
        <f>VLOOKUP(C364,away!$B$2:$E$404,4,FALSE)</f>
        <v>0.51439999999999997</v>
      </c>
      <c r="H364" s="10">
        <f>VLOOKUP(A364,away!$A$2:$E$404,3,FALSE)</f>
        <v>1</v>
      </c>
      <c r="I364" s="10">
        <f>VLOOKUP(C364,away!$B$2:$E$404,3,FALSE)</f>
        <v>0.33329999999999999</v>
      </c>
      <c r="J364" s="10">
        <f>VLOOKUP(B364,home!$B$2:$E$404,4,FALSE)</f>
        <v>1.5</v>
      </c>
      <c r="K364" s="12">
        <f t="shared" si="614"/>
        <v>0.77160218619999987</v>
      </c>
      <c r="L364" s="12">
        <f t="shared" si="615"/>
        <v>0.49995000000000001</v>
      </c>
      <c r="M364" s="13">
        <f t="shared" si="616"/>
        <v>0.28039605693684977</v>
      </c>
      <c r="N364" s="13">
        <f t="shared" si="617"/>
        <v>0.2163542105343329</v>
      </c>
      <c r="O364" s="13">
        <f t="shared" si="618"/>
        <v>0.14018400866557804</v>
      </c>
      <c r="P364" s="13">
        <f t="shared" si="619"/>
        <v>0.10816628755663973</v>
      </c>
      <c r="Q364" s="13">
        <f t="shared" si="620"/>
        <v>8.3469690920933148E-2</v>
      </c>
      <c r="R364" s="13">
        <f t="shared" si="621"/>
        <v>3.5042497566177867E-2</v>
      </c>
      <c r="S364" s="13">
        <f t="shared" si="622"/>
        <v>1.0431624727180733E-2</v>
      </c>
      <c r="T364" s="13">
        <f t="shared" si="623"/>
        <v>4.1730671975920522E-2</v>
      </c>
      <c r="U364" s="13">
        <f t="shared" si="624"/>
        <v>2.7038867731971016E-2</v>
      </c>
      <c r="V364" s="13">
        <f t="shared" si="625"/>
        <v>4.4712552992589563E-4</v>
      </c>
      <c r="W364" s="13">
        <f t="shared" si="626"/>
        <v>2.1468465332010103E-2</v>
      </c>
      <c r="X364" s="13">
        <f t="shared" si="627"/>
        <v>1.073315924273845E-2</v>
      </c>
      <c r="Y364" s="13">
        <f t="shared" si="628"/>
        <v>2.6830214817035441E-3</v>
      </c>
      <c r="Z364" s="13">
        <f t="shared" si="629"/>
        <v>5.8398322194035419E-3</v>
      </c>
      <c r="AA364" s="13">
        <f t="shared" si="630"/>
        <v>4.5060273075329697E-3</v>
      </c>
      <c r="AB364" s="13">
        <f t="shared" si="631"/>
        <v>1.738430260784669E-3</v>
      </c>
      <c r="AC364" s="13">
        <f t="shared" si="632"/>
        <v>1.0780266752906712E-5</v>
      </c>
      <c r="AD364" s="13">
        <f t="shared" si="633"/>
        <v>4.1412786961344747E-3</v>
      </c>
      <c r="AE364" s="13">
        <f t="shared" si="634"/>
        <v>2.0704322841324303E-3</v>
      </c>
      <c r="AF364" s="13">
        <f t="shared" si="635"/>
        <v>5.1755631022600424E-4</v>
      </c>
      <c r="AG364" s="13">
        <f t="shared" si="636"/>
        <v>8.625075909916361E-5</v>
      </c>
      <c r="AH364" s="13">
        <f t="shared" si="637"/>
        <v>7.2990602952270015E-4</v>
      </c>
      <c r="AI364" s="13">
        <f t="shared" si="638"/>
        <v>5.6319708810027706E-4</v>
      </c>
      <c r="AJ364" s="13">
        <f t="shared" si="639"/>
        <v>2.1728205221982383E-4</v>
      </c>
      <c r="AK364" s="13">
        <f t="shared" si="640"/>
        <v>5.5885102171612877E-5</v>
      </c>
      <c r="AL364" s="13">
        <f t="shared" si="641"/>
        <v>1.6634491173245125E-7</v>
      </c>
      <c r="AM364" s="13">
        <f t="shared" si="642"/>
        <v>6.3908393912016936E-4</v>
      </c>
      <c r="AN364" s="13">
        <f t="shared" si="643"/>
        <v>3.1951001536312864E-4</v>
      </c>
      <c r="AO364" s="13">
        <f t="shared" si="644"/>
        <v>7.9869516090398082E-5</v>
      </c>
      <c r="AP364" s="13">
        <f t="shared" si="645"/>
        <v>1.331025485646484E-5</v>
      </c>
      <c r="AQ364" s="13">
        <f t="shared" si="646"/>
        <v>1.6636154788723991E-6</v>
      </c>
      <c r="AR364" s="13">
        <f t="shared" si="647"/>
        <v>7.2983303891974806E-5</v>
      </c>
      <c r="AS364" s="13">
        <f t="shared" si="648"/>
        <v>5.6314076839146723E-5</v>
      </c>
      <c r="AT364" s="13">
        <f t="shared" si="649"/>
        <v>2.1726032401460189E-5</v>
      </c>
      <c r="AU364" s="13">
        <f t="shared" si="650"/>
        <v>5.5879513661395738E-6</v>
      </c>
      <c r="AV364" s="13">
        <f t="shared" si="651"/>
        <v>1.0779188726231424E-6</v>
      </c>
      <c r="AW364" s="13">
        <f t="shared" si="652"/>
        <v>1.7824897548090232E-9</v>
      </c>
      <c r="AX364" s="13">
        <f t="shared" si="653"/>
        <v>8.2186427431738335E-5</v>
      </c>
      <c r="AY364" s="13">
        <f t="shared" si="654"/>
        <v>4.1089104394497576E-5</v>
      </c>
      <c r="AZ364" s="13">
        <f t="shared" si="655"/>
        <v>1.0271248871014532E-5</v>
      </c>
      <c r="BA364" s="13">
        <f t="shared" si="656"/>
        <v>1.7117036243545719E-6</v>
      </c>
      <c r="BB364" s="13">
        <f t="shared" si="657"/>
        <v>2.1394155674901702E-7</v>
      </c>
      <c r="BC364" s="13">
        <f t="shared" si="658"/>
        <v>2.139201625933422E-8</v>
      </c>
      <c r="BD364" s="13">
        <f t="shared" si="659"/>
        <v>6.0813337967987986E-6</v>
      </c>
      <c r="BE364" s="13">
        <f t="shared" si="660"/>
        <v>4.6923704526218985E-6</v>
      </c>
      <c r="BF364" s="13">
        <f t="shared" si="661"/>
        <v>1.8103216498516697E-6</v>
      </c>
      <c r="BG364" s="13">
        <f t="shared" si="662"/>
        <v>4.6561604758357978E-7</v>
      </c>
      <c r="BH364" s="13">
        <f t="shared" si="663"/>
        <v>8.9817590061323305E-8</v>
      </c>
      <c r="BI364" s="13">
        <f t="shared" si="664"/>
        <v>1.3860689770106495E-8</v>
      </c>
      <c r="BJ364" s="14">
        <f t="shared" si="665"/>
        <v>0.3844436686960343</v>
      </c>
      <c r="BK364" s="14">
        <f t="shared" si="666"/>
        <v>0.39949313046665519</v>
      </c>
      <c r="BL364" s="14">
        <f t="shared" si="667"/>
        <v>0.21024694440765693</v>
      </c>
      <c r="BM364" s="14">
        <f t="shared" si="668"/>
        <v>0.13636973628733398</v>
      </c>
      <c r="BN364" s="14">
        <f t="shared" si="669"/>
        <v>0.86361275218051137</v>
      </c>
    </row>
    <row r="365" spans="1:66" x14ac:dyDescent="0.25">
      <c r="A365" t="s">
        <v>337</v>
      </c>
      <c r="B365" t="s">
        <v>74</v>
      </c>
      <c r="C365" t="s">
        <v>71</v>
      </c>
      <c r="D365" t="s">
        <v>357</v>
      </c>
      <c r="E365" s="10">
        <f>VLOOKUP(A365,home!$A$2:$E$404,3,FALSE)</f>
        <v>1.2959000000000001</v>
      </c>
      <c r="F365" s="10">
        <f>VLOOKUP(B365,home!$B$2:$E$404,3,FALSE)</f>
        <v>0.57869999999999999</v>
      </c>
      <c r="G365" s="10">
        <f>VLOOKUP(C365,away!$B$2:$E$404,4,FALSE)</f>
        <v>1.0288999999999999</v>
      </c>
      <c r="H365" s="10">
        <f>VLOOKUP(A365,away!$A$2:$E$404,3,FALSE)</f>
        <v>1</v>
      </c>
      <c r="I365" s="10">
        <f>VLOOKUP(C365,away!$B$2:$E$404,3,FALSE)</f>
        <v>1</v>
      </c>
      <c r="J365" s="10">
        <f>VLOOKUP(B365,home!$B$2:$E$404,4,FALSE)</f>
        <v>1.75</v>
      </c>
      <c r="K365" s="12">
        <f t="shared" si="614"/>
        <v>0.77161051883700005</v>
      </c>
      <c r="L365" s="12">
        <f t="shared" si="615"/>
        <v>1.75</v>
      </c>
      <c r="M365" s="13">
        <f t="shared" si="616"/>
        <v>8.0330129328143998E-2</v>
      </c>
      <c r="N365" s="13">
        <f t="shared" si="617"/>
        <v>6.1983572769132494E-2</v>
      </c>
      <c r="O365" s="13">
        <f t="shared" si="618"/>
        <v>0.14057772632425197</v>
      </c>
      <c r="P365" s="13">
        <f t="shared" si="619"/>
        <v>0.10847125234598186</v>
      </c>
      <c r="Q365" s="13">
        <f t="shared" si="620"/>
        <v>2.3913588371880633E-2</v>
      </c>
      <c r="R365" s="13">
        <f t="shared" si="621"/>
        <v>0.12300551053372051</v>
      </c>
      <c r="S365" s="13">
        <f t="shared" si="622"/>
        <v>3.6617682194442232E-2</v>
      </c>
      <c r="T365" s="13">
        <f t="shared" si="623"/>
        <v>4.1848779650791104E-2</v>
      </c>
      <c r="U365" s="13">
        <f t="shared" si="624"/>
        <v>9.4912345802734152E-2</v>
      </c>
      <c r="V365" s="13">
        <f t="shared" si="625"/>
        <v>5.4939478137953799E-3</v>
      </c>
      <c r="W365" s="13">
        <f t="shared" si="626"/>
        <v>6.150658776960422E-3</v>
      </c>
      <c r="X365" s="13">
        <f t="shared" si="627"/>
        <v>1.0763652859680738E-2</v>
      </c>
      <c r="Y365" s="13">
        <f t="shared" si="628"/>
        <v>9.4181962522206491E-3</v>
      </c>
      <c r="Z365" s="13">
        <f t="shared" si="629"/>
        <v>7.1753214478003646E-2</v>
      </c>
      <c r="AA365" s="13">
        <f t="shared" si="630"/>
        <v>5.5365535051594937E-2</v>
      </c>
      <c r="AB365" s="13">
        <f t="shared" si="631"/>
        <v>2.1360314613424639E-2</v>
      </c>
      <c r="AC365" s="13">
        <f t="shared" si="632"/>
        <v>4.6366117908534955E-4</v>
      </c>
      <c r="AD365" s="13">
        <f t="shared" si="633"/>
        <v>1.1864782525199448E-3</v>
      </c>
      <c r="AE365" s="13">
        <f t="shared" si="634"/>
        <v>2.0763369419099032E-3</v>
      </c>
      <c r="AF365" s="13">
        <f t="shared" si="635"/>
        <v>1.8167948241711656E-3</v>
      </c>
      <c r="AG365" s="13">
        <f t="shared" si="636"/>
        <v>1.0597969807665136E-3</v>
      </c>
      <c r="AH365" s="13">
        <f t="shared" si="637"/>
        <v>3.1392031334126588E-2</v>
      </c>
      <c r="AI365" s="13">
        <f t="shared" si="638"/>
        <v>2.4222421585072776E-2</v>
      </c>
      <c r="AJ365" s="13">
        <f t="shared" si="639"/>
        <v>9.3451376433732764E-3</v>
      </c>
      <c r="AK365" s="13">
        <f t="shared" si="640"/>
        <v>2.403602168535478E-3</v>
      </c>
      <c r="AL365" s="13">
        <f t="shared" si="641"/>
        <v>2.5043609007103523E-5</v>
      </c>
      <c r="AM365" s="13">
        <f t="shared" si="642"/>
        <v>1.8309982000314637E-4</v>
      </c>
      <c r="AN365" s="13">
        <f t="shared" si="643"/>
        <v>3.2042468500550613E-4</v>
      </c>
      <c r="AO365" s="13">
        <f t="shared" si="644"/>
        <v>2.8037159937981793E-4</v>
      </c>
      <c r="AP365" s="13">
        <f t="shared" si="645"/>
        <v>1.6355009963822718E-4</v>
      </c>
      <c r="AQ365" s="13">
        <f t="shared" si="646"/>
        <v>7.1553168591724373E-5</v>
      </c>
      <c r="AR365" s="13">
        <f t="shared" si="647"/>
        <v>1.0987210966944303E-2</v>
      </c>
      <c r="AS365" s="13">
        <f t="shared" si="648"/>
        <v>8.4778475547754705E-3</v>
      </c>
      <c r="AT365" s="13">
        <f t="shared" si="649"/>
        <v>3.2707981751806461E-3</v>
      </c>
      <c r="AU365" s="13">
        <f t="shared" si="650"/>
        <v>8.4126075898741711E-4</v>
      </c>
      <c r="AV365" s="13">
        <f t="shared" si="651"/>
        <v>1.622814126798723E-4</v>
      </c>
      <c r="AW365" s="13">
        <f t="shared" si="652"/>
        <v>9.3935684011565842E-7</v>
      </c>
      <c r="AX365" s="13">
        <f t="shared" si="653"/>
        <v>2.3546957851931511E-5</v>
      </c>
      <c r="AY365" s="13">
        <f t="shared" si="654"/>
        <v>4.1207176240880139E-5</v>
      </c>
      <c r="AZ365" s="13">
        <f t="shared" si="655"/>
        <v>3.6056279210770134E-5</v>
      </c>
      <c r="BA365" s="13">
        <f t="shared" si="656"/>
        <v>2.1032829539615918E-5</v>
      </c>
      <c r="BB365" s="13">
        <f t="shared" si="657"/>
        <v>9.201862923581961E-6</v>
      </c>
      <c r="BC365" s="13">
        <f t="shared" si="658"/>
        <v>3.2206520232536852E-6</v>
      </c>
      <c r="BD365" s="13">
        <f t="shared" si="659"/>
        <v>3.2046031986920891E-3</v>
      </c>
      <c r="BE365" s="13">
        <f t="shared" si="660"/>
        <v>2.4727055368095126E-3</v>
      </c>
      <c r="BF365" s="13">
        <f t="shared" si="661"/>
        <v>9.5398280109435527E-4</v>
      </c>
      <c r="BG365" s="13">
        <f t="shared" si="662"/>
        <v>2.4536772137133004E-4</v>
      </c>
      <c r="BH365" s="13">
        <f t="shared" si="663"/>
        <v>4.7332078698296096E-5</v>
      </c>
      <c r="BI365" s="13">
        <f t="shared" si="664"/>
        <v>7.3043859604051949E-6</v>
      </c>
      <c r="BJ365" s="14">
        <f t="shared" si="665"/>
        <v>0.161371120810442</v>
      </c>
      <c r="BK365" s="14">
        <f t="shared" si="666"/>
        <v>0.2314429236466968</v>
      </c>
      <c r="BL365" s="14">
        <f t="shared" si="667"/>
        <v>0.53325531964802797</v>
      </c>
      <c r="BM365" s="14">
        <f t="shared" si="668"/>
        <v>0.45950053109065842</v>
      </c>
      <c r="BN365" s="14">
        <f t="shared" si="669"/>
        <v>0.53828177967311153</v>
      </c>
    </row>
    <row r="366" spans="1:66" x14ac:dyDescent="0.25">
      <c r="A366" t="s">
        <v>337</v>
      </c>
      <c r="B366" t="s">
        <v>72</v>
      </c>
      <c r="C366" t="s">
        <v>75</v>
      </c>
      <c r="D366" t="s">
        <v>357</v>
      </c>
      <c r="E366" s="10">
        <f>VLOOKUP(A366,home!$A$2:$E$404,3,FALSE)</f>
        <v>1.2959000000000001</v>
      </c>
      <c r="F366" s="10">
        <f>VLOOKUP(B366,home!$B$2:$E$404,3,FALSE)</f>
        <v>0.96460000000000001</v>
      </c>
      <c r="G366" s="10">
        <f>VLOOKUP(C366,away!$B$2:$E$404,4,FALSE)</f>
        <v>0.77170000000000005</v>
      </c>
      <c r="H366" s="10">
        <f>VLOOKUP(A366,away!$A$2:$E$404,3,FALSE)</f>
        <v>1</v>
      </c>
      <c r="I366" s="10">
        <f>VLOOKUP(C366,away!$B$2:$E$404,3,FALSE)</f>
        <v>1.25</v>
      </c>
      <c r="J366" s="10">
        <f>VLOOKUP(B366,home!$B$2:$E$404,4,FALSE)</f>
        <v>0.5</v>
      </c>
      <c r="K366" s="12">
        <f t="shared" si="614"/>
        <v>0.96464440053800005</v>
      </c>
      <c r="L366" s="12">
        <f t="shared" si="615"/>
        <v>0.625</v>
      </c>
      <c r="M366" s="13">
        <f t="shared" si="616"/>
        <v>0.20399814046685905</v>
      </c>
      <c r="N366" s="13">
        <f t="shared" si="617"/>
        <v>0.19678566392151994</v>
      </c>
      <c r="O366" s="13">
        <f t="shared" si="618"/>
        <v>0.12749883779178689</v>
      </c>
      <c r="P366" s="13">
        <f t="shared" si="619"/>
        <v>0.12299103995094995</v>
      </c>
      <c r="Q366" s="13">
        <f t="shared" si="620"/>
        <v>9.4914094404023472E-2</v>
      </c>
      <c r="R366" s="13">
        <f t="shared" si="621"/>
        <v>3.98433868099334E-2</v>
      </c>
      <c r="S366" s="13">
        <f t="shared" si="622"/>
        <v>1.853790906328583E-2</v>
      </c>
      <c r="T366" s="13">
        <f t="shared" si="623"/>
        <v>5.9321309002514658E-2</v>
      </c>
      <c r="U366" s="13">
        <f t="shared" si="624"/>
        <v>3.8434699984671861E-2</v>
      </c>
      <c r="V366" s="13">
        <f t="shared" si="625"/>
        <v>1.2418395955264806E-3</v>
      </c>
      <c r="W366" s="13">
        <f t="shared" si="626"/>
        <v>3.0519449899658789E-2</v>
      </c>
      <c r="X366" s="13">
        <f t="shared" si="627"/>
        <v>1.9074656187286741E-2</v>
      </c>
      <c r="Y366" s="13">
        <f t="shared" si="628"/>
        <v>5.9608300585271062E-3</v>
      </c>
      <c r="Z366" s="13">
        <f t="shared" si="629"/>
        <v>8.3007055854027924E-3</v>
      </c>
      <c r="AA366" s="13">
        <f t="shared" si="630"/>
        <v>8.0072291634733055E-3</v>
      </c>
      <c r="AB366" s="13">
        <f t="shared" si="631"/>
        <v>3.8620643881845489E-3</v>
      </c>
      <c r="AC366" s="13">
        <f t="shared" si="632"/>
        <v>4.6794281726210699E-5</v>
      </c>
      <c r="AD366" s="13">
        <f t="shared" si="633"/>
        <v>7.360104113301469E-3</v>
      </c>
      <c r="AE366" s="13">
        <f t="shared" si="634"/>
        <v>4.6000650708134172E-3</v>
      </c>
      <c r="AF366" s="13">
        <f t="shared" si="635"/>
        <v>1.4375203346291929E-3</v>
      </c>
      <c r="AG366" s="13">
        <f t="shared" si="636"/>
        <v>2.9948340304774857E-4</v>
      </c>
      <c r="AH366" s="13">
        <f t="shared" si="637"/>
        <v>1.2969852477191859E-3</v>
      </c>
      <c r="AI366" s="13">
        <f t="shared" si="638"/>
        <v>1.2511295567927037E-3</v>
      </c>
      <c r="AJ366" s="13">
        <f t="shared" si="639"/>
        <v>6.0344756065383554E-4</v>
      </c>
      <c r="AK366" s="13">
        <f t="shared" si="640"/>
        <v>1.9403743680101255E-4</v>
      </c>
      <c r="AL366" s="13">
        <f t="shared" si="641"/>
        <v>1.1284960461096708E-6</v>
      </c>
      <c r="AM366" s="13">
        <f t="shared" si="642"/>
        <v>1.4199766440545932E-3</v>
      </c>
      <c r="AN366" s="13">
        <f t="shared" si="643"/>
        <v>8.8748540253412054E-4</v>
      </c>
      <c r="AO366" s="13">
        <f t="shared" si="644"/>
        <v>2.773391882919127E-4</v>
      </c>
      <c r="AP366" s="13">
        <f t="shared" si="645"/>
        <v>5.777899756081515E-5</v>
      </c>
      <c r="AQ366" s="13">
        <f t="shared" si="646"/>
        <v>9.0279683688773646E-6</v>
      </c>
      <c r="AR366" s="13">
        <f t="shared" si="647"/>
        <v>1.6212315596489827E-4</v>
      </c>
      <c r="AS366" s="13">
        <f t="shared" si="648"/>
        <v>1.5639119459908796E-4</v>
      </c>
      <c r="AT366" s="13">
        <f t="shared" si="649"/>
        <v>7.5430945081729456E-5</v>
      </c>
      <c r="AU366" s="13">
        <f t="shared" si="650"/>
        <v>2.4254679600126569E-5</v>
      </c>
      <c r="AV366" s="13">
        <f t="shared" si="651"/>
        <v>5.8492852157763382E-6</v>
      </c>
      <c r="AW366" s="13">
        <f t="shared" si="652"/>
        <v>1.889926027619733E-8</v>
      </c>
      <c r="AX366" s="13">
        <f t="shared" si="653"/>
        <v>2.2829541976366723E-4</v>
      </c>
      <c r="AY366" s="13">
        <f t="shared" si="654"/>
        <v>1.42684637352292E-4</v>
      </c>
      <c r="AZ366" s="13">
        <f t="shared" si="655"/>
        <v>4.4588949172591247E-5</v>
      </c>
      <c r="BA366" s="13">
        <f t="shared" si="656"/>
        <v>9.2893644109565126E-6</v>
      </c>
      <c r="BB366" s="13">
        <f t="shared" si="657"/>
        <v>1.4514631892119545E-6</v>
      </c>
      <c r="BC366" s="13">
        <f t="shared" si="658"/>
        <v>1.8143289865149434E-7</v>
      </c>
      <c r="BD366" s="13">
        <f t="shared" si="659"/>
        <v>1.688782874634357E-5</v>
      </c>
      <c r="BE366" s="13">
        <f t="shared" si="660"/>
        <v>1.6290749437404999E-5</v>
      </c>
      <c r="BF366" s="13">
        <f t="shared" si="661"/>
        <v>7.8573901126801523E-6</v>
      </c>
      <c r="BG366" s="13">
        <f t="shared" si="662"/>
        <v>2.5265291250131849E-6</v>
      </c>
      <c r="BH366" s="13">
        <f t="shared" si="663"/>
        <v>6.0930054331003533E-7</v>
      </c>
      <c r="BI366" s="13">
        <f t="shared" si="664"/>
        <v>1.1755167146975738E-7</v>
      </c>
      <c r="BJ366" s="14">
        <f t="shared" si="665"/>
        <v>0.42335127586292015</v>
      </c>
      <c r="BK366" s="14">
        <f t="shared" si="666"/>
        <v>0.34695953649174593</v>
      </c>
      <c r="BL366" s="14">
        <f t="shared" si="667"/>
        <v>0.22146015655011458</v>
      </c>
      <c r="BM366" s="14">
        <f t="shared" si="668"/>
        <v>0.21389784540701881</v>
      </c>
      <c r="BN366" s="14">
        <f t="shared" si="669"/>
        <v>0.78603116334507261</v>
      </c>
    </row>
    <row r="367" spans="1:66" x14ac:dyDescent="0.25">
      <c r="A367" t="s">
        <v>337</v>
      </c>
      <c r="B367" t="s">
        <v>90</v>
      </c>
      <c r="C367" t="s">
        <v>96</v>
      </c>
      <c r="D367" t="s">
        <v>357</v>
      </c>
      <c r="E367" s="10">
        <f>VLOOKUP(A367,home!$A$2:$E$404,3,FALSE)</f>
        <v>1.2959000000000001</v>
      </c>
      <c r="F367" s="10">
        <f>VLOOKUP(B367,home!$B$2:$E$404,3,FALSE)</f>
        <v>1.9292</v>
      </c>
      <c r="G367" s="10">
        <f>VLOOKUP(C367,away!$B$2:$E$404,4,FALSE)</f>
        <v>0.77170000000000005</v>
      </c>
      <c r="H367" s="10">
        <f>VLOOKUP(A367,away!$A$2:$E$404,3,FALSE)</f>
        <v>1</v>
      </c>
      <c r="I367" s="10">
        <f>VLOOKUP(C367,away!$B$2:$E$404,3,FALSE)</f>
        <v>0.1</v>
      </c>
      <c r="J367" s="10">
        <f>VLOOKUP(B367,home!$B$2:$E$404,4,FALSE)</f>
        <v>1</v>
      </c>
      <c r="K367" s="12">
        <f t="shared" si="614"/>
        <v>1.9292888010760001</v>
      </c>
      <c r="L367" s="12">
        <f t="shared" si="615"/>
        <v>0.1</v>
      </c>
      <c r="M367" s="13">
        <f t="shared" si="616"/>
        <v>0.13142896005270244</v>
      </c>
      <c r="N367" s="13">
        <f t="shared" si="617"/>
        <v>0.25356442076674379</v>
      </c>
      <c r="O367" s="13">
        <f t="shared" si="618"/>
        <v>1.3142896005270247E-2</v>
      </c>
      <c r="P367" s="13">
        <f t="shared" si="619"/>
        <v>2.5356442076674385E-2</v>
      </c>
      <c r="Q367" s="13">
        <f t="shared" si="620"/>
        <v>0.24459949866830083</v>
      </c>
      <c r="R367" s="13">
        <f t="shared" si="621"/>
        <v>6.5714480026351238E-4</v>
      </c>
      <c r="S367" s="13">
        <f t="shared" si="622"/>
        <v>1.2229974933415046E-3</v>
      </c>
      <c r="T367" s="13">
        <f t="shared" si="623"/>
        <v>2.4459949866830089E-2</v>
      </c>
      <c r="U367" s="13">
        <f t="shared" si="624"/>
        <v>1.2678221038337194E-3</v>
      </c>
      <c r="V367" s="13">
        <f t="shared" si="625"/>
        <v>2.6216837418308726E-5</v>
      </c>
      <c r="W367" s="13">
        <f t="shared" si="626"/>
        <v>0.15730102450985228</v>
      </c>
      <c r="X367" s="13">
        <f t="shared" si="627"/>
        <v>1.5730102450985231E-2</v>
      </c>
      <c r="Y367" s="13">
        <f t="shared" si="628"/>
        <v>7.8650512254926171E-4</v>
      </c>
      <c r="Z367" s="13">
        <f t="shared" si="629"/>
        <v>2.1904826675450417E-5</v>
      </c>
      <c r="AA367" s="13">
        <f t="shared" si="630"/>
        <v>4.2260736794457319E-5</v>
      </c>
      <c r="AB367" s="13">
        <f t="shared" si="631"/>
        <v>4.0766583111383495E-5</v>
      </c>
      <c r="AC367" s="13">
        <f t="shared" si="632"/>
        <v>3.1612406769233311E-7</v>
      </c>
      <c r="AD367" s="13">
        <f t="shared" si="633"/>
        <v>7.586977624615987E-2</v>
      </c>
      <c r="AE367" s="13">
        <f t="shared" si="634"/>
        <v>7.5869776246159891E-3</v>
      </c>
      <c r="AF367" s="13">
        <f t="shared" si="635"/>
        <v>3.7934888123079949E-4</v>
      </c>
      <c r="AG367" s="13">
        <f t="shared" si="636"/>
        <v>1.2644962707693318E-5</v>
      </c>
      <c r="AH367" s="13">
        <f t="shared" si="637"/>
        <v>5.4762066688626059E-7</v>
      </c>
      <c r="AI367" s="13">
        <f t="shared" si="638"/>
        <v>1.0565184198614335E-6</v>
      </c>
      <c r="AJ367" s="13">
        <f t="shared" si="639"/>
        <v>1.0191645777845876E-6</v>
      </c>
      <c r="AK367" s="13">
        <f t="shared" si="640"/>
        <v>6.5542093545771843E-7</v>
      </c>
      <c r="AL367" s="13">
        <f t="shared" si="641"/>
        <v>2.4395784941976389E-9</v>
      </c>
      <c r="AM367" s="13">
        <f t="shared" si="642"/>
        <v>2.9274941930371612E-2</v>
      </c>
      <c r="AN367" s="13">
        <f t="shared" si="643"/>
        <v>2.9274941930371619E-3</v>
      </c>
      <c r="AO367" s="13">
        <f t="shared" si="644"/>
        <v>1.4637470965185812E-4</v>
      </c>
      <c r="AP367" s="13">
        <f t="shared" si="645"/>
        <v>4.8791569883952705E-6</v>
      </c>
      <c r="AQ367" s="13">
        <f t="shared" si="646"/>
        <v>1.2197892470988182E-7</v>
      </c>
      <c r="AR367" s="13">
        <f t="shared" si="647"/>
        <v>1.0952413337725223E-8</v>
      </c>
      <c r="AS367" s="13">
        <f t="shared" si="648"/>
        <v>2.113036839722869E-8</v>
      </c>
      <c r="AT367" s="13">
        <f t="shared" si="649"/>
        <v>2.0383291555691774E-8</v>
      </c>
      <c r="AU367" s="13">
        <f t="shared" si="650"/>
        <v>1.3108418709154381E-8</v>
      </c>
      <c r="AV367" s="13">
        <f t="shared" si="651"/>
        <v>6.3224813538466677E-9</v>
      </c>
      <c r="AW367" s="13">
        <f t="shared" si="652"/>
        <v>1.3074031856114875E-11</v>
      </c>
      <c r="AX367" s="13">
        <f t="shared" si="653"/>
        <v>9.4133029364027072E-3</v>
      </c>
      <c r="AY367" s="13">
        <f t="shared" si="654"/>
        <v>9.4133029364027094E-4</v>
      </c>
      <c r="AZ367" s="13">
        <f t="shared" si="655"/>
        <v>4.7066514682013554E-5</v>
      </c>
      <c r="BA367" s="13">
        <f t="shared" si="656"/>
        <v>1.5688838227337852E-6</v>
      </c>
      <c r="BB367" s="13">
        <f t="shared" si="657"/>
        <v>3.9222095568344648E-8</v>
      </c>
      <c r="BC367" s="13">
        <f t="shared" si="658"/>
        <v>7.8444191136689369E-10</v>
      </c>
      <c r="BD367" s="13">
        <f t="shared" si="659"/>
        <v>1.8254022229542009E-10</v>
      </c>
      <c r="BE367" s="13">
        <f t="shared" si="660"/>
        <v>3.5217280662047765E-10</v>
      </c>
      <c r="BF367" s="13">
        <f t="shared" si="661"/>
        <v>3.3972152592819571E-10</v>
      </c>
      <c r="BG367" s="13">
        <f t="shared" si="662"/>
        <v>2.1847364515257269E-10</v>
      </c>
      <c r="BH367" s="13">
        <f t="shared" si="663"/>
        <v>1.0537468923077765E-10</v>
      </c>
      <c r="BI367" s="13">
        <f t="shared" si="664"/>
        <v>4.0659641569960585E-11</v>
      </c>
      <c r="BJ367" s="14">
        <f t="shared" si="665"/>
        <v>0.82304736970403514</v>
      </c>
      <c r="BK367" s="14">
        <f t="shared" si="666"/>
        <v>0.15897626531742309</v>
      </c>
      <c r="BL367" s="14">
        <f t="shared" si="667"/>
        <v>1.5154242089789197E-2</v>
      </c>
      <c r="BM367" s="14">
        <f t="shared" si="668"/>
        <v>0.32750908928740102</v>
      </c>
      <c r="BN367" s="14">
        <f t="shared" si="669"/>
        <v>0.66874936236995519</v>
      </c>
    </row>
    <row r="368" spans="1:66" x14ac:dyDescent="0.25">
      <c r="A368" t="s">
        <v>349</v>
      </c>
      <c r="B368" t="s">
        <v>98</v>
      </c>
      <c r="C368" t="s">
        <v>105</v>
      </c>
      <c r="D368" t="s">
        <v>357</v>
      </c>
      <c r="E368" s="10">
        <f>VLOOKUP(A368,home!$A$2:$E$404,3,FALSE)</f>
        <v>1.6087</v>
      </c>
      <c r="F368" s="10">
        <f>VLOOKUP(B368,home!$B$2:$E$404,3,FALSE)</f>
        <v>0.6734</v>
      </c>
      <c r="G368" s="10">
        <f>VLOOKUP(C368,away!$B$2:$E$404,4,FALSE)</f>
        <v>0.4521</v>
      </c>
      <c r="H368" s="10">
        <f>VLOOKUP(A368,away!$A$2:$E$404,3,FALSE)</f>
        <v>1.2608999999999999</v>
      </c>
      <c r="I368" s="10">
        <f>VLOOKUP(C368,away!$B$2:$E$404,3,FALSE)</f>
        <v>1.2257</v>
      </c>
      <c r="J368" s="10">
        <f>VLOOKUP(B368,home!$B$2:$E$404,4,FALSE)</f>
        <v>0.92530000000000001</v>
      </c>
      <c r="K368" s="12">
        <f t="shared" si="614"/>
        <v>0.48975928801799995</v>
      </c>
      <c r="L368" s="12">
        <f t="shared" si="615"/>
        <v>1.4300373907889998</v>
      </c>
      <c r="M368" s="13">
        <f t="shared" si="616"/>
        <v>0.14663677346332782</v>
      </c>
      <c r="N368" s="13">
        <f t="shared" si="617"/>
        <v>7.1816721768656167E-2</v>
      </c>
      <c r="O368" s="13">
        <f t="shared" si="618"/>
        <v>0.20969606891721496</v>
      </c>
      <c r="P368" s="13">
        <f t="shared" si="619"/>
        <v>0.10270059741306863</v>
      </c>
      <c r="Q368" s="13">
        <f t="shared" si="620"/>
        <v>1.758645326060192E-2</v>
      </c>
      <c r="R368" s="13">
        <f t="shared" si="621"/>
        <v>0.14993660962654221</v>
      </c>
      <c r="S368" s="13">
        <f t="shared" si="622"/>
        <v>1.7982209475645255E-2</v>
      </c>
      <c r="T368" s="13">
        <f t="shared" si="623"/>
        <v>2.5149285734023866E-2</v>
      </c>
      <c r="U368" s="13">
        <f t="shared" si="624"/>
        <v>7.3432847178528091E-2</v>
      </c>
      <c r="V368" s="13">
        <f t="shared" si="625"/>
        <v>1.3993637417724341E-3</v>
      </c>
      <c r="W368" s="13">
        <f t="shared" si="626"/>
        <v>2.871042942558077E-3</v>
      </c>
      <c r="X368" s="13">
        <f t="shared" si="627"/>
        <v>4.1056987584189254E-3</v>
      </c>
      <c r="Y368" s="13">
        <f t="shared" si="628"/>
        <v>2.9356513699275184E-3</v>
      </c>
      <c r="Z368" s="13">
        <f t="shared" si="629"/>
        <v>7.1471652671363101E-2</v>
      </c>
      <c r="AA368" s="13">
        <f t="shared" si="630"/>
        <v>3.5003905725796571E-2</v>
      </c>
      <c r="AB368" s="13">
        <f t="shared" si="631"/>
        <v>8.5717439730576585E-3</v>
      </c>
      <c r="AC368" s="13">
        <f t="shared" si="632"/>
        <v>6.1254882082050543E-5</v>
      </c>
      <c r="AD368" s="13">
        <f t="shared" si="633"/>
        <v>3.5152998685408679E-4</v>
      </c>
      <c r="AE368" s="13">
        <f t="shared" si="634"/>
        <v>5.0270102518490964E-4</v>
      </c>
      <c r="AF368" s="13">
        <f t="shared" si="635"/>
        <v>3.5944063120119178E-4</v>
      </c>
      <c r="AG368" s="13">
        <f t="shared" si="636"/>
        <v>1.7133784746216785E-4</v>
      </c>
      <c r="AH368" s="13">
        <f t="shared" si="637"/>
        <v>2.5551783925383431E-2</v>
      </c>
      <c r="AI368" s="13">
        <f t="shared" si="638"/>
        <v>1.2514223502885563E-2</v>
      </c>
      <c r="AJ368" s="13">
        <f t="shared" si="639"/>
        <v>3.0644785964356771E-3</v>
      </c>
      <c r="AK368" s="13">
        <f t="shared" si="640"/>
        <v>5.0028561851224581E-4</v>
      </c>
      <c r="AL368" s="13">
        <f t="shared" si="641"/>
        <v>1.7160533025140384E-6</v>
      </c>
      <c r="AM368" s="13">
        <f t="shared" si="642"/>
        <v>3.4433015215726886E-5</v>
      </c>
      <c r="AN368" s="13">
        <f t="shared" si="643"/>
        <v>4.9240499236096009E-5</v>
      </c>
      <c r="AO368" s="13">
        <f t="shared" si="644"/>
        <v>3.5207877524367241E-5</v>
      </c>
      <c r="AP368" s="13">
        <f t="shared" si="645"/>
        <v>1.6782860436721604E-5</v>
      </c>
      <c r="AQ368" s="13">
        <f t="shared" si="646"/>
        <v>6.0000294872263239E-6</v>
      </c>
      <c r="AR368" s="13">
        <f t="shared" si="647"/>
        <v>7.3080012829319268E-3</v>
      </c>
      <c r="AS368" s="13">
        <f t="shared" si="648"/>
        <v>3.5791615051633699E-3</v>
      </c>
      <c r="AT368" s="13">
        <f t="shared" si="649"/>
        <v>8.764637952351224E-4</v>
      </c>
      <c r="AU368" s="13">
        <f t="shared" si="650"/>
        <v>1.4308542810930258E-4</v>
      </c>
      <c r="AV368" s="13">
        <f t="shared" si="651"/>
        <v>1.7519354349140684E-5</v>
      </c>
      <c r="AW368" s="13">
        <f t="shared" si="652"/>
        <v>3.3385535489108964E-8</v>
      </c>
      <c r="AX368" s="13">
        <f t="shared" si="653"/>
        <v>2.8106481693945598E-6</v>
      </c>
      <c r="AY368" s="13">
        <f t="shared" si="654"/>
        <v>4.0193319745868752E-6</v>
      </c>
      <c r="AZ368" s="13">
        <f t="shared" si="655"/>
        <v>2.8738975048265068E-6</v>
      </c>
      <c r="BA368" s="13">
        <f t="shared" si="656"/>
        <v>1.3699269630657053E-6</v>
      </c>
      <c r="BB368" s="13">
        <f t="shared" si="657"/>
        <v>4.8976169495849488E-7</v>
      </c>
      <c r="BC368" s="13">
        <f t="shared" si="658"/>
        <v>1.4007550727336882E-7</v>
      </c>
      <c r="BD368" s="13">
        <f t="shared" si="659"/>
        <v>1.7417858477544381E-3</v>
      </c>
      <c r="BE368" s="13">
        <f t="shared" si="660"/>
        <v>8.5305579667604189E-4</v>
      </c>
      <c r="BF368" s="13">
        <f t="shared" si="661"/>
        <v>2.0889599980984297E-4</v>
      </c>
      <c r="BG368" s="13">
        <f t="shared" si="662"/>
        <v>3.4102918712225659E-5</v>
      </c>
      <c r="BH368" s="13">
        <f t="shared" si="663"/>
        <v>4.1755552969588404E-6</v>
      </c>
      <c r="BI368" s="13">
        <f t="shared" si="664"/>
        <v>4.0900339786367006E-7</v>
      </c>
      <c r="BJ368" s="14">
        <f t="shared" si="665"/>
        <v>0.12600323124860308</v>
      </c>
      <c r="BK368" s="14">
        <f t="shared" si="666"/>
        <v>0.26878593436117326</v>
      </c>
      <c r="BL368" s="14">
        <f t="shared" si="667"/>
        <v>0.53303860355179244</v>
      </c>
      <c r="BM368" s="14">
        <f t="shared" si="668"/>
        <v>0.30092221143708131</v>
      </c>
      <c r="BN368" s="14">
        <f t="shared" si="669"/>
        <v>0.69837322444941163</v>
      </c>
    </row>
    <row r="369" spans="1:66" x14ac:dyDescent="0.25">
      <c r="A369" t="s">
        <v>349</v>
      </c>
      <c r="B369" t="s">
        <v>101</v>
      </c>
      <c r="C369" t="s">
        <v>104</v>
      </c>
      <c r="D369" t="s">
        <v>357</v>
      </c>
      <c r="E369" s="10">
        <f>VLOOKUP(A369,home!$A$2:$E$404,3,FALSE)</f>
        <v>1.6087</v>
      </c>
      <c r="F369" s="10">
        <f>VLOOKUP(B369,home!$B$2:$E$404,3,FALSE)</f>
        <v>0.79120000000000001</v>
      </c>
      <c r="G369" s="10">
        <f>VLOOKUP(C369,away!$B$2:$E$404,4,FALSE)</f>
        <v>1.4503999999999999</v>
      </c>
      <c r="H369" s="10">
        <f>VLOOKUP(A369,away!$A$2:$E$404,3,FALSE)</f>
        <v>1.2608999999999999</v>
      </c>
      <c r="I369" s="10">
        <f>VLOOKUP(C369,away!$B$2:$E$404,3,FALSE)</f>
        <v>0.66090000000000004</v>
      </c>
      <c r="J369" s="10">
        <f>VLOOKUP(B369,home!$B$2:$E$404,4,FALSE)</f>
        <v>1.2978000000000001</v>
      </c>
      <c r="K369" s="12">
        <f t="shared" si="614"/>
        <v>1.846074109376</v>
      </c>
      <c r="L369" s="12">
        <f t="shared" si="615"/>
        <v>1.0814941296180001</v>
      </c>
      <c r="M369" s="13">
        <f t="shared" si="616"/>
        <v>5.3527044989115383E-2</v>
      </c>
      <c r="N369" s="13">
        <f t="shared" si="617"/>
        <v>9.8814891905810248E-2</v>
      </c>
      <c r="O369" s="13">
        <f t="shared" si="618"/>
        <v>5.7889184931526866E-2</v>
      </c>
      <c r="P369" s="13">
        <f t="shared" si="619"/>
        <v>0.10686772551497101</v>
      </c>
      <c r="Q369" s="13">
        <f t="shared" si="620"/>
        <v>9.1209806784052216E-2</v>
      </c>
      <c r="R369" s="13">
        <f t="shared" si="621"/>
        <v>3.1303406835908536E-2</v>
      </c>
      <c r="S369" s="13">
        <f t="shared" si="622"/>
        <v>5.3340842741578423E-2</v>
      </c>
      <c r="T369" s="13">
        <f t="shared" si="623"/>
        <v>9.8642870600544497E-2</v>
      </c>
      <c r="U369" s="13">
        <f t="shared" si="624"/>
        <v>5.7788408895034442E-2</v>
      </c>
      <c r="V369" s="13">
        <f t="shared" si="625"/>
        <v>1.1832885479778201E-2</v>
      </c>
      <c r="W369" s="13">
        <f t="shared" si="626"/>
        <v>5.6126687608408755E-2</v>
      </c>
      <c r="X369" s="13">
        <f t="shared" si="627"/>
        <v>6.0700683163397412E-2</v>
      </c>
      <c r="Y369" s="13">
        <f t="shared" si="628"/>
        <v>3.2823716252508225E-2</v>
      </c>
      <c r="Z369" s="13">
        <f t="shared" si="629"/>
        <v>1.1284816910026358E-2</v>
      </c>
      <c r="AA369" s="13">
        <f t="shared" si="630"/>
        <v>2.0832608326648128E-2</v>
      </c>
      <c r="AB369" s="13">
        <f t="shared" si="631"/>
        <v>1.9229269431297998E-2</v>
      </c>
      <c r="AC369" s="13">
        <f t="shared" si="632"/>
        <v>1.4765357841070893E-3</v>
      </c>
      <c r="AD369" s="13">
        <f t="shared" si="633"/>
        <v>2.5903506209729546E-2</v>
      </c>
      <c r="AE369" s="13">
        <f t="shared" si="634"/>
        <v>2.801448990234591E-2</v>
      </c>
      <c r="AF369" s="13">
        <f t="shared" si="635"/>
        <v>1.5148753186814917E-2</v>
      </c>
      <c r="AG369" s="13">
        <f t="shared" si="636"/>
        <v>5.4610958808574365E-3</v>
      </c>
      <c r="AH369" s="13">
        <f t="shared" si="637"/>
        <v>3.0511158105018601E-3</v>
      </c>
      <c r="AI369" s="13">
        <f t="shared" si="638"/>
        <v>5.6325859024752532E-3</v>
      </c>
      <c r="AJ369" s="13">
        <f t="shared" si="639"/>
        <v>5.1990855016979098E-3</v>
      </c>
      <c r="AK369" s="13">
        <f t="shared" si="640"/>
        <v>3.1992990457055484E-3</v>
      </c>
      <c r="AL369" s="13">
        <f t="shared" si="641"/>
        <v>1.1791722925939663E-4</v>
      </c>
      <c r="AM369" s="13">
        <f t="shared" si="642"/>
        <v>9.5639584311684265E-3</v>
      </c>
      <c r="AN369" s="13">
        <f t="shared" si="643"/>
        <v>1.0343364899219229E-2</v>
      </c>
      <c r="AO369" s="13">
        <f t="shared" si="644"/>
        <v>5.5931442095012354E-3</v>
      </c>
      <c r="AP369" s="13">
        <f t="shared" si="645"/>
        <v>2.0163175428941659E-3</v>
      </c>
      <c r="AQ369" s="13">
        <f t="shared" si="646"/>
        <v>5.4515889652145756E-4</v>
      </c>
      <c r="AR369" s="13">
        <f t="shared" si="647"/>
        <v>6.5995276756848577E-4</v>
      </c>
      <c r="AS369" s="13">
        <f t="shared" si="648"/>
        <v>1.2183217176192185E-3</v>
      </c>
      <c r="AT369" s="13">
        <f t="shared" si="649"/>
        <v>1.124556089893669E-3</v>
      </c>
      <c r="AU369" s="13">
        <f t="shared" si="650"/>
        <v>6.9200462736460414E-4</v>
      </c>
      <c r="AV369" s="13">
        <f t="shared" si="651"/>
        <v>3.1937295653654561E-4</v>
      </c>
      <c r="AW369" s="13">
        <f t="shared" si="652"/>
        <v>6.5395529870002192E-6</v>
      </c>
      <c r="AX369" s="13">
        <f t="shared" si="653"/>
        <v>2.9426293404880609E-3</v>
      </c>
      <c r="AY369" s="13">
        <f t="shared" si="654"/>
        <v>3.1824363573795247E-3</v>
      </c>
      <c r="AZ369" s="13">
        <f t="shared" si="655"/>
        <v>1.7208931191944235E-3</v>
      </c>
      <c r="BA369" s="13">
        <f t="shared" si="656"/>
        <v>6.2037860203625959E-4</v>
      </c>
      <c r="BB369" s="13">
        <f t="shared" si="657"/>
        <v>1.6773395406070903E-4</v>
      </c>
      <c r="BC369" s="13">
        <f t="shared" si="658"/>
        <v>3.6280657330854426E-5</v>
      </c>
      <c r="BD369" s="13">
        <f t="shared" si="659"/>
        <v>1.189558406584116E-4</v>
      </c>
      <c r="BE369" s="13">
        <f t="shared" si="660"/>
        <v>2.1960129759855055E-4</v>
      </c>
      <c r="BF369" s="13">
        <f t="shared" si="661"/>
        <v>2.0270013494102913E-4</v>
      </c>
      <c r="BG369" s="13">
        <f t="shared" si="662"/>
        <v>1.2473315702721848E-4</v>
      </c>
      <c r="BH369" s="13">
        <f t="shared" si="663"/>
        <v>5.7566662942169785E-5</v>
      </c>
      <c r="BI369" s="13">
        <f t="shared" si="664"/>
        <v>2.1254465204142884E-5</v>
      </c>
      <c r="BJ369" s="14">
        <f t="shared" si="665"/>
        <v>0.54957879750426331</v>
      </c>
      <c r="BK369" s="14">
        <f t="shared" si="666"/>
        <v>0.23034538809618901</v>
      </c>
      <c r="BL369" s="14">
        <f t="shared" si="667"/>
        <v>0.20888398439815056</v>
      </c>
      <c r="BM369" s="14">
        <f t="shared" si="668"/>
        <v>0.55730502914285285</v>
      </c>
      <c r="BN369" s="14">
        <f t="shared" si="669"/>
        <v>0.43961206096138428</v>
      </c>
    </row>
    <row r="370" spans="1:66" x14ac:dyDescent="0.25">
      <c r="A370" t="s">
        <v>349</v>
      </c>
      <c r="B370" t="s">
        <v>527</v>
      </c>
      <c r="C370" t="s">
        <v>107</v>
      </c>
      <c r="D370" t="s">
        <v>357</v>
      </c>
      <c r="E370" s="10">
        <f>VLOOKUP(A370,home!$A$2:$E$404,3,FALSE)</f>
        <v>1.6087</v>
      </c>
      <c r="F370" s="10" t="e">
        <f>VLOOKUP(B370,home!$B$2:$E$404,3,FALSE)</f>
        <v>#N/A</v>
      </c>
      <c r="G370" s="10">
        <f>VLOOKUP(C370,away!$B$2:$E$404,4,FALSE)</f>
        <v>1.6577</v>
      </c>
      <c r="H370" s="10">
        <f>VLOOKUP(A370,away!$A$2:$E$404,3,FALSE)</f>
        <v>1.2608999999999999</v>
      </c>
      <c r="I370" s="10">
        <f>VLOOKUP(C370,away!$B$2:$E$404,3,FALSE)</f>
        <v>0.85919999999999996</v>
      </c>
      <c r="J370" s="10" t="e">
        <f>VLOOKUP(B370,home!$B$2:$E$404,4,FALSE)</f>
        <v>#N/A</v>
      </c>
      <c r="K370" s="12" t="e">
        <f t="shared" si="614"/>
        <v>#N/A</v>
      </c>
      <c r="L370" s="12" t="e">
        <f t="shared" si="615"/>
        <v>#N/A</v>
      </c>
      <c r="M370" s="13" t="e">
        <f t="shared" si="616"/>
        <v>#N/A</v>
      </c>
      <c r="N370" s="13" t="e">
        <f t="shared" si="617"/>
        <v>#N/A</v>
      </c>
      <c r="O370" s="13" t="e">
        <f t="shared" si="618"/>
        <v>#N/A</v>
      </c>
      <c r="P370" s="13" t="e">
        <f t="shared" si="619"/>
        <v>#N/A</v>
      </c>
      <c r="Q370" s="13" t="e">
        <f t="shared" si="620"/>
        <v>#N/A</v>
      </c>
      <c r="R370" s="13" t="e">
        <f t="shared" si="621"/>
        <v>#N/A</v>
      </c>
      <c r="S370" s="13" t="e">
        <f t="shared" si="622"/>
        <v>#N/A</v>
      </c>
      <c r="T370" s="13" t="e">
        <f t="shared" si="623"/>
        <v>#N/A</v>
      </c>
      <c r="U370" s="13" t="e">
        <f t="shared" si="624"/>
        <v>#N/A</v>
      </c>
      <c r="V370" s="13" t="e">
        <f t="shared" si="625"/>
        <v>#N/A</v>
      </c>
      <c r="W370" s="13" t="e">
        <f t="shared" si="626"/>
        <v>#N/A</v>
      </c>
      <c r="X370" s="13" t="e">
        <f t="shared" si="627"/>
        <v>#N/A</v>
      </c>
      <c r="Y370" s="13" t="e">
        <f t="shared" si="628"/>
        <v>#N/A</v>
      </c>
      <c r="Z370" s="13" t="e">
        <f t="shared" si="629"/>
        <v>#N/A</v>
      </c>
      <c r="AA370" s="13" t="e">
        <f t="shared" si="630"/>
        <v>#N/A</v>
      </c>
      <c r="AB370" s="13" t="e">
        <f t="shared" si="631"/>
        <v>#N/A</v>
      </c>
      <c r="AC370" s="13" t="e">
        <f t="shared" si="632"/>
        <v>#N/A</v>
      </c>
      <c r="AD370" s="13" t="e">
        <f t="shared" si="633"/>
        <v>#N/A</v>
      </c>
      <c r="AE370" s="13" t="e">
        <f t="shared" si="634"/>
        <v>#N/A</v>
      </c>
      <c r="AF370" s="13" t="e">
        <f t="shared" si="635"/>
        <v>#N/A</v>
      </c>
      <c r="AG370" s="13" t="e">
        <f t="shared" si="636"/>
        <v>#N/A</v>
      </c>
      <c r="AH370" s="13" t="e">
        <f t="shared" si="637"/>
        <v>#N/A</v>
      </c>
      <c r="AI370" s="13" t="e">
        <f t="shared" si="638"/>
        <v>#N/A</v>
      </c>
      <c r="AJ370" s="13" t="e">
        <f t="shared" si="639"/>
        <v>#N/A</v>
      </c>
      <c r="AK370" s="13" t="e">
        <f t="shared" si="640"/>
        <v>#N/A</v>
      </c>
      <c r="AL370" s="13" t="e">
        <f t="shared" si="641"/>
        <v>#N/A</v>
      </c>
      <c r="AM370" s="13" t="e">
        <f t="shared" si="642"/>
        <v>#N/A</v>
      </c>
      <c r="AN370" s="13" t="e">
        <f t="shared" si="643"/>
        <v>#N/A</v>
      </c>
      <c r="AO370" s="13" t="e">
        <f t="shared" si="644"/>
        <v>#N/A</v>
      </c>
      <c r="AP370" s="13" t="e">
        <f t="shared" si="645"/>
        <v>#N/A</v>
      </c>
      <c r="AQ370" s="13" t="e">
        <f t="shared" si="646"/>
        <v>#N/A</v>
      </c>
      <c r="AR370" s="13" t="e">
        <f t="shared" si="647"/>
        <v>#N/A</v>
      </c>
      <c r="AS370" s="13" t="e">
        <f t="shared" si="648"/>
        <v>#N/A</v>
      </c>
      <c r="AT370" s="13" t="e">
        <f t="shared" si="649"/>
        <v>#N/A</v>
      </c>
      <c r="AU370" s="13" t="e">
        <f t="shared" si="650"/>
        <v>#N/A</v>
      </c>
      <c r="AV370" s="13" t="e">
        <f t="shared" si="651"/>
        <v>#N/A</v>
      </c>
      <c r="AW370" s="13" t="e">
        <f t="shared" si="652"/>
        <v>#N/A</v>
      </c>
      <c r="AX370" s="13" t="e">
        <f t="shared" si="653"/>
        <v>#N/A</v>
      </c>
      <c r="AY370" s="13" t="e">
        <f t="shared" si="654"/>
        <v>#N/A</v>
      </c>
      <c r="AZ370" s="13" t="e">
        <f t="shared" si="655"/>
        <v>#N/A</v>
      </c>
      <c r="BA370" s="13" t="e">
        <f t="shared" si="656"/>
        <v>#N/A</v>
      </c>
      <c r="BB370" s="13" t="e">
        <f t="shared" si="657"/>
        <v>#N/A</v>
      </c>
      <c r="BC370" s="13" t="e">
        <f t="shared" si="658"/>
        <v>#N/A</v>
      </c>
      <c r="BD370" s="13" t="e">
        <f t="shared" si="659"/>
        <v>#N/A</v>
      </c>
      <c r="BE370" s="13" t="e">
        <f t="shared" si="660"/>
        <v>#N/A</v>
      </c>
      <c r="BF370" s="13" t="e">
        <f t="shared" si="661"/>
        <v>#N/A</v>
      </c>
      <c r="BG370" s="13" t="e">
        <f t="shared" si="662"/>
        <v>#N/A</v>
      </c>
      <c r="BH370" s="13" t="e">
        <f t="shared" si="663"/>
        <v>#N/A</v>
      </c>
      <c r="BI370" s="13" t="e">
        <f t="shared" si="664"/>
        <v>#N/A</v>
      </c>
      <c r="BJ370" s="14" t="e">
        <f t="shared" si="665"/>
        <v>#N/A</v>
      </c>
      <c r="BK370" s="14" t="e">
        <f t="shared" si="666"/>
        <v>#N/A</v>
      </c>
      <c r="BL370" s="14" t="e">
        <f t="shared" si="667"/>
        <v>#N/A</v>
      </c>
      <c r="BM370" s="14" t="e">
        <f t="shared" si="668"/>
        <v>#N/A</v>
      </c>
      <c r="BN370" s="14" t="e">
        <f t="shared" si="669"/>
        <v>#N/A</v>
      </c>
    </row>
    <row r="371" spans="1:66" x14ac:dyDescent="0.25">
      <c r="A371" t="s">
        <v>338</v>
      </c>
      <c r="B371" t="s">
        <v>114</v>
      </c>
      <c r="C371" t="s">
        <v>124</v>
      </c>
      <c r="D371" t="s">
        <v>357</v>
      </c>
      <c r="E371" s="10">
        <f>VLOOKUP(A371,home!$A$2:$E$404,3,FALSE)</f>
        <v>1.2710999999999999</v>
      </c>
      <c r="F371" s="10">
        <f>VLOOKUP(B371,home!$B$2:$E$404,3,FALSE)</f>
        <v>1.1594</v>
      </c>
      <c r="G371" s="10">
        <f>VLOOKUP(C371,away!$B$2:$E$404,4,FALSE)</f>
        <v>1.2008000000000001</v>
      </c>
      <c r="H371" s="10">
        <f>VLOOKUP(A371,away!$A$2:$E$404,3,FALSE)</f>
        <v>0.94469999999999998</v>
      </c>
      <c r="I371" s="10">
        <f>VLOOKUP(C371,away!$B$2:$E$404,3,FALSE)</f>
        <v>0.94710000000000005</v>
      </c>
      <c r="J371" s="10">
        <f>VLOOKUP(B371,home!$B$2:$E$404,4,FALSE)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338</v>
      </c>
      <c r="B372" t="s">
        <v>111</v>
      </c>
      <c r="C372" t="s">
        <v>125</v>
      </c>
      <c r="D372" t="s">
        <v>357</v>
      </c>
      <c r="E372" s="10">
        <f>VLOOKUP(A372,home!$A$2:$E$404,3,FALSE)</f>
        <v>1.2710999999999999</v>
      </c>
      <c r="F372" s="10">
        <f>VLOOKUP(B372,home!$B$2:$E$404,3,FALSE)</f>
        <v>1.7391000000000001</v>
      </c>
      <c r="G372" s="10">
        <f>VLOOKUP(C372,away!$B$2:$E$404,4,FALSE)</f>
        <v>0.70389999999999997</v>
      </c>
      <c r="H372" s="10">
        <f>VLOOKUP(A372,away!$A$2:$E$404,3,FALSE)</f>
        <v>0.94469999999999998</v>
      </c>
      <c r="I372" s="10">
        <f>VLOOKUP(C372,away!$B$2:$E$404,3,FALSE)</f>
        <v>1.3928</v>
      </c>
      <c r="J372" s="10">
        <f>VLOOKUP(B372,home!$B$2:$E$404,4,FALSE)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350</v>
      </c>
      <c r="B373" t="s">
        <v>155</v>
      </c>
      <c r="C373" t="s">
        <v>161</v>
      </c>
      <c r="D373" t="s">
        <v>357</v>
      </c>
      <c r="E373" s="10">
        <f>VLOOKUP(A373,home!$A$2:$E$404,3,FALSE)</f>
        <v>1.3148</v>
      </c>
      <c r="F373" s="10">
        <f>VLOOKUP(B373,home!$B$2:$E$404,3,FALSE)</f>
        <v>0.64359999999999995</v>
      </c>
      <c r="G373" s="10">
        <f>VLOOKUP(C373,away!$B$2:$E$404,4,FALSE)</f>
        <v>0.87760000000000005</v>
      </c>
      <c r="H373" s="10">
        <f>VLOOKUP(A373,away!$A$2:$E$404,3,FALSE)</f>
        <v>1.2037</v>
      </c>
      <c r="I373" s="10">
        <f>VLOOKUP(C373,away!$B$2:$E$404,3,FALSE)</f>
        <v>1.2141999999999999</v>
      </c>
      <c r="J373" s="10">
        <f>VLOOKUP(B373,home!$B$2:$E$404,4,FALSE)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350</v>
      </c>
      <c r="B374" t="s">
        <v>160</v>
      </c>
      <c r="C374" t="s">
        <v>157</v>
      </c>
      <c r="D374" t="s">
        <v>357</v>
      </c>
      <c r="E374" s="10">
        <f>VLOOKUP(A374,home!$A$2:$E$404,3,FALSE)</f>
        <v>1.3148</v>
      </c>
      <c r="F374" s="10">
        <f>VLOOKUP(B374,home!$B$2:$E$404,3,FALSE)</f>
        <v>0.87760000000000005</v>
      </c>
      <c r="G374" s="10">
        <f>VLOOKUP(C374,away!$B$2:$E$404,4,FALSE)</f>
        <v>0.43459999999999999</v>
      </c>
      <c r="H374" s="10">
        <f>VLOOKUP(A374,away!$A$2:$E$404,3,FALSE)</f>
        <v>1.2037</v>
      </c>
      <c r="I374" s="10">
        <f>VLOOKUP(C374,away!$B$2:$E$404,3,FALSE)</f>
        <v>0.65269999999999995</v>
      </c>
      <c r="J374" s="10">
        <f>VLOOKUP(B374,home!$B$2:$E$404,4,FALSE)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341</v>
      </c>
      <c r="B375" t="s">
        <v>172</v>
      </c>
      <c r="C375" t="s">
        <v>171</v>
      </c>
      <c r="D375" t="s">
        <v>357</v>
      </c>
      <c r="E375" s="10">
        <f>VLOOKUP(A375,home!$A$2:$E$404,3,FALSE)</f>
        <v>1.2188000000000001</v>
      </c>
      <c r="F375" s="10" t="e">
        <f>VLOOKUP(B375,home!$B$2:$E$404,3,FALSE)</f>
        <v>#N/A</v>
      </c>
      <c r="G375" s="10">
        <f>VLOOKUP(C375,away!$B$2:$E$404,4,FALSE)</f>
        <v>1.2306999999999999</v>
      </c>
      <c r="H375" s="10">
        <f>VLOOKUP(A375,away!$A$2:$E$404,3,FALSE)</f>
        <v>1</v>
      </c>
      <c r="I375" s="10">
        <f>VLOOKUP(C375,away!$B$2:$E$404,3,FALSE)</f>
        <v>1</v>
      </c>
      <c r="J375" s="10" t="e">
        <f>VLOOKUP(B375,home!$B$2:$E$404,4,FALSE)</f>
        <v>#N/A</v>
      </c>
      <c r="K375" s="12" t="e">
        <f t="shared" si="614"/>
        <v>#N/A</v>
      </c>
      <c r="L375" s="12" t="e">
        <f t="shared" si="615"/>
        <v>#N/A</v>
      </c>
      <c r="M375" s="13" t="e">
        <f t="shared" si="616"/>
        <v>#N/A</v>
      </c>
      <c r="N375" s="13" t="e">
        <f t="shared" si="617"/>
        <v>#N/A</v>
      </c>
      <c r="O375" s="13" t="e">
        <f t="shared" si="618"/>
        <v>#N/A</v>
      </c>
      <c r="P375" s="13" t="e">
        <f t="shared" si="619"/>
        <v>#N/A</v>
      </c>
      <c r="Q375" s="13" t="e">
        <f t="shared" si="620"/>
        <v>#N/A</v>
      </c>
      <c r="R375" s="13" t="e">
        <f t="shared" si="621"/>
        <v>#N/A</v>
      </c>
      <c r="S375" s="13" t="e">
        <f t="shared" si="622"/>
        <v>#N/A</v>
      </c>
      <c r="T375" s="13" t="e">
        <f t="shared" si="623"/>
        <v>#N/A</v>
      </c>
      <c r="U375" s="13" t="e">
        <f t="shared" si="624"/>
        <v>#N/A</v>
      </c>
      <c r="V375" s="13" t="e">
        <f t="shared" si="625"/>
        <v>#N/A</v>
      </c>
      <c r="W375" s="13" t="e">
        <f t="shared" si="626"/>
        <v>#N/A</v>
      </c>
      <c r="X375" s="13" t="e">
        <f t="shared" si="627"/>
        <v>#N/A</v>
      </c>
      <c r="Y375" s="13" t="e">
        <f t="shared" si="628"/>
        <v>#N/A</v>
      </c>
      <c r="Z375" s="13" t="e">
        <f t="shared" si="629"/>
        <v>#N/A</v>
      </c>
      <c r="AA375" s="13" t="e">
        <f t="shared" si="630"/>
        <v>#N/A</v>
      </c>
      <c r="AB375" s="13" t="e">
        <f t="shared" si="631"/>
        <v>#N/A</v>
      </c>
      <c r="AC375" s="13" t="e">
        <f t="shared" si="632"/>
        <v>#N/A</v>
      </c>
      <c r="AD375" s="13" t="e">
        <f t="shared" si="633"/>
        <v>#N/A</v>
      </c>
      <c r="AE375" s="13" t="e">
        <f t="shared" si="634"/>
        <v>#N/A</v>
      </c>
      <c r="AF375" s="13" t="e">
        <f t="shared" si="635"/>
        <v>#N/A</v>
      </c>
      <c r="AG375" s="13" t="e">
        <f t="shared" si="636"/>
        <v>#N/A</v>
      </c>
      <c r="AH375" s="13" t="e">
        <f t="shared" si="637"/>
        <v>#N/A</v>
      </c>
      <c r="AI375" s="13" t="e">
        <f t="shared" si="638"/>
        <v>#N/A</v>
      </c>
      <c r="AJ375" s="13" t="e">
        <f t="shared" si="639"/>
        <v>#N/A</v>
      </c>
      <c r="AK375" s="13" t="e">
        <f t="shared" si="640"/>
        <v>#N/A</v>
      </c>
      <c r="AL375" s="13" t="e">
        <f t="shared" si="641"/>
        <v>#N/A</v>
      </c>
      <c r="AM375" s="13" t="e">
        <f t="shared" si="642"/>
        <v>#N/A</v>
      </c>
      <c r="AN375" s="13" t="e">
        <f t="shared" si="643"/>
        <v>#N/A</v>
      </c>
      <c r="AO375" s="13" t="e">
        <f t="shared" si="644"/>
        <v>#N/A</v>
      </c>
      <c r="AP375" s="13" t="e">
        <f t="shared" si="645"/>
        <v>#N/A</v>
      </c>
      <c r="AQ375" s="13" t="e">
        <f t="shared" si="646"/>
        <v>#N/A</v>
      </c>
      <c r="AR375" s="13" t="e">
        <f t="shared" si="647"/>
        <v>#N/A</v>
      </c>
      <c r="AS375" s="13" t="e">
        <f t="shared" si="648"/>
        <v>#N/A</v>
      </c>
      <c r="AT375" s="13" t="e">
        <f t="shared" si="649"/>
        <v>#N/A</v>
      </c>
      <c r="AU375" s="13" t="e">
        <f t="shared" si="650"/>
        <v>#N/A</v>
      </c>
      <c r="AV375" s="13" t="e">
        <f t="shared" si="651"/>
        <v>#N/A</v>
      </c>
      <c r="AW375" s="13" t="e">
        <f t="shared" si="652"/>
        <v>#N/A</v>
      </c>
      <c r="AX375" s="13" t="e">
        <f t="shared" si="653"/>
        <v>#N/A</v>
      </c>
      <c r="AY375" s="13" t="e">
        <f t="shared" si="654"/>
        <v>#N/A</v>
      </c>
      <c r="AZ375" s="13" t="e">
        <f t="shared" si="655"/>
        <v>#N/A</v>
      </c>
      <c r="BA375" s="13" t="e">
        <f t="shared" si="656"/>
        <v>#N/A</v>
      </c>
      <c r="BB375" s="13" t="e">
        <f t="shared" si="657"/>
        <v>#N/A</v>
      </c>
      <c r="BC375" s="13" t="e">
        <f t="shared" si="658"/>
        <v>#N/A</v>
      </c>
      <c r="BD375" s="13" t="e">
        <f t="shared" si="659"/>
        <v>#N/A</v>
      </c>
      <c r="BE375" s="13" t="e">
        <f t="shared" si="660"/>
        <v>#N/A</v>
      </c>
      <c r="BF375" s="13" t="e">
        <f t="shared" si="661"/>
        <v>#N/A</v>
      </c>
      <c r="BG375" s="13" t="e">
        <f t="shared" si="662"/>
        <v>#N/A</v>
      </c>
      <c r="BH375" s="13" t="e">
        <f t="shared" si="663"/>
        <v>#N/A</v>
      </c>
      <c r="BI375" s="13" t="e">
        <f t="shared" si="664"/>
        <v>#N/A</v>
      </c>
      <c r="BJ375" s="14" t="e">
        <f t="shared" si="665"/>
        <v>#N/A</v>
      </c>
      <c r="BK375" s="14" t="e">
        <f t="shared" si="666"/>
        <v>#N/A</v>
      </c>
      <c r="BL375" s="14" t="e">
        <f t="shared" si="667"/>
        <v>#N/A</v>
      </c>
      <c r="BM375" s="14" t="e">
        <f t="shared" si="668"/>
        <v>#N/A</v>
      </c>
      <c r="BN375" s="14" t="e">
        <f t="shared" si="669"/>
        <v>#N/A</v>
      </c>
    </row>
    <row r="376" spans="1:66" x14ac:dyDescent="0.25">
      <c r="A376" t="s">
        <v>342</v>
      </c>
      <c r="B376" t="s">
        <v>181</v>
      </c>
      <c r="C376" t="s">
        <v>179</v>
      </c>
      <c r="D376" t="s">
        <v>357</v>
      </c>
      <c r="E376" s="10">
        <f>VLOOKUP(A376,home!$A$2:$E$404,3,FALSE)</f>
        <v>1.1667000000000001</v>
      </c>
      <c r="F376" s="10">
        <f>VLOOKUP(B376,home!$B$2:$E$404,3,FALSE)</f>
        <v>0.85709999999999997</v>
      </c>
      <c r="G376" s="10">
        <f>VLOOKUP(C376,away!$B$2:$E$404,4,FALSE)</f>
        <v>0.28570000000000001</v>
      </c>
      <c r="H376" s="10">
        <f>VLOOKUP(A376,away!$A$2:$E$404,3,FALSE)</f>
        <v>1.0832999999999999</v>
      </c>
      <c r="I376" s="10">
        <f>VLOOKUP(C376,away!$B$2:$E$404,3,FALSE)</f>
        <v>0.61539999999999995</v>
      </c>
      <c r="J376" s="10">
        <f>VLOOKUP(B376,home!$B$2:$E$404,4,FALSE)</f>
        <v>0.92310000000000003</v>
      </c>
      <c r="K376" s="12">
        <f t="shared" si="614"/>
        <v>0.28569387744899999</v>
      </c>
      <c r="L376" s="12">
        <f t="shared" si="615"/>
        <v>0.61539644914199987</v>
      </c>
      <c r="M376" s="13">
        <f t="shared" si="616"/>
        <v>0.40612660760914238</v>
      </c>
      <c r="N376" s="13">
        <f t="shared" si="617"/>
        <v>0.11602788526306441</v>
      </c>
      <c r="O376" s="13">
        <f t="shared" si="618"/>
        <v>0.24992887222475249</v>
      </c>
      <c r="P376" s="13">
        <f t="shared" si="619"/>
        <v>7.14031485923452E-2</v>
      </c>
      <c r="Q376" s="13">
        <f t="shared" si="620"/>
        <v>1.6574228216506275E-2</v>
      </c>
      <c r="R376" s="13">
        <f t="shared" si="621"/>
        <v>7.6902670252588651E-2</v>
      </c>
      <c r="S376" s="13">
        <f t="shared" si="622"/>
        <v>3.1384361018074792E-3</v>
      </c>
      <c r="T376" s="13">
        <f t="shared" si="623"/>
        <v>1.0199721191707102E-2</v>
      </c>
      <c r="U376" s="13">
        <f t="shared" si="624"/>
        <v>2.1970622050643911E-2</v>
      </c>
      <c r="V376" s="13">
        <f t="shared" si="625"/>
        <v>6.1309348455037318E-5</v>
      </c>
      <c r="W376" s="13">
        <f t="shared" si="626"/>
        <v>1.5783851749661003E-3</v>
      </c>
      <c r="X376" s="13">
        <f t="shared" si="627"/>
        <v>9.7133263205251221E-4</v>
      </c>
      <c r="Y376" s="13">
        <f t="shared" si="628"/>
        <v>2.9887732635043433E-4</v>
      </c>
      <c r="Z376" s="13">
        <f t="shared" si="629"/>
        <v>1.5775210067660386E-2</v>
      </c>
      <c r="AA376" s="13">
        <f t="shared" si="630"/>
        <v>4.5068809318023961E-3</v>
      </c>
      <c r="AB376" s="13">
        <f t="shared" si="631"/>
        <v>6.4379414430379422E-4</v>
      </c>
      <c r="AC376" s="13">
        <f t="shared" si="632"/>
        <v>6.7369393494158768E-7</v>
      </c>
      <c r="AD376" s="13">
        <f t="shared" si="633"/>
        <v>1.1273374518602086E-4</v>
      </c>
      <c r="AE376" s="13">
        <f t="shared" si="634"/>
        <v>6.9375946485956253E-5</v>
      </c>
      <c r="AF376" s="13">
        <f t="shared" si="635"/>
        <v>2.1346855561661439E-5</v>
      </c>
      <c r="AG376" s="13">
        <f t="shared" si="636"/>
        <v>4.3789263709978669E-6</v>
      </c>
      <c r="AH376" s="13">
        <f t="shared" si="637"/>
        <v>2.4270020650268317E-3</v>
      </c>
      <c r="AI376" s="13">
        <f t="shared" si="638"/>
        <v>6.9337963053424541E-4</v>
      </c>
      <c r="AJ376" s="13">
        <f t="shared" si="639"/>
        <v>9.9047157595741797E-5</v>
      </c>
      <c r="AK376" s="13">
        <f t="shared" si="640"/>
        <v>9.4323888346098794E-6</v>
      </c>
      <c r="AL376" s="13">
        <f t="shared" si="641"/>
        <v>4.7378199055296871E-9</v>
      </c>
      <c r="AM376" s="13">
        <f t="shared" si="642"/>
        <v>6.4414681563083701E-6</v>
      </c>
      <c r="AN376" s="13">
        <f t="shared" si="643"/>
        <v>3.9640566306534354E-6</v>
      </c>
      <c r="AO376" s="13">
        <f t="shared" si="644"/>
        <v>1.2197331873509621E-6</v>
      </c>
      <c r="AP376" s="13">
        <f t="shared" si="645"/>
        <v>2.5020649079881188E-7</v>
      </c>
      <c r="AQ376" s="13">
        <f t="shared" si="646"/>
        <v>3.8494046497467322E-8</v>
      </c>
      <c r="AR376" s="13">
        <f t="shared" si="647"/>
        <v>2.9871369057556276E-4</v>
      </c>
      <c r="AS376" s="13">
        <f t="shared" si="648"/>
        <v>8.5340672507633314E-5</v>
      </c>
      <c r="AT376" s="13">
        <f t="shared" si="649"/>
        <v>1.2190653816405516E-5</v>
      </c>
      <c r="AU376" s="13">
        <f t="shared" si="650"/>
        <v>1.1609317191491137E-6</v>
      </c>
      <c r="AV376" s="13">
        <f t="shared" si="651"/>
        <v>8.2917771074310933E-8</v>
      </c>
      <c r="AW376" s="13">
        <f t="shared" si="652"/>
        <v>2.3138327664058774E-11</v>
      </c>
      <c r="AX376" s="13">
        <f t="shared" si="653"/>
        <v>3.0671466900666622E-7</v>
      </c>
      <c r="AY376" s="13">
        <f t="shared" si="654"/>
        <v>1.8875111820646616E-7</v>
      </c>
      <c r="AZ376" s="13">
        <f t="shared" si="655"/>
        <v>5.8078383957920577E-8</v>
      </c>
      <c r="BA376" s="13">
        <f t="shared" si="656"/>
        <v>1.1913743753203338E-8</v>
      </c>
      <c r="BB376" s="13">
        <f t="shared" si="657"/>
        <v>1.8329189004272541E-9</v>
      </c>
      <c r="BC376" s="13">
        <f t="shared" si="658"/>
        <v>2.2559435657763824E-10</v>
      </c>
      <c r="BD376" s="13">
        <f t="shared" si="659"/>
        <v>3.0637890748383878E-5</v>
      </c>
      <c r="BE376" s="13">
        <f t="shared" si="660"/>
        <v>8.7530578047646327E-6</v>
      </c>
      <c r="BF376" s="13">
        <f t="shared" si="661"/>
        <v>1.2503475118892198E-6</v>
      </c>
      <c r="BG376" s="13">
        <f t="shared" si="662"/>
        <v>1.190722096101136E-7</v>
      </c>
      <c r="BH376" s="13">
        <f t="shared" si="663"/>
        <v>8.5045503149833574E-9</v>
      </c>
      <c r="BI376" s="13">
        <f t="shared" si="664"/>
        <v>4.8593959108954215E-10</v>
      </c>
      <c r="BJ376" s="14">
        <f t="shared" si="665"/>
        <v>0.14587074675319123</v>
      </c>
      <c r="BK376" s="14">
        <f t="shared" si="666"/>
        <v>0.48073036883462311</v>
      </c>
      <c r="BL376" s="14">
        <f t="shared" si="667"/>
        <v>0.35761995907123711</v>
      </c>
      <c r="BM376" s="14">
        <f t="shared" si="668"/>
        <v>6.3032683840332573E-2</v>
      </c>
      <c r="BN376" s="14">
        <f t="shared" si="669"/>
        <v>0.9369634121583994</v>
      </c>
    </row>
    <row r="377" spans="1:66" x14ac:dyDescent="0.25">
      <c r="A377" t="s">
        <v>342</v>
      </c>
      <c r="B377" t="s">
        <v>183</v>
      </c>
      <c r="C377" t="s">
        <v>184</v>
      </c>
      <c r="D377" t="s">
        <v>357</v>
      </c>
      <c r="E377" s="10">
        <f>VLOOKUP(A377,home!$A$2:$E$404,3,FALSE)</f>
        <v>1.1667000000000001</v>
      </c>
      <c r="F377" s="10">
        <f>VLOOKUP(B377,home!$B$2:$E$404,3,FALSE)</f>
        <v>1.7141999999999999</v>
      </c>
      <c r="G377" s="10">
        <f>VLOOKUP(C377,away!$B$2:$E$404,4,FALSE)</f>
        <v>1.2857000000000001</v>
      </c>
      <c r="H377" s="10">
        <f>VLOOKUP(A377,away!$A$2:$E$404,3,FALSE)</f>
        <v>1.0832999999999999</v>
      </c>
      <c r="I377" s="10">
        <f>VLOOKUP(C377,away!$B$2:$E$404,3,FALSE)</f>
        <v>1.8462000000000001</v>
      </c>
      <c r="J377" s="10">
        <f>VLOOKUP(B377,home!$B$2:$E$404,4,FALSE)</f>
        <v>0.46160000000000001</v>
      </c>
      <c r="K377" s="12">
        <f t="shared" si="614"/>
        <v>2.571344894898</v>
      </c>
      <c r="L377" s="12">
        <f t="shared" si="615"/>
        <v>0.92319467313600001</v>
      </c>
      <c r="M377" s="13">
        <f t="shared" si="616"/>
        <v>3.0362725187955145E-2</v>
      </c>
      <c r="N377" s="13">
        <f t="shared" si="617"/>
        <v>7.8073038407239378E-2</v>
      </c>
      <c r="O377" s="13">
        <f t="shared" si="618"/>
        <v>2.8030706155412439E-2</v>
      </c>
      <c r="P377" s="13">
        <f t="shared" si="619"/>
        <v>7.2076613173105722E-2</v>
      </c>
      <c r="Q377" s="13">
        <f t="shared" si="620"/>
        <v>0.10037635436881524</v>
      </c>
      <c r="R377" s="13">
        <f t="shared" si="621"/>
        <v>1.2938899303458627E-2</v>
      </c>
      <c r="S377" s="13">
        <f t="shared" si="622"/>
        <v>4.2774801457597621E-2</v>
      </c>
      <c r="T377" s="13">
        <f t="shared" si="623"/>
        <v>9.2666915662101682E-2</v>
      </c>
      <c r="U377" s="13">
        <f t="shared" si="624"/>
        <v>3.3270372669547625E-2</v>
      </c>
      <c r="V377" s="13">
        <f t="shared" si="625"/>
        <v>1.1282338236660987E-2</v>
      </c>
      <c r="W377" s="13">
        <f t="shared" si="626"/>
        <v>8.6034075458241877E-2</v>
      </c>
      <c r="X377" s="13">
        <f t="shared" si="627"/>
        <v>7.9426200171229561E-2</v>
      </c>
      <c r="Y377" s="13">
        <f t="shared" si="628"/>
        <v>3.6662922452756395E-2</v>
      </c>
      <c r="Z377" s="13">
        <f t="shared" si="629"/>
        <v>3.9817076377320357E-3</v>
      </c>
      <c r="AA377" s="13">
        <f t="shared" si="630"/>
        <v>1.0238343607258645E-2</v>
      </c>
      <c r="AB377" s="13">
        <f t="shared" si="631"/>
        <v>1.3163156283368047E-2</v>
      </c>
      <c r="AC377" s="13">
        <f t="shared" si="632"/>
        <v>1.6739125106072215E-3</v>
      </c>
      <c r="AD377" s="13">
        <f t="shared" si="633"/>
        <v>5.5305820179204906E-2</v>
      </c>
      <c r="AE377" s="13">
        <f t="shared" si="634"/>
        <v>5.1058038582859462E-2</v>
      </c>
      <c r="AF377" s="13">
        <f t="shared" si="635"/>
        <v>2.3568254620234111E-2</v>
      </c>
      <c r="AG377" s="13">
        <f t="shared" si="636"/>
        <v>7.2526957068376847E-3</v>
      </c>
      <c r="AH377" s="13">
        <f t="shared" si="637"/>
        <v>9.1897282028478519E-4</v>
      </c>
      <c r="AI377" s="13">
        <f t="shared" si="638"/>
        <v>2.3629960699892995E-3</v>
      </c>
      <c r="AJ377" s="13">
        <f t="shared" si="639"/>
        <v>3.0380389406155115E-3</v>
      </c>
      <c r="AK377" s="13">
        <f t="shared" si="640"/>
        <v>2.6039486401510082E-3</v>
      </c>
      <c r="AL377" s="13">
        <f t="shared" si="641"/>
        <v>1.5894481640339796E-4</v>
      </c>
      <c r="AM377" s="13">
        <f t="shared" si="642"/>
        <v>2.8442067675189059E-2</v>
      </c>
      <c r="AN377" s="13">
        <f t="shared" si="643"/>
        <v>2.6257565370708152E-2</v>
      </c>
      <c r="AO377" s="13">
        <f t="shared" si="644"/>
        <v>1.2120422239879034E-2</v>
      </c>
      <c r="AP377" s="13">
        <f t="shared" si="645"/>
        <v>3.7298364160051434E-3</v>
      </c>
      <c r="AQ377" s="13">
        <f t="shared" si="646"/>
        <v>8.6084127773115437E-4</v>
      </c>
      <c r="AR377" s="13">
        <f t="shared" si="647"/>
        <v>1.6967816248873607E-4</v>
      </c>
      <c r="AS377" s="13">
        <f t="shared" si="648"/>
        <v>4.3630107689108486E-4</v>
      </c>
      <c r="AT377" s="13">
        <f t="shared" si="649"/>
        <v>5.6094027335119542E-4</v>
      </c>
      <c r="AU377" s="13">
        <f t="shared" si="650"/>
        <v>4.8079030274142837E-4</v>
      </c>
      <c r="AV377" s="13">
        <f t="shared" si="651"/>
        <v>3.09069422617659E-4</v>
      </c>
      <c r="AW377" s="13">
        <f t="shared" si="652"/>
        <v>1.048087377684717E-5</v>
      </c>
      <c r="AX377" s="13">
        <f t="shared" si="653"/>
        <v>1.2189060919490135E-2</v>
      </c>
      <c r="AY377" s="13">
        <f t="shared" si="654"/>
        <v>1.1252876111403486E-2</v>
      </c>
      <c r="AZ377" s="13">
        <f t="shared" si="655"/>
        <v>5.1942976417535223E-3</v>
      </c>
      <c r="BA377" s="13">
        <f t="shared" si="656"/>
        <v>1.5984493045165798E-3</v>
      </c>
      <c r="BB377" s="13">
        <f t="shared" si="657"/>
        <v>3.6891997080191249E-4</v>
      </c>
      <c r="BC377" s="13">
        <f t="shared" si="658"/>
        <v>6.8116990371562872E-5</v>
      </c>
      <c r="BD377" s="13">
        <f t="shared" si="659"/>
        <v>2.6107662626184292E-5</v>
      </c>
      <c r="BE377" s="13">
        <f t="shared" si="660"/>
        <v>6.7131805011558287E-5</v>
      </c>
      <c r="BF377" s="13">
        <f t="shared" si="661"/>
        <v>8.6309512050879199E-5</v>
      </c>
      <c r="BG377" s="13">
        <f t="shared" si="662"/>
        <v>7.397717439772189E-5</v>
      </c>
      <c r="BH377" s="13">
        <f t="shared" si="663"/>
        <v>4.7555207431640313E-5</v>
      </c>
      <c r="BI377" s="13">
        <f t="shared" si="664"/>
        <v>2.4456167971032744E-5</v>
      </c>
      <c r="BJ377" s="14">
        <f t="shared" si="665"/>
        <v>0.71250676952737013</v>
      </c>
      <c r="BK377" s="14">
        <f t="shared" si="666"/>
        <v>0.16958221149373362</v>
      </c>
      <c r="BL377" s="14">
        <f t="shared" si="667"/>
        <v>0.10884775125766512</v>
      </c>
      <c r="BM377" s="14">
        <f t="shared" si="668"/>
        <v>0.66181770808288776</v>
      </c>
      <c r="BN377" s="14">
        <f t="shared" si="669"/>
        <v>0.32185833659598662</v>
      </c>
    </row>
    <row r="378" spans="1:66" x14ac:dyDescent="0.25">
      <c r="A378" t="s">
        <v>342</v>
      </c>
      <c r="B378" t="s">
        <v>188</v>
      </c>
      <c r="C378" t="s">
        <v>194</v>
      </c>
      <c r="D378" t="s">
        <v>357</v>
      </c>
      <c r="E378" s="10">
        <f>VLOOKUP(A378,home!$A$2:$E$404,3,FALSE)</f>
        <v>1.1667000000000001</v>
      </c>
      <c r="F378" s="10">
        <f>VLOOKUP(B378,home!$B$2:$E$404,3,FALSE)</f>
        <v>0.28570000000000001</v>
      </c>
      <c r="G378" s="10">
        <f>VLOOKUP(C378,away!$B$2:$E$404,4,FALSE)</f>
        <v>1.2</v>
      </c>
      <c r="H378" s="10">
        <f>VLOOKUP(A378,away!$A$2:$E$404,3,FALSE)</f>
        <v>1.0832999999999999</v>
      </c>
      <c r="I378" s="10">
        <f>VLOOKUP(C378,away!$B$2:$E$404,3,FALSE)</f>
        <v>0.55389999999999995</v>
      </c>
      <c r="J378" s="10">
        <f>VLOOKUP(B378,home!$B$2:$E$404,4,FALSE)</f>
        <v>0.92310000000000003</v>
      </c>
      <c r="K378" s="12">
        <f t="shared" si="614"/>
        <v>0.39999142800000004</v>
      </c>
      <c r="L378" s="12">
        <f t="shared" si="615"/>
        <v>0.55389680399699992</v>
      </c>
      <c r="M378" s="13">
        <f t="shared" si="616"/>
        <v>0.38524020428992667</v>
      </c>
      <c r="N378" s="13">
        <f t="shared" si="617"/>
        <v>0.15409277943693953</v>
      </c>
      <c r="O378" s="13">
        <f t="shared" si="618"/>
        <v>0.21338331792734172</v>
      </c>
      <c r="P378" s="13">
        <f t="shared" si="619"/>
        <v>8.535149804913543E-2</v>
      </c>
      <c r="Q378" s="13">
        <f t="shared" si="620"/>
        <v>3.0817895445735231E-2</v>
      </c>
      <c r="R378" s="13">
        <f t="shared" si="621"/>
        <v>5.9096168913115144E-2</v>
      </c>
      <c r="S378" s="13">
        <f t="shared" si="622"/>
        <v>4.7274908862764108E-3</v>
      </c>
      <c r="T378" s="13">
        <f t="shared" si="623"/>
        <v>1.7069933793306444E-2</v>
      </c>
      <c r="U378" s="13">
        <f t="shared" si="624"/>
        <v>2.3637960992886137E-2</v>
      </c>
      <c r="V378" s="13">
        <f t="shared" si="625"/>
        <v>1.1637715455450666E-4</v>
      </c>
      <c r="W378" s="13">
        <f t="shared" si="626"/>
        <v>4.1089646690981108E-3</v>
      </c>
      <c r="X378" s="13">
        <f t="shared" si="627"/>
        <v>2.275942397950034E-3</v>
      </c>
      <c r="Y378" s="13">
        <f t="shared" si="628"/>
        <v>6.3031861015289581E-4</v>
      </c>
      <c r="Z378" s="13">
        <f t="shared" si="629"/>
        <v>1.0911059696480447E-2</v>
      </c>
      <c r="AA378" s="13">
        <f t="shared" si="630"/>
        <v>4.364330348988461E-3</v>
      </c>
      <c r="AB378" s="13">
        <f t="shared" si="631"/>
        <v>8.7284736427781619E-4</v>
      </c>
      <c r="AC378" s="13">
        <f t="shared" si="632"/>
        <v>1.611488814204781E-6</v>
      </c>
      <c r="AD378" s="13">
        <f t="shared" si="633"/>
        <v>4.1088766139852522E-4</v>
      </c>
      <c r="AE378" s="13">
        <f t="shared" si="634"/>
        <v>2.275893624504446E-4</v>
      </c>
      <c r="AF378" s="13">
        <f t="shared" si="635"/>
        <v>6.3030510242508019E-5</v>
      </c>
      <c r="AG378" s="13">
        <f t="shared" si="636"/>
        <v>1.1637466059208454E-5</v>
      </c>
      <c r="AH378" s="13">
        <f t="shared" si="637"/>
        <v>1.5109002735252488E-3</v>
      </c>
      <c r="AI378" s="13">
        <f t="shared" si="638"/>
        <v>6.043471579729549E-4</v>
      </c>
      <c r="AJ378" s="13">
        <f t="shared" si="639"/>
        <v>1.2086684136267189E-4</v>
      </c>
      <c r="AK378" s="13">
        <f t="shared" si="640"/>
        <v>1.6115233491501535E-5</v>
      </c>
      <c r="AL378" s="13">
        <f t="shared" si="641"/>
        <v>1.4281270007664097E-8</v>
      </c>
      <c r="AM378" s="13">
        <f t="shared" si="642"/>
        <v>3.2870308486075316E-5</v>
      </c>
      <c r="AN378" s="13">
        <f t="shared" si="643"/>
        <v>1.8206758816832582E-5</v>
      </c>
      <c r="AO378" s="13">
        <f t="shared" si="644"/>
        <v>5.0423327598938823E-6</v>
      </c>
      <c r="AP378" s="13">
        <f t="shared" si="645"/>
        <v>9.309773334648645E-7</v>
      </c>
      <c r="AQ378" s="13">
        <f t="shared" si="646"/>
        <v>1.2891634239995941E-7</v>
      </c>
      <c r="AR378" s="13">
        <f t="shared" si="647"/>
        <v>1.6737656653276575E-4</v>
      </c>
      <c r="AS378" s="13">
        <f t="shared" si="648"/>
        <v>6.6949191861177985E-5</v>
      </c>
      <c r="AT378" s="13">
        <f t="shared" si="649"/>
        <v>1.3389551427999278E-5</v>
      </c>
      <c r="AU378" s="13">
        <f t="shared" si="650"/>
        <v>1.7852352653216235E-6</v>
      </c>
      <c r="AV378" s="13">
        <f t="shared" si="651"/>
        <v>1.7851970077298875E-7</v>
      </c>
      <c r="AW378" s="13">
        <f t="shared" si="652"/>
        <v>8.7890892171853639E-11</v>
      </c>
      <c r="AX378" s="13">
        <f t="shared" si="653"/>
        <v>2.1913069383576301E-6</v>
      </c>
      <c r="AY378" s="13">
        <f t="shared" si="654"/>
        <v>1.2137579097327422E-6</v>
      </c>
      <c r="AZ378" s="13">
        <f t="shared" si="655"/>
        <v>3.3614831351352243E-7</v>
      </c>
      <c r="BA378" s="13">
        <f t="shared" si="656"/>
        <v>6.2063825508040534E-8</v>
      </c>
      <c r="BB378" s="13">
        <f t="shared" si="657"/>
        <v>8.5942386481827833E-9</v>
      </c>
      <c r="BC378" s="13">
        <f t="shared" si="658"/>
        <v>9.5206426400318863E-10</v>
      </c>
      <c r="BD378" s="13">
        <f t="shared" si="659"/>
        <v>1.5451557544415016E-5</v>
      </c>
      <c r="BE378" s="13">
        <f t="shared" si="660"/>
        <v>6.1804905670147372E-6</v>
      </c>
      <c r="BF378" s="13">
        <f t="shared" si="661"/>
        <v>1.236071623820377E-6</v>
      </c>
      <c r="BG378" s="13">
        <f t="shared" si="662"/>
        <v>1.6480601797406381E-7</v>
      </c>
      <c r="BH378" s="13">
        <f t="shared" si="663"/>
        <v>1.6480248618109861E-8</v>
      </c>
      <c r="BI378" s="13">
        <f t="shared" si="664"/>
        <v>1.3183916357105583E-9</v>
      </c>
      <c r="BJ378" s="14">
        <f t="shared" si="665"/>
        <v>0.20976997147036161</v>
      </c>
      <c r="BK378" s="14">
        <f t="shared" si="666"/>
        <v>0.47543840990788694</v>
      </c>
      <c r="BL378" s="14">
        <f t="shared" si="667"/>
        <v>0.30387958484214322</v>
      </c>
      <c r="BM378" s="14">
        <f t="shared" si="668"/>
        <v>7.2015948184659687E-2</v>
      </c>
      <c r="BN378" s="14">
        <f t="shared" si="669"/>
        <v>0.92798186406219374</v>
      </c>
    </row>
    <row r="379" spans="1:66" x14ac:dyDescent="0.25">
      <c r="A379" t="s">
        <v>342</v>
      </c>
      <c r="B379" t="s">
        <v>192</v>
      </c>
      <c r="C379" t="s">
        <v>187</v>
      </c>
      <c r="D379" t="s">
        <v>357</v>
      </c>
      <c r="E379" s="10">
        <f>VLOOKUP(A379,home!$A$2:$E$404,3,FALSE)</f>
        <v>1.1667000000000001</v>
      </c>
      <c r="F379" s="10">
        <f>VLOOKUP(B379,home!$B$2:$E$404,3,FALSE)</f>
        <v>1.7141999999999999</v>
      </c>
      <c r="G379" s="10">
        <f>VLOOKUP(C379,away!$B$2:$E$404,4,FALSE)</f>
        <v>0.28570000000000001</v>
      </c>
      <c r="H379" s="10">
        <f>VLOOKUP(A379,away!$A$2:$E$404,3,FALSE)</f>
        <v>1.0832999999999999</v>
      </c>
      <c r="I379" s="10">
        <f>VLOOKUP(C379,away!$B$2:$E$404,3,FALSE)</f>
        <v>0.30769999999999997</v>
      </c>
      <c r="J379" s="10">
        <f>VLOOKUP(B379,home!$B$2:$E$404,4,FALSE)</f>
        <v>0.92310000000000003</v>
      </c>
      <c r="K379" s="12">
        <f t="shared" si="614"/>
        <v>0.57138775489799998</v>
      </c>
      <c r="L379" s="12">
        <f t="shared" si="615"/>
        <v>0.30769822457099993</v>
      </c>
      <c r="M379" s="13">
        <f t="shared" si="616"/>
        <v>0.41516220509334295</v>
      </c>
      <c r="N379" s="13">
        <f t="shared" si="617"/>
        <v>0.23721860028678821</v>
      </c>
      <c r="O379" s="13">
        <f t="shared" si="618"/>
        <v>0.12774467341620296</v>
      </c>
      <c r="P379" s="13">
        <f t="shared" si="619"/>
        <v>7.2991742143462421E-2</v>
      </c>
      <c r="Q379" s="13">
        <f t="shared" si="620"/>
        <v>6.7771901718956973E-2</v>
      </c>
      <c r="R379" s="13">
        <f t="shared" si="621"/>
        <v>1.9653404604283931E-2</v>
      </c>
      <c r="S379" s="13">
        <f t="shared" si="622"/>
        <v>3.2082607447008779E-3</v>
      </c>
      <c r="T379" s="13">
        <f t="shared" si="623"/>
        <v>2.0853293834723362E-2</v>
      </c>
      <c r="U379" s="13">
        <f t="shared" si="624"/>
        <v>1.1229714732943808E-2</v>
      </c>
      <c r="V379" s="13">
        <f t="shared" si="625"/>
        <v>6.2673372836299893E-5</v>
      </c>
      <c r="W379" s="13">
        <f t="shared" si="626"/>
        <v>1.2908011589454246E-2</v>
      </c>
      <c r="X379" s="13">
        <f t="shared" si="627"/>
        <v>3.9717722488169628E-3</v>
      </c>
      <c r="Y379" s="13">
        <f t="shared" si="628"/>
        <v>6.1105363468067354E-4</v>
      </c>
      <c r="Z379" s="13">
        <f t="shared" si="629"/>
        <v>2.0157725678378942E-3</v>
      </c>
      <c r="AA379" s="13">
        <f t="shared" si="630"/>
        <v>1.1517877619218707E-3</v>
      </c>
      <c r="AB379" s="13">
        <f t="shared" si="631"/>
        <v>3.2905871170176487E-4</v>
      </c>
      <c r="AC379" s="13">
        <f t="shared" si="632"/>
        <v>6.8868243140951171E-7</v>
      </c>
      <c r="AD379" s="13">
        <f t="shared" si="633"/>
        <v>1.8438699405739062E-3</v>
      </c>
      <c r="AE379" s="13">
        <f t="shared" si="634"/>
        <v>5.6735550705442608E-4</v>
      </c>
      <c r="AF379" s="13">
        <f t="shared" si="635"/>
        <v>8.7287141110613164E-5</v>
      </c>
      <c r="AG379" s="13">
        <f t="shared" si="636"/>
        <v>8.9526994492046727E-6</v>
      </c>
      <c r="AH379" s="13">
        <f t="shared" si="637"/>
        <v>1.5506241006566141E-4</v>
      </c>
      <c r="AI379" s="13">
        <f t="shared" si="638"/>
        <v>8.8600762356491288E-5</v>
      </c>
      <c r="AJ379" s="13">
        <f t="shared" si="639"/>
        <v>2.5312695342563392E-5</v>
      </c>
      <c r="AK379" s="13">
        <f t="shared" si="640"/>
        <v>4.821121387401453E-6</v>
      </c>
      <c r="AL379" s="13">
        <f t="shared" si="641"/>
        <v>4.8432280044252928E-9</v>
      </c>
      <c r="AM379" s="13">
        <f t="shared" si="642"/>
        <v>2.1071294113368666E-4</v>
      </c>
      <c r="AN379" s="13">
        <f t="shared" si="643"/>
        <v>6.4835997880969003E-5</v>
      </c>
      <c r="AO379" s="13">
        <f t="shared" si="644"/>
        <v>9.9749607181316368E-6</v>
      </c>
      <c r="AP379" s="13">
        <f t="shared" si="645"/>
        <v>1.023092567711524E-6</v>
      </c>
      <c r="AQ379" s="13">
        <f t="shared" si="646"/>
        <v>7.8700941664155366E-8</v>
      </c>
      <c r="AR379" s="13">
        <f t="shared" si="647"/>
        <v>9.5424856549808789E-6</v>
      </c>
      <c r="AS379" s="13">
        <f t="shared" si="648"/>
        <v>5.4524594545458954E-6</v>
      </c>
      <c r="AT379" s="13">
        <f t="shared" si="649"/>
        <v>1.5577342832026762E-6</v>
      </c>
      <c r="AU379" s="13">
        <f t="shared" si="650"/>
        <v>2.9669009826894088E-7</v>
      </c>
      <c r="AV379" s="13">
        <f t="shared" si="651"/>
        <v>4.2381272287589273E-8</v>
      </c>
      <c r="AW379" s="13">
        <f t="shared" si="652"/>
        <v>2.3653114460375255E-11</v>
      </c>
      <c r="AX379" s="13">
        <f t="shared" si="653"/>
        <v>2.0066465727055263E-5</v>
      </c>
      <c r="AY379" s="13">
        <f t="shared" si="654"/>
        <v>6.1744158776297237E-6</v>
      </c>
      <c r="AZ379" s="13">
        <f t="shared" si="655"/>
        <v>9.49928401654829E-7</v>
      </c>
      <c r="BA379" s="13">
        <f t="shared" si="656"/>
        <v>9.743042755291957E-8</v>
      </c>
      <c r="BB379" s="13">
        <f t="shared" si="657"/>
        <v>7.4947923943066964E-9</v>
      </c>
      <c r="BC379" s="13">
        <f t="shared" si="658"/>
        <v>4.612268626512812E-10</v>
      </c>
      <c r="BD379" s="13">
        <f t="shared" si="659"/>
        <v>4.8936764900530824E-7</v>
      </c>
      <c r="BE379" s="13">
        <f t="shared" si="660"/>
        <v>2.7961868228485553E-7</v>
      </c>
      <c r="BF379" s="13">
        <f t="shared" si="661"/>
        <v>7.9885345549140378E-8</v>
      </c>
      <c r="BG379" s="13">
        <f t="shared" si="662"/>
        <v>1.521516941419142E-8</v>
      </c>
      <c r="BH379" s="13">
        <f t="shared" si="663"/>
        <v>2.173440372991888E-9</v>
      </c>
      <c r="BI379" s="13">
        <f t="shared" si="664"/>
        <v>2.4837544302570139E-10</v>
      </c>
      <c r="BJ379" s="14">
        <f t="shared" si="665"/>
        <v>0.34615602049130395</v>
      </c>
      <c r="BK379" s="14">
        <f t="shared" si="666"/>
        <v>0.49143174929587957</v>
      </c>
      <c r="BL379" s="14">
        <f t="shared" si="667"/>
        <v>0.16040019447563184</v>
      </c>
      <c r="BM379" s="14">
        <f t="shared" si="668"/>
        <v>5.9455035175391246E-2</v>
      </c>
      <c r="BN379" s="14">
        <f t="shared" si="669"/>
        <v>0.94054252726303744</v>
      </c>
    </row>
    <row r="380" spans="1:66" x14ac:dyDescent="0.25">
      <c r="A380" t="s">
        <v>342</v>
      </c>
      <c r="B380" t="s">
        <v>193</v>
      </c>
      <c r="C380" t="s">
        <v>196</v>
      </c>
      <c r="D380" t="s">
        <v>357</v>
      </c>
      <c r="E380" s="10">
        <f>VLOOKUP(A380,home!$A$2:$E$404,3,FALSE)</f>
        <v>1.1667000000000001</v>
      </c>
      <c r="F380" s="10" t="e">
        <f>VLOOKUP(B380,home!$B$2:$E$404,3,FALSE)</f>
        <v>#N/A</v>
      </c>
      <c r="G380" s="10" t="e">
        <f>VLOOKUP(C380,away!$B$2:$E$404,4,FALSE)</f>
        <v>#N/A</v>
      </c>
      <c r="H380" s="10">
        <f>VLOOKUP(A380,away!$A$2:$E$404,3,FALSE)</f>
        <v>1.0832999999999999</v>
      </c>
      <c r="I380" s="10" t="e">
        <f>VLOOKUP(C380,away!$B$2:$E$404,3,FALSE)</f>
        <v>#N/A</v>
      </c>
      <c r="J380" s="10" t="e">
        <f>VLOOKUP(B380,home!$B$2:$E$404,4,FALSE)</f>
        <v>#N/A</v>
      </c>
      <c r="K380" s="12" t="e">
        <f t="shared" si="614"/>
        <v>#N/A</v>
      </c>
      <c r="L380" s="12" t="e">
        <f t="shared" si="615"/>
        <v>#N/A</v>
      </c>
      <c r="M380" s="13" t="e">
        <f t="shared" si="616"/>
        <v>#N/A</v>
      </c>
      <c r="N380" s="13" t="e">
        <f t="shared" si="617"/>
        <v>#N/A</v>
      </c>
      <c r="O380" s="13" t="e">
        <f t="shared" si="618"/>
        <v>#N/A</v>
      </c>
      <c r="P380" s="13" t="e">
        <f t="shared" si="619"/>
        <v>#N/A</v>
      </c>
      <c r="Q380" s="13" t="e">
        <f t="shared" si="620"/>
        <v>#N/A</v>
      </c>
      <c r="R380" s="13" t="e">
        <f t="shared" si="621"/>
        <v>#N/A</v>
      </c>
      <c r="S380" s="13" t="e">
        <f t="shared" si="622"/>
        <v>#N/A</v>
      </c>
      <c r="T380" s="13" t="e">
        <f t="shared" si="623"/>
        <v>#N/A</v>
      </c>
      <c r="U380" s="13" t="e">
        <f t="shared" si="624"/>
        <v>#N/A</v>
      </c>
      <c r="V380" s="13" t="e">
        <f t="shared" si="625"/>
        <v>#N/A</v>
      </c>
      <c r="W380" s="13" t="e">
        <f t="shared" si="626"/>
        <v>#N/A</v>
      </c>
      <c r="X380" s="13" t="e">
        <f t="shared" si="627"/>
        <v>#N/A</v>
      </c>
      <c r="Y380" s="13" t="e">
        <f t="shared" si="628"/>
        <v>#N/A</v>
      </c>
      <c r="Z380" s="13" t="e">
        <f t="shared" si="629"/>
        <v>#N/A</v>
      </c>
      <c r="AA380" s="13" t="e">
        <f t="shared" si="630"/>
        <v>#N/A</v>
      </c>
      <c r="AB380" s="13" t="e">
        <f t="shared" si="631"/>
        <v>#N/A</v>
      </c>
      <c r="AC380" s="13" t="e">
        <f t="shared" si="632"/>
        <v>#N/A</v>
      </c>
      <c r="AD380" s="13" t="e">
        <f t="shared" si="633"/>
        <v>#N/A</v>
      </c>
      <c r="AE380" s="13" t="e">
        <f t="shared" si="634"/>
        <v>#N/A</v>
      </c>
      <c r="AF380" s="13" t="e">
        <f t="shared" si="635"/>
        <v>#N/A</v>
      </c>
      <c r="AG380" s="13" t="e">
        <f t="shared" si="636"/>
        <v>#N/A</v>
      </c>
      <c r="AH380" s="13" t="e">
        <f t="shared" si="637"/>
        <v>#N/A</v>
      </c>
      <c r="AI380" s="13" t="e">
        <f t="shared" si="638"/>
        <v>#N/A</v>
      </c>
      <c r="AJ380" s="13" t="e">
        <f t="shared" si="639"/>
        <v>#N/A</v>
      </c>
      <c r="AK380" s="13" t="e">
        <f t="shared" si="640"/>
        <v>#N/A</v>
      </c>
      <c r="AL380" s="13" t="e">
        <f t="shared" si="641"/>
        <v>#N/A</v>
      </c>
      <c r="AM380" s="13" t="e">
        <f t="shared" si="642"/>
        <v>#N/A</v>
      </c>
      <c r="AN380" s="13" t="e">
        <f t="shared" si="643"/>
        <v>#N/A</v>
      </c>
      <c r="AO380" s="13" t="e">
        <f t="shared" si="644"/>
        <v>#N/A</v>
      </c>
      <c r="AP380" s="13" t="e">
        <f t="shared" si="645"/>
        <v>#N/A</v>
      </c>
      <c r="AQ380" s="13" t="e">
        <f t="shared" si="646"/>
        <v>#N/A</v>
      </c>
      <c r="AR380" s="13" t="e">
        <f t="shared" si="647"/>
        <v>#N/A</v>
      </c>
      <c r="AS380" s="13" t="e">
        <f t="shared" si="648"/>
        <v>#N/A</v>
      </c>
      <c r="AT380" s="13" t="e">
        <f t="shared" si="649"/>
        <v>#N/A</v>
      </c>
      <c r="AU380" s="13" t="e">
        <f t="shared" si="650"/>
        <v>#N/A</v>
      </c>
      <c r="AV380" s="13" t="e">
        <f t="shared" si="651"/>
        <v>#N/A</v>
      </c>
      <c r="AW380" s="13" t="e">
        <f t="shared" si="652"/>
        <v>#N/A</v>
      </c>
      <c r="AX380" s="13" t="e">
        <f t="shared" si="653"/>
        <v>#N/A</v>
      </c>
      <c r="AY380" s="13" t="e">
        <f t="shared" si="654"/>
        <v>#N/A</v>
      </c>
      <c r="AZ380" s="13" t="e">
        <f t="shared" si="655"/>
        <v>#N/A</v>
      </c>
      <c r="BA380" s="13" t="e">
        <f t="shared" si="656"/>
        <v>#N/A</v>
      </c>
      <c r="BB380" s="13" t="e">
        <f t="shared" si="657"/>
        <v>#N/A</v>
      </c>
      <c r="BC380" s="13" t="e">
        <f t="shared" si="658"/>
        <v>#N/A</v>
      </c>
      <c r="BD380" s="13" t="e">
        <f t="shared" si="659"/>
        <v>#N/A</v>
      </c>
      <c r="BE380" s="13" t="e">
        <f t="shared" si="660"/>
        <v>#N/A</v>
      </c>
      <c r="BF380" s="13" t="e">
        <f t="shared" si="661"/>
        <v>#N/A</v>
      </c>
      <c r="BG380" s="13" t="e">
        <f t="shared" si="662"/>
        <v>#N/A</v>
      </c>
      <c r="BH380" s="13" t="e">
        <f t="shared" si="663"/>
        <v>#N/A</v>
      </c>
      <c r="BI380" s="13" t="e">
        <f t="shared" si="664"/>
        <v>#N/A</v>
      </c>
      <c r="BJ380" s="14" t="e">
        <f t="shared" si="665"/>
        <v>#N/A</v>
      </c>
      <c r="BK380" s="14" t="e">
        <f t="shared" si="666"/>
        <v>#N/A</v>
      </c>
      <c r="BL380" s="14" t="e">
        <f t="shared" si="667"/>
        <v>#N/A</v>
      </c>
      <c r="BM380" s="14" t="e">
        <f t="shared" si="668"/>
        <v>#N/A</v>
      </c>
      <c r="BN380" s="14" t="e">
        <f t="shared" si="669"/>
        <v>#N/A</v>
      </c>
    </row>
    <row r="381" spans="1:66" x14ac:dyDescent="0.25">
      <c r="A381" t="s">
        <v>343</v>
      </c>
      <c r="B381" t="s">
        <v>209</v>
      </c>
      <c r="C381" t="s">
        <v>213</v>
      </c>
      <c r="D381" t="s">
        <v>357</v>
      </c>
      <c r="E381" s="10">
        <f>VLOOKUP(A381,home!$A$2:$E$404,3,FALSE)</f>
        <v>1.3976999999999999</v>
      </c>
      <c r="F381" s="10">
        <f>VLOOKUP(B381,home!$B$2:$E$404,3,FALSE)</f>
        <v>0.93010000000000004</v>
      </c>
      <c r="G381" s="10">
        <f>VLOOKUP(C381,away!$B$2:$E$404,4,FALSE)</f>
        <v>0.6401</v>
      </c>
      <c r="H381" s="10">
        <f>VLOOKUP(A381,away!$A$2:$E$404,3,FALSE)</f>
        <v>1.0585</v>
      </c>
      <c r="I381" s="10">
        <f>VLOOKUP(C381,away!$B$2:$E$404,3,FALSE)</f>
        <v>1.0939000000000001</v>
      </c>
      <c r="J381" s="10">
        <f>VLOOKUP(B381,home!$B$2:$E$404,4,FALSE)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343</v>
      </c>
      <c r="B382" t="s">
        <v>204</v>
      </c>
      <c r="C382" t="s">
        <v>201</v>
      </c>
      <c r="D382" t="s">
        <v>357</v>
      </c>
      <c r="E382" s="10">
        <f>VLOOKUP(A382,home!$A$2:$E$404,3,FALSE)</f>
        <v>1.3976999999999999</v>
      </c>
      <c r="F382" s="10">
        <f>VLOOKUP(B382,home!$B$2:$E$404,3,FALSE)</f>
        <v>0.58919999999999995</v>
      </c>
      <c r="G382" s="10">
        <f>VLOOKUP(C382,away!$B$2:$E$404,4,FALSE)</f>
        <v>1.2625999999999999</v>
      </c>
      <c r="H382" s="10">
        <f>VLOOKUP(A382,away!$A$2:$E$404,3,FALSE)</f>
        <v>1.0585</v>
      </c>
      <c r="I382" s="10">
        <f>VLOOKUP(C382,away!$B$2:$E$404,3,FALSE)</f>
        <v>0.61129999999999995</v>
      </c>
      <c r="J382" s="10">
        <f>VLOOKUP(B382,home!$B$2:$E$404,4,FALSE)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343</v>
      </c>
      <c r="B383" t="s">
        <v>214</v>
      </c>
      <c r="C383" t="s">
        <v>210</v>
      </c>
      <c r="D383" t="s">
        <v>357</v>
      </c>
      <c r="E383" s="10">
        <f>VLOOKUP(A383,home!$A$2:$E$404,3,FALSE)</f>
        <v>1.3976999999999999</v>
      </c>
      <c r="F383" s="10">
        <f>VLOOKUP(B383,home!$B$2:$E$404,3,FALSE)</f>
        <v>1.0731999999999999</v>
      </c>
      <c r="G383" s="10">
        <f>VLOOKUP(C383,away!$B$2:$E$404,4,FALSE)</f>
        <v>1.6296999999999999</v>
      </c>
      <c r="H383" s="10">
        <f>VLOOKUP(A383,away!$A$2:$E$404,3,FALSE)</f>
        <v>1.0585</v>
      </c>
      <c r="I383" s="10">
        <f>VLOOKUP(C383,away!$B$2:$E$404,3,FALSE)</f>
        <v>0.73480000000000001</v>
      </c>
      <c r="J383" s="10">
        <f>VLOOKUP(B383,home!$B$2:$E$404,4,FALSE)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344</v>
      </c>
      <c r="B384" t="s">
        <v>218</v>
      </c>
      <c r="C384" t="s">
        <v>226</v>
      </c>
      <c r="D384" t="s">
        <v>357</v>
      </c>
      <c r="E384" s="10">
        <f>VLOOKUP(A384,home!$A$2:$E$404,3,FALSE)</f>
        <v>1.8042</v>
      </c>
      <c r="F384" s="10">
        <f>VLOOKUP(B384,home!$B$2:$E$404,3,FALSE)</f>
        <v>0.99770000000000003</v>
      </c>
      <c r="G384" s="10">
        <f>VLOOKUP(C384,away!$B$2:$E$404,4,FALSE)</f>
        <v>1.2932999999999999</v>
      </c>
      <c r="H384" s="10">
        <f>VLOOKUP(A384,away!$A$2:$E$404,3,FALSE)</f>
        <v>1.2458</v>
      </c>
      <c r="I384" s="10">
        <f>VLOOKUP(C384,away!$B$2:$E$404,3,FALSE)</f>
        <v>0.96319999999999995</v>
      </c>
      <c r="J384" s="10">
        <f>VLOOKUP(B384,home!$B$2:$E$404,4,FALSE)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344</v>
      </c>
      <c r="B385" t="s">
        <v>225</v>
      </c>
      <c r="C385" t="s">
        <v>227</v>
      </c>
      <c r="D385" t="s">
        <v>357</v>
      </c>
      <c r="E385" s="10">
        <f>VLOOKUP(A385,home!$A$2:$E$404,3,FALSE)</f>
        <v>1.8042</v>
      </c>
      <c r="F385" s="10">
        <f>VLOOKUP(B385,home!$B$2:$E$404,3,FALSE)</f>
        <v>0.77600000000000002</v>
      </c>
      <c r="G385" s="10">
        <f>VLOOKUP(C385,away!$B$2:$E$404,4,FALSE)</f>
        <v>1.1455</v>
      </c>
      <c r="H385" s="10">
        <f>VLOOKUP(A385,away!$A$2:$E$404,3,FALSE)</f>
        <v>1.2458</v>
      </c>
      <c r="I385" s="10">
        <f>VLOOKUP(C385,away!$B$2:$E$404,3,FALSE)</f>
        <v>0.53510000000000002</v>
      </c>
      <c r="J385" s="10">
        <f>VLOOKUP(B385,home!$B$2:$E$404,4,FALSE)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345</v>
      </c>
      <c r="B386" t="s">
        <v>237</v>
      </c>
      <c r="C386" t="s">
        <v>244</v>
      </c>
      <c r="D386" t="s">
        <v>357</v>
      </c>
      <c r="E386" s="10">
        <f>VLOOKUP(A386,home!$A$2:$E$404,3,FALSE)</f>
        <v>1.5690999999999999</v>
      </c>
      <c r="F386" s="10">
        <f>VLOOKUP(B386,home!$B$2:$E$404,3,FALSE)</f>
        <v>0.9849</v>
      </c>
      <c r="G386" s="10">
        <f>VLOOKUP(C386,away!$B$2:$E$404,4,FALSE)</f>
        <v>1.5295000000000001</v>
      </c>
      <c r="H386" s="10">
        <f>VLOOKUP(A386,away!$A$2:$E$404,3,FALSE)</f>
        <v>1.1701999999999999</v>
      </c>
      <c r="I386" s="10">
        <f>VLOOKUP(C386,away!$B$2:$E$404,3,FALSE)</f>
        <v>1.1109</v>
      </c>
      <c r="J386" s="10">
        <f>VLOOKUP(B386,home!$B$2:$E$404,4,FALSE)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345</v>
      </c>
      <c r="B387" t="s">
        <v>235</v>
      </c>
      <c r="C387" t="s">
        <v>231</v>
      </c>
      <c r="D387" t="s">
        <v>357</v>
      </c>
      <c r="E387" s="10">
        <f>VLOOKUP(A387,home!$A$2:$E$404,3,FALSE)</f>
        <v>1.5690999999999999</v>
      </c>
      <c r="F387" s="10">
        <f>VLOOKUP(B387,home!$B$2:$E$404,3,FALSE)</f>
        <v>1.2109000000000001</v>
      </c>
      <c r="G387" s="10">
        <f>VLOOKUP(C387,away!$B$2:$E$404,4,FALSE)</f>
        <v>0.89219999999999999</v>
      </c>
      <c r="H387" s="10">
        <f>VLOOKUP(A387,away!$A$2:$E$404,3,FALSE)</f>
        <v>1.1701999999999999</v>
      </c>
      <c r="I387" s="10">
        <f>VLOOKUP(C387,away!$B$2:$E$404,3,FALSE)</f>
        <v>1.0255000000000001</v>
      </c>
      <c r="J387" s="10">
        <f>VLOOKUP(B387,home!$B$2:$E$404,4,FALSE)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345</v>
      </c>
      <c r="B388" t="s">
        <v>242</v>
      </c>
      <c r="C388" t="s">
        <v>236</v>
      </c>
      <c r="D388" t="s">
        <v>357</v>
      </c>
      <c r="E388" s="10">
        <f>VLOOKUP(A388,home!$A$2:$E$404,3,FALSE)</f>
        <v>1.5690999999999999</v>
      </c>
      <c r="F388" s="10">
        <f>VLOOKUP(B388,home!$B$2:$E$404,3,FALSE)</f>
        <v>0.40560000000000002</v>
      </c>
      <c r="G388" s="10">
        <f>VLOOKUP(C388,away!$B$2:$E$404,4,FALSE)</f>
        <v>1.1472</v>
      </c>
      <c r="H388" s="10">
        <f>VLOOKUP(A388,away!$A$2:$E$404,3,FALSE)</f>
        <v>1.1701999999999999</v>
      </c>
      <c r="I388" s="10">
        <f>VLOOKUP(C388,away!$B$2:$E$404,3,FALSE)</f>
        <v>0.85460000000000003</v>
      </c>
      <c r="J388" s="10">
        <f>VLOOKUP(B388,home!$B$2:$E$404,4,FALSE)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346</v>
      </c>
      <c r="B389" t="s">
        <v>324</v>
      </c>
      <c r="C389" t="s">
        <v>248</v>
      </c>
      <c r="D389" t="s">
        <v>357</v>
      </c>
      <c r="E389" s="10">
        <f>VLOOKUP(A389,home!$A$2:$E$404,3,FALSE)</f>
        <v>1.254</v>
      </c>
      <c r="F389" s="10">
        <f>VLOOKUP(B389,home!$B$2:$E$404,3,FALSE)</f>
        <v>0.74429999999999996</v>
      </c>
      <c r="G389" s="10">
        <f>VLOOKUP(C389,away!$B$2:$E$404,4,FALSE)</f>
        <v>0.47849999999999998</v>
      </c>
      <c r="H389" s="10">
        <f>VLOOKUP(A389,away!$A$2:$E$404,3,FALSE)</f>
        <v>0.9476</v>
      </c>
      <c r="I389" s="10">
        <f>VLOOKUP(C389,away!$B$2:$E$404,3,FALSE)</f>
        <v>0.84419999999999995</v>
      </c>
      <c r="J389" s="10">
        <f>VLOOKUP(B389,home!$B$2:$E$404,4,FALSE)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346</v>
      </c>
      <c r="B390" t="s">
        <v>258</v>
      </c>
      <c r="C390" t="s">
        <v>257</v>
      </c>
      <c r="D390" t="s">
        <v>357</v>
      </c>
      <c r="E390" s="10">
        <f>VLOOKUP(A390,home!$A$2:$E$404,3,FALSE)</f>
        <v>1.254</v>
      </c>
      <c r="F390" s="10">
        <f>VLOOKUP(B390,home!$B$2:$E$404,3,FALSE)</f>
        <v>0.74760000000000004</v>
      </c>
      <c r="G390" s="10">
        <f>VLOOKUP(C390,away!$B$2:$E$404,4,FALSE)</f>
        <v>1.0632999999999999</v>
      </c>
      <c r="H390" s="10">
        <f>VLOOKUP(A390,away!$A$2:$E$404,3,FALSE)</f>
        <v>0.9476</v>
      </c>
      <c r="I390" s="10">
        <f>VLOOKUP(C390,away!$B$2:$E$404,3,FALSE)</f>
        <v>1.7587999999999999</v>
      </c>
      <c r="J390" s="10">
        <f>VLOOKUP(B390,home!$B$2:$E$404,4,FALSE)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347</v>
      </c>
      <c r="B391" t="s">
        <v>326</v>
      </c>
      <c r="C391" t="s">
        <v>270</v>
      </c>
      <c r="D391" t="s">
        <v>357</v>
      </c>
      <c r="E391" s="10">
        <f>VLOOKUP(A391,home!$A$2:$E$404,3,FALSE)</f>
        <v>1.5417000000000001</v>
      </c>
      <c r="F391" s="10">
        <f>VLOOKUP(B391,home!$B$2:$E$404,3,FALSE)</f>
        <v>0.64859999999999995</v>
      </c>
      <c r="G391" s="10">
        <f>VLOOKUP(C391,away!$B$2:$E$404,4,FALSE)</f>
        <v>1.0089999999999999</v>
      </c>
      <c r="H391" s="10">
        <f>VLOOKUP(A391,away!$A$2:$E$404,3,FALSE)</f>
        <v>1.125</v>
      </c>
      <c r="I391" s="10">
        <f>VLOOKUP(C391,away!$B$2:$E$404,3,FALSE)</f>
        <v>0.59260000000000002</v>
      </c>
      <c r="J391" s="10">
        <f>VLOOKUP(B391,home!$B$2:$E$404,4,FALSE)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347</v>
      </c>
      <c r="B392" t="s">
        <v>269</v>
      </c>
      <c r="C392" t="s">
        <v>271</v>
      </c>
      <c r="D392" t="s">
        <v>357</v>
      </c>
      <c r="E392" s="10">
        <f>VLOOKUP(A392,home!$A$2:$E$404,3,FALSE)</f>
        <v>1.5417000000000001</v>
      </c>
      <c r="F392" s="10">
        <f>VLOOKUP(B392,home!$B$2:$E$404,3,FALSE)</f>
        <v>1.0089999999999999</v>
      </c>
      <c r="G392" s="10">
        <f>VLOOKUP(C392,away!$B$2:$E$404,4,FALSE)</f>
        <v>0.72070000000000001</v>
      </c>
      <c r="H392" s="10">
        <f>VLOOKUP(A392,away!$A$2:$E$404,3,FALSE)</f>
        <v>1.125</v>
      </c>
      <c r="I392" s="10">
        <f>VLOOKUP(C392,away!$B$2:$E$404,3,FALSE)</f>
        <v>0.69140000000000001</v>
      </c>
      <c r="J392" s="10">
        <f>VLOOKUP(B392,home!$B$2:$E$404,4,FALSE)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347</v>
      </c>
      <c r="B393" t="s">
        <v>259</v>
      </c>
      <c r="C393" t="s">
        <v>262</v>
      </c>
      <c r="D393" t="s">
        <v>357</v>
      </c>
      <c r="E393" s="10">
        <f>VLOOKUP(A393,home!$A$2:$E$404,3,FALSE)</f>
        <v>1.5417000000000001</v>
      </c>
      <c r="F393" s="10">
        <f>VLOOKUP(B393,home!$B$2:$E$404,3,FALSE)</f>
        <v>1.0810999999999999</v>
      </c>
      <c r="G393" s="10">
        <f>VLOOKUP(C393,away!$B$2:$E$404,4,FALSE)</f>
        <v>0.97299999999999998</v>
      </c>
      <c r="H393" s="10">
        <f>VLOOKUP(A393,away!$A$2:$E$404,3,FALSE)</f>
        <v>1.125</v>
      </c>
      <c r="I393" s="10">
        <f>VLOOKUP(C393,away!$B$2:$E$404,3,FALSE)</f>
        <v>1.5556000000000001</v>
      </c>
      <c r="J393" s="10">
        <f>VLOOKUP(B393,home!$B$2:$E$404,4,FALSE)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347</v>
      </c>
      <c r="B394" t="s">
        <v>263</v>
      </c>
      <c r="C394" t="s">
        <v>261</v>
      </c>
      <c r="D394" t="s">
        <v>357</v>
      </c>
      <c r="E394" s="10">
        <f>VLOOKUP(A394,home!$A$2:$E$404,3,FALSE)</f>
        <v>1.5417000000000001</v>
      </c>
      <c r="F394" s="10">
        <f>VLOOKUP(B394,home!$B$2:$E$404,3,FALSE)</f>
        <v>1.2252000000000001</v>
      </c>
      <c r="G394" s="10">
        <f>VLOOKUP(C394,away!$B$2:$E$404,4,FALSE)</f>
        <v>0.79279999999999995</v>
      </c>
      <c r="H394" s="10">
        <f>VLOOKUP(A394,away!$A$2:$E$404,3,FALSE)</f>
        <v>1.125</v>
      </c>
      <c r="I394" s="10">
        <f>VLOOKUP(C394,away!$B$2:$E$404,3,FALSE)</f>
        <v>1.0864</v>
      </c>
      <c r="J394" s="10">
        <f>VLOOKUP(B394,home!$B$2:$E$404,4,FALSE)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348</v>
      </c>
      <c r="B395" t="s">
        <v>282</v>
      </c>
      <c r="C395" t="s">
        <v>277</v>
      </c>
      <c r="D395" t="s">
        <v>357</v>
      </c>
      <c r="E395" s="10">
        <f>VLOOKUP(A395,home!$A$2:$E$404,3,FALSE)</f>
        <v>1.5124</v>
      </c>
      <c r="F395" s="10">
        <f>VLOOKUP(B395,home!$B$2:$E$404,3,FALSE)</f>
        <v>1.3665</v>
      </c>
      <c r="G395" s="10">
        <f>VLOOKUP(C395,away!$B$2:$E$404,4,FALSE)</f>
        <v>0.9698</v>
      </c>
      <c r="H395" s="10">
        <f>VLOOKUP(A395,away!$A$2:$E$404,3,FALSE)</f>
        <v>1.1446000000000001</v>
      </c>
      <c r="I395" s="10">
        <f>VLOOKUP(C395,away!$B$2:$E$404,3,FALSE)</f>
        <v>1.1066</v>
      </c>
      <c r="J395" s="10">
        <f>VLOOKUP(B395,home!$B$2:$E$404,4,FALSE)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348</v>
      </c>
      <c r="B396" t="s">
        <v>281</v>
      </c>
      <c r="C396" t="s">
        <v>279</v>
      </c>
      <c r="D396" t="s">
        <v>357</v>
      </c>
      <c r="E396" s="10">
        <f>VLOOKUP(A396,home!$A$2:$E$404,3,FALSE)</f>
        <v>1.5124</v>
      </c>
      <c r="F396" s="10">
        <f>VLOOKUP(B396,home!$B$2:$E$404,3,FALSE)</f>
        <v>0.79339999999999999</v>
      </c>
      <c r="G396" s="10">
        <f>VLOOKUP(C396,away!$B$2:$E$404,4,FALSE)</f>
        <v>0.70250000000000001</v>
      </c>
      <c r="H396" s="10">
        <f>VLOOKUP(A396,away!$A$2:$E$404,3,FALSE)</f>
        <v>1.1446000000000001</v>
      </c>
      <c r="I396" s="10">
        <f>VLOOKUP(C396,away!$B$2:$E$404,3,FALSE)</f>
        <v>0.65529999999999999</v>
      </c>
      <c r="J396" s="10">
        <f>VLOOKUP(B396,home!$B$2:$E$404,4,FALSE)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289</v>
      </c>
      <c r="B397" t="s">
        <v>312</v>
      </c>
      <c r="C397" t="s">
        <v>316</v>
      </c>
      <c r="D397" t="s">
        <v>357</v>
      </c>
      <c r="E397" s="10">
        <f>VLOOKUP(A397,home!$A$2:$E$404,3,FALSE)</f>
        <v>1.6667000000000001</v>
      </c>
      <c r="F397" s="10">
        <f>VLOOKUP(B397,home!$B$2:$E$404,3,FALSE)</f>
        <v>1.2</v>
      </c>
      <c r="G397" s="10">
        <f>VLOOKUP(C397,away!$B$2:$E$404,4,FALSE)</f>
        <v>1.8</v>
      </c>
      <c r="H397" s="10">
        <f>VLOOKUP(A397,away!$A$2:$E$404,3,FALSE)</f>
        <v>0.93330000000000002</v>
      </c>
      <c r="I397" s="10">
        <f>VLOOKUP(C397,away!$B$2:$E$404,3,FALSE)</f>
        <v>0.71430000000000005</v>
      </c>
      <c r="J397" s="10">
        <f>VLOOKUP(B397,home!$B$2:$E$404,4,FALSE)</f>
        <v>3.2143999999999999</v>
      </c>
      <c r="K397" s="12">
        <f t="shared" si="614"/>
        <v>3.6000719999999999</v>
      </c>
      <c r="L397" s="12">
        <f t="shared" si="615"/>
        <v>2.1428996571360002</v>
      </c>
      <c r="M397" s="13">
        <f t="shared" si="616"/>
        <v>3.2052292665723692E-3</v>
      </c>
      <c r="N397" s="13">
        <f t="shared" si="617"/>
        <v>1.1539056136167724E-2</v>
      </c>
      <c r="O397" s="13">
        <f t="shared" si="618"/>
        <v>6.8684846963802029E-3</v>
      </c>
      <c r="P397" s="13">
        <f t="shared" si="619"/>
        <v>2.4727039437866871E-2</v>
      </c>
      <c r="Q397" s="13">
        <f t="shared" si="620"/>
        <v>2.0770716451122807E-2</v>
      </c>
      <c r="R397" s="13">
        <f t="shared" si="621"/>
        <v>7.3592367504585025E-3</v>
      </c>
      <c r="S397" s="13">
        <f t="shared" si="622"/>
        <v>4.7689761676211966E-2</v>
      </c>
      <c r="T397" s="13">
        <f t="shared" si="623"/>
        <v>4.4509561161580134E-2</v>
      </c>
      <c r="U397" s="13">
        <f t="shared" si="624"/>
        <v>2.6493782166696643E-2</v>
      </c>
      <c r="V397" s="13">
        <f t="shared" si="625"/>
        <v>4.0878567132932427E-2</v>
      </c>
      <c r="W397" s="13">
        <f t="shared" si="626"/>
        <v>2.4925358238542191E-2</v>
      </c>
      <c r="X397" s="13">
        <f t="shared" si="627"/>
        <v>5.3412541623364035E-2</v>
      </c>
      <c r="Y397" s="13">
        <f t="shared" si="628"/>
        <v>5.7228858565734578E-2</v>
      </c>
      <c r="Z397" s="13">
        <f t="shared" si="629"/>
        <v>5.2567019697800591E-3</v>
      </c>
      <c r="AA397" s="13">
        <f t="shared" si="630"/>
        <v>1.8924505573750038E-2</v>
      </c>
      <c r="AB397" s="13">
        <f t="shared" si="631"/>
        <v>3.4064791314950729E-2</v>
      </c>
      <c r="AC397" s="13">
        <f t="shared" si="632"/>
        <v>1.9710094380012394E-2</v>
      </c>
      <c r="AD397" s="13">
        <f t="shared" si="633"/>
        <v>2.2433271071136268E-2</v>
      </c>
      <c r="AE397" s="13">
        <f t="shared" si="634"/>
        <v>4.8072248886776851E-2</v>
      </c>
      <c r="AF397" s="13">
        <f t="shared" si="635"/>
        <v>5.1507002828615304E-2</v>
      </c>
      <c r="AG397" s="13">
        <f t="shared" si="636"/>
        <v>3.6791446233847579E-2</v>
      </c>
      <c r="AH397" s="13">
        <f t="shared" si="637"/>
        <v>2.8161462121769573E-3</v>
      </c>
      <c r="AI397" s="13">
        <f t="shared" si="638"/>
        <v>1.0138329126364323E-2</v>
      </c>
      <c r="AJ397" s="13">
        <f t="shared" si="639"/>
        <v>1.8249357407304333E-2</v>
      </c>
      <c r="AK397" s="13">
        <f t="shared" si="640"/>
        <v>2.1899666873342973E-2</v>
      </c>
      <c r="AL397" s="13">
        <f t="shared" si="641"/>
        <v>6.0822142882756584E-3</v>
      </c>
      <c r="AM397" s="13">
        <f t="shared" si="642"/>
        <v>1.6152278210321534E-2</v>
      </c>
      <c r="AN397" s="13">
        <f t="shared" si="643"/>
        <v>3.4612711438863304E-2</v>
      </c>
      <c r="AO397" s="13">
        <f t="shared" si="644"/>
        <v>3.7085783737443749E-2</v>
      </c>
      <c r="AP397" s="13">
        <f t="shared" si="645"/>
        <v>2.6490371085196023E-2</v>
      </c>
      <c r="AQ397" s="13">
        <f t="shared" si="646"/>
        <v>1.4191551778967994E-2</v>
      </c>
      <c r="AR397" s="13">
        <f t="shared" si="647"/>
        <v>1.2069437505037685E-3</v>
      </c>
      <c r="AS397" s="13">
        <f t="shared" si="648"/>
        <v>4.3450844017636032E-3</v>
      </c>
      <c r="AT397" s="13">
        <f t="shared" si="649"/>
        <v>7.8213083462129514E-3</v>
      </c>
      <c r="AU397" s="13">
        <f t="shared" si="650"/>
        <v>9.3857577268558496E-3</v>
      </c>
      <c r="AV397" s="13">
        <f t="shared" si="651"/>
        <v>8.447350897809347E-3</v>
      </c>
      <c r="AW397" s="13">
        <f t="shared" si="652"/>
        <v>1.3033835584471852E-3</v>
      </c>
      <c r="AX397" s="13">
        <f t="shared" si="653"/>
        <v>9.6915607535314491E-3</v>
      </c>
      <c r="AY397" s="13">
        <f t="shared" si="654"/>
        <v>2.0768042215855258E-2</v>
      </c>
      <c r="AZ397" s="13">
        <f t="shared" si="655"/>
        <v>2.225191527187111E-2</v>
      </c>
      <c r="BA397" s="13">
        <f t="shared" si="656"/>
        <v>1.5894540535570642E-2</v>
      </c>
      <c r="BB397" s="13">
        <f t="shared" si="657"/>
        <v>8.5151013660021493E-3</v>
      </c>
      <c r="BC397" s="13">
        <f t="shared" si="658"/>
        <v>3.6494015595368561E-3</v>
      </c>
      <c r="BD397" s="13">
        <f t="shared" si="659"/>
        <v>4.3105989152282721E-4</v>
      </c>
      <c r="BE397" s="13">
        <f t="shared" si="660"/>
        <v>1.5518466457943678E-3</v>
      </c>
      <c r="BF397" s="13">
        <f t="shared" si="661"/>
        <v>2.793379828909111E-3</v>
      </c>
      <c r="BG397" s="13">
        <f t="shared" si="662"/>
        <v>3.3521228358068264E-3</v>
      </c>
      <c r="BH397" s="13">
        <f t="shared" si="663"/>
        <v>3.0169708904371883E-3</v>
      </c>
      <c r="BI397" s="13">
        <f t="shared" si="664"/>
        <v>2.1722624854955976E-3</v>
      </c>
      <c r="BJ397" s="14">
        <f t="shared" si="665"/>
        <v>0.58049331915004754</v>
      </c>
      <c r="BK397" s="14">
        <f t="shared" si="666"/>
        <v>0.16306094839772695</v>
      </c>
      <c r="BL397" s="14">
        <f t="shared" si="667"/>
        <v>0.19133838782253612</v>
      </c>
      <c r="BM397" s="14">
        <f t="shared" si="668"/>
        <v>0.84621493594411445</v>
      </c>
      <c r="BN397" s="14">
        <f t="shared" si="669"/>
        <v>7.4469762738568479E-2</v>
      </c>
    </row>
    <row r="398" spans="1:66" x14ac:dyDescent="0.25">
      <c r="A398" t="s">
        <v>289</v>
      </c>
      <c r="B398" t="s">
        <v>303</v>
      </c>
      <c r="C398" t="s">
        <v>302</v>
      </c>
      <c r="D398" t="s">
        <v>357</v>
      </c>
      <c r="E398" s="10">
        <f>VLOOKUP(A398,home!$A$2:$E$404,3,FALSE)</f>
        <v>1.6667000000000001</v>
      </c>
      <c r="F398" s="10">
        <f>VLOOKUP(B398,home!$B$2:$E$404,3,FALSE)</f>
        <v>0.6</v>
      </c>
      <c r="G398" s="10">
        <f>VLOOKUP(C398,away!$B$2:$E$404,4,FALSE)</f>
        <v>0.9</v>
      </c>
      <c r="H398" s="10">
        <f>VLOOKUP(A398,away!$A$2:$E$404,3,FALSE)</f>
        <v>0.93330000000000002</v>
      </c>
      <c r="I398" s="10">
        <f>VLOOKUP(C398,away!$B$2:$E$404,3,FALSE)</f>
        <v>1.6072</v>
      </c>
      <c r="J398" s="10">
        <f>VLOOKUP(B398,home!$B$2:$E$404,4,FALSE)</f>
        <v>0.53569999999999995</v>
      </c>
      <c r="K398" s="12">
        <f t="shared" si="614"/>
        <v>0.90001799999999998</v>
      </c>
      <c r="L398" s="12">
        <f t="shared" si="615"/>
        <v>0.80354987143199985</v>
      </c>
      <c r="M398" s="13">
        <f t="shared" si="616"/>
        <v>0.18203289409837722</v>
      </c>
      <c r="N398" s="13">
        <f t="shared" si="617"/>
        <v>0.16383288128063325</v>
      </c>
      <c r="O398" s="13">
        <f t="shared" si="618"/>
        <v>0.14627250864914584</v>
      </c>
      <c r="P398" s="13">
        <f t="shared" si="619"/>
        <v>0.13164789068938693</v>
      </c>
      <c r="Q398" s="13">
        <f t="shared" si="620"/>
        <v>7.3726271072216493E-2</v>
      </c>
      <c r="R398" s="13">
        <f t="shared" si="621"/>
        <v>5.8768627759528604E-2</v>
      </c>
      <c r="S398" s="13">
        <f t="shared" si="622"/>
        <v>2.3802246303899304E-2</v>
      </c>
      <c r="T398" s="13">
        <f t="shared" si="623"/>
        <v>5.9242735641240322E-2</v>
      </c>
      <c r="U398" s="13">
        <f t="shared" si="624"/>
        <v>5.2892822818875404E-2</v>
      </c>
      <c r="V398" s="13">
        <f t="shared" si="625"/>
        <v>1.912667448313023E-3</v>
      </c>
      <c r="W398" s="13">
        <f t="shared" si="626"/>
        <v>2.2118323679291382E-2</v>
      </c>
      <c r="X398" s="13">
        <f t="shared" si="627"/>
        <v>1.7773176148785947E-2</v>
      </c>
      <c r="Y398" s="13">
        <f t="shared" si="628"/>
        <v>7.1408167046476149E-3</v>
      </c>
      <c r="Z398" s="13">
        <f t="shared" si="629"/>
        <v>1.5741174426801428E-2</v>
      </c>
      <c r="AA398" s="13">
        <f t="shared" si="630"/>
        <v>1.4167340325260964E-2</v>
      </c>
      <c r="AB398" s="13">
        <f t="shared" si="631"/>
        <v>6.3754306524303611E-3</v>
      </c>
      <c r="AC398" s="13">
        <f t="shared" si="632"/>
        <v>8.6453686161998091E-5</v>
      </c>
      <c r="AD398" s="13">
        <f t="shared" si="633"/>
        <v>4.9767223602971162E-3</v>
      </c>
      <c r="AE398" s="13">
        <f t="shared" si="634"/>
        <v>3.9990446127695064E-3</v>
      </c>
      <c r="AF398" s="13">
        <f t="shared" si="635"/>
        <v>1.6067158922208836E-3</v>
      </c>
      <c r="AG398" s="13">
        <f t="shared" si="636"/>
        <v>4.3035878287394746E-4</v>
      </c>
      <c r="AH398" s="13">
        <f t="shared" si="637"/>
        <v>3.1622046717112418E-3</v>
      </c>
      <c r="AI398" s="13">
        <f t="shared" si="638"/>
        <v>2.8460411242242083E-3</v>
      </c>
      <c r="AJ398" s="13">
        <f t="shared" si="639"/>
        <v>1.2807441202710118E-3</v>
      </c>
      <c r="AK398" s="13">
        <f t="shared" si="640"/>
        <v>3.842309205460252E-4</v>
      </c>
      <c r="AL398" s="13">
        <f t="shared" si="641"/>
        <v>2.5009645607015068E-6</v>
      </c>
      <c r="AM398" s="13">
        <f t="shared" si="642"/>
        <v>8.9582794105397831E-4</v>
      </c>
      <c r="AN398" s="13">
        <f t="shared" si="643"/>
        <v>7.1984242685911733E-4</v>
      </c>
      <c r="AO398" s="13">
        <f t="shared" si="644"/>
        <v>2.8921464477697117E-4</v>
      </c>
      <c r="AP398" s="13">
        <f t="shared" si="645"/>
        <v>7.7466130208928919E-5</v>
      </c>
      <c r="AQ398" s="13">
        <f t="shared" si="646"/>
        <v>1.5561974742429847E-5</v>
      </c>
      <c r="AR398" s="13">
        <f t="shared" si="647"/>
        <v>5.0819783147904767E-4</v>
      </c>
      <c r="AS398" s="13">
        <f t="shared" si="648"/>
        <v>4.5738719589210946E-4</v>
      </c>
      <c r="AT398" s="13">
        <f t="shared" si="649"/>
        <v>2.0582835463621229E-4</v>
      </c>
      <c r="AU398" s="13">
        <f t="shared" si="650"/>
        <v>6.1749741360991512E-5</v>
      </c>
      <c r="AV398" s="13">
        <f t="shared" si="651"/>
        <v>1.3893969680059209E-5</v>
      </c>
      <c r="AW398" s="13">
        <f t="shared" si="652"/>
        <v>5.0242248605067663E-8</v>
      </c>
      <c r="AX398" s="13">
        <f t="shared" si="653"/>
        <v>1.3437687864191984E-4</v>
      </c>
      <c r="AY398" s="13">
        <f t="shared" si="654"/>
        <v>1.0797852355614813E-4</v>
      </c>
      <c r="AZ398" s="13">
        <f t="shared" si="655"/>
        <v>4.3383064360479993E-5</v>
      </c>
      <c r="BA398" s="13">
        <f t="shared" si="656"/>
        <v>1.162015192972996E-5</v>
      </c>
      <c r="BB398" s="13">
        <f t="shared" si="657"/>
        <v>2.3343428972887035E-6</v>
      </c>
      <c r="BC398" s="13">
        <f t="shared" si="658"/>
        <v>3.7515218699890798E-7</v>
      </c>
      <c r="BD398" s="13">
        <f t="shared" si="659"/>
        <v>6.8060383691168297E-5</v>
      </c>
      <c r="BE398" s="13">
        <f t="shared" si="660"/>
        <v>6.1255570408957896E-5</v>
      </c>
      <c r="BF398" s="13">
        <f t="shared" si="661"/>
        <v>2.7565557984164734E-5</v>
      </c>
      <c r="BG398" s="13">
        <f t="shared" si="662"/>
        <v>8.2698327885973259E-6</v>
      </c>
      <c r="BH398" s="13">
        <f t="shared" si="663"/>
        <v>1.8607495916819463E-6</v>
      </c>
      <c r="BI398" s="13">
        <f t="shared" si="664"/>
        <v>3.3494162520128052E-7</v>
      </c>
      <c r="BJ398" s="14">
        <f t="shared" si="665"/>
        <v>0.35714502740619053</v>
      </c>
      <c r="BK398" s="14">
        <f t="shared" si="666"/>
        <v>0.33959263171425541</v>
      </c>
      <c r="BL398" s="14">
        <f t="shared" si="667"/>
        <v>0.28756435517113188</v>
      </c>
      <c r="BM398" s="14">
        <f t="shared" si="668"/>
        <v>0.24365418688778318</v>
      </c>
      <c r="BN398" s="14">
        <f t="shared" si="669"/>
        <v>0.75628107354928842</v>
      </c>
    </row>
    <row r="399" spans="1:66" x14ac:dyDescent="0.25">
      <c r="A399" t="s">
        <v>337</v>
      </c>
      <c r="B399" t="s">
        <v>91</v>
      </c>
      <c r="C399" t="s">
        <v>84</v>
      </c>
      <c r="D399" t="s">
        <v>358</v>
      </c>
      <c r="E399" s="10">
        <f>VLOOKUP(A399,home!$A$2:$E$404,3,FALSE)</f>
        <v>1.2959000000000001</v>
      </c>
      <c r="F399" s="10">
        <f>VLOOKUP(B399,home!$B$2:$E$404,3,FALSE)</f>
        <v>0.57869999999999999</v>
      </c>
      <c r="G399" s="10">
        <f>VLOOKUP(C399,away!$B$2:$E$404,4,FALSE)</f>
        <v>1.2861</v>
      </c>
      <c r="H399" s="10">
        <f>VLOOKUP(A399,away!$A$2:$E$404,3,FALSE)</f>
        <v>1</v>
      </c>
      <c r="I399" s="10">
        <f>VLOOKUP(C399,away!$B$2:$E$404,3,FALSE)</f>
        <v>1.3332999999999999</v>
      </c>
      <c r="J399" s="10">
        <f>VLOOKUP(B399,home!$B$2:$E$404,4,FALSE)</f>
        <v>1.5</v>
      </c>
      <c r="K399" s="12">
        <f t="shared" si="614"/>
        <v>0.96449440011300014</v>
      </c>
      <c r="L399" s="12">
        <f t="shared" si="615"/>
        <v>1.9999499999999999</v>
      </c>
      <c r="M399" s="13">
        <f t="shared" si="616"/>
        <v>5.158912419560694E-2</v>
      </c>
      <c r="N399" s="13">
        <f t="shared" si="617"/>
        <v>4.9757421393396978E-2</v>
      </c>
      <c r="O399" s="13">
        <f t="shared" si="618"/>
        <v>0.10317566893500409</v>
      </c>
      <c r="P399" s="13">
        <f t="shared" si="619"/>
        <v>9.9512354915724271E-2</v>
      </c>
      <c r="Q399" s="13">
        <f t="shared" si="620"/>
        <v>2.3995377148997091E-2</v>
      </c>
      <c r="R399" s="13">
        <f t="shared" si="621"/>
        <v>0.10317308954328074</v>
      </c>
      <c r="S399" s="13">
        <f t="shared" si="622"/>
        <v>4.7988354790273503E-2</v>
      </c>
      <c r="T399" s="13">
        <f t="shared" si="623"/>
        <v>4.7989554529136724E-2</v>
      </c>
      <c r="U399" s="13">
        <f t="shared" si="624"/>
        <v>9.9509867106851391E-2</v>
      </c>
      <c r="V399" s="13">
        <f t="shared" si="625"/>
        <v>1.0285187189637335E-2</v>
      </c>
      <c r="W399" s="13">
        <f t="shared" si="626"/>
        <v>7.7144689629357133E-3</v>
      </c>
      <c r="X399" s="13">
        <f t="shared" si="627"/>
        <v>1.5428552202423278E-2</v>
      </c>
      <c r="Y399" s="13">
        <f t="shared" si="628"/>
        <v>1.5428166488618219E-2</v>
      </c>
      <c r="Z399" s="13">
        <f t="shared" si="629"/>
        <v>6.878034014402809E-2</v>
      </c>
      <c r="AA399" s="13">
        <f t="shared" si="630"/>
        <v>6.6338252906782483E-2</v>
      </c>
      <c r="AB399" s="13">
        <f t="shared" si="631"/>
        <v>3.199143672093583E-2</v>
      </c>
      <c r="AC399" s="13">
        <f t="shared" si="632"/>
        <v>1.2399696810478692E-3</v>
      </c>
      <c r="AD399" s="13">
        <f t="shared" si="633"/>
        <v>1.8601405286492593E-3</v>
      </c>
      <c r="AE399" s="13">
        <f t="shared" si="634"/>
        <v>3.7201880502720857E-3</v>
      </c>
      <c r="AF399" s="13">
        <f t="shared" si="635"/>
        <v>3.7200950455708293E-3</v>
      </c>
      <c r="AG399" s="13">
        <f t="shared" si="636"/>
        <v>2.4800013621297935E-3</v>
      </c>
      <c r="AH399" s="13">
        <f t="shared" si="637"/>
        <v>3.4389310317762226E-2</v>
      </c>
      <c r="AI399" s="13">
        <f t="shared" si="638"/>
        <v>3.3168297225229883E-2</v>
      </c>
      <c r="AJ399" s="13">
        <f t="shared" si="639"/>
        <v>1.5995318467508891E-2</v>
      </c>
      <c r="AK399" s="13">
        <f t="shared" si="640"/>
        <v>5.1424650299787935E-3</v>
      </c>
      <c r="AL399" s="13">
        <f t="shared" si="641"/>
        <v>9.5673113206818462E-5</v>
      </c>
      <c r="AM399" s="13">
        <f t="shared" si="642"/>
        <v>3.5881902466108944E-4</v>
      </c>
      <c r="AN399" s="13">
        <f t="shared" si="643"/>
        <v>7.1762010837094566E-4</v>
      </c>
      <c r="AO399" s="13">
        <f t="shared" si="644"/>
        <v>7.1760216786823647E-4</v>
      </c>
      <c r="AP399" s="13">
        <f t="shared" si="645"/>
        <v>4.7838948520935985E-4</v>
      </c>
      <c r="AQ399" s="13">
        <f t="shared" si="646"/>
        <v>2.3918876273611463E-4</v>
      </c>
      <c r="AR399" s="13">
        <f t="shared" si="647"/>
        <v>1.3755380234001706E-2</v>
      </c>
      <c r="AS399" s="13">
        <f t="shared" si="648"/>
        <v>1.3266987207119696E-2</v>
      </c>
      <c r="AT399" s="13">
        <f t="shared" si="649"/>
        <v>6.3979674338188793E-3</v>
      </c>
      <c r="AU399" s="13">
        <f t="shared" si="650"/>
        <v>2.0569345873412167E-3</v>
      </c>
      <c r="AV399" s="13">
        <f t="shared" si="651"/>
        <v>4.9597547272233703E-4</v>
      </c>
      <c r="AW399" s="13">
        <f t="shared" si="652"/>
        <v>5.1263263902669625E-6</v>
      </c>
      <c r="AX399" s="13">
        <f t="shared" si="653"/>
        <v>5.7679823323271513E-5</v>
      </c>
      <c r="AY399" s="13">
        <f t="shared" si="654"/>
        <v>1.1535676265537686E-4</v>
      </c>
      <c r="AZ399" s="13">
        <f t="shared" si="655"/>
        <v>1.1535387873631049E-4</v>
      </c>
      <c r="BA399" s="13">
        <f t="shared" si="656"/>
        <v>7.6900663259561381E-5</v>
      </c>
      <c r="BB399" s="13">
        <f t="shared" si="657"/>
        <v>3.8449370371489917E-5</v>
      </c>
      <c r="BC399" s="13">
        <f t="shared" si="658"/>
        <v>1.5379363654892247E-5</v>
      </c>
      <c r="BD399" s="13">
        <f t="shared" si="659"/>
        <v>4.5850121164986227E-3</v>
      </c>
      <c r="BE399" s="13">
        <f t="shared" si="660"/>
        <v>4.4222185108131759E-3</v>
      </c>
      <c r="BF399" s="13">
        <f t="shared" si="661"/>
        <v>2.1326024948776796E-3</v>
      </c>
      <c r="BG399" s="13">
        <f t="shared" si="662"/>
        <v>6.8562772132551165E-4</v>
      </c>
      <c r="BH399" s="13">
        <f t="shared" si="663"/>
        <v>1.6532102444517311E-4</v>
      </c>
      <c r="BI399" s="13">
        <f t="shared" si="664"/>
        <v>3.1890240459662789E-5</v>
      </c>
      <c r="BJ399" s="14">
        <f t="shared" si="665"/>
        <v>0.1750247051229766</v>
      </c>
      <c r="BK399" s="14">
        <f t="shared" si="666"/>
        <v>0.21082602064815209</v>
      </c>
      <c r="BL399" s="14">
        <f t="shared" si="667"/>
        <v>0.54087962329675809</v>
      </c>
      <c r="BM399" s="14">
        <f t="shared" si="668"/>
        <v>0.5641974226436397</v>
      </c>
      <c r="BN399" s="14">
        <f t="shared" si="669"/>
        <v>0.43120303613201011</v>
      </c>
    </row>
    <row r="400" spans="1:66" x14ac:dyDescent="0.25">
      <c r="A400" t="s">
        <v>337</v>
      </c>
      <c r="B400" t="s">
        <v>87</v>
      </c>
      <c r="C400" t="s">
        <v>77</v>
      </c>
      <c r="D400" t="s">
        <v>358</v>
      </c>
      <c r="E400" s="10">
        <f>VLOOKUP(A400,home!$A$2:$E$404,3,FALSE)</f>
        <v>1.2959000000000001</v>
      </c>
      <c r="F400" s="10">
        <f>VLOOKUP(B400,home!$B$2:$E$404,3,FALSE)</f>
        <v>0</v>
      </c>
      <c r="G400" s="10">
        <f>VLOOKUP(C400,away!$B$2:$E$404,4,FALSE)</f>
        <v>0.38579999999999998</v>
      </c>
      <c r="H400" s="10">
        <f>VLOOKUP(A400,away!$A$2:$E$404,3,FALSE)</f>
        <v>1</v>
      </c>
      <c r="I400" s="10">
        <f>VLOOKUP(C400,away!$B$2:$E$404,3,FALSE)</f>
        <v>0.75</v>
      </c>
      <c r="J400" s="10">
        <f>VLOOKUP(B400,home!$B$2:$E$404,4,FALSE)</f>
        <v>0.66669999999999996</v>
      </c>
      <c r="K400" s="12">
        <f t="shared" si="614"/>
        <v>0</v>
      </c>
      <c r="L400" s="12">
        <f t="shared" si="615"/>
        <v>0.50002499999999994</v>
      </c>
      <c r="M400" s="13">
        <f t="shared" si="616"/>
        <v>0.60651549663567994</v>
      </c>
      <c r="N400" s="13">
        <f t="shared" si="617"/>
        <v>0</v>
      </c>
      <c r="O400" s="13">
        <f t="shared" si="618"/>
        <v>0.30327291120525579</v>
      </c>
      <c r="P400" s="13">
        <f t="shared" si="619"/>
        <v>0</v>
      </c>
      <c r="Q400" s="13">
        <f t="shared" si="620"/>
        <v>0</v>
      </c>
      <c r="R400" s="13">
        <f t="shared" si="621"/>
        <v>7.5822018712703998E-2</v>
      </c>
      <c r="S400" s="13">
        <f t="shared" si="622"/>
        <v>0</v>
      </c>
      <c r="T400" s="13">
        <f t="shared" si="623"/>
        <v>0</v>
      </c>
      <c r="U400" s="13">
        <f t="shared" si="624"/>
        <v>0</v>
      </c>
      <c r="V400" s="13">
        <f t="shared" si="625"/>
        <v>0</v>
      </c>
      <c r="W400" s="13">
        <f t="shared" si="626"/>
        <v>0</v>
      </c>
      <c r="X400" s="13">
        <f t="shared" si="627"/>
        <v>0</v>
      </c>
      <c r="Y400" s="13">
        <f t="shared" si="628"/>
        <v>0</v>
      </c>
      <c r="Z400" s="13">
        <f t="shared" si="629"/>
        <v>1.263763496893994E-2</v>
      </c>
      <c r="AA400" s="13">
        <f t="shared" si="630"/>
        <v>0</v>
      </c>
      <c r="AB400" s="13">
        <f t="shared" si="631"/>
        <v>0</v>
      </c>
      <c r="AC400" s="13">
        <f t="shared" si="632"/>
        <v>0</v>
      </c>
      <c r="AD400" s="13">
        <f t="shared" si="633"/>
        <v>0</v>
      </c>
      <c r="AE400" s="13">
        <f t="shared" si="634"/>
        <v>0</v>
      </c>
      <c r="AF400" s="13">
        <f t="shared" si="635"/>
        <v>0</v>
      </c>
      <c r="AG400" s="13">
        <f t="shared" si="636"/>
        <v>0</v>
      </c>
      <c r="AH400" s="13">
        <f t="shared" si="637"/>
        <v>1.5797833563360479E-3</v>
      </c>
      <c r="AI400" s="13">
        <f t="shared" si="638"/>
        <v>0</v>
      </c>
      <c r="AJ400" s="13">
        <f t="shared" si="639"/>
        <v>0</v>
      </c>
      <c r="AK400" s="13">
        <f t="shared" si="640"/>
        <v>0</v>
      </c>
      <c r="AL400" s="13">
        <f t="shared" si="641"/>
        <v>0</v>
      </c>
      <c r="AM400" s="13">
        <f t="shared" si="642"/>
        <v>0</v>
      </c>
      <c r="AN400" s="13">
        <f t="shared" si="643"/>
        <v>0</v>
      </c>
      <c r="AO400" s="13">
        <f t="shared" si="644"/>
        <v>0</v>
      </c>
      <c r="AP400" s="13">
        <f t="shared" si="645"/>
        <v>0</v>
      </c>
      <c r="AQ400" s="13">
        <f t="shared" si="646"/>
        <v>0</v>
      </c>
      <c r="AR400" s="13">
        <f t="shared" si="647"/>
        <v>1.5798623455038648E-4</v>
      </c>
      <c r="AS400" s="13">
        <f t="shared" si="648"/>
        <v>0</v>
      </c>
      <c r="AT400" s="13">
        <f t="shared" si="649"/>
        <v>0</v>
      </c>
      <c r="AU400" s="13">
        <f t="shared" si="650"/>
        <v>0</v>
      </c>
      <c r="AV400" s="13">
        <f t="shared" si="651"/>
        <v>0</v>
      </c>
      <c r="AW400" s="13">
        <f t="shared" si="652"/>
        <v>0</v>
      </c>
      <c r="AX400" s="13">
        <f t="shared" si="653"/>
        <v>0</v>
      </c>
      <c r="AY400" s="13">
        <f t="shared" si="654"/>
        <v>0</v>
      </c>
      <c r="AZ400" s="13">
        <f t="shared" si="655"/>
        <v>0</v>
      </c>
      <c r="BA400" s="13">
        <f t="shared" si="656"/>
        <v>0</v>
      </c>
      <c r="BB400" s="13">
        <f t="shared" si="657"/>
        <v>0</v>
      </c>
      <c r="BC400" s="13">
        <f t="shared" si="658"/>
        <v>0</v>
      </c>
      <c r="BD400" s="13">
        <f t="shared" si="659"/>
        <v>1.3166177821842831E-5</v>
      </c>
      <c r="BE400" s="13">
        <f t="shared" si="660"/>
        <v>0</v>
      </c>
      <c r="BF400" s="13">
        <f t="shared" si="661"/>
        <v>0</v>
      </c>
      <c r="BG400" s="13">
        <f t="shared" si="662"/>
        <v>0</v>
      </c>
      <c r="BH400" s="13">
        <f t="shared" si="663"/>
        <v>0</v>
      </c>
      <c r="BI400" s="13">
        <f t="shared" si="664"/>
        <v>0</v>
      </c>
      <c r="BJ400" s="14">
        <f t="shared" si="665"/>
        <v>0</v>
      </c>
      <c r="BK400" s="14">
        <f t="shared" si="666"/>
        <v>0.60651549663567994</v>
      </c>
      <c r="BL400" s="14">
        <f t="shared" si="667"/>
        <v>0.38084586568666806</v>
      </c>
      <c r="BM400" s="14">
        <f t="shared" si="668"/>
        <v>1.4388570737648218E-2</v>
      </c>
      <c r="BN400" s="14">
        <f t="shared" si="669"/>
        <v>0.98561042655363973</v>
      </c>
    </row>
    <row r="401" spans="1:66" x14ac:dyDescent="0.25">
      <c r="A401" t="s">
        <v>337</v>
      </c>
      <c r="B401" t="s">
        <v>88</v>
      </c>
      <c r="C401" t="s">
        <v>73</v>
      </c>
      <c r="D401" t="s">
        <v>358</v>
      </c>
      <c r="E401" s="10">
        <f>VLOOKUP(A401,home!$A$2:$E$404,3,FALSE)</f>
        <v>1.2959000000000001</v>
      </c>
      <c r="F401" s="10">
        <f>VLOOKUP(B401,home!$B$2:$E$404,3,FALSE)</f>
        <v>0.77170000000000005</v>
      </c>
      <c r="G401" s="10">
        <f>VLOOKUP(C401,away!$B$2:$E$404,4,FALSE)</f>
        <v>1.2861</v>
      </c>
      <c r="H401" s="10">
        <f>VLOOKUP(A401,away!$A$2:$E$404,3,FALSE)</f>
        <v>1</v>
      </c>
      <c r="I401" s="10">
        <f>VLOOKUP(C401,away!$B$2:$E$404,3,FALSE)</f>
        <v>1</v>
      </c>
      <c r="J401" s="10">
        <f>VLOOKUP(B401,home!$B$2:$E$404,4,FALSE)</f>
        <v>0.75</v>
      </c>
      <c r="K401" s="12">
        <f t="shared" si="614"/>
        <v>1.2861591991830001</v>
      </c>
      <c r="L401" s="12">
        <f t="shared" si="615"/>
        <v>0.75</v>
      </c>
      <c r="M401" s="13">
        <f t="shared" si="616"/>
        <v>0.13052908556203127</v>
      </c>
      <c r="N401" s="13">
        <f t="shared" si="617"/>
        <v>0.16788118415655146</v>
      </c>
      <c r="O401" s="13">
        <f t="shared" si="618"/>
        <v>9.7896814171523461E-2</v>
      </c>
      <c r="P401" s="13">
        <f t="shared" si="619"/>
        <v>0.12591088811741358</v>
      </c>
      <c r="Q401" s="13">
        <f t="shared" si="620"/>
        <v>0.10796096468634202</v>
      </c>
      <c r="R401" s="13">
        <f t="shared" si="621"/>
        <v>3.6711305314321298E-2</v>
      </c>
      <c r="S401" s="13">
        <f t="shared" si="622"/>
        <v>3.0364021318033691E-2</v>
      </c>
      <c r="T401" s="13">
        <f t="shared" si="623"/>
        <v>8.097072351475651E-2</v>
      </c>
      <c r="U401" s="13">
        <f t="shared" si="624"/>
        <v>4.7216583044030092E-2</v>
      </c>
      <c r="V401" s="13">
        <f t="shared" si="625"/>
        <v>3.2544137785314783E-3</v>
      </c>
      <c r="W401" s="13">
        <f t="shared" si="626"/>
        <v>4.6284995961336575E-2</v>
      </c>
      <c r="X401" s="13">
        <f t="shared" si="627"/>
        <v>3.4713746971002435E-2</v>
      </c>
      <c r="Y401" s="13">
        <f t="shared" si="628"/>
        <v>1.3017655114125913E-2</v>
      </c>
      <c r="Z401" s="13">
        <f t="shared" si="629"/>
        <v>9.1778263285803244E-3</v>
      </c>
      <c r="AA401" s="13">
        <f t="shared" si="630"/>
        <v>1.1804145761007523E-2</v>
      </c>
      <c r="AB401" s="13">
        <f t="shared" si="631"/>
        <v>7.5910053295084228E-3</v>
      </c>
      <c r="AC401" s="13">
        <f t="shared" si="632"/>
        <v>1.9620441652528909E-4</v>
      </c>
      <c r="AD401" s="13">
        <f t="shared" si="633"/>
        <v>1.4882468334955263E-2</v>
      </c>
      <c r="AE401" s="13">
        <f t="shared" si="634"/>
        <v>1.1161851251216447E-2</v>
      </c>
      <c r="AF401" s="13">
        <f t="shared" si="635"/>
        <v>4.1856942192061673E-3</v>
      </c>
      <c r="AG401" s="13">
        <f t="shared" si="636"/>
        <v>1.0464235548015418E-3</v>
      </c>
      <c r="AH401" s="13">
        <f t="shared" si="637"/>
        <v>1.7208424366088107E-3</v>
      </c>
      <c r="AI401" s="13">
        <f t="shared" si="638"/>
        <v>2.2132773301889105E-3</v>
      </c>
      <c r="AJ401" s="13">
        <f t="shared" si="639"/>
        <v>1.4233134992828291E-3</v>
      </c>
      <c r="AK401" s="13">
        <f t="shared" si="640"/>
        <v>6.1020258347465207E-4</v>
      </c>
      <c r="AL401" s="13">
        <f t="shared" si="641"/>
        <v>7.5705034570300137E-6</v>
      </c>
      <c r="AM401" s="13">
        <f t="shared" si="642"/>
        <v>3.8282447111104845E-3</v>
      </c>
      <c r="AN401" s="13">
        <f t="shared" si="643"/>
        <v>2.8711835333328634E-3</v>
      </c>
      <c r="AO401" s="13">
        <f t="shared" si="644"/>
        <v>1.0766938249998238E-3</v>
      </c>
      <c r="AP401" s="13">
        <f t="shared" si="645"/>
        <v>2.6917345624995594E-4</v>
      </c>
      <c r="AQ401" s="13">
        <f t="shared" si="646"/>
        <v>5.0470023046866732E-5</v>
      </c>
      <c r="AR401" s="13">
        <f t="shared" si="647"/>
        <v>2.5812636549132174E-4</v>
      </c>
      <c r="AS401" s="13">
        <f t="shared" si="648"/>
        <v>3.3199159952833677E-4</v>
      </c>
      <c r="AT401" s="13">
        <f t="shared" si="649"/>
        <v>2.1349702489242449E-4</v>
      </c>
      <c r="AU401" s="13">
        <f t="shared" si="650"/>
        <v>9.153038752119787E-5</v>
      </c>
      <c r="AV401" s="13">
        <f t="shared" si="651"/>
        <v>2.9430662478793378E-5</v>
      </c>
      <c r="AW401" s="13">
        <f t="shared" si="652"/>
        <v>2.0285151382720507E-7</v>
      </c>
      <c r="AX401" s="13">
        <f t="shared" si="653"/>
        <v>8.2062202531973526E-4</v>
      </c>
      <c r="AY401" s="13">
        <f t="shared" si="654"/>
        <v>6.154665189898015E-4</v>
      </c>
      <c r="AZ401" s="13">
        <f t="shared" si="655"/>
        <v>2.3079994462117556E-4</v>
      </c>
      <c r="BA401" s="13">
        <f t="shared" si="656"/>
        <v>5.769998615529389E-5</v>
      </c>
      <c r="BB401" s="13">
        <f t="shared" si="657"/>
        <v>1.0818747404117604E-5</v>
      </c>
      <c r="BC401" s="13">
        <f t="shared" si="658"/>
        <v>1.6228121106176414E-6</v>
      </c>
      <c r="BD401" s="13">
        <f t="shared" si="659"/>
        <v>3.2265795686415204E-5</v>
      </c>
      <c r="BE401" s="13">
        <f t="shared" si="660"/>
        <v>4.1498949941042075E-5</v>
      </c>
      <c r="BF401" s="13">
        <f t="shared" si="661"/>
        <v>2.6687128111553051E-5</v>
      </c>
      <c r="BG401" s="13">
        <f t="shared" si="662"/>
        <v>1.1441298440149727E-5</v>
      </c>
      <c r="BH401" s="13">
        <f t="shared" si="663"/>
        <v>3.6788328098491706E-6</v>
      </c>
      <c r="BI401" s="13">
        <f t="shared" si="664"/>
        <v>9.4631293212875129E-7</v>
      </c>
      <c r="BJ401" s="14">
        <f t="shared" si="665"/>
        <v>0.49193850334763506</v>
      </c>
      <c r="BK401" s="14">
        <f t="shared" si="666"/>
        <v>0.29087765021498208</v>
      </c>
      <c r="BL401" s="14">
        <f t="shared" si="667"/>
        <v>0.20822858382777923</v>
      </c>
      <c r="BM401" s="14">
        <f t="shared" si="668"/>
        <v>0.33271705804331758</v>
      </c>
      <c r="BN401" s="14">
        <f t="shared" si="669"/>
        <v>0.66689024200818303</v>
      </c>
    </row>
    <row r="402" spans="1:66" x14ac:dyDescent="0.25">
      <c r="A402" t="s">
        <v>337</v>
      </c>
      <c r="B402" t="s">
        <v>80</v>
      </c>
      <c r="C402" t="s">
        <v>76</v>
      </c>
      <c r="D402" t="s">
        <v>358</v>
      </c>
      <c r="E402" s="10">
        <f>VLOOKUP(A402,home!$A$2:$E$404,3,FALSE)</f>
        <v>1.2959000000000001</v>
      </c>
      <c r="F402" s="10">
        <f>VLOOKUP(B402,home!$B$2:$E$404,3,FALSE)</f>
        <v>1.3504</v>
      </c>
      <c r="G402" s="10">
        <f>VLOOKUP(C402,away!$B$2:$E$404,4,FALSE)</f>
        <v>0.57869999999999999</v>
      </c>
      <c r="H402" s="10">
        <f>VLOOKUP(A402,away!$A$2:$E$404,3,FALSE)</f>
        <v>1</v>
      </c>
      <c r="I402" s="10">
        <f>VLOOKUP(C402,away!$B$2:$E$404,3,FALSE)</f>
        <v>1.5</v>
      </c>
      <c r="J402" s="10">
        <f>VLOOKUP(B402,home!$B$2:$E$404,4,FALSE)</f>
        <v>1.25</v>
      </c>
      <c r="K402" s="12">
        <f t="shared" si="614"/>
        <v>1.012715370432</v>
      </c>
      <c r="L402" s="12">
        <f t="shared" si="615"/>
        <v>1.875</v>
      </c>
      <c r="M402" s="13">
        <f t="shared" si="616"/>
        <v>5.5703328821528147E-2</v>
      </c>
      <c r="N402" s="13">
        <f t="shared" si="617"/>
        <v>5.6411617281789388E-2</v>
      </c>
      <c r="O402" s="13">
        <f t="shared" si="618"/>
        <v>0.10444374154036527</v>
      </c>
      <c r="P402" s="13">
        <f t="shared" si="619"/>
        <v>0.10577178240335508</v>
      </c>
      <c r="Q402" s="13">
        <f t="shared" si="620"/>
        <v>2.8564455946097769E-2</v>
      </c>
      <c r="R402" s="13">
        <f t="shared" si="621"/>
        <v>9.7916007694092463E-2</v>
      </c>
      <c r="S402" s="13">
        <f t="shared" si="622"/>
        <v>5.0210957717749992E-2</v>
      </c>
      <c r="T402" s="13">
        <f t="shared" si="623"/>
        <v>5.3558354898933305E-2</v>
      </c>
      <c r="U402" s="13">
        <f t="shared" si="624"/>
        <v>9.9161046003145417E-2</v>
      </c>
      <c r="V402" s="13">
        <f t="shared" si="625"/>
        <v>1.0593626801015972E-2</v>
      </c>
      <c r="W402" s="13">
        <f t="shared" si="626"/>
        <v>9.6425545282136493E-3</v>
      </c>
      <c r="X402" s="13">
        <f t="shared" si="627"/>
        <v>1.807978974040059E-2</v>
      </c>
      <c r="Y402" s="13">
        <f t="shared" si="628"/>
        <v>1.6949802881625561E-2</v>
      </c>
      <c r="Z402" s="13">
        <f t="shared" si="629"/>
        <v>6.1197504808807777E-2</v>
      </c>
      <c r="AA402" s="13">
        <f t="shared" si="630"/>
        <v>6.1975653751965877E-2</v>
      </c>
      <c r="AB402" s="13">
        <f t="shared" si="631"/>
        <v>3.1381848573593739E-2</v>
      </c>
      <c r="AC402" s="13">
        <f t="shared" si="632"/>
        <v>1.2572260183604598E-3</v>
      </c>
      <c r="AD402" s="13">
        <f t="shared" si="633"/>
        <v>2.4412907952376609E-3</v>
      </c>
      <c r="AE402" s="13">
        <f t="shared" si="634"/>
        <v>4.5774202410706136E-3</v>
      </c>
      <c r="AF402" s="13">
        <f t="shared" si="635"/>
        <v>4.2913314760037015E-3</v>
      </c>
      <c r="AG402" s="13">
        <f t="shared" si="636"/>
        <v>2.6820821725023129E-3</v>
      </c>
      <c r="AH402" s="13">
        <f t="shared" si="637"/>
        <v>2.8686330379128658E-2</v>
      </c>
      <c r="AI402" s="13">
        <f t="shared" si="638"/>
        <v>2.9051087696234015E-2</v>
      </c>
      <c r="AJ402" s="13">
        <f t="shared" si="639"/>
        <v>1.4710241518872069E-2</v>
      </c>
      <c r="AK402" s="13">
        <f t="shared" si="640"/>
        <v>4.9657625629762388E-3</v>
      </c>
      <c r="AL402" s="13">
        <f t="shared" si="641"/>
        <v>9.549090846754965E-5</v>
      </c>
      <c r="AM402" s="13">
        <f t="shared" si="642"/>
        <v>4.9446654240626817E-4</v>
      </c>
      <c r="AN402" s="13">
        <f t="shared" si="643"/>
        <v>9.271247670117527E-4</v>
      </c>
      <c r="AO402" s="13">
        <f t="shared" si="644"/>
        <v>8.691794690735184E-4</v>
      </c>
      <c r="AP402" s="13">
        <f t="shared" si="645"/>
        <v>5.4323716817094886E-4</v>
      </c>
      <c r="AQ402" s="13">
        <f t="shared" si="646"/>
        <v>2.5464242258013236E-4</v>
      </c>
      <c r="AR402" s="13">
        <f t="shared" si="647"/>
        <v>1.0757373892173247E-2</v>
      </c>
      <c r="AS402" s="13">
        <f t="shared" si="648"/>
        <v>1.0894157886087757E-2</v>
      </c>
      <c r="AT402" s="13">
        <f t="shared" si="649"/>
        <v>5.516340569577026E-3</v>
      </c>
      <c r="AU402" s="13">
        <f t="shared" si="650"/>
        <v>1.8621609611160896E-3</v>
      </c>
      <c r="AV402" s="13">
        <f t="shared" si="651"/>
        <v>4.714597568851724E-4</v>
      </c>
      <c r="AW402" s="13">
        <f t="shared" si="652"/>
        <v>5.0367245177918076E-6</v>
      </c>
      <c r="AX402" s="13">
        <f t="shared" si="653"/>
        <v>8.3458977943198982E-5</v>
      </c>
      <c r="AY402" s="13">
        <f t="shared" si="654"/>
        <v>1.5648558364349808E-4</v>
      </c>
      <c r="AZ402" s="13">
        <f t="shared" si="655"/>
        <v>1.4670523466577947E-4</v>
      </c>
      <c r="BA402" s="13">
        <f t="shared" si="656"/>
        <v>9.1690771666112151E-5</v>
      </c>
      <c r="BB402" s="13">
        <f t="shared" si="657"/>
        <v>4.2980049218490088E-5</v>
      </c>
      <c r="BC402" s="13">
        <f t="shared" si="658"/>
        <v>1.6117518456933786E-5</v>
      </c>
      <c r="BD402" s="13">
        <f t="shared" si="659"/>
        <v>3.3616793413041397E-3</v>
      </c>
      <c r="BE402" s="13">
        <f t="shared" si="660"/>
        <v>3.4044243394024238E-3</v>
      </c>
      <c r="BF402" s="13">
        <f t="shared" si="661"/>
        <v>1.7238564279928208E-3</v>
      </c>
      <c r="BG402" s="13">
        <f t="shared" si="662"/>
        <v>5.8192530034877803E-4</v>
      </c>
      <c r="BH402" s="13">
        <f t="shared" si="663"/>
        <v>1.4733117402661639E-4</v>
      </c>
      <c r="BI402" s="13">
        <f t="shared" si="664"/>
        <v>2.9840908896109267E-5</v>
      </c>
      <c r="BJ402" s="14">
        <f t="shared" si="665"/>
        <v>0.2008247884667112</v>
      </c>
      <c r="BK402" s="14">
        <f t="shared" si="666"/>
        <v>0.22378889825412071</v>
      </c>
      <c r="BL402" s="14">
        <f t="shared" si="667"/>
        <v>0.51104227027818394</v>
      </c>
      <c r="BM402" s="14">
        <f t="shared" si="668"/>
        <v>0.54789107926146952</v>
      </c>
      <c r="BN402" s="14">
        <f t="shared" si="669"/>
        <v>0.44881093368722808</v>
      </c>
    </row>
    <row r="403" spans="1:66" x14ac:dyDescent="0.25">
      <c r="A403" t="s">
        <v>349</v>
      </c>
      <c r="B403" t="s">
        <v>99</v>
      </c>
      <c r="C403" t="s">
        <v>103</v>
      </c>
      <c r="D403" t="s">
        <v>358</v>
      </c>
      <c r="E403" s="10">
        <f>VLOOKUP(A403,home!$A$2:$E$404,3,FALSE)</f>
        <v>1.6087</v>
      </c>
      <c r="F403" s="10">
        <f>VLOOKUP(B403,home!$B$2:$E$404,3,FALSE)</f>
        <v>0.25900000000000001</v>
      </c>
      <c r="G403" s="10">
        <f>VLOOKUP(C403,away!$B$2:$E$404,4,FALSE)</f>
        <v>0.93240000000000001</v>
      </c>
      <c r="H403" s="10">
        <f>VLOOKUP(A403,away!$A$2:$E$404,3,FALSE)</f>
        <v>1.2608999999999999</v>
      </c>
      <c r="I403" s="10">
        <f>VLOOKUP(C403,away!$B$2:$E$404,3,FALSE)</f>
        <v>1.1234999999999999</v>
      </c>
      <c r="J403" s="10">
        <f>VLOOKUP(B403,home!$B$2:$E$404,4,FALSE)</f>
        <v>1.3218000000000001</v>
      </c>
      <c r="K403" s="12">
        <f t="shared" si="614"/>
        <v>0.38848753691999999</v>
      </c>
      <c r="L403" s="12">
        <f t="shared" si="615"/>
        <v>1.87248983607</v>
      </c>
      <c r="M403" s="13">
        <f t="shared" si="616"/>
        <v>0.10424854523405426</v>
      </c>
      <c r="N403" s="13">
        <f t="shared" si="617"/>
        <v>4.049926056547095E-2</v>
      </c>
      <c r="O403" s="13">
        <f t="shared" si="618"/>
        <v>0.19520434137585024</v>
      </c>
      <c r="P403" s="13">
        <f t="shared" si="619"/>
        <v>7.5834453777194916E-2</v>
      </c>
      <c r="Q403" s="13">
        <f t="shared" si="620"/>
        <v>7.8667289920805461E-3</v>
      </c>
      <c r="R403" s="13">
        <f t="shared" si="621"/>
        <v>0.18275907259150911</v>
      </c>
      <c r="S403" s="13">
        <f t="shared" si="622"/>
        <v>1.3791234128912595E-2</v>
      </c>
      <c r="T403" s="13">
        <f t="shared" si="623"/>
        <v>1.4730370080788018E-2</v>
      </c>
      <c r="U403" s="13">
        <f t="shared" si="624"/>
        <v>7.0999621960858864E-2</v>
      </c>
      <c r="V403" s="13">
        <f t="shared" si="625"/>
        <v>1.1146978968295828E-3</v>
      </c>
      <c r="W403" s="13">
        <f t="shared" si="626"/>
        <v>1.0187087232501751E-3</v>
      </c>
      <c r="X403" s="13">
        <f t="shared" si="627"/>
        <v>1.9075217302017995E-3</v>
      </c>
      <c r="Y403" s="13">
        <f t="shared" si="628"/>
        <v>1.7859075259427655E-3</v>
      </c>
      <c r="Z403" s="13">
        <f t="shared" si="629"/>
        <v>0.11407150195906006</v>
      </c>
      <c r="AA403" s="13">
        <f t="shared" si="630"/>
        <v>4.4315356828840198E-2</v>
      </c>
      <c r="AB403" s="13">
        <f t="shared" si="631"/>
        <v>8.6079819110835131E-3</v>
      </c>
      <c r="AC403" s="13">
        <f t="shared" si="632"/>
        <v>5.067966772514111E-5</v>
      </c>
      <c r="AD403" s="13">
        <f t="shared" si="633"/>
        <v>9.8938910683594623E-5</v>
      </c>
      <c r="AE403" s="13">
        <f t="shared" si="634"/>
        <v>1.8526210464686846E-4</v>
      </c>
      <c r="AF403" s="13">
        <f t="shared" si="635"/>
        <v>1.73450703980099E-4</v>
      </c>
      <c r="AG403" s="13">
        <f t="shared" si="636"/>
        <v>1.0826156008730723E-4</v>
      </c>
      <c r="AH403" s="13">
        <f t="shared" si="637"/>
        <v>5.3399432000894781E-2</v>
      </c>
      <c r="AI403" s="13">
        <f t="shared" si="638"/>
        <v>2.074501381095464E-2</v>
      </c>
      <c r="AJ403" s="13">
        <f t="shared" si="639"/>
        <v>4.0295896593945746E-3</v>
      </c>
      <c r="AK403" s="13">
        <f t="shared" si="640"/>
        <v>5.2181512052549997E-4</v>
      </c>
      <c r="AL403" s="13">
        <f t="shared" si="641"/>
        <v>1.4746546000875431E-6</v>
      </c>
      <c r="AM403" s="13">
        <f t="shared" si="642"/>
        <v>7.6873067434035126E-6</v>
      </c>
      <c r="AN403" s="13">
        <f t="shared" si="643"/>
        <v>1.4394403743775451E-5</v>
      </c>
      <c r="AO403" s="13">
        <f t="shared" si="644"/>
        <v>1.3476687353253746E-5</v>
      </c>
      <c r="AP403" s="13">
        <f t="shared" si="645"/>
        <v>8.4116533642869164E-6</v>
      </c>
      <c r="AQ403" s="13">
        <f t="shared" si="646"/>
        <v>3.9376838572928199E-6</v>
      </c>
      <c r="AR403" s="13">
        <f t="shared" si="647"/>
        <v>1.9997978734717311E-2</v>
      </c>
      <c r="AS403" s="13">
        <f t="shared" si="648"/>
        <v>7.7689655020288665E-3</v>
      </c>
      <c r="AT403" s="13">
        <f t="shared" si="649"/>
        <v>1.5090731361498224E-3</v>
      </c>
      <c r="AU403" s="13">
        <f t="shared" si="650"/>
        <v>1.9541870189832811E-4</v>
      </c>
      <c r="AV403" s="13">
        <f t="shared" si="651"/>
        <v>1.8979432542146305E-5</v>
      </c>
      <c r="AW403" s="13">
        <f t="shared" si="652"/>
        <v>2.9797811528366476E-8</v>
      </c>
      <c r="AX403" s="13">
        <f t="shared" si="653"/>
        <v>4.9773714371555583E-7</v>
      </c>
      <c r="AY403" s="13">
        <f t="shared" si="654"/>
        <v>9.3200774264189116E-7</v>
      </c>
      <c r="AZ403" s="13">
        <f t="shared" si="655"/>
        <v>8.7258751261774296E-7</v>
      </c>
      <c r="BA403" s="13">
        <f t="shared" si="656"/>
        <v>5.4463708281944221E-7</v>
      </c>
      <c r="BB403" s="13">
        <f t="shared" si="657"/>
        <v>2.5495685048155518E-7</v>
      </c>
      <c r="BC403" s="13">
        <f t="shared" si="658"/>
        <v>9.5480822232626134E-8</v>
      </c>
      <c r="BD403" s="13">
        <f t="shared" si="659"/>
        <v>6.2410019871170248E-3</v>
      </c>
      <c r="BE403" s="13">
        <f t="shared" si="660"/>
        <v>2.4245514898879189E-3</v>
      </c>
      <c r="BF403" s="13">
        <f t="shared" si="661"/>
        <v>4.7095401822113678E-4</v>
      </c>
      <c r="BG403" s="13">
        <f t="shared" si="662"/>
        <v>6.0986588847102076E-5</v>
      </c>
      <c r="BH403" s="13">
        <f t="shared" si="663"/>
        <v>5.9231324215908579E-6</v>
      </c>
      <c r="BI403" s="13">
        <f t="shared" si="664"/>
        <v>4.6021262506296563E-7</v>
      </c>
      <c r="BJ403" s="14">
        <f t="shared" si="665"/>
        <v>6.8425516039348641E-2</v>
      </c>
      <c r="BK403" s="14">
        <f t="shared" si="666"/>
        <v>0.19504201736705926</v>
      </c>
      <c r="BL403" s="14">
        <f t="shared" si="667"/>
        <v>0.61927651819636775</v>
      </c>
      <c r="BM403" s="14">
        <f t="shared" si="668"/>
        <v>0.39040224881574465</v>
      </c>
      <c r="BN403" s="14">
        <f t="shared" si="669"/>
        <v>0.60641240253616002</v>
      </c>
    </row>
    <row r="404" spans="1:66" x14ac:dyDescent="0.25">
      <c r="A404" t="s">
        <v>349</v>
      </c>
      <c r="B404" t="s">
        <v>100</v>
      </c>
      <c r="C404" t="s">
        <v>97</v>
      </c>
      <c r="D404" t="s">
        <v>358</v>
      </c>
      <c r="E404" s="10">
        <f>VLOOKUP(A404,home!$A$2:$E$404,3,FALSE)</f>
        <v>1.6087</v>
      </c>
      <c r="F404" s="10">
        <f>VLOOKUP(B404,home!$B$2:$E$404,3,FALSE)</f>
        <v>0.93240000000000001</v>
      </c>
      <c r="G404" s="10">
        <f>VLOOKUP(C404,away!$B$2:$E$404,4,FALSE)</f>
        <v>1.0172000000000001</v>
      </c>
      <c r="H404" s="10">
        <f>VLOOKUP(A404,away!$A$2:$E$404,3,FALSE)</f>
        <v>1.2608999999999999</v>
      </c>
      <c r="I404" s="10">
        <f>VLOOKUP(C404,away!$B$2:$E$404,3,FALSE)</f>
        <v>1.0094000000000001</v>
      </c>
      <c r="J404" s="10">
        <f>VLOOKUP(B404,home!$B$2:$E$404,4,FALSE)</f>
        <v>0.79310000000000003</v>
      </c>
      <c r="K404" s="12">
        <f t="shared" si="614"/>
        <v>1.5257510523360003</v>
      </c>
      <c r="L404" s="12">
        <f t="shared" si="615"/>
        <v>1.0094199760260001</v>
      </c>
      <c r="M404" s="13">
        <f t="shared" si="616"/>
        <v>7.9248164421880707E-2</v>
      </c>
      <c r="N404" s="13">
        <f t="shared" si="617"/>
        <v>0.12091297026238086</v>
      </c>
      <c r="O404" s="13">
        <f t="shared" si="618"/>
        <v>7.9994680230839332E-2</v>
      </c>
      <c r="P404" s="13">
        <f t="shared" si="619"/>
        <v>0.12205196754348495</v>
      </c>
      <c r="Q404" s="13">
        <f t="shared" si="620"/>
        <v>9.2241545809449571E-2</v>
      </c>
      <c r="R404" s="13">
        <f t="shared" si="621"/>
        <v>4.0374114100410689E-2</v>
      </c>
      <c r="S404" s="13">
        <f t="shared" si="622"/>
        <v>4.699377862537242E-2</v>
      </c>
      <c r="T404" s="13">
        <f t="shared" si="623"/>
        <v>9.3110458959575773E-2</v>
      </c>
      <c r="U404" s="13">
        <f t="shared" si="624"/>
        <v>6.1600847075835352E-2</v>
      </c>
      <c r="V404" s="13">
        <f t="shared" si="625"/>
        <v>8.0418030084100246E-3</v>
      </c>
      <c r="W404" s="13">
        <f t="shared" si="626"/>
        <v>4.6912545195955696E-2</v>
      </c>
      <c r="X404" s="13">
        <f t="shared" si="627"/>
        <v>4.7354460247020239E-2</v>
      </c>
      <c r="Y404" s="13">
        <f t="shared" si="628"/>
        <v>2.3900269063635668E-2</v>
      </c>
      <c r="Z404" s="13">
        <f t="shared" si="629"/>
        <v>1.3584812429102519E-2</v>
      </c>
      <c r="AA404" s="13">
        <f t="shared" si="630"/>
        <v>2.0727041859490345E-2</v>
      </c>
      <c r="AB404" s="13">
        <f t="shared" si="631"/>
        <v>1.5812152964464865E-2</v>
      </c>
      <c r="AC404" s="13">
        <f t="shared" si="632"/>
        <v>7.7408565779865494E-4</v>
      </c>
      <c r="AD404" s="13">
        <f t="shared" si="633"/>
        <v>1.7894216300122397E-2</v>
      </c>
      <c r="AE404" s="13">
        <f t="shared" si="634"/>
        <v>1.8062779388673608E-2</v>
      </c>
      <c r="AF404" s="13">
        <f t="shared" si="635"/>
        <v>9.1164651687389194E-3</v>
      </c>
      <c r="AG404" s="13">
        <f t="shared" si="636"/>
        <v>3.0674473506901024E-3</v>
      </c>
      <c r="AH404" s="13">
        <f t="shared" si="637"/>
        <v>3.4281952591255923E-3</v>
      </c>
      <c r="AI404" s="13">
        <f t="shared" si="638"/>
        <v>5.230572524224159E-3</v>
      </c>
      <c r="AJ404" s="13">
        <f t="shared" si="639"/>
        <v>3.9902757665773916E-3</v>
      </c>
      <c r="AK404" s="13">
        <f t="shared" si="640"/>
        <v>2.0293891499887653E-3</v>
      </c>
      <c r="AL404" s="13">
        <f t="shared" si="641"/>
        <v>4.7687503311020681E-5</v>
      </c>
      <c r="AM404" s="13">
        <f t="shared" si="642"/>
        <v>5.4604238701279513E-3</v>
      </c>
      <c r="AN404" s="13">
        <f t="shared" si="643"/>
        <v>5.5118609320763548E-3</v>
      </c>
      <c r="AO404" s="13">
        <f t="shared" si="644"/>
        <v>2.7818912649575801E-3</v>
      </c>
      <c r="AP404" s="13">
        <f t="shared" si="645"/>
        <v>9.3603220466014002E-4</v>
      </c>
      <c r="AQ404" s="13">
        <f t="shared" si="646"/>
        <v>2.3621240139690058E-4</v>
      </c>
      <c r="AR404" s="13">
        <f t="shared" si="647"/>
        <v>6.9209775525580085E-4</v>
      </c>
      <c r="AS404" s="13">
        <f t="shared" si="648"/>
        <v>1.0559688784009217E-3</v>
      </c>
      <c r="AT404" s="13">
        <f t="shared" si="649"/>
        <v>8.055728137271363E-4</v>
      </c>
      <c r="AU404" s="13">
        <f t="shared" si="650"/>
        <v>4.0970118942581699E-4</v>
      </c>
      <c r="AV404" s="13">
        <f t="shared" si="651"/>
        <v>1.5627550522743784E-4</v>
      </c>
      <c r="AW404" s="13">
        <f t="shared" si="652"/>
        <v>2.0401291341524339E-6</v>
      </c>
      <c r="AX404" s="13">
        <f t="shared" si="653"/>
        <v>1.3885412443413892E-3</v>
      </c>
      <c r="AY404" s="13">
        <f t="shared" si="654"/>
        <v>1.4016212695741974E-3</v>
      </c>
      <c r="AZ404" s="13">
        <f t="shared" si="655"/>
        <v>7.0741225416555897E-4</v>
      </c>
      <c r="BA404" s="13">
        <f t="shared" si="656"/>
        <v>2.3802535354676578E-4</v>
      </c>
      <c r="BB404" s="13">
        <f t="shared" si="657"/>
        <v>6.006688666768911E-5</v>
      </c>
      <c r="BC404" s="13">
        <f t="shared" si="658"/>
        <v>1.2126543060011048E-5</v>
      </c>
      <c r="BD404" s="13">
        <f t="shared" si="659"/>
        <v>1.1643621658632644E-4</v>
      </c>
      <c r="BE404" s="13">
        <f t="shared" si="660"/>
        <v>1.7765267998661E-4</v>
      </c>
      <c r="BF404" s="13">
        <f t="shared" si="661"/>
        <v>1.3552688171994048E-4</v>
      </c>
      <c r="BG404" s="13">
        <f t="shared" si="662"/>
        <v>6.8926760801338619E-5</v>
      </c>
      <c r="BH404" s="13">
        <f t="shared" si="663"/>
        <v>2.6291269456688546E-5</v>
      </c>
      <c r="BI404" s="13">
        <f t="shared" si="664"/>
        <v>8.0227864081583794E-6</v>
      </c>
      <c r="BJ404" s="14">
        <f t="shared" si="665"/>
        <v>0.49130737197081742</v>
      </c>
      <c r="BK404" s="14">
        <f t="shared" si="666"/>
        <v>0.25855910802983195</v>
      </c>
      <c r="BL404" s="14">
        <f t="shared" si="667"/>
        <v>0.23683974166795271</v>
      </c>
      <c r="BM404" s="14">
        <f t="shared" si="668"/>
        <v>0.4640680105888183</v>
      </c>
      <c r="BN404" s="14">
        <f t="shared" si="669"/>
        <v>0.53482344236844614</v>
      </c>
    </row>
    <row r="405" spans="1:66" x14ac:dyDescent="0.25">
      <c r="A405" t="s">
        <v>349</v>
      </c>
      <c r="B405" t="s">
        <v>102</v>
      </c>
      <c r="C405" t="s">
        <v>106</v>
      </c>
      <c r="D405" t="s">
        <v>358</v>
      </c>
      <c r="E405" s="10">
        <f>VLOOKUP(A405,home!$A$2:$E$404,3,FALSE)</f>
        <v>1.6087</v>
      </c>
      <c r="F405" s="10">
        <f>VLOOKUP(B405,home!$B$2:$E$404,3,FALSE)</f>
        <v>0.93240000000000001</v>
      </c>
      <c r="G405" s="10">
        <f>VLOOKUP(C405,away!$B$2:$E$404,4,FALSE)</f>
        <v>0.88060000000000005</v>
      </c>
      <c r="H405" s="10">
        <f>VLOOKUP(A405,away!$A$2:$E$404,3,FALSE)</f>
        <v>1.2608999999999999</v>
      </c>
      <c r="I405" s="10">
        <f>VLOOKUP(C405,away!$B$2:$E$404,3,FALSE)</f>
        <v>1.5201</v>
      </c>
      <c r="J405" s="10">
        <f>VLOOKUP(B405,home!$B$2:$E$404,4,FALSE)</f>
        <v>0.79310000000000003</v>
      </c>
      <c r="K405" s="12">
        <f t="shared" si="614"/>
        <v>1.320857625528</v>
      </c>
      <c r="L405" s="12">
        <f t="shared" si="615"/>
        <v>1.5201300827789999</v>
      </c>
      <c r="M405" s="13">
        <f t="shared" si="616"/>
        <v>5.8367986938601339E-2</v>
      </c>
      <c r="N405" s="13">
        <f t="shared" si="617"/>
        <v>7.7095800634570291E-2</v>
      </c>
      <c r="O405" s="13">
        <f t="shared" si="618"/>
        <v>8.8726932816619627E-2</v>
      </c>
      <c r="P405" s="13">
        <f t="shared" si="619"/>
        <v>0.11719564580054261</v>
      </c>
      <c r="Q405" s="13">
        <f t="shared" si="620"/>
        <v>5.0916288082179295E-2</v>
      </c>
      <c r="R405" s="13">
        <f t="shared" si="621"/>
        <v>6.7438239863627389E-2</v>
      </c>
      <c r="S405" s="13">
        <f t="shared" si="622"/>
        <v>5.8828563888344398E-2</v>
      </c>
      <c r="T405" s="13">
        <f t="shared" si="623"/>
        <v>7.7399381217162611E-2</v>
      </c>
      <c r="U405" s="13">
        <f t="shared" si="624"/>
        <v>8.9076313376058605E-2</v>
      </c>
      <c r="V405" s="13">
        <f t="shared" si="625"/>
        <v>1.3124491881455196E-2</v>
      </c>
      <c r="W405" s="13">
        <f t="shared" si="626"/>
        <v>2.2417722458975657E-2</v>
      </c>
      <c r="X405" s="13">
        <f t="shared" si="627"/>
        <v>3.407785429727931E-2</v>
      </c>
      <c r="Y405" s="13">
        <f t="shared" si="628"/>
        <v>2.5901385736926949E-2</v>
      </c>
      <c r="Z405" s="13">
        <f t="shared" si="629"/>
        <v>3.4171632382121994E-2</v>
      </c>
      <c r="AA405" s="13">
        <f t="shared" si="630"/>
        <v>4.5135861208665383E-2</v>
      </c>
      <c r="AB405" s="13">
        <f t="shared" si="631"/>
        <v>2.9809023231119561E-2</v>
      </c>
      <c r="AC405" s="13">
        <f t="shared" si="632"/>
        <v>1.6470215336845491E-3</v>
      </c>
      <c r="AD405" s="13">
        <f t="shared" si="633"/>
        <v>7.4026549142270715E-3</v>
      </c>
      <c r="AE405" s="13">
        <f t="shared" si="634"/>
        <v>1.1252998427548367E-2</v>
      </c>
      <c r="AF405" s="13">
        <f t="shared" si="635"/>
        <v>8.5530107155905293E-3</v>
      </c>
      <c r="AG405" s="13">
        <f t="shared" si="636"/>
        <v>4.3338962957001027E-3</v>
      </c>
      <c r="AH405" s="13">
        <f t="shared" si="637"/>
        <v>1.2986331590432162E-2</v>
      </c>
      <c r="AI405" s="13">
        <f t="shared" si="638"/>
        <v>1.7153095108857482E-2</v>
      </c>
      <c r="AJ405" s="13">
        <f t="shared" si="639"/>
        <v>1.1328398237970723E-2</v>
      </c>
      <c r="AK405" s="13">
        <f t="shared" si="640"/>
        <v>4.9877337325471977E-3</v>
      </c>
      <c r="AL405" s="13">
        <f t="shared" si="641"/>
        <v>1.3228056159662112E-4</v>
      </c>
      <c r="AM405" s="13">
        <f t="shared" si="642"/>
        <v>1.9555706385218303E-3</v>
      </c>
      <c r="AN405" s="13">
        <f t="shared" si="643"/>
        <v>2.9727217566163713E-3</v>
      </c>
      <c r="AO405" s="13">
        <f t="shared" si="644"/>
        <v>2.2594618849820897E-3</v>
      </c>
      <c r="AP405" s="13">
        <f t="shared" si="645"/>
        <v>1.1448919940846066E-3</v>
      </c>
      <c r="AQ405" s="13">
        <f t="shared" si="646"/>
        <v>4.350961904352117E-4</v>
      </c>
      <c r="AR405" s="13">
        <f t="shared" si="647"/>
        <v>3.9481826631118351E-3</v>
      </c>
      <c r="AS405" s="13">
        <f t="shared" si="648"/>
        <v>5.2149871775487152E-3</v>
      </c>
      <c r="AT405" s="13">
        <f t="shared" si="649"/>
        <v>3.4441277902479812E-3</v>
      </c>
      <c r="AU405" s="13">
        <f t="shared" si="650"/>
        <v>1.5164008183473159E-3</v>
      </c>
      <c r="AV405" s="13">
        <f t="shared" si="651"/>
        <v>5.0073739606773765E-4</v>
      </c>
      <c r="AW405" s="13">
        <f t="shared" si="652"/>
        <v>7.3778579740800094E-6</v>
      </c>
      <c r="AX405" s="13">
        <f t="shared" si="653"/>
        <v>4.3050506502503671E-4</v>
      </c>
      <c r="AY405" s="13">
        <f t="shared" si="654"/>
        <v>6.5442370013328772E-4</v>
      </c>
      <c r="AZ405" s="13">
        <f t="shared" si="655"/>
        <v>4.974045767280772E-4</v>
      </c>
      <c r="BA405" s="13">
        <f t="shared" si="656"/>
        <v>2.5203988679876855E-4</v>
      </c>
      <c r="BB405" s="13">
        <f t="shared" si="657"/>
        <v>9.5783353495755401E-5</v>
      </c>
      <c r="BC405" s="13">
        <f t="shared" si="658"/>
        <v>2.9120631415670565E-5</v>
      </c>
      <c r="BD405" s="13">
        <f t="shared" si="659"/>
        <v>1.0002918730838014E-3</v>
      </c>
      <c r="BE405" s="13">
        <f t="shared" si="660"/>
        <v>1.3212431483164257E-3</v>
      </c>
      <c r="BF405" s="13">
        <f t="shared" si="661"/>
        <v>8.7258704381518659E-4</v>
      </c>
      <c r="BG405" s="13">
        <f t="shared" si="662"/>
        <v>3.841877502534082E-4</v>
      </c>
      <c r="BH405" s="13">
        <f t="shared" si="663"/>
        <v>1.2686432988916519E-4</v>
      </c>
      <c r="BI405" s="13">
        <f t="shared" si="664"/>
        <v>3.3513943508320723E-5</v>
      </c>
      <c r="BJ405" s="14">
        <f t="shared" si="665"/>
        <v>0.33007801245839691</v>
      </c>
      <c r="BK405" s="14">
        <f t="shared" si="666"/>
        <v>0.24995041430435799</v>
      </c>
      <c r="BL405" s="14">
        <f t="shared" si="667"/>
        <v>0.38500505310008803</v>
      </c>
      <c r="BM405" s="14">
        <f t="shared" si="668"/>
        <v>0.53881717226666537</v>
      </c>
      <c r="BN405" s="14">
        <f t="shared" si="669"/>
        <v>0.45974089413614055</v>
      </c>
    </row>
    <row r="406" spans="1:66" x14ac:dyDescent="0.25">
      <c r="A406" t="s">
        <v>338</v>
      </c>
      <c r="B406" t="s">
        <v>127</v>
      </c>
      <c r="C406" t="s">
        <v>122</v>
      </c>
      <c r="D406" t="s">
        <v>358</v>
      </c>
      <c r="E406" s="10">
        <f>VLOOKUP(A406,home!$A$2:$E$404,3,FALSE)</f>
        <v>1.2710999999999999</v>
      </c>
      <c r="F406" s="10">
        <f>VLOOKUP(B406,home!$B$2:$E$404,3,FALSE)</f>
        <v>0.74529999999999996</v>
      </c>
      <c r="G406" s="10">
        <f>VLOOKUP(C406,away!$B$2:$E$404,4,FALSE)</f>
        <v>1.2422</v>
      </c>
      <c r="H406" s="10">
        <f>VLOOKUP(A406,away!$A$2:$E$404,3,FALSE)</f>
        <v>0.94469999999999998</v>
      </c>
      <c r="I406" s="10">
        <f>VLOOKUP(C406,away!$B$2:$E$404,3,FALSE)</f>
        <v>0.8357</v>
      </c>
      <c r="J406" s="10">
        <f>VLOOKUP(B406,home!$B$2:$E$404,4,FALSE)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338</v>
      </c>
      <c r="B407" t="s">
        <v>117</v>
      </c>
      <c r="C407" t="s">
        <v>115</v>
      </c>
      <c r="D407" t="s">
        <v>358</v>
      </c>
      <c r="E407" s="10">
        <f>VLOOKUP(A407,home!$A$2:$E$404,3,FALSE)</f>
        <v>1.2710999999999999</v>
      </c>
      <c r="F407" s="10">
        <f>VLOOKUP(B407,home!$B$2:$E$404,3,FALSE)</f>
        <v>1.0766</v>
      </c>
      <c r="G407" s="10">
        <f>VLOOKUP(C407,away!$B$2:$E$404,4,FALSE)</f>
        <v>0.99380000000000002</v>
      </c>
      <c r="H407" s="10">
        <f>VLOOKUP(A407,away!$A$2:$E$404,3,FALSE)</f>
        <v>0.94469999999999998</v>
      </c>
      <c r="I407" s="10">
        <f>VLOOKUP(C407,away!$B$2:$E$404,3,FALSE)</f>
        <v>0.8357</v>
      </c>
      <c r="J407" s="10">
        <f>VLOOKUP(B407,home!$B$2:$E$404,4,FALSE)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338</v>
      </c>
      <c r="B408" t="s">
        <v>119</v>
      </c>
      <c r="C408" t="s">
        <v>128</v>
      </c>
      <c r="D408" t="s">
        <v>358</v>
      </c>
      <c r="E408" s="10">
        <f>VLOOKUP(A408,home!$A$2:$E$404,3,FALSE)</f>
        <v>1.2710999999999999</v>
      </c>
      <c r="F408" s="10">
        <f>VLOOKUP(B408,home!$B$2:$E$404,3,FALSE)</f>
        <v>1.2836000000000001</v>
      </c>
      <c r="G408" s="10">
        <f>VLOOKUP(C408,away!$B$2:$E$404,4,FALSE)</f>
        <v>0.99380000000000002</v>
      </c>
      <c r="H408" s="10">
        <f>VLOOKUP(A408,away!$A$2:$E$404,3,FALSE)</f>
        <v>0.94469999999999998</v>
      </c>
      <c r="I408" s="10">
        <f>VLOOKUP(C408,away!$B$2:$E$404,3,FALSE)</f>
        <v>0.61280000000000001</v>
      </c>
      <c r="J408" s="10">
        <f>VLOOKUP(B408,home!$B$2:$E$404,4,FALSE)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338</v>
      </c>
      <c r="B409" t="s">
        <v>113</v>
      </c>
      <c r="C409" t="s">
        <v>112</v>
      </c>
      <c r="D409" t="s">
        <v>358</v>
      </c>
      <c r="E409" s="10">
        <f>VLOOKUP(A409,home!$A$2:$E$404,3,FALSE)</f>
        <v>1.2710999999999999</v>
      </c>
      <c r="F409" s="10">
        <f>VLOOKUP(B409,home!$B$2:$E$404,3,FALSE)</f>
        <v>1.1180000000000001</v>
      </c>
      <c r="G409" s="10">
        <f>VLOOKUP(C409,away!$B$2:$E$404,4,FALSE)</f>
        <v>0.91090000000000004</v>
      </c>
      <c r="H409" s="10">
        <f>VLOOKUP(A409,away!$A$2:$E$404,3,FALSE)</f>
        <v>0.94469999999999998</v>
      </c>
      <c r="I409" s="10">
        <f>VLOOKUP(C409,away!$B$2:$E$404,3,FALSE)</f>
        <v>0.89139999999999997</v>
      </c>
      <c r="J409" s="10">
        <f>VLOOKUP(B409,home!$B$2:$E$404,4,FALSE)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338</v>
      </c>
      <c r="B410" t="s">
        <v>118</v>
      </c>
      <c r="C410" t="s">
        <v>110</v>
      </c>
      <c r="D410" t="s">
        <v>358</v>
      </c>
      <c r="E410" s="10">
        <f>VLOOKUP(A410,home!$A$2:$E$404,3,FALSE)</f>
        <v>1.2710999999999999</v>
      </c>
      <c r="F410" s="10">
        <f>VLOOKUP(B410,home!$B$2:$E$404,3,FALSE)</f>
        <v>0.74529999999999996</v>
      </c>
      <c r="G410" s="10">
        <f>VLOOKUP(C410,away!$B$2:$E$404,4,FALSE)</f>
        <v>0.99380000000000002</v>
      </c>
      <c r="H410" s="10">
        <f>VLOOKUP(A410,away!$A$2:$E$404,3,FALSE)</f>
        <v>0.94469999999999998</v>
      </c>
      <c r="I410" s="10">
        <f>VLOOKUP(C410,away!$B$2:$E$404,3,FALSE)</f>
        <v>1.0027999999999999</v>
      </c>
      <c r="J410" s="10">
        <f>VLOOKUP(B410,home!$B$2:$E$404,4,FALSE)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338</v>
      </c>
      <c r="B411" t="s">
        <v>121</v>
      </c>
      <c r="C411" t="s">
        <v>126</v>
      </c>
      <c r="D411" t="s">
        <v>358</v>
      </c>
      <c r="E411" s="10">
        <f>VLOOKUP(A411,home!$A$2:$E$404,3,FALSE)</f>
        <v>1.2710999999999999</v>
      </c>
      <c r="F411" s="10">
        <f>VLOOKUP(B411,home!$B$2:$E$404,3,FALSE)</f>
        <v>1.0766</v>
      </c>
      <c r="G411" s="10">
        <f>VLOOKUP(C411,away!$B$2:$E$404,4,FALSE)</f>
        <v>1.0766</v>
      </c>
      <c r="H411" s="10">
        <f>VLOOKUP(A411,away!$A$2:$E$404,3,FALSE)</f>
        <v>0.94469999999999998</v>
      </c>
      <c r="I411" s="10">
        <f>VLOOKUP(C411,away!$B$2:$E$404,3,FALSE)</f>
        <v>0.78</v>
      </c>
      <c r="J411" s="10">
        <f>VLOOKUP(B411,home!$B$2:$E$404,4,FALSE)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339</v>
      </c>
      <c r="B412" t="s">
        <v>131</v>
      </c>
      <c r="C412" t="s">
        <v>133</v>
      </c>
      <c r="D412" t="s">
        <v>358</v>
      </c>
      <c r="E412" s="10">
        <f>VLOOKUP(A412,home!$A$2:$E$404,3,FALSE)</f>
        <v>1.3611</v>
      </c>
      <c r="F412" s="10">
        <f>VLOOKUP(B412,home!$B$2:$E$404,3,FALSE)</f>
        <v>1.0019</v>
      </c>
      <c r="G412" s="10">
        <f>VLOOKUP(C412,away!$B$2:$E$404,4,FALSE)</f>
        <v>1.2244999999999999</v>
      </c>
      <c r="H412" s="10">
        <f>VLOOKUP(A412,away!$A$2:$E$404,3,FALSE)</f>
        <v>1.1444000000000001</v>
      </c>
      <c r="I412" s="10">
        <f>VLOOKUP(C412,away!$B$2:$E$404,3,FALSE)</f>
        <v>0.80100000000000005</v>
      </c>
      <c r="J412" s="10">
        <f>VLOOKUP(B412,home!$B$2:$E$404,4,FALSE)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339</v>
      </c>
      <c r="B413" t="s">
        <v>144</v>
      </c>
      <c r="C413" t="s">
        <v>136</v>
      </c>
      <c r="D413" t="s">
        <v>358</v>
      </c>
      <c r="E413" s="10">
        <f>VLOOKUP(A413,home!$A$2:$E$404,3,FALSE)</f>
        <v>1.3611</v>
      </c>
      <c r="F413" s="10">
        <f>VLOOKUP(B413,home!$B$2:$E$404,3,FALSE)</f>
        <v>0.93510000000000004</v>
      </c>
      <c r="G413" s="10">
        <f>VLOOKUP(C413,away!$B$2:$E$404,4,FALSE)</f>
        <v>1.0019</v>
      </c>
      <c r="H413" s="10">
        <f>VLOOKUP(A413,away!$A$2:$E$404,3,FALSE)</f>
        <v>1.1444000000000001</v>
      </c>
      <c r="I413" s="10">
        <f>VLOOKUP(C413,away!$B$2:$E$404,3,FALSE)</f>
        <v>0.47660000000000002</v>
      </c>
      <c r="J413" s="10">
        <f>VLOOKUP(B413,home!$B$2:$E$404,4,FALSE)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339</v>
      </c>
      <c r="B414" t="s">
        <v>140</v>
      </c>
      <c r="C414" t="s">
        <v>143</v>
      </c>
      <c r="D414" t="s">
        <v>358</v>
      </c>
      <c r="E414" s="10">
        <f>VLOOKUP(A414,home!$A$2:$E$404,3,FALSE)</f>
        <v>1.3611</v>
      </c>
      <c r="F414" s="10">
        <f>VLOOKUP(B414,home!$B$2:$E$404,3,FALSE)</f>
        <v>1.4026000000000001</v>
      </c>
      <c r="G414" s="10">
        <f>VLOOKUP(C414,away!$B$2:$E$404,4,FALSE)</f>
        <v>0.86829999999999996</v>
      </c>
      <c r="H414" s="10">
        <f>VLOOKUP(A414,away!$A$2:$E$404,3,FALSE)</f>
        <v>1.1444000000000001</v>
      </c>
      <c r="I414" s="10">
        <f>VLOOKUP(C414,away!$B$2:$E$404,3,FALSE)</f>
        <v>0.47660000000000002</v>
      </c>
      <c r="J414" s="10">
        <f>VLOOKUP(B414,home!$B$2:$E$404,4,FALSE)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340</v>
      </c>
      <c r="B415" t="s">
        <v>151</v>
      </c>
      <c r="C415" t="s">
        <v>317</v>
      </c>
      <c r="D415" t="s">
        <v>358</v>
      </c>
      <c r="E415" s="10">
        <f>VLOOKUP(A415,home!$A$2:$E$404,3,FALSE)</f>
        <v>1.4705999999999999</v>
      </c>
      <c r="F415" s="10">
        <f>VLOOKUP(B415,home!$B$2:$E$404,3,FALSE)</f>
        <v>1.2089000000000001</v>
      </c>
      <c r="G415" s="10">
        <f>VLOOKUP(C415,away!$B$2:$E$404,4,FALSE)</f>
        <v>0.75549999999999995</v>
      </c>
      <c r="H415" s="10">
        <f>VLOOKUP(A415,away!$A$2:$E$404,3,FALSE)</f>
        <v>1.2646999999999999</v>
      </c>
      <c r="I415" s="10">
        <f>VLOOKUP(C415,away!$B$2:$E$404,3,FALSE)</f>
        <v>1.3178000000000001</v>
      </c>
      <c r="J415" s="10">
        <f>VLOOKUP(B415,home!$B$2:$E$404,4,FALSE)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340</v>
      </c>
      <c r="B416" t="s">
        <v>146</v>
      </c>
      <c r="C416" t="s">
        <v>148</v>
      </c>
      <c r="D416" t="s">
        <v>358</v>
      </c>
      <c r="E416" s="10">
        <f>VLOOKUP(A416,home!$A$2:$E$404,3,FALSE)</f>
        <v>1.4705999999999999</v>
      </c>
      <c r="F416" s="10">
        <f>VLOOKUP(B416,home!$B$2:$E$404,3,FALSE)</f>
        <v>0.90669999999999995</v>
      </c>
      <c r="G416" s="10">
        <f>VLOOKUP(C416,away!$B$2:$E$404,4,FALSE)</f>
        <v>0.45329999999999998</v>
      </c>
      <c r="H416" s="10">
        <f>VLOOKUP(A416,away!$A$2:$E$404,3,FALSE)</f>
        <v>1.2646999999999999</v>
      </c>
      <c r="I416" s="10">
        <f>VLOOKUP(C416,away!$B$2:$E$404,3,FALSE)</f>
        <v>1.845</v>
      </c>
      <c r="J416" s="10">
        <f>VLOOKUP(B416,home!$B$2:$E$404,4,FALSE)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350</v>
      </c>
      <c r="B417" t="s">
        <v>158</v>
      </c>
      <c r="C417" t="s">
        <v>165</v>
      </c>
      <c r="D417" t="s">
        <v>358</v>
      </c>
      <c r="E417" s="10">
        <f>VLOOKUP(A417,home!$A$2:$E$404,3,FALSE)</f>
        <v>1.3148</v>
      </c>
      <c r="F417" s="10">
        <f>VLOOKUP(B417,home!$B$2:$E$404,3,FALSE)</f>
        <v>1.1952</v>
      </c>
      <c r="G417" s="10">
        <f>VLOOKUP(C417,away!$B$2:$E$404,4,FALSE)</f>
        <v>1.0322</v>
      </c>
      <c r="H417" s="10">
        <f>VLOOKUP(A417,away!$A$2:$E$404,3,FALSE)</f>
        <v>1.2037</v>
      </c>
      <c r="I417" s="10">
        <f>VLOOKUP(C417,away!$B$2:$E$404,3,FALSE)</f>
        <v>0.83079999999999998</v>
      </c>
      <c r="J417" s="10">
        <f>VLOOKUP(B417,home!$B$2:$E$404,4,FALSE)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350</v>
      </c>
      <c r="B418" t="s">
        <v>163</v>
      </c>
      <c r="C418" t="s">
        <v>162</v>
      </c>
      <c r="D418" t="s">
        <v>358</v>
      </c>
      <c r="E418" s="10">
        <f>VLOOKUP(A418,home!$A$2:$E$404,3,FALSE)</f>
        <v>1.3148</v>
      </c>
      <c r="F418" s="10">
        <f>VLOOKUP(B418,home!$B$2:$E$404,3,FALSE)</f>
        <v>1.1409</v>
      </c>
      <c r="G418" s="10">
        <f>VLOOKUP(C418,away!$B$2:$E$404,4,FALSE)</f>
        <v>1.7927999999999999</v>
      </c>
      <c r="H418" s="10">
        <f>VLOOKUP(A418,away!$A$2:$E$404,3,FALSE)</f>
        <v>1.2037</v>
      </c>
      <c r="I418" s="10">
        <f>VLOOKUP(C418,away!$B$2:$E$404,3,FALSE)</f>
        <v>0.83079999999999998</v>
      </c>
      <c r="J418" s="10">
        <f>VLOOKUP(B418,home!$B$2:$E$404,4,FALSE)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341</v>
      </c>
      <c r="B419" t="s">
        <v>167</v>
      </c>
      <c r="C419" t="s">
        <v>174</v>
      </c>
      <c r="D419" t="s">
        <v>358</v>
      </c>
      <c r="E419" s="10">
        <f>VLOOKUP(A419,home!$A$2:$E$404,3,FALSE)</f>
        <v>1.2188000000000001</v>
      </c>
      <c r="F419" s="10">
        <f>VLOOKUP(B419,home!$B$2:$E$404,3,FALSE)</f>
        <v>1.0940000000000001</v>
      </c>
      <c r="G419" s="10">
        <f>VLOOKUP(C419,away!$B$2:$E$404,4,FALSE)</f>
        <v>0.61539999999999995</v>
      </c>
      <c r="H419" s="10">
        <f>VLOOKUP(A419,away!$A$2:$E$404,3,FALSE)</f>
        <v>1</v>
      </c>
      <c r="I419" s="10">
        <f>VLOOKUP(C419,away!$B$2:$E$404,3,FALSE)</f>
        <v>1.75</v>
      </c>
      <c r="J419" s="10">
        <f>VLOOKUP(B419,home!$B$2:$E$404,4,FALSE)</f>
        <v>1</v>
      </c>
      <c r="K419" s="12">
        <f t="shared" si="670"/>
        <v>0.82055417488000015</v>
      </c>
      <c r="L419" s="12">
        <f t="shared" si="671"/>
        <v>1.75</v>
      </c>
      <c r="M419" s="13">
        <f t="shared" si="672"/>
        <v>7.649314309744773E-2</v>
      </c>
      <c r="N419" s="13">
        <f t="shared" si="673"/>
        <v>6.2766767918304003E-2</v>
      </c>
      <c r="O419" s="13">
        <f t="shared" si="674"/>
        <v>0.13386300042053353</v>
      </c>
      <c r="P419" s="13">
        <f t="shared" si="675"/>
        <v>0.109841843857032</v>
      </c>
      <c r="Q419" s="13">
        <f t="shared" si="676"/>
        <v>2.5751766729544205E-2</v>
      </c>
      <c r="R419" s="13">
        <f t="shared" si="677"/>
        <v>0.11713012536796687</v>
      </c>
      <c r="S419" s="13">
        <f t="shared" si="678"/>
        <v>3.9432392804614573E-2</v>
      </c>
      <c r="T419" s="13">
        <f t="shared" si="679"/>
        <v>4.506559177670235E-2</v>
      </c>
      <c r="U419" s="13">
        <f t="shared" si="680"/>
        <v>9.6111613374903024E-2</v>
      </c>
      <c r="V419" s="13">
        <f t="shared" si="681"/>
        <v>6.291525049703945E-3</v>
      </c>
      <c r="W419" s="13">
        <f t="shared" si="682"/>
        <v>7.0435732334877951E-3</v>
      </c>
      <c r="X419" s="13">
        <f t="shared" si="683"/>
        <v>1.2326253158603639E-2</v>
      </c>
      <c r="Y419" s="13">
        <f t="shared" si="684"/>
        <v>1.0785471513778188E-2</v>
      </c>
      <c r="Z419" s="13">
        <f t="shared" si="685"/>
        <v>6.8325906464647354E-2</v>
      </c>
      <c r="AA419" s="13">
        <f t="shared" si="686"/>
        <v>5.6065107802026781E-2</v>
      </c>
      <c r="AB419" s="13">
        <f t="shared" si="687"/>
        <v>2.3002229136025173E-2</v>
      </c>
      <c r="AC419" s="13">
        <f t="shared" si="688"/>
        <v>5.6465250033244823E-4</v>
      </c>
      <c r="AD419" s="13">
        <f t="shared" si="689"/>
        <v>1.4449083557028577E-3</v>
      </c>
      <c r="AE419" s="13">
        <f t="shared" si="690"/>
        <v>2.5285896224800006E-3</v>
      </c>
      <c r="AF419" s="13">
        <f t="shared" si="691"/>
        <v>2.2125159196700011E-3</v>
      </c>
      <c r="AG419" s="13">
        <f t="shared" si="692"/>
        <v>1.2906342864741677E-3</v>
      </c>
      <c r="AH419" s="13">
        <f t="shared" si="693"/>
        <v>2.989258407828321E-2</v>
      </c>
      <c r="AI419" s="13">
        <f t="shared" si="694"/>
        <v>2.4528484663386706E-2</v>
      </c>
      <c r="AJ419" s="13">
        <f t="shared" si="695"/>
        <v>1.0063475247011009E-2</v>
      </c>
      <c r="AK419" s="13">
        <f t="shared" si="696"/>
        <v>2.7525422092454749E-3</v>
      </c>
      <c r="AL419" s="13">
        <f t="shared" si="697"/>
        <v>3.2432957655295481E-5</v>
      </c>
      <c r="AM419" s="13">
        <f t="shared" si="698"/>
        <v>2.3712511671819533E-4</v>
      </c>
      <c r="AN419" s="13">
        <f t="shared" si="699"/>
        <v>4.1496895425684177E-4</v>
      </c>
      <c r="AO419" s="13">
        <f t="shared" si="700"/>
        <v>3.6309783497473665E-4</v>
      </c>
      <c r="AP419" s="13">
        <f t="shared" si="701"/>
        <v>2.1180707040192978E-4</v>
      </c>
      <c r="AQ419" s="13">
        <f t="shared" si="702"/>
        <v>9.2665593300844253E-5</v>
      </c>
      <c r="AR419" s="13">
        <f t="shared" si="703"/>
        <v>1.0462404427399121E-2</v>
      </c>
      <c r="AS419" s="13">
        <f t="shared" si="704"/>
        <v>8.5849696321853453E-3</v>
      </c>
      <c r="AT419" s="13">
        <f t="shared" si="705"/>
        <v>3.5222163364538525E-3</v>
      </c>
      <c r="AU419" s="13">
        <f t="shared" si="706"/>
        <v>9.6338977323591599E-4</v>
      </c>
      <c r="AV419" s="13">
        <f t="shared" si="707"/>
        <v>1.9762837511635683E-4</v>
      </c>
      <c r="AW419" s="13">
        <f t="shared" si="708"/>
        <v>1.2936874420438379E-6</v>
      </c>
      <c r="AX419" s="13">
        <f t="shared" si="709"/>
        <v>3.2429000748670397E-5</v>
      </c>
      <c r="AY419" s="13">
        <f t="shared" si="710"/>
        <v>5.6750751310173184E-5</v>
      </c>
      <c r="AZ419" s="13">
        <f t="shared" si="711"/>
        <v>4.9656907396401554E-5</v>
      </c>
      <c r="BA419" s="13">
        <f t="shared" si="712"/>
        <v>2.896652931456758E-5</v>
      </c>
      <c r="BB419" s="13">
        <f t="shared" si="713"/>
        <v>1.2672856575123313E-5</v>
      </c>
      <c r="BC419" s="13">
        <f t="shared" si="714"/>
        <v>4.4354998012931578E-6</v>
      </c>
      <c r="BD419" s="13">
        <f t="shared" si="715"/>
        <v>3.0515346246580773E-3</v>
      </c>
      <c r="BE419" s="13">
        <f t="shared" si="716"/>
        <v>2.5039494760540596E-3</v>
      </c>
      <c r="BF419" s="13">
        <f t="shared" si="717"/>
        <v>1.0273130981323737E-3</v>
      </c>
      <c r="BG419" s="13">
        <f t="shared" si="718"/>
        <v>2.8098868386047555E-4</v>
      </c>
      <c r="BH419" s="13">
        <f t="shared" si="719"/>
        <v>5.7641609408937416E-5</v>
      </c>
      <c r="BI419" s="13">
        <f t="shared" si="720"/>
        <v>9.4596126494611837E-6</v>
      </c>
      <c r="BJ419" s="14">
        <f t="shared" si="721"/>
        <v>0.17272064862954595</v>
      </c>
      <c r="BK419" s="14">
        <f t="shared" si="722"/>
        <v>0.23271274101809616</v>
      </c>
      <c r="BL419" s="14">
        <f t="shared" si="723"/>
        <v>0.52407065794853591</v>
      </c>
      <c r="BM419" s="14">
        <f t="shared" si="724"/>
        <v>0.47192784960612871</v>
      </c>
      <c r="BN419" s="14">
        <f t="shared" si="725"/>
        <v>0.52584664739082843</v>
      </c>
    </row>
    <row r="420" spans="1:66" x14ac:dyDescent="0.25">
      <c r="A420" t="s">
        <v>341</v>
      </c>
      <c r="B420" t="s">
        <v>168</v>
      </c>
      <c r="C420" t="s">
        <v>170</v>
      </c>
      <c r="D420" t="s">
        <v>358</v>
      </c>
      <c r="E420" s="10">
        <f>VLOOKUP(A420,home!$A$2:$E$404,3,FALSE)</f>
        <v>1.2188000000000001</v>
      </c>
      <c r="F420" s="10">
        <f>VLOOKUP(B420,home!$B$2:$E$404,3,FALSE)</f>
        <v>1.2306999999999999</v>
      </c>
      <c r="G420" s="10">
        <f>VLOOKUP(C420,away!$B$2:$E$404,4,FALSE)</f>
        <v>0.82050000000000001</v>
      </c>
      <c r="H420" s="10">
        <f>VLOOKUP(A420,away!$A$2:$E$404,3,FALSE)</f>
        <v>1</v>
      </c>
      <c r="I420" s="10">
        <f>VLOOKUP(C420,away!$B$2:$E$404,3,FALSE)</f>
        <v>0.75</v>
      </c>
      <c r="J420" s="10">
        <f>VLOOKUP(B420,home!$B$2:$E$404,4,FALSE)</f>
        <v>0.5</v>
      </c>
      <c r="K420" s="12">
        <f t="shared" si="670"/>
        <v>1.23073125978</v>
      </c>
      <c r="L420" s="12">
        <f t="shared" si="671"/>
        <v>0.375</v>
      </c>
      <c r="M420" s="13">
        <f t="shared" si="672"/>
        <v>0.20074270615734136</v>
      </c>
      <c r="N420" s="13">
        <f t="shared" si="673"/>
        <v>0.24706032364067107</v>
      </c>
      <c r="O420" s="13">
        <f t="shared" si="674"/>
        <v>7.5278514809003008E-2</v>
      </c>
      <c r="P420" s="13">
        <f t="shared" si="675"/>
        <v>9.2647621365251648E-2</v>
      </c>
      <c r="Q420" s="13">
        <f t="shared" si="676"/>
        <v>0.15203243167796884</v>
      </c>
      <c r="R420" s="13">
        <f t="shared" si="677"/>
        <v>1.4114721526688063E-2</v>
      </c>
      <c r="S420" s="13">
        <f t="shared" si="678"/>
        <v>1.0689780352357185E-2</v>
      </c>
      <c r="T420" s="13">
        <f t="shared" si="679"/>
        <v>5.7012161879238313E-2</v>
      </c>
      <c r="U420" s="13">
        <f t="shared" si="680"/>
        <v>1.7371429005984686E-2</v>
      </c>
      <c r="V420" s="13">
        <f t="shared" si="681"/>
        <v>5.4817695165950201E-4</v>
      </c>
      <c r="W420" s="13">
        <f t="shared" si="682"/>
        <v>6.2370355388814434E-2</v>
      </c>
      <c r="X420" s="13">
        <f t="shared" si="683"/>
        <v>2.3388883270805412E-2</v>
      </c>
      <c r="Y420" s="13">
        <f t="shared" si="684"/>
        <v>4.3854156132760152E-3</v>
      </c>
      <c r="Z420" s="13">
        <f t="shared" si="685"/>
        <v>1.7643401908360083E-3</v>
      </c>
      <c r="AA420" s="13">
        <f t="shared" si="686"/>
        <v>2.1714286257480857E-3</v>
      </c>
      <c r="AB420" s="13">
        <f t="shared" si="687"/>
        <v>1.3362225440446483E-3</v>
      </c>
      <c r="AC420" s="13">
        <f t="shared" si="688"/>
        <v>1.5812308835115458E-5</v>
      </c>
      <c r="AD420" s="13">
        <f t="shared" si="689"/>
        <v>1.9190286515150493E-2</v>
      </c>
      <c r="AE420" s="13">
        <f t="shared" si="690"/>
        <v>7.1963574431814338E-3</v>
      </c>
      <c r="AF420" s="13">
        <f t="shared" si="691"/>
        <v>1.3493170205965189E-3</v>
      </c>
      <c r="AG420" s="13">
        <f t="shared" si="692"/>
        <v>1.6866462757456489E-4</v>
      </c>
      <c r="AH420" s="13">
        <f t="shared" si="693"/>
        <v>1.6540689289087576E-4</v>
      </c>
      <c r="AI420" s="13">
        <f t="shared" si="694"/>
        <v>2.0357143366388304E-4</v>
      </c>
      <c r="AJ420" s="13">
        <f t="shared" si="695"/>
        <v>1.2527086350418577E-4</v>
      </c>
      <c r="AK420" s="13">
        <f t="shared" si="696"/>
        <v>5.1391589218078303E-5</v>
      </c>
      <c r="AL420" s="13">
        <f t="shared" si="697"/>
        <v>2.9191054159008087E-7</v>
      </c>
      <c r="AM420" s="13">
        <f t="shared" si="698"/>
        <v>4.7236170996660578E-3</v>
      </c>
      <c r="AN420" s="13">
        <f t="shared" si="699"/>
        <v>1.7713564123747715E-3</v>
      </c>
      <c r="AO420" s="13">
        <f t="shared" si="700"/>
        <v>3.321293273202697E-4</v>
      </c>
      <c r="AP420" s="13">
        <f t="shared" si="701"/>
        <v>4.1516165915033713E-5</v>
      </c>
      <c r="AQ420" s="13">
        <f t="shared" si="702"/>
        <v>3.8921405545344108E-6</v>
      </c>
      <c r="AR420" s="13">
        <f t="shared" si="703"/>
        <v>1.2405516966815685E-5</v>
      </c>
      <c r="AS420" s="13">
        <f t="shared" si="704"/>
        <v>1.5267857524791232E-5</v>
      </c>
      <c r="AT420" s="13">
        <f t="shared" si="705"/>
        <v>9.3953147628139348E-6</v>
      </c>
      <c r="AU420" s="13">
        <f t="shared" si="706"/>
        <v>3.8543691913558737E-6</v>
      </c>
      <c r="AV420" s="13">
        <f t="shared" si="707"/>
        <v>1.1859231626336595E-6</v>
      </c>
      <c r="AW420" s="13">
        <f t="shared" si="708"/>
        <v>3.7423273811898176E-9</v>
      </c>
      <c r="AX420" s="13">
        <f t="shared" si="709"/>
        <v>9.6891720396506036E-4</v>
      </c>
      <c r="AY420" s="13">
        <f t="shared" si="710"/>
        <v>3.6334395148689759E-4</v>
      </c>
      <c r="AZ420" s="13">
        <f t="shared" si="711"/>
        <v>6.8126990903793309E-5</v>
      </c>
      <c r="BA420" s="13">
        <f t="shared" si="712"/>
        <v>8.5158738629741636E-6</v>
      </c>
      <c r="BB420" s="13">
        <f t="shared" si="713"/>
        <v>7.9836317465382779E-7</v>
      </c>
      <c r="BC420" s="13">
        <f t="shared" si="714"/>
        <v>5.9877238099037108E-8</v>
      </c>
      <c r="BD420" s="13">
        <f t="shared" si="715"/>
        <v>7.7534481042598E-7</v>
      </c>
      <c r="BE420" s="13">
        <f t="shared" si="716"/>
        <v>9.5424109529945156E-7</v>
      </c>
      <c r="BF420" s="13">
        <f t="shared" si="717"/>
        <v>5.8720717267587071E-7</v>
      </c>
      <c r="BG420" s="13">
        <f t="shared" si="718"/>
        <v>2.4089807445974206E-7</v>
      </c>
      <c r="BH420" s="13">
        <f t="shared" si="719"/>
        <v>7.4120197664603707E-8</v>
      </c>
      <c r="BI420" s="13">
        <f t="shared" si="720"/>
        <v>1.8244408849380048E-8</v>
      </c>
      <c r="BJ420" s="14">
        <f t="shared" si="721"/>
        <v>0.58243647048373937</v>
      </c>
      <c r="BK420" s="14">
        <f t="shared" si="722"/>
        <v>0.30500773299747325</v>
      </c>
      <c r="BL420" s="14">
        <f t="shared" si="723"/>
        <v>0.11086271632811326</v>
      </c>
      <c r="BM420" s="14">
        <f t="shared" si="724"/>
        <v>0.21783160061407847</v>
      </c>
      <c r="BN420" s="14">
        <f t="shared" si="725"/>
        <v>0.78187631917692402</v>
      </c>
    </row>
    <row r="421" spans="1:66" x14ac:dyDescent="0.25">
      <c r="A421" t="s">
        <v>341</v>
      </c>
      <c r="B421" t="s">
        <v>169</v>
      </c>
      <c r="C421" t="s">
        <v>173</v>
      </c>
      <c r="D421" t="s">
        <v>358</v>
      </c>
      <c r="E421" s="10">
        <f>VLOOKUP(A421,home!$A$2:$E$404,3,FALSE)</f>
        <v>1.2188000000000001</v>
      </c>
      <c r="F421" s="10">
        <f>VLOOKUP(B421,home!$B$2:$E$404,3,FALSE)</f>
        <v>1.0256000000000001</v>
      </c>
      <c r="G421" s="10">
        <f>VLOOKUP(C421,away!$B$2:$E$404,4,FALSE)</f>
        <v>0.82050000000000001</v>
      </c>
      <c r="H421" s="10">
        <f>VLOOKUP(A421,away!$A$2:$E$404,3,FALSE)</f>
        <v>1</v>
      </c>
      <c r="I421" s="10">
        <f>VLOOKUP(C421,away!$B$2:$E$404,3,FALSE)</f>
        <v>0.33329999999999999</v>
      </c>
      <c r="J421" s="10">
        <f>VLOOKUP(B421,home!$B$2:$E$404,4,FALSE)</f>
        <v>1.75</v>
      </c>
      <c r="K421" s="12">
        <f t="shared" si="670"/>
        <v>1.0256260502400001</v>
      </c>
      <c r="L421" s="12">
        <f t="shared" si="671"/>
        <v>0.58327499999999999</v>
      </c>
      <c r="M421" s="13">
        <f t="shared" si="672"/>
        <v>0.20010740126608012</v>
      </c>
      <c r="N421" s="13">
        <f t="shared" si="673"/>
        <v>0.20523536358432054</v>
      </c>
      <c r="O421" s="13">
        <f t="shared" si="674"/>
        <v>0.1167176444734729</v>
      </c>
      <c r="P421" s="13">
        <f t="shared" si="675"/>
        <v>0.11970865669464457</v>
      </c>
      <c r="Q421" s="13">
        <f t="shared" si="676"/>
        <v>0.1052473676612785</v>
      </c>
      <c r="R421" s="13">
        <f t="shared" si="677"/>
        <v>3.4039242040132443E-2</v>
      </c>
      <c r="S421" s="13">
        <f t="shared" si="678"/>
        <v>1.7903089037398526E-2</v>
      </c>
      <c r="T421" s="13">
        <f t="shared" si="679"/>
        <v>6.1388158372632222E-2</v>
      </c>
      <c r="U421" s="13">
        <f t="shared" si="680"/>
        <v>3.4911533366784403E-2</v>
      </c>
      <c r="V421" s="13">
        <f t="shared" si="681"/>
        <v>1.1900024829954365E-3</v>
      </c>
      <c r="W421" s="13">
        <f t="shared" si="682"/>
        <v>3.5981480664198068E-2</v>
      </c>
      <c r="X421" s="13">
        <f t="shared" si="683"/>
        <v>2.0987098134410128E-2</v>
      </c>
      <c r="Y421" s="13">
        <f t="shared" si="684"/>
        <v>6.1206248321740327E-3</v>
      </c>
      <c r="Z421" s="13">
        <f t="shared" si="685"/>
        <v>6.6180796336527516E-3</v>
      </c>
      <c r="AA421" s="13">
        <f t="shared" si="686"/>
        <v>6.7876748748370583E-3</v>
      </c>
      <c r="AB421" s="13">
        <f t="shared" si="687"/>
        <v>3.4808080860962089E-3</v>
      </c>
      <c r="AC421" s="13">
        <f t="shared" si="688"/>
        <v>4.4492856648907958E-5</v>
      </c>
      <c r="AD421" s="13">
        <f t="shared" si="689"/>
        <v>9.2258859738520976E-3</v>
      </c>
      <c r="AE421" s="13">
        <f t="shared" si="690"/>
        <v>5.3812286413985827E-3</v>
      </c>
      <c r="AF421" s="13">
        <f t="shared" si="691"/>
        <v>1.5693680679058791E-3</v>
      </c>
      <c r="AG421" s="13">
        <f t="shared" si="692"/>
        <v>3.0512438660260056E-4</v>
      </c>
      <c r="AH421" s="13">
        <f t="shared" si="693"/>
        <v>9.6504009957970214E-4</v>
      </c>
      <c r="AI421" s="13">
        <f t="shared" si="694"/>
        <v>9.8977026565514616E-4</v>
      </c>
      <c r="AJ421" s="13">
        <f t="shared" si="695"/>
        <v>5.0756708410444151E-4</v>
      </c>
      <c r="AK421" s="13">
        <f t="shared" si="696"/>
        <v>1.7352467456729079E-4</v>
      </c>
      <c r="AL421" s="13">
        <f t="shared" si="697"/>
        <v>1.0646642889267267E-6</v>
      </c>
      <c r="AM421" s="13">
        <f t="shared" si="698"/>
        <v>1.8924617982653093E-3</v>
      </c>
      <c r="AN421" s="13">
        <f t="shared" si="699"/>
        <v>1.1038256553831984E-3</v>
      </c>
      <c r="AO421" s="13">
        <f t="shared" si="700"/>
        <v>3.2191695457181748E-4</v>
      </c>
      <c r="AP421" s="13">
        <f t="shared" si="701"/>
        <v>6.2588703892625628E-5</v>
      </c>
      <c r="AQ421" s="13">
        <f t="shared" si="702"/>
        <v>9.1266065657428021E-6</v>
      </c>
      <c r="AR421" s="13">
        <f t="shared" si="703"/>
        <v>1.1257675281647017E-4</v>
      </c>
      <c r="AS421" s="13">
        <f t="shared" si="704"/>
        <v>1.154616503400011E-4</v>
      </c>
      <c r="AT421" s="13">
        <f t="shared" si="705"/>
        <v>5.9210238196203637E-5</v>
      </c>
      <c r="AU421" s="13">
        <f t="shared" si="706"/>
        <v>2.024252091164731E-5</v>
      </c>
      <c r="AV421" s="13">
        <f t="shared" si="707"/>
        <v>5.1903141923783585E-6</v>
      </c>
      <c r="AW421" s="13">
        <f t="shared" si="708"/>
        <v>1.7691823248110731E-8</v>
      </c>
      <c r="AX421" s="13">
        <f t="shared" si="709"/>
        <v>3.2349301989748942E-4</v>
      </c>
      <c r="AY421" s="13">
        <f t="shared" si="710"/>
        <v>1.8868539118070815E-4</v>
      </c>
      <c r="AZ421" s="13">
        <f t="shared" si="711"/>
        <v>5.5027735770463762E-5</v>
      </c>
      <c r="BA421" s="13">
        <f t="shared" si="712"/>
        <v>1.0698767527172418E-5</v>
      </c>
      <c r="BB421" s="13">
        <f t="shared" si="713"/>
        <v>1.5600809073528729E-6</v>
      </c>
      <c r="BC421" s="13">
        <f t="shared" si="714"/>
        <v>1.8199123824724941E-7</v>
      </c>
      <c r="BD421" s="13">
        <f t="shared" si="715"/>
        <v>1.0943867583171103E-5</v>
      </c>
      <c r="BE421" s="13">
        <f t="shared" si="716"/>
        <v>1.1224315683677352E-5</v>
      </c>
      <c r="BF421" s="13">
        <f t="shared" si="717"/>
        <v>5.7559752806484441E-6</v>
      </c>
      <c r="BG421" s="13">
        <f t="shared" si="718"/>
        <v>1.9678260641235136E-6</v>
      </c>
      <c r="BH421" s="13">
        <f t="shared" si="719"/>
        <v>5.0456341842658101E-7</v>
      </c>
      <c r="BI421" s="13">
        <f t="shared" si="720"/>
        <v>1.0349867718728939E-7</v>
      </c>
      <c r="BJ421" s="14">
        <f t="shared" si="721"/>
        <v>0.45541126702397283</v>
      </c>
      <c r="BK421" s="14">
        <f t="shared" si="722"/>
        <v>0.33914339239323726</v>
      </c>
      <c r="BL421" s="14">
        <f t="shared" si="723"/>
        <v>0.19891598648839354</v>
      </c>
      <c r="BM421" s="14">
        <f t="shared" si="724"/>
        <v>0.21884438211996973</v>
      </c>
      <c r="BN421" s="14">
        <f t="shared" si="725"/>
        <v>0.78105567571992907</v>
      </c>
    </row>
    <row r="422" spans="1:66" x14ac:dyDescent="0.25">
      <c r="A422" t="s">
        <v>342</v>
      </c>
      <c r="B422" t="s">
        <v>185</v>
      </c>
      <c r="C422" t="s">
        <v>190</v>
      </c>
      <c r="D422" t="s">
        <v>358</v>
      </c>
      <c r="E422" s="10">
        <f>VLOOKUP(A422,home!$A$2:$E$404,3,FALSE)</f>
        <v>1.1667000000000001</v>
      </c>
      <c r="F422" s="10">
        <f>VLOOKUP(B422,home!$B$2:$E$404,3,FALSE)</f>
        <v>1.1428</v>
      </c>
      <c r="G422" s="10">
        <f>VLOOKUP(C422,away!$B$2:$E$404,4,FALSE)</f>
        <v>1.4285000000000001</v>
      </c>
      <c r="H422" s="10">
        <f>VLOOKUP(A422,away!$A$2:$E$404,3,FALSE)</f>
        <v>1.0832999999999999</v>
      </c>
      <c r="I422" s="10">
        <f>VLOOKUP(C422,away!$B$2:$E$404,3,FALSE)</f>
        <v>0.61539999999999995</v>
      </c>
      <c r="J422" s="10">
        <f>VLOOKUP(B422,home!$B$2:$E$404,4,FALSE)</f>
        <v>0.61539999999999995</v>
      </c>
      <c r="K422" s="12">
        <f t="shared" si="670"/>
        <v>1.9046258496600004</v>
      </c>
      <c r="L422" s="12">
        <f t="shared" si="671"/>
        <v>0.41026429942799991</v>
      </c>
      <c r="M422" s="13">
        <f t="shared" si="672"/>
        <v>9.8777034153457496E-2</v>
      </c>
      <c r="N422" s="13">
        <f t="shared" si="673"/>
        <v>0.18813329260142383</v>
      </c>
      <c r="O422" s="13">
        <f t="shared" si="674"/>
        <v>4.0524690716543854E-2</v>
      </c>
      <c r="P422" s="13">
        <f t="shared" si="675"/>
        <v>7.7184373488206059E-2</v>
      </c>
      <c r="Q422" s="13">
        <f t="shared" si="676"/>
        <v>0.17916176613516022</v>
      </c>
      <c r="R422" s="13">
        <f t="shared" si="677"/>
        <v>8.3129169231796179E-3</v>
      </c>
      <c r="S422" s="13">
        <f t="shared" si="678"/>
        <v>1.507796716570671E-2</v>
      </c>
      <c r="T422" s="13">
        <f t="shared" si="679"/>
        <v>7.3503676467724655E-2</v>
      </c>
      <c r="U422" s="13">
        <f t="shared" si="680"/>
        <v>1.5832996457963974E-2</v>
      </c>
      <c r="V422" s="13">
        <f t="shared" si="681"/>
        <v>1.3091025989714151E-3</v>
      </c>
      <c r="W422" s="13">
        <f t="shared" si="682"/>
        <v>0.11374537701725528</v>
      </c>
      <c r="X422" s="13">
        <f t="shared" si="683"/>
        <v>4.6665667415157951E-2</v>
      </c>
      <c r="Y422" s="13">
        <f t="shared" si="684"/>
        <v>9.5726286747099092E-3</v>
      </c>
      <c r="Z422" s="13">
        <f t="shared" si="685"/>
        <v>1.136831012563817E-3</v>
      </c>
      <c r="AA422" s="13">
        <f t="shared" si="686"/>
        <v>2.1652377332241983E-3</v>
      </c>
      <c r="AB422" s="13">
        <f t="shared" si="687"/>
        <v>2.061983878679017E-3</v>
      </c>
      <c r="AC422" s="13">
        <f t="shared" si="688"/>
        <v>6.3933297349522472E-5</v>
      </c>
      <c r="AD422" s="13">
        <f t="shared" si="689"/>
        <v>5.4160596336596742E-2</v>
      </c>
      <c r="AE422" s="13">
        <f t="shared" si="690"/>
        <v>2.222015911263656E-2</v>
      </c>
      <c r="AF422" s="13">
        <f t="shared" si="691"/>
        <v>4.5580690057622627E-3</v>
      </c>
      <c r="AG422" s="13">
        <f t="shared" si="692"/>
        <v>6.2333766246451181E-4</v>
      </c>
      <c r="AH422" s="13">
        <f t="shared" si="693"/>
        <v>1.1660029473437951E-4</v>
      </c>
      <c r="AI422" s="13">
        <f t="shared" si="694"/>
        <v>2.2207993542907402E-4</v>
      </c>
      <c r="AJ422" s="13">
        <f t="shared" si="695"/>
        <v>2.1148959285451912E-4</v>
      </c>
      <c r="AK422" s="13">
        <f t="shared" si="696"/>
        <v>1.3426951516159533E-4</v>
      </c>
      <c r="AL422" s="13">
        <f t="shared" si="697"/>
        <v>1.9982991160847069E-6</v>
      </c>
      <c r="AM422" s="13">
        <f t="shared" si="698"/>
        <v>2.0631134363136558E-2</v>
      </c>
      <c r="AN422" s="13">
        <f t="shared" si="699"/>
        <v>8.4642178858971538E-3</v>
      </c>
      <c r="AO422" s="13">
        <f t="shared" si="700"/>
        <v>1.7362832105817711E-3</v>
      </c>
      <c r="AP422" s="13">
        <f t="shared" si="701"/>
        <v>2.3744500499930964E-4</v>
      </c>
      <c r="AQ422" s="13">
        <f t="shared" si="702"/>
        <v>2.4353802157179919E-5</v>
      </c>
      <c r="AR422" s="13">
        <f t="shared" si="703"/>
        <v>9.5673876464597063E-6</v>
      </c>
      <c r="AS422" s="13">
        <f t="shared" si="704"/>
        <v>1.8222293825164905E-5</v>
      </c>
      <c r="AT422" s="13">
        <f t="shared" si="705"/>
        <v>1.735332592975445E-5</v>
      </c>
      <c r="AU422" s="13">
        <f t="shared" si="706"/>
        <v>1.1017197714461827E-5</v>
      </c>
      <c r="AV422" s="13">
        <f t="shared" si="707"/>
        <v>5.24590988944477E-6</v>
      </c>
      <c r="AW422" s="13">
        <f t="shared" si="708"/>
        <v>4.3374191919228761E-8</v>
      </c>
      <c r="AX422" s="13">
        <f t="shared" si="709"/>
        <v>6.5490986359730994E-3</v>
      </c>
      <c r="AY422" s="13">
        <f t="shared" si="710"/>
        <v>2.6868613637723729E-3</v>
      </c>
      <c r="AZ422" s="13">
        <f t="shared" si="711"/>
        <v>5.5116164753411649E-4</v>
      </c>
      <c r="BA422" s="13">
        <f t="shared" si="712"/>
        <v>7.5373982399055522E-5</v>
      </c>
      <c r="BB422" s="13">
        <f t="shared" si="713"/>
        <v>7.7308135210117255E-6</v>
      </c>
      <c r="BC422" s="13">
        <f t="shared" si="714"/>
        <v>6.3433535864127705E-7</v>
      </c>
      <c r="BD422" s="13">
        <f t="shared" si="715"/>
        <v>6.5419293168848183E-7</v>
      </c>
      <c r="BE422" s="13">
        <f t="shared" si="716"/>
        <v>1.2459927683587411E-6</v>
      </c>
      <c r="BF422" s="13">
        <f t="shared" si="717"/>
        <v>1.186575017552742E-6</v>
      </c>
      <c r="BG422" s="13">
        <f t="shared" si="718"/>
        <v>7.5332715033057374E-7</v>
      </c>
      <c r="BH422" s="13">
        <f t="shared" si="719"/>
        <v>3.5870159094257906E-7</v>
      </c>
      <c r="BI422" s="13">
        <f t="shared" si="720"/>
        <v>1.3663846448468061E-7</v>
      </c>
      <c r="BJ422" s="14">
        <f t="shared" si="721"/>
        <v>0.73330886547422214</v>
      </c>
      <c r="BK422" s="14">
        <f t="shared" si="722"/>
        <v>0.19510127036657968</v>
      </c>
      <c r="BL422" s="14">
        <f t="shared" si="723"/>
        <v>6.9648006590698891E-2</v>
      </c>
      <c r="BM422" s="14">
        <f t="shared" si="724"/>
        <v>0.40441408143651308</v>
      </c>
      <c r="BN422" s="14">
        <f t="shared" si="725"/>
        <v>0.59209407401797109</v>
      </c>
    </row>
    <row r="423" spans="1:66" x14ac:dyDescent="0.25">
      <c r="A423" t="s">
        <v>342</v>
      </c>
      <c r="B423" t="s">
        <v>195</v>
      </c>
      <c r="C423" t="s">
        <v>186</v>
      </c>
      <c r="D423" t="s">
        <v>358</v>
      </c>
      <c r="E423" s="10">
        <f>VLOOKUP(A423,home!$A$2:$E$404,3,FALSE)</f>
        <v>1.1667000000000001</v>
      </c>
      <c r="F423" s="10">
        <f>VLOOKUP(B423,home!$B$2:$E$404,3,FALSE)</f>
        <v>1.7141999999999999</v>
      </c>
      <c r="G423" s="10" t="e">
        <f>VLOOKUP(C423,away!$B$2:$E$404,4,FALSE)</f>
        <v>#N/A</v>
      </c>
      <c r="H423" s="10">
        <f>VLOOKUP(A423,away!$A$2:$E$404,3,FALSE)</f>
        <v>1.0832999999999999</v>
      </c>
      <c r="I423" s="10" t="e">
        <f>VLOOKUP(C423,away!$B$2:$E$404,3,FALSE)</f>
        <v>#N/A</v>
      </c>
      <c r="J423" s="10">
        <f>VLOOKUP(B423,home!$B$2:$E$404,4,FALSE)</f>
        <v>0.73850000000000005</v>
      </c>
      <c r="K423" s="12" t="e">
        <f t="shared" si="670"/>
        <v>#N/A</v>
      </c>
      <c r="L423" s="12" t="e">
        <f t="shared" si="671"/>
        <v>#N/A</v>
      </c>
      <c r="M423" s="13" t="e">
        <f t="shared" si="672"/>
        <v>#N/A</v>
      </c>
      <c r="N423" s="13" t="e">
        <f t="shared" si="673"/>
        <v>#N/A</v>
      </c>
      <c r="O423" s="13" t="e">
        <f t="shared" si="674"/>
        <v>#N/A</v>
      </c>
      <c r="P423" s="13" t="e">
        <f t="shared" si="675"/>
        <v>#N/A</v>
      </c>
      <c r="Q423" s="13" t="e">
        <f t="shared" si="676"/>
        <v>#N/A</v>
      </c>
      <c r="R423" s="13" t="e">
        <f t="shared" si="677"/>
        <v>#N/A</v>
      </c>
      <c r="S423" s="13" t="e">
        <f t="shared" si="678"/>
        <v>#N/A</v>
      </c>
      <c r="T423" s="13" t="e">
        <f t="shared" si="679"/>
        <v>#N/A</v>
      </c>
      <c r="U423" s="13" t="e">
        <f t="shared" si="680"/>
        <v>#N/A</v>
      </c>
      <c r="V423" s="13" t="e">
        <f t="shared" si="681"/>
        <v>#N/A</v>
      </c>
      <c r="W423" s="13" t="e">
        <f t="shared" si="682"/>
        <v>#N/A</v>
      </c>
      <c r="X423" s="13" t="e">
        <f t="shared" si="683"/>
        <v>#N/A</v>
      </c>
      <c r="Y423" s="13" t="e">
        <f t="shared" si="684"/>
        <v>#N/A</v>
      </c>
      <c r="Z423" s="13" t="e">
        <f t="shared" si="685"/>
        <v>#N/A</v>
      </c>
      <c r="AA423" s="13" t="e">
        <f t="shared" si="686"/>
        <v>#N/A</v>
      </c>
      <c r="AB423" s="13" t="e">
        <f t="shared" si="687"/>
        <v>#N/A</v>
      </c>
      <c r="AC423" s="13" t="e">
        <f t="shared" si="688"/>
        <v>#N/A</v>
      </c>
      <c r="AD423" s="13" t="e">
        <f t="shared" si="689"/>
        <v>#N/A</v>
      </c>
      <c r="AE423" s="13" t="e">
        <f t="shared" si="690"/>
        <v>#N/A</v>
      </c>
      <c r="AF423" s="13" t="e">
        <f t="shared" si="691"/>
        <v>#N/A</v>
      </c>
      <c r="AG423" s="13" t="e">
        <f t="shared" si="692"/>
        <v>#N/A</v>
      </c>
      <c r="AH423" s="13" t="e">
        <f t="shared" si="693"/>
        <v>#N/A</v>
      </c>
      <c r="AI423" s="13" t="e">
        <f t="shared" si="694"/>
        <v>#N/A</v>
      </c>
      <c r="AJ423" s="13" t="e">
        <f t="shared" si="695"/>
        <v>#N/A</v>
      </c>
      <c r="AK423" s="13" t="e">
        <f t="shared" si="696"/>
        <v>#N/A</v>
      </c>
      <c r="AL423" s="13" t="e">
        <f t="shared" si="697"/>
        <v>#N/A</v>
      </c>
      <c r="AM423" s="13" t="e">
        <f t="shared" si="698"/>
        <v>#N/A</v>
      </c>
      <c r="AN423" s="13" t="e">
        <f t="shared" si="699"/>
        <v>#N/A</v>
      </c>
      <c r="AO423" s="13" t="e">
        <f t="shared" si="700"/>
        <v>#N/A</v>
      </c>
      <c r="AP423" s="13" t="e">
        <f t="shared" si="701"/>
        <v>#N/A</v>
      </c>
      <c r="AQ423" s="13" t="e">
        <f t="shared" si="702"/>
        <v>#N/A</v>
      </c>
      <c r="AR423" s="13" t="e">
        <f t="shared" si="703"/>
        <v>#N/A</v>
      </c>
      <c r="AS423" s="13" t="e">
        <f t="shared" si="704"/>
        <v>#N/A</v>
      </c>
      <c r="AT423" s="13" t="e">
        <f t="shared" si="705"/>
        <v>#N/A</v>
      </c>
      <c r="AU423" s="13" t="e">
        <f t="shared" si="706"/>
        <v>#N/A</v>
      </c>
      <c r="AV423" s="13" t="e">
        <f t="shared" si="707"/>
        <v>#N/A</v>
      </c>
      <c r="AW423" s="13" t="e">
        <f t="shared" si="708"/>
        <v>#N/A</v>
      </c>
      <c r="AX423" s="13" t="e">
        <f t="shared" si="709"/>
        <v>#N/A</v>
      </c>
      <c r="AY423" s="13" t="e">
        <f t="shared" si="710"/>
        <v>#N/A</v>
      </c>
      <c r="AZ423" s="13" t="e">
        <f t="shared" si="711"/>
        <v>#N/A</v>
      </c>
      <c r="BA423" s="13" t="e">
        <f t="shared" si="712"/>
        <v>#N/A</v>
      </c>
      <c r="BB423" s="13" t="e">
        <f t="shared" si="713"/>
        <v>#N/A</v>
      </c>
      <c r="BC423" s="13" t="e">
        <f t="shared" si="714"/>
        <v>#N/A</v>
      </c>
      <c r="BD423" s="13" t="e">
        <f t="shared" si="715"/>
        <v>#N/A</v>
      </c>
      <c r="BE423" s="13" t="e">
        <f t="shared" si="716"/>
        <v>#N/A</v>
      </c>
      <c r="BF423" s="13" t="e">
        <f t="shared" si="717"/>
        <v>#N/A</v>
      </c>
      <c r="BG423" s="13" t="e">
        <f t="shared" si="718"/>
        <v>#N/A</v>
      </c>
      <c r="BH423" s="13" t="e">
        <f t="shared" si="719"/>
        <v>#N/A</v>
      </c>
      <c r="BI423" s="13" t="e">
        <f t="shared" si="720"/>
        <v>#N/A</v>
      </c>
      <c r="BJ423" s="14" t="e">
        <f t="shared" si="721"/>
        <v>#N/A</v>
      </c>
      <c r="BK423" s="14" t="e">
        <f t="shared" si="722"/>
        <v>#N/A</v>
      </c>
      <c r="BL423" s="14" t="e">
        <f t="shared" si="723"/>
        <v>#N/A</v>
      </c>
      <c r="BM423" s="14" t="e">
        <f t="shared" si="724"/>
        <v>#N/A</v>
      </c>
      <c r="BN423" s="14" t="e">
        <f t="shared" si="725"/>
        <v>#N/A</v>
      </c>
    </row>
    <row r="424" spans="1:66" x14ac:dyDescent="0.25">
      <c r="A424" t="s">
        <v>342</v>
      </c>
      <c r="B424" t="s">
        <v>182</v>
      </c>
      <c r="C424" t="s">
        <v>191</v>
      </c>
      <c r="D424" t="s">
        <v>358</v>
      </c>
      <c r="E424" s="10">
        <f>VLOOKUP(A424,home!$A$2:$E$404,3,FALSE)</f>
        <v>1.1667000000000001</v>
      </c>
      <c r="F424" s="10">
        <f>VLOOKUP(B424,home!$B$2:$E$404,3,FALSE)</f>
        <v>0.85709999999999997</v>
      </c>
      <c r="G424" s="10" t="e">
        <f>VLOOKUP(C424,away!$B$2:$E$404,4,FALSE)</f>
        <v>#N/A</v>
      </c>
      <c r="H424" s="10">
        <f>VLOOKUP(A424,away!$A$2:$E$404,3,FALSE)</f>
        <v>1.0832999999999999</v>
      </c>
      <c r="I424" s="10" t="e">
        <f>VLOOKUP(C424,away!$B$2:$E$404,3,FALSE)</f>
        <v>#N/A</v>
      </c>
      <c r="J424" s="10">
        <f>VLOOKUP(B424,home!$B$2:$E$404,4,FALSE)</f>
        <v>0.92310000000000003</v>
      </c>
      <c r="K424" s="12" t="e">
        <f t="shared" si="670"/>
        <v>#N/A</v>
      </c>
      <c r="L424" s="12" t="e">
        <f t="shared" si="671"/>
        <v>#N/A</v>
      </c>
      <c r="M424" s="13" t="e">
        <f t="shared" si="672"/>
        <v>#N/A</v>
      </c>
      <c r="N424" s="13" t="e">
        <f t="shared" si="673"/>
        <v>#N/A</v>
      </c>
      <c r="O424" s="13" t="e">
        <f t="shared" si="674"/>
        <v>#N/A</v>
      </c>
      <c r="P424" s="13" t="e">
        <f t="shared" si="675"/>
        <v>#N/A</v>
      </c>
      <c r="Q424" s="13" t="e">
        <f t="shared" si="676"/>
        <v>#N/A</v>
      </c>
      <c r="R424" s="13" t="e">
        <f t="shared" si="677"/>
        <v>#N/A</v>
      </c>
      <c r="S424" s="13" t="e">
        <f t="shared" si="678"/>
        <v>#N/A</v>
      </c>
      <c r="T424" s="13" t="e">
        <f t="shared" si="679"/>
        <v>#N/A</v>
      </c>
      <c r="U424" s="13" t="e">
        <f t="shared" si="680"/>
        <v>#N/A</v>
      </c>
      <c r="V424" s="13" t="e">
        <f t="shared" si="681"/>
        <v>#N/A</v>
      </c>
      <c r="W424" s="13" t="e">
        <f t="shared" si="682"/>
        <v>#N/A</v>
      </c>
      <c r="X424" s="13" t="e">
        <f t="shared" si="683"/>
        <v>#N/A</v>
      </c>
      <c r="Y424" s="13" t="e">
        <f t="shared" si="684"/>
        <v>#N/A</v>
      </c>
      <c r="Z424" s="13" t="e">
        <f t="shared" si="685"/>
        <v>#N/A</v>
      </c>
      <c r="AA424" s="13" t="e">
        <f t="shared" si="686"/>
        <v>#N/A</v>
      </c>
      <c r="AB424" s="13" t="e">
        <f t="shared" si="687"/>
        <v>#N/A</v>
      </c>
      <c r="AC424" s="13" t="e">
        <f t="shared" si="688"/>
        <v>#N/A</v>
      </c>
      <c r="AD424" s="13" t="e">
        <f t="shared" si="689"/>
        <v>#N/A</v>
      </c>
      <c r="AE424" s="13" t="e">
        <f t="shared" si="690"/>
        <v>#N/A</v>
      </c>
      <c r="AF424" s="13" t="e">
        <f t="shared" si="691"/>
        <v>#N/A</v>
      </c>
      <c r="AG424" s="13" t="e">
        <f t="shared" si="692"/>
        <v>#N/A</v>
      </c>
      <c r="AH424" s="13" t="e">
        <f t="shared" si="693"/>
        <v>#N/A</v>
      </c>
      <c r="AI424" s="13" t="e">
        <f t="shared" si="694"/>
        <v>#N/A</v>
      </c>
      <c r="AJ424" s="13" t="e">
        <f t="shared" si="695"/>
        <v>#N/A</v>
      </c>
      <c r="AK424" s="13" t="e">
        <f t="shared" si="696"/>
        <v>#N/A</v>
      </c>
      <c r="AL424" s="13" t="e">
        <f t="shared" si="697"/>
        <v>#N/A</v>
      </c>
      <c r="AM424" s="13" t="e">
        <f t="shared" si="698"/>
        <v>#N/A</v>
      </c>
      <c r="AN424" s="13" t="e">
        <f t="shared" si="699"/>
        <v>#N/A</v>
      </c>
      <c r="AO424" s="13" t="e">
        <f t="shared" si="700"/>
        <v>#N/A</v>
      </c>
      <c r="AP424" s="13" t="e">
        <f t="shared" si="701"/>
        <v>#N/A</v>
      </c>
      <c r="AQ424" s="13" t="e">
        <f t="shared" si="702"/>
        <v>#N/A</v>
      </c>
      <c r="AR424" s="13" t="e">
        <f t="shared" si="703"/>
        <v>#N/A</v>
      </c>
      <c r="AS424" s="13" t="e">
        <f t="shared" si="704"/>
        <v>#N/A</v>
      </c>
      <c r="AT424" s="13" t="e">
        <f t="shared" si="705"/>
        <v>#N/A</v>
      </c>
      <c r="AU424" s="13" t="e">
        <f t="shared" si="706"/>
        <v>#N/A</v>
      </c>
      <c r="AV424" s="13" t="e">
        <f t="shared" si="707"/>
        <v>#N/A</v>
      </c>
      <c r="AW424" s="13" t="e">
        <f t="shared" si="708"/>
        <v>#N/A</v>
      </c>
      <c r="AX424" s="13" t="e">
        <f t="shared" si="709"/>
        <v>#N/A</v>
      </c>
      <c r="AY424" s="13" t="e">
        <f t="shared" si="710"/>
        <v>#N/A</v>
      </c>
      <c r="AZ424" s="13" t="e">
        <f t="shared" si="711"/>
        <v>#N/A</v>
      </c>
      <c r="BA424" s="13" t="e">
        <f t="shared" si="712"/>
        <v>#N/A</v>
      </c>
      <c r="BB424" s="13" t="e">
        <f t="shared" si="713"/>
        <v>#N/A</v>
      </c>
      <c r="BC424" s="13" t="e">
        <f t="shared" si="714"/>
        <v>#N/A</v>
      </c>
      <c r="BD424" s="13" t="e">
        <f t="shared" si="715"/>
        <v>#N/A</v>
      </c>
      <c r="BE424" s="13" t="e">
        <f t="shared" si="716"/>
        <v>#N/A</v>
      </c>
      <c r="BF424" s="13" t="e">
        <f t="shared" si="717"/>
        <v>#N/A</v>
      </c>
      <c r="BG424" s="13" t="e">
        <f t="shared" si="718"/>
        <v>#N/A</v>
      </c>
      <c r="BH424" s="13" t="e">
        <f t="shared" si="719"/>
        <v>#N/A</v>
      </c>
      <c r="BI424" s="13" t="e">
        <f t="shared" si="720"/>
        <v>#N/A</v>
      </c>
      <c r="BJ424" s="14" t="e">
        <f t="shared" si="721"/>
        <v>#N/A</v>
      </c>
      <c r="BK424" s="14" t="e">
        <f t="shared" si="722"/>
        <v>#N/A</v>
      </c>
      <c r="BL424" s="14" t="e">
        <f t="shared" si="723"/>
        <v>#N/A</v>
      </c>
      <c r="BM424" s="14" t="e">
        <f t="shared" si="724"/>
        <v>#N/A</v>
      </c>
      <c r="BN424" s="14" t="e">
        <f t="shared" si="725"/>
        <v>#N/A</v>
      </c>
    </row>
    <row r="425" spans="1:66" x14ac:dyDescent="0.25">
      <c r="A425" t="s">
        <v>342</v>
      </c>
      <c r="B425" t="s">
        <v>177</v>
      </c>
      <c r="C425" t="s">
        <v>178</v>
      </c>
      <c r="D425" t="s">
        <v>358</v>
      </c>
      <c r="E425" s="10">
        <f>VLOOKUP(A425,home!$A$2:$E$404,3,FALSE)</f>
        <v>1.1667000000000001</v>
      </c>
      <c r="F425" s="10">
        <f>VLOOKUP(B425,home!$B$2:$E$404,3,FALSE)</f>
        <v>0.42859999999999998</v>
      </c>
      <c r="G425" s="10">
        <f>VLOOKUP(C425,away!$B$2:$E$404,4,FALSE)</f>
        <v>1.2857000000000001</v>
      </c>
      <c r="H425" s="10">
        <f>VLOOKUP(A425,away!$A$2:$E$404,3,FALSE)</f>
        <v>1.0832999999999999</v>
      </c>
      <c r="I425" s="10">
        <f>VLOOKUP(C425,away!$B$2:$E$404,3,FALSE)</f>
        <v>2.3077999999999999</v>
      </c>
      <c r="J425" s="10">
        <f>VLOOKUP(B425,home!$B$2:$E$404,4,FALSE)</f>
        <v>0.46160000000000001</v>
      </c>
      <c r="K425" s="12">
        <f t="shared" si="670"/>
        <v>0.64291122503400011</v>
      </c>
      <c r="L425" s="12">
        <f t="shared" si="671"/>
        <v>1.1540183439839999</v>
      </c>
      <c r="M425" s="13">
        <f t="shared" si="672"/>
        <v>0.16580720702882965</v>
      </c>
      <c r="N425" s="13">
        <f t="shared" si="673"/>
        <v>0.10659931459037095</v>
      </c>
      <c r="O425" s="13">
        <f t="shared" si="674"/>
        <v>0.19134455847602222</v>
      </c>
      <c r="P425" s="13">
        <f t="shared" si="675"/>
        <v>0.12301756449340931</v>
      </c>
      <c r="Q425" s="13">
        <f t="shared" si="676"/>
        <v>3.4266947965540064E-2</v>
      </c>
      <c r="R425" s="13">
        <f t="shared" si="677"/>
        <v>0.11040756525142439</v>
      </c>
      <c r="S425" s="13">
        <f t="shared" si="678"/>
        <v>2.2817646839770389E-2</v>
      </c>
      <c r="T425" s="13">
        <f t="shared" si="679"/>
        <v>3.954468654457844E-2</v>
      </c>
      <c r="U425" s="13">
        <f t="shared" si="680"/>
        <v>7.0982263028814566E-2</v>
      </c>
      <c r="V425" s="13">
        <f t="shared" si="681"/>
        <v>1.8810141623037265E-3</v>
      </c>
      <c r="W425" s="13">
        <f t="shared" si="682"/>
        <v>7.3435351649005672E-3</v>
      </c>
      <c r="X425" s="13">
        <f t="shared" si="683"/>
        <v>8.4745742899868214E-3</v>
      </c>
      <c r="Y425" s="13">
        <f t="shared" si="684"/>
        <v>4.8899070940499872E-3</v>
      </c>
      <c r="Z425" s="13">
        <f t="shared" si="685"/>
        <v>4.2470785204918066E-2</v>
      </c>
      <c r="AA425" s="13">
        <f t="shared" si="686"/>
        <v>2.7304944544249764E-2</v>
      </c>
      <c r="AB425" s="13">
        <f t="shared" si="687"/>
        <v>8.7773276732145238E-3</v>
      </c>
      <c r="AC425" s="13">
        <f t="shared" si="688"/>
        <v>8.7223960726259643E-5</v>
      </c>
      <c r="AD425" s="13">
        <f t="shared" si="689"/>
        <v>1.1803102972366203E-3</v>
      </c>
      <c r="AE425" s="13">
        <f t="shared" si="690"/>
        <v>1.3620997346042673E-3</v>
      </c>
      <c r="AF425" s="13">
        <f t="shared" si="691"/>
        <v>7.8594404003453115E-4</v>
      </c>
      <c r="AG425" s="13">
        <f t="shared" si="692"/>
        <v>3.0233127984824807E-4</v>
      </c>
      <c r="AH425" s="13">
        <f t="shared" si="693"/>
        <v>1.2253016302469931E-2</v>
      </c>
      <c r="AI425" s="13">
        <f t="shared" si="694"/>
        <v>7.8776017213825194E-3</v>
      </c>
      <c r="AJ425" s="13">
        <f t="shared" si="695"/>
        <v>2.5322992865119912E-3</v>
      </c>
      <c r="AK425" s="13">
        <f t="shared" si="696"/>
        <v>5.4268121214804961E-4</v>
      </c>
      <c r="AL425" s="13">
        <f t="shared" si="697"/>
        <v>2.5885676277382922E-6</v>
      </c>
      <c r="AM425" s="13">
        <f t="shared" si="698"/>
        <v>1.5176694782332811E-4</v>
      </c>
      <c r="AN425" s="13">
        <f t="shared" si="699"/>
        <v>1.751418417985832E-4</v>
      </c>
      <c r="AO425" s="13">
        <f t="shared" si="700"/>
        <v>1.0105844911735436E-4</v>
      </c>
      <c r="AP425" s="13">
        <f t="shared" si="701"/>
        <v>3.8874434698666861E-5</v>
      </c>
      <c r="AQ425" s="13">
        <f t="shared" si="702"/>
        <v>1.1215452688567423E-5</v>
      </c>
      <c r="AR425" s="13">
        <f t="shared" si="703"/>
        <v>2.8280411164370574E-3</v>
      </c>
      <c r="AS425" s="13">
        <f t="shared" si="704"/>
        <v>1.8181793786150701E-3</v>
      </c>
      <c r="AT425" s="13">
        <f t="shared" si="705"/>
        <v>5.8446396581848575E-4</v>
      </c>
      <c r="AU425" s="13">
        <f t="shared" si="706"/>
        <v>1.2525281475086423E-4</v>
      </c>
      <c r="AV425" s="13">
        <f t="shared" si="707"/>
        <v>2.0131610142608696E-5</v>
      </c>
      <c r="AW425" s="13">
        <f t="shared" si="708"/>
        <v>5.3348318541002621E-8</v>
      </c>
      <c r="AX425" s="13">
        <f t="shared" si="709"/>
        <v>1.6262112390794504E-5</v>
      </c>
      <c r="AY425" s="13">
        <f t="shared" si="710"/>
        <v>1.8766776010906358E-5</v>
      </c>
      <c r="AZ425" s="13">
        <f t="shared" si="711"/>
        <v>1.0828601887012405E-5</v>
      </c>
      <c r="BA425" s="13">
        <f t="shared" si="712"/>
        <v>4.1654684057706914E-6</v>
      </c>
      <c r="BB425" s="13">
        <f t="shared" si="713"/>
        <v>1.2017567378862918E-6</v>
      </c>
      <c r="BC425" s="13">
        <f t="shared" si="714"/>
        <v>2.7736986410543012E-7</v>
      </c>
      <c r="BD425" s="13">
        <f t="shared" si="715"/>
        <v>5.4393522098489288E-4</v>
      </c>
      <c r="BE425" s="13">
        <f t="shared" si="716"/>
        <v>3.4970205926253706E-4</v>
      </c>
      <c r="BF425" s="13">
        <f t="shared" si="717"/>
        <v>1.1241368965869507E-4</v>
      </c>
      <c r="BG425" s="13">
        <f t="shared" si="718"/>
        <v>2.4090674309687855E-5</v>
      </c>
      <c r="BH425" s="13">
        <f t="shared" si="719"/>
        <v>3.8720412330841327E-6</v>
      </c>
      <c r="BI425" s="13">
        <f t="shared" si="720"/>
        <v>4.9787575450885617E-7</v>
      </c>
      <c r="BJ425" s="14">
        <f t="shared" si="721"/>
        <v>0.20527921021257342</v>
      </c>
      <c r="BK425" s="14">
        <f t="shared" si="722"/>
        <v>0.313632011828678</v>
      </c>
      <c r="BL425" s="14">
        <f t="shared" si="723"/>
        <v>0.43843283794320542</v>
      </c>
      <c r="BM425" s="14">
        <f t="shared" si="724"/>
        <v>0.26835297395608598</v>
      </c>
      <c r="BN425" s="14">
        <f t="shared" si="725"/>
        <v>0.73144315780559654</v>
      </c>
    </row>
    <row r="426" spans="1:66" x14ac:dyDescent="0.25">
      <c r="A426" t="s">
        <v>343</v>
      </c>
      <c r="B426" t="s">
        <v>200</v>
      </c>
      <c r="C426" t="s">
        <v>205</v>
      </c>
      <c r="D426" t="s">
        <v>358</v>
      </c>
      <c r="E426" s="10">
        <f>VLOOKUP(A426,home!$A$2:$E$404,3,FALSE)</f>
        <v>1.3976999999999999</v>
      </c>
      <c r="F426" s="10">
        <f>VLOOKUP(B426,home!$B$2:$E$404,3,FALSE)</f>
        <v>1.2264999999999999</v>
      </c>
      <c r="G426" s="10">
        <f>VLOOKUP(C426,away!$B$2:$E$404,4,FALSE)</f>
        <v>1.4309000000000001</v>
      </c>
      <c r="H426" s="10">
        <f>VLOOKUP(A426,away!$A$2:$E$404,3,FALSE)</f>
        <v>1.0585</v>
      </c>
      <c r="I426" s="10">
        <f>VLOOKUP(C426,away!$B$2:$E$404,3,FALSE)</f>
        <v>1.1114999999999999</v>
      </c>
      <c r="J426" s="10">
        <f>VLOOKUP(B426,home!$B$2:$E$404,4,FALSE)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343</v>
      </c>
      <c r="B427" t="s">
        <v>202</v>
      </c>
      <c r="C427" t="s">
        <v>212</v>
      </c>
      <c r="D427" t="s">
        <v>358</v>
      </c>
      <c r="E427" s="10">
        <f>VLOOKUP(A427,home!$A$2:$E$404,3,FALSE)</f>
        <v>1.3976999999999999</v>
      </c>
      <c r="F427" s="10">
        <f>VLOOKUP(B427,home!$B$2:$E$404,3,FALSE)</f>
        <v>1.2358</v>
      </c>
      <c r="G427" s="10">
        <f>VLOOKUP(C427,away!$B$2:$E$404,4,FALSE)</f>
        <v>1.3951</v>
      </c>
      <c r="H427" s="10">
        <f>VLOOKUP(A427,away!$A$2:$E$404,3,FALSE)</f>
        <v>1.0585</v>
      </c>
      <c r="I427" s="10">
        <f>VLOOKUP(C427,away!$B$2:$E$404,3,FALSE)</f>
        <v>0.99199999999999999</v>
      </c>
      <c r="J427" s="10">
        <f>VLOOKUP(B427,home!$B$2:$E$404,4,FALSE)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343</v>
      </c>
      <c r="B428" t="s">
        <v>206</v>
      </c>
      <c r="C428" t="s">
        <v>208</v>
      </c>
      <c r="D428" t="s">
        <v>358</v>
      </c>
      <c r="E428" s="10">
        <f>VLOOKUP(A428,home!$A$2:$E$404,3,FALSE)</f>
        <v>1.3976999999999999</v>
      </c>
      <c r="F428" s="10">
        <f>VLOOKUP(B428,home!$B$2:$E$404,3,FALSE)</f>
        <v>0.97909999999999997</v>
      </c>
      <c r="G428" s="10">
        <f>VLOOKUP(C428,away!$B$2:$E$404,4,FALSE)</f>
        <v>0.68140000000000001</v>
      </c>
      <c r="H428" s="10">
        <f>VLOOKUP(A428,away!$A$2:$E$404,3,FALSE)</f>
        <v>1.0585</v>
      </c>
      <c r="I428" s="10">
        <f>VLOOKUP(C428,away!$B$2:$E$404,3,FALSE)</f>
        <v>1.1247</v>
      </c>
      <c r="J428" s="10">
        <f>VLOOKUP(B428,home!$B$2:$E$404,4,FALSE)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343</v>
      </c>
      <c r="B429" t="s">
        <v>198</v>
      </c>
      <c r="C429" t="s">
        <v>199</v>
      </c>
      <c r="D429" t="s">
        <v>358</v>
      </c>
      <c r="E429" s="10">
        <f>VLOOKUP(A429,home!$A$2:$E$404,3,FALSE)</f>
        <v>1.3976999999999999</v>
      </c>
      <c r="F429" s="10">
        <f>VLOOKUP(B429,home!$B$2:$E$404,3,FALSE)</f>
        <v>0.56479999999999997</v>
      </c>
      <c r="G429" s="10">
        <f>VLOOKUP(C429,away!$B$2:$E$404,4,FALSE)</f>
        <v>0.86609999999999998</v>
      </c>
      <c r="H429" s="10">
        <f>VLOOKUP(A429,away!$A$2:$E$404,3,FALSE)</f>
        <v>1.0585</v>
      </c>
      <c r="I429" s="10">
        <f>VLOOKUP(C429,away!$B$2:$E$404,3,FALSE)</f>
        <v>1.3425</v>
      </c>
      <c r="J429" s="10">
        <f>VLOOKUP(B429,home!$B$2:$E$404,4,FALSE)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344</v>
      </c>
      <c r="B430" t="s">
        <v>219</v>
      </c>
      <c r="C430" t="s">
        <v>215</v>
      </c>
      <c r="D430" t="s">
        <v>358</v>
      </c>
      <c r="E430" s="10">
        <f>VLOOKUP(A430,home!$A$2:$E$404,3,FALSE)</f>
        <v>1.8042</v>
      </c>
      <c r="F430" s="10">
        <f>VLOOKUP(B430,home!$B$2:$E$404,3,FALSE)</f>
        <v>0.84989999999999999</v>
      </c>
      <c r="G430" s="10">
        <f>VLOOKUP(C430,away!$B$2:$E$404,4,FALSE)</f>
        <v>0.44340000000000002</v>
      </c>
      <c r="H430" s="10">
        <f>VLOOKUP(A430,away!$A$2:$E$404,3,FALSE)</f>
        <v>1.2458</v>
      </c>
      <c r="I430" s="10">
        <f>VLOOKUP(C430,away!$B$2:$E$404,3,FALSE)</f>
        <v>1.3378000000000001</v>
      </c>
      <c r="J430" s="10">
        <f>VLOOKUP(B430,home!$B$2:$E$404,4,FALSE)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344</v>
      </c>
      <c r="B431" t="s">
        <v>220</v>
      </c>
      <c r="C431" t="s">
        <v>223</v>
      </c>
      <c r="D431" t="s">
        <v>358</v>
      </c>
      <c r="E431" s="10">
        <f>VLOOKUP(A431,home!$A$2:$E$404,3,FALSE)</f>
        <v>1.8042</v>
      </c>
      <c r="F431" s="10">
        <f>VLOOKUP(B431,home!$B$2:$E$404,3,FALSE)</f>
        <v>0.70209999999999995</v>
      </c>
      <c r="G431" s="10">
        <f>VLOOKUP(C431,away!$B$2:$E$404,4,FALSE)</f>
        <v>0.84989999999999999</v>
      </c>
      <c r="H431" s="10">
        <f>VLOOKUP(A431,away!$A$2:$E$404,3,FALSE)</f>
        <v>1.2458</v>
      </c>
      <c r="I431" s="10">
        <f>VLOOKUP(C431,away!$B$2:$E$404,3,FALSE)</f>
        <v>1.2307999999999999</v>
      </c>
      <c r="J431" s="10">
        <f>VLOOKUP(B431,home!$B$2:$E$404,4,FALSE)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344</v>
      </c>
      <c r="B432" t="s">
        <v>222</v>
      </c>
      <c r="C432" t="s">
        <v>217</v>
      </c>
      <c r="D432" t="s">
        <v>358</v>
      </c>
      <c r="E432" s="10">
        <f>VLOOKUP(A432,home!$A$2:$E$404,3,FALSE)</f>
        <v>1.8042</v>
      </c>
      <c r="F432" s="10">
        <f>VLOOKUP(B432,home!$B$2:$E$404,3,FALSE)</f>
        <v>1.1085</v>
      </c>
      <c r="G432" s="10">
        <f>VLOOKUP(C432,away!$B$2:$E$404,4,FALSE)</f>
        <v>1.0346</v>
      </c>
      <c r="H432" s="10">
        <f>VLOOKUP(A432,away!$A$2:$E$404,3,FALSE)</f>
        <v>1.2458</v>
      </c>
      <c r="I432" s="10">
        <f>VLOOKUP(C432,away!$B$2:$E$404,3,FALSE)</f>
        <v>0.85619999999999996</v>
      </c>
      <c r="J432" s="10">
        <f>VLOOKUP(B432,home!$B$2:$E$404,4,FALSE)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344</v>
      </c>
      <c r="B433" t="s">
        <v>228</v>
      </c>
      <c r="C433" t="s">
        <v>229</v>
      </c>
      <c r="D433" t="s">
        <v>358</v>
      </c>
      <c r="E433" s="10">
        <f>VLOOKUP(A433,home!$A$2:$E$404,3,FALSE)</f>
        <v>1.8042</v>
      </c>
      <c r="F433" s="10">
        <f>VLOOKUP(B433,home!$B$2:$E$404,3,FALSE)</f>
        <v>0.59119999999999995</v>
      </c>
      <c r="G433" s="10">
        <f>VLOOKUP(C433,away!$B$2:$E$404,4,FALSE)</f>
        <v>0.84989999999999999</v>
      </c>
      <c r="H433" s="10">
        <f>VLOOKUP(A433,away!$A$2:$E$404,3,FALSE)</f>
        <v>1.2458</v>
      </c>
      <c r="I433" s="10">
        <f>VLOOKUP(C433,away!$B$2:$E$404,3,FALSE)</f>
        <v>1.0166999999999999</v>
      </c>
      <c r="J433" s="10">
        <f>VLOOKUP(B433,home!$B$2:$E$404,4,FALSE)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344</v>
      </c>
      <c r="B434" t="s">
        <v>230</v>
      </c>
      <c r="C434" t="s">
        <v>221</v>
      </c>
      <c r="D434" t="s">
        <v>358</v>
      </c>
      <c r="E434" s="10">
        <f>VLOOKUP(A434,home!$A$2:$E$404,3,FALSE)</f>
        <v>1.8042</v>
      </c>
      <c r="F434" s="10">
        <f>VLOOKUP(B434,home!$B$2:$E$404,3,FALSE)</f>
        <v>1.2563</v>
      </c>
      <c r="G434" s="10">
        <f>VLOOKUP(C434,away!$B$2:$E$404,4,FALSE)</f>
        <v>0.81289999999999996</v>
      </c>
      <c r="H434" s="10">
        <f>VLOOKUP(A434,away!$A$2:$E$404,3,FALSE)</f>
        <v>1.2458</v>
      </c>
      <c r="I434" s="10">
        <f>VLOOKUP(C434,away!$B$2:$E$404,3,FALSE)</f>
        <v>1.2843</v>
      </c>
      <c r="J434" s="10">
        <f>VLOOKUP(B434,home!$B$2:$E$404,4,FALSE)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344</v>
      </c>
      <c r="B435" t="s">
        <v>216</v>
      </c>
      <c r="C435" t="s">
        <v>224</v>
      </c>
      <c r="D435" t="s">
        <v>358</v>
      </c>
      <c r="E435" s="10">
        <f>VLOOKUP(A435,home!$A$2:$E$404,3,FALSE)</f>
        <v>1.8042</v>
      </c>
      <c r="F435" s="10">
        <f>VLOOKUP(B435,home!$B$2:$E$404,3,FALSE)</f>
        <v>0.73899999999999999</v>
      </c>
      <c r="G435" s="10">
        <f>VLOOKUP(C435,away!$B$2:$E$404,4,FALSE)</f>
        <v>1.2563</v>
      </c>
      <c r="H435" s="10">
        <f>VLOOKUP(A435,away!$A$2:$E$404,3,FALSE)</f>
        <v>1.2458</v>
      </c>
      <c r="I435" s="10">
        <f>VLOOKUP(C435,away!$B$2:$E$404,3,FALSE)</f>
        <v>0.90969999999999995</v>
      </c>
      <c r="J435" s="10">
        <f>VLOOKUP(B435,home!$B$2:$E$404,4,FALSE)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345</v>
      </c>
      <c r="B436" t="s">
        <v>240</v>
      </c>
      <c r="C436" t="s">
        <v>321</v>
      </c>
      <c r="D436" t="s">
        <v>358</v>
      </c>
      <c r="E436" s="10">
        <f>VLOOKUP(A436,home!$A$2:$E$404,3,FALSE)</f>
        <v>1.5690999999999999</v>
      </c>
      <c r="F436" s="10">
        <f>VLOOKUP(B436,home!$B$2:$E$404,3,FALSE)</f>
        <v>0.84970000000000001</v>
      </c>
      <c r="G436" s="10">
        <f>VLOOKUP(C436,away!$B$2:$E$404,4,FALSE)</f>
        <v>1.1472</v>
      </c>
      <c r="H436" s="10">
        <f>VLOOKUP(A436,away!$A$2:$E$404,3,FALSE)</f>
        <v>1.1701999999999999</v>
      </c>
      <c r="I436" s="10">
        <f>VLOOKUP(C436,away!$B$2:$E$404,3,FALSE)</f>
        <v>0.85460000000000003</v>
      </c>
      <c r="J436" s="10">
        <f>VLOOKUP(B436,home!$B$2:$E$404,4,FALSE)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345</v>
      </c>
      <c r="B437" t="s">
        <v>245</v>
      </c>
      <c r="C437" t="s">
        <v>238</v>
      </c>
      <c r="D437" t="s">
        <v>358</v>
      </c>
      <c r="E437" s="10">
        <f>VLOOKUP(A437,home!$A$2:$E$404,3,FALSE)</f>
        <v>1.5690999999999999</v>
      </c>
      <c r="F437" s="10">
        <f>VLOOKUP(B437,home!$B$2:$E$404,3,FALSE)</f>
        <v>0.89219999999999999</v>
      </c>
      <c r="G437" s="10">
        <f>VLOOKUP(C437,away!$B$2:$E$404,4,FALSE)</f>
        <v>0.52139999999999997</v>
      </c>
      <c r="H437" s="10">
        <f>VLOOKUP(A437,away!$A$2:$E$404,3,FALSE)</f>
        <v>1.1701999999999999</v>
      </c>
      <c r="I437" s="10">
        <f>VLOOKUP(C437,away!$B$2:$E$404,3,FALSE)</f>
        <v>1.0099</v>
      </c>
      <c r="J437" s="10">
        <f>VLOOKUP(B437,home!$B$2:$E$404,4,FALSE)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346</v>
      </c>
      <c r="B438" t="s">
        <v>256</v>
      </c>
      <c r="C438" t="s">
        <v>250</v>
      </c>
      <c r="D438" t="s">
        <v>358</v>
      </c>
      <c r="E438" s="10">
        <f>VLOOKUP(A438,home!$A$2:$E$404,3,FALSE)</f>
        <v>1.254</v>
      </c>
      <c r="F438" s="10">
        <f>VLOOKUP(B438,home!$B$2:$E$404,3,FALSE)</f>
        <v>1.0965</v>
      </c>
      <c r="G438" s="10">
        <f>VLOOKUP(C438,away!$B$2:$E$404,4,FALSE)</f>
        <v>0.69779999999999998</v>
      </c>
      <c r="H438" s="10">
        <f>VLOOKUP(A438,away!$A$2:$E$404,3,FALSE)</f>
        <v>0.9476</v>
      </c>
      <c r="I438" s="10">
        <f>VLOOKUP(C438,away!$B$2:$E$404,3,FALSE)</f>
        <v>0.98929999999999996</v>
      </c>
      <c r="J438" s="10">
        <f>VLOOKUP(B438,home!$B$2:$E$404,4,FALSE)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346</v>
      </c>
      <c r="B439" t="s">
        <v>322</v>
      </c>
      <c r="C439" t="s">
        <v>322</v>
      </c>
      <c r="D439" t="s">
        <v>358</v>
      </c>
      <c r="E439" s="10">
        <f>VLOOKUP(A439,home!$A$2:$E$404,3,FALSE)</f>
        <v>1.254</v>
      </c>
      <c r="F439" s="10">
        <f>VLOOKUP(B439,home!$B$2:$E$404,3,FALSE)</f>
        <v>0.84730000000000005</v>
      </c>
      <c r="G439" s="10">
        <f>VLOOKUP(C439,away!$B$2:$E$404,4,FALSE)</f>
        <v>1.1164000000000001</v>
      </c>
      <c r="H439" s="10">
        <f>VLOOKUP(A439,away!$A$2:$E$404,3,FALSE)</f>
        <v>0.9476</v>
      </c>
      <c r="I439" s="10">
        <f>VLOOKUP(C439,away!$B$2:$E$404,3,FALSE)</f>
        <v>1.4071</v>
      </c>
      <c r="J439" s="10">
        <f>VLOOKUP(B439,home!$B$2:$E$404,4,FALSE)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347</v>
      </c>
      <c r="B440" t="s">
        <v>266</v>
      </c>
      <c r="C440" t="s">
        <v>272</v>
      </c>
      <c r="D440" t="s">
        <v>358</v>
      </c>
      <c r="E440" s="10">
        <f>VLOOKUP(A440,home!$A$2:$E$404,3,FALSE)</f>
        <v>1.5417000000000001</v>
      </c>
      <c r="F440" s="10">
        <f>VLOOKUP(B440,home!$B$2:$E$404,3,FALSE)</f>
        <v>1.0089999999999999</v>
      </c>
      <c r="G440" s="10">
        <f>VLOOKUP(C440,away!$B$2:$E$404,4,FALSE)</f>
        <v>0.64859999999999995</v>
      </c>
      <c r="H440" s="10">
        <f>VLOOKUP(A440,away!$A$2:$E$404,3,FALSE)</f>
        <v>1.125</v>
      </c>
      <c r="I440" s="10">
        <f>VLOOKUP(C440,away!$B$2:$E$404,3,FALSE)</f>
        <v>1.5802</v>
      </c>
      <c r="J440" s="10">
        <f>VLOOKUP(B440,home!$B$2:$E$404,4,FALSE)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347</v>
      </c>
      <c r="B441" t="s">
        <v>265</v>
      </c>
      <c r="C441" t="s">
        <v>260</v>
      </c>
      <c r="D441" t="s">
        <v>358</v>
      </c>
      <c r="E441" s="10">
        <f>VLOOKUP(A441,home!$A$2:$E$404,3,FALSE)</f>
        <v>1.5417000000000001</v>
      </c>
      <c r="F441" s="10">
        <f>VLOOKUP(B441,home!$B$2:$E$404,3,FALSE)</f>
        <v>0.89190000000000003</v>
      </c>
      <c r="G441" s="10">
        <f>VLOOKUP(C441,away!$B$2:$E$404,4,FALSE)</f>
        <v>1.7297</v>
      </c>
      <c r="H441" s="10">
        <f>VLOOKUP(A441,away!$A$2:$E$404,3,FALSE)</f>
        <v>1.125</v>
      </c>
      <c r="I441" s="10">
        <f>VLOOKUP(C441,away!$B$2:$E$404,3,FALSE)</f>
        <v>0.98770000000000002</v>
      </c>
      <c r="J441" s="10">
        <f>VLOOKUP(B441,home!$B$2:$E$404,4,FALSE)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347</v>
      </c>
      <c r="B442" t="s">
        <v>267</v>
      </c>
      <c r="C442" t="s">
        <v>325</v>
      </c>
      <c r="D442" t="s">
        <v>358</v>
      </c>
      <c r="E442" s="10">
        <f>VLOOKUP(A442,home!$A$2:$E$404,3,FALSE)</f>
        <v>1.5417000000000001</v>
      </c>
      <c r="F442" s="10">
        <f>VLOOKUP(B442,home!$B$2:$E$404,3,FALSE)</f>
        <v>1.0089999999999999</v>
      </c>
      <c r="G442" s="10" t="e">
        <f>VLOOKUP(C442,away!$B$2:$E$404,4,FALSE)</f>
        <v>#N/A</v>
      </c>
      <c r="H442" s="10">
        <f>VLOOKUP(A442,away!$A$2:$E$404,3,FALSE)</f>
        <v>1.125</v>
      </c>
      <c r="I442" s="10" t="e">
        <f>VLOOKUP(C442,away!$B$2:$E$404,3,FALSE)</f>
        <v>#N/A</v>
      </c>
      <c r="J442" s="10">
        <f>VLOOKUP(B442,home!$B$2:$E$404,4,FALSE)</f>
        <v>1.0864</v>
      </c>
      <c r="K442" s="12" t="e">
        <f t="shared" si="670"/>
        <v>#N/A</v>
      </c>
      <c r="L442" s="12" t="e">
        <f t="shared" si="671"/>
        <v>#N/A</v>
      </c>
      <c r="M442" s="13" t="e">
        <f t="shared" si="672"/>
        <v>#N/A</v>
      </c>
      <c r="N442" s="13" t="e">
        <f t="shared" si="673"/>
        <v>#N/A</v>
      </c>
      <c r="O442" s="13" t="e">
        <f t="shared" si="674"/>
        <v>#N/A</v>
      </c>
      <c r="P442" s="13" t="e">
        <f t="shared" si="675"/>
        <v>#N/A</v>
      </c>
      <c r="Q442" s="13" t="e">
        <f t="shared" si="676"/>
        <v>#N/A</v>
      </c>
      <c r="R442" s="13" t="e">
        <f t="shared" si="677"/>
        <v>#N/A</v>
      </c>
      <c r="S442" s="13" t="e">
        <f t="shared" si="678"/>
        <v>#N/A</v>
      </c>
      <c r="T442" s="13" t="e">
        <f t="shared" si="679"/>
        <v>#N/A</v>
      </c>
      <c r="U442" s="13" t="e">
        <f t="shared" si="680"/>
        <v>#N/A</v>
      </c>
      <c r="V442" s="13" t="e">
        <f t="shared" si="681"/>
        <v>#N/A</v>
      </c>
      <c r="W442" s="13" t="e">
        <f t="shared" si="682"/>
        <v>#N/A</v>
      </c>
      <c r="X442" s="13" t="e">
        <f t="shared" si="683"/>
        <v>#N/A</v>
      </c>
      <c r="Y442" s="13" t="e">
        <f t="shared" si="684"/>
        <v>#N/A</v>
      </c>
      <c r="Z442" s="13" t="e">
        <f t="shared" si="685"/>
        <v>#N/A</v>
      </c>
      <c r="AA442" s="13" t="e">
        <f t="shared" si="686"/>
        <v>#N/A</v>
      </c>
      <c r="AB442" s="13" t="e">
        <f t="shared" si="687"/>
        <v>#N/A</v>
      </c>
      <c r="AC442" s="13" t="e">
        <f t="shared" si="688"/>
        <v>#N/A</v>
      </c>
      <c r="AD442" s="13" t="e">
        <f t="shared" si="689"/>
        <v>#N/A</v>
      </c>
      <c r="AE442" s="13" t="e">
        <f t="shared" si="690"/>
        <v>#N/A</v>
      </c>
      <c r="AF442" s="13" t="e">
        <f t="shared" si="691"/>
        <v>#N/A</v>
      </c>
      <c r="AG442" s="13" t="e">
        <f t="shared" si="692"/>
        <v>#N/A</v>
      </c>
      <c r="AH442" s="13" t="e">
        <f t="shared" si="693"/>
        <v>#N/A</v>
      </c>
      <c r="AI442" s="13" t="e">
        <f t="shared" si="694"/>
        <v>#N/A</v>
      </c>
      <c r="AJ442" s="13" t="e">
        <f t="shared" si="695"/>
        <v>#N/A</v>
      </c>
      <c r="AK442" s="13" t="e">
        <f t="shared" si="696"/>
        <v>#N/A</v>
      </c>
      <c r="AL442" s="13" t="e">
        <f t="shared" si="697"/>
        <v>#N/A</v>
      </c>
      <c r="AM442" s="13" t="e">
        <f t="shared" si="698"/>
        <v>#N/A</v>
      </c>
      <c r="AN442" s="13" t="e">
        <f t="shared" si="699"/>
        <v>#N/A</v>
      </c>
      <c r="AO442" s="13" t="e">
        <f t="shared" si="700"/>
        <v>#N/A</v>
      </c>
      <c r="AP442" s="13" t="e">
        <f t="shared" si="701"/>
        <v>#N/A</v>
      </c>
      <c r="AQ442" s="13" t="e">
        <f t="shared" si="702"/>
        <v>#N/A</v>
      </c>
      <c r="AR442" s="13" t="e">
        <f t="shared" si="703"/>
        <v>#N/A</v>
      </c>
      <c r="AS442" s="13" t="e">
        <f t="shared" si="704"/>
        <v>#N/A</v>
      </c>
      <c r="AT442" s="13" t="e">
        <f t="shared" si="705"/>
        <v>#N/A</v>
      </c>
      <c r="AU442" s="13" t="e">
        <f t="shared" si="706"/>
        <v>#N/A</v>
      </c>
      <c r="AV442" s="13" t="e">
        <f t="shared" si="707"/>
        <v>#N/A</v>
      </c>
      <c r="AW442" s="13" t="e">
        <f t="shared" si="708"/>
        <v>#N/A</v>
      </c>
      <c r="AX442" s="13" t="e">
        <f t="shared" si="709"/>
        <v>#N/A</v>
      </c>
      <c r="AY442" s="13" t="e">
        <f t="shared" si="710"/>
        <v>#N/A</v>
      </c>
      <c r="AZ442" s="13" t="e">
        <f t="shared" si="711"/>
        <v>#N/A</v>
      </c>
      <c r="BA442" s="13" t="e">
        <f t="shared" si="712"/>
        <v>#N/A</v>
      </c>
      <c r="BB442" s="13" t="e">
        <f t="shared" si="713"/>
        <v>#N/A</v>
      </c>
      <c r="BC442" s="13" t="e">
        <f t="shared" si="714"/>
        <v>#N/A</v>
      </c>
      <c r="BD442" s="13" t="e">
        <f t="shared" si="715"/>
        <v>#N/A</v>
      </c>
      <c r="BE442" s="13" t="e">
        <f t="shared" si="716"/>
        <v>#N/A</v>
      </c>
      <c r="BF442" s="13" t="e">
        <f t="shared" si="717"/>
        <v>#N/A</v>
      </c>
      <c r="BG442" s="13" t="e">
        <f t="shared" si="718"/>
        <v>#N/A</v>
      </c>
      <c r="BH442" s="13" t="e">
        <f t="shared" si="719"/>
        <v>#N/A</v>
      </c>
      <c r="BI442" s="13" t="e">
        <f t="shared" si="720"/>
        <v>#N/A</v>
      </c>
      <c r="BJ442" s="14" t="e">
        <f t="shared" si="721"/>
        <v>#N/A</v>
      </c>
      <c r="BK442" s="14" t="e">
        <f t="shared" si="722"/>
        <v>#N/A</v>
      </c>
      <c r="BL442" s="14" t="e">
        <f t="shared" si="723"/>
        <v>#N/A</v>
      </c>
      <c r="BM442" s="14" t="e">
        <f t="shared" si="724"/>
        <v>#N/A</v>
      </c>
      <c r="BN442" s="14" t="e">
        <f t="shared" si="725"/>
        <v>#N/A</v>
      </c>
    </row>
    <row r="443" spans="1:66" x14ac:dyDescent="0.25">
      <c r="A443" t="s">
        <v>348</v>
      </c>
      <c r="B443" t="s">
        <v>274</v>
      </c>
      <c r="C443" t="s">
        <v>278</v>
      </c>
      <c r="D443" t="s">
        <v>358</v>
      </c>
      <c r="E443" s="10">
        <f>VLOOKUP(A443,home!$A$2:$E$404,3,FALSE)</f>
        <v>1.5124</v>
      </c>
      <c r="F443" s="10">
        <f>VLOOKUP(B443,home!$B$2:$E$404,3,FALSE)</f>
        <v>1.0138</v>
      </c>
      <c r="G443" s="10">
        <f>VLOOKUP(C443,away!$B$2:$E$404,4,FALSE)</f>
        <v>1.1020000000000001</v>
      </c>
      <c r="H443" s="10">
        <f>VLOOKUP(A443,away!$A$2:$E$404,3,FALSE)</f>
        <v>1.1446000000000001</v>
      </c>
      <c r="I443" s="10">
        <f>VLOOKUP(C443,away!$B$2:$E$404,3,FALSE)</f>
        <v>0.99019999999999997</v>
      </c>
      <c r="J443" s="10">
        <f>VLOOKUP(B443,home!$B$2:$E$404,4,FALSE)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348</v>
      </c>
      <c r="B444" t="s">
        <v>283</v>
      </c>
      <c r="C444" t="s">
        <v>275</v>
      </c>
      <c r="D444" t="s">
        <v>358</v>
      </c>
      <c r="E444" s="10">
        <f>VLOOKUP(A444,home!$A$2:$E$404,3,FALSE)</f>
        <v>1.5124</v>
      </c>
      <c r="F444" s="10">
        <f>VLOOKUP(B444,home!$B$2:$E$404,3,FALSE)</f>
        <v>0.70530000000000004</v>
      </c>
      <c r="G444" s="10">
        <f>VLOOKUP(C444,away!$B$2:$E$404,4,FALSE)</f>
        <v>0.52900000000000003</v>
      </c>
      <c r="H444" s="10">
        <f>VLOOKUP(A444,away!$A$2:$E$404,3,FALSE)</f>
        <v>1.1446000000000001</v>
      </c>
      <c r="I444" s="10">
        <f>VLOOKUP(C444,away!$B$2:$E$404,3,FALSE)</f>
        <v>0.93189999999999995</v>
      </c>
      <c r="J444" s="10">
        <f>VLOOKUP(B444,home!$B$2:$E$404,4,FALSE)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348</v>
      </c>
      <c r="B445" t="s">
        <v>280</v>
      </c>
      <c r="C445" t="s">
        <v>276</v>
      </c>
      <c r="D445" t="s">
        <v>358</v>
      </c>
      <c r="E445" s="10">
        <f>VLOOKUP(A445,home!$A$2:$E$404,3,FALSE)</f>
        <v>1.5124</v>
      </c>
      <c r="F445" s="10">
        <f>VLOOKUP(B445,home!$B$2:$E$404,3,FALSE)</f>
        <v>1.5427999999999999</v>
      </c>
      <c r="G445" s="10">
        <f>VLOOKUP(C445,away!$B$2:$E$404,4,FALSE)</f>
        <v>0.79339999999999999</v>
      </c>
      <c r="H445" s="10">
        <f>VLOOKUP(A445,away!$A$2:$E$404,3,FALSE)</f>
        <v>1.1446000000000001</v>
      </c>
      <c r="I445" s="10">
        <f>VLOOKUP(C445,away!$B$2:$E$404,3,FALSE)</f>
        <v>1.4560999999999999</v>
      </c>
      <c r="J445" s="10">
        <f>VLOOKUP(B445,home!$B$2:$E$404,4,FALSE)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348</v>
      </c>
      <c r="B446" t="s">
        <v>286</v>
      </c>
      <c r="C446" t="s">
        <v>284</v>
      </c>
      <c r="D446" t="s">
        <v>358</v>
      </c>
      <c r="E446" s="10">
        <f>VLOOKUP(A446,home!$A$2:$E$404,3,FALSE)</f>
        <v>1.5124</v>
      </c>
      <c r="F446" s="10">
        <f>VLOOKUP(B446,home!$B$2:$E$404,3,FALSE)</f>
        <v>0.79339999999999999</v>
      </c>
      <c r="G446" s="10">
        <f>VLOOKUP(C446,away!$B$2:$E$404,4,FALSE)</f>
        <v>1.0579000000000001</v>
      </c>
      <c r="H446" s="10">
        <f>VLOOKUP(A446,away!$A$2:$E$404,3,FALSE)</f>
        <v>1.1446000000000001</v>
      </c>
      <c r="I446" s="10">
        <f>VLOOKUP(C446,away!$B$2:$E$404,3,FALSE)</f>
        <v>0.99019999999999997</v>
      </c>
      <c r="J446" s="10">
        <f>VLOOKUP(B446,home!$B$2:$E$404,4,FALSE)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289</v>
      </c>
      <c r="B447" t="s">
        <v>293</v>
      </c>
      <c r="C447" t="s">
        <v>307</v>
      </c>
      <c r="D447" t="s">
        <v>358</v>
      </c>
      <c r="E447" s="10">
        <f>VLOOKUP(A447,home!$A$2:$E$404,3,FALSE)</f>
        <v>1.6667000000000001</v>
      </c>
      <c r="F447" s="10" t="e">
        <f>VLOOKUP(B447,home!$B$2:$E$404,3,FALSE)</f>
        <v>#N/A</v>
      </c>
      <c r="G447" s="10">
        <f>VLOOKUP(C447,away!$B$2:$E$404,4,FALSE)</f>
        <v>0.6</v>
      </c>
      <c r="H447" s="10">
        <f>VLOOKUP(A447,away!$A$2:$E$404,3,FALSE)</f>
        <v>0.93330000000000002</v>
      </c>
      <c r="I447" s="10">
        <f>VLOOKUP(C447,away!$B$2:$E$404,3,FALSE)</f>
        <v>3.7501000000000002</v>
      </c>
      <c r="J447" s="10" t="e">
        <f>VLOOKUP(B447,home!$B$2:$E$404,4,FALSE)</f>
        <v>#N/A</v>
      </c>
      <c r="K447" s="12" t="e">
        <f t="shared" si="670"/>
        <v>#N/A</v>
      </c>
      <c r="L447" s="12" t="e">
        <f t="shared" si="671"/>
        <v>#N/A</v>
      </c>
      <c r="M447" s="13" t="e">
        <f t="shared" si="672"/>
        <v>#N/A</v>
      </c>
      <c r="N447" s="13" t="e">
        <f t="shared" si="673"/>
        <v>#N/A</v>
      </c>
      <c r="O447" s="13" t="e">
        <f t="shared" si="674"/>
        <v>#N/A</v>
      </c>
      <c r="P447" s="13" t="e">
        <f t="shared" si="675"/>
        <v>#N/A</v>
      </c>
      <c r="Q447" s="13" t="e">
        <f t="shared" si="676"/>
        <v>#N/A</v>
      </c>
      <c r="R447" s="13" t="e">
        <f t="shared" si="677"/>
        <v>#N/A</v>
      </c>
      <c r="S447" s="13" t="e">
        <f t="shared" si="678"/>
        <v>#N/A</v>
      </c>
      <c r="T447" s="13" t="e">
        <f t="shared" si="679"/>
        <v>#N/A</v>
      </c>
      <c r="U447" s="13" t="e">
        <f t="shared" si="680"/>
        <v>#N/A</v>
      </c>
      <c r="V447" s="13" t="e">
        <f t="shared" si="681"/>
        <v>#N/A</v>
      </c>
      <c r="W447" s="13" t="e">
        <f t="shared" si="682"/>
        <v>#N/A</v>
      </c>
      <c r="X447" s="13" t="e">
        <f t="shared" si="683"/>
        <v>#N/A</v>
      </c>
      <c r="Y447" s="13" t="e">
        <f t="shared" si="684"/>
        <v>#N/A</v>
      </c>
      <c r="Z447" s="13" t="e">
        <f t="shared" si="685"/>
        <v>#N/A</v>
      </c>
      <c r="AA447" s="13" t="e">
        <f t="shared" si="686"/>
        <v>#N/A</v>
      </c>
      <c r="AB447" s="13" t="e">
        <f t="shared" si="687"/>
        <v>#N/A</v>
      </c>
      <c r="AC447" s="13" t="e">
        <f t="shared" si="688"/>
        <v>#N/A</v>
      </c>
      <c r="AD447" s="13" t="e">
        <f t="shared" si="689"/>
        <v>#N/A</v>
      </c>
      <c r="AE447" s="13" t="e">
        <f t="shared" si="690"/>
        <v>#N/A</v>
      </c>
      <c r="AF447" s="13" t="e">
        <f t="shared" si="691"/>
        <v>#N/A</v>
      </c>
      <c r="AG447" s="13" t="e">
        <f t="shared" si="692"/>
        <v>#N/A</v>
      </c>
      <c r="AH447" s="13" t="e">
        <f t="shared" si="693"/>
        <v>#N/A</v>
      </c>
      <c r="AI447" s="13" t="e">
        <f t="shared" si="694"/>
        <v>#N/A</v>
      </c>
      <c r="AJ447" s="13" t="e">
        <f t="shared" si="695"/>
        <v>#N/A</v>
      </c>
      <c r="AK447" s="13" t="e">
        <f t="shared" si="696"/>
        <v>#N/A</v>
      </c>
      <c r="AL447" s="13" t="e">
        <f t="shared" si="697"/>
        <v>#N/A</v>
      </c>
      <c r="AM447" s="13" t="e">
        <f t="shared" si="698"/>
        <v>#N/A</v>
      </c>
      <c r="AN447" s="13" t="e">
        <f t="shared" si="699"/>
        <v>#N/A</v>
      </c>
      <c r="AO447" s="13" t="e">
        <f t="shared" si="700"/>
        <v>#N/A</v>
      </c>
      <c r="AP447" s="13" t="e">
        <f t="shared" si="701"/>
        <v>#N/A</v>
      </c>
      <c r="AQ447" s="13" t="e">
        <f t="shared" si="702"/>
        <v>#N/A</v>
      </c>
      <c r="AR447" s="13" t="e">
        <f t="shared" si="703"/>
        <v>#N/A</v>
      </c>
      <c r="AS447" s="13" t="e">
        <f t="shared" si="704"/>
        <v>#N/A</v>
      </c>
      <c r="AT447" s="13" t="e">
        <f t="shared" si="705"/>
        <v>#N/A</v>
      </c>
      <c r="AU447" s="13" t="e">
        <f t="shared" si="706"/>
        <v>#N/A</v>
      </c>
      <c r="AV447" s="13" t="e">
        <f t="shared" si="707"/>
        <v>#N/A</v>
      </c>
      <c r="AW447" s="13" t="e">
        <f t="shared" si="708"/>
        <v>#N/A</v>
      </c>
      <c r="AX447" s="13" t="e">
        <f t="shared" si="709"/>
        <v>#N/A</v>
      </c>
      <c r="AY447" s="13" t="e">
        <f t="shared" si="710"/>
        <v>#N/A</v>
      </c>
      <c r="AZ447" s="13" t="e">
        <f t="shared" si="711"/>
        <v>#N/A</v>
      </c>
      <c r="BA447" s="13" t="e">
        <f t="shared" si="712"/>
        <v>#N/A</v>
      </c>
      <c r="BB447" s="13" t="e">
        <f t="shared" si="713"/>
        <v>#N/A</v>
      </c>
      <c r="BC447" s="13" t="e">
        <f t="shared" si="714"/>
        <v>#N/A</v>
      </c>
      <c r="BD447" s="13" t="e">
        <f t="shared" si="715"/>
        <v>#N/A</v>
      </c>
      <c r="BE447" s="13" t="e">
        <f t="shared" si="716"/>
        <v>#N/A</v>
      </c>
      <c r="BF447" s="13" t="e">
        <f t="shared" si="717"/>
        <v>#N/A</v>
      </c>
      <c r="BG447" s="13" t="e">
        <f t="shared" si="718"/>
        <v>#N/A</v>
      </c>
      <c r="BH447" s="13" t="e">
        <f t="shared" si="719"/>
        <v>#N/A</v>
      </c>
      <c r="BI447" s="13" t="e">
        <f t="shared" si="720"/>
        <v>#N/A</v>
      </c>
      <c r="BJ447" s="14" t="e">
        <f t="shared" si="721"/>
        <v>#N/A</v>
      </c>
      <c r="BK447" s="14" t="e">
        <f t="shared" si="722"/>
        <v>#N/A</v>
      </c>
      <c r="BL447" s="14" t="e">
        <f t="shared" si="723"/>
        <v>#N/A</v>
      </c>
      <c r="BM447" s="14" t="e">
        <f t="shared" si="724"/>
        <v>#N/A</v>
      </c>
      <c r="BN447" s="14" t="e">
        <f t="shared" si="725"/>
        <v>#N/A</v>
      </c>
    </row>
    <row r="448" spans="1:66" x14ac:dyDescent="0.25">
      <c r="A448" t="s">
        <v>289</v>
      </c>
      <c r="B448" t="s">
        <v>306</v>
      </c>
      <c r="C448" t="s">
        <v>300</v>
      </c>
      <c r="D448" t="s">
        <v>358</v>
      </c>
      <c r="E448" s="10">
        <f>VLOOKUP(A448,home!$A$2:$E$404,3,FALSE)</f>
        <v>1.6667000000000001</v>
      </c>
      <c r="F448" s="10">
        <f>VLOOKUP(B448,home!$B$2:$E$404,3,FALSE)</f>
        <v>1.2</v>
      </c>
      <c r="G448" s="10">
        <f>VLOOKUP(C448,away!$B$2:$E$404,4,FALSE)</f>
        <v>2.4</v>
      </c>
      <c r="H448" s="10">
        <f>VLOOKUP(A448,away!$A$2:$E$404,3,FALSE)</f>
        <v>0.93330000000000002</v>
      </c>
      <c r="I448" s="10">
        <f>VLOOKUP(C448,away!$B$2:$E$404,3,FALSE)</f>
        <v>1.0714999999999999</v>
      </c>
      <c r="J448" s="10">
        <f>VLOOKUP(B448,home!$B$2:$E$404,4,FALSE)</f>
        <v>1.6072</v>
      </c>
      <c r="K448" s="12">
        <f t="shared" si="670"/>
        <v>4.800095999999999</v>
      </c>
      <c r="L448" s="12">
        <f t="shared" si="671"/>
        <v>1.6072497428399999</v>
      </c>
      <c r="M448" s="13">
        <f t="shared" si="672"/>
        <v>1.6493966199293115E-3</v>
      </c>
      <c r="N448" s="13">
        <f t="shared" si="673"/>
        <v>7.9172621177362075E-3</v>
      </c>
      <c r="O448" s="13">
        <f t="shared" si="674"/>
        <v>2.6509922932225509E-3</v>
      </c>
      <c r="P448" s="13">
        <f t="shared" si="675"/>
        <v>1.272501750272839E-2</v>
      </c>
      <c r="Q448" s="13">
        <f t="shared" si="676"/>
        <v>1.9001809111148547E-2</v>
      </c>
      <c r="R448" s="13">
        <f t="shared" si="677"/>
        <v>2.130403340776384E-3</v>
      </c>
      <c r="S448" s="13">
        <f t="shared" si="678"/>
        <v>2.4543228185420266E-2</v>
      </c>
      <c r="T448" s="13">
        <f t="shared" si="679"/>
        <v>3.0540652807388265E-2</v>
      </c>
      <c r="U448" s="13">
        <f t="shared" si="680"/>
        <v>1.0226140554447356E-2</v>
      </c>
      <c r="V448" s="13">
        <f t="shared" si="681"/>
        <v>2.103887260342609E-2</v>
      </c>
      <c r="W448" s="13">
        <f t="shared" si="682"/>
        <v>3.0403502635729215E-2</v>
      </c>
      <c r="X448" s="13">
        <f t="shared" si="683"/>
        <v>4.8866021792711038E-2</v>
      </c>
      <c r="Y448" s="13">
        <f t="shared" si="684"/>
        <v>3.9269950479974336E-2</v>
      </c>
      <c r="Z448" s="13">
        <f t="shared" si="685"/>
        <v>1.1413634072027731E-3</v>
      </c>
      <c r="AA448" s="13">
        <f t="shared" si="686"/>
        <v>5.478653925460401E-3</v>
      </c>
      <c r="AB448" s="13">
        <f t="shared" si="687"/>
        <v>1.3149032396493383E-2</v>
      </c>
      <c r="AC448" s="13">
        <f t="shared" si="688"/>
        <v>1.0144619662785528E-2</v>
      </c>
      <c r="AD448" s="13">
        <f t="shared" si="689"/>
        <v>3.6484932846938323E-2</v>
      </c>
      <c r="AE448" s="13">
        <f t="shared" si="690"/>
        <v>5.8640398935776279E-2</v>
      </c>
      <c r="AF448" s="13">
        <f t="shared" si="691"/>
        <v>4.7124883054780735E-2</v>
      </c>
      <c r="AG448" s="13">
        <f t="shared" si="692"/>
        <v>2.5247152057053794E-2</v>
      </c>
      <c r="AH448" s="13">
        <f t="shared" si="693"/>
        <v>4.586140106784111E-4</v>
      </c>
      <c r="AI448" s="13">
        <f t="shared" si="694"/>
        <v>2.2013912782013977E-3</v>
      </c>
      <c r="AJ448" s="13">
        <f t="shared" si="695"/>
        <v>5.2834447344647078E-3</v>
      </c>
      <c r="AK448" s="13">
        <f t="shared" si="696"/>
        <v>8.4536806453750328E-3</v>
      </c>
      <c r="AL448" s="13">
        <f t="shared" si="697"/>
        <v>3.1306105810499554E-3</v>
      </c>
      <c r="AM448" s="13">
        <f t="shared" si="698"/>
        <v>3.502623604377144E-2</v>
      </c>
      <c r="AN448" s="13">
        <f t="shared" si="699"/>
        <v>5.6295908874004777E-2</v>
      </c>
      <c r="AO448" s="13">
        <f t="shared" si="700"/>
        <v>4.5240792530344139E-2</v>
      </c>
      <c r="AP448" s="13">
        <f t="shared" si="701"/>
        <v>2.4237750720091131E-2</v>
      </c>
      <c r="AQ448" s="13">
        <f t="shared" si="702"/>
        <v>9.7390296529716296E-3</v>
      </c>
      <c r="AR448" s="13">
        <f t="shared" si="703"/>
        <v>1.4742145014513935E-4</v>
      </c>
      <c r="AS448" s="13">
        <f t="shared" si="704"/>
        <v>7.0763711315588267E-4</v>
      </c>
      <c r="AT448" s="13">
        <f t="shared" si="705"/>
        <v>1.6983630381555497E-3</v>
      </c>
      <c r="AU448" s="13">
        <f t="shared" si="706"/>
        <v>2.7174352086660994E-3</v>
      </c>
      <c r="AV448" s="13">
        <f t="shared" si="707"/>
        <v>3.2609874688443274E-3</v>
      </c>
      <c r="AW448" s="13">
        <f t="shared" si="708"/>
        <v>6.7090315797143339E-4</v>
      </c>
      <c r="AX448" s="13">
        <f t="shared" si="709"/>
        <v>2.8021549254793846E-2</v>
      </c>
      <c r="AY448" s="13">
        <f t="shared" si="710"/>
        <v>4.5037627833745798E-2</v>
      </c>
      <c r="AZ448" s="13">
        <f t="shared" si="711"/>
        <v>3.6193357876955788E-2</v>
      </c>
      <c r="BA448" s="13">
        <f t="shared" si="712"/>
        <v>1.9390588380084423E-2</v>
      </c>
      <c r="BB448" s="13">
        <f t="shared" si="713"/>
        <v>7.7913795468517498E-3</v>
      </c>
      <c r="BC448" s="13">
        <f t="shared" si="714"/>
        <v>2.5045385546092606E-3</v>
      </c>
      <c r="BD448" s="13">
        <f t="shared" si="715"/>
        <v>3.9490514639145864E-5</v>
      </c>
      <c r="BE448" s="13">
        <f t="shared" si="716"/>
        <v>1.8955826135730544E-4</v>
      </c>
      <c r="BF448" s="13">
        <f t="shared" si="717"/>
        <v>4.5494892605407814E-4</v>
      </c>
      <c r="BG448" s="13">
        <f t="shared" si="718"/>
        <v>7.2793284005215851E-4</v>
      </c>
      <c r="BH448" s="13">
        <f t="shared" si="719"/>
        <v>8.7353687845075155E-4</v>
      </c>
      <c r="BI448" s="13">
        <f t="shared" si="720"/>
        <v>8.3861217522078751E-4</v>
      </c>
      <c r="BJ448" s="14">
        <f t="shared" si="721"/>
        <v>0.65297532510746059</v>
      </c>
      <c r="BK448" s="14">
        <f t="shared" si="722"/>
        <v>0.11826937298908533</v>
      </c>
      <c r="BL448" s="14">
        <f t="shared" si="723"/>
        <v>6.1688277053860846E-2</v>
      </c>
      <c r="BM448" s="14">
        <f t="shared" si="724"/>
        <v>0.74363273289629384</v>
      </c>
      <c r="BN448" s="14">
        <f t="shared" si="725"/>
        <v>4.6074880985541383E-2</v>
      </c>
    </row>
    <row r="449" spans="1:66" x14ac:dyDescent="0.25">
      <c r="A449" t="s">
        <v>289</v>
      </c>
      <c r="B449" t="s">
        <v>315</v>
      </c>
      <c r="C449" t="s">
        <v>305</v>
      </c>
      <c r="D449" t="s">
        <v>358</v>
      </c>
      <c r="E449" s="10">
        <f>VLOOKUP(A449,home!$A$2:$E$404,3,FALSE)</f>
        <v>1.6667000000000001</v>
      </c>
      <c r="F449" s="10">
        <f>VLOOKUP(B449,home!$B$2:$E$404,3,FALSE)</f>
        <v>0.9</v>
      </c>
      <c r="G449" s="10">
        <f>VLOOKUP(C449,away!$B$2:$E$404,4,FALSE)</f>
        <v>1.5</v>
      </c>
      <c r="H449" s="10">
        <f>VLOOKUP(A449,away!$A$2:$E$404,3,FALSE)</f>
        <v>0.93330000000000002</v>
      </c>
      <c r="I449" s="10">
        <f>VLOOKUP(C449,away!$B$2:$E$404,3,FALSE)</f>
        <v>1.6072</v>
      </c>
      <c r="J449" s="10">
        <f>VLOOKUP(B449,home!$B$2:$E$404,4,FALSE)</f>
        <v>2.6787000000000001</v>
      </c>
      <c r="K449" s="12">
        <f t="shared" si="670"/>
        <v>2.2500450000000001</v>
      </c>
      <c r="L449" s="12">
        <f t="shared" si="671"/>
        <v>4.018049357112</v>
      </c>
      <c r="M449" s="13">
        <f t="shared" si="672"/>
        <v>1.8958379331257299E-3</v>
      </c>
      <c r="N449" s="13">
        <f t="shared" si="673"/>
        <v>4.2657206622398825E-3</v>
      </c>
      <c r="O449" s="13">
        <f t="shared" si="674"/>
        <v>7.6175703883843825E-3</v>
      </c>
      <c r="P449" s="13">
        <f t="shared" si="675"/>
        <v>1.7139876164532337E-2</v>
      </c>
      <c r="Q449" s="13">
        <f t="shared" si="676"/>
        <v>4.7990317237347696E-3</v>
      </c>
      <c r="R449" s="13">
        <f t="shared" si="677"/>
        <v>1.5303886900901637E-2</v>
      </c>
      <c r="S449" s="13">
        <f t="shared" si="678"/>
        <v>3.8739513251951171E-2</v>
      </c>
      <c r="T449" s="13">
        <f t="shared" si="679"/>
        <v>1.9282746332312584E-2</v>
      </c>
      <c r="U449" s="13">
        <f t="shared" si="680"/>
        <v>3.4434434201939222E-2</v>
      </c>
      <c r="V449" s="13">
        <f t="shared" si="681"/>
        <v>3.8915097365590151E-2</v>
      </c>
      <c r="W449" s="13">
        <f t="shared" si="682"/>
        <v>3.5993457782769332E-3</v>
      </c>
      <c r="X449" s="13">
        <f t="shared" si="683"/>
        <v>1.4462348990429422E-2</v>
      </c>
      <c r="Y449" s="13">
        <f t="shared" si="684"/>
        <v>2.9055216031662161E-2</v>
      </c>
      <c r="Z449" s="13">
        <f t="shared" si="685"/>
        <v>2.0497257641160865E-2</v>
      </c>
      <c r="AA449" s="13">
        <f t="shared" si="686"/>
        <v>4.6119752069205801E-2</v>
      </c>
      <c r="AB449" s="13">
        <f t="shared" si="687"/>
        <v>5.1885758772278086E-2</v>
      </c>
      <c r="AC449" s="13">
        <f t="shared" si="688"/>
        <v>2.1988955982290549E-2</v>
      </c>
      <c r="AD449" s="13">
        <f t="shared" si="689"/>
        <v>2.0246724929207809E-3</v>
      </c>
      <c r="AE449" s="13">
        <f t="shared" si="690"/>
        <v>8.1352340085426942E-3</v>
      </c>
      <c r="AF449" s="13">
        <f t="shared" si="691"/>
        <v>1.6343885888990325E-2</v>
      </c>
      <c r="AG449" s="13">
        <f t="shared" si="692"/>
        <v>2.1890180062989827E-2</v>
      </c>
      <c r="AH449" s="13">
        <f t="shared" si="693"/>
        <v>2.0589748221906359E-2</v>
      </c>
      <c r="AI449" s="13">
        <f t="shared" si="694"/>
        <v>4.6327860037959294E-2</v>
      </c>
      <c r="AJ449" s="13">
        <f t="shared" si="695"/>
        <v>5.2119884919555069E-2</v>
      </c>
      <c r="AK449" s="13">
        <f t="shared" si="696"/>
        <v>3.9090695487940093E-2</v>
      </c>
      <c r="AL449" s="13">
        <f t="shared" si="697"/>
        <v>7.9519029752174019E-3</v>
      </c>
      <c r="AM449" s="13">
        <f t="shared" si="698"/>
        <v>9.1112084386678772E-4</v>
      </c>
      <c r="AN449" s="13">
        <f t="shared" si="699"/>
        <v>3.6609285209502893E-3</v>
      </c>
      <c r="AO449" s="13">
        <f t="shared" si="700"/>
        <v>7.3548957450186477E-3</v>
      </c>
      <c r="AP449" s="13">
        <f t="shared" si="701"/>
        <v>9.8507780399659899E-3</v>
      </c>
      <c r="AQ449" s="13">
        <f t="shared" si="702"/>
        <v>9.8952280926345882E-3</v>
      </c>
      <c r="AR449" s="13">
        <f t="shared" si="703"/>
        <v>1.6546124921225758E-2</v>
      </c>
      <c r="AS449" s="13">
        <f t="shared" si="704"/>
        <v>3.7229525648379412E-2</v>
      </c>
      <c r="AT449" s="13">
        <f t="shared" si="705"/>
        <v>4.1884054018753933E-2</v>
      </c>
      <c r="AU449" s="13">
        <f t="shared" si="706"/>
        <v>3.1413668774875732E-2</v>
      </c>
      <c r="AV449" s="13">
        <f t="shared" si="707"/>
        <v>1.767054208964132E-2</v>
      </c>
      <c r="AW449" s="13">
        <f t="shared" si="708"/>
        <v>1.9969861037601238E-3</v>
      </c>
      <c r="AX449" s="13">
        <f t="shared" si="709"/>
        <v>3.4167714985637403E-4</v>
      </c>
      <c r="AY449" s="13">
        <f t="shared" si="710"/>
        <v>1.3728756523202642E-3</v>
      </c>
      <c r="AZ449" s="13">
        <f t="shared" si="711"/>
        <v>2.7581410661000772E-3</v>
      </c>
      <c r="BA449" s="13">
        <f t="shared" si="712"/>
        <v>3.6941156458225417E-3</v>
      </c>
      <c r="BB449" s="13">
        <f t="shared" si="713"/>
        <v>3.7107847489486609E-3</v>
      </c>
      <c r="BC449" s="13">
        <f t="shared" si="714"/>
        <v>2.9820232549788361E-3</v>
      </c>
      <c r="BD449" s="13">
        <f t="shared" si="715"/>
        <v>1.1080524433737665E-2</v>
      </c>
      <c r="BE449" s="13">
        <f t="shared" si="716"/>
        <v>2.4931678599509264E-2</v>
      </c>
      <c r="BF449" s="13">
        <f t="shared" si="717"/>
        <v>2.8048699387216415E-2</v>
      </c>
      <c r="BG449" s="13">
        <f t="shared" si="718"/>
        <v>2.1036945270903121E-2</v>
      </c>
      <c r="BH449" s="13">
        <f t="shared" si="719"/>
        <v>1.1833518380517306E-2</v>
      </c>
      <c r="BI449" s="13">
        <f t="shared" si="720"/>
        <v>5.3251897728982126E-3</v>
      </c>
      <c r="BJ449" s="14">
        <f t="shared" si="721"/>
        <v>0.17039095073256244</v>
      </c>
      <c r="BK449" s="14">
        <f t="shared" si="722"/>
        <v>0.12800405932502762</v>
      </c>
      <c r="BL449" s="14">
        <f t="shared" si="723"/>
        <v>0.56049006229772802</v>
      </c>
      <c r="BM449" s="14">
        <f t="shared" si="724"/>
        <v>0.82898451667500017</v>
      </c>
      <c r="BN449" s="14">
        <f t="shared" si="725"/>
        <v>5.102192377291874E-2</v>
      </c>
    </row>
    <row r="450" spans="1:66" x14ac:dyDescent="0.25">
      <c r="A450" t="s">
        <v>289</v>
      </c>
      <c r="B450" t="s">
        <v>298</v>
      </c>
      <c r="C450" t="s">
        <v>314</v>
      </c>
      <c r="D450" t="s">
        <v>358</v>
      </c>
      <c r="E450" s="10">
        <f>VLOOKUP(A450,home!$A$2:$E$404,3,FALSE)</f>
        <v>1.6667000000000001</v>
      </c>
      <c r="F450" s="10">
        <f>VLOOKUP(B450,home!$B$2:$E$404,3,FALSE)</f>
        <v>1.4</v>
      </c>
      <c r="G450" s="10">
        <f>VLOOKUP(C450,away!$B$2:$E$404,4,FALSE)</f>
        <v>1.6</v>
      </c>
      <c r="H450" s="10">
        <f>VLOOKUP(A450,away!$A$2:$E$404,3,FALSE)</f>
        <v>0.93330000000000002</v>
      </c>
      <c r="I450" s="10">
        <f>VLOOKUP(C450,away!$B$2:$E$404,3,FALSE)</f>
        <v>0.71430000000000005</v>
      </c>
      <c r="J450" s="10">
        <f>VLOOKUP(B450,home!$B$2:$E$404,4,FALSE)</f>
        <v>0.71430000000000005</v>
      </c>
      <c r="K450" s="12">
        <f t="shared" si="670"/>
        <v>3.7334080000000003</v>
      </c>
      <c r="L450" s="12">
        <f t="shared" si="671"/>
        <v>0.47619251651700012</v>
      </c>
      <c r="M450" s="13">
        <f t="shared" si="672"/>
        <v>1.4852300401822276E-2</v>
      </c>
      <c r="N450" s="13">
        <f t="shared" si="673"/>
        <v>5.5449697138566505E-2</v>
      </c>
      <c r="O450" s="13">
        <f t="shared" si="674"/>
        <v>7.0725543044102019E-3</v>
      </c>
      <c r="P450" s="13">
        <f t="shared" si="675"/>
        <v>2.6404730820519487E-2</v>
      </c>
      <c r="Q450" s="13">
        <f t="shared" si="676"/>
        <v>0.10350817144735064</v>
      </c>
      <c r="R450" s="13">
        <f t="shared" si="677"/>
        <v>1.6839487162101173E-3</v>
      </c>
      <c r="S450" s="13">
        <f t="shared" si="678"/>
        <v>1.173572091260941E-2</v>
      </c>
      <c r="T450" s="13">
        <f t="shared" si="679"/>
        <v>4.9289816641587006E-2</v>
      </c>
      <c r="U450" s="13">
        <f t="shared" si="680"/>
        <v>6.286867608688582E-3</v>
      </c>
      <c r="V450" s="13">
        <f t="shared" si="681"/>
        <v>2.3182233900067009E-3</v>
      </c>
      <c r="W450" s="13">
        <f t="shared" si="682"/>
        <v>0.12881274511563687</v>
      </c>
      <c r="X450" s="13">
        <f t="shared" si="683"/>
        <v>6.1339665256078042E-2</v>
      </c>
      <c r="Y450" s="13">
        <f t="shared" si="684"/>
        <v>1.4604744780301096E-2</v>
      </c>
      <c r="Z450" s="13">
        <f t="shared" si="685"/>
        <v>2.6729459228588923E-4</v>
      </c>
      <c r="AA450" s="13">
        <f t="shared" si="686"/>
        <v>9.9791976919687709E-4</v>
      </c>
      <c r="AB450" s="13">
        <f t="shared" si="687"/>
        <v>1.8628208248388874E-3</v>
      </c>
      <c r="AC450" s="13">
        <f t="shared" si="688"/>
        <v>2.5758663194797412E-4</v>
      </c>
      <c r="AD450" s="13">
        <f t="shared" si="689"/>
        <v>0.12022763327916991</v>
      </c>
      <c r="AE450" s="13">
        <f t="shared" si="690"/>
        <v>5.7251499246090957E-2</v>
      </c>
      <c r="AF450" s="13">
        <f t="shared" si="691"/>
        <v>1.3631367750183589E-2</v>
      </c>
      <c r="AG450" s="13">
        <f t="shared" si="692"/>
        <v>2.1637184375095345E-3</v>
      </c>
      <c r="AH450" s="13">
        <f t="shared" si="693"/>
        <v>3.1820921138000772E-5</v>
      </c>
      <c r="AI450" s="13">
        <f t="shared" si="694"/>
        <v>1.1880048154398119E-4</v>
      </c>
      <c r="AJ450" s="13">
        <f t="shared" si="695"/>
        <v>2.2176533410007585E-4</v>
      </c>
      <c r="AK450" s="13">
        <f t="shared" si="696"/>
        <v>2.7598015748396543E-4</v>
      </c>
      <c r="AL450" s="13">
        <f t="shared" si="697"/>
        <v>1.8317716435942772E-5</v>
      </c>
      <c r="AM450" s="13">
        <f t="shared" si="698"/>
        <v>8.9771761581103837E-2</v>
      </c>
      <c r="AN450" s="13">
        <f t="shared" si="699"/>
        <v>4.2748641059469988E-2</v>
      </c>
      <c r="AO450" s="13">
        <f t="shared" si="700"/>
        <v>1.0178291481895483E-2</v>
      </c>
      <c r="AP450" s="13">
        <f t="shared" si="701"/>
        <v>1.6156087448691194E-3</v>
      </c>
      <c r="AQ450" s="13">
        <f t="shared" si="702"/>
        <v>1.9233519848152442E-4</v>
      </c>
      <c r="AR450" s="13">
        <f t="shared" si="703"/>
        <v>3.0305769029187192E-6</v>
      </c>
      <c r="AS450" s="13">
        <f t="shared" si="704"/>
        <v>1.131438005397197E-5</v>
      </c>
      <c r="AT450" s="13">
        <f t="shared" si="705"/>
        <v>2.1120598504269691E-5</v>
      </c>
      <c r="AU450" s="13">
        <f t="shared" si="706"/>
        <v>2.6283937140209512E-5</v>
      </c>
      <c r="AV450" s="13">
        <f t="shared" si="707"/>
        <v>2.4532165297688828E-5</v>
      </c>
      <c r="AW450" s="13">
        <f t="shared" si="708"/>
        <v>9.0460055691352492E-7</v>
      </c>
      <c r="AX450" s="13">
        <f t="shared" si="709"/>
        <v>5.5859102143497638E-2</v>
      </c>
      <c r="AY450" s="13">
        <f t="shared" si="710"/>
        <v>2.6599686420092299E-2</v>
      </c>
      <c r="AZ450" s="13">
        <f t="shared" si="711"/>
        <v>6.3332858074734103E-3</v>
      </c>
      <c r="BA450" s="13">
        <f t="shared" si="712"/>
        <v>1.0052877688273886E-3</v>
      </c>
      <c r="BB450" s="13">
        <f t="shared" si="713"/>
        <v>1.1967762811541856E-4</v>
      </c>
      <c r="BC450" s="13">
        <f t="shared" si="714"/>
        <v>1.1397918180613375E-5</v>
      </c>
      <c r="BD450" s="13">
        <f t="shared" si="715"/>
        <v>2.4052300698319348E-7</v>
      </c>
      <c r="BE450" s="13">
        <f t="shared" si="716"/>
        <v>8.979705184551105E-7</v>
      </c>
      <c r="BF450" s="13">
        <f t="shared" si="717"/>
        <v>1.6762451586822286E-6</v>
      </c>
      <c r="BG450" s="13">
        <f t="shared" si="718"/>
        <v>2.0860356951285013E-6</v>
      </c>
      <c r="BH450" s="13">
        <f t="shared" si="719"/>
        <v>1.947005588119577E-6</v>
      </c>
      <c r="BI450" s="13">
        <f t="shared" si="720"/>
        <v>1.4537932477460667E-6</v>
      </c>
      <c r="BJ450" s="14">
        <f t="shared" si="721"/>
        <v>0.84071413484448076</v>
      </c>
      <c r="BK450" s="14">
        <f t="shared" si="722"/>
        <v>8.2186566293434099E-2</v>
      </c>
      <c r="BL450" s="14">
        <f t="shared" si="723"/>
        <v>1.8647061348724861E-2</v>
      </c>
      <c r="BM450" s="14">
        <f t="shared" si="724"/>
        <v>0.70624487243051104</v>
      </c>
      <c r="BN450" s="14">
        <f t="shared" si="725"/>
        <v>0.20897140282887922</v>
      </c>
    </row>
    <row r="451" spans="1:66" x14ac:dyDescent="0.25">
      <c r="A451" t="s">
        <v>289</v>
      </c>
      <c r="B451" t="s">
        <v>299</v>
      </c>
      <c r="C451" t="s">
        <v>294</v>
      </c>
      <c r="D451" t="s">
        <v>358</v>
      </c>
      <c r="E451" s="10">
        <f>VLOOKUP(A451,home!$A$2:$E$404,3,FALSE)</f>
        <v>1.6667000000000001</v>
      </c>
      <c r="F451" s="10">
        <f>VLOOKUP(B451,home!$B$2:$E$404,3,FALSE)</f>
        <v>0.6</v>
      </c>
      <c r="G451" s="10">
        <f>VLOOKUP(C451,away!$B$2:$E$404,4,FALSE)</f>
        <v>1.2</v>
      </c>
      <c r="H451" s="10">
        <f>VLOOKUP(A451,away!$A$2:$E$404,3,FALSE)</f>
        <v>0.93330000000000002</v>
      </c>
      <c r="I451" s="10">
        <f>VLOOKUP(C451,away!$B$2:$E$404,3,FALSE)</f>
        <v>0.53569999999999995</v>
      </c>
      <c r="J451" s="10">
        <f>VLOOKUP(B451,home!$B$2:$E$404,4,FALSE)</f>
        <v>0.71430000000000005</v>
      </c>
      <c r="K451" s="12">
        <f t="shared" si="670"/>
        <v>1.2000239999999998</v>
      </c>
      <c r="L451" s="12">
        <f t="shared" si="671"/>
        <v>0.357127720983</v>
      </c>
      <c r="M451" s="13">
        <f t="shared" si="672"/>
        <v>0.21073545055768853</v>
      </c>
      <c r="N451" s="13">
        <f t="shared" si="673"/>
        <v>0.25288759832003949</v>
      </c>
      <c r="O451" s="13">
        <f t="shared" si="674"/>
        <v>7.5259471187992977E-2</v>
      </c>
      <c r="P451" s="13">
        <f t="shared" si="675"/>
        <v>9.0313171652900051E-2</v>
      </c>
      <c r="Q451" s="13">
        <f t="shared" si="676"/>
        <v>0.15173559364320355</v>
      </c>
      <c r="R451" s="13">
        <f t="shared" si="677"/>
        <v>1.3438621713876841E-2</v>
      </c>
      <c r="S451" s="13">
        <f t="shared" si="678"/>
        <v>9.6761946701670043E-3</v>
      </c>
      <c r="T451" s="13">
        <f t="shared" si="679"/>
        <v>5.418898674979987E-2</v>
      </c>
      <c r="U451" s="13">
        <f t="shared" si="680"/>
        <v>1.6126668583573336E-2</v>
      </c>
      <c r="V451" s="13">
        <f t="shared" si="681"/>
        <v>4.6076086174554677E-4</v>
      </c>
      <c r="W451" s="13">
        <f t="shared" si="682"/>
        <v>6.0695451342030554E-2</v>
      </c>
      <c r="X451" s="13">
        <f t="shared" si="683"/>
        <v>2.1676028211813941E-2</v>
      </c>
      <c r="Y451" s="13">
        <f t="shared" si="684"/>
        <v>3.8705552776241627E-3</v>
      </c>
      <c r="Z451" s="13">
        <f t="shared" si="685"/>
        <v>1.5997681152764981E-3</v>
      </c>
      <c r="AA451" s="13">
        <f t="shared" si="686"/>
        <v>1.9197601327665638E-3</v>
      </c>
      <c r="AB451" s="13">
        <f t="shared" si="687"/>
        <v>1.1518791167815315E-3</v>
      </c>
      <c r="AC451" s="13">
        <f t="shared" si="688"/>
        <v>1.2341532561215975E-5</v>
      </c>
      <c r="AD451" s="13">
        <f t="shared" si="689"/>
        <v>1.8208999575317214E-2</v>
      </c>
      <c r="AE451" s="13">
        <f t="shared" si="690"/>
        <v>6.5029385197134509E-3</v>
      </c>
      <c r="AF451" s="13">
        <f t="shared" si="691"/>
        <v>1.161189806618914E-3</v>
      </c>
      <c r="AG451" s="13">
        <f t="shared" si="692"/>
        <v>1.3823102308883445E-4</v>
      </c>
      <c r="AH451" s="13">
        <f t="shared" si="693"/>
        <v>1.4283038527749124E-4</v>
      </c>
      <c r="AI451" s="13">
        <f t="shared" si="694"/>
        <v>1.7139989026223609E-4</v>
      </c>
      <c r="AJ451" s="13">
        <f t="shared" si="695"/>
        <v>1.028419909560248E-4</v>
      </c>
      <c r="AK451" s="13">
        <f t="shared" si="696"/>
        <v>4.1137619118337566E-5</v>
      </c>
      <c r="AL451" s="13">
        <f t="shared" si="697"/>
        <v>2.1156439426043934E-7</v>
      </c>
      <c r="AM451" s="13">
        <f t="shared" si="698"/>
        <v>4.370247301274088E-3</v>
      </c>
      <c r="AN451" s="13">
        <f t="shared" si="699"/>
        <v>1.5607364588361213E-3</v>
      </c>
      <c r="AO451" s="13">
        <f t="shared" si="700"/>
        <v>2.7869112729961087E-4</v>
      </c>
      <c r="AP451" s="13">
        <f t="shared" si="701"/>
        <v>3.317610905023106E-5</v>
      </c>
      <c r="AQ451" s="13">
        <f t="shared" si="702"/>
        <v>2.9620270540481249E-6</v>
      </c>
      <c r="AR451" s="13">
        <f t="shared" si="703"/>
        <v>1.0201737996254862E-5</v>
      </c>
      <c r="AS451" s="13">
        <f t="shared" si="704"/>
        <v>1.224233043721774E-5</v>
      </c>
      <c r="AT451" s="13">
        <f t="shared" si="705"/>
        <v>7.345545170295891E-6</v>
      </c>
      <c r="AU451" s="13">
        <f t="shared" si="706"/>
        <v>2.9382768324797181E-6</v>
      </c>
      <c r="AV451" s="13">
        <f t="shared" si="707"/>
        <v>8.8150067940490999E-7</v>
      </c>
      <c r="AW451" s="13">
        <f t="shared" si="708"/>
        <v>2.5185673691192921E-9</v>
      </c>
      <c r="AX451" s="13">
        <f t="shared" si="709"/>
        <v>8.7406694124402213E-4</v>
      </c>
      <c r="AY451" s="13">
        <f t="shared" si="710"/>
        <v>3.1215353471305938E-4</v>
      </c>
      <c r="AZ451" s="13">
        <f t="shared" si="711"/>
        <v>5.5739340224431333E-5</v>
      </c>
      <c r="BA451" s="13">
        <f t="shared" si="712"/>
        <v>6.635354514482409E-6</v>
      </c>
      <c r="BB451" s="13">
        <f t="shared" si="713"/>
        <v>5.9241725891784073E-7</v>
      </c>
      <c r="BC451" s="13">
        <f t="shared" si="714"/>
        <v>4.2313725109664879E-8</v>
      </c>
      <c r="BD451" s="13">
        <f t="shared" si="715"/>
        <v>6.0722057344469565E-7</v>
      </c>
      <c r="BE451" s="13">
        <f t="shared" si="716"/>
        <v>7.2867926142739721E-7</v>
      </c>
      <c r="BF451" s="13">
        <f t="shared" si="717"/>
        <v>4.3721630100757546E-7</v>
      </c>
      <c r="BG451" s="13">
        <f t="shared" si="718"/>
        <v>1.7489001813343822E-7</v>
      </c>
      <c r="BH451" s="13">
        <f t="shared" si="719"/>
        <v>5.2468054780140248E-8</v>
      </c>
      <c r="BI451" s="13">
        <f t="shared" si="720"/>
        <v>1.2592584993896592E-8</v>
      </c>
      <c r="BJ451" s="14">
        <f t="shared" si="721"/>
        <v>0.57856061539444403</v>
      </c>
      <c r="BK451" s="14">
        <f t="shared" si="722"/>
        <v>0.31151028437416967</v>
      </c>
      <c r="BL451" s="14">
        <f t="shared" si="723"/>
        <v>0.10839023307851478</v>
      </c>
      <c r="BM451" s="14">
        <f t="shared" si="724"/>
        <v>0.20537884287055794</v>
      </c>
      <c r="BN451" s="14">
        <f t="shared" si="725"/>
        <v>0.79436990707570154</v>
      </c>
    </row>
    <row r="452" spans="1:66" x14ac:dyDescent="0.25">
      <c r="A452" t="s">
        <v>289</v>
      </c>
      <c r="B452" t="s">
        <v>311</v>
      </c>
      <c r="C452" t="s">
        <v>291</v>
      </c>
      <c r="D452" t="s">
        <v>358</v>
      </c>
      <c r="E452" s="10">
        <f>VLOOKUP(A452,home!$A$2:$E$404,3,FALSE)</f>
        <v>1.6667000000000001</v>
      </c>
      <c r="F452" s="10">
        <f>VLOOKUP(B452,home!$B$2:$E$404,3,FALSE)</f>
        <v>0.9</v>
      </c>
      <c r="G452" s="10">
        <f>VLOOKUP(C452,away!$B$2:$E$404,4,FALSE)</f>
        <v>0.6</v>
      </c>
      <c r="H452" s="10">
        <f>VLOOKUP(A452,away!$A$2:$E$404,3,FALSE)</f>
        <v>0.93330000000000002</v>
      </c>
      <c r="I452" s="10">
        <f>VLOOKUP(C452,away!$B$2:$E$404,3,FALSE)</f>
        <v>0.1</v>
      </c>
      <c r="J452" s="10">
        <f>VLOOKUP(B452,home!$B$2:$E$404,4,FALSE)</f>
        <v>0.53569999999999995</v>
      </c>
      <c r="K452" s="12">
        <f t="shared" si="670"/>
        <v>0.9000180000000001</v>
      </c>
      <c r="L452" s="12">
        <f t="shared" si="671"/>
        <v>4.9996881E-2</v>
      </c>
      <c r="M452" s="13">
        <f t="shared" si="672"/>
        <v>0.38673526840415173</v>
      </c>
      <c r="N452" s="13">
        <f t="shared" si="673"/>
        <v>0.34806870279856778</v>
      </c>
      <c r="O452" s="13">
        <f t="shared" si="674"/>
        <v>1.9335557192905438E-2</v>
      </c>
      <c r="P452" s="13">
        <f t="shared" si="675"/>
        <v>1.7402349513644368E-2</v>
      </c>
      <c r="Q452" s="13">
        <f t="shared" si="676"/>
        <v>0.15663404887768073</v>
      </c>
      <c r="R452" s="13">
        <f t="shared" si="677"/>
        <v>4.8335877602119357E-4</v>
      </c>
      <c r="S452" s="13">
        <f t="shared" si="678"/>
        <v>1.9576813477905909E-4</v>
      </c>
      <c r="T452" s="13">
        <f t="shared" si="679"/>
        <v>7.8312139022855883E-3</v>
      </c>
      <c r="U452" s="13">
        <f t="shared" si="680"/>
        <v>4.3503159887704263E-4</v>
      </c>
      <c r="V452" s="13">
        <f t="shared" si="681"/>
        <v>9.7879918940633523E-7</v>
      </c>
      <c r="W452" s="13">
        <f t="shared" si="682"/>
        <v>4.6991154467597496E-2</v>
      </c>
      <c r="X452" s="13">
        <f t="shared" si="683"/>
        <v>2.349411157969091E-3</v>
      </c>
      <c r="Y452" s="13">
        <f t="shared" si="684"/>
        <v>5.873161504252642E-5</v>
      </c>
      <c r="Z452" s="13">
        <f t="shared" si="685"/>
        <v>8.0554770683457618E-6</v>
      </c>
      <c r="AA452" s="13">
        <f t="shared" si="686"/>
        <v>7.2500743600984163E-6</v>
      </c>
      <c r="AB452" s="13">
        <f t="shared" si="687"/>
        <v>3.262598712713529E-6</v>
      </c>
      <c r="AC452" s="13">
        <f t="shared" si="688"/>
        <v>2.7527560500249501E-9</v>
      </c>
      <c r="AD452" s="13">
        <f t="shared" si="689"/>
        <v>1.057322121540454E-2</v>
      </c>
      <c r="AE452" s="13">
        <f t="shared" si="690"/>
        <v>5.2862808289325634E-4</v>
      </c>
      <c r="AF452" s="13">
        <f t="shared" si="691"/>
        <v>1.3214877676836135E-5</v>
      </c>
      <c r="AG452" s="13">
        <f t="shared" si="692"/>
        <v>2.2023422221277774E-7</v>
      </c>
      <c r="AH452" s="13">
        <f t="shared" si="693"/>
        <v>1.0068718209607795E-7</v>
      </c>
      <c r="AI452" s="13">
        <f t="shared" si="694"/>
        <v>9.0620276255747883E-8</v>
      </c>
      <c r="AJ452" s="13">
        <f t="shared" si="695"/>
        <v>4.0779939897572858E-8</v>
      </c>
      <c r="AK452" s="13">
        <f t="shared" si="696"/>
        <v>1.2234226648911246E-8</v>
      </c>
      <c r="AL452" s="13">
        <f t="shared" si="697"/>
        <v>4.9547508926205834E-12</v>
      </c>
      <c r="AM452" s="13">
        <f t="shared" si="698"/>
        <v>1.9032178823691934E-3</v>
      </c>
      <c r="AN452" s="13">
        <f t="shared" si="699"/>
        <v>9.5154957981884592E-5</v>
      </c>
      <c r="AO452" s="13">
        <f t="shared" si="700"/>
        <v>2.3787255553901419E-6</v>
      </c>
      <c r="AP452" s="13">
        <f t="shared" si="701"/>
        <v>3.9642952841499973E-8</v>
      </c>
      <c r="AQ452" s="13">
        <f t="shared" si="702"/>
        <v>4.9550599892627132E-10</v>
      </c>
      <c r="AR452" s="13">
        <f t="shared" si="703"/>
        <v>1.0068090122965881E-9</v>
      </c>
      <c r="AS452" s="13">
        <f t="shared" si="704"/>
        <v>9.0614623362915059E-10</v>
      </c>
      <c r="AT452" s="13">
        <f t="shared" si="705"/>
        <v>4.0777396044922048E-10</v>
      </c>
      <c r="AU452" s="13">
        <f t="shared" si="706"/>
        <v>1.2233463477852888E-10</v>
      </c>
      <c r="AV452" s="13">
        <f t="shared" si="707"/>
        <v>2.7525843331025498E-11</v>
      </c>
      <c r="AW452" s="13">
        <f t="shared" si="708"/>
        <v>6.1931761301202627E-15</v>
      </c>
      <c r="AX452" s="13">
        <f t="shared" si="709"/>
        <v>2.8548839200902602E-4</v>
      </c>
      <c r="AY452" s="13">
        <f t="shared" si="710"/>
        <v>1.4273529162156629E-5</v>
      </c>
      <c r="AZ452" s="13">
        <f t="shared" si="711"/>
        <v>3.5681596948518728E-7</v>
      </c>
      <c r="BA452" s="13">
        <f t="shared" si="712"/>
        <v>5.9465618550835182E-9</v>
      </c>
      <c r="BB452" s="13">
        <f t="shared" si="713"/>
        <v>7.4327386356937436E-11</v>
      </c>
      <c r="BC452" s="13">
        <f t="shared" si="714"/>
        <v>7.4322749814576502E-13</v>
      </c>
      <c r="BD452" s="13">
        <f t="shared" si="715"/>
        <v>8.3895517295866843E-12</v>
      </c>
      <c r="BE452" s="13">
        <f t="shared" si="716"/>
        <v>7.5507475685591486E-12</v>
      </c>
      <c r="BF452" s="13">
        <f t="shared" si="717"/>
        <v>3.3979043625797341E-12</v>
      </c>
      <c r="BG452" s="13">
        <f t="shared" si="718"/>
        <v>1.019391696200096E-12</v>
      </c>
      <c r="BH452" s="13">
        <f t="shared" si="719"/>
        <v>2.293677189076545E-13</v>
      </c>
      <c r="BI452" s="13">
        <f t="shared" si="720"/>
        <v>4.1287015127165894E-14</v>
      </c>
      <c r="BJ452" s="14">
        <f t="shared" si="721"/>
        <v>0.57534946369247841</v>
      </c>
      <c r="BK452" s="14">
        <f t="shared" si="722"/>
        <v>0.40434864113863755</v>
      </c>
      <c r="BL452" s="14">
        <f t="shared" si="723"/>
        <v>2.0264707053719324E-2</v>
      </c>
      <c r="BM452" s="14">
        <f t="shared" si="724"/>
        <v>7.1297308269776441E-2</v>
      </c>
      <c r="BN452" s="14">
        <f t="shared" si="725"/>
        <v>0.92865928556297128</v>
      </c>
    </row>
    <row r="453" spans="1:66" x14ac:dyDescent="0.25">
      <c r="A453" t="s">
        <v>289</v>
      </c>
      <c r="B453" t="s">
        <v>290</v>
      </c>
      <c r="C453" t="s">
        <v>301</v>
      </c>
      <c r="D453" t="s">
        <v>358</v>
      </c>
      <c r="E453" s="10">
        <f>VLOOKUP(A453,home!$A$2:$E$404,3,FALSE)</f>
        <v>1.6667000000000001</v>
      </c>
      <c r="F453" s="10">
        <f>VLOOKUP(B453,home!$B$2:$E$404,3,FALSE)</f>
        <v>1.6</v>
      </c>
      <c r="G453" s="10">
        <f>VLOOKUP(C453,away!$B$2:$E$404,4,FALSE)</f>
        <v>0.1</v>
      </c>
      <c r="H453" s="10">
        <f>VLOOKUP(A453,away!$A$2:$E$404,3,FALSE)</f>
        <v>0.93330000000000002</v>
      </c>
      <c r="I453" s="10">
        <f>VLOOKUP(C453,away!$B$2:$E$404,3,FALSE)</f>
        <v>2.1429</v>
      </c>
      <c r="J453" s="10">
        <f>VLOOKUP(B453,home!$B$2:$E$404,4,FALSE)</f>
        <v>1.7858000000000001</v>
      </c>
      <c r="K453" s="12">
        <f t="shared" si="670"/>
        <v>0.26667200000000002</v>
      </c>
      <c r="L453" s="12">
        <f t="shared" si="671"/>
        <v>3.571543872306</v>
      </c>
      <c r="M453" s="13">
        <f t="shared" si="672"/>
        <v>2.1531982903112729E-2</v>
      </c>
      <c r="N453" s="13">
        <f t="shared" si="673"/>
        <v>5.7419769447388785E-3</v>
      </c>
      <c r="O453" s="13">
        <f t="shared" si="674"/>
        <v>7.6902421596209816E-2</v>
      </c>
      <c r="P453" s="13">
        <f t="shared" si="675"/>
        <v>2.0507722571904467E-2</v>
      </c>
      <c r="Q453" s="13">
        <f t="shared" si="676"/>
        <v>7.6561223790370296E-4</v>
      </c>
      <c r="R453" s="13">
        <f t="shared" si="677"/>
        <v>0.13733018630871793</v>
      </c>
      <c r="S453" s="13">
        <f t="shared" si="678"/>
        <v>4.8830463847503065E-3</v>
      </c>
      <c r="T453" s="13">
        <f t="shared" si="679"/>
        <v>2.7344176968474537E-3</v>
      </c>
      <c r="U453" s="13">
        <f t="shared" si="680"/>
        <v>3.6622115443318434E-2</v>
      </c>
      <c r="V453" s="13">
        <f t="shared" si="681"/>
        <v>5.1675150204233487E-4</v>
      </c>
      <c r="W453" s="13">
        <f t="shared" si="682"/>
        <v>6.8055782235418785E-5</v>
      </c>
      <c r="X453" s="13">
        <f t="shared" si="683"/>
        <v>2.4306421201790147E-4</v>
      </c>
      <c r="Y453" s="13">
        <f t="shared" si="684"/>
        <v>4.3405724850471139E-4</v>
      </c>
      <c r="Z453" s="13">
        <f t="shared" si="685"/>
        <v>0.16349359513118095</v>
      </c>
      <c r="AA453" s="13">
        <f t="shared" si="686"/>
        <v>4.3599164000822289E-2</v>
      </c>
      <c r="AB453" s="13">
        <f t="shared" si="687"/>
        <v>5.8133381312136401E-3</v>
      </c>
      <c r="AC453" s="13">
        <f t="shared" si="688"/>
        <v>3.0760626210623907E-5</v>
      </c>
      <c r="AD453" s="13">
        <f t="shared" si="689"/>
        <v>4.5371428900708989E-6</v>
      </c>
      <c r="AE453" s="13">
        <f t="shared" si="690"/>
        <v>1.6204604886809453E-5</v>
      </c>
      <c r="AF453" s="13">
        <f t="shared" si="691"/>
        <v>2.8937728643312093E-5</v>
      </c>
      <c r="AG453" s="13">
        <f t="shared" si="692"/>
        <v>3.4450789138158374E-5</v>
      </c>
      <c r="AH453" s="13">
        <f t="shared" si="693"/>
        <v>0.14598113696301185</v>
      </c>
      <c r="AI453" s="13">
        <f t="shared" si="694"/>
        <v>3.8929081756200294E-2</v>
      </c>
      <c r="AJ453" s="13">
        <f t="shared" si="695"/>
        <v>5.1906480450447223E-3</v>
      </c>
      <c r="AK453" s="13">
        <f t="shared" si="696"/>
        <v>4.614001651560556E-4</v>
      </c>
      <c r="AL453" s="13">
        <f t="shared" si="697"/>
        <v>1.1718946486332821E-6</v>
      </c>
      <c r="AM453" s="13">
        <f t="shared" si="698"/>
        <v>2.419857937561974E-7</v>
      </c>
      <c r="AN453" s="13">
        <f t="shared" si="699"/>
        <v>8.642628788750503E-7</v>
      </c>
      <c r="AO453" s="13">
        <f t="shared" si="700"/>
        <v>1.5433763945538647E-6</v>
      </c>
      <c r="AP453" s="13">
        <f t="shared" si="701"/>
        <v>1.8374121682101943E-6</v>
      </c>
      <c r="AQ453" s="13">
        <f t="shared" si="702"/>
        <v>1.6405995425679001E-6</v>
      </c>
      <c r="AR453" s="13">
        <f t="shared" si="703"/>
        <v>0.10427560703850158</v>
      </c>
      <c r="AS453" s="13">
        <f t="shared" si="704"/>
        <v>2.7807384680171295E-2</v>
      </c>
      <c r="AT453" s="13">
        <f t="shared" si="705"/>
        <v>3.7077254437153195E-3</v>
      </c>
      <c r="AU453" s="13">
        <f t="shared" si="706"/>
        <v>3.2958218650881737E-4</v>
      </c>
      <c r="AV453" s="13">
        <f t="shared" si="707"/>
        <v>2.1972585210169832E-5</v>
      </c>
      <c r="AW453" s="13">
        <f t="shared" si="708"/>
        <v>3.1004124894647532E-8</v>
      </c>
      <c r="AX453" s="13">
        <f t="shared" si="709"/>
        <v>1.0755139265425446E-8</v>
      </c>
      <c r="AY453" s="13">
        <f t="shared" si="710"/>
        <v>3.8412451739227903E-8</v>
      </c>
      <c r="AZ453" s="13">
        <f t="shared" si="711"/>
        <v>6.8595878314744706E-8</v>
      </c>
      <c r="BA453" s="13">
        <f t="shared" si="712"/>
        <v>8.1664396286824828E-8</v>
      </c>
      <c r="BB453" s="13">
        <f t="shared" si="713"/>
        <v>7.2916993535944511E-8</v>
      </c>
      <c r="BC453" s="13">
        <f t="shared" si="714"/>
        <v>5.2085248290055771E-8</v>
      </c>
      <c r="BD453" s="13">
        <f t="shared" si="715"/>
        <v>6.2070817558224772E-2</v>
      </c>
      <c r="BE453" s="13">
        <f t="shared" si="716"/>
        <v>1.6552549059886918E-2</v>
      </c>
      <c r="BF453" s="13">
        <f t="shared" si="717"/>
        <v>2.207050681449082E-3</v>
      </c>
      <c r="BG453" s="13">
        <f t="shared" si="718"/>
        <v>1.9618620644112992E-4</v>
      </c>
      <c r="BH453" s="13">
        <f t="shared" si="719"/>
        <v>1.3079342011017248E-5</v>
      </c>
      <c r="BI453" s="13">
        <f t="shared" si="720"/>
        <v>6.9757885855239843E-7</v>
      </c>
      <c r="BJ453" s="14">
        <f t="shared" si="721"/>
        <v>1.0077766454691807E-2</v>
      </c>
      <c r="BK453" s="14">
        <f t="shared" si="722"/>
        <v>4.7471474295120837E-2</v>
      </c>
      <c r="BL453" s="14">
        <f t="shared" si="723"/>
        <v>0.70801214477067376</v>
      </c>
      <c r="BM453" s="14">
        <f t="shared" si="724"/>
        <v>0.66627507068075298</v>
      </c>
      <c r="BN453" s="14">
        <f t="shared" si="725"/>
        <v>0.26277990256258754</v>
      </c>
    </row>
    <row r="454" spans="1:66" s="10" customFormat="1" x14ac:dyDescent="0.25">
      <c r="A454" t="s">
        <v>289</v>
      </c>
      <c r="B454" t="s">
        <v>292</v>
      </c>
      <c r="C454" t="s">
        <v>295</v>
      </c>
      <c r="D454" t="s">
        <v>358</v>
      </c>
      <c r="E454" s="10">
        <f>VLOOKUP(A454,home!$A$2:$E$404,3,FALSE)</f>
        <v>1.6667000000000001</v>
      </c>
      <c r="F454" s="10">
        <f>VLOOKUP(B454,home!$B$2:$E$404,3,FALSE)</f>
        <v>0.9</v>
      </c>
      <c r="G454" s="10">
        <f>VLOOKUP(C454,away!$B$2:$E$404,4,FALSE)</f>
        <v>1.2</v>
      </c>
      <c r="H454" s="10">
        <f>VLOOKUP(A454,away!$A$2:$E$404,3,FALSE)</f>
        <v>0.93330000000000002</v>
      </c>
      <c r="I454" s="10">
        <f>VLOOKUP(C454,away!$B$2:$E$404,3,FALSE)</f>
        <v>2.1429</v>
      </c>
      <c r="J454" s="10">
        <f>VLOOKUP(B454,home!$B$2:$E$404,4,FALSE)</f>
        <v>0.53569999999999995</v>
      </c>
      <c r="K454" s="12">
        <f t="shared" si="670"/>
        <v>1.8000360000000002</v>
      </c>
      <c r="L454" s="12">
        <f t="shared" si="671"/>
        <v>1.071383162949</v>
      </c>
      <c r="M454" s="13">
        <f t="shared" si="672"/>
        <v>5.6618518633481149E-2</v>
      </c>
      <c r="N454" s="13">
        <f t="shared" si="673"/>
        <v>0.10191537180693686</v>
      </c>
      <c r="O454" s="13">
        <f t="shared" si="674"/>
        <v>6.0660127575025917E-2</v>
      </c>
      <c r="P454" s="13">
        <f t="shared" si="675"/>
        <v>0.10919041339963934</v>
      </c>
      <c r="Q454" s="13">
        <f t="shared" si="676"/>
        <v>9.1725669102935753E-2</v>
      </c>
      <c r="R454" s="13">
        <f t="shared" si="677"/>
        <v>3.2495119673110563E-2</v>
      </c>
      <c r="S454" s="13">
        <f t="shared" si="678"/>
        <v>5.2644199575250787E-2</v>
      </c>
      <c r="T454" s="13">
        <f t="shared" si="679"/>
        <v>9.8273337487116655E-2</v>
      </c>
      <c r="U454" s="13">
        <f t="shared" si="680"/>
        <v>5.8492385235907239E-2</v>
      </c>
      <c r="V454" s="13">
        <f t="shared" si="681"/>
        <v>1.1280647418806326E-2</v>
      </c>
      <c r="W454" s="13">
        <f t="shared" si="682"/>
        <v>5.5036502169790683E-2</v>
      </c>
      <c r="X454" s="13">
        <f t="shared" si="683"/>
        <v>5.8965181772319838E-2</v>
      </c>
      <c r="Y454" s="13">
        <f t="shared" si="684"/>
        <v>3.1587151475545375E-2</v>
      </c>
      <c r="Z454" s="13">
        <f t="shared" si="685"/>
        <v>1.1604908031927824E-2</v>
      </c>
      <c r="AA454" s="13">
        <f t="shared" si="686"/>
        <v>2.0889252234159227E-2</v>
      </c>
      <c r="AB454" s="13">
        <f t="shared" si="687"/>
        <v>1.8800703017283531E-2</v>
      </c>
      <c r="AC454" s="13">
        <f t="shared" si="688"/>
        <v>1.3596904608285856E-3</v>
      </c>
      <c r="AD454" s="13">
        <f t="shared" si="689"/>
        <v>2.4766921304925336E-2</v>
      </c>
      <c r="AE454" s="13">
        <f t="shared" si="690"/>
        <v>2.653486248417988E-2</v>
      </c>
      <c r="AF454" s="13">
        <f t="shared" si="691"/>
        <v>1.42145024483587E-2</v>
      </c>
      <c r="AG454" s="13">
        <f t="shared" si="692"/>
        <v>5.0763928642896163E-3</v>
      </c>
      <c r="AH454" s="13">
        <f t="shared" si="693"/>
        <v>3.1083257682447715E-3</v>
      </c>
      <c r="AI454" s="13">
        <f t="shared" si="694"/>
        <v>5.5950982825682446E-3</v>
      </c>
      <c r="AJ454" s="13">
        <f t="shared" si="695"/>
        <v>5.035689166080509E-3</v>
      </c>
      <c r="AK454" s="13">
        <f t="shared" si="696"/>
        <v>3.0214739279182984E-3</v>
      </c>
      <c r="AL454" s="13">
        <f t="shared" si="697"/>
        <v>1.0488805931112805E-4</v>
      </c>
      <c r="AM454" s="13">
        <f t="shared" si="698"/>
        <v>8.9162699916065166E-3</v>
      </c>
      <c r="AN454" s="13">
        <f t="shared" si="699"/>
        <v>9.5527415453146424E-3</v>
      </c>
      <c r="AO454" s="13">
        <f t="shared" si="700"/>
        <v>5.1173232258267601E-3</v>
      </c>
      <c r="AP454" s="13">
        <f t="shared" si="701"/>
        <v>1.8275379811728849E-3</v>
      </c>
      <c r="AQ454" s="13">
        <f t="shared" si="702"/>
        <v>4.8949835566960889E-4</v>
      </c>
      <c r="AR454" s="13">
        <f t="shared" si="703"/>
        <v>6.6604157861159291E-4</v>
      </c>
      <c r="AS454" s="13">
        <f t="shared" si="704"/>
        <v>1.198898818997697E-3</v>
      </c>
      <c r="AT454" s="13">
        <f t="shared" si="705"/>
        <v>1.07903051727667E-3</v>
      </c>
      <c r="AU454" s="13">
        <f t="shared" si="706"/>
        <v>6.4743125873220934E-4</v>
      </c>
      <c r="AV454" s="13">
        <f t="shared" si="707"/>
        <v>2.9134989331082277E-4</v>
      </c>
      <c r="AW454" s="13">
        <f t="shared" si="708"/>
        <v>5.6188774123176656E-6</v>
      </c>
      <c r="AX454" s="13">
        <f t="shared" si="709"/>
        <v>2.6749344951019017E-3</v>
      </c>
      <c r="AY454" s="13">
        <f t="shared" si="710"/>
        <v>2.8658797800436612E-3</v>
      </c>
      <c r="AZ454" s="13">
        <f t="shared" si="711"/>
        <v>1.5352276716873812E-3</v>
      </c>
      <c r="BA454" s="13">
        <f t="shared" si="712"/>
        <v>5.4827235957975176E-4</v>
      </c>
      <c r="BB454" s="13">
        <f t="shared" si="713"/>
        <v>1.4685244369101649E-4</v>
      </c>
      <c r="BC454" s="13">
        <f t="shared" si="714"/>
        <v>3.1467047121694237E-5</v>
      </c>
      <c r="BD454" s="13">
        <f t="shared" si="715"/>
        <v>1.1893095552473888E-4</v>
      </c>
      <c r="BE454" s="13">
        <f t="shared" si="716"/>
        <v>2.1408000145892885E-4</v>
      </c>
      <c r="BF454" s="13">
        <f t="shared" si="717"/>
        <v>1.9267585475306234E-4</v>
      </c>
      <c r="BG454" s="13">
        <f t="shared" si="718"/>
        <v>1.1560782496209444E-4</v>
      </c>
      <c r="BH454" s="13">
        <f t="shared" si="719"/>
        <v>5.2024561703367157E-5</v>
      </c>
      <c r="BI454" s="13">
        <f t="shared" si="720"/>
        <v>1.8729216790056443E-5</v>
      </c>
      <c r="BJ454" s="14">
        <f t="shared" si="721"/>
        <v>0.54180189781321453</v>
      </c>
      <c r="BK454" s="14">
        <f t="shared" si="722"/>
        <v>0.23406423732736098</v>
      </c>
      <c r="BL454" s="14">
        <f t="shared" si="723"/>
        <v>0.21269297536241949</v>
      </c>
      <c r="BM454" s="14">
        <f t="shared" si="724"/>
        <v>0.54469853744116192</v>
      </c>
      <c r="BN454" s="14">
        <f t="shared" si="725"/>
        <v>0.45260522019112959</v>
      </c>
    </row>
    <row r="455" spans="1:66" x14ac:dyDescent="0.25">
      <c r="A455" t="s">
        <v>337</v>
      </c>
      <c r="B455" t="s">
        <v>89</v>
      </c>
      <c r="C455" t="s">
        <v>86</v>
      </c>
      <c r="D455" t="s">
        <v>359</v>
      </c>
      <c r="E455" s="10">
        <f>VLOOKUP(A455,home!$A$2:$E$404,3,FALSE)</f>
        <v>1.2959000000000001</v>
      </c>
      <c r="F455" s="10">
        <f>VLOOKUP(B455,home!$B$2:$E$404,3,FALSE)</f>
        <v>1.0288999999999999</v>
      </c>
      <c r="G455" s="10">
        <f>VLOOKUP(C455,away!$B$2:$E$404,4,FALSE)</f>
        <v>1.1575</v>
      </c>
      <c r="H455" s="10">
        <f>VLOOKUP(A455,away!$A$2:$E$404,3,FALSE)</f>
        <v>1</v>
      </c>
      <c r="I455" s="10">
        <f>VLOOKUP(C455,away!$B$2:$E$404,3,FALSE)</f>
        <v>1.25</v>
      </c>
      <c r="J455" s="10">
        <f>VLOOKUP(B455,home!$B$2:$E$404,4,FALSE)</f>
        <v>0</v>
      </c>
      <c r="K455" s="12">
        <f t="shared" si="670"/>
        <v>1.5433543728249999</v>
      </c>
      <c r="L455" s="12">
        <f t="shared" si="671"/>
        <v>0</v>
      </c>
      <c r="M455" s="13">
        <f t="shared" si="672"/>
        <v>0.21366319202719711</v>
      </c>
      <c r="N455" s="13">
        <f t="shared" si="673"/>
        <v>0.32975802172692231</v>
      </c>
      <c r="O455" s="13">
        <f t="shared" si="674"/>
        <v>0</v>
      </c>
      <c r="P455" s="13">
        <f t="shared" si="675"/>
        <v>0</v>
      </c>
      <c r="Q455" s="13">
        <f t="shared" si="676"/>
        <v>0.25446674240318351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0.13091078654216204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5.0510433714951473E-2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1.559109974945151E-2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4.0104319959111288E-3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0.78524751613258192</v>
      </c>
      <c r="BK455" s="14">
        <f t="shared" si="722"/>
        <v>0.21366319202719711</v>
      </c>
      <c r="BL455" s="14">
        <f t="shared" si="723"/>
        <v>0</v>
      </c>
      <c r="BM455" s="14">
        <f t="shared" si="724"/>
        <v>0.20102275200247616</v>
      </c>
      <c r="BN455" s="14">
        <f t="shared" si="725"/>
        <v>0.7978879561573029</v>
      </c>
    </row>
    <row r="456" spans="1:66" x14ac:dyDescent="0.25">
      <c r="A456" t="s">
        <v>337</v>
      </c>
      <c r="B456" t="s">
        <v>94</v>
      </c>
      <c r="C456" t="s">
        <v>92</v>
      </c>
      <c r="D456" t="s">
        <v>359</v>
      </c>
      <c r="E456" s="10">
        <f>VLOOKUP(A456,home!$A$2:$E$404,3,FALSE)</f>
        <v>1.2959000000000001</v>
      </c>
      <c r="F456" s="10">
        <f>VLOOKUP(B456,home!$B$2:$E$404,3,FALSE)</f>
        <v>0.57869999999999999</v>
      </c>
      <c r="G456" s="10">
        <f>VLOOKUP(C456,away!$B$2:$E$404,4,FALSE)</f>
        <v>0.38579999999999998</v>
      </c>
      <c r="H456" s="10">
        <f>VLOOKUP(A456,away!$A$2:$E$404,3,FALSE)</f>
        <v>1</v>
      </c>
      <c r="I456" s="10">
        <f>VLOOKUP(C456,away!$B$2:$E$404,3,FALSE)</f>
        <v>0.5</v>
      </c>
      <c r="J456" s="10">
        <f>VLOOKUP(B456,home!$B$2:$E$404,4,FALSE)</f>
        <v>1</v>
      </c>
      <c r="K456" s="12">
        <f t="shared" si="670"/>
        <v>0.28932582191400003</v>
      </c>
      <c r="L456" s="12">
        <f t="shared" si="671"/>
        <v>0.5</v>
      </c>
      <c r="M456" s="13">
        <f t="shared" si="672"/>
        <v>0.45415087066084375</v>
      </c>
      <c r="N456" s="13">
        <f t="shared" si="673"/>
        <v>0.13139757392690735</v>
      </c>
      <c r="O456" s="13">
        <f t="shared" si="674"/>
        <v>0.22707543533042188</v>
      </c>
      <c r="P456" s="13">
        <f t="shared" si="675"/>
        <v>6.5698786963453673E-2</v>
      </c>
      <c r="Q456" s="13">
        <f t="shared" si="676"/>
        <v>1.9008355536954021E-2</v>
      </c>
      <c r="R456" s="13">
        <f t="shared" si="677"/>
        <v>5.6768858832605469E-2</v>
      </c>
      <c r="S456" s="13">
        <f t="shared" si="678"/>
        <v>2.3760444421192526E-3</v>
      </c>
      <c r="T456" s="13">
        <f t="shared" si="679"/>
        <v>9.5041777684770103E-3</v>
      </c>
      <c r="U456" s="13">
        <f t="shared" si="680"/>
        <v>1.6424696740863418E-2</v>
      </c>
      <c r="V456" s="13">
        <f t="shared" si="681"/>
        <v>3.8191722840019151E-5</v>
      </c>
      <c r="W456" s="13">
        <f t="shared" si="682"/>
        <v>1.833202696320919E-3</v>
      </c>
      <c r="X456" s="13">
        <f t="shared" si="683"/>
        <v>9.1660134816045952E-4</v>
      </c>
      <c r="Y456" s="13">
        <f t="shared" si="684"/>
        <v>2.2915033704011488E-4</v>
      </c>
      <c r="Z456" s="13">
        <f t="shared" si="685"/>
        <v>9.4614764721009138E-3</v>
      </c>
      <c r="AA456" s="13">
        <f t="shared" si="686"/>
        <v>2.7374494568105701E-3</v>
      </c>
      <c r="AB456" s="13">
        <f t="shared" si="687"/>
        <v>3.9600740701987552E-4</v>
      </c>
      <c r="AC456" s="13">
        <f t="shared" si="688"/>
        <v>3.4530786253125693E-7</v>
      </c>
      <c r="AD456" s="13">
        <f t="shared" si="689"/>
        <v>1.3259821921200268E-4</v>
      </c>
      <c r="AE456" s="13">
        <f t="shared" si="690"/>
        <v>6.6299109606001341E-5</v>
      </c>
      <c r="AF456" s="13">
        <f t="shared" si="691"/>
        <v>1.6574777401500335E-5</v>
      </c>
      <c r="AG456" s="13">
        <f t="shared" si="692"/>
        <v>2.7624629002500563E-6</v>
      </c>
      <c r="AH456" s="13">
        <f t="shared" si="693"/>
        <v>1.1826845590126138E-3</v>
      </c>
      <c r="AI456" s="13">
        <f t="shared" si="694"/>
        <v>3.4218118210132116E-4</v>
      </c>
      <c r="AJ456" s="13">
        <f t="shared" si="695"/>
        <v>4.9500925877484426E-5</v>
      </c>
      <c r="AK456" s="13">
        <f t="shared" si="696"/>
        <v>4.773965355002393E-6</v>
      </c>
      <c r="AL456" s="13">
        <f t="shared" si="697"/>
        <v>1.9981296228044512E-9</v>
      </c>
      <c r="AM456" s="13">
        <f t="shared" si="698"/>
        <v>7.6728177515690903E-6</v>
      </c>
      <c r="AN456" s="13">
        <f t="shared" si="699"/>
        <v>3.8364088757845451E-6</v>
      </c>
      <c r="AO456" s="13">
        <f t="shared" si="700"/>
        <v>9.5910221894613628E-7</v>
      </c>
      <c r="AP456" s="13">
        <f t="shared" si="701"/>
        <v>1.5985036982435608E-7</v>
      </c>
      <c r="AQ456" s="13">
        <f t="shared" si="702"/>
        <v>1.9981296228044507E-8</v>
      </c>
      <c r="AR456" s="13">
        <f t="shared" si="703"/>
        <v>1.1826845590126142E-4</v>
      </c>
      <c r="AS456" s="13">
        <f t="shared" si="704"/>
        <v>3.4218118210132123E-5</v>
      </c>
      <c r="AT456" s="13">
        <f t="shared" si="705"/>
        <v>4.950092587748444E-6</v>
      </c>
      <c r="AU456" s="13">
        <f t="shared" si="706"/>
        <v>4.7739653550023945E-7</v>
      </c>
      <c r="AV456" s="13">
        <f t="shared" si="707"/>
        <v>3.4530786253125703E-8</v>
      </c>
      <c r="AW456" s="13">
        <f t="shared" si="708"/>
        <v>8.0293124362306716E-12</v>
      </c>
      <c r="AX456" s="13">
        <f t="shared" si="709"/>
        <v>3.6999071706150926E-7</v>
      </c>
      <c r="AY456" s="13">
        <f t="shared" si="710"/>
        <v>1.8499535853075463E-7</v>
      </c>
      <c r="AZ456" s="13">
        <f t="shared" si="711"/>
        <v>4.6248839632688657E-8</v>
      </c>
      <c r="BA456" s="13">
        <f t="shared" si="712"/>
        <v>7.708139938781445E-9</v>
      </c>
      <c r="BB456" s="13">
        <f t="shared" si="713"/>
        <v>9.6351749234768042E-10</v>
      </c>
      <c r="BC456" s="13">
        <f t="shared" si="714"/>
        <v>9.6351749234768066E-11</v>
      </c>
      <c r="BD456" s="13">
        <f t="shared" si="715"/>
        <v>9.8557046584384498E-6</v>
      </c>
      <c r="BE456" s="13">
        <f t="shared" si="716"/>
        <v>2.8515098508443437E-6</v>
      </c>
      <c r="BF456" s="13">
        <f t="shared" si="717"/>
        <v>4.1250771564570365E-7</v>
      </c>
      <c r="BG456" s="13">
        <f t="shared" si="718"/>
        <v>3.9783044625019948E-8</v>
      </c>
      <c r="BH456" s="13">
        <f t="shared" si="719"/>
        <v>2.8775655210938086E-9</v>
      </c>
      <c r="BI456" s="13">
        <f t="shared" si="720"/>
        <v>1.6651080190037092E-10</v>
      </c>
      <c r="BJ456" s="14">
        <f t="shared" si="721"/>
        <v>0.16312055434641637</v>
      </c>
      <c r="BK456" s="14">
        <f t="shared" si="722"/>
        <v>0.52226442609060741</v>
      </c>
      <c r="BL456" s="14">
        <f t="shared" si="723"/>
        <v>0.30515269954343449</v>
      </c>
      <c r="BM456" s="14">
        <f t="shared" si="724"/>
        <v>4.5899090214043724E-2</v>
      </c>
      <c r="BN456" s="14">
        <f t="shared" si="725"/>
        <v>0.95409988125118617</v>
      </c>
    </row>
    <row r="457" spans="1:66" x14ac:dyDescent="0.25">
      <c r="A457" t="s">
        <v>338</v>
      </c>
      <c r="B457" t="s">
        <v>123</v>
      </c>
      <c r="C457" t="s">
        <v>120</v>
      </c>
      <c r="D457" t="s">
        <v>359</v>
      </c>
      <c r="E457" s="10">
        <f>VLOOKUP(A457,home!$A$2:$E$404,3,FALSE)</f>
        <v>1.2710999999999999</v>
      </c>
      <c r="F457" s="10">
        <f>VLOOKUP(B457,home!$B$2:$E$404,3,FALSE)</f>
        <v>1.2008000000000001</v>
      </c>
      <c r="G457" s="10">
        <f>VLOOKUP(C457,away!$B$2:$E$404,4,FALSE)</f>
        <v>0.99380000000000002</v>
      </c>
      <c r="H457" s="10">
        <f>VLOOKUP(A457,away!$A$2:$E$404,3,FALSE)</f>
        <v>0.94469999999999998</v>
      </c>
      <c r="I457" s="10">
        <f>VLOOKUP(C457,away!$B$2:$E$404,3,FALSE)</f>
        <v>0.78</v>
      </c>
      <c r="J457" s="10">
        <f>VLOOKUP(B457,home!$B$2:$E$404,4,FALSE)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340</v>
      </c>
      <c r="B458" t="s">
        <v>154</v>
      </c>
      <c r="C458" t="s">
        <v>145</v>
      </c>
      <c r="D458" t="s">
        <v>359</v>
      </c>
      <c r="E458" s="10">
        <f>VLOOKUP(A458,home!$A$2:$E$404,3,FALSE)</f>
        <v>1.4705999999999999</v>
      </c>
      <c r="F458" s="10">
        <f>VLOOKUP(B458,home!$B$2:$E$404,3,FALSE)</f>
        <v>0.83109999999999995</v>
      </c>
      <c r="G458" s="10">
        <f>VLOOKUP(C458,away!$B$2:$E$404,4,FALSE)</f>
        <v>0.68</v>
      </c>
      <c r="H458" s="10">
        <f>VLOOKUP(A458,away!$A$2:$E$404,3,FALSE)</f>
        <v>1.2646999999999999</v>
      </c>
      <c r="I458" s="10">
        <f>VLOOKUP(C458,away!$B$2:$E$404,3,FALSE)</f>
        <v>1.1420999999999999</v>
      </c>
      <c r="J458" s="10">
        <f>VLOOKUP(B458,home!$B$2:$E$404,4,FALSE)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343</v>
      </c>
      <c r="B459" t="s">
        <v>211</v>
      </c>
      <c r="C459" t="s">
        <v>203</v>
      </c>
      <c r="D459" t="s">
        <v>359</v>
      </c>
      <c r="E459" s="10">
        <f>VLOOKUP(A459,home!$A$2:$E$404,3,FALSE)</f>
        <v>1.3976999999999999</v>
      </c>
      <c r="F459" s="10">
        <f>VLOOKUP(B459,home!$B$2:$E$404,3,FALSE)</f>
        <v>1.2683</v>
      </c>
      <c r="G459" s="10">
        <f>VLOOKUP(C459,away!$B$2:$E$404,4,FALSE)</f>
        <v>0.89429999999999998</v>
      </c>
      <c r="H459" s="10">
        <f>VLOOKUP(A459,away!$A$2:$E$404,3,FALSE)</f>
        <v>1.0585</v>
      </c>
      <c r="I459" s="10">
        <f>VLOOKUP(C459,away!$B$2:$E$404,3,FALSE)</f>
        <v>1.1809000000000001</v>
      </c>
      <c r="J459" s="10">
        <f>VLOOKUP(B459,home!$B$2:$E$404,4,FALSE)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345</v>
      </c>
      <c r="B460" t="s">
        <v>233</v>
      </c>
      <c r="C460" t="s">
        <v>232</v>
      </c>
      <c r="D460" t="s">
        <v>359</v>
      </c>
      <c r="E460" s="10">
        <f>VLOOKUP(A460,home!$A$2:$E$404,3,FALSE)</f>
        <v>1.5690999999999999</v>
      </c>
      <c r="F460" s="10">
        <f>VLOOKUP(B460,home!$B$2:$E$404,3,FALSE)</f>
        <v>1.0197000000000001</v>
      </c>
      <c r="G460" s="10">
        <f>VLOOKUP(C460,away!$B$2:$E$404,4,FALSE)</f>
        <v>0.95599999999999996</v>
      </c>
      <c r="H460" s="10">
        <f>VLOOKUP(A460,away!$A$2:$E$404,3,FALSE)</f>
        <v>1.1701999999999999</v>
      </c>
      <c r="I460" s="10">
        <f>VLOOKUP(C460,away!$B$2:$E$404,3,FALSE)</f>
        <v>1.1963999999999999</v>
      </c>
      <c r="J460" s="10">
        <f>VLOOKUP(B460,home!$B$2:$E$404,4,FALSE)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346</v>
      </c>
      <c r="B461" t="s">
        <v>254</v>
      </c>
      <c r="C461" t="s">
        <v>251</v>
      </c>
      <c r="D461" t="s">
        <v>359</v>
      </c>
      <c r="E461" s="10">
        <f>VLOOKUP(A461,home!$A$2:$E$404,3,FALSE)</f>
        <v>1.254</v>
      </c>
      <c r="F461" s="10">
        <f>VLOOKUP(B461,home!$B$2:$E$404,3,FALSE)</f>
        <v>0.58479999999999999</v>
      </c>
      <c r="G461" s="10">
        <f>VLOOKUP(C461,away!$B$2:$E$404,4,FALSE)</f>
        <v>0.85060000000000002</v>
      </c>
      <c r="H461" s="10">
        <f>VLOOKUP(A461,away!$A$2:$E$404,3,FALSE)</f>
        <v>0.9476</v>
      </c>
      <c r="I461" s="10">
        <f>VLOOKUP(C461,away!$B$2:$E$404,3,FALSE)</f>
        <v>1.1256999999999999</v>
      </c>
      <c r="J461" s="10">
        <f>VLOOKUP(B461,home!$B$2:$E$404,4,FALSE)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346</v>
      </c>
      <c r="B462" t="s">
        <v>249</v>
      </c>
      <c r="C462" t="s">
        <v>255</v>
      </c>
      <c r="D462" t="s">
        <v>359</v>
      </c>
      <c r="E462" s="10">
        <f>VLOOKUP(A462,home!$A$2:$E$404,3,FALSE)</f>
        <v>1.254</v>
      </c>
      <c r="F462" s="10">
        <f>VLOOKUP(B462,home!$B$2:$E$404,3,FALSE)</f>
        <v>0.90380000000000005</v>
      </c>
      <c r="G462" s="10">
        <f>VLOOKUP(C462,away!$B$2:$E$404,4,FALSE)</f>
        <v>1.246</v>
      </c>
      <c r="H462" s="10">
        <f>VLOOKUP(A462,away!$A$2:$E$404,3,FALSE)</f>
        <v>0.9476</v>
      </c>
      <c r="I462" s="10">
        <f>VLOOKUP(C462,away!$B$2:$E$404,3,FALSE)</f>
        <v>0.65959999999999996</v>
      </c>
      <c r="J462" s="10">
        <f>VLOOKUP(B462,home!$B$2:$E$404,4,FALSE)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347</v>
      </c>
      <c r="B463" t="s">
        <v>268</v>
      </c>
      <c r="C463" t="s">
        <v>264</v>
      </c>
      <c r="D463" t="s">
        <v>359</v>
      </c>
      <c r="E463" s="10">
        <f>VLOOKUP(A463,home!$A$2:$E$404,3,FALSE)</f>
        <v>1.5417000000000001</v>
      </c>
      <c r="F463" s="10">
        <f>VLOOKUP(B463,home!$B$2:$E$404,3,FALSE)</f>
        <v>1.4414</v>
      </c>
      <c r="G463" s="10">
        <f>VLOOKUP(C463,away!$B$2:$E$404,4,FALSE)</f>
        <v>1.4414</v>
      </c>
      <c r="H463" s="10">
        <f>VLOOKUP(A463,away!$A$2:$E$404,3,FALSE)</f>
        <v>1.125</v>
      </c>
      <c r="I463" s="10">
        <f>VLOOKUP(C463,away!$B$2:$E$404,3,FALSE)</f>
        <v>0.59260000000000002</v>
      </c>
      <c r="J463" s="10">
        <f>VLOOKUP(B463,home!$B$2:$E$404,4,FALSE)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348</v>
      </c>
      <c r="B464" t="s">
        <v>287</v>
      </c>
      <c r="C464" t="s">
        <v>273</v>
      </c>
      <c r="D464" t="s">
        <v>359</v>
      </c>
      <c r="E464" s="10">
        <f>VLOOKUP(A464,home!$A$2:$E$404,3,FALSE)</f>
        <v>1.5124</v>
      </c>
      <c r="F464" s="10">
        <f>VLOOKUP(B464,home!$B$2:$E$404,3,FALSE)</f>
        <v>0.92569999999999997</v>
      </c>
      <c r="G464" s="10">
        <f>VLOOKUP(C464,away!$B$2:$E$404,4,FALSE)</f>
        <v>0.74939999999999996</v>
      </c>
      <c r="H464" s="10">
        <f>VLOOKUP(A464,away!$A$2:$E$404,3,FALSE)</f>
        <v>1.1446000000000001</v>
      </c>
      <c r="I464" s="10">
        <f>VLOOKUP(C464,away!$B$2:$E$404,3,FALSE)</f>
        <v>0.93189999999999995</v>
      </c>
      <c r="J464" s="10">
        <f>VLOOKUP(B464,home!$B$2:$E$404,4,FALSE)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348</v>
      </c>
      <c r="B465" t="s">
        <v>288</v>
      </c>
      <c r="C465" t="s">
        <v>285</v>
      </c>
      <c r="D465" t="s">
        <v>359</v>
      </c>
      <c r="E465" s="10">
        <f>VLOOKUP(A465,home!$A$2:$E$404,3,FALSE)</f>
        <v>1.5124</v>
      </c>
      <c r="F465" s="10">
        <f>VLOOKUP(B465,home!$B$2:$E$404,3,FALSE)</f>
        <v>0.66120000000000001</v>
      </c>
      <c r="G465" s="10">
        <f>VLOOKUP(C465,away!$B$2:$E$404,4,FALSE)</f>
        <v>1.4986999999999999</v>
      </c>
      <c r="H465" s="10">
        <f>VLOOKUP(A465,away!$A$2:$E$404,3,FALSE)</f>
        <v>1.1446000000000001</v>
      </c>
      <c r="I465" s="10">
        <f>VLOOKUP(C465,away!$B$2:$E$404,3,FALSE)</f>
        <v>0.58240000000000003</v>
      </c>
      <c r="J465" s="10">
        <f>VLOOKUP(B465,home!$B$2:$E$404,4,FALSE)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289</v>
      </c>
      <c r="B466" t="s">
        <v>304</v>
      </c>
      <c r="C466" t="s">
        <v>296</v>
      </c>
      <c r="D466" t="s">
        <v>359</v>
      </c>
      <c r="E466" s="10">
        <f>VLOOKUP(A466,home!$A$2:$E$404,3,FALSE)</f>
        <v>1.6667000000000001</v>
      </c>
      <c r="F466" s="10">
        <f>VLOOKUP(B466,home!$B$2:$E$404,3,FALSE)</f>
        <v>1.2</v>
      </c>
      <c r="G466" s="10">
        <f>VLOOKUP(C466,away!$B$2:$E$404,4,FALSE)</f>
        <v>0.6</v>
      </c>
      <c r="H466" s="10">
        <f>VLOOKUP(A466,away!$A$2:$E$404,3,FALSE)</f>
        <v>0.93330000000000002</v>
      </c>
      <c r="I466" s="10">
        <f>VLOOKUP(C466,away!$B$2:$E$404,3,FALSE)</f>
        <v>1.0714999999999999</v>
      </c>
      <c r="J466" s="10">
        <f>VLOOKUP(B466,home!$B$2:$E$404,4,FALSE)</f>
        <v>0.1</v>
      </c>
      <c r="K466" s="12">
        <f t="shared" si="670"/>
        <v>1.2000239999999998</v>
      </c>
      <c r="L466" s="12">
        <f t="shared" si="671"/>
        <v>0.100003095</v>
      </c>
      <c r="M466" s="13">
        <f t="shared" si="672"/>
        <v>0.27252440888511764</v>
      </c>
      <c r="N466" s="13">
        <f t="shared" si="673"/>
        <v>0.32703583124795427</v>
      </c>
      <c r="O466" s="13">
        <f t="shared" si="674"/>
        <v>2.7253284351557262E-2</v>
      </c>
      <c r="P466" s="13">
        <f t="shared" si="675"/>
        <v>3.270459530069314E-2</v>
      </c>
      <c r="Q466" s="13">
        <f t="shared" si="676"/>
        <v>0.19622542317874755</v>
      </c>
      <c r="R466" s="13">
        <f t="shared" si="677"/>
        <v>1.362706392035397E-3</v>
      </c>
      <c r="S466" s="13">
        <f t="shared" si="678"/>
        <v>9.8118784860203555E-4</v>
      </c>
      <c r="T466" s="13">
        <f t="shared" si="679"/>
        <v>1.9623149635559493E-2</v>
      </c>
      <c r="U466" s="13">
        <f t="shared" si="680"/>
        <v>1.6352803753958848E-3</v>
      </c>
      <c r="V466" s="13">
        <f t="shared" si="681"/>
        <v>1.3083171209737029E-5</v>
      </c>
      <c r="W466" s="13">
        <f t="shared" si="682"/>
        <v>7.8491739074884437E-2</v>
      </c>
      <c r="X466" s="13">
        <f t="shared" si="683"/>
        <v>7.8494168394208797E-3</v>
      </c>
      <c r="Y466" s="13">
        <f t="shared" si="684"/>
        <v>3.9248298894360299E-4</v>
      </c>
      <c r="Z466" s="13">
        <f t="shared" si="685"/>
        <v>4.542495225994103E-5</v>
      </c>
      <c r="AA466" s="13">
        <f t="shared" si="686"/>
        <v>5.4511032910783453E-5</v>
      </c>
      <c r="AB466" s="13">
        <f t="shared" si="687"/>
        <v>3.2707273878864998E-5</v>
      </c>
      <c r="AC466" s="13">
        <f t="shared" si="688"/>
        <v>9.8128783540564805E-8</v>
      </c>
      <c r="AD466" s="13">
        <f t="shared" si="689"/>
        <v>2.3547992672899771E-2</v>
      </c>
      <c r="AE466" s="13">
        <f t="shared" si="690"/>
        <v>2.3548721483272997E-3</v>
      </c>
      <c r="AF466" s="13">
        <f t="shared" si="691"/>
        <v>1.1774725158101451E-4</v>
      </c>
      <c r="AG466" s="13">
        <f t="shared" si="692"/>
        <v>3.9250298619483655E-6</v>
      </c>
      <c r="AH466" s="13">
        <f t="shared" si="693"/>
        <v>1.1356589540553366E-6</v>
      </c>
      <c r="AI466" s="13">
        <f t="shared" si="694"/>
        <v>1.3628180006813008E-6</v>
      </c>
      <c r="AJ466" s="13">
        <f t="shared" si="695"/>
        <v>8.177071542247886E-7</v>
      </c>
      <c r="AK466" s="13">
        <f t="shared" si="696"/>
        <v>3.270894033471492E-7</v>
      </c>
      <c r="AL466" s="13">
        <f t="shared" si="697"/>
        <v>4.7104215966157359E-10</v>
      </c>
      <c r="AM466" s="13">
        <f t="shared" si="698"/>
        <v>5.6516312718607698E-3</v>
      </c>
      <c r="AN466" s="13">
        <f t="shared" si="699"/>
        <v>5.6518061898486334E-4</v>
      </c>
      <c r="AO466" s="13">
        <f t="shared" si="700"/>
        <v>2.8259905566251043E-5</v>
      </c>
      <c r="AP466" s="13">
        <f t="shared" si="701"/>
        <v>9.4202600701094424E-7</v>
      </c>
      <c r="AQ466" s="13">
        <f t="shared" si="702"/>
        <v>2.3551379067896525E-8</v>
      </c>
      <c r="AR466" s="13">
        <f t="shared" si="703"/>
        <v>2.2713882053999296E-8</v>
      </c>
      <c r="AS466" s="13">
        <f t="shared" si="704"/>
        <v>2.725720359796844E-8</v>
      </c>
      <c r="AT466" s="13">
        <f t="shared" si="705"/>
        <v>1.6354649245224241E-8</v>
      </c>
      <c r="AU466" s="13">
        <f t="shared" si="706"/>
        <v>6.5419905352836573E-9</v>
      </c>
      <c r="AV466" s="13">
        <f t="shared" si="707"/>
        <v>1.9626364125283082E-9</v>
      </c>
      <c r="AW466" s="13">
        <f t="shared" si="708"/>
        <v>1.5702205318372765E-12</v>
      </c>
      <c r="AX466" s="13">
        <f t="shared" si="709"/>
        <v>1.1303488608972406E-3</v>
      </c>
      <c r="AY466" s="13">
        <f t="shared" si="710"/>
        <v>1.1303838451944853E-4</v>
      </c>
      <c r="AZ466" s="13">
        <f t="shared" si="711"/>
        <v>5.6520941528724698E-6</v>
      </c>
      <c r="BA466" s="13">
        <f t="shared" si="712"/>
        <v>1.8840896950621674E-7</v>
      </c>
      <c r="BB466" s="13">
        <f t="shared" si="713"/>
        <v>4.7103700190955738E-9</v>
      </c>
      <c r="BC466" s="13">
        <f t="shared" si="714"/>
        <v>9.4210316100953302E-11</v>
      </c>
      <c r="BD466" s="13">
        <f t="shared" si="715"/>
        <v>3.7857641747748101E-10</v>
      </c>
      <c r="BE466" s="13">
        <f t="shared" si="716"/>
        <v>4.5430078680699647E-10</v>
      </c>
      <c r="BF466" s="13">
        <f t="shared" si="717"/>
        <v>2.7258592369363958E-10</v>
      </c>
      <c r="BG466" s="13">
        <f t="shared" si="718"/>
        <v>1.0903655016484536E-10</v>
      </c>
      <c r="BH466" s="13">
        <f t="shared" si="719"/>
        <v>3.2711619268754587E-11</v>
      </c>
      <c r="BI466" s="13">
        <f t="shared" si="720"/>
        <v>7.8509456402735827E-12</v>
      </c>
      <c r="BJ466" s="14">
        <f t="shared" si="721"/>
        <v>0.66313784999509728</v>
      </c>
      <c r="BK466" s="14">
        <f t="shared" si="722"/>
        <v>0.30633641218996766</v>
      </c>
      <c r="BL466" s="14">
        <f t="shared" si="723"/>
        <v>3.034220878471458E-2</v>
      </c>
      <c r="BM466" s="14">
        <f t="shared" si="724"/>
        <v>0.14264260818298538</v>
      </c>
      <c r="BN466" s="14">
        <f t="shared" si="725"/>
        <v>0.85710624935610535</v>
      </c>
    </row>
    <row r="467" spans="1:66" x14ac:dyDescent="0.25">
      <c r="A467" t="s">
        <v>289</v>
      </c>
      <c r="B467" t="s">
        <v>310</v>
      </c>
      <c r="C467" t="s">
        <v>313</v>
      </c>
      <c r="D467" t="s">
        <v>359</v>
      </c>
      <c r="E467" s="10">
        <f>VLOOKUP(A467,home!$A$2:$E$404,3,FALSE)</f>
        <v>1.6667000000000001</v>
      </c>
      <c r="F467" s="10">
        <f>VLOOKUP(B467,home!$B$2:$E$404,3,FALSE)</f>
        <v>0.8</v>
      </c>
      <c r="G467" s="10">
        <f>VLOOKUP(C467,away!$B$2:$E$404,4,FALSE)</f>
        <v>0.6</v>
      </c>
      <c r="H467" s="10">
        <f>VLOOKUP(A467,away!$A$2:$E$404,3,FALSE)</f>
        <v>0.93330000000000002</v>
      </c>
      <c r="I467" s="10">
        <f>VLOOKUP(C467,away!$B$2:$E$404,3,FALSE)</f>
        <v>0.53569999999999995</v>
      </c>
      <c r="J467" s="10">
        <f>VLOOKUP(B467,home!$B$2:$E$404,4,FALSE)</f>
        <v>1.0714999999999999</v>
      </c>
      <c r="K467" s="12">
        <f t="shared" si="670"/>
        <v>0.80001600000000006</v>
      </c>
      <c r="L467" s="12">
        <f t="shared" si="671"/>
        <v>0.53571657991499988</v>
      </c>
      <c r="M467" s="13">
        <f t="shared" si="672"/>
        <v>0.26296546165996842</v>
      </c>
      <c r="N467" s="13">
        <f t="shared" si="673"/>
        <v>0.21037657677536131</v>
      </c>
      <c r="O467" s="13">
        <f t="shared" si="674"/>
        <v>0.14087495775624731</v>
      </c>
      <c r="P467" s="13">
        <f t="shared" si="675"/>
        <v>0.11270222020432195</v>
      </c>
      <c r="Q467" s="13">
        <f t="shared" si="676"/>
        <v>8.4152313722758734E-2</v>
      </c>
      <c r="R467" s="13">
        <f t="shared" si="677"/>
        <v>3.7734525282423451E-2</v>
      </c>
      <c r="S467" s="13">
        <f t="shared" si="678"/>
        <v>1.2075531097129139E-2</v>
      </c>
      <c r="T467" s="13">
        <f t="shared" si="679"/>
        <v>4.5081789699490414E-2</v>
      </c>
      <c r="U467" s="13">
        <f t="shared" si="680"/>
        <v>3.0188223978343278E-2</v>
      </c>
      <c r="V467" s="13">
        <f t="shared" si="681"/>
        <v>5.7503925344494684E-4</v>
      </c>
      <c r="W467" s="13">
        <f t="shared" si="682"/>
        <v>2.2441065805075523E-2</v>
      </c>
      <c r="X467" s="13">
        <f t="shared" si="683"/>
        <v>1.2022051022742512E-2</v>
      </c>
      <c r="Y467" s="13">
        <f t="shared" si="684"/>
        <v>3.2202060287336224E-3</v>
      </c>
      <c r="Z467" s="13">
        <f t="shared" si="685"/>
        <v>6.7383369430053294E-3</v>
      </c>
      <c r="AA467" s="13">
        <f t="shared" si="686"/>
        <v>5.3907773677953517E-3</v>
      </c>
      <c r="AB467" s="13">
        <f t="shared" si="687"/>
        <v>2.156354073337083E-3</v>
      </c>
      <c r="AC467" s="13">
        <f t="shared" si="688"/>
        <v>1.5403211166682256E-5</v>
      </c>
      <c r="AD467" s="13">
        <f t="shared" si="689"/>
        <v>4.4883029252783249E-3</v>
      </c>
      <c r="AE467" s="13">
        <f t="shared" si="690"/>
        <v>2.4044582927525934E-3</v>
      </c>
      <c r="AF467" s="13">
        <f t="shared" si="691"/>
        <v>6.4405408657083939E-4</v>
      </c>
      <c r="AG467" s="13">
        <f t="shared" si="692"/>
        <v>1.1501015084600313E-4</v>
      </c>
      <c r="AH467" s="13">
        <f t="shared" si="693"/>
        <v>9.0245970535542748E-4</v>
      </c>
      <c r="AI467" s="13">
        <f t="shared" si="694"/>
        <v>7.2198220363962765E-4</v>
      </c>
      <c r="AJ467" s="13">
        <f t="shared" si="695"/>
        <v>2.8879865731348023E-4</v>
      </c>
      <c r="AK467" s="13">
        <f t="shared" si="696"/>
        <v>7.7014515543100416E-5</v>
      </c>
      <c r="AL467" s="13">
        <f t="shared" si="697"/>
        <v>2.6406146051314166E-7</v>
      </c>
      <c r="AM467" s="13">
        <f t="shared" si="698"/>
        <v>7.1814283061389316E-4</v>
      </c>
      <c r="AN467" s="13">
        <f t="shared" si="699"/>
        <v>3.8472102110695188E-4</v>
      </c>
      <c r="AO467" s="13">
        <f t="shared" si="700"/>
        <v>1.0305071482441137E-4</v>
      </c>
      <c r="AP467" s="13">
        <f t="shared" si="701"/>
        <v>1.8401992167843216E-5</v>
      </c>
      <c r="AQ467" s="13">
        <f t="shared" si="702"/>
        <v>2.4645630769448953E-6</v>
      </c>
      <c r="AR467" s="13">
        <f t="shared" si="703"/>
        <v>9.6692525372821651E-5</v>
      </c>
      <c r="AS467" s="13">
        <f t="shared" si="704"/>
        <v>7.7355567378663292E-5</v>
      </c>
      <c r="AT467" s="13">
        <f t="shared" si="705"/>
        <v>3.0942845796004343E-5</v>
      </c>
      <c r="AU467" s="13">
        <f t="shared" si="706"/>
        <v>8.2515905741120724E-6</v>
      </c>
      <c r="AV467" s="13">
        <f t="shared" si="707"/>
        <v>1.6503511211847109E-6</v>
      </c>
      <c r="AW467" s="13">
        <f t="shared" si="708"/>
        <v>3.1436651501224495E-9</v>
      </c>
      <c r="AX467" s="13">
        <f t="shared" si="709"/>
        <v>9.5754292462734035E-5</v>
      </c>
      <c r="AY467" s="13">
        <f t="shared" si="710"/>
        <v>5.1297162070316525E-5</v>
      </c>
      <c r="AZ467" s="13">
        <f t="shared" si="711"/>
        <v>1.3740370111827713E-5</v>
      </c>
      <c r="BA467" s="13">
        <f t="shared" si="712"/>
        <v>2.4536480276915426E-6</v>
      </c>
      <c r="BB467" s="13">
        <f t="shared" si="713"/>
        <v>3.2861498242752447E-7</v>
      </c>
      <c r="BC467" s="13">
        <f t="shared" si="714"/>
        <v>3.5208898898980249E-8</v>
      </c>
      <c r="BD467" s="13">
        <f t="shared" si="715"/>
        <v>8.6332981660120578E-6</v>
      </c>
      <c r="BE467" s="13">
        <f t="shared" si="716"/>
        <v>6.9067766655803023E-6</v>
      </c>
      <c r="BF467" s="13">
        <f t="shared" si="717"/>
        <v>2.7627659204454454E-6</v>
      </c>
      <c r="BG467" s="13">
        <f t="shared" si="718"/>
        <v>7.367523135370281E-7</v>
      </c>
      <c r="BH467" s="13">
        <f t="shared" si="719"/>
        <v>1.4735340971665974E-7</v>
      </c>
      <c r="BI467" s="13">
        <f t="shared" si="720"/>
        <v>2.3577017085576664E-8</v>
      </c>
      <c r="BJ467" s="14">
        <f t="shared" si="721"/>
        <v>0.38633621892795383</v>
      </c>
      <c r="BK467" s="14">
        <f t="shared" si="722"/>
        <v>0.38838521664956199</v>
      </c>
      <c r="BL467" s="14">
        <f t="shared" si="723"/>
        <v>0.21856919694373328</v>
      </c>
      <c r="BM467" s="14">
        <f t="shared" si="724"/>
        <v>0.15117162004476806</v>
      </c>
      <c r="BN467" s="14">
        <f t="shared" si="725"/>
        <v>0.84880605540108134</v>
      </c>
    </row>
    <row r="468" spans="1:66" x14ac:dyDescent="0.25">
      <c r="A468" t="s">
        <v>337</v>
      </c>
      <c r="B468" t="s">
        <v>79</v>
      </c>
      <c r="C468" t="s">
        <v>93</v>
      </c>
      <c r="D468" t="s">
        <v>360</v>
      </c>
      <c r="E468" s="10">
        <f>VLOOKUP(A468,home!$A$2:$E$404,3,FALSE)</f>
        <v>1.2959000000000001</v>
      </c>
      <c r="F468" s="10">
        <f>VLOOKUP(B468,home!$B$2:$E$404,3,FALSE)</f>
        <v>1.5432999999999999</v>
      </c>
      <c r="G468" s="10">
        <f>VLOOKUP(C468,away!$B$2:$E$404,4,FALSE)</f>
        <v>1.0288999999999999</v>
      </c>
      <c r="H468" s="10">
        <f>VLOOKUP(A468,away!$A$2:$E$404,3,FALSE)</f>
        <v>1</v>
      </c>
      <c r="I468" s="10">
        <f>VLOOKUP(C468,away!$B$2:$E$404,3,FALSE)</f>
        <v>0.66669999999999996</v>
      </c>
      <c r="J468" s="10">
        <f>VLOOKUP(B468,home!$B$2:$E$404,4,FALSE)</f>
        <v>1.6667000000000001</v>
      </c>
      <c r="K468" s="12">
        <f t="shared" si="670"/>
        <v>2.0577613853829999</v>
      </c>
      <c r="L468" s="12">
        <f t="shared" si="671"/>
        <v>1.11118889</v>
      </c>
      <c r="M468" s="13">
        <f t="shared" si="672"/>
        <v>4.2047713264606698E-2</v>
      </c>
      <c r="N468" s="13">
        <f t="shared" si="673"/>
        <v>8.6524160699564215E-2</v>
      </c>
      <c r="O468" s="13">
        <f t="shared" si="674"/>
        <v>4.6722951829536591E-2</v>
      </c>
      <c r="P468" s="13">
        <f t="shared" si="675"/>
        <v>9.6144686085930381E-2</v>
      </c>
      <c r="Q468" s="13">
        <f t="shared" si="676"/>
        <v>8.9023038395118298E-2</v>
      </c>
      <c r="R468" s="13">
        <f t="shared" si="677"/>
        <v>2.5959012490493122E-2</v>
      </c>
      <c r="S468" s="13">
        <f t="shared" si="678"/>
        <v>5.4960186564669791E-2</v>
      </c>
      <c r="T468" s="13">
        <f t="shared" si="679"/>
        <v>9.8921411218698879E-2</v>
      </c>
      <c r="U468" s="13">
        <f t="shared" si="680"/>
        <v>5.3417453505611723E-2</v>
      </c>
      <c r="V468" s="13">
        <f t="shared" si="681"/>
        <v>1.3963316840221384E-2</v>
      </c>
      <c r="W468" s="13">
        <f t="shared" si="682"/>
        <v>6.1062723606314213E-2</v>
      </c>
      <c r="X468" s="13">
        <f t="shared" si="683"/>
        <v>6.7852220064477081E-2</v>
      </c>
      <c r="Y468" s="13">
        <f t="shared" si="684"/>
        <v>3.769831654874102E-2</v>
      </c>
      <c r="Z468" s="13">
        <f t="shared" si="685"/>
        <v>9.6151220916023926E-3</v>
      </c>
      <c r="AA468" s="13">
        <f t="shared" si="686"/>
        <v>1.9785626955842427E-2</v>
      </c>
      <c r="AB468" s="13">
        <f t="shared" si="687"/>
        <v>2.0357049567662773E-2</v>
      </c>
      <c r="AC468" s="13">
        <f t="shared" si="688"/>
        <v>1.9954989969863403E-3</v>
      </c>
      <c r="AD468" s="13">
        <f t="shared" si="689"/>
        <v>3.1413128680847079E-2</v>
      </c>
      <c r="AE468" s="13">
        <f t="shared" si="690"/>
        <v>3.4905919590297631E-2</v>
      </c>
      <c r="AF468" s="13">
        <f t="shared" si="691"/>
        <v>1.9393535021986045E-2</v>
      </c>
      <c r="AG468" s="13">
        <f t="shared" si="692"/>
        <v>7.1832935514189299E-3</v>
      </c>
      <c r="AH468" s="13">
        <f t="shared" si="693"/>
        <v>2.6710542110455365E-3</v>
      </c>
      <c r="AI468" s="13">
        <f t="shared" si="694"/>
        <v>5.4963922137541586E-3</v>
      </c>
      <c r="AJ468" s="13">
        <f t="shared" si="695"/>
        <v>5.6551318281915465E-3</v>
      </c>
      <c r="AK468" s="13">
        <f t="shared" si="696"/>
        <v>3.8789706351009781E-3</v>
      </c>
      <c r="AL468" s="13">
        <f t="shared" si="697"/>
        <v>1.8251325435243978E-4</v>
      </c>
      <c r="AM468" s="13">
        <f t="shared" si="698"/>
        <v>1.2928144638702874E-2</v>
      </c>
      <c r="AN468" s="13">
        <f t="shared" si="699"/>
        <v>1.4365610690839697E-2</v>
      </c>
      <c r="AO468" s="13">
        <f t="shared" si="700"/>
        <v>7.9814534988631499E-3</v>
      </c>
      <c r="AP468" s="13">
        <f t="shared" si="701"/>
        <v>2.956300817996119E-3</v>
      </c>
      <c r="AQ468" s="13">
        <f t="shared" si="702"/>
        <v>8.2125215611380024E-4</v>
      </c>
      <c r="AR468" s="13">
        <f t="shared" si="703"/>
        <v>5.9360915278030202E-4</v>
      </c>
      <c r="AS468" s="13">
        <f t="shared" si="704"/>
        <v>1.2215059926012231E-3</v>
      </c>
      <c r="AT468" s="13">
        <f t="shared" si="705"/>
        <v>1.2567839317943648E-3</v>
      </c>
      <c r="AU468" s="13">
        <f t="shared" si="706"/>
        <v>8.6205381487208875E-4</v>
      </c>
      <c r="AV468" s="13">
        <f t="shared" si="707"/>
        <v>4.4347526309147225E-4</v>
      </c>
      <c r="AW468" s="13">
        <f t="shared" si="708"/>
        <v>1.1592438805972344E-5</v>
      </c>
      <c r="AX468" s="13">
        <f t="shared" si="709"/>
        <v>4.4338394703614999E-3</v>
      </c>
      <c r="AY468" s="13">
        <f t="shared" si="710"/>
        <v>4.926833159509183E-3</v>
      </c>
      <c r="AZ468" s="13">
        <f t="shared" si="711"/>
        <v>2.7373211348651013E-3</v>
      </c>
      <c r="BA468" s="13">
        <f t="shared" si="712"/>
        <v>1.0138936111414305E-3</v>
      </c>
      <c r="BB468" s="13">
        <f t="shared" si="713"/>
        <v>2.8165682908558456E-4</v>
      </c>
      <c r="BC468" s="13">
        <f t="shared" si="714"/>
        <v>6.2594787854505977E-5</v>
      </c>
      <c r="BD468" s="13">
        <f t="shared" si="715"/>
        <v>1.0993531592863084E-4</v>
      </c>
      <c r="BE468" s="13">
        <f t="shared" si="716"/>
        <v>2.2622064800781718E-4</v>
      </c>
      <c r="BF468" s="13">
        <f t="shared" si="717"/>
        <v>2.3275405702340296E-4</v>
      </c>
      <c r="BG468" s="13">
        <f t="shared" si="718"/>
        <v>1.5965077027799715E-4</v>
      </c>
      <c r="BH468" s="13">
        <f t="shared" si="719"/>
        <v>8.2130797556178599E-5</v>
      </c>
      <c r="BI468" s="13">
        <f t="shared" si="720"/>
        <v>3.3801116752362576E-5</v>
      </c>
      <c r="BJ468" s="14">
        <f t="shared" si="721"/>
        <v>0.58648664817279628</v>
      </c>
      <c r="BK468" s="14">
        <f t="shared" si="722"/>
        <v>0.2142207481662762</v>
      </c>
      <c r="BL468" s="14">
        <f t="shared" si="723"/>
        <v>0.18916556409792473</v>
      </c>
      <c r="BM468" s="14">
        <f t="shared" si="724"/>
        <v>0.60815127904264721</v>
      </c>
      <c r="BN468" s="14">
        <f t="shared" si="725"/>
        <v>0.3864215627652493</v>
      </c>
    </row>
    <row r="469" spans="1:66" x14ac:dyDescent="0.25">
      <c r="A469" t="s">
        <v>337</v>
      </c>
      <c r="B469" t="s">
        <v>85</v>
      </c>
      <c r="C469" t="s">
        <v>82</v>
      </c>
      <c r="D469" t="s">
        <v>360</v>
      </c>
      <c r="E469" s="10">
        <f>VLOOKUP(A469,home!$A$2:$E$404,3,FALSE)</f>
        <v>1.2959000000000001</v>
      </c>
      <c r="F469" s="10">
        <f>VLOOKUP(B469,home!$B$2:$E$404,3,FALSE)</f>
        <v>0.57869999999999999</v>
      </c>
      <c r="G469" s="10">
        <f>VLOOKUP(C469,away!$B$2:$E$404,4,FALSE)</f>
        <v>1.3504</v>
      </c>
      <c r="H469" s="10">
        <f>VLOOKUP(A469,away!$A$2:$E$404,3,FALSE)</f>
        <v>1</v>
      </c>
      <c r="I469" s="10">
        <f>VLOOKUP(C469,away!$B$2:$E$404,3,FALSE)</f>
        <v>1.75</v>
      </c>
      <c r="J469" s="10">
        <f>VLOOKUP(B469,home!$B$2:$E$404,4,FALSE)</f>
        <v>0.5</v>
      </c>
      <c r="K469" s="12">
        <f t="shared" si="670"/>
        <v>1.0127153704320002</v>
      </c>
      <c r="L469" s="12">
        <f t="shared" si="671"/>
        <v>0.875</v>
      </c>
      <c r="M469" s="13">
        <f t="shared" si="672"/>
        <v>0.15141734652023892</v>
      </c>
      <c r="N469" s="13">
        <f t="shared" si="673"/>
        <v>0.15334267417107431</v>
      </c>
      <c r="O469" s="13">
        <f t="shared" si="674"/>
        <v>0.13249017820520903</v>
      </c>
      <c r="P469" s="13">
        <f t="shared" si="675"/>
        <v>0.13417483989969001</v>
      </c>
      <c r="Q469" s="13">
        <f t="shared" si="676"/>
        <v>7.7646241538096503E-2</v>
      </c>
      <c r="R469" s="13">
        <f t="shared" si="677"/>
        <v>5.7964452964778958E-2</v>
      </c>
      <c r="S469" s="13">
        <f t="shared" si="678"/>
        <v>2.9723951838802564E-2</v>
      </c>
      <c r="T469" s="13">
        <f t="shared" si="679"/>
        <v>6.7940461345834438E-2</v>
      </c>
      <c r="U469" s="13">
        <f t="shared" si="680"/>
        <v>5.8701492456114383E-2</v>
      </c>
      <c r="V469" s="13">
        <f t="shared" si="681"/>
        <v>2.9265738927770992E-3</v>
      </c>
      <c r="W469" s="13">
        <f t="shared" si="682"/>
        <v>2.6211180753968655E-2</v>
      </c>
      <c r="X469" s="13">
        <f t="shared" si="683"/>
        <v>2.2934783159722572E-2</v>
      </c>
      <c r="Y469" s="13">
        <f t="shared" si="684"/>
        <v>1.0033967632378625E-2</v>
      </c>
      <c r="Z469" s="13">
        <f t="shared" si="685"/>
        <v>1.6906298781393863E-2</v>
      </c>
      <c r="AA469" s="13">
        <f t="shared" si="686"/>
        <v>1.7121268633033364E-2</v>
      </c>
      <c r="AB469" s="13">
        <f t="shared" si="687"/>
        <v>8.6694859529840816E-3</v>
      </c>
      <c r="AC469" s="13">
        <f t="shared" si="688"/>
        <v>1.6208206677689581E-4</v>
      </c>
      <c r="AD469" s="13">
        <f t="shared" si="689"/>
        <v>6.6361164066788695E-3</v>
      </c>
      <c r="AE469" s="13">
        <f t="shared" si="690"/>
        <v>5.8066018558440109E-3</v>
      </c>
      <c r="AF469" s="13">
        <f t="shared" si="691"/>
        <v>2.5403883119317545E-3</v>
      </c>
      <c r="AG469" s="13">
        <f t="shared" si="692"/>
        <v>7.4094659098009519E-4</v>
      </c>
      <c r="AH469" s="13">
        <f t="shared" si="693"/>
        <v>3.6982528584299074E-3</v>
      </c>
      <c r="AI469" s="13">
        <f t="shared" si="694"/>
        <v>3.7452775134760477E-3</v>
      </c>
      <c r="AJ469" s="13">
        <f t="shared" si="695"/>
        <v>1.8964500522152677E-3</v>
      </c>
      <c r="AK469" s="13">
        <f t="shared" si="696"/>
        <v>6.4018803904499042E-4</v>
      </c>
      <c r="AL469" s="13">
        <f t="shared" si="697"/>
        <v>5.7450050103721907E-6</v>
      </c>
      <c r="AM469" s="13">
        <f t="shared" si="698"/>
        <v>1.3440994170039336E-3</v>
      </c>
      <c r="AN469" s="13">
        <f t="shared" si="699"/>
        <v>1.1760869898784418E-3</v>
      </c>
      <c r="AO469" s="13">
        <f t="shared" si="700"/>
        <v>5.1453805807181834E-4</v>
      </c>
      <c r="AP469" s="13">
        <f t="shared" si="701"/>
        <v>1.5007360027094701E-4</v>
      </c>
      <c r="AQ469" s="13">
        <f t="shared" si="702"/>
        <v>3.2828600059269659E-5</v>
      </c>
      <c r="AR469" s="13">
        <f t="shared" si="703"/>
        <v>6.471942502252339E-4</v>
      </c>
      <c r="AS469" s="13">
        <f t="shared" si="704"/>
        <v>6.5542356485830849E-4</v>
      </c>
      <c r="AT469" s="13">
        <f t="shared" si="705"/>
        <v>3.3187875913767191E-4</v>
      </c>
      <c r="AU469" s="13">
        <f t="shared" si="706"/>
        <v>1.1203290683287333E-4</v>
      </c>
      <c r="AV469" s="13">
        <f t="shared" si="707"/>
        <v>2.836436168595677E-5</v>
      </c>
      <c r="AW469" s="13">
        <f t="shared" si="708"/>
        <v>1.4141105604336585E-7</v>
      </c>
      <c r="AX469" s="13">
        <f t="shared" si="709"/>
        <v>2.2686502316476227E-4</v>
      </c>
      <c r="AY469" s="13">
        <f t="shared" si="710"/>
        <v>1.9850689526916695E-4</v>
      </c>
      <c r="AZ469" s="13">
        <f t="shared" si="711"/>
        <v>8.6846766680260553E-5</v>
      </c>
      <c r="BA469" s="13">
        <f t="shared" si="712"/>
        <v>2.5330306948409327E-5</v>
      </c>
      <c r="BB469" s="13">
        <f t="shared" si="713"/>
        <v>5.5410046449645404E-6</v>
      </c>
      <c r="BC469" s="13">
        <f t="shared" si="714"/>
        <v>9.6967581286879464E-7</v>
      </c>
      <c r="BD469" s="13">
        <f t="shared" si="715"/>
        <v>9.4382494824513252E-5</v>
      </c>
      <c r="BE469" s="13">
        <f t="shared" si="716"/>
        <v>9.5582603208503296E-5</v>
      </c>
      <c r="BF469" s="13">
        <f t="shared" si="717"/>
        <v>4.8398985707577146E-5</v>
      </c>
      <c r="BG469" s="13">
        <f t="shared" si="718"/>
        <v>1.6338132246460692E-5</v>
      </c>
      <c r="BH469" s="13">
        <f t="shared" si="719"/>
        <v>4.1364694125353609E-6</v>
      </c>
      <c r="BI469" s="13">
        <f t="shared" si="720"/>
        <v>8.3781323067927762E-7</v>
      </c>
      <c r="BJ469" s="14">
        <f t="shared" si="721"/>
        <v>0.37759504810431471</v>
      </c>
      <c r="BK469" s="14">
        <f t="shared" si="722"/>
        <v>0.318609046118565</v>
      </c>
      <c r="BL469" s="14">
        <f t="shared" si="723"/>
        <v>0.28696161701665629</v>
      </c>
      <c r="BM469" s="14">
        <f t="shared" si="724"/>
        <v>0.29283791123762903</v>
      </c>
      <c r="BN469" s="14">
        <f t="shared" si="725"/>
        <v>0.70703573329908775</v>
      </c>
    </row>
    <row r="470" spans="1:66" s="15" customFormat="1" x14ac:dyDescent="0.25">
      <c r="A470" s="15" t="s">
        <v>338</v>
      </c>
      <c r="B470" s="15" t="s">
        <v>116</v>
      </c>
      <c r="C470" s="15" t="s">
        <v>109</v>
      </c>
      <c r="D470" s="15" t="s">
        <v>360</v>
      </c>
      <c r="E470" s="15">
        <f>VLOOKUP(A470,home!$A$2:$E$404,3,FALSE)</f>
        <v>1.2710999999999999</v>
      </c>
      <c r="F470" s="15">
        <f>VLOOKUP(B470,home!$B$2:$E$404,3,FALSE)</f>
        <v>0.5383</v>
      </c>
      <c r="G470" s="15">
        <f>VLOOKUP(C470,away!$B$2:$E$404,4,FALSE)</f>
        <v>1.0766</v>
      </c>
      <c r="H470" s="15">
        <f>VLOOKUP(A470,away!$A$2:$E$404,3,FALSE)</f>
        <v>0.94469999999999998</v>
      </c>
      <c r="I470" s="15">
        <f>VLOOKUP(C470,away!$B$2:$E$404,3,FALSE)</f>
        <v>1.0585</v>
      </c>
      <c r="J470" s="15">
        <f>VLOOKUP(B470,home!$B$2:$E$404,4,FALSE)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343</v>
      </c>
      <c r="B471" t="s">
        <v>212</v>
      </c>
      <c r="C471" t="s">
        <v>205</v>
      </c>
      <c r="D471" s="11">
        <v>44425</v>
      </c>
      <c r="E471" s="10">
        <f>VLOOKUP(A471,home!$A$2:$E$404,3,FALSE)</f>
        <v>1.3976999999999999</v>
      </c>
      <c r="F471" s="10">
        <f>VLOOKUP(B471,home!$B$2:$E$404,3,FALSE)</f>
        <v>1.3513999999999999</v>
      </c>
      <c r="G471" s="10">
        <f>VLOOKUP(C471,away!$B$2:$E$404,4,FALSE)</f>
        <v>1.4309000000000001</v>
      </c>
      <c r="H471" s="10">
        <f>VLOOKUP(A471,away!$A$2:$E$404,3,FALSE)</f>
        <v>1.0585</v>
      </c>
      <c r="I471" s="10">
        <f>VLOOKUP(C471,away!$B$2:$E$404,3,FALSE)</f>
        <v>1.1114999999999999</v>
      </c>
      <c r="J471" s="10">
        <f>VLOOKUP(B471,home!$B$2:$E$404,4,FALSE)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338</v>
      </c>
      <c r="B472" t="s">
        <v>118</v>
      </c>
      <c r="C472" t="s">
        <v>122</v>
      </c>
      <c r="D472" s="11">
        <v>44426</v>
      </c>
      <c r="E472" s="10">
        <f>VLOOKUP(A472,home!$A$2:$E$404,3,FALSE)</f>
        <v>1.2710999999999999</v>
      </c>
      <c r="F472" s="10">
        <f>VLOOKUP(B472,home!$B$2:$E$404,3,FALSE)</f>
        <v>0.74529999999999996</v>
      </c>
      <c r="G472" s="10">
        <f>VLOOKUP(C472,away!$B$2:$E$404,4,FALSE)</f>
        <v>1.2422</v>
      </c>
      <c r="H472" s="10">
        <f>VLOOKUP(A472,away!$A$2:$E$404,3,FALSE)</f>
        <v>0.94469999999999998</v>
      </c>
      <c r="I472" s="10">
        <f>VLOOKUP(C472,away!$B$2:$E$404,3,FALSE)</f>
        <v>0.8357</v>
      </c>
      <c r="J472" s="10">
        <f>VLOOKUP(B472,home!$B$2:$E$404,4,FALSE)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343</v>
      </c>
      <c r="B473" t="s">
        <v>213</v>
      </c>
      <c r="C473" t="s">
        <v>210</v>
      </c>
      <c r="D473" s="11">
        <v>44426</v>
      </c>
      <c r="E473" s="10">
        <f>VLOOKUP(A473,home!$A$2:$E$404,3,FALSE)</f>
        <v>1.3976999999999999</v>
      </c>
      <c r="F473" s="10">
        <f>VLOOKUP(B473,home!$B$2:$E$404,3,FALSE)</f>
        <v>1.0544</v>
      </c>
      <c r="G473" s="10">
        <f>VLOOKUP(C473,away!$B$2:$E$404,4,FALSE)</f>
        <v>1.6296999999999999</v>
      </c>
      <c r="H473" s="10">
        <f>VLOOKUP(A473,away!$A$2:$E$404,3,FALSE)</f>
        <v>1.0585</v>
      </c>
      <c r="I473" s="10">
        <f>VLOOKUP(C473,away!$B$2:$E$404,3,FALSE)</f>
        <v>0.73480000000000001</v>
      </c>
      <c r="J473" s="10">
        <f>VLOOKUP(B473,home!$B$2:$E$404,4,FALSE)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343</v>
      </c>
      <c r="B474" t="s">
        <v>207</v>
      </c>
      <c r="C474" t="s">
        <v>214</v>
      </c>
      <c r="D474" s="11">
        <v>44426</v>
      </c>
      <c r="E474" s="10">
        <f>VLOOKUP(A474,home!$A$2:$E$404,3,FALSE)</f>
        <v>1.3976999999999999</v>
      </c>
      <c r="F474" s="10">
        <f>VLOOKUP(B474,home!$B$2:$E$404,3,FALSE)</f>
        <v>0.6734</v>
      </c>
      <c r="G474" s="10">
        <f>VLOOKUP(C474,away!$B$2:$E$404,4,FALSE)</f>
        <v>0.78700000000000003</v>
      </c>
      <c r="H474" s="10">
        <f>VLOOKUP(A474,away!$A$2:$E$404,3,FALSE)</f>
        <v>1.0585</v>
      </c>
      <c r="I474" s="10">
        <f>VLOOKUP(C474,away!$B$2:$E$404,3,FALSE)</f>
        <v>0.70850000000000002</v>
      </c>
      <c r="J474" s="10">
        <f>VLOOKUP(B474,home!$B$2:$E$404,4,FALSE)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343</v>
      </c>
      <c r="B475" t="s">
        <v>201</v>
      </c>
      <c r="C475" t="s">
        <v>209</v>
      </c>
      <c r="D475" s="11">
        <v>44426</v>
      </c>
      <c r="E475" s="10">
        <f>VLOOKUP(A475,home!$A$2:$E$404,3,FALSE)</f>
        <v>1.3976999999999999</v>
      </c>
      <c r="F475" s="10">
        <f>VLOOKUP(B475,home!$B$2:$E$404,3,FALSE)</f>
        <v>0.8417</v>
      </c>
      <c r="G475" s="10">
        <f>VLOOKUP(C475,away!$B$2:$E$404,4,FALSE)</f>
        <v>0.98799999999999999</v>
      </c>
      <c r="H475" s="10">
        <f>VLOOKUP(A475,away!$A$2:$E$404,3,FALSE)</f>
        <v>1.0585</v>
      </c>
      <c r="I475" s="10">
        <f>VLOOKUP(C475,away!$B$2:$E$404,3,FALSE)</f>
        <v>1.2146999999999999</v>
      </c>
      <c r="J475" s="10">
        <f>VLOOKUP(B475,home!$B$2:$E$404,4,FALSE)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289</v>
      </c>
      <c r="B476" t="s">
        <v>302</v>
      </c>
      <c r="C476" t="s">
        <v>294</v>
      </c>
      <c r="D476" s="11">
        <v>44426</v>
      </c>
      <c r="E476" s="10">
        <f>VLOOKUP(A476,home!$A$2:$E$404,3,FALSE)</f>
        <v>1.6667000000000001</v>
      </c>
      <c r="F476" s="10">
        <f>VLOOKUP(B476,home!$B$2:$E$404,3,FALSE)</f>
        <v>0.3</v>
      </c>
      <c r="G476" s="10">
        <f>VLOOKUP(C476,away!$B$2:$E$404,4,FALSE)</f>
        <v>1.2</v>
      </c>
      <c r="H476" s="10">
        <f>VLOOKUP(A476,away!$A$2:$E$404,3,FALSE)</f>
        <v>0.93330000000000002</v>
      </c>
      <c r="I476" s="10">
        <f>VLOOKUP(C476,away!$B$2:$E$404,3,FALSE)</f>
        <v>0.53569999999999995</v>
      </c>
      <c r="J476" s="10">
        <f>VLOOKUP(B476,home!$B$2:$E$404,4,FALSE)</f>
        <v>0.53569999999999995</v>
      </c>
      <c r="K476" s="12">
        <f t="shared" si="726"/>
        <v>0.60001199999999988</v>
      </c>
      <c r="L476" s="12">
        <f t="shared" si="727"/>
        <v>0.26783329151699997</v>
      </c>
      <c r="M476" s="13">
        <f t="shared" si="728"/>
        <v>0.41985524095122284</v>
      </c>
      <c r="N476" s="13">
        <f t="shared" si="729"/>
        <v>0.25191818283362505</v>
      </c>
      <c r="O476" s="13">
        <f t="shared" si="730"/>
        <v>0.11245121114462915</v>
      </c>
      <c r="P476" s="13">
        <f t="shared" si="731"/>
        <v>6.7472076101311201E-2</v>
      </c>
      <c r="Q476" s="13">
        <f t="shared" si="732"/>
        <v>7.5576966359184497E-2</v>
      </c>
      <c r="R476" s="13">
        <f t="shared" si="733"/>
        <v>1.505908900796959E-2</v>
      </c>
      <c r="S476" s="13">
        <f t="shared" si="734"/>
        <v>2.7107444479596361E-3</v>
      </c>
      <c r="T476" s="13">
        <f t="shared" si="735"/>
        <v>2.0242027662849965E-2</v>
      </c>
      <c r="U476" s="13">
        <f t="shared" si="736"/>
        <v>9.0356341138498452E-3</v>
      </c>
      <c r="V476" s="13">
        <f t="shared" si="737"/>
        <v>4.8402808567374786E-5</v>
      </c>
      <c r="W476" s="13">
        <f t="shared" si="738"/>
        <v>1.5115695579702335E-2</v>
      </c>
      <c r="X476" s="13">
        <f t="shared" si="739"/>
        <v>4.0484865006806441E-3</v>
      </c>
      <c r="Y476" s="13">
        <f t="shared" si="740"/>
        <v>5.4215973256971904E-4</v>
      </c>
      <c r="Z476" s="13">
        <f t="shared" si="741"/>
        <v>1.34444179208399E-3</v>
      </c>
      <c r="AA476" s="13">
        <f t="shared" si="742"/>
        <v>8.066812085518988E-4</v>
      </c>
      <c r="AB476" s="13">
        <f t="shared" si="743"/>
        <v>2.4200920265282088E-4</v>
      </c>
      <c r="AC476" s="13">
        <f t="shared" si="744"/>
        <v>4.8615535556017396E-7</v>
      </c>
      <c r="AD476" s="13">
        <f t="shared" si="745"/>
        <v>2.2673996840420888E-3</v>
      </c>
      <c r="AE476" s="13">
        <f t="shared" si="746"/>
        <v>6.0728512056159841E-4</v>
      </c>
      <c r="AF476" s="13">
        <f t="shared" si="747"/>
        <v>8.1325586364655545E-5</v>
      </c>
      <c r="AG476" s="13">
        <f t="shared" si="748"/>
        <v>7.2605664935319179E-6</v>
      </c>
      <c r="AH476" s="13">
        <f t="shared" si="749"/>
        <v>9.0021567606717281E-5</v>
      </c>
      <c r="AI476" s="13">
        <f t="shared" si="750"/>
        <v>5.4014020822841621E-5</v>
      </c>
      <c r="AJ476" s="13">
        <f t="shared" si="751"/>
        <v>1.6204530330977422E-5</v>
      </c>
      <c r="AK476" s="13">
        <f t="shared" si="752"/>
        <v>3.2409708843168079E-6</v>
      </c>
      <c r="AL476" s="13">
        <f t="shared" si="753"/>
        <v>3.1250686377619272E-9</v>
      </c>
      <c r="AM476" s="13">
        <f t="shared" si="754"/>
        <v>2.7209340384429237E-4</v>
      </c>
      <c r="AN476" s="13">
        <f t="shared" si="755"/>
        <v>7.2875671951681169E-5</v>
      </c>
      <c r="AO476" s="13">
        <f t="shared" si="756"/>
        <v>9.759265545165942E-6</v>
      </c>
      <c r="AP476" s="13">
        <f t="shared" si="757"/>
        <v>8.7128540458341471E-7</v>
      </c>
      <c r="AQ476" s="13">
        <f t="shared" si="758"/>
        <v>5.8339809440074234E-8</v>
      </c>
      <c r="AR476" s="13">
        <f t="shared" si="759"/>
        <v>4.822154551925448E-6</v>
      </c>
      <c r="AS476" s="13">
        <f t="shared" si="760"/>
        <v>2.8933505970098908E-6</v>
      </c>
      <c r="AT476" s="13">
        <f t="shared" si="761"/>
        <v>8.680225392065491E-7</v>
      </c>
      <c r="AU476" s="13">
        <f t="shared" si="762"/>
        <v>1.7360797993146665E-7</v>
      </c>
      <c r="AV476" s="13">
        <f t="shared" si="763"/>
        <v>2.6041717813659781E-8</v>
      </c>
      <c r="AW476" s="13">
        <f t="shared" si="764"/>
        <v>1.3950235990278547E-11</v>
      </c>
      <c r="AX476" s="13">
        <f t="shared" si="765"/>
        <v>2.720988457123691E-5</v>
      </c>
      <c r="AY476" s="13">
        <f t="shared" si="766"/>
        <v>7.287712946512016E-6</v>
      </c>
      <c r="AZ476" s="13">
        <f t="shared" si="767"/>
        <v>9.7594607304768393E-7</v>
      </c>
      <c r="BA476" s="13">
        <f t="shared" si="768"/>
        <v>8.7130283029150593E-8</v>
      </c>
      <c r="BB476" s="13">
        <f t="shared" si="769"/>
        <v>5.8340976236262999E-9</v>
      </c>
      <c r="BC476" s="13">
        <f t="shared" si="770"/>
        <v>3.1251311391346803E-10</v>
      </c>
      <c r="BD476" s="13">
        <f t="shared" si="771"/>
        <v>2.1525558764097941E-7</v>
      </c>
      <c r="BE476" s="13">
        <f t="shared" si="772"/>
        <v>1.2915593565163928E-7</v>
      </c>
      <c r="BF476" s="13">
        <f t="shared" si="773"/>
        <v>3.8747555631105685E-8</v>
      </c>
      <c r="BG476" s="13">
        <f t="shared" si="774"/>
        <v>7.7496661164436617E-9</v>
      </c>
      <c r="BH476" s="13">
        <f t="shared" si="775"/>
        <v>1.1624731664648981E-9</v>
      </c>
      <c r="BI476" s="13">
        <f t="shared" si="776"/>
        <v>1.3949956991138733E-10</v>
      </c>
      <c r="BJ476" s="14">
        <f t="shared" si="777"/>
        <v>0.37079801441311383</v>
      </c>
      <c r="BK476" s="14">
        <f t="shared" si="778"/>
        <v>0.49009424130243184</v>
      </c>
      <c r="BL476" s="14">
        <f t="shared" si="779"/>
        <v>0.13776728115540174</v>
      </c>
      <c r="BM476" s="14">
        <f t="shared" si="780"/>
        <v>5.7663924566092796E-2</v>
      </c>
      <c r="BN476" s="14">
        <f t="shared" si="781"/>
        <v>0.94233276639794239</v>
      </c>
    </row>
    <row r="477" spans="1:66" x14ac:dyDescent="0.25">
      <c r="A477" t="s">
        <v>289</v>
      </c>
      <c r="B477" t="s">
        <v>312</v>
      </c>
      <c r="C477" t="s">
        <v>303</v>
      </c>
      <c r="D477" s="11">
        <v>44426</v>
      </c>
      <c r="E477" s="10">
        <f>VLOOKUP(A477,home!$A$2:$E$404,3,FALSE)</f>
        <v>1.6667000000000001</v>
      </c>
      <c r="F477" s="10">
        <f>VLOOKUP(B477,home!$B$2:$E$404,3,FALSE)</f>
        <v>1.2</v>
      </c>
      <c r="G477" s="10">
        <f>VLOOKUP(C477,away!$B$2:$E$404,4,FALSE)</f>
        <v>0.3</v>
      </c>
      <c r="H477" s="10">
        <f>VLOOKUP(A477,away!$A$2:$E$404,3,FALSE)</f>
        <v>0.93330000000000002</v>
      </c>
      <c r="I477" s="10">
        <f>VLOOKUP(C477,away!$B$2:$E$404,3,FALSE)</f>
        <v>1.0714999999999999</v>
      </c>
      <c r="J477" s="10">
        <f>VLOOKUP(B477,home!$B$2:$E$404,4,FALSE)</f>
        <v>3.2143999999999999</v>
      </c>
      <c r="K477" s="12">
        <f t="shared" si="726"/>
        <v>0.60001199999999988</v>
      </c>
      <c r="L477" s="12">
        <f t="shared" si="727"/>
        <v>3.2144994856799998</v>
      </c>
      <c r="M477" s="13">
        <f t="shared" si="728"/>
        <v>2.2048482822772691E-2</v>
      </c>
      <c r="N477" s="13">
        <f t="shared" si="729"/>
        <v>1.3229354275457482E-2</v>
      </c>
      <c r="O477" s="13">
        <f t="shared" si="730"/>
        <v>7.0874836693827131E-2</v>
      </c>
      <c r="P477" s="13">
        <f t="shared" si="731"/>
        <v>4.2525752514336587E-2</v>
      </c>
      <c r="Q477" s="13">
        <f t="shared" si="732"/>
        <v>3.9688856587628968E-3</v>
      </c>
      <c r="R477" s="13">
        <f t="shared" si="733"/>
        <v>0.11391356304998068</v>
      </c>
      <c r="S477" s="13">
        <f t="shared" si="734"/>
        <v>2.0505261534852246E-2</v>
      </c>
      <c r="T477" s="13">
        <f t="shared" si="735"/>
        <v>1.2757980908816059E-2</v>
      </c>
      <c r="U477" s="13">
        <f t="shared" si="736"/>
        <v>6.8349504792744986E-2</v>
      </c>
      <c r="V477" s="13">
        <f t="shared" si="737"/>
        <v>4.3943647293713034E-3</v>
      </c>
      <c r="W477" s="13">
        <f t="shared" si="738"/>
        <v>7.9379300729521434E-4</v>
      </c>
      <c r="X477" s="13">
        <f t="shared" si="739"/>
        <v>2.5516472136868471E-3</v>
      </c>
      <c r="Y477" s="13">
        <f t="shared" si="740"/>
        <v>4.1011343280165889E-3</v>
      </c>
      <c r="Z477" s="13">
        <f t="shared" si="741"/>
        <v>0.122058363278713</v>
      </c>
      <c r="AA477" s="13">
        <f t="shared" si="742"/>
        <v>7.3236482667587116E-2</v>
      </c>
      <c r="AB477" s="13">
        <f t="shared" si="743"/>
        <v>2.1971384219172135E-2</v>
      </c>
      <c r="AC477" s="13">
        <f t="shared" si="744"/>
        <v>5.297237128544112E-4</v>
      </c>
      <c r="AD477" s="13">
        <f t="shared" si="745"/>
        <v>1.19071332473304E-4</v>
      </c>
      <c r="AE477" s="13">
        <f t="shared" si="746"/>
        <v>3.82754736994668E-4</v>
      </c>
      <c r="AF477" s="13">
        <f t="shared" si="747"/>
        <v>6.1518245260547212E-4</v>
      </c>
      <c r="AG477" s="13">
        <f t="shared" si="748"/>
        <v>6.5916789249988346E-4</v>
      </c>
      <c r="AH477" s="13">
        <f t="shared" si="749"/>
        <v>9.8089136495591381E-2</v>
      </c>
      <c r="AI477" s="13">
        <f t="shared" si="750"/>
        <v>5.8854658966992754E-2</v>
      </c>
      <c r="AJ477" s="13">
        <f t="shared" si="751"/>
        <v>1.7656750818051625E-2</v>
      </c>
      <c r="AK477" s="13">
        <f t="shared" si="752"/>
        <v>3.5314207906135967E-3</v>
      </c>
      <c r="AL477" s="13">
        <f t="shared" si="753"/>
        <v>4.0867935802921333E-5</v>
      </c>
      <c r="AM477" s="13">
        <f t="shared" si="754"/>
        <v>1.4288845667994418E-5</v>
      </c>
      <c r="AN477" s="13">
        <f t="shared" si="755"/>
        <v>4.5931487050728949E-5</v>
      </c>
      <c r="AO477" s="13">
        <f t="shared" si="756"/>
        <v>7.3823370750542925E-5</v>
      </c>
      <c r="AP477" s="13">
        <f t="shared" si="757"/>
        <v>7.910172910292803E-5</v>
      </c>
      <c r="AQ477" s="13">
        <f t="shared" si="758"/>
        <v>6.3568116879440207E-5</v>
      </c>
      <c r="AR477" s="13">
        <f t="shared" si="759"/>
        <v>6.3061495763174755E-2</v>
      </c>
      <c r="AS477" s="13">
        <f t="shared" si="760"/>
        <v>3.7837654195853998E-2</v>
      </c>
      <c r="AT477" s="13">
        <f t="shared" si="761"/>
        <v>1.1351523284681373E-2</v>
      </c>
      <c r="AU477" s="13">
        <f t="shared" si="762"/>
        <v>2.2703500630294133E-3</v>
      </c>
      <c r="AV477" s="13">
        <f t="shared" si="763"/>
        <v>3.4055932050460093E-4</v>
      </c>
      <c r="AW477" s="13">
        <f t="shared" si="764"/>
        <v>2.189543100307769E-6</v>
      </c>
      <c r="AX477" s="13">
        <f t="shared" si="765"/>
        <v>1.4289131444907768E-6</v>
      </c>
      <c r="AY477" s="13">
        <f t="shared" si="766"/>
        <v>4.5932405680469935E-6</v>
      </c>
      <c r="AZ477" s="13">
        <f t="shared" si="767"/>
        <v>7.3824847217957883E-6</v>
      </c>
      <c r="BA477" s="13">
        <f t="shared" si="768"/>
        <v>7.9103311137510031E-6</v>
      </c>
      <c r="BB477" s="13">
        <f t="shared" si="769"/>
        <v>6.3569388241777756E-6</v>
      </c>
      <c r="BC477" s="13">
        <f t="shared" si="770"/>
        <v>4.0868753161637362E-6</v>
      </c>
      <c r="BD477" s="13">
        <f t="shared" si="771"/>
        <v>3.3785190949489452E-2</v>
      </c>
      <c r="BE477" s="13">
        <f t="shared" si="772"/>
        <v>2.0271519991985055E-2</v>
      </c>
      <c r="BF477" s="13">
        <f t="shared" si="773"/>
        <v>6.0815776267154672E-3</v>
      </c>
      <c r="BG477" s="13">
        <f t="shared" si="774"/>
        <v>1.2163398516536004E-3</v>
      </c>
      <c r="BH477" s="13">
        <f t="shared" si="775"/>
        <v>1.8245462676759494E-4</v>
      </c>
      <c r="BI477" s="13">
        <f t="shared" si="776"/>
        <v>2.1894993103215641E-5</v>
      </c>
      <c r="BJ477" s="14">
        <f t="shared" si="777"/>
        <v>3.9487444139748487E-2</v>
      </c>
      <c r="BK477" s="14">
        <f t="shared" si="778"/>
        <v>9.0049046490558199E-2</v>
      </c>
      <c r="BL477" s="14">
        <f t="shared" si="779"/>
        <v>0.70289829916151991</v>
      </c>
      <c r="BM477" s="14">
        <f t="shared" si="780"/>
        <v>0.6879298743579344</v>
      </c>
      <c r="BN477" s="14">
        <f t="shared" si="781"/>
        <v>0.26656087501513748</v>
      </c>
    </row>
    <row r="478" spans="1:66" x14ac:dyDescent="0.25">
      <c r="A478" t="s">
        <v>343</v>
      </c>
      <c r="B478" t="s">
        <v>202</v>
      </c>
      <c r="C478" t="s">
        <v>206</v>
      </c>
      <c r="D478" s="11">
        <v>44427</v>
      </c>
      <c r="E478" s="10">
        <f>VLOOKUP(A478,home!$A$2:$E$404,3,FALSE)</f>
        <v>1.3976999999999999</v>
      </c>
      <c r="F478" s="10">
        <f>VLOOKUP(B478,home!$B$2:$E$404,3,FALSE)</f>
        <v>1.2358</v>
      </c>
      <c r="G478" s="10">
        <f>VLOOKUP(C478,away!$B$2:$E$404,4,FALSE)</f>
        <v>0.8347</v>
      </c>
      <c r="H478" s="10">
        <f>VLOOKUP(A478,away!$A$2:$E$404,3,FALSE)</f>
        <v>1.0585</v>
      </c>
      <c r="I478" s="10">
        <f>VLOOKUP(C478,away!$B$2:$E$404,3,FALSE)</f>
        <v>1.3646</v>
      </c>
      <c r="J478" s="10">
        <f>VLOOKUP(B478,home!$B$2:$E$404,4,FALSE)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343</v>
      </c>
      <c r="B479" t="s">
        <v>211</v>
      </c>
      <c r="C479" t="s">
        <v>198</v>
      </c>
      <c r="D479" s="11">
        <v>44427</v>
      </c>
      <c r="E479" s="10">
        <f>VLOOKUP(A479,home!$A$2:$E$404,3,FALSE)</f>
        <v>1.3976999999999999</v>
      </c>
      <c r="F479" s="10">
        <f>VLOOKUP(B479,home!$B$2:$E$404,3,FALSE)</f>
        <v>1.2683</v>
      </c>
      <c r="G479" s="10">
        <f>VLOOKUP(C479,away!$B$2:$E$404,4,FALSE)</f>
        <v>0.71550000000000002</v>
      </c>
      <c r="H479" s="10">
        <f>VLOOKUP(A479,away!$A$2:$E$404,3,FALSE)</f>
        <v>1.0585</v>
      </c>
      <c r="I479" s="10">
        <f>VLOOKUP(C479,away!$B$2:$E$404,3,FALSE)</f>
        <v>0.89219999999999999</v>
      </c>
      <c r="J479" s="10">
        <f>VLOOKUP(B479,home!$B$2:$E$404,4,FALSE)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343</v>
      </c>
      <c r="B480" t="s">
        <v>203</v>
      </c>
      <c r="C480" t="s">
        <v>200</v>
      </c>
      <c r="D480" s="11">
        <v>44427</v>
      </c>
      <c r="E480" s="10">
        <f>VLOOKUP(A480,home!$A$2:$E$404,3,FALSE)</f>
        <v>1.3976999999999999</v>
      </c>
      <c r="F480" s="10">
        <f>VLOOKUP(B480,home!$B$2:$E$404,3,FALSE)</f>
        <v>0.82279999999999998</v>
      </c>
      <c r="G480" s="10">
        <f>VLOOKUP(C480,away!$B$2:$E$404,4,FALSE)</f>
        <v>0.85860000000000003</v>
      </c>
      <c r="H480" s="10">
        <f>VLOOKUP(A480,away!$A$2:$E$404,3,FALSE)</f>
        <v>1.0585</v>
      </c>
      <c r="I480" s="10">
        <f>VLOOKUP(C480,away!$B$2:$E$404,3,FALSE)</f>
        <v>1.2282</v>
      </c>
      <c r="J480" s="10">
        <f>VLOOKUP(B480,home!$B$2:$E$404,4,FALSE)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343</v>
      </c>
      <c r="B481" t="s">
        <v>204</v>
      </c>
      <c r="C481" t="s">
        <v>199</v>
      </c>
      <c r="D481" s="11">
        <v>44427</v>
      </c>
      <c r="E481" s="10">
        <f>VLOOKUP(A481,home!$A$2:$E$404,3,FALSE)</f>
        <v>1.3976999999999999</v>
      </c>
      <c r="F481" s="10">
        <f>VLOOKUP(B481,home!$B$2:$E$404,3,FALSE)</f>
        <v>0.58919999999999995</v>
      </c>
      <c r="G481" s="10">
        <f>VLOOKUP(C481,away!$B$2:$E$404,4,FALSE)</f>
        <v>0.86609999999999998</v>
      </c>
      <c r="H481" s="10">
        <f>VLOOKUP(A481,away!$A$2:$E$404,3,FALSE)</f>
        <v>1.0585</v>
      </c>
      <c r="I481" s="10">
        <f>VLOOKUP(C481,away!$B$2:$E$404,3,FALSE)</f>
        <v>1.3425</v>
      </c>
      <c r="J481" s="10">
        <f>VLOOKUP(B481,home!$B$2:$E$404,4,FALSE)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289</v>
      </c>
      <c r="B482" t="s">
        <v>290</v>
      </c>
      <c r="C482" t="s">
        <v>315</v>
      </c>
      <c r="D482" s="11">
        <v>44427</v>
      </c>
      <c r="E482" s="10">
        <f>VLOOKUP(A482,home!$A$2:$E$404,3,FALSE)</f>
        <v>1.6667000000000001</v>
      </c>
      <c r="F482" s="10">
        <f>VLOOKUP(B482,home!$B$2:$E$404,3,FALSE)</f>
        <v>1.6</v>
      </c>
      <c r="G482" s="10">
        <f>VLOOKUP(C482,away!$B$2:$E$404,4,FALSE)</f>
        <v>0.9</v>
      </c>
      <c r="H482" s="10">
        <f>VLOOKUP(A482,away!$A$2:$E$404,3,FALSE)</f>
        <v>0.93330000000000002</v>
      </c>
      <c r="I482" s="10">
        <f>VLOOKUP(C482,away!$B$2:$E$404,3,FALSE)</f>
        <v>1.0714999999999999</v>
      </c>
      <c r="J482" s="10">
        <f>VLOOKUP(B482,home!$B$2:$E$404,4,FALSE)</f>
        <v>1.7858000000000001</v>
      </c>
      <c r="K482" s="12">
        <f t="shared" si="726"/>
        <v>2.4000480000000004</v>
      </c>
      <c r="L482" s="12">
        <f t="shared" si="727"/>
        <v>1.7858552705099999</v>
      </c>
      <c r="M482" s="13">
        <f t="shared" si="728"/>
        <v>1.5208462380202521E-2</v>
      </c>
      <c r="N482" s="13">
        <f t="shared" si="729"/>
        <v>3.6501039718680302E-2</v>
      </c>
      <c r="O482" s="13">
        <f t="shared" si="730"/>
        <v>2.7160112698037728E-2</v>
      </c>
      <c r="P482" s="13">
        <f t="shared" si="731"/>
        <v>6.518557416070006E-2</v>
      </c>
      <c r="Q482" s="13">
        <f t="shared" si="732"/>
        <v>4.3802123687369639E-2</v>
      </c>
      <c r="R482" s="13">
        <f t="shared" si="733"/>
        <v>2.4252015204718133E-2</v>
      </c>
      <c r="S482" s="13">
        <f t="shared" si="734"/>
        <v>6.9848597649678171E-2</v>
      </c>
      <c r="T482" s="13">
        <f t="shared" si="735"/>
        <v>7.8224253446619971E-2</v>
      </c>
      <c r="U482" s="13">
        <f t="shared" si="736"/>
        <v>5.8206000588053357E-2</v>
      </c>
      <c r="V482" s="13">
        <f t="shared" si="737"/>
        <v>3.3264528277369379E-2</v>
      </c>
      <c r="W482" s="13">
        <f t="shared" si="738"/>
        <v>3.504239978387471E-2</v>
      </c>
      <c r="X482" s="13">
        <f t="shared" si="739"/>
        <v>6.2580654345351136E-2</v>
      </c>
      <c r="Y482" s="13">
        <f t="shared" si="740"/>
        <v>5.5879995697304945E-2</v>
      </c>
      <c r="Z482" s="13">
        <f t="shared" si="741"/>
        <v>1.4436863057944843E-2</v>
      </c>
      <c r="AA482" s="13">
        <f t="shared" si="742"/>
        <v>3.4649164308494407E-2</v>
      </c>
      <c r="AB482" s="13">
        <f t="shared" si="743"/>
        <v>4.1579828750136716E-2</v>
      </c>
      <c r="AC482" s="13">
        <f t="shared" si="744"/>
        <v>8.9110231886747934E-3</v>
      </c>
      <c r="AD482" s="13">
        <f t="shared" si="745"/>
        <v>2.1025860379122237E-2</v>
      </c>
      <c r="AE482" s="13">
        <f t="shared" si="746"/>
        <v>3.7549143575062831E-2</v>
      </c>
      <c r="AF482" s="13">
        <f t="shared" si="747"/>
        <v>3.3528667978331338E-2</v>
      </c>
      <c r="AG482" s="13">
        <f t="shared" si="748"/>
        <v>1.9959116140760961E-2</v>
      </c>
      <c r="AH482" s="13">
        <f t="shared" si="749"/>
        <v>6.4455369954154792E-3</v>
      </c>
      <c r="AI482" s="13">
        <f t="shared" si="750"/>
        <v>1.5469598174772932E-2</v>
      </c>
      <c r="AJ482" s="13">
        <f t="shared" si="751"/>
        <v>1.8563889080083721E-2</v>
      </c>
      <c r="AK482" s="13">
        <f t="shared" si="752"/>
        <v>1.4851408286292261E-2</v>
      </c>
      <c r="AL482" s="13">
        <f t="shared" si="753"/>
        <v>1.5277551362962816E-3</v>
      </c>
      <c r="AM482" s="13">
        <f t="shared" si="754"/>
        <v>1.0092614830238319E-2</v>
      </c>
      <c r="AN482" s="13">
        <f t="shared" si="755"/>
        <v>1.8023949387808491E-2</v>
      </c>
      <c r="AO482" s="13">
        <f t="shared" si="756"/>
        <v>1.6094082504811643E-2</v>
      </c>
      <c r="AP482" s="13">
        <f t="shared" si="757"/>
        <v>9.5805673550802169E-3</v>
      </c>
      <c r="AQ482" s="13">
        <f t="shared" si="758"/>
        <v>4.2773766763865148E-3</v>
      </c>
      <c r="AR482" s="13">
        <f t="shared" si="759"/>
        <v>2.3021592429059859E-3</v>
      </c>
      <c r="AS482" s="13">
        <f t="shared" si="760"/>
        <v>5.5252926866180257E-3</v>
      </c>
      <c r="AT482" s="13">
        <f t="shared" si="761"/>
        <v>6.6304838309661131E-3</v>
      </c>
      <c r="AU482" s="13">
        <f t="shared" si="762"/>
        <v>5.3044931525141866E-3</v>
      </c>
      <c r="AV482" s="13">
        <f t="shared" si="763"/>
        <v>3.1827595454263428E-3</v>
      </c>
      <c r="AW482" s="13">
        <f t="shared" si="764"/>
        <v>1.8189360861297862E-4</v>
      </c>
      <c r="AX482" s="13">
        <f t="shared" si="765"/>
        <v>4.037126673013966E-3</v>
      </c>
      <c r="AY482" s="13">
        <f t="shared" si="766"/>
        <v>7.2097239467184913E-3</v>
      </c>
      <c r="AZ482" s="13">
        <f t="shared" si="767"/>
        <v>6.43776175458469E-3</v>
      </c>
      <c r="BA482" s="13">
        <f t="shared" si="768"/>
        <v>3.8323035865709238E-3</v>
      </c>
      <c r="BB482" s="13">
        <f t="shared" si="769"/>
        <v>1.7109848895680154E-3</v>
      </c>
      <c r="BC482" s="13">
        <f t="shared" si="770"/>
        <v>6.1111427655960243E-4</v>
      </c>
      <c r="BD482" s="13">
        <f t="shared" si="771"/>
        <v>6.8522053624949441E-4</v>
      </c>
      <c r="BE482" s="13">
        <f t="shared" si="772"/>
        <v>1.6445621775845267E-3</v>
      </c>
      <c r="BF482" s="13">
        <f t="shared" si="773"/>
        <v>1.9735140825936949E-3</v>
      </c>
      <c r="BG482" s="13">
        <f t="shared" si="774"/>
        <v>1.5788428423002777E-3</v>
      </c>
      <c r="BH482" s="13">
        <f t="shared" si="775"/>
        <v>9.4732465149427447E-4</v>
      </c>
      <c r="BI482" s="13">
        <f t="shared" si="776"/>
        <v>4.5472492703390634E-4</v>
      </c>
      <c r="BJ482" s="14">
        <f t="shared" si="777"/>
        <v>0.50600086063381888</v>
      </c>
      <c r="BK482" s="14">
        <f t="shared" si="778"/>
        <v>0.20115566473963967</v>
      </c>
      <c r="BL482" s="14">
        <f t="shared" si="779"/>
        <v>0.27140693176169151</v>
      </c>
      <c r="BM482" s="14">
        <f t="shared" si="780"/>
        <v>0.77386316200528094</v>
      </c>
      <c r="BN482" s="14">
        <f t="shared" si="781"/>
        <v>0.21210932784970837</v>
      </c>
    </row>
    <row r="483" spans="1:66" x14ac:dyDescent="0.25">
      <c r="A483" t="s">
        <v>289</v>
      </c>
      <c r="B483" t="s">
        <v>305</v>
      </c>
      <c r="C483" t="s">
        <v>296</v>
      </c>
      <c r="D483" s="11">
        <v>44427</v>
      </c>
      <c r="E483" s="10">
        <f>VLOOKUP(A483,home!$A$2:$E$404,3,FALSE)</f>
        <v>1.6667000000000001</v>
      </c>
      <c r="F483" s="10">
        <f>VLOOKUP(B483,home!$B$2:$E$404,3,FALSE)</f>
        <v>0.9</v>
      </c>
      <c r="G483" s="10">
        <f>VLOOKUP(C483,away!$B$2:$E$404,4,FALSE)</f>
        <v>0.6</v>
      </c>
      <c r="H483" s="10">
        <f>VLOOKUP(A483,away!$A$2:$E$404,3,FALSE)</f>
        <v>0.93330000000000002</v>
      </c>
      <c r="I483" s="10">
        <f>VLOOKUP(C483,away!$B$2:$E$404,3,FALSE)</f>
        <v>1.0714999999999999</v>
      </c>
      <c r="J483" s="10">
        <f>VLOOKUP(B483,home!$B$2:$E$404,4,FALSE)</f>
        <v>1.6072</v>
      </c>
      <c r="K483" s="12">
        <f t="shared" si="726"/>
        <v>0.9000180000000001</v>
      </c>
      <c r="L483" s="12">
        <f t="shared" si="727"/>
        <v>1.6072497428399999</v>
      </c>
      <c r="M483" s="13">
        <f t="shared" si="728"/>
        <v>8.1490588588913226E-2</v>
      </c>
      <c r="N483" s="13">
        <f t="shared" si="729"/>
        <v>7.3342996560616505E-2</v>
      </c>
      <c r="O483" s="13">
        <f t="shared" si="730"/>
        <v>0.13097572755341103</v>
      </c>
      <c r="P483" s="13">
        <f t="shared" si="731"/>
        <v>0.11788051236116587</v>
      </c>
      <c r="Q483" s="13">
        <f t="shared" si="732"/>
        <v>3.3005008539246476E-2</v>
      </c>
      <c r="R483" s="13">
        <f t="shared" si="733"/>
        <v>0.10525535221425091</v>
      </c>
      <c r="S483" s="13">
        <f t="shared" si="734"/>
        <v>4.2630122800528865E-2</v>
      </c>
      <c r="T483" s="13">
        <f t="shared" si="735"/>
        <v>5.3047291487135904E-2</v>
      </c>
      <c r="U483" s="13">
        <f t="shared" si="736"/>
        <v>9.4731711589165671E-2</v>
      </c>
      <c r="V483" s="13">
        <f t="shared" si="737"/>
        <v>6.8518624253465802E-3</v>
      </c>
      <c r="W483" s="13">
        <f t="shared" si="738"/>
        <v>9.901700591825182E-3</v>
      </c>
      <c r="X483" s="13">
        <f t="shared" si="739"/>
        <v>1.5914505729889696E-2</v>
      </c>
      <c r="Y483" s="13">
        <f t="shared" si="740"/>
        <v>1.2789292620895464E-2</v>
      </c>
      <c r="Z483" s="13">
        <f t="shared" si="741"/>
        <v>5.6390545926296116E-2</v>
      </c>
      <c r="AA483" s="13">
        <f t="shared" si="742"/>
        <v>5.0752506363493176E-2</v>
      </c>
      <c r="AB483" s="13">
        <f t="shared" si="743"/>
        <v>2.2839084636129204E-2</v>
      </c>
      <c r="AC483" s="13">
        <f t="shared" si="744"/>
        <v>6.194741835485125E-4</v>
      </c>
      <c r="AD483" s="13">
        <f t="shared" si="745"/>
        <v>2.2279271908133289E-3</v>
      </c>
      <c r="AE483" s="13">
        <f t="shared" si="746"/>
        <v>3.5808354045009662E-3</v>
      </c>
      <c r="AF483" s="13">
        <f t="shared" si="747"/>
        <v>2.8776483915182735E-3</v>
      </c>
      <c r="AG483" s="13">
        <f t="shared" si="748"/>
        <v>1.5416998790838945E-3</v>
      </c>
      <c r="AH483" s="13">
        <f t="shared" si="749"/>
        <v>2.2658422609661676E-2</v>
      </c>
      <c r="AI483" s="13">
        <f t="shared" si="750"/>
        <v>2.039298820030248E-2</v>
      </c>
      <c r="AJ483" s="13">
        <f t="shared" si="751"/>
        <v>9.1770282270299212E-3</v>
      </c>
      <c r="AK483" s="13">
        <f t="shared" si="752"/>
        <v>2.7531635302783393E-3</v>
      </c>
      <c r="AL483" s="13">
        <f t="shared" si="753"/>
        <v>3.5844106867157143E-5</v>
      </c>
      <c r="AM483" s="13">
        <f t="shared" si="754"/>
        <v>4.0103491488428631E-4</v>
      </c>
      <c r="AN483" s="13">
        <f t="shared" si="755"/>
        <v>6.4456326381763041E-4</v>
      </c>
      <c r="AO483" s="13">
        <f t="shared" si="756"/>
        <v>5.1798707000749896E-4</v>
      </c>
      <c r="AP483" s="13">
        <f t="shared" si="757"/>
        <v>2.7751152835466582E-4</v>
      </c>
      <c r="AQ483" s="13">
        <f t="shared" si="758"/>
        <v>1.1150758314579308E-4</v>
      </c>
      <c r="AR483" s="13">
        <f t="shared" si="759"/>
        <v>7.2835487825077486E-3</v>
      </c>
      <c r="AS483" s="13">
        <f t="shared" si="760"/>
        <v>6.5553250081350593E-3</v>
      </c>
      <c r="AT483" s="13">
        <f t="shared" si="761"/>
        <v>2.9499552515858504E-3</v>
      </c>
      <c r="AU483" s="13">
        <f t="shared" si="762"/>
        <v>8.8500427520726485E-4</v>
      </c>
      <c r="AV483" s="13">
        <f t="shared" si="763"/>
        <v>1.9912994444087301E-4</v>
      </c>
      <c r="AW483" s="13">
        <f t="shared" si="764"/>
        <v>1.440289593829967E-6</v>
      </c>
      <c r="AX483" s="13">
        <f t="shared" si="765"/>
        <v>6.015644033738757E-5</v>
      </c>
      <c r="AY483" s="13">
        <f t="shared" si="766"/>
        <v>9.6686423262435967E-5</v>
      </c>
      <c r="AZ483" s="13">
        <f t="shared" si="767"/>
        <v>7.769961446233483E-5</v>
      </c>
      <c r="BA483" s="13">
        <f t="shared" si="768"/>
        <v>4.1627561787784918E-5</v>
      </c>
      <c r="BB483" s="13">
        <f t="shared" si="769"/>
        <v>1.672647199461839E-5</v>
      </c>
      <c r="BC483" s="13">
        <f t="shared" si="770"/>
        <v>5.3767235623941704E-6</v>
      </c>
      <c r="BD483" s="13">
        <f t="shared" si="771"/>
        <v>1.9510803179413629E-3</v>
      </c>
      <c r="BE483" s="13">
        <f t="shared" si="772"/>
        <v>1.7560074055929496E-3</v>
      </c>
      <c r="BF483" s="13">
        <f t="shared" si="773"/>
        <v>7.9021913658347781E-4</v>
      </c>
      <c r="BG483" s="13">
        <f t="shared" si="774"/>
        <v>2.3707048228986289E-4</v>
      </c>
      <c r="BH483" s="13">
        <f t="shared" si="775"/>
        <v>5.334192533238945E-5</v>
      </c>
      <c r="BI483" s="13">
        <f t="shared" si="776"/>
        <v>9.6017385907613017E-6</v>
      </c>
      <c r="BJ483" s="14">
        <f t="shared" si="777"/>
        <v>0.21047978399114248</v>
      </c>
      <c r="BK483" s="14">
        <f t="shared" si="778"/>
        <v>0.24960509088963265</v>
      </c>
      <c r="BL483" s="14">
        <f t="shared" si="779"/>
        <v>0.4822062691919301</v>
      </c>
      <c r="BM483" s="14">
        <f t="shared" si="780"/>
        <v>0.45663625804772878</v>
      </c>
      <c r="BN483" s="14">
        <f t="shared" si="781"/>
        <v>0.54195018581760401</v>
      </c>
    </row>
    <row r="484" spans="1:66" x14ac:dyDescent="0.25">
      <c r="A484" t="s">
        <v>289</v>
      </c>
      <c r="B484" t="s">
        <v>297</v>
      </c>
      <c r="C484" t="s">
        <v>293</v>
      </c>
      <c r="D484" s="11">
        <v>44427</v>
      </c>
      <c r="E484" s="10">
        <f>VLOOKUP(A484,home!$A$2:$E$404,3,FALSE)</f>
        <v>1.6667000000000001</v>
      </c>
      <c r="F484" s="10">
        <f>VLOOKUP(B484,home!$B$2:$E$404,3,FALSE)</f>
        <v>0.9</v>
      </c>
      <c r="G484" s="10" t="e">
        <f>VLOOKUP(C484,away!$B$2:$E$404,4,FALSE)</f>
        <v>#N/A</v>
      </c>
      <c r="H484" s="10">
        <f>VLOOKUP(A484,away!$A$2:$E$404,3,FALSE)</f>
        <v>0.93330000000000002</v>
      </c>
      <c r="I484" s="10" t="e">
        <f>VLOOKUP(C484,away!$B$2:$E$404,3,FALSE)</f>
        <v>#N/A</v>
      </c>
      <c r="J484" s="10">
        <f>VLOOKUP(B484,home!$B$2:$E$404,4,FALSE)</f>
        <v>1.0714999999999999</v>
      </c>
      <c r="K484" s="12" t="e">
        <f t="shared" si="726"/>
        <v>#N/A</v>
      </c>
      <c r="L484" s="12" t="e">
        <f t="shared" si="727"/>
        <v>#N/A</v>
      </c>
      <c r="M484" s="13" t="e">
        <f t="shared" si="728"/>
        <v>#N/A</v>
      </c>
      <c r="N484" s="13" t="e">
        <f t="shared" si="729"/>
        <v>#N/A</v>
      </c>
      <c r="O484" s="13" t="e">
        <f t="shared" si="730"/>
        <v>#N/A</v>
      </c>
      <c r="P484" s="13" t="e">
        <f t="shared" si="731"/>
        <v>#N/A</v>
      </c>
      <c r="Q484" s="13" t="e">
        <f t="shared" si="732"/>
        <v>#N/A</v>
      </c>
      <c r="R484" s="13" t="e">
        <f t="shared" si="733"/>
        <v>#N/A</v>
      </c>
      <c r="S484" s="13" t="e">
        <f t="shared" si="734"/>
        <v>#N/A</v>
      </c>
      <c r="T484" s="13" t="e">
        <f t="shared" si="735"/>
        <v>#N/A</v>
      </c>
      <c r="U484" s="13" t="e">
        <f t="shared" si="736"/>
        <v>#N/A</v>
      </c>
      <c r="V484" s="13" t="e">
        <f t="shared" si="737"/>
        <v>#N/A</v>
      </c>
      <c r="W484" s="13" t="e">
        <f t="shared" si="738"/>
        <v>#N/A</v>
      </c>
      <c r="X484" s="13" t="e">
        <f t="shared" si="739"/>
        <v>#N/A</v>
      </c>
      <c r="Y484" s="13" t="e">
        <f t="shared" si="740"/>
        <v>#N/A</v>
      </c>
      <c r="Z484" s="13" t="e">
        <f t="shared" si="741"/>
        <v>#N/A</v>
      </c>
      <c r="AA484" s="13" t="e">
        <f t="shared" si="742"/>
        <v>#N/A</v>
      </c>
      <c r="AB484" s="13" t="e">
        <f t="shared" si="743"/>
        <v>#N/A</v>
      </c>
      <c r="AC484" s="13" t="e">
        <f t="shared" si="744"/>
        <v>#N/A</v>
      </c>
      <c r="AD484" s="13" t="e">
        <f t="shared" si="745"/>
        <v>#N/A</v>
      </c>
      <c r="AE484" s="13" t="e">
        <f t="shared" si="746"/>
        <v>#N/A</v>
      </c>
      <c r="AF484" s="13" t="e">
        <f t="shared" si="747"/>
        <v>#N/A</v>
      </c>
      <c r="AG484" s="13" t="e">
        <f t="shared" si="748"/>
        <v>#N/A</v>
      </c>
      <c r="AH484" s="13" t="e">
        <f t="shared" si="749"/>
        <v>#N/A</v>
      </c>
      <c r="AI484" s="13" t="e">
        <f t="shared" si="750"/>
        <v>#N/A</v>
      </c>
      <c r="AJ484" s="13" t="e">
        <f t="shared" si="751"/>
        <v>#N/A</v>
      </c>
      <c r="AK484" s="13" t="e">
        <f t="shared" si="752"/>
        <v>#N/A</v>
      </c>
      <c r="AL484" s="13" t="e">
        <f t="shared" si="753"/>
        <v>#N/A</v>
      </c>
      <c r="AM484" s="13" t="e">
        <f t="shared" si="754"/>
        <v>#N/A</v>
      </c>
      <c r="AN484" s="13" t="e">
        <f t="shared" si="755"/>
        <v>#N/A</v>
      </c>
      <c r="AO484" s="13" t="e">
        <f t="shared" si="756"/>
        <v>#N/A</v>
      </c>
      <c r="AP484" s="13" t="e">
        <f t="shared" si="757"/>
        <v>#N/A</v>
      </c>
      <c r="AQ484" s="13" t="e">
        <f t="shared" si="758"/>
        <v>#N/A</v>
      </c>
      <c r="AR484" s="13" t="e">
        <f t="shared" si="759"/>
        <v>#N/A</v>
      </c>
      <c r="AS484" s="13" t="e">
        <f t="shared" si="760"/>
        <v>#N/A</v>
      </c>
      <c r="AT484" s="13" t="e">
        <f t="shared" si="761"/>
        <v>#N/A</v>
      </c>
      <c r="AU484" s="13" t="e">
        <f t="shared" si="762"/>
        <v>#N/A</v>
      </c>
      <c r="AV484" s="13" t="e">
        <f t="shared" si="763"/>
        <v>#N/A</v>
      </c>
      <c r="AW484" s="13" t="e">
        <f t="shared" si="764"/>
        <v>#N/A</v>
      </c>
      <c r="AX484" s="13" t="e">
        <f t="shared" si="765"/>
        <v>#N/A</v>
      </c>
      <c r="AY484" s="13" t="e">
        <f t="shared" si="766"/>
        <v>#N/A</v>
      </c>
      <c r="AZ484" s="13" t="e">
        <f t="shared" si="767"/>
        <v>#N/A</v>
      </c>
      <c r="BA484" s="13" t="e">
        <f t="shared" si="768"/>
        <v>#N/A</v>
      </c>
      <c r="BB484" s="13" t="e">
        <f t="shared" si="769"/>
        <v>#N/A</v>
      </c>
      <c r="BC484" s="13" t="e">
        <f t="shared" si="770"/>
        <v>#N/A</v>
      </c>
      <c r="BD484" s="13" t="e">
        <f t="shared" si="771"/>
        <v>#N/A</v>
      </c>
      <c r="BE484" s="13" t="e">
        <f t="shared" si="772"/>
        <v>#N/A</v>
      </c>
      <c r="BF484" s="13" t="e">
        <f t="shared" si="773"/>
        <v>#N/A</v>
      </c>
      <c r="BG484" s="13" t="e">
        <f t="shared" si="774"/>
        <v>#N/A</v>
      </c>
      <c r="BH484" s="13" t="e">
        <f t="shared" si="775"/>
        <v>#N/A</v>
      </c>
      <c r="BI484" s="13" t="e">
        <f t="shared" si="776"/>
        <v>#N/A</v>
      </c>
      <c r="BJ484" s="14" t="e">
        <f t="shared" si="777"/>
        <v>#N/A</v>
      </c>
      <c r="BK484" s="14" t="e">
        <f t="shared" si="778"/>
        <v>#N/A</v>
      </c>
      <c r="BL484" s="14" t="e">
        <f t="shared" si="779"/>
        <v>#N/A</v>
      </c>
      <c r="BM484" s="14" t="e">
        <f t="shared" si="780"/>
        <v>#N/A</v>
      </c>
      <c r="BN484" s="14" t="e">
        <f t="shared" si="781"/>
        <v>#N/A</v>
      </c>
    </row>
    <row r="485" spans="1:66" s="10" customFormat="1" x14ac:dyDescent="0.25">
      <c r="A485" t="s">
        <v>289</v>
      </c>
      <c r="B485" t="s">
        <v>300</v>
      </c>
      <c r="C485" t="s">
        <v>292</v>
      </c>
      <c r="D485" s="11">
        <v>44427</v>
      </c>
      <c r="E485" s="10">
        <f>VLOOKUP(A485,home!$A$2:$E$404,3,FALSE)</f>
        <v>1.6667000000000001</v>
      </c>
      <c r="F485" s="10">
        <f>VLOOKUP(B485,home!$B$2:$E$404,3,FALSE)</f>
        <v>0</v>
      </c>
      <c r="G485" s="10">
        <f>VLOOKUP(C485,away!$B$2:$E$404,4,FALSE)</f>
        <v>0.1</v>
      </c>
      <c r="H485" s="10">
        <f>VLOOKUP(A485,away!$A$2:$E$404,3,FALSE)</f>
        <v>0.93330000000000002</v>
      </c>
      <c r="I485" s="10">
        <f>VLOOKUP(C485,away!$B$2:$E$404,3,FALSE)</f>
        <v>1.0714999999999999</v>
      </c>
      <c r="J485" s="10">
        <f>VLOOKUP(B485,home!$B$2:$E$404,4,FALSE)</f>
        <v>1.0714999999999999</v>
      </c>
      <c r="K485" s="12">
        <f t="shared" si="726"/>
        <v>0</v>
      </c>
      <c r="L485" s="12">
        <f t="shared" si="727"/>
        <v>1.0715331629249998</v>
      </c>
      <c r="M485" s="13">
        <f t="shared" si="728"/>
        <v>0.34248303240684336</v>
      </c>
      <c r="N485" s="13">
        <f t="shared" si="729"/>
        <v>0</v>
      </c>
      <c r="O485" s="13">
        <f t="shared" si="730"/>
        <v>0.36698192696305004</v>
      </c>
      <c r="P485" s="13">
        <f t="shared" si="731"/>
        <v>0</v>
      </c>
      <c r="Q485" s="13">
        <f t="shared" si="732"/>
        <v>0</v>
      </c>
      <c r="R485" s="13">
        <f t="shared" si="733"/>
        <v>0.19661665246751411</v>
      </c>
      <c r="S485" s="13">
        <f t="shared" si="734"/>
        <v>0</v>
      </c>
      <c r="T485" s="13">
        <f t="shared" si="735"/>
        <v>0</v>
      </c>
      <c r="U485" s="13">
        <f t="shared" si="736"/>
        <v>0</v>
      </c>
      <c r="V485" s="13">
        <f t="shared" si="737"/>
        <v>0</v>
      </c>
      <c r="W485" s="13">
        <f t="shared" si="738"/>
        <v>0</v>
      </c>
      <c r="X485" s="13">
        <f t="shared" si="739"/>
        <v>0</v>
      </c>
      <c r="Y485" s="13">
        <f t="shared" si="740"/>
        <v>0</v>
      </c>
      <c r="Z485" s="13">
        <f t="shared" si="741"/>
        <v>7.0227087834080298E-2</v>
      </c>
      <c r="AA485" s="13">
        <f t="shared" si="742"/>
        <v>0</v>
      </c>
      <c r="AB485" s="13">
        <f t="shared" si="743"/>
        <v>0</v>
      </c>
      <c r="AC485" s="13">
        <f t="shared" si="744"/>
        <v>0</v>
      </c>
      <c r="AD485" s="13">
        <f t="shared" si="745"/>
        <v>0</v>
      </c>
      <c r="AE485" s="13">
        <f t="shared" si="746"/>
        <v>0</v>
      </c>
      <c r="AF485" s="13">
        <f t="shared" si="747"/>
        <v>0</v>
      </c>
      <c r="AG485" s="13">
        <f t="shared" si="748"/>
        <v>0</v>
      </c>
      <c r="AH485" s="13">
        <f t="shared" si="749"/>
        <v>1.8812663387465955E-2</v>
      </c>
      <c r="AI485" s="13">
        <f t="shared" si="750"/>
        <v>0</v>
      </c>
      <c r="AJ485" s="13">
        <f t="shared" si="751"/>
        <v>0</v>
      </c>
      <c r="AK485" s="13">
        <f t="shared" si="752"/>
        <v>0</v>
      </c>
      <c r="AL485" s="13">
        <f t="shared" si="753"/>
        <v>0</v>
      </c>
      <c r="AM485" s="13">
        <f t="shared" si="754"/>
        <v>0</v>
      </c>
      <c r="AN485" s="13">
        <f t="shared" si="755"/>
        <v>0</v>
      </c>
      <c r="AO485" s="13">
        <f t="shared" si="756"/>
        <v>0</v>
      </c>
      <c r="AP485" s="13">
        <f t="shared" si="757"/>
        <v>0</v>
      </c>
      <c r="AQ485" s="13">
        <f t="shared" si="758"/>
        <v>0</v>
      </c>
      <c r="AR485" s="13">
        <f t="shared" si="759"/>
        <v>4.0316785405229488E-3</v>
      </c>
      <c r="AS485" s="13">
        <f t="shared" si="760"/>
        <v>0</v>
      </c>
      <c r="AT485" s="13">
        <f t="shared" si="761"/>
        <v>0</v>
      </c>
      <c r="AU485" s="13">
        <f t="shared" si="762"/>
        <v>0</v>
      </c>
      <c r="AV485" s="13">
        <f t="shared" si="763"/>
        <v>0</v>
      </c>
      <c r="AW485" s="13">
        <f t="shared" si="764"/>
        <v>0</v>
      </c>
      <c r="AX485" s="13">
        <f t="shared" si="765"/>
        <v>0</v>
      </c>
      <c r="AY485" s="13">
        <f t="shared" si="766"/>
        <v>0</v>
      </c>
      <c r="AZ485" s="13">
        <f t="shared" si="767"/>
        <v>0</v>
      </c>
      <c r="BA485" s="13">
        <f t="shared" si="768"/>
        <v>0</v>
      </c>
      <c r="BB485" s="13">
        <f t="shared" si="769"/>
        <v>0</v>
      </c>
      <c r="BC485" s="13">
        <f t="shared" si="770"/>
        <v>0</v>
      </c>
      <c r="BD485" s="13">
        <f t="shared" si="771"/>
        <v>7.2001287640389999E-4</v>
      </c>
      <c r="BE485" s="13">
        <f t="shared" si="772"/>
        <v>0</v>
      </c>
      <c r="BF485" s="13">
        <f t="shared" si="773"/>
        <v>0</v>
      </c>
      <c r="BG485" s="13">
        <f t="shared" si="774"/>
        <v>0</v>
      </c>
      <c r="BH485" s="13">
        <f t="shared" si="775"/>
        <v>0</v>
      </c>
      <c r="BI485" s="13">
        <f t="shared" si="776"/>
        <v>0</v>
      </c>
      <c r="BJ485" s="14">
        <f t="shared" si="777"/>
        <v>0</v>
      </c>
      <c r="BK485" s="14">
        <f t="shared" si="778"/>
        <v>0.34248303240684336</v>
      </c>
      <c r="BL485" s="14">
        <f t="shared" si="779"/>
        <v>0.58716293423495702</v>
      </c>
      <c r="BM485" s="14">
        <f t="shared" si="780"/>
        <v>9.3791442638473096E-2</v>
      </c>
      <c r="BN485" s="14">
        <f t="shared" si="781"/>
        <v>0.90608161183740754</v>
      </c>
    </row>
    <row r="486" spans="1:66" x14ac:dyDescent="0.25">
      <c r="A486" t="s">
        <v>289</v>
      </c>
      <c r="B486" t="s">
        <v>309</v>
      </c>
      <c r="C486" t="s">
        <v>306</v>
      </c>
      <c r="D486" s="11">
        <v>44427</v>
      </c>
      <c r="E486" s="10">
        <f>VLOOKUP(A486,home!$A$2:$E$404,3,FALSE)</f>
        <v>1.6667000000000001</v>
      </c>
      <c r="F486" s="10">
        <f>VLOOKUP(B486,home!$B$2:$E$404,3,FALSE)</f>
        <v>0.9</v>
      </c>
      <c r="G486" s="10">
        <f>VLOOKUP(C486,away!$B$2:$E$404,4,FALSE)</f>
        <v>0.3</v>
      </c>
      <c r="H486" s="10">
        <f>VLOOKUP(A486,away!$A$2:$E$404,3,FALSE)</f>
        <v>0.93330000000000002</v>
      </c>
      <c r="I486" s="10">
        <f>VLOOKUP(C486,away!$B$2:$E$404,3,FALSE)</f>
        <v>0.1</v>
      </c>
      <c r="J486" s="10">
        <f>VLOOKUP(B486,home!$B$2:$E$404,4,FALSE)</f>
        <v>0.53569999999999995</v>
      </c>
      <c r="K486" s="12">
        <f t="shared" si="726"/>
        <v>0.45000900000000005</v>
      </c>
      <c r="L486" s="12">
        <f t="shared" si="727"/>
        <v>4.9996881E-2</v>
      </c>
      <c r="M486" s="13">
        <f t="shared" si="728"/>
        <v>0.60652709271631233</v>
      </c>
      <c r="N486" s="13">
        <f t="shared" si="729"/>
        <v>0.27294265046617505</v>
      </c>
      <c r="O486" s="13">
        <f t="shared" si="730"/>
        <v>3.0324462877813447E-2</v>
      </c>
      <c r="P486" s="13">
        <f t="shared" si="731"/>
        <v>1.3646281215181954E-2</v>
      </c>
      <c r="Q486" s="13">
        <f t="shared" si="732"/>
        <v>6.1413324596816476E-2</v>
      </c>
      <c r="R486" s="13">
        <f t="shared" si="733"/>
        <v>7.5806428094547817E-4</v>
      </c>
      <c r="S486" s="13">
        <f t="shared" si="734"/>
        <v>7.6757078636769091E-5</v>
      </c>
      <c r="T486" s="13">
        <f t="shared" si="735"/>
        <v>3.0704746816814072E-3</v>
      </c>
      <c r="U486" s="13">
        <f t="shared" si="736"/>
        <v>3.4113574900399376E-4</v>
      </c>
      <c r="V486" s="13">
        <f t="shared" si="737"/>
        <v>1.9188456394003608E-7</v>
      </c>
      <c r="W486" s="13">
        <f t="shared" si="738"/>
        <v>9.2121829294962657E-3</v>
      </c>
      <c r="X486" s="13">
        <f t="shared" si="739"/>
        <v>4.6058041367625637E-4</v>
      </c>
      <c r="Y486" s="13">
        <f t="shared" si="740"/>
        <v>1.151379206675128E-5</v>
      </c>
      <c r="Z486" s="13">
        <f t="shared" si="741"/>
        <v>1.2633616548260555E-5</v>
      </c>
      <c r="AA486" s="13">
        <f t="shared" si="742"/>
        <v>5.6852411492661855E-6</v>
      </c>
      <c r="AB486" s="13">
        <f t="shared" si="743"/>
        <v>1.2792048421700632E-6</v>
      </c>
      <c r="AC486" s="13">
        <f t="shared" si="744"/>
        <v>2.6982623198365453E-10</v>
      </c>
      <c r="AD486" s="13">
        <f t="shared" si="745"/>
        <v>1.0363913069799211E-3</v>
      </c>
      <c r="AE486" s="13">
        <f t="shared" si="746"/>
        <v>5.1816332844509604E-5</v>
      </c>
      <c r="AF486" s="13">
        <f t="shared" si="747"/>
        <v>1.295327513541669E-6</v>
      </c>
      <c r="AG486" s="13">
        <f t="shared" si="748"/>
        <v>2.1587445183522919E-8</v>
      </c>
      <c r="AH486" s="13">
        <f t="shared" si="749"/>
        <v>1.5791035579075336E-7</v>
      </c>
      <c r="AI486" s="13">
        <f t="shared" si="750"/>
        <v>7.106108129904115E-8</v>
      </c>
      <c r="AJ486" s="13">
        <f t="shared" si="751"/>
        <v>1.5989063067150101E-8</v>
      </c>
      <c r="AK486" s="13">
        <f t="shared" si="752"/>
        <v>2.3984074272617176E-9</v>
      </c>
      <c r="AL486" s="13">
        <f t="shared" si="753"/>
        <v>2.4283331677017717E-13</v>
      </c>
      <c r="AM486" s="13">
        <f t="shared" si="754"/>
        <v>9.3277083132545493E-5</v>
      </c>
      <c r="AN486" s="13">
        <f t="shared" si="755"/>
        <v>4.6635632254049855E-6</v>
      </c>
      <c r="AO486" s="13">
        <f t="shared" si="756"/>
        <v>1.165818078082746E-7</v>
      </c>
      <c r="AP486" s="13">
        <f t="shared" si="757"/>
        <v>1.9429089239183935E-9</v>
      </c>
      <c r="AQ486" s="13">
        <f t="shared" si="758"/>
        <v>2.4284846565746485E-11</v>
      </c>
      <c r="AR486" s="13">
        <f t="shared" si="759"/>
        <v>1.5790050534275916E-9</v>
      </c>
      <c r="AS486" s="13">
        <f t="shared" si="760"/>
        <v>7.1056648508789716E-10</v>
      </c>
      <c r="AT486" s="13">
        <f t="shared" si="761"/>
        <v>1.5988065669395972E-10</v>
      </c>
      <c r="AU486" s="13">
        <f t="shared" si="762"/>
        <v>2.3982578146064053E-11</v>
      </c>
      <c r="AV486" s="13">
        <f t="shared" si="763"/>
        <v>2.698094002233034E-12</v>
      </c>
      <c r="AW486" s="13">
        <f t="shared" si="764"/>
        <v>1.5176439074453365E-16</v>
      </c>
      <c r="AX486" s="13">
        <f t="shared" si="765"/>
        <v>6.9959211505656106E-6</v>
      </c>
      <c r="AY486" s="13">
        <f t="shared" si="766"/>
        <v>3.49774237250212E-7</v>
      </c>
      <c r="AZ486" s="13">
        <f t="shared" si="767"/>
        <v>8.7438104583323081E-9</v>
      </c>
      <c r="BA486" s="13">
        <f t="shared" si="768"/>
        <v>1.4572108365726538E-10</v>
      </c>
      <c r="BB486" s="13">
        <f t="shared" si="769"/>
        <v>1.8213999197008349E-12</v>
      </c>
      <c r="BC486" s="13">
        <f t="shared" si="770"/>
        <v>1.8212863007738442E-14</v>
      </c>
      <c r="BD486" s="13">
        <f t="shared" si="771"/>
        <v>1.315755462576967E-11</v>
      </c>
      <c r="BE486" s="13">
        <f t="shared" si="772"/>
        <v>5.9210179995879851E-12</v>
      </c>
      <c r="BF486" s="13">
        <f t="shared" si="773"/>
        <v>1.3322556944882946E-12</v>
      </c>
      <c r="BG486" s="13">
        <f t="shared" si="774"/>
        <v>1.9984235094032773E-13</v>
      </c>
      <c r="BH486" s="13">
        <f t="shared" si="775"/>
        <v>2.2482714126076482E-14</v>
      </c>
      <c r="BI486" s="13">
        <f t="shared" si="776"/>
        <v>2.0234847402323107E-15</v>
      </c>
      <c r="BJ486" s="14">
        <f t="shared" si="777"/>
        <v>0.34830566521681389</v>
      </c>
      <c r="BK486" s="14">
        <f t="shared" si="778"/>
        <v>0.62025067293900127</v>
      </c>
      <c r="BL486" s="14">
        <f t="shared" si="779"/>
        <v>3.1430877209429976E-2</v>
      </c>
      <c r="BM486" s="14">
        <f t="shared" si="780"/>
        <v>1.4387623054311585E-2</v>
      </c>
      <c r="BN486" s="14">
        <f t="shared" si="781"/>
        <v>0.98561187615324475</v>
      </c>
    </row>
    <row r="487" spans="1:66" x14ac:dyDescent="0.25">
      <c r="A487" t="s">
        <v>289</v>
      </c>
      <c r="B487" t="s">
        <v>307</v>
      </c>
      <c r="C487" t="s">
        <v>295</v>
      </c>
      <c r="D487" s="11">
        <v>44427</v>
      </c>
      <c r="E487" s="10">
        <f>VLOOKUP(A487,home!$A$2:$E$404,3,FALSE)</f>
        <v>1.6667000000000001</v>
      </c>
      <c r="F487" s="10">
        <f>VLOOKUP(B487,home!$B$2:$E$404,3,FALSE)</f>
        <v>0.3</v>
      </c>
      <c r="G487" s="10">
        <f>VLOOKUP(C487,away!$B$2:$E$404,4,FALSE)</f>
        <v>1.2</v>
      </c>
      <c r="H487" s="10">
        <f>VLOOKUP(A487,away!$A$2:$E$404,3,FALSE)</f>
        <v>0.93330000000000002</v>
      </c>
      <c r="I487" s="10">
        <f>VLOOKUP(C487,away!$B$2:$E$404,3,FALSE)</f>
        <v>2.1429</v>
      </c>
      <c r="J487" s="10">
        <f>VLOOKUP(B487,home!$B$2:$E$404,4,FALSE)</f>
        <v>1.0714999999999999</v>
      </c>
      <c r="K487" s="12">
        <f t="shared" si="726"/>
        <v>0.60001199999999988</v>
      </c>
      <c r="L487" s="12">
        <f t="shared" si="727"/>
        <v>2.142966322755</v>
      </c>
      <c r="M487" s="13">
        <f t="shared" si="728"/>
        <v>6.437832165822685E-2</v>
      </c>
      <c r="N487" s="13">
        <f t="shared" si="729"/>
        <v>3.8627765534795994E-2</v>
      </c>
      <c r="O487" s="13">
        <f t="shared" si="730"/>
        <v>0.13796057522906896</v>
      </c>
      <c r="P487" s="13">
        <f t="shared" si="731"/>
        <v>8.2778000664344098E-2</v>
      </c>
      <c r="Q487" s="13">
        <f t="shared" si="732"/>
        <v>1.1588561427032006E-2</v>
      </c>
      <c r="R487" s="13">
        <f t="shared" si="733"/>
        <v>0.14782243329190126</v>
      </c>
      <c r="S487" s="13">
        <f t="shared" si="734"/>
        <v>2.6609102324705123E-2</v>
      </c>
      <c r="T487" s="13">
        <f t="shared" si="735"/>
        <v>2.483389686730721E-2</v>
      </c>
      <c r="U487" s="13">
        <f t="shared" si="736"/>
        <v>8.8695233844340207E-2</v>
      </c>
      <c r="V487" s="13">
        <f t="shared" si="737"/>
        <v>3.8015700405858725E-3</v>
      </c>
      <c r="W487" s="13">
        <f t="shared" si="738"/>
        <v>2.3177586396521091E-3</v>
      </c>
      <c r="X487" s="13">
        <f t="shared" si="739"/>
        <v>4.9668787090489108E-3</v>
      </c>
      <c r="Y487" s="13">
        <f t="shared" si="740"/>
        <v>5.3219269013503236E-3</v>
      </c>
      <c r="Z487" s="13">
        <f t="shared" si="741"/>
        <v>0.10559283209741399</v>
      </c>
      <c r="AA487" s="13">
        <f t="shared" si="742"/>
        <v>6.3356966372433543E-2</v>
      </c>
      <c r="AB487" s="13">
        <f t="shared" si="743"/>
        <v>1.9007470053528291E-2</v>
      </c>
      <c r="AC487" s="13">
        <f t="shared" si="744"/>
        <v>3.0550498137379842E-4</v>
      </c>
      <c r="AD487" s="13">
        <f t="shared" si="745"/>
        <v>3.476707492237352E-4</v>
      </c>
      <c r="AE487" s="13">
        <f t="shared" si="746"/>
        <v>7.4504670699346352E-4</v>
      </c>
      <c r="AF487" s="13">
        <f t="shared" si="747"/>
        <v>7.9830500098325235E-4</v>
      </c>
      <c r="AG487" s="13">
        <f t="shared" si="748"/>
        <v>5.702469107980024E-4</v>
      </c>
      <c r="AH487" s="13">
        <f t="shared" si="749"/>
        <v>5.657047077727035E-2</v>
      </c>
      <c r="AI487" s="13">
        <f t="shared" si="750"/>
        <v>3.3942961312011521E-2</v>
      </c>
      <c r="AJ487" s="13">
        <f t="shared" si="751"/>
        <v>1.0183092051371327E-2</v>
      </c>
      <c r="AK487" s="13">
        <f t="shared" si="752"/>
        <v>2.0366591426424709E-3</v>
      </c>
      <c r="AL487" s="13">
        <f t="shared" si="753"/>
        <v>1.5712799526136189E-5</v>
      </c>
      <c r="AM487" s="13">
        <f t="shared" si="754"/>
        <v>4.172132431664637E-5</v>
      </c>
      <c r="AN487" s="13">
        <f t="shared" si="755"/>
        <v>8.9407392951312432E-5</v>
      </c>
      <c r="AO487" s="13">
        <f t="shared" si="756"/>
        <v>9.5798516049992648E-5</v>
      </c>
      <c r="AP487" s="13">
        <f t="shared" si="757"/>
        <v>6.8430997888346221E-5</v>
      </c>
      <c r="AQ487" s="13">
        <f t="shared" si="758"/>
        <v>3.6661330976811117E-5</v>
      </c>
      <c r="AR487" s="13">
        <f t="shared" si="759"/>
        <v>2.4245722747617261E-2</v>
      </c>
      <c r="AS487" s="13">
        <f t="shared" si="760"/>
        <v>1.4547724597243322E-2</v>
      </c>
      <c r="AT487" s="13">
        <f t="shared" si="761"/>
        <v>4.3644046655205793E-3</v>
      </c>
      <c r="AU487" s="13">
        <f t="shared" si="762"/>
        <v>8.7289839072277791E-4</v>
      </c>
      <c r="AV487" s="13">
        <f t="shared" si="763"/>
        <v>1.3093737730358881E-4</v>
      </c>
      <c r="AW487" s="13">
        <f t="shared" si="764"/>
        <v>5.6121122767858211E-7</v>
      </c>
      <c r="AX487" s="13">
        <f t="shared" si="765"/>
        <v>4.1722158743132678E-6</v>
      </c>
      <c r="AY487" s="13">
        <f t="shared" si="766"/>
        <v>8.9409181099171399E-6</v>
      </c>
      <c r="AZ487" s="13">
        <f t="shared" si="767"/>
        <v>9.5800432020313584E-6</v>
      </c>
      <c r="BA487" s="13">
        <f t="shared" si="768"/>
        <v>6.8432366508303944E-6</v>
      </c>
      <c r="BB487" s="13">
        <f t="shared" si="769"/>
        <v>3.6662064203430629E-6</v>
      </c>
      <c r="BC487" s="13">
        <f t="shared" si="770"/>
        <v>1.5713113782126701E-6</v>
      </c>
      <c r="BD487" s="13">
        <f t="shared" si="771"/>
        <v>8.6596278864997586E-3</v>
      </c>
      <c r="BE487" s="13">
        <f t="shared" si="772"/>
        <v>5.1958806474344914E-3</v>
      </c>
      <c r="BF487" s="13">
        <f t="shared" si="773"/>
        <v>1.5587953695142317E-3</v>
      </c>
      <c r="BG487" s="13">
        <f t="shared" si="774"/>
        <v>3.1176530908432436E-4</v>
      </c>
      <c r="BH487" s="13">
        <f t="shared" si="775"/>
        <v>4.6765731658575892E-5</v>
      </c>
      <c r="BI487" s="13">
        <f t="shared" si="776"/>
        <v>5.6120000367850889E-6</v>
      </c>
      <c r="BJ487" s="14">
        <f t="shared" si="777"/>
        <v>9.0484850941003753E-2</v>
      </c>
      <c r="BK487" s="14">
        <f t="shared" si="778"/>
        <v>0.17789715338687179</v>
      </c>
      <c r="BL487" s="14">
        <f t="shared" si="779"/>
        <v>0.61951599679720382</v>
      </c>
      <c r="BM487" s="14">
        <f t="shared" si="780"/>
        <v>0.51032679571024164</v>
      </c>
      <c r="BN487" s="14">
        <f t="shared" si="781"/>
        <v>0.48315565780536918</v>
      </c>
    </row>
    <row r="488" spans="1:66" x14ac:dyDescent="0.25">
      <c r="A488" t="s">
        <v>289</v>
      </c>
      <c r="B488" t="s">
        <v>298</v>
      </c>
      <c r="C488" t="s">
        <v>313</v>
      </c>
      <c r="D488" s="11">
        <v>44427</v>
      </c>
      <c r="E488" s="10">
        <f>VLOOKUP(A488,home!$A$2:$E$404,3,FALSE)</f>
        <v>1.6667000000000001</v>
      </c>
      <c r="F488" s="10">
        <f>VLOOKUP(B488,home!$B$2:$E$404,3,FALSE)</f>
        <v>1.4</v>
      </c>
      <c r="G488" s="10">
        <f>VLOOKUP(C488,away!$B$2:$E$404,4,FALSE)</f>
        <v>0.6</v>
      </c>
      <c r="H488" s="10">
        <f>VLOOKUP(A488,away!$A$2:$E$404,3,FALSE)</f>
        <v>0.93330000000000002</v>
      </c>
      <c r="I488" s="10">
        <f>VLOOKUP(C488,away!$B$2:$E$404,3,FALSE)</f>
        <v>0.53569999999999995</v>
      </c>
      <c r="J488" s="10">
        <f>VLOOKUP(B488,home!$B$2:$E$404,4,FALSE)</f>
        <v>0.71430000000000005</v>
      </c>
      <c r="K488" s="12">
        <f t="shared" si="726"/>
        <v>1.4000280000000001</v>
      </c>
      <c r="L488" s="12">
        <f t="shared" si="727"/>
        <v>0.357127720983</v>
      </c>
      <c r="M488" s="13">
        <f t="shared" si="728"/>
        <v>0.1725349039943278</v>
      </c>
      <c r="N488" s="13">
        <f t="shared" si="729"/>
        <v>0.24155369656937076</v>
      </c>
      <c r="O488" s="13">
        <f t="shared" si="730"/>
        <v>6.1616997053514998E-2</v>
      </c>
      <c r="P488" s="13">
        <f t="shared" si="731"/>
        <v>8.6265521150838478E-2</v>
      </c>
      <c r="Q488" s="13">
        <f t="shared" si="732"/>
        <v>0.16909096935031157</v>
      </c>
      <c r="R488" s="13">
        <f t="shared" si="733"/>
        <v>1.1002568865769018E-2</v>
      </c>
      <c r="S488" s="13">
        <f t="shared" si="734"/>
        <v>1.0782948793466186E-2</v>
      </c>
      <c r="T488" s="13">
        <f t="shared" si="735"/>
        <v>6.0387072522883077E-2</v>
      </c>
      <c r="U488" s="13">
        <f t="shared" si="736"/>
        <v>1.5403904484004863E-2</v>
      </c>
      <c r="V488" s="13">
        <f t="shared" si="737"/>
        <v>5.9903930269330466E-4</v>
      </c>
      <c r="W488" s="13">
        <f t="shared" si="738"/>
        <v>7.8910697212525985E-2</v>
      </c>
      <c r="X488" s="13">
        <f t="shared" si="739"/>
        <v>2.8181197456688976E-2</v>
      </c>
      <c r="Y488" s="13">
        <f t="shared" si="740"/>
        <v>5.0321434111396243E-3</v>
      </c>
      <c r="Z488" s="13">
        <f t="shared" si="741"/>
        <v>1.3097741146635338E-3</v>
      </c>
      <c r="AA488" s="13">
        <f t="shared" si="742"/>
        <v>1.8337204342041575E-3</v>
      </c>
      <c r="AB488" s="13">
        <f t="shared" si="743"/>
        <v>1.2836299760289897E-3</v>
      </c>
      <c r="AC488" s="13">
        <f t="shared" si="744"/>
        <v>1.8719559216830887E-5</v>
      </c>
      <c r="AD488" s="13">
        <f t="shared" si="745"/>
        <v>2.7619296399264588E-2</v>
      </c>
      <c r="AE488" s="13">
        <f t="shared" si="746"/>
        <v>9.8636163782233402E-3</v>
      </c>
      <c r="AF488" s="13">
        <f t="shared" si="747"/>
        <v>1.7612854189027469E-3</v>
      </c>
      <c r="AG488" s="13">
        <f t="shared" si="748"/>
        <v>2.0966794921777553E-4</v>
      </c>
      <c r="AH488" s="13">
        <f t="shared" si="749"/>
        <v>1.1693916114307858E-4</v>
      </c>
      <c r="AI488" s="13">
        <f t="shared" si="750"/>
        <v>1.63718099896822E-4</v>
      </c>
      <c r="AJ488" s="13">
        <f t="shared" si="751"/>
        <v>1.1460496198117399E-4</v>
      </c>
      <c r="AK488" s="13">
        <f t="shared" si="752"/>
        <v>5.3483385237526344E-5</v>
      </c>
      <c r="AL488" s="13">
        <f t="shared" si="753"/>
        <v>3.7438280467747866E-7</v>
      </c>
      <c r="AM488" s="13">
        <f t="shared" si="754"/>
        <v>7.7335576598539192E-3</v>
      </c>
      <c r="AN488" s="13">
        <f t="shared" si="755"/>
        <v>2.761867822154253E-3</v>
      </c>
      <c r="AO488" s="13">
        <f t="shared" si="756"/>
        <v>4.9316978049111489E-4</v>
      </c>
      <c r="AP488" s="13">
        <f t="shared" si="757"/>
        <v>5.870819992149276E-5</v>
      </c>
      <c r="AQ488" s="13">
        <f t="shared" si="758"/>
        <v>5.2415814102442615E-6</v>
      </c>
      <c r="AR488" s="13">
        <f t="shared" si="759"/>
        <v>8.3524432225382921E-6</v>
      </c>
      <c r="AS488" s="13">
        <f t="shared" si="760"/>
        <v>1.1693654379963839E-5</v>
      </c>
      <c r="AT488" s="13">
        <f t="shared" si="761"/>
        <v>8.1857217771360097E-6</v>
      </c>
      <c r="AU488" s="13">
        <f t="shared" si="762"/>
        <v>3.8200798960667233E-6</v>
      </c>
      <c r="AV488" s="13">
        <f t="shared" si="763"/>
        <v>1.3370547041826261E-6</v>
      </c>
      <c r="AW488" s="13">
        <f t="shared" si="764"/>
        <v>5.1996447945262997E-9</v>
      </c>
      <c r="AX488" s="13">
        <f t="shared" si="765"/>
        <v>1.8045328772349938E-3</v>
      </c>
      <c r="AY488" s="13">
        <f t="shared" si="766"/>
        <v>6.4444871388582908E-4</v>
      </c>
      <c r="AZ488" s="13">
        <f t="shared" si="767"/>
        <v>1.1507525024023576E-4</v>
      </c>
      <c r="BA488" s="13">
        <f t="shared" si="768"/>
        <v>1.3698853953281277E-5</v>
      </c>
      <c r="BB488" s="13">
        <f t="shared" si="769"/>
        <v>1.2230601231035755E-6</v>
      </c>
      <c r="BC488" s="13">
        <f t="shared" si="770"/>
        <v>8.7357734877833509E-8</v>
      </c>
      <c r="BD488" s="13">
        <f t="shared" si="771"/>
        <v>4.9714816878416722E-7</v>
      </c>
      <c r="BE488" s="13">
        <f t="shared" si="772"/>
        <v>6.9602135644655996E-7</v>
      </c>
      <c r="BF488" s="13">
        <f t="shared" si="773"/>
        <v>4.8722469381158236E-7</v>
      </c>
      <c r="BG488" s="13">
        <f t="shared" si="774"/>
        <v>2.2737607120921397E-7</v>
      </c>
      <c r="BH488" s="13">
        <f t="shared" si="775"/>
        <v>7.9583216555723382E-8</v>
      </c>
      <c r="BI488" s="13">
        <f t="shared" si="776"/>
        <v>2.2283746301615252E-8</v>
      </c>
      <c r="BJ488" s="14">
        <f t="shared" si="777"/>
        <v>0.63624125382553176</v>
      </c>
      <c r="BK488" s="14">
        <f t="shared" si="778"/>
        <v>0.27084595589723309</v>
      </c>
      <c r="BL488" s="14">
        <f t="shared" si="779"/>
        <v>9.1624965013013634E-2</v>
      </c>
      <c r="BM488" s="14">
        <f t="shared" si="780"/>
        <v>0.25731284835206841</v>
      </c>
      <c r="BN488" s="14">
        <f t="shared" si="781"/>
        <v>0.7420646569841326</v>
      </c>
    </row>
    <row r="489" spans="1:66" x14ac:dyDescent="0.25">
      <c r="A489" t="s">
        <v>289</v>
      </c>
      <c r="B489" t="s">
        <v>304</v>
      </c>
      <c r="C489" t="s">
        <v>308</v>
      </c>
      <c r="D489" s="11">
        <v>44427</v>
      </c>
      <c r="E489" s="10">
        <f>VLOOKUP(A489,home!$A$2:$E$404,3,FALSE)</f>
        <v>1.6667000000000001</v>
      </c>
      <c r="F489" s="10">
        <f>VLOOKUP(B489,home!$B$2:$E$404,3,FALSE)</f>
        <v>1.2</v>
      </c>
      <c r="G489" s="10">
        <f>VLOOKUP(C489,away!$B$2:$E$404,4,FALSE)</f>
        <v>0.2</v>
      </c>
      <c r="H489" s="10">
        <f>VLOOKUP(A489,away!$A$2:$E$404,3,FALSE)</f>
        <v>0.93330000000000002</v>
      </c>
      <c r="I489" s="10">
        <f>VLOOKUP(C489,away!$B$2:$E$404,3,FALSE)</f>
        <v>0.71430000000000005</v>
      </c>
      <c r="J489" s="10">
        <f>VLOOKUP(B489,home!$B$2:$E$404,4,FALSE)</f>
        <v>0.1</v>
      </c>
      <c r="K489" s="12">
        <f t="shared" si="726"/>
        <v>0.40000799999999997</v>
      </c>
      <c r="L489" s="12">
        <f t="shared" si="727"/>
        <v>6.6665619000000009E-2</v>
      </c>
      <c r="M489" s="13">
        <f t="shared" si="728"/>
        <v>0.6270847255558607</v>
      </c>
      <c r="N489" s="13">
        <f t="shared" si="729"/>
        <v>0.25083890690014876</v>
      </c>
      <c r="O489" s="13">
        <f t="shared" si="730"/>
        <v>4.1804991394626581E-2</v>
      </c>
      <c r="P489" s="13">
        <f t="shared" si="731"/>
        <v>1.6722330997781788E-2</v>
      </c>
      <c r="Q489" s="13">
        <f t="shared" si="732"/>
        <v>5.0168784735657342E-2</v>
      </c>
      <c r="R489" s="13">
        <f t="shared" si="733"/>
        <v>1.3934778143062272E-3</v>
      </c>
      <c r="S489" s="13">
        <f t="shared" si="734"/>
        <v>1.1148268431809523E-4</v>
      </c>
      <c r="T489" s="13">
        <f t="shared" si="735"/>
        <v>3.3445330888803486E-3</v>
      </c>
      <c r="U489" s="13">
        <f t="shared" si="736"/>
        <v>5.5740227354500536E-4</v>
      </c>
      <c r="V489" s="13">
        <f t="shared" si="737"/>
        <v>3.3032047995958118E-7</v>
      </c>
      <c r="W489" s="13">
        <f t="shared" si="738"/>
        <v>6.6893050815136079E-3</v>
      </c>
      <c r="X489" s="13">
        <f t="shared" si="739"/>
        <v>4.4594666393895017E-4</v>
      </c>
      <c r="Y489" s="13">
        <f t="shared" si="740"/>
        <v>1.4864655196237548E-5</v>
      </c>
      <c r="Z489" s="13">
        <f t="shared" si="741"/>
        <v>3.0965687017830591E-5</v>
      </c>
      <c r="AA489" s="13">
        <f t="shared" si="742"/>
        <v>1.2386522532628381E-5</v>
      </c>
      <c r="AB489" s="13">
        <f t="shared" si="743"/>
        <v>2.4773540526158065E-6</v>
      </c>
      <c r="AC489" s="13">
        <f t="shared" si="744"/>
        <v>5.5053649213169647E-10</v>
      </c>
      <c r="AD489" s="13">
        <f t="shared" si="745"/>
        <v>6.6894388676152366E-4</v>
      </c>
      <c r="AE489" s="13">
        <f t="shared" si="746"/>
        <v>4.4595558287222884E-5</v>
      </c>
      <c r="AF489" s="13">
        <f t="shared" si="747"/>
        <v>1.4864952489341469E-6</v>
      </c>
      <c r="AG489" s="13">
        <f t="shared" si="748"/>
        <v>3.3032708636918029E-8</v>
      </c>
      <c r="AH489" s="13">
        <f t="shared" si="749"/>
        <v>5.16086673200985E-7</v>
      </c>
      <c r="AI489" s="13">
        <f t="shared" si="750"/>
        <v>2.0643879797377959E-7</v>
      </c>
      <c r="AJ489" s="13">
        <f t="shared" si="751"/>
        <v>4.1288585349947808E-8</v>
      </c>
      <c r="AK489" s="13">
        <f t="shared" si="752"/>
        <v>5.5052548162206417E-9</v>
      </c>
      <c r="AL489" s="13">
        <f t="shared" si="753"/>
        <v>5.8724144107470045E-13</v>
      </c>
      <c r="AM489" s="13">
        <f t="shared" si="754"/>
        <v>5.3516581251140718E-5</v>
      </c>
      <c r="AN489" s="13">
        <f t="shared" si="755"/>
        <v>3.5677160158710907E-6</v>
      </c>
      <c r="AO489" s="13">
        <f t="shared" si="756"/>
        <v>1.1892199830713006E-7</v>
      </c>
      <c r="AP489" s="13">
        <f t="shared" si="757"/>
        <v>2.6426695432872616E-9</v>
      </c>
      <c r="AQ489" s="13">
        <f t="shared" si="758"/>
        <v>4.4043800228923133E-11</v>
      </c>
      <c r="AR489" s="13">
        <f t="shared" si="759"/>
        <v>6.8810475053188755E-9</v>
      </c>
      <c r="AS489" s="13">
        <f t="shared" si="760"/>
        <v>2.7524740505075925E-9</v>
      </c>
      <c r="AT489" s="13">
        <f t="shared" si="761"/>
        <v>5.5050581999772048E-10</v>
      </c>
      <c r="AU489" s="13">
        <f t="shared" si="762"/>
        <v>7.3402244015216068E-11</v>
      </c>
      <c r="AV489" s="13">
        <f t="shared" si="763"/>
        <v>7.3403712060096352E-12</v>
      </c>
      <c r="AW489" s="13">
        <f t="shared" si="764"/>
        <v>4.3499552386644897E-16</v>
      </c>
      <c r="AX489" s="13">
        <f t="shared" si="765"/>
        <v>3.5678434388510477E-6</v>
      </c>
      <c r="AY489" s="13">
        <f t="shared" si="766"/>
        <v>2.3785249134609378E-7</v>
      </c>
      <c r="AZ489" s="13">
        <f t="shared" si="767"/>
        <v>7.9282917831397433E-9</v>
      </c>
      <c r="BA489" s="13">
        <f t="shared" si="768"/>
        <v>1.7618149311187507E-10</v>
      </c>
      <c r="BB489" s="13">
        <f t="shared" si="769"/>
        <v>2.936312073661846E-12</v>
      </c>
      <c r="BC489" s="13">
        <f t="shared" si="770"/>
        <v>3.9150212393568116E-14</v>
      </c>
      <c r="BD489" s="13">
        <f t="shared" si="771"/>
        <v>7.6454881885081548E-11</v>
      </c>
      <c r="BE489" s="13">
        <f t="shared" si="772"/>
        <v>3.0582564393087697E-11</v>
      </c>
      <c r="BF489" s="13">
        <f t="shared" si="773"/>
        <v>6.1166352088751109E-12</v>
      </c>
      <c r="BG489" s="13">
        <f t="shared" si="774"/>
        <v>8.1556767221057188E-13</v>
      </c>
      <c r="BH489" s="13">
        <f t="shared" si="775"/>
        <v>8.1558398356401595E-14</v>
      </c>
      <c r="BI489" s="13">
        <f t="shared" si="776"/>
        <v>6.524802361949498E-15</v>
      </c>
      <c r="BJ489" s="14">
        <f t="shared" si="777"/>
        <v>0.31227841980769921</v>
      </c>
      <c r="BK489" s="14">
        <f t="shared" si="778"/>
        <v>0.64391910796205554</v>
      </c>
      <c r="BL489" s="14">
        <f t="shared" si="779"/>
        <v>4.3771515057202115E-2</v>
      </c>
      <c r="BM489" s="14">
        <f t="shared" si="780"/>
        <v>1.1986553263102431E-2</v>
      </c>
      <c r="BN489" s="14">
        <f t="shared" si="781"/>
        <v>0.98801321739838133</v>
      </c>
    </row>
    <row r="490" spans="1:66" x14ac:dyDescent="0.25">
      <c r="A490" t="s">
        <v>289</v>
      </c>
      <c r="B490" t="s">
        <v>314</v>
      </c>
      <c r="C490" t="s">
        <v>310</v>
      </c>
      <c r="D490" s="11">
        <v>44427</v>
      </c>
      <c r="E490" s="10">
        <f>VLOOKUP(A490,home!$A$2:$E$404,3,FALSE)</f>
        <v>1.6667000000000001</v>
      </c>
      <c r="F490" s="10">
        <f>VLOOKUP(B490,home!$B$2:$E$404,3,FALSE)</f>
        <v>0.6</v>
      </c>
      <c r="G490" s="10">
        <f>VLOOKUP(C490,away!$B$2:$E$404,4,FALSE)</f>
        <v>1.5</v>
      </c>
      <c r="H490" s="10">
        <f>VLOOKUP(A490,away!$A$2:$E$404,3,FALSE)</f>
        <v>0.93330000000000002</v>
      </c>
      <c r="I490" s="10">
        <f>VLOOKUP(C490,away!$B$2:$E$404,3,FALSE)</f>
        <v>1.0714999999999999</v>
      </c>
      <c r="J490" s="10">
        <f>VLOOKUP(B490,home!$B$2:$E$404,4,FALSE)</f>
        <v>0.1</v>
      </c>
      <c r="K490" s="12">
        <f t="shared" si="726"/>
        <v>1.5000299999999998</v>
      </c>
      <c r="L490" s="12">
        <f t="shared" si="727"/>
        <v>0.100003095</v>
      </c>
      <c r="M490" s="13">
        <f t="shared" si="728"/>
        <v>0.20188983633995772</v>
      </c>
      <c r="N490" s="13">
        <f t="shared" si="729"/>
        <v>0.30284081120502676</v>
      </c>
      <c r="O490" s="13">
        <f t="shared" si="730"/>
        <v>2.0189608483039242E-2</v>
      </c>
      <c r="P490" s="13">
        <f t="shared" si="731"/>
        <v>3.028501841281335E-2</v>
      </c>
      <c r="Q490" s="13">
        <f t="shared" si="732"/>
        <v>0.22713515101593812</v>
      </c>
      <c r="R490" s="13">
        <f t="shared" si="733"/>
        <v>1.0095116675710896E-3</v>
      </c>
      <c r="S490" s="13">
        <f t="shared" si="734"/>
        <v>1.1357460544967966E-3</v>
      </c>
      <c r="T490" s="13">
        <f t="shared" si="735"/>
        <v>2.2714218084886204E-2</v>
      </c>
      <c r="U490" s="13">
        <f t="shared" si="736"/>
        <v>1.5142977867066614E-3</v>
      </c>
      <c r="V490" s="13">
        <f t="shared" si="737"/>
        <v>1.8930065357688334E-5</v>
      </c>
      <c r="W490" s="13">
        <f t="shared" si="738"/>
        <v>0.11356984685947921</v>
      </c>
      <c r="X490" s="13">
        <f t="shared" si="739"/>
        <v>1.1357336184623951E-2</v>
      </c>
      <c r="Y490" s="13">
        <f t="shared" si="740"/>
        <v>5.6788438470894314E-4</v>
      </c>
      <c r="Z490" s="13">
        <f t="shared" si="741"/>
        <v>3.3651430398573369E-5</v>
      </c>
      <c r="AA490" s="13">
        <f t="shared" si="742"/>
        <v>5.0478155140772008E-5</v>
      </c>
      <c r="AB490" s="13">
        <f t="shared" si="743"/>
        <v>3.7859373527906113E-5</v>
      </c>
      <c r="AC490" s="13">
        <f t="shared" si="744"/>
        <v>1.774784049022126E-7</v>
      </c>
      <c r="AD490" s="13">
        <f t="shared" si="745"/>
        <v>4.2589544346156138E-2</v>
      </c>
      <c r="AE490" s="13">
        <f t="shared" si="746"/>
        <v>4.2590862492553651E-3</v>
      </c>
      <c r="AF490" s="13">
        <f t="shared" si="747"/>
        <v>2.1296090339873895E-4</v>
      </c>
      <c r="AG490" s="13">
        <f t="shared" si="748"/>
        <v>7.098916484623307E-6</v>
      </c>
      <c r="AH490" s="13">
        <f t="shared" si="749"/>
        <v>8.4131179775860495E-7</v>
      </c>
      <c r="AI490" s="13">
        <f t="shared" si="750"/>
        <v>1.2619929359918401E-6</v>
      </c>
      <c r="AJ490" s="13">
        <f t="shared" si="751"/>
        <v>9.4651363188791993E-7</v>
      </c>
      <c r="AK490" s="13">
        <f t="shared" si="752"/>
        <v>4.7326628108027878E-7</v>
      </c>
      <c r="AL490" s="13">
        <f t="shared" si="753"/>
        <v>1.0649246852208088E-9</v>
      </c>
      <c r="AM490" s="13">
        <f t="shared" si="754"/>
        <v>1.2777118841112914E-2</v>
      </c>
      <c r="AN490" s="13">
        <f t="shared" si="755"/>
        <v>1.2777514292941045E-3</v>
      </c>
      <c r="AO490" s="13">
        <f t="shared" si="756"/>
        <v>6.3889548785042052E-5</v>
      </c>
      <c r="AP490" s="13">
        <f t="shared" si="757"/>
        <v>2.1297175388858991E-6</v>
      </c>
      <c r="AQ490" s="13">
        <f t="shared" si="758"/>
        <v>5.3244586341093178E-8</v>
      </c>
      <c r="AR490" s="13">
        <f t="shared" si="759"/>
        <v>1.6826756727174914E-8</v>
      </c>
      <c r="AS490" s="13">
        <f t="shared" si="760"/>
        <v>2.5240639893464185E-8</v>
      </c>
      <c r="AT490" s="13">
        <f t="shared" si="761"/>
        <v>1.893085852969654E-8</v>
      </c>
      <c r="AU490" s="13">
        <f t="shared" si="762"/>
        <v>9.4656185734335654E-9</v>
      </c>
      <c r="AV490" s="13">
        <f t="shared" si="763"/>
        <v>3.5496779571768873E-9</v>
      </c>
      <c r="AW490" s="13">
        <f t="shared" si="764"/>
        <v>4.4374122658029555E-12</v>
      </c>
      <c r="AX490" s="13">
        <f t="shared" si="765"/>
        <v>3.1943435958724357E-3</v>
      </c>
      <c r="AY490" s="13">
        <f t="shared" si="766"/>
        <v>3.1944424608067277E-4</v>
      </c>
      <c r="AZ490" s="13">
        <f t="shared" si="767"/>
        <v>1.5972706644004446E-5</v>
      </c>
      <c r="BA490" s="13">
        <f t="shared" si="768"/>
        <v>5.3244003330916939E-7</v>
      </c>
      <c r="BB490" s="13">
        <f t="shared" si="769"/>
        <v>1.3311412808205006E-8</v>
      </c>
      <c r="BC490" s="13">
        <f t="shared" si="770"/>
        <v>2.6623649592862842E-10</v>
      </c>
      <c r="BD490" s="13">
        <f t="shared" si="771"/>
        <v>2.8045462525492691E-10</v>
      </c>
      <c r="BE490" s="13">
        <f t="shared" si="772"/>
        <v>4.2069035152114801E-10</v>
      </c>
      <c r="BF490" s="13">
        <f t="shared" si="773"/>
        <v>3.1552407399613378E-10</v>
      </c>
      <c r="BG490" s="13">
        <f t="shared" si="774"/>
        <v>1.5776519223880684E-10</v>
      </c>
      <c r="BH490" s="13">
        <f t="shared" si="775"/>
        <v>5.9163130328494336E-11</v>
      </c>
      <c r="BI490" s="13">
        <f t="shared" si="776"/>
        <v>1.7749294077330268E-11</v>
      </c>
      <c r="BJ490" s="14">
        <f t="shared" si="777"/>
        <v>0.74290518749755496</v>
      </c>
      <c r="BK490" s="14">
        <f t="shared" si="778"/>
        <v>0.23364915366203579</v>
      </c>
      <c r="BL490" s="14">
        <f t="shared" si="779"/>
        <v>2.2805353815530748E-2</v>
      </c>
      <c r="BM490" s="14">
        <f t="shared" si="780"/>
        <v>0.21572396503953059</v>
      </c>
      <c r="BN490" s="14">
        <f t="shared" si="781"/>
        <v>0.78334993712434631</v>
      </c>
    </row>
    <row r="491" spans="1:66" x14ac:dyDescent="0.25">
      <c r="A491" t="s">
        <v>289</v>
      </c>
      <c r="B491" t="s">
        <v>291</v>
      </c>
      <c r="C491" t="s">
        <v>316</v>
      </c>
      <c r="D491" s="11">
        <v>44427</v>
      </c>
      <c r="E491" s="10">
        <f>VLOOKUP(A491,home!$A$2:$E$404,3,FALSE)</f>
        <v>1.6667000000000001</v>
      </c>
      <c r="F491" s="10">
        <f>VLOOKUP(B491,home!$B$2:$E$404,3,FALSE)</f>
        <v>2.2000000000000002</v>
      </c>
      <c r="G491" s="10">
        <f>VLOOKUP(C491,away!$B$2:$E$404,4,FALSE)</f>
        <v>1.8</v>
      </c>
      <c r="H491" s="10">
        <f>VLOOKUP(A491,away!$A$2:$E$404,3,FALSE)</f>
        <v>0.93330000000000002</v>
      </c>
      <c r="I491" s="10">
        <f>VLOOKUP(C491,away!$B$2:$E$404,3,FALSE)</f>
        <v>0.71430000000000005</v>
      </c>
      <c r="J491" s="10">
        <f>VLOOKUP(B491,home!$B$2:$E$404,4,FALSE)</f>
        <v>0.71430000000000005</v>
      </c>
      <c r="K491" s="12">
        <f t="shared" si="726"/>
        <v>6.6001320000000003</v>
      </c>
      <c r="L491" s="12">
        <f t="shared" si="727"/>
        <v>0.47619251651700012</v>
      </c>
      <c r="M491" s="13">
        <f t="shared" si="728"/>
        <v>8.4487276448631256E-4</v>
      </c>
      <c r="N491" s="13">
        <f t="shared" si="729"/>
        <v>5.5762717688145752E-3</v>
      </c>
      <c r="O491" s="13">
        <f t="shared" si="730"/>
        <v>4.0232208785741198E-4</v>
      </c>
      <c r="P491" s="13">
        <f t="shared" si="731"/>
        <v>2.6553788863745162E-3</v>
      </c>
      <c r="Q491" s="13">
        <f t="shared" si="732"/>
        <v>1.8402064871024838E-2</v>
      </c>
      <c r="R491" s="13">
        <f t="shared" si="733"/>
        <v>9.5791383733597285E-5</v>
      </c>
      <c r="S491" s="13">
        <f t="shared" si="734"/>
        <v>2.0864197920057921E-3</v>
      </c>
      <c r="T491" s="13">
        <f t="shared" si="735"/>
        <v>8.7629255800424043E-3</v>
      </c>
      <c r="U491" s="13">
        <f t="shared" si="736"/>
        <v>6.3223577710439492E-4</v>
      </c>
      <c r="V491" s="13">
        <f t="shared" si="737"/>
        <v>7.2860873214502283E-4</v>
      </c>
      <c r="W491" s="13">
        <f t="shared" si="738"/>
        <v>4.0485352407108988E-2</v>
      </c>
      <c r="X491" s="13">
        <f t="shared" si="739"/>
        <v>1.9278821844818821E-2</v>
      </c>
      <c r="Y491" s="13">
        <f t="shared" si="740"/>
        <v>4.590215344883593E-3</v>
      </c>
      <c r="Z491" s="13">
        <f t="shared" si="741"/>
        <v>1.5205046693582444E-5</v>
      </c>
      <c r="AA491" s="13">
        <f t="shared" si="742"/>
        <v>1.003553152438077E-4</v>
      </c>
      <c r="AB491" s="13">
        <f t="shared" si="743"/>
        <v>3.3117916375537148E-4</v>
      </c>
      <c r="AC491" s="13">
        <f t="shared" si="744"/>
        <v>1.4312304801172683E-4</v>
      </c>
      <c r="AD491" s="13">
        <f t="shared" si="745"/>
        <v>6.6802167488359265E-2</v>
      </c>
      <c r="AE491" s="13">
        <f t="shared" si="746"/>
        <v>3.181069224507193E-2</v>
      </c>
      <c r="AF491" s="13">
        <f t="shared" si="747"/>
        <v>7.5740067961643093E-3</v>
      </c>
      <c r="AG491" s="13">
        <f t="shared" si="748"/>
        <v>1.2022284521274484E-3</v>
      </c>
      <c r="AH491" s="13">
        <f t="shared" si="749"/>
        <v>1.8101323621938786E-6</v>
      </c>
      <c r="AI491" s="13">
        <f t="shared" si="750"/>
        <v>1.194711252795141E-5</v>
      </c>
      <c r="AJ491" s="13">
        <f t="shared" si="751"/>
        <v>3.9426259851666495E-5</v>
      </c>
      <c r="AK491" s="13">
        <f t="shared" si="752"/>
        <v>8.6739506429099798E-5</v>
      </c>
      <c r="AL491" s="13">
        <f t="shared" si="753"/>
        <v>1.7993048696508796E-5</v>
      </c>
      <c r="AM491" s="13">
        <f t="shared" si="754"/>
        <v>8.818062466185593E-2</v>
      </c>
      <c r="AN491" s="13">
        <f t="shared" si="755"/>
        <v>4.199095356577022E-2</v>
      </c>
      <c r="AO491" s="13">
        <f t="shared" si="756"/>
        <v>9.9978889247163069E-3</v>
      </c>
      <c r="AP491" s="13">
        <f t="shared" si="757"/>
        <v>1.5869732956393682E-3</v>
      </c>
      <c r="AQ491" s="13">
        <f t="shared" si="758"/>
        <v>1.8892620182394695E-4</v>
      </c>
      <c r="AR491" s="13">
        <f t="shared" si="759"/>
        <v>1.7239429695639307E-7</v>
      </c>
      <c r="AS491" s="13">
        <f t="shared" si="760"/>
        <v>1.1378251159593926E-6</v>
      </c>
      <c r="AT491" s="13">
        <f t="shared" si="761"/>
        <v>3.7548979791236484E-6</v>
      </c>
      <c r="AU491" s="13">
        <f t="shared" si="762"/>
        <v>8.2609407695831127E-6</v>
      </c>
      <c r="AV491" s="13">
        <f t="shared" si="763"/>
        <v>1.3630824880857532E-5</v>
      </c>
      <c r="AW491" s="13">
        <f t="shared" si="764"/>
        <v>1.5708598586461406E-6</v>
      </c>
      <c r="AX491" s="13">
        <f t="shared" si="765"/>
        <v>9.7000627101784073E-2</v>
      </c>
      <c r="AY491" s="13">
        <f t="shared" si="766"/>
        <v>4.6190972723325688E-2</v>
      </c>
      <c r="AZ491" s="13">
        <f t="shared" si="767"/>
        <v>1.099789777074428E-2</v>
      </c>
      <c r="BA491" s="13">
        <f t="shared" si="768"/>
        <v>1.7457055386158088E-3</v>
      </c>
      <c r="BB491" s="13">
        <f t="shared" si="769"/>
        <v>2.0782297838278172E-4</v>
      </c>
      <c r="BC491" s="13">
        <f t="shared" si="770"/>
        <v>1.9792749413230998E-5</v>
      </c>
      <c r="BD491" s="13">
        <f t="shared" si="771"/>
        <v>1.3682145683473968E-8</v>
      </c>
      <c r="BE491" s="13">
        <f t="shared" si="772"/>
        <v>9.0303967554158414E-8</v>
      </c>
      <c r="BF491" s="13">
        <f t="shared" si="773"/>
        <v>2.9800905299058132E-7</v>
      </c>
      <c r="BG491" s="13">
        <f t="shared" si="774"/>
        <v>6.5563302897761078E-7</v>
      </c>
      <c r="BH491" s="13">
        <f t="shared" si="775"/>
        <v>1.081816133703014E-6</v>
      </c>
      <c r="BI491" s="13">
        <f t="shared" si="776"/>
        <v>1.4280258564339084E-6</v>
      </c>
      <c r="BJ491" s="14">
        <f t="shared" si="777"/>
        <v>0.50259293231048774</v>
      </c>
      <c r="BK491" s="14">
        <f t="shared" si="778"/>
        <v>5.2667368995045566E-2</v>
      </c>
      <c r="BL491" s="14">
        <f t="shared" si="779"/>
        <v>1.7323310920933173E-3</v>
      </c>
      <c r="BM491" s="14">
        <f t="shared" si="780"/>
        <v>0.48284173381856199</v>
      </c>
      <c r="BN491" s="14">
        <f t="shared" si="781"/>
        <v>2.7976701762291254E-2</v>
      </c>
    </row>
    <row r="492" spans="1:66" s="15" customFormat="1" x14ac:dyDescent="0.25">
      <c r="A492" s="15" t="s">
        <v>289</v>
      </c>
      <c r="B492" s="15" t="s">
        <v>311</v>
      </c>
      <c r="C492" s="15" t="s">
        <v>299</v>
      </c>
      <c r="D492" s="20">
        <v>44427</v>
      </c>
      <c r="E492" s="15">
        <f>VLOOKUP(A492,home!$A$2:$E$404,3,FALSE)</f>
        <v>1.6667000000000001</v>
      </c>
      <c r="F492" s="15">
        <f>VLOOKUP(B492,home!$B$2:$E$404,3,FALSE)</f>
        <v>0.9</v>
      </c>
      <c r="G492" s="15">
        <f>VLOOKUP(C492,away!$B$2:$E$404,4,FALSE)</f>
        <v>0.6</v>
      </c>
      <c r="H492" s="15">
        <f>VLOOKUP(A492,away!$A$2:$E$404,3,FALSE)</f>
        <v>0.93330000000000002</v>
      </c>
      <c r="I492" s="15">
        <f>VLOOKUP(C492,away!$B$2:$E$404,3,FALSE)</f>
        <v>0.1</v>
      </c>
      <c r="J492" s="15">
        <f>VLOOKUP(B492,home!$B$2:$E$404,4,FALSE)</f>
        <v>0.53569999999999995</v>
      </c>
      <c r="K492" s="16">
        <f t="shared" si="726"/>
        <v>0.9000180000000001</v>
      </c>
      <c r="L492" s="16">
        <f t="shared" si="727"/>
        <v>4.9996881E-2</v>
      </c>
      <c r="M492" s="17">
        <f t="shared" si="728"/>
        <v>0.38673526840415173</v>
      </c>
      <c r="N492" s="17">
        <f t="shared" si="729"/>
        <v>0.34806870279856778</v>
      </c>
      <c r="O492" s="17">
        <f t="shared" si="730"/>
        <v>1.9335557192905438E-2</v>
      </c>
      <c r="P492" s="17">
        <f t="shared" si="731"/>
        <v>1.7402349513644368E-2</v>
      </c>
      <c r="Q492" s="17">
        <f t="shared" si="732"/>
        <v>0.15663404887768073</v>
      </c>
      <c r="R492" s="17">
        <f t="shared" si="733"/>
        <v>4.8335877602119357E-4</v>
      </c>
      <c r="S492" s="17">
        <f t="shared" si="734"/>
        <v>1.9576813477905909E-4</v>
      </c>
      <c r="T492" s="17">
        <f t="shared" si="735"/>
        <v>7.8312139022855883E-3</v>
      </c>
      <c r="U492" s="17">
        <f t="shared" si="736"/>
        <v>4.3503159887704263E-4</v>
      </c>
      <c r="V492" s="17">
        <f t="shared" si="737"/>
        <v>9.7879918940633523E-7</v>
      </c>
      <c r="W492" s="17">
        <f t="shared" si="738"/>
        <v>4.6991154467597496E-2</v>
      </c>
      <c r="X492" s="17">
        <f t="shared" si="739"/>
        <v>2.349411157969091E-3</v>
      </c>
      <c r="Y492" s="17">
        <f t="shared" si="740"/>
        <v>5.873161504252642E-5</v>
      </c>
      <c r="Z492" s="17">
        <f t="shared" si="741"/>
        <v>8.0554770683457618E-6</v>
      </c>
      <c r="AA492" s="17">
        <f t="shared" si="742"/>
        <v>7.2500743600984163E-6</v>
      </c>
      <c r="AB492" s="17">
        <f t="shared" si="743"/>
        <v>3.262598712713529E-6</v>
      </c>
      <c r="AC492" s="17">
        <f t="shared" si="744"/>
        <v>2.7527560500249501E-9</v>
      </c>
      <c r="AD492" s="17">
        <f t="shared" si="745"/>
        <v>1.057322121540454E-2</v>
      </c>
      <c r="AE492" s="17">
        <f t="shared" si="746"/>
        <v>5.2862808289325634E-4</v>
      </c>
      <c r="AF492" s="17">
        <f t="shared" si="747"/>
        <v>1.3214877676836135E-5</v>
      </c>
      <c r="AG492" s="17">
        <f t="shared" si="748"/>
        <v>2.2023422221277774E-7</v>
      </c>
      <c r="AH492" s="17">
        <f t="shared" si="749"/>
        <v>1.0068718209607795E-7</v>
      </c>
      <c r="AI492" s="17">
        <f t="shared" si="750"/>
        <v>9.0620276255747883E-8</v>
      </c>
      <c r="AJ492" s="17">
        <f t="shared" si="751"/>
        <v>4.0779939897572858E-8</v>
      </c>
      <c r="AK492" s="17">
        <f t="shared" si="752"/>
        <v>1.2234226648911246E-8</v>
      </c>
      <c r="AL492" s="17">
        <f t="shared" si="753"/>
        <v>4.9547508926205834E-12</v>
      </c>
      <c r="AM492" s="17">
        <f t="shared" si="754"/>
        <v>1.9032178823691934E-3</v>
      </c>
      <c r="AN492" s="17">
        <f t="shared" si="755"/>
        <v>9.5154957981884592E-5</v>
      </c>
      <c r="AO492" s="17">
        <f t="shared" si="756"/>
        <v>2.3787255553901419E-6</v>
      </c>
      <c r="AP492" s="17">
        <f t="shared" si="757"/>
        <v>3.9642952841499973E-8</v>
      </c>
      <c r="AQ492" s="17">
        <f t="shared" si="758"/>
        <v>4.9550599892627132E-10</v>
      </c>
      <c r="AR492" s="17">
        <f t="shared" si="759"/>
        <v>1.0068090122965881E-9</v>
      </c>
      <c r="AS492" s="17">
        <f t="shared" si="760"/>
        <v>9.0614623362915059E-10</v>
      </c>
      <c r="AT492" s="17">
        <f t="shared" si="761"/>
        <v>4.0777396044922048E-10</v>
      </c>
      <c r="AU492" s="17">
        <f t="shared" si="762"/>
        <v>1.2233463477852888E-10</v>
      </c>
      <c r="AV492" s="17">
        <f t="shared" si="763"/>
        <v>2.7525843331025498E-11</v>
      </c>
      <c r="AW492" s="17">
        <f t="shared" si="764"/>
        <v>6.1931761301202627E-15</v>
      </c>
      <c r="AX492" s="17">
        <f t="shared" si="765"/>
        <v>2.8548839200902602E-4</v>
      </c>
      <c r="AY492" s="17">
        <f t="shared" si="766"/>
        <v>1.4273529162156629E-5</v>
      </c>
      <c r="AZ492" s="17">
        <f t="shared" si="767"/>
        <v>3.5681596948518728E-7</v>
      </c>
      <c r="BA492" s="17">
        <f t="shared" si="768"/>
        <v>5.9465618550835182E-9</v>
      </c>
      <c r="BB492" s="17">
        <f t="shared" si="769"/>
        <v>7.4327386356937436E-11</v>
      </c>
      <c r="BC492" s="17">
        <f t="shared" si="770"/>
        <v>7.4322749814576502E-13</v>
      </c>
      <c r="BD492" s="17">
        <f t="shared" si="771"/>
        <v>8.3895517295866843E-12</v>
      </c>
      <c r="BE492" s="17">
        <f t="shared" si="772"/>
        <v>7.5507475685591486E-12</v>
      </c>
      <c r="BF492" s="17">
        <f t="shared" si="773"/>
        <v>3.3979043625797341E-12</v>
      </c>
      <c r="BG492" s="17">
        <f t="shared" si="774"/>
        <v>1.019391696200096E-12</v>
      </c>
      <c r="BH492" s="17">
        <f t="shared" si="775"/>
        <v>2.293677189076545E-13</v>
      </c>
      <c r="BI492" s="17">
        <f t="shared" si="776"/>
        <v>4.1287015127165894E-14</v>
      </c>
      <c r="BJ492" s="18">
        <f t="shared" si="777"/>
        <v>0.57534946369247841</v>
      </c>
      <c r="BK492" s="18">
        <f t="shared" si="778"/>
        <v>0.40434864113863755</v>
      </c>
      <c r="BL492" s="18">
        <f t="shared" si="779"/>
        <v>2.0264707053719324E-2</v>
      </c>
      <c r="BM492" s="18">
        <f t="shared" si="780"/>
        <v>7.1297308269776441E-2</v>
      </c>
      <c r="BN492" s="18">
        <f t="shared" si="781"/>
        <v>0.92865928556297128</v>
      </c>
    </row>
    <row r="493" spans="1:66" x14ac:dyDescent="0.25">
      <c r="A493" t="s">
        <v>337</v>
      </c>
      <c r="B493" t="s">
        <v>71</v>
      </c>
      <c r="C493" t="s">
        <v>78</v>
      </c>
      <c r="D493" s="11">
        <v>44428</v>
      </c>
      <c r="E493" s="10">
        <f>VLOOKUP(A493,home!$A$2:$E$404,3,FALSE)</f>
        <v>1.2959000000000001</v>
      </c>
      <c r="F493" s="10">
        <f>VLOOKUP(B493,home!$B$2:$E$404,3,FALSE)</f>
        <v>0.96460000000000001</v>
      </c>
      <c r="G493" s="10">
        <f>VLOOKUP(C493,away!$B$2:$E$404,4,FALSE)</f>
        <v>0.57869999999999999</v>
      </c>
      <c r="H493" s="10">
        <f>VLOOKUP(A493,away!$A$2:$E$404,3,FALSE)</f>
        <v>1</v>
      </c>
      <c r="I493" s="10">
        <f>VLOOKUP(C493,away!$B$2:$E$404,3,FALSE)</f>
        <v>1</v>
      </c>
      <c r="J493" s="10">
        <f>VLOOKUP(B493,home!$B$2:$E$404,4,FALSE)</f>
        <v>0.75</v>
      </c>
      <c r="K493" s="12">
        <f t="shared" ref="K493:K556" si="782">E493*F493*G493</f>
        <v>0.72338954851799997</v>
      </c>
      <c r="L493" s="12">
        <f t="shared" ref="L493:L556" si="783">H493*I493*J493</f>
        <v>0.75</v>
      </c>
      <c r="M493" s="13">
        <f t="shared" ref="M493:M556" si="784">_xlfn.POISSON.DIST(0,K493,FALSE) * _xlfn.POISSON.DIST(0,L493,FALSE)</f>
        <v>0.2291474609195554</v>
      </c>
      <c r="N493" s="13">
        <f t="shared" ref="N493:N556" si="785">_xlfn.POISSON.DIST(1,K493,FALSE) * _xlfn.POISSON.DIST(0,L493,FALSE)</f>
        <v>0.16576287829864325</v>
      </c>
      <c r="O493" s="13">
        <f t="shared" ref="O493:O556" si="786">_xlfn.POISSON.DIST(0,K493,FALSE) * _xlfn.POISSON.DIST(1,L493,FALSE)</f>
        <v>0.17186059568966658</v>
      </c>
      <c r="P493" s="13">
        <f t="shared" ref="P493:P556" si="787">_xlfn.POISSON.DIST(1,K493,FALSE) * _xlfn.POISSON.DIST(1,L493,FALSE)</f>
        <v>0.12432215872398245</v>
      </c>
      <c r="Q493" s="13">
        <f t="shared" ref="Q493:Q556" si="788">_xlfn.POISSON.DIST(2,K493,FALSE) * _xlfn.POISSON.DIST(0,L493,FALSE)</f>
        <v>5.9955566846749853E-2</v>
      </c>
      <c r="R493" s="13">
        <f t="shared" ref="R493:R556" si="789">_xlfn.POISSON.DIST(0,K493,FALSE) * _xlfn.POISSON.DIST(2,L493,FALSE)</f>
        <v>6.4447723383624964E-2</v>
      </c>
      <c r="S493" s="13">
        <f t="shared" ref="S493:S556" si="790">_xlfn.POISSON.DIST(2,K493,FALSE) * _xlfn.POISSON.DIST(2,L493,FALSE)</f>
        <v>1.6862503175648396E-2</v>
      </c>
      <c r="T493" s="13">
        <f t="shared" ref="T493:T556" si="791">_xlfn.POISSON.DIST(2,K493,FALSE) * _xlfn.POISSON.DIST(1,L493,FALSE)</f>
        <v>4.4966675135062389E-2</v>
      </c>
      <c r="U493" s="13">
        <f t="shared" ref="U493:U556" si="792">_xlfn.POISSON.DIST(1,K493,FALSE) * _xlfn.POISSON.DIST(2,L493,FALSE)</f>
        <v>4.662080952149341E-2</v>
      </c>
      <c r="V493" s="13">
        <f t="shared" ref="V493:V556" si="793">_xlfn.POISSON.DIST(3,K493,FALSE) * _xlfn.POISSON.DIST(3,L493,FALSE)</f>
        <v>1.0165132132596362E-3</v>
      </c>
      <c r="W493" s="13">
        <f t="shared" ref="W493:W556" si="794">_xlfn.POISSON.DIST(3,K493,FALSE) * _xlfn.POISSON.DIST(0,L493,FALSE)</f>
        <v>1.4457076810803715E-2</v>
      </c>
      <c r="X493" s="13">
        <f t="shared" ref="X493:X556" si="795">_xlfn.POISSON.DIST(3,K493,FALSE) * _xlfn.POISSON.DIST(1,L493,FALSE)</f>
        <v>1.0842807608102786E-2</v>
      </c>
      <c r="Y493" s="13">
        <f t="shared" ref="Y493:Y556" si="796">_xlfn.POISSON.DIST(3,K493,FALSE) * _xlfn.POISSON.DIST(2,L493,FALSE)</f>
        <v>4.0660528530385449E-3</v>
      </c>
      <c r="Z493" s="13">
        <f t="shared" ref="Z493:Z556" si="797">_xlfn.POISSON.DIST(0,K493,FALSE) * _xlfn.POISSON.DIST(3,L493,FALSE)</f>
        <v>1.6111930845906241E-2</v>
      </c>
      <c r="AA493" s="13">
        <f t="shared" ref="AA493:AA556" si="798">_xlfn.POISSON.DIST(1,K493,FALSE) * _xlfn.POISSON.DIST(3,L493,FALSE)</f>
        <v>1.1655202380373353E-2</v>
      </c>
      <c r="AB493" s="13">
        <f t="shared" ref="AB493:AB556" si="799">_xlfn.POISSON.DIST(2,K493,FALSE) * _xlfn.POISSON.DIST(3,L493,FALSE)</f>
        <v>4.215625793912099E-3</v>
      </c>
      <c r="AC493" s="13">
        <f t="shared" ref="AC493:AC556" si="800">_xlfn.POISSON.DIST(4,K493,FALSE) * _xlfn.POISSON.DIST(4,L493,FALSE)</f>
        <v>3.4468829737615756E-5</v>
      </c>
      <c r="AD493" s="13">
        <f t="shared" ref="AD493:AD556" si="801">_xlfn.POISSON.DIST(4,K493,FALSE) * _xlfn.POISSON.DIST(0,L493,FALSE)</f>
        <v>2.614524566764336E-3</v>
      </c>
      <c r="AE493" s="13">
        <f t="shared" ref="AE493:AE556" si="802">_xlfn.POISSON.DIST(4,K493,FALSE) * _xlfn.POISSON.DIST(1,L493,FALSE)</f>
        <v>1.9608934250732522E-3</v>
      </c>
      <c r="AF493" s="13">
        <f t="shared" ref="AF493:AF556" si="803">_xlfn.POISSON.DIST(4,K493,FALSE) * _xlfn.POISSON.DIST(2,L493,FALSE)</f>
        <v>7.3533503440246953E-4</v>
      </c>
      <c r="AG493" s="13">
        <f t="shared" ref="AG493:AG556" si="804">_xlfn.POISSON.DIST(4,K493,FALSE) * _xlfn.POISSON.DIST(3,L493,FALSE)</f>
        <v>1.8383375860061738E-4</v>
      </c>
      <c r="AH493" s="13">
        <f t="shared" ref="AH493:AH556" si="805">_xlfn.POISSON.DIST(0,K493,FALSE) * _xlfn.POISSON.DIST(4,L493,FALSE)</f>
        <v>3.0209870336074199E-3</v>
      </c>
      <c r="AI493" s="13">
        <f t="shared" ref="AI493:AI556" si="806">_xlfn.POISSON.DIST(1,K493,FALSE) * _xlfn.POISSON.DIST(4,L493,FALSE)</f>
        <v>2.1853504463200035E-3</v>
      </c>
      <c r="AJ493" s="13">
        <f t="shared" ref="AJ493:AJ556" si="807">_xlfn.POISSON.DIST(2,K493,FALSE) * _xlfn.POISSON.DIST(4,L493,FALSE)</f>
        <v>7.9042983635851851E-4</v>
      </c>
      <c r="AK493" s="13">
        <f t="shared" ref="AK493:AK556" si="808">_xlfn.POISSON.DIST(3,K493,FALSE) * _xlfn.POISSON.DIST(4,L493,FALSE)</f>
        <v>1.9059622748618176E-4</v>
      </c>
      <c r="AL493" s="13">
        <f t="shared" ref="AL493:AL556" si="809">_xlfn.POISSON.DIST(5,K493,FALSE) * _xlfn.POISSON.DIST(5,L493,FALSE)</f>
        <v>7.4803173545513071E-7</v>
      </c>
      <c r="AM493" s="13">
        <f t="shared" ref="AM493:AM556" si="810">_xlfn.POISSON.DIST(5,K493,FALSE) * _xlfn.POISSON.DIST(0,L493,FALSE)</f>
        <v>3.7826394918817456E-4</v>
      </c>
      <c r="AN493" s="13">
        <f t="shared" ref="AN493:AN556" si="811">_xlfn.POISSON.DIST(5,K493,FALSE) * _xlfn.POISSON.DIST(1,L493,FALSE)</f>
        <v>2.8369796189113095E-4</v>
      </c>
      <c r="AO493" s="13">
        <f t="shared" ref="AO493:AO556" si="812">_xlfn.POISSON.DIST(5,K493,FALSE) * _xlfn.POISSON.DIST(2,L493,FALSE)</f>
        <v>1.063867357091741E-4</v>
      </c>
      <c r="AP493" s="13">
        <f t="shared" ref="AP493:AP556" si="813">_xlfn.POISSON.DIST(5,K493,FALSE) * _xlfn.POISSON.DIST(3,L493,FALSE)</f>
        <v>2.6596683927293526E-5</v>
      </c>
      <c r="AQ493" s="13">
        <f t="shared" ref="AQ493:AQ556" si="814">_xlfn.POISSON.DIST(5,K493,FALSE) * _xlfn.POISSON.DIST(4,L493,FALSE)</f>
        <v>4.986878236367536E-6</v>
      </c>
      <c r="AR493" s="13">
        <f t="shared" ref="AR493:AR556" si="815">_xlfn.POISSON.DIST(0,K493,FALSE) * _xlfn.POISSON.DIST(5,L493,FALSE)</f>
        <v>4.5314805504111322E-4</v>
      </c>
      <c r="AS493" s="13">
        <f t="shared" ref="AS493:AS556" si="816">_xlfn.POISSON.DIST(1,K493,FALSE) * _xlfn.POISSON.DIST(5,L493,FALSE)</f>
        <v>3.2780256694800073E-4</v>
      </c>
      <c r="AT493" s="13">
        <f t="shared" ref="AT493:AT556" si="817">_xlfn.POISSON.DIST(2,K493,FALSE) * _xlfn.POISSON.DIST(5,L493,FALSE)</f>
        <v>1.1856447545377784E-4</v>
      </c>
      <c r="AU493" s="13">
        <f t="shared" ref="AU493:AU556" si="818">_xlfn.POISSON.DIST(3,K493,FALSE) * _xlfn.POISSON.DIST(5,L493,FALSE)</f>
        <v>2.858943412292728E-5</v>
      </c>
      <c r="AV493" s="13">
        <f t="shared" ref="AV493:AV556" si="819">_xlfn.POISSON.DIST(4,K493,FALSE) * _xlfn.POISSON.DIST(5,L493,FALSE)</f>
        <v>5.1703244606423657E-6</v>
      </c>
      <c r="AW493" s="13">
        <f t="shared" ref="AW493:AW556" si="820">_xlfn.POISSON.DIST(6,K493,FALSE) * _xlfn.POISSON.DIST(6,L493,FALSE)</f>
        <v>1.127329873725047E-8</v>
      </c>
      <c r="AX493" s="13">
        <f t="shared" ref="AX493:AX556" si="821">_xlfn.POISSON.DIST(6,K493,FALSE) * _xlfn.POISSON.DIST(0,L493,FALSE)</f>
        <v>4.5605364570644867E-5</v>
      </c>
      <c r="AY493" s="13">
        <f t="shared" ref="AY493:AY556" si="822">_xlfn.POISSON.DIST(6,K493,FALSE) * _xlfn.POISSON.DIST(1,L493,FALSE)</f>
        <v>3.4204023427983654E-5</v>
      </c>
      <c r="AZ493" s="13">
        <f t="shared" ref="AZ493:AZ556" si="823">_xlfn.POISSON.DIST(6,K493,FALSE) * _xlfn.POISSON.DIST(2,L493,FALSE)</f>
        <v>1.2826508785493869E-5</v>
      </c>
      <c r="BA493" s="13">
        <f t="shared" ref="BA493:BA556" si="824">_xlfn.POISSON.DIST(6,K493,FALSE) * _xlfn.POISSON.DIST(3,L493,FALSE)</f>
        <v>3.2066271963734673E-6</v>
      </c>
      <c r="BB493" s="13">
        <f t="shared" ref="BB493:BB556" si="825">_xlfn.POISSON.DIST(6,K493,FALSE) * _xlfn.POISSON.DIST(4,L493,FALSE)</f>
        <v>6.0124259932002504E-7</v>
      </c>
      <c r="BC493" s="13">
        <f t="shared" ref="BC493:BC556" si="826">_xlfn.POISSON.DIST(6,K493,FALSE) * _xlfn.POISSON.DIST(5,L493,FALSE)</f>
        <v>9.0186389898003809E-8</v>
      </c>
      <c r="BD493" s="13">
        <f t="shared" ref="BD493:BD556" si="827">_xlfn.POISSON.DIST(0,K493,FALSE) * _xlfn.POISSON.DIST(6,L493,FALSE)</f>
        <v>5.6643506880139125E-5</v>
      </c>
      <c r="BE493" s="13">
        <f t="shared" ref="BE493:BE556" si="828">_xlfn.POISSON.DIST(1,K493,FALSE) * _xlfn.POISSON.DIST(6,L493,FALSE)</f>
        <v>4.0975320868500071E-5</v>
      </c>
      <c r="BF493" s="13">
        <f t="shared" ref="BF493:BF556" si="829">_xlfn.POISSON.DIST(2,K493,FALSE) * _xlfn.POISSON.DIST(6,L493,FALSE)</f>
        <v>1.4820559431722223E-5</v>
      </c>
      <c r="BG493" s="13">
        <f t="shared" ref="BG493:BG556" si="830">_xlfn.POISSON.DIST(3,K493,FALSE) * _xlfn.POISSON.DIST(6,L493,FALSE)</f>
        <v>3.5736792653659083E-6</v>
      </c>
      <c r="BH493" s="13">
        <f t="shared" ref="BH493:BH556" si="831">_xlfn.POISSON.DIST(4,K493,FALSE) * _xlfn.POISSON.DIST(6,L493,FALSE)</f>
        <v>6.462905575802954E-7</v>
      </c>
      <c r="BI493" s="13">
        <f t="shared" ref="BI493:BI556" si="832">_xlfn.POISSON.DIST(5,K493,FALSE) * _xlfn.POISSON.DIST(6,L493,FALSE)</f>
        <v>9.3503966931891299E-8</v>
      </c>
      <c r="BJ493" s="14">
        <f t="shared" ref="BJ493:BJ556" si="833">SUM(N493,Q493,T493,W493,X493,Y493,AD493,AE493,AF493,AG493,AM493,AN493,AO493,AP493,AQ493,AX493,AY493,AZ493,BA493,BB493,BC493)</f>
        <v>0.30644211049916309</v>
      </c>
      <c r="BK493" s="14">
        <f t="shared" ref="BK493:BK556" si="834">SUM(M493,P493,S493,V493,AC493,AL493,AY493)</f>
        <v>0.37141805691734692</v>
      </c>
      <c r="BL493" s="14">
        <f t="shared" ref="BL493:BL556" si="835">SUM(O493,R493,U493,AA493,AB493,AH493,AI493,AJ493,AK493,AR493,AS493,AT493,AU493,AV493,BD493,BE493,BF493,BG493,BH493,BI493)</f>
        <v>0.30603734802983917</v>
      </c>
      <c r="BM493" s="14">
        <f t="shared" ref="BM493:BM556" si="836">SUM(S493:BI493)</f>
        <v>0.18447886967990376</v>
      </c>
      <c r="BN493" s="14">
        <f t="shared" ref="BN493:BN556" si="837">SUM(M493:R493)</f>
        <v>0.81549638386222245</v>
      </c>
    </row>
    <row r="494" spans="1:66" x14ac:dyDescent="0.25">
      <c r="A494" t="s">
        <v>337</v>
      </c>
      <c r="B494" t="s">
        <v>75</v>
      </c>
      <c r="C494" t="s">
        <v>80</v>
      </c>
      <c r="D494" s="11">
        <v>44428</v>
      </c>
      <c r="E494" s="10">
        <f>VLOOKUP(A494,home!$A$2:$E$404,3,FALSE)</f>
        <v>1.2959000000000001</v>
      </c>
      <c r="F494" s="10">
        <f>VLOOKUP(B494,home!$B$2:$E$404,3,FALSE)</f>
        <v>1.5432999999999999</v>
      </c>
      <c r="G494" s="10">
        <f>VLOOKUP(C494,away!$B$2:$E$404,4,FALSE)</f>
        <v>1.0288999999999999</v>
      </c>
      <c r="H494" s="10">
        <f>VLOOKUP(A494,away!$A$2:$E$404,3,FALSE)</f>
        <v>1</v>
      </c>
      <c r="I494" s="10">
        <f>VLOOKUP(C494,away!$B$2:$E$404,3,FALSE)</f>
        <v>1.6667000000000001</v>
      </c>
      <c r="J494" s="10">
        <f>VLOOKUP(B494,home!$B$2:$E$404,4,FALSE)</f>
        <v>1</v>
      </c>
      <c r="K494" s="12">
        <f t="shared" si="782"/>
        <v>2.0577613853829999</v>
      </c>
      <c r="L494" s="12">
        <f t="shared" si="783"/>
        <v>1.6667000000000001</v>
      </c>
      <c r="M494" s="13">
        <f t="shared" si="784"/>
        <v>2.4126091593469998E-2</v>
      </c>
      <c r="N494" s="13">
        <f t="shared" si="785"/>
        <v>4.9645739661255968E-2</v>
      </c>
      <c r="O494" s="13">
        <f t="shared" si="786"/>
        <v>4.0210956858836439E-2</v>
      </c>
      <c r="P494" s="13">
        <f t="shared" si="787"/>
        <v>8.2744554293415318E-2</v>
      </c>
      <c r="Q494" s="13">
        <f t="shared" si="788"/>
        <v>5.1079543011854918E-2</v>
      </c>
      <c r="R494" s="13">
        <f t="shared" si="789"/>
        <v>3.3509800898311362E-2</v>
      </c>
      <c r="S494" s="13">
        <f t="shared" si="790"/>
        <v>7.0946647519454481E-2</v>
      </c>
      <c r="T494" s="13">
        <f t="shared" si="791"/>
        <v>8.5134274337858584E-2</v>
      </c>
      <c r="U494" s="13">
        <f t="shared" si="792"/>
        <v>6.8955174320417673E-2</v>
      </c>
      <c r="V494" s="13">
        <f t="shared" si="793"/>
        <v>2.7035961391360334E-2</v>
      </c>
      <c r="W494" s="13">
        <f t="shared" si="794"/>
        <v>3.5036503730935038E-2</v>
      </c>
      <c r="X494" s="13">
        <f t="shared" si="795"/>
        <v>5.839534076834943E-2</v>
      </c>
      <c r="Y494" s="13">
        <f t="shared" si="796"/>
        <v>4.8663757229304015E-2</v>
      </c>
      <c r="Z494" s="13">
        <f t="shared" si="797"/>
        <v>1.8616928385738515E-2</v>
      </c>
      <c r="AA494" s="13">
        <f t="shared" si="798"/>
        <v>3.8309196346613381E-2</v>
      </c>
      <c r="AB494" s="13">
        <f t="shared" si="799"/>
        <v>3.9415592473558261E-2</v>
      </c>
      <c r="AC494" s="13">
        <f t="shared" si="800"/>
        <v>5.7952781290619027E-3</v>
      </c>
      <c r="AD494" s="13">
        <f t="shared" si="801"/>
        <v>1.8024191114086378E-2</v>
      </c>
      <c r="AE494" s="13">
        <f t="shared" si="802"/>
        <v>3.0040919329847766E-2</v>
      </c>
      <c r="AF494" s="13">
        <f t="shared" si="803"/>
        <v>2.5034600123528646E-2</v>
      </c>
      <c r="AG494" s="13">
        <f t="shared" si="804"/>
        <v>1.3908389341961732E-2</v>
      </c>
      <c r="AH494" s="13">
        <f t="shared" si="805"/>
        <v>7.7572086351275944E-3</v>
      </c>
      <c r="AI494" s="13">
        <f t="shared" si="806"/>
        <v>1.5962484387725129E-2</v>
      </c>
      <c r="AJ494" s="13">
        <f t="shared" si="807"/>
        <v>1.6423491993919886E-2</v>
      </c>
      <c r="AK494" s="13">
        <f t="shared" si="808"/>
        <v>1.1265209212745065E-2</v>
      </c>
      <c r="AL494" s="13">
        <f t="shared" si="809"/>
        <v>7.9503587050195029E-4</v>
      </c>
      <c r="AM494" s="13">
        <f t="shared" si="810"/>
        <v>7.417896895466073E-3</v>
      </c>
      <c r="AN494" s="13">
        <f t="shared" si="811"/>
        <v>1.2363408755673303E-2</v>
      </c>
      <c r="AO494" s="13">
        <f t="shared" si="812"/>
        <v>1.030304668654035E-2</v>
      </c>
      <c r="AP494" s="13">
        <f t="shared" si="813"/>
        <v>5.7240293041522679E-3</v>
      </c>
      <c r="AQ494" s="13">
        <f t="shared" si="814"/>
        <v>2.3850599103076458E-3</v>
      </c>
      <c r="AR494" s="13">
        <f t="shared" si="815"/>
        <v>2.5857879264334313E-3</v>
      </c>
      <c r="AS494" s="13">
        <f t="shared" si="816"/>
        <v>5.3209345458042918E-3</v>
      </c>
      <c r="AT494" s="13">
        <f t="shared" si="817"/>
        <v>5.474606821253252E-3</v>
      </c>
      <c r="AU494" s="13">
        <f t="shared" si="818"/>
        <v>3.7551448389764384E-3</v>
      </c>
      <c r="AV494" s="13">
        <f t="shared" si="819"/>
        <v>1.9317980115414941E-3</v>
      </c>
      <c r="AW494" s="13">
        <f t="shared" si="820"/>
        <v>7.5741983064609093E-5</v>
      </c>
      <c r="AX494" s="13">
        <f t="shared" si="821"/>
        <v>2.5440436320404171E-3</v>
      </c>
      <c r="AY494" s="13">
        <f t="shared" si="822"/>
        <v>4.2401575215217629E-3</v>
      </c>
      <c r="AZ494" s="13">
        <f t="shared" si="823"/>
        <v>3.5335352705601624E-3</v>
      </c>
      <c r="BA494" s="13">
        <f t="shared" si="824"/>
        <v>1.9631144118142075E-3</v>
      </c>
      <c r="BB494" s="13">
        <f t="shared" si="825"/>
        <v>8.179806975426848E-4</v>
      </c>
      <c r="BC494" s="13">
        <f t="shared" si="826"/>
        <v>2.7266568571887844E-4</v>
      </c>
      <c r="BD494" s="13">
        <f t="shared" si="827"/>
        <v>7.182887894977664E-4</v>
      </c>
      <c r="BE494" s="13">
        <f t="shared" si="828"/>
        <v>1.4780669345820017E-3</v>
      </c>
      <c r="BF494" s="13">
        <f t="shared" si="829"/>
        <v>1.5207545314971319E-3</v>
      </c>
      <c r="BG494" s="13">
        <f t="shared" si="830"/>
        <v>1.0431166505203379E-3</v>
      </c>
      <c r="BH494" s="13">
        <f t="shared" si="831"/>
        <v>5.3662129097270116E-4</v>
      </c>
      <c r="BI494" s="13">
        <f t="shared" si="832"/>
        <v>2.208477142276E-4</v>
      </c>
      <c r="BJ494" s="14">
        <f t="shared" si="833"/>
        <v>0.46652819742032015</v>
      </c>
      <c r="BK494" s="14">
        <f t="shared" si="834"/>
        <v>0.21568372631878574</v>
      </c>
      <c r="BL494" s="14">
        <f t="shared" si="835"/>
        <v>0.29639508318256114</v>
      </c>
      <c r="BM494" s="14">
        <f t="shared" si="836"/>
        <v>0.71174283345180478</v>
      </c>
      <c r="BN494" s="14">
        <f t="shared" si="837"/>
        <v>0.28131668631714402</v>
      </c>
    </row>
    <row r="495" spans="1:66" x14ac:dyDescent="0.25">
      <c r="A495" t="s">
        <v>337</v>
      </c>
      <c r="B495" t="s">
        <v>93</v>
      </c>
      <c r="C495" t="s">
        <v>74</v>
      </c>
      <c r="D495" s="11">
        <v>44428</v>
      </c>
      <c r="E495" s="10">
        <f>VLOOKUP(A495,home!$A$2:$E$404,3,FALSE)</f>
        <v>1.2959000000000001</v>
      </c>
      <c r="F495" s="10">
        <f>VLOOKUP(B495,home!$B$2:$E$404,3,FALSE)</f>
        <v>1.3504</v>
      </c>
      <c r="G495" s="10">
        <f>VLOOKUP(C495,away!$B$2:$E$404,4,FALSE)</f>
        <v>1.5432999999999999</v>
      </c>
      <c r="H495" s="10">
        <f>VLOOKUP(A495,away!$A$2:$E$404,3,FALSE)</f>
        <v>1</v>
      </c>
      <c r="I495" s="10">
        <f>VLOOKUP(C495,away!$B$2:$E$404,3,FALSE)</f>
        <v>0.1</v>
      </c>
      <c r="J495" s="10">
        <f>VLOOKUP(B495,home!$B$2:$E$404,4,FALSE)</f>
        <v>1.25</v>
      </c>
      <c r="K495" s="12">
        <f t="shared" si="782"/>
        <v>2.7007493194880001</v>
      </c>
      <c r="L495" s="12">
        <f t="shared" si="783"/>
        <v>0.125</v>
      </c>
      <c r="M495" s="13">
        <f t="shared" si="784"/>
        <v>5.9264232343214582E-2</v>
      </c>
      <c r="N495" s="13">
        <f t="shared" si="785"/>
        <v>0.16005783517091551</v>
      </c>
      <c r="O495" s="13">
        <f t="shared" si="786"/>
        <v>7.4080290429018236E-3</v>
      </c>
      <c r="P495" s="13">
        <f t="shared" si="787"/>
        <v>2.0007229396364439E-2</v>
      </c>
      <c r="Q495" s="13">
        <f t="shared" si="788"/>
        <v>0.21613804470828632</v>
      </c>
      <c r="R495" s="13">
        <f t="shared" si="789"/>
        <v>4.6300181518136403E-4</v>
      </c>
      <c r="S495" s="13">
        <f t="shared" si="790"/>
        <v>1.6885784742834873E-3</v>
      </c>
      <c r="T495" s="13">
        <f t="shared" si="791"/>
        <v>2.7017255588535793E-2</v>
      </c>
      <c r="U495" s="13">
        <f t="shared" si="792"/>
        <v>1.2504518372727777E-3</v>
      </c>
      <c r="V495" s="13">
        <f t="shared" si="793"/>
        <v>6.333926618504468E-5</v>
      </c>
      <c r="W495" s="13">
        <f t="shared" si="794"/>
        <v>0.19457822572045705</v>
      </c>
      <c r="X495" s="13">
        <f t="shared" si="795"/>
        <v>2.4322278215057135E-2</v>
      </c>
      <c r="Y495" s="13">
        <f t="shared" si="796"/>
        <v>1.5201423884410711E-3</v>
      </c>
      <c r="Z495" s="13">
        <f t="shared" si="797"/>
        <v>1.9291742299223518E-5</v>
      </c>
      <c r="AA495" s="13">
        <f t="shared" si="798"/>
        <v>5.2102159886365781E-5</v>
      </c>
      <c r="AB495" s="13">
        <f t="shared" si="799"/>
        <v>7.0357436428478688E-5</v>
      </c>
      <c r="AC495" s="13">
        <f t="shared" si="800"/>
        <v>1.3364334378603802E-6</v>
      </c>
      <c r="AD495" s="13">
        <f t="shared" si="801"/>
        <v>0.1313767526754267</v>
      </c>
      <c r="AE495" s="13">
        <f t="shared" si="802"/>
        <v>1.6422094084428341E-2</v>
      </c>
      <c r="AF495" s="13">
        <f t="shared" si="803"/>
        <v>1.0263808802767715E-3</v>
      </c>
      <c r="AG495" s="13">
        <f t="shared" si="804"/>
        <v>4.2765870011532179E-5</v>
      </c>
      <c r="AH495" s="13">
        <f t="shared" si="805"/>
        <v>6.0286694685073462E-7</v>
      </c>
      <c r="AI495" s="13">
        <f t="shared" si="806"/>
        <v>1.62819249644893E-6</v>
      </c>
      <c r="AJ495" s="13">
        <f t="shared" si="807"/>
        <v>2.1986698883899586E-6</v>
      </c>
      <c r="AK495" s="13">
        <f t="shared" si="808"/>
        <v>1.9793520682826454E-6</v>
      </c>
      <c r="AL495" s="13">
        <f t="shared" si="809"/>
        <v>1.8046858489212144E-8</v>
      </c>
      <c r="AM495" s="13">
        <f t="shared" si="810"/>
        <v>7.0963135076940381E-2</v>
      </c>
      <c r="AN495" s="13">
        <f t="shared" si="811"/>
        <v>8.8703918846175494E-3</v>
      </c>
      <c r="AO495" s="13">
        <f t="shared" si="812"/>
        <v>5.5439949278859695E-4</v>
      </c>
      <c r="AP495" s="13">
        <f t="shared" si="813"/>
        <v>2.3099978866191557E-5</v>
      </c>
      <c r="AQ495" s="13">
        <f t="shared" si="814"/>
        <v>7.2187433956848585E-7</v>
      </c>
      <c r="AR495" s="13">
        <f t="shared" si="815"/>
        <v>1.5071673671268366E-8</v>
      </c>
      <c r="AS495" s="13">
        <f t="shared" si="816"/>
        <v>4.0704812411223245E-8</v>
      </c>
      <c r="AT495" s="13">
        <f t="shared" si="817"/>
        <v>5.4966747209748949E-8</v>
      </c>
      <c r="AU495" s="13">
        <f t="shared" si="818"/>
        <v>4.9483801707066134E-8</v>
      </c>
      <c r="AV495" s="13">
        <f t="shared" si="819"/>
        <v>3.34108359465095E-8</v>
      </c>
      <c r="AW495" s="13">
        <f t="shared" si="820"/>
        <v>1.6923625272095833E-10</v>
      </c>
      <c r="AX495" s="13">
        <f t="shared" si="821"/>
        <v>3.1942273127963633E-2</v>
      </c>
      <c r="AY495" s="13">
        <f t="shared" si="822"/>
        <v>3.992784140995455E-3</v>
      </c>
      <c r="AZ495" s="13">
        <f t="shared" si="823"/>
        <v>2.4954900881221594E-4</v>
      </c>
      <c r="BA495" s="13">
        <f t="shared" si="824"/>
        <v>1.0397875367175673E-5</v>
      </c>
      <c r="BB495" s="13">
        <f t="shared" si="825"/>
        <v>3.2493360522423968E-7</v>
      </c>
      <c r="BC495" s="13">
        <f t="shared" si="826"/>
        <v>8.1233401306059906E-9</v>
      </c>
      <c r="BD495" s="13">
        <f t="shared" si="827"/>
        <v>3.1399320148475793E-10</v>
      </c>
      <c r="BE495" s="13">
        <f t="shared" si="828"/>
        <v>8.4801692523381851E-10</v>
      </c>
      <c r="BF495" s="13">
        <f t="shared" si="829"/>
        <v>1.145140566869771E-9</v>
      </c>
      <c r="BG495" s="13">
        <f t="shared" si="830"/>
        <v>1.0309125355638788E-9</v>
      </c>
      <c r="BH495" s="13">
        <f t="shared" si="831"/>
        <v>6.9605908221894861E-10</v>
      </c>
      <c r="BI495" s="13">
        <f t="shared" si="832"/>
        <v>3.7597621852525344E-10</v>
      </c>
      <c r="BJ495" s="14">
        <f t="shared" si="833"/>
        <v>0.88910886081947227</v>
      </c>
      <c r="BK495" s="14">
        <f t="shared" si="834"/>
        <v>8.5017518101339354E-2</v>
      </c>
      <c r="BL495" s="14">
        <f t="shared" si="835"/>
        <v>9.2505494210402585E-3</v>
      </c>
      <c r="BM495" s="14">
        <f t="shared" si="836"/>
        <v>0.51606506363552795</v>
      </c>
      <c r="BN495" s="14">
        <f t="shared" si="837"/>
        <v>0.46333837247686405</v>
      </c>
    </row>
    <row r="496" spans="1:66" x14ac:dyDescent="0.25">
      <c r="A496" t="s">
        <v>340</v>
      </c>
      <c r="B496" t="s">
        <v>149</v>
      </c>
      <c r="C496" t="s">
        <v>317</v>
      </c>
      <c r="D496" s="11">
        <v>44428</v>
      </c>
      <c r="E496" s="10">
        <f>VLOOKUP(A496,home!$A$2:$E$404,3,FALSE)</f>
        <v>1.4705999999999999</v>
      </c>
      <c r="F496" s="10">
        <f>VLOOKUP(B496,home!$B$2:$E$404,3,FALSE)</f>
        <v>1.615</v>
      </c>
      <c r="G496" s="10">
        <f>VLOOKUP(C496,away!$B$2:$E$404,4,FALSE)</f>
        <v>0.75549999999999995</v>
      </c>
      <c r="H496" s="10">
        <f>VLOOKUP(A496,away!$A$2:$E$404,3,FALSE)</f>
        <v>1.2646999999999999</v>
      </c>
      <c r="I496" s="10">
        <f>VLOOKUP(C496,away!$B$2:$E$404,3,FALSE)</f>
        <v>1.3178000000000001</v>
      </c>
      <c r="J496" s="10">
        <f>VLOOKUP(B496,home!$B$2:$E$404,4,FALSE)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350</v>
      </c>
      <c r="B497" t="s">
        <v>156</v>
      </c>
      <c r="C497" t="s">
        <v>155</v>
      </c>
      <c r="D497" s="11">
        <v>44428</v>
      </c>
      <c r="E497" s="10">
        <f>VLOOKUP(A497,home!$A$2:$E$404,3,FALSE)</f>
        <v>1.3148</v>
      </c>
      <c r="F497" s="10">
        <f>VLOOKUP(B497,home!$B$2:$E$404,3,FALSE)</f>
        <v>0.76060000000000005</v>
      </c>
      <c r="G497" s="10">
        <f>VLOOKUP(C497,away!$B$2:$E$404,4,FALSE)</f>
        <v>1.4668000000000001</v>
      </c>
      <c r="H497" s="10">
        <f>VLOOKUP(A497,away!$A$2:$E$404,3,FALSE)</f>
        <v>1.2037</v>
      </c>
      <c r="I497" s="10">
        <f>VLOOKUP(C497,away!$B$2:$E$404,3,FALSE)</f>
        <v>0.59340000000000004</v>
      </c>
      <c r="J497" s="10">
        <f>VLOOKUP(B497,home!$B$2:$E$404,4,FALSE)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341</v>
      </c>
      <c r="B498" t="s">
        <v>170</v>
      </c>
      <c r="C498" t="s">
        <v>169</v>
      </c>
      <c r="D498" s="11">
        <v>44428</v>
      </c>
      <c r="E498" s="10">
        <f>VLOOKUP(A498,home!$A$2:$E$404,3,FALSE)</f>
        <v>1.2188000000000001</v>
      </c>
      <c r="F498" s="10">
        <f>VLOOKUP(B498,home!$B$2:$E$404,3,FALSE)</f>
        <v>1.3674999999999999</v>
      </c>
      <c r="G498" s="10">
        <f>VLOOKUP(C498,away!$B$2:$E$404,4,FALSE)</f>
        <v>2.0512000000000001</v>
      </c>
      <c r="H498" s="10">
        <f>VLOOKUP(A498,away!$A$2:$E$404,3,FALSE)</f>
        <v>1</v>
      </c>
      <c r="I498" s="10">
        <f>VLOOKUP(C498,away!$B$2:$E$404,3,FALSE)</f>
        <v>0.5</v>
      </c>
      <c r="J498" s="10">
        <f>VLOOKUP(B498,home!$B$2:$E$404,4,FALSE)</f>
        <v>0.66669999999999996</v>
      </c>
      <c r="K498" s="12">
        <f t="shared" si="782"/>
        <v>3.4187535008000003</v>
      </c>
      <c r="L498" s="12">
        <f t="shared" si="783"/>
        <v>0.33334999999999998</v>
      </c>
      <c r="M498" s="13">
        <f t="shared" si="784"/>
        <v>2.3468328251993152E-2</v>
      </c>
      <c r="N498" s="13">
        <f t="shared" si="785"/>
        <v>8.0232429369425151E-2</v>
      </c>
      <c r="O498" s="13">
        <f t="shared" si="786"/>
        <v>7.8231672228019165E-3</v>
      </c>
      <c r="P498" s="13">
        <f t="shared" si="787"/>
        <v>2.6745480330297871E-2</v>
      </c>
      <c r="Q498" s="13">
        <f t="shared" si="788"/>
        <v>0.13714744939220555</v>
      </c>
      <c r="R498" s="13">
        <f t="shared" si="789"/>
        <v>1.3039263968605093E-3</v>
      </c>
      <c r="S498" s="13">
        <f t="shared" si="790"/>
        <v>7.6200646933340761E-3</v>
      </c>
      <c r="T498" s="13">
        <f t="shared" si="791"/>
        <v>4.5718102254891715E-2</v>
      </c>
      <c r="U498" s="13">
        <f t="shared" si="792"/>
        <v>4.4578029340523974E-3</v>
      </c>
      <c r="V498" s="13">
        <f t="shared" si="793"/>
        <v>9.6490464454817334E-4</v>
      </c>
      <c r="W498" s="13">
        <f t="shared" si="794"/>
        <v>0.15629110757846446</v>
      </c>
      <c r="X498" s="13">
        <f t="shared" si="795"/>
        <v>5.2099640711281127E-2</v>
      </c>
      <c r="Y498" s="13">
        <f t="shared" si="796"/>
        <v>8.6837076155527812E-3</v>
      </c>
      <c r="Z498" s="13">
        <f t="shared" si="797"/>
        <v>1.4488795479781694E-4</v>
      </c>
      <c r="AA498" s="13">
        <f t="shared" si="798"/>
        <v>4.9533620268878891E-4</v>
      </c>
      <c r="AB498" s="13">
        <f t="shared" si="799"/>
        <v>8.4671618850763817E-4</v>
      </c>
      <c r="AC498" s="13">
        <f t="shared" si="800"/>
        <v>6.8727834792579607E-5</v>
      </c>
      <c r="AD498" s="13">
        <f t="shared" si="801"/>
        <v>0.13358019279444619</v>
      </c>
      <c r="AE498" s="13">
        <f t="shared" si="802"/>
        <v>4.4528957268028642E-2</v>
      </c>
      <c r="AF498" s="13">
        <f t="shared" si="803"/>
        <v>7.4218639526486734E-3</v>
      </c>
      <c r="AG498" s="13">
        <f t="shared" si="804"/>
        <v>8.2469278287181178E-4</v>
      </c>
      <c r="AH498" s="13">
        <f t="shared" si="805"/>
        <v>1.2074599932963068E-5</v>
      </c>
      <c r="AI498" s="13">
        <f t="shared" si="806"/>
        <v>4.1280080791576945E-5</v>
      </c>
      <c r="AJ498" s="13">
        <f t="shared" si="807"/>
        <v>7.0563210359755285E-5</v>
      </c>
      <c r="AK498" s="13">
        <f t="shared" si="808"/>
        <v>8.0412740815033384E-5</v>
      </c>
      <c r="AL498" s="13">
        <f t="shared" si="809"/>
        <v>3.1330036530110092E-6</v>
      </c>
      <c r="AM498" s="13">
        <f t="shared" si="810"/>
        <v>9.1335550350710365E-2</v>
      </c>
      <c r="AN498" s="13">
        <f t="shared" si="811"/>
        <v>3.04467057094093E-2</v>
      </c>
      <c r="AO498" s="13">
        <f t="shared" si="812"/>
        <v>5.0747046741157946E-3</v>
      </c>
      <c r="AP498" s="13">
        <f t="shared" si="813"/>
        <v>5.6388426770550009E-4</v>
      </c>
      <c r="AQ498" s="13">
        <f t="shared" si="814"/>
        <v>4.699270515990711E-5</v>
      </c>
      <c r="AR498" s="13">
        <f t="shared" si="815"/>
        <v>8.0501357753064829E-7</v>
      </c>
      <c r="AS498" s="13">
        <f t="shared" si="816"/>
        <v>2.752142986374437E-6</v>
      </c>
      <c r="AT498" s="13">
        <f t="shared" si="817"/>
        <v>4.7044492346848887E-6</v>
      </c>
      <c r="AU498" s="13">
        <f t="shared" si="818"/>
        <v>5.3611174301382791E-6</v>
      </c>
      <c r="AV498" s="13">
        <f t="shared" si="819"/>
        <v>4.5820847456212857E-6</v>
      </c>
      <c r="AW498" s="13">
        <f t="shared" si="820"/>
        <v>9.9180581065841785E-8</v>
      </c>
      <c r="AX498" s="13">
        <f t="shared" si="821"/>
        <v>5.2042288751497662E-2</v>
      </c>
      <c r="AY498" s="13">
        <f t="shared" si="822"/>
        <v>1.7348296955311746E-2</v>
      </c>
      <c r="AZ498" s="13">
        <f t="shared" si="823"/>
        <v>2.8915273950265853E-3</v>
      </c>
      <c r="BA498" s="13">
        <f t="shared" si="824"/>
        <v>3.212968857107041E-4</v>
      </c>
      <c r="BB498" s="13">
        <f t="shared" si="825"/>
        <v>2.6776079212915797E-5</v>
      </c>
      <c r="BC498" s="13">
        <f t="shared" si="826"/>
        <v>1.7851612011250975E-6</v>
      </c>
      <c r="BD498" s="13">
        <f t="shared" si="827"/>
        <v>4.4725212678306896E-8</v>
      </c>
      <c r="BE498" s="13">
        <f t="shared" si="828"/>
        <v>1.5290447741798629E-7</v>
      </c>
      <c r="BF498" s="13">
        <f t="shared" si="829"/>
        <v>2.6137135873036768E-7</v>
      </c>
      <c r="BG498" s="13">
        <f t="shared" si="830"/>
        <v>2.9785474922276565E-7</v>
      </c>
      <c r="BH498" s="13">
        <f t="shared" si="831"/>
        <v>2.5457299165880902E-7</v>
      </c>
      <c r="BI498" s="13">
        <f t="shared" si="832"/>
        <v>1.740644612885365E-7</v>
      </c>
      <c r="BJ498" s="14">
        <f t="shared" si="833"/>
        <v>0.86662795265487758</v>
      </c>
      <c r="BK498" s="14">
        <f t="shared" si="834"/>
        <v>7.6218935713930597E-2</v>
      </c>
      <c r="BL498" s="14">
        <f t="shared" si="835"/>
        <v>1.5150669878035926E-2</v>
      </c>
      <c r="BM498" s="14">
        <f t="shared" si="836"/>
        <v>0.66407346746332718</v>
      </c>
      <c r="BN498" s="14">
        <f t="shared" si="837"/>
        <v>0.27672078096358416</v>
      </c>
    </row>
    <row r="499" spans="1:66" x14ac:dyDescent="0.25">
      <c r="A499" t="s">
        <v>341</v>
      </c>
      <c r="B499" t="s">
        <v>176</v>
      </c>
      <c r="C499" t="s">
        <v>172</v>
      </c>
      <c r="D499" s="11">
        <v>44428</v>
      </c>
      <c r="E499" s="10">
        <f>VLOOKUP(A499,home!$A$2:$E$404,3,FALSE)</f>
        <v>1.2188000000000001</v>
      </c>
      <c r="F499" s="10" t="e">
        <f>VLOOKUP(B499,home!$B$2:$E$404,3,FALSE)</f>
        <v>#N/A</v>
      </c>
      <c r="G499" s="10" t="e">
        <f>VLOOKUP(C499,away!$B$2:$E$404,4,FALSE)</f>
        <v>#N/A</v>
      </c>
      <c r="H499" s="10">
        <f>VLOOKUP(A499,away!$A$2:$E$404,3,FALSE)</f>
        <v>1</v>
      </c>
      <c r="I499" s="10" t="e">
        <f>VLOOKUP(C499,away!$B$2:$E$404,3,FALSE)</f>
        <v>#N/A</v>
      </c>
      <c r="J499" s="10" t="e">
        <f>VLOOKUP(B499,home!$B$2:$E$404,4,FALSE)</f>
        <v>#N/A</v>
      </c>
      <c r="K499" s="12" t="e">
        <f t="shared" si="782"/>
        <v>#N/A</v>
      </c>
      <c r="L499" s="12" t="e">
        <f t="shared" si="783"/>
        <v>#N/A</v>
      </c>
      <c r="M499" s="13" t="e">
        <f t="shared" si="784"/>
        <v>#N/A</v>
      </c>
      <c r="N499" s="13" t="e">
        <f t="shared" si="785"/>
        <v>#N/A</v>
      </c>
      <c r="O499" s="13" t="e">
        <f t="shared" si="786"/>
        <v>#N/A</v>
      </c>
      <c r="P499" s="13" t="e">
        <f t="shared" si="787"/>
        <v>#N/A</v>
      </c>
      <c r="Q499" s="13" t="e">
        <f t="shared" si="788"/>
        <v>#N/A</v>
      </c>
      <c r="R499" s="13" t="e">
        <f t="shared" si="789"/>
        <v>#N/A</v>
      </c>
      <c r="S499" s="13" t="e">
        <f t="shared" si="790"/>
        <v>#N/A</v>
      </c>
      <c r="T499" s="13" t="e">
        <f t="shared" si="791"/>
        <v>#N/A</v>
      </c>
      <c r="U499" s="13" t="e">
        <f t="shared" si="792"/>
        <v>#N/A</v>
      </c>
      <c r="V499" s="13" t="e">
        <f t="shared" si="793"/>
        <v>#N/A</v>
      </c>
      <c r="W499" s="13" t="e">
        <f t="shared" si="794"/>
        <v>#N/A</v>
      </c>
      <c r="X499" s="13" t="e">
        <f t="shared" si="795"/>
        <v>#N/A</v>
      </c>
      <c r="Y499" s="13" t="e">
        <f t="shared" si="796"/>
        <v>#N/A</v>
      </c>
      <c r="Z499" s="13" t="e">
        <f t="shared" si="797"/>
        <v>#N/A</v>
      </c>
      <c r="AA499" s="13" t="e">
        <f t="shared" si="798"/>
        <v>#N/A</v>
      </c>
      <c r="AB499" s="13" t="e">
        <f t="shared" si="799"/>
        <v>#N/A</v>
      </c>
      <c r="AC499" s="13" t="e">
        <f t="shared" si="800"/>
        <v>#N/A</v>
      </c>
      <c r="AD499" s="13" t="e">
        <f t="shared" si="801"/>
        <v>#N/A</v>
      </c>
      <c r="AE499" s="13" t="e">
        <f t="shared" si="802"/>
        <v>#N/A</v>
      </c>
      <c r="AF499" s="13" t="e">
        <f t="shared" si="803"/>
        <v>#N/A</v>
      </c>
      <c r="AG499" s="13" t="e">
        <f t="shared" si="804"/>
        <v>#N/A</v>
      </c>
      <c r="AH499" s="13" t="e">
        <f t="shared" si="805"/>
        <v>#N/A</v>
      </c>
      <c r="AI499" s="13" t="e">
        <f t="shared" si="806"/>
        <v>#N/A</v>
      </c>
      <c r="AJ499" s="13" t="e">
        <f t="shared" si="807"/>
        <v>#N/A</v>
      </c>
      <c r="AK499" s="13" t="e">
        <f t="shared" si="808"/>
        <v>#N/A</v>
      </c>
      <c r="AL499" s="13" t="e">
        <f t="shared" si="809"/>
        <v>#N/A</v>
      </c>
      <c r="AM499" s="13" t="e">
        <f t="shared" si="810"/>
        <v>#N/A</v>
      </c>
      <c r="AN499" s="13" t="e">
        <f t="shared" si="811"/>
        <v>#N/A</v>
      </c>
      <c r="AO499" s="13" t="e">
        <f t="shared" si="812"/>
        <v>#N/A</v>
      </c>
      <c r="AP499" s="13" t="e">
        <f t="shared" si="813"/>
        <v>#N/A</v>
      </c>
      <c r="AQ499" s="13" t="e">
        <f t="shared" si="814"/>
        <v>#N/A</v>
      </c>
      <c r="AR499" s="13" t="e">
        <f t="shared" si="815"/>
        <v>#N/A</v>
      </c>
      <c r="AS499" s="13" t="e">
        <f t="shared" si="816"/>
        <v>#N/A</v>
      </c>
      <c r="AT499" s="13" t="e">
        <f t="shared" si="817"/>
        <v>#N/A</v>
      </c>
      <c r="AU499" s="13" t="e">
        <f t="shared" si="818"/>
        <v>#N/A</v>
      </c>
      <c r="AV499" s="13" t="e">
        <f t="shared" si="819"/>
        <v>#N/A</v>
      </c>
      <c r="AW499" s="13" t="e">
        <f t="shared" si="820"/>
        <v>#N/A</v>
      </c>
      <c r="AX499" s="13" t="e">
        <f t="shared" si="821"/>
        <v>#N/A</v>
      </c>
      <c r="AY499" s="13" t="e">
        <f t="shared" si="822"/>
        <v>#N/A</v>
      </c>
      <c r="AZ499" s="13" t="e">
        <f t="shared" si="823"/>
        <v>#N/A</v>
      </c>
      <c r="BA499" s="13" t="e">
        <f t="shared" si="824"/>
        <v>#N/A</v>
      </c>
      <c r="BB499" s="13" t="e">
        <f t="shared" si="825"/>
        <v>#N/A</v>
      </c>
      <c r="BC499" s="13" t="e">
        <f t="shared" si="826"/>
        <v>#N/A</v>
      </c>
      <c r="BD499" s="13" t="e">
        <f t="shared" si="827"/>
        <v>#N/A</v>
      </c>
      <c r="BE499" s="13" t="e">
        <f t="shared" si="828"/>
        <v>#N/A</v>
      </c>
      <c r="BF499" s="13" t="e">
        <f t="shared" si="829"/>
        <v>#N/A</v>
      </c>
      <c r="BG499" s="13" t="e">
        <f t="shared" si="830"/>
        <v>#N/A</v>
      </c>
      <c r="BH499" s="13" t="e">
        <f t="shared" si="831"/>
        <v>#N/A</v>
      </c>
      <c r="BI499" s="13" t="e">
        <f t="shared" si="832"/>
        <v>#N/A</v>
      </c>
      <c r="BJ499" s="14" t="e">
        <f t="shared" si="833"/>
        <v>#N/A</v>
      </c>
      <c r="BK499" s="14" t="e">
        <f t="shared" si="834"/>
        <v>#N/A</v>
      </c>
      <c r="BL499" s="14" t="e">
        <f t="shared" si="835"/>
        <v>#N/A</v>
      </c>
      <c r="BM499" s="14" t="e">
        <f t="shared" si="836"/>
        <v>#N/A</v>
      </c>
      <c r="BN499" s="14" t="e">
        <f t="shared" si="837"/>
        <v>#N/A</v>
      </c>
    </row>
    <row r="500" spans="1:66" x14ac:dyDescent="0.25">
      <c r="A500" t="s">
        <v>341</v>
      </c>
      <c r="B500" t="s">
        <v>171</v>
      </c>
      <c r="C500" t="s">
        <v>175</v>
      </c>
      <c r="D500" s="11">
        <v>44428</v>
      </c>
      <c r="E500" s="10">
        <f>VLOOKUP(A500,home!$A$2:$E$404,3,FALSE)</f>
        <v>1.2188000000000001</v>
      </c>
      <c r="F500" s="10">
        <f>VLOOKUP(B500,home!$B$2:$E$404,3,FALSE)</f>
        <v>0.41020000000000001</v>
      </c>
      <c r="G500" s="10">
        <f>VLOOKUP(C500,away!$B$2:$E$404,4,FALSE)</f>
        <v>0.61539999999999995</v>
      </c>
      <c r="H500" s="10">
        <f>VLOOKUP(A500,away!$A$2:$E$404,3,FALSE)</f>
        <v>1</v>
      </c>
      <c r="I500" s="10">
        <f>VLOOKUP(C500,away!$B$2:$E$404,3,FALSE)</f>
        <v>1.5</v>
      </c>
      <c r="J500" s="10">
        <f>VLOOKUP(B500,home!$B$2:$E$404,4,FALSE)</f>
        <v>1.5</v>
      </c>
      <c r="K500" s="12">
        <f t="shared" si="782"/>
        <v>0.307670313104</v>
      </c>
      <c r="L500" s="12">
        <f t="shared" si="783"/>
        <v>2.25</v>
      </c>
      <c r="M500" s="13">
        <f t="shared" si="784"/>
        <v>7.74850462305742E-2</v>
      </c>
      <c r="N500" s="13">
        <f t="shared" si="785"/>
        <v>2.3839848434638683E-2</v>
      </c>
      <c r="O500" s="13">
        <f t="shared" si="786"/>
        <v>0.17434135401879197</v>
      </c>
      <c r="P500" s="13">
        <f t="shared" si="787"/>
        <v>5.3639658977937037E-2</v>
      </c>
      <c r="Q500" s="13">
        <f t="shared" si="788"/>
        <v>3.6674068161185935E-3</v>
      </c>
      <c r="R500" s="13">
        <f t="shared" si="789"/>
        <v>0.19613402327114099</v>
      </c>
      <c r="S500" s="13">
        <f t="shared" si="790"/>
        <v>9.2831235033001905E-3</v>
      </c>
      <c r="T500" s="13">
        <f t="shared" si="791"/>
        <v>8.2516653362668356E-3</v>
      </c>
      <c r="U500" s="13">
        <f t="shared" si="792"/>
        <v>6.0344616350179174E-2</v>
      </c>
      <c r="V500" s="13">
        <f t="shared" si="793"/>
        <v>7.1403537871086802E-4</v>
      </c>
      <c r="W500" s="13">
        <f t="shared" si="794"/>
        <v>3.7611740113165055E-4</v>
      </c>
      <c r="X500" s="13">
        <f t="shared" si="795"/>
        <v>8.4626415254621383E-4</v>
      </c>
      <c r="Y500" s="13">
        <f t="shared" si="796"/>
        <v>9.5204717161449066E-4</v>
      </c>
      <c r="Z500" s="13">
        <f t="shared" si="797"/>
        <v>0.14710051745335576</v>
      </c>
      <c r="AA500" s="13">
        <f t="shared" si="798"/>
        <v>4.5258462262634386E-2</v>
      </c>
      <c r="AB500" s="13">
        <f t="shared" si="799"/>
        <v>6.9623426274751437E-3</v>
      </c>
      <c r="AC500" s="13">
        <f t="shared" si="800"/>
        <v>3.0893553075277393E-5</v>
      </c>
      <c r="AD500" s="13">
        <f t="shared" si="801"/>
        <v>2.8930039642509408E-5</v>
      </c>
      <c r="AE500" s="13">
        <f t="shared" si="802"/>
        <v>6.5092589195646163E-5</v>
      </c>
      <c r="AF500" s="13">
        <f t="shared" si="803"/>
        <v>7.3229162845101945E-5</v>
      </c>
      <c r="AG500" s="13">
        <f t="shared" si="804"/>
        <v>5.4921872133826466E-5</v>
      </c>
      <c r="AH500" s="13">
        <f t="shared" si="805"/>
        <v>8.2744041067512625E-2</v>
      </c>
      <c r="AI500" s="13">
        <f t="shared" si="806"/>
        <v>2.5457885022731847E-2</v>
      </c>
      <c r="AJ500" s="13">
        <f t="shared" si="807"/>
        <v>3.9163177279547693E-3</v>
      </c>
      <c r="AK500" s="13">
        <f t="shared" si="808"/>
        <v>4.0164490052486338E-4</v>
      </c>
      <c r="AL500" s="13">
        <f t="shared" si="809"/>
        <v>8.5545262328090703E-7</v>
      </c>
      <c r="AM500" s="13">
        <f t="shared" si="810"/>
        <v>1.7801828709844003E-6</v>
      </c>
      <c r="AN500" s="13">
        <f t="shared" si="811"/>
        <v>4.0054114597149009E-6</v>
      </c>
      <c r="AO500" s="13">
        <f t="shared" si="812"/>
        <v>4.506087892179264E-6</v>
      </c>
      <c r="AP500" s="13">
        <f t="shared" si="813"/>
        <v>3.3795659191344482E-6</v>
      </c>
      <c r="AQ500" s="13">
        <f t="shared" si="814"/>
        <v>1.9010058295131274E-6</v>
      </c>
      <c r="AR500" s="13">
        <f t="shared" si="815"/>
        <v>3.7234818480380669E-2</v>
      </c>
      <c r="AS500" s="13">
        <f t="shared" si="816"/>
        <v>1.1456048260229326E-2</v>
      </c>
      <c r="AT500" s="13">
        <f t="shared" si="817"/>
        <v>1.7623429775796453E-3</v>
      </c>
      <c r="AU500" s="13">
        <f t="shared" si="818"/>
        <v>1.8074020523618843E-4</v>
      </c>
      <c r="AV500" s="13">
        <f t="shared" si="819"/>
        <v>1.390209888387482E-5</v>
      </c>
      <c r="AW500" s="13">
        <f t="shared" si="820"/>
        <v>1.6449836028154689E-8</v>
      </c>
      <c r="AX500" s="13">
        <f t="shared" si="821"/>
        <v>9.128490354969138E-8</v>
      </c>
      <c r="AY500" s="13">
        <f t="shared" si="822"/>
        <v>2.0539103298680559E-7</v>
      </c>
      <c r="AZ500" s="13">
        <f t="shared" si="823"/>
        <v>2.3106491211015633E-7</v>
      </c>
      <c r="BA500" s="13">
        <f t="shared" si="824"/>
        <v>1.7329868408261725E-7</v>
      </c>
      <c r="BB500" s="13">
        <f t="shared" si="825"/>
        <v>9.7480509796472231E-8</v>
      </c>
      <c r="BC500" s="13">
        <f t="shared" si="826"/>
        <v>4.3866229408412481E-8</v>
      </c>
      <c r="BD500" s="13">
        <f t="shared" si="827"/>
        <v>1.3963056930142756E-2</v>
      </c>
      <c r="BE500" s="13">
        <f t="shared" si="828"/>
        <v>4.2960180975859987E-3</v>
      </c>
      <c r="BF500" s="13">
        <f t="shared" si="829"/>
        <v>6.6087861659236728E-4</v>
      </c>
      <c r="BG500" s="13">
        <f t="shared" si="830"/>
        <v>6.7777576963570695E-5</v>
      </c>
      <c r="BH500" s="13">
        <f t="shared" si="831"/>
        <v>5.2132870814530599E-6</v>
      </c>
      <c r="BI500" s="13">
        <f t="shared" si="832"/>
        <v>3.2079473373034025E-7</v>
      </c>
      <c r="BJ500" s="14">
        <f t="shared" si="833"/>
        <v>3.8171937616377008E-2</v>
      </c>
      <c r="BK500" s="14">
        <f t="shared" si="834"/>
        <v>0.14115381848725386</v>
      </c>
      <c r="BL500" s="14">
        <f t="shared" si="835"/>
        <v>0.66520180457435518</v>
      </c>
      <c r="BM500" s="14">
        <f t="shared" si="836"/>
        <v>0.46252055144094345</v>
      </c>
      <c r="BN500" s="14">
        <f t="shared" si="837"/>
        <v>0.52910733774920149</v>
      </c>
    </row>
    <row r="501" spans="1:66" x14ac:dyDescent="0.25">
      <c r="A501" t="s">
        <v>345</v>
      </c>
      <c r="B501" t="s">
        <v>244</v>
      </c>
      <c r="C501" t="s">
        <v>245</v>
      </c>
      <c r="D501" s="11">
        <v>44428</v>
      </c>
      <c r="E501" s="10">
        <f>VLOOKUP(A501,home!$A$2:$E$404,3,FALSE)</f>
        <v>1.5690999999999999</v>
      </c>
      <c r="F501" s="10">
        <f>VLOOKUP(B501,home!$B$2:$E$404,3,FALSE)</f>
        <v>0.9849</v>
      </c>
      <c r="G501" s="10">
        <f>VLOOKUP(C501,away!$B$2:$E$404,4,FALSE)</f>
        <v>1.4483999999999999</v>
      </c>
      <c r="H501" s="10">
        <f>VLOOKUP(A501,away!$A$2:$E$404,3,FALSE)</f>
        <v>1.1701999999999999</v>
      </c>
      <c r="I501" s="10">
        <f>VLOOKUP(C501,away!$B$2:$E$404,3,FALSE)</f>
        <v>0.62150000000000005</v>
      </c>
      <c r="J501" s="10">
        <f>VLOOKUP(B501,home!$B$2:$E$404,4,FALSE)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345</v>
      </c>
      <c r="B502" t="s">
        <v>320</v>
      </c>
      <c r="C502" t="s">
        <v>242</v>
      </c>
      <c r="D502" s="11">
        <v>44428</v>
      </c>
      <c r="E502" s="10">
        <f>VLOOKUP(A502,home!$A$2:$E$404,3,FALSE)</f>
        <v>1.5690999999999999</v>
      </c>
      <c r="F502" s="10">
        <f>VLOOKUP(B502,home!$B$2:$E$404,3,FALSE)</f>
        <v>0.92700000000000005</v>
      </c>
      <c r="G502" s="10">
        <f>VLOOKUP(C502,away!$B$2:$E$404,4,FALSE)</f>
        <v>0.76480000000000004</v>
      </c>
      <c r="H502" s="10">
        <f>VLOOKUP(A502,away!$A$2:$E$404,3,FALSE)</f>
        <v>1.1701999999999999</v>
      </c>
      <c r="I502" s="10">
        <f>VLOOKUP(C502,away!$B$2:$E$404,3,FALSE)</f>
        <v>0.76910000000000001</v>
      </c>
      <c r="J502" s="10">
        <f>VLOOKUP(B502,home!$B$2:$E$404,4,FALSE)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346</v>
      </c>
      <c r="B503" t="s">
        <v>248</v>
      </c>
      <c r="C503" t="s">
        <v>246</v>
      </c>
      <c r="D503" s="11">
        <v>44428</v>
      </c>
      <c r="E503" s="10">
        <f>VLOOKUP(A503,home!$A$2:$E$404,3,FALSE)</f>
        <v>1.254</v>
      </c>
      <c r="F503" s="10">
        <f>VLOOKUP(B503,home!$B$2:$E$404,3,FALSE)</f>
        <v>0.54820000000000002</v>
      </c>
      <c r="G503" s="10">
        <f>VLOOKUP(C503,away!$B$2:$E$404,4,FALSE)</f>
        <v>1.8441000000000001</v>
      </c>
      <c r="H503" s="10">
        <f>VLOOKUP(A503,away!$A$2:$E$404,3,FALSE)</f>
        <v>0.9476</v>
      </c>
      <c r="I503" s="10">
        <f>VLOOKUP(C503,away!$B$2:$E$404,3,FALSE)</f>
        <v>0.59360000000000002</v>
      </c>
      <c r="J503" s="10">
        <f>VLOOKUP(B503,home!$B$2:$E$404,4,FALSE)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346</v>
      </c>
      <c r="B504" t="s">
        <v>323</v>
      </c>
      <c r="C504" t="s">
        <v>249</v>
      </c>
      <c r="D504" s="11">
        <v>44428</v>
      </c>
      <c r="E504" s="10">
        <f>VLOOKUP(A504,home!$A$2:$E$404,3,FALSE)</f>
        <v>1.254</v>
      </c>
      <c r="F504" s="10">
        <f>VLOOKUP(B504,home!$B$2:$E$404,3,FALSE)</f>
        <v>1.2759</v>
      </c>
      <c r="G504" s="10">
        <f>VLOOKUP(C504,away!$B$2:$E$404,4,FALSE)</f>
        <v>2.0434999999999999</v>
      </c>
      <c r="H504" s="10">
        <f>VLOOKUP(A504,away!$A$2:$E$404,3,FALSE)</f>
        <v>0.9476</v>
      </c>
      <c r="I504" s="10">
        <f>VLOOKUP(C504,away!$B$2:$E$404,3,FALSE)</f>
        <v>0.52759999999999996</v>
      </c>
      <c r="J504" s="10">
        <f>VLOOKUP(B504,home!$B$2:$E$404,4,FALSE)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337</v>
      </c>
      <c r="B505" t="s">
        <v>84</v>
      </c>
      <c r="C505" t="s">
        <v>79</v>
      </c>
      <c r="D505" s="11">
        <v>44429</v>
      </c>
      <c r="E505" s="10">
        <f>VLOOKUP(A505,home!$A$2:$E$404,3,FALSE)</f>
        <v>1.2959000000000001</v>
      </c>
      <c r="F505" s="10">
        <f>VLOOKUP(B505,home!$B$2:$E$404,3,FALSE)</f>
        <v>0.96460000000000001</v>
      </c>
      <c r="G505" s="10">
        <f>VLOOKUP(C505,away!$B$2:$E$404,4,FALSE)</f>
        <v>1.1575</v>
      </c>
      <c r="H505" s="10">
        <f>VLOOKUP(A505,away!$A$2:$E$404,3,FALSE)</f>
        <v>1</v>
      </c>
      <c r="I505" s="10">
        <f>VLOOKUP(C505,away!$B$2:$E$404,3,FALSE)</f>
        <v>2</v>
      </c>
      <c r="J505" s="10">
        <f>VLOOKUP(B505,home!$B$2:$E$404,4,FALSE)</f>
        <v>1.25</v>
      </c>
      <c r="K505" s="12">
        <f t="shared" si="782"/>
        <v>1.44690409955</v>
      </c>
      <c r="L505" s="12">
        <f t="shared" si="783"/>
        <v>2.5</v>
      </c>
      <c r="M505" s="13">
        <f t="shared" si="784"/>
        <v>1.9314404784879158E-2</v>
      </c>
      <c r="N505" s="13">
        <f t="shared" si="785"/>
        <v>2.7946091463609792E-2</v>
      </c>
      <c r="O505" s="13">
        <f t="shared" si="786"/>
        <v>4.8286011962197894E-2</v>
      </c>
      <c r="P505" s="13">
        <f t="shared" si="787"/>
        <v>6.9865228659024475E-2</v>
      </c>
      <c r="Q505" s="13">
        <f t="shared" si="788"/>
        <v>2.0217657152548134E-2</v>
      </c>
      <c r="R505" s="13">
        <f t="shared" si="789"/>
        <v>6.0357514952747375E-2</v>
      </c>
      <c r="S505" s="13">
        <f t="shared" si="790"/>
        <v>6.3180178601712919E-2</v>
      </c>
      <c r="T505" s="13">
        <f t="shared" si="791"/>
        <v>5.0544142881370338E-2</v>
      </c>
      <c r="U505" s="13">
        <f t="shared" si="792"/>
        <v>8.7331535823780601E-2</v>
      </c>
      <c r="V505" s="13">
        <f t="shared" si="793"/>
        <v>2.5393238730311019E-2</v>
      </c>
      <c r="W505" s="13">
        <f t="shared" si="794"/>
        <v>9.7510036724394299E-3</v>
      </c>
      <c r="X505" s="13">
        <f t="shared" si="795"/>
        <v>2.4377509181098576E-2</v>
      </c>
      <c r="Y505" s="13">
        <f t="shared" si="796"/>
        <v>3.0471886476373219E-2</v>
      </c>
      <c r="Z505" s="13">
        <f t="shared" si="797"/>
        <v>5.0297929127289483E-2</v>
      </c>
      <c r="AA505" s="13">
        <f t="shared" si="798"/>
        <v>7.2776279853150508E-2</v>
      </c>
      <c r="AB505" s="13">
        <f t="shared" si="799"/>
        <v>5.2650148834760775E-2</v>
      </c>
      <c r="AC505" s="13">
        <f t="shared" si="800"/>
        <v>5.7408720655841884E-3</v>
      </c>
      <c r="AD505" s="13">
        <f t="shared" si="801"/>
        <v>3.5271917970949259E-3</v>
      </c>
      <c r="AE505" s="13">
        <f t="shared" si="802"/>
        <v>8.8179794927373146E-3</v>
      </c>
      <c r="AF505" s="13">
        <f t="shared" si="803"/>
        <v>1.1022474365921645E-2</v>
      </c>
      <c r="AG505" s="13">
        <f t="shared" si="804"/>
        <v>9.1853953049347049E-3</v>
      </c>
      <c r="AH505" s="13">
        <f t="shared" si="805"/>
        <v>3.1436205704555915E-2</v>
      </c>
      <c r="AI505" s="13">
        <f t="shared" si="806"/>
        <v>4.5485174908219052E-2</v>
      </c>
      <c r="AJ505" s="13">
        <f t="shared" si="807"/>
        <v>3.2906343021725473E-2</v>
      </c>
      <c r="AK505" s="13">
        <f t="shared" si="808"/>
        <v>1.587077420644438E-2</v>
      </c>
      <c r="AL505" s="13">
        <f t="shared" si="809"/>
        <v>8.3064913266858373E-4</v>
      </c>
      <c r="AM505" s="13">
        <f t="shared" si="810"/>
        <v>1.0207016542231556E-3</v>
      </c>
      <c r="AN505" s="13">
        <f t="shared" si="811"/>
        <v>2.551754135557889E-3</v>
      </c>
      <c r="AO505" s="13">
        <f t="shared" si="812"/>
        <v>3.1896926694473617E-3</v>
      </c>
      <c r="AP505" s="13">
        <f t="shared" si="813"/>
        <v>2.6580772245394682E-3</v>
      </c>
      <c r="AQ505" s="13">
        <f t="shared" si="814"/>
        <v>1.661298265337167E-3</v>
      </c>
      <c r="AR505" s="13">
        <f t="shared" si="815"/>
        <v>1.5718102852277961E-2</v>
      </c>
      <c r="AS505" s="13">
        <f t="shared" si="816"/>
        <v>2.2742587454109529E-2</v>
      </c>
      <c r="AT505" s="13">
        <f t="shared" si="817"/>
        <v>1.645317151086274E-2</v>
      </c>
      <c r="AU505" s="13">
        <f t="shared" si="818"/>
        <v>7.9353871032221916E-3</v>
      </c>
      <c r="AV505" s="13">
        <f t="shared" si="819"/>
        <v>2.8704360327920946E-3</v>
      </c>
      <c r="AW505" s="13">
        <f t="shared" si="820"/>
        <v>8.3463169121238007E-5</v>
      </c>
      <c r="AX505" s="13">
        <f t="shared" si="821"/>
        <v>2.4614290131882532E-4</v>
      </c>
      <c r="AY505" s="13">
        <f t="shared" si="822"/>
        <v>6.1535725329706331E-4</v>
      </c>
      <c r="AZ505" s="13">
        <f t="shared" si="823"/>
        <v>7.6919656662132916E-4</v>
      </c>
      <c r="BA505" s="13">
        <f t="shared" si="824"/>
        <v>6.4099713885110772E-4</v>
      </c>
      <c r="BB505" s="13">
        <f t="shared" si="825"/>
        <v>4.0062321178194221E-4</v>
      </c>
      <c r="BC505" s="13">
        <f t="shared" si="826"/>
        <v>2.0031160589097113E-4</v>
      </c>
      <c r="BD505" s="13">
        <f t="shared" si="827"/>
        <v>6.5492095217824864E-3</v>
      </c>
      <c r="BE505" s="13">
        <f t="shared" si="828"/>
        <v>9.4760781058789764E-3</v>
      </c>
      <c r="BF505" s="13">
        <f t="shared" si="829"/>
        <v>6.8554881295261449E-3</v>
      </c>
      <c r="BG505" s="13">
        <f t="shared" si="830"/>
        <v>3.3064112930092484E-3</v>
      </c>
      <c r="BH505" s="13">
        <f t="shared" si="831"/>
        <v>1.1960150136633733E-3</v>
      </c>
      <c r="BI505" s="13">
        <f t="shared" si="832"/>
        <v>3.4610380527857668E-4</v>
      </c>
      <c r="BJ505" s="14">
        <f t="shared" si="833"/>
        <v>0.20981548441499442</v>
      </c>
      <c r="BK505" s="14">
        <f t="shared" si="834"/>
        <v>0.1849399292274774</v>
      </c>
      <c r="BL505" s="14">
        <f t="shared" si="835"/>
        <v>0.54054898008998542</v>
      </c>
      <c r="BM505" s="14">
        <f t="shared" si="836"/>
        <v>0.73908351980056397</v>
      </c>
      <c r="BN505" s="14">
        <f t="shared" si="837"/>
        <v>0.24598690897500686</v>
      </c>
    </row>
    <row r="506" spans="1:66" s="10" customFormat="1" x14ac:dyDescent="0.25">
      <c r="A506" t="s">
        <v>337</v>
      </c>
      <c r="B506" t="s">
        <v>77</v>
      </c>
      <c r="C506" t="s">
        <v>88</v>
      </c>
      <c r="D506" s="11">
        <v>44429</v>
      </c>
      <c r="E506" s="10">
        <f>VLOOKUP(A506,home!$A$2:$E$404,3,FALSE)</f>
        <v>1.2959000000000001</v>
      </c>
      <c r="F506" s="10">
        <f>VLOOKUP(B506,home!$B$2:$E$404,3,FALSE)</f>
        <v>0.77170000000000005</v>
      </c>
      <c r="G506" s="10">
        <f>VLOOKUP(C506,away!$B$2:$E$404,4,FALSE)</f>
        <v>1.8006</v>
      </c>
      <c r="H506" s="10">
        <f>VLOOKUP(A506,away!$A$2:$E$404,3,FALSE)</f>
        <v>1</v>
      </c>
      <c r="I506" s="10">
        <f>VLOOKUP(C506,away!$B$2:$E$404,3,FALSE)</f>
        <v>0.66669999999999996</v>
      </c>
      <c r="J506" s="10">
        <f>VLOOKUP(B506,home!$B$2:$E$404,4,FALSE)</f>
        <v>1.3332999999999999</v>
      </c>
      <c r="K506" s="12">
        <f t="shared" si="782"/>
        <v>1.8006828816180001</v>
      </c>
      <c r="L506" s="12">
        <f t="shared" si="783"/>
        <v>0.88891110999999989</v>
      </c>
      <c r="M506" s="13">
        <f t="shared" si="784"/>
        <v>6.7908505197723928E-2</v>
      </c>
      <c r="N506" s="13">
        <f t="shared" si="785"/>
        <v>0.12228168282580845</v>
      </c>
      <c r="O506" s="13">
        <f t="shared" si="786"/>
        <v>6.0364624733749539E-2</v>
      </c>
      <c r="P506" s="13">
        <f t="shared" si="787"/>
        <v>0.10869754641335731</v>
      </c>
      <c r="Q506" s="13">
        <f t="shared" si="788"/>
        <v>0.11009526649993759</v>
      </c>
      <c r="R506" s="13">
        <f t="shared" si="789"/>
        <v>2.6829392788405376E-2</v>
      </c>
      <c r="S506" s="13">
        <f t="shared" si="790"/>
        <v>4.3496600911339077E-2</v>
      </c>
      <c r="T506" s="13">
        <f t="shared" si="791"/>
        <v>9.7864905550205314E-2</v>
      </c>
      <c r="U506" s="13">
        <f t="shared" si="792"/>
        <v>4.8311228318286971E-2</v>
      </c>
      <c r="V506" s="13">
        <f t="shared" si="793"/>
        <v>7.7358560653165865E-3</v>
      </c>
      <c r="W506" s="13">
        <f t="shared" si="794"/>
        <v>6.6082220577869763E-2</v>
      </c>
      <c r="X506" s="13">
        <f t="shared" si="795"/>
        <v>5.8741220045139042E-2</v>
      </c>
      <c r="Y506" s="13">
        <f t="shared" si="796"/>
        <v>2.6107861556539394E-2</v>
      </c>
      <c r="Z506" s="13">
        <f t="shared" si="797"/>
        <v>7.9496484413891389E-3</v>
      </c>
      <c r="AA506" s="13">
        <f t="shared" si="798"/>
        <v>1.4314795863290635E-2</v>
      </c>
      <c r="AB506" s="13">
        <f t="shared" si="799"/>
        <v>1.288820393244181E-2</v>
      </c>
      <c r="AC506" s="13">
        <f t="shared" si="800"/>
        <v>7.7389843442521463E-4</v>
      </c>
      <c r="AD506" s="13">
        <f t="shared" si="801"/>
        <v>2.974828084346872E-2</v>
      </c>
      <c r="AE506" s="13">
        <f t="shared" si="802"/>
        <v>2.6443577345159511E-2</v>
      </c>
      <c r="AF506" s="13">
        <f t="shared" si="803"/>
        <v>1.1752994845128295E-2</v>
      </c>
      <c r="AG506" s="13">
        <f t="shared" si="804"/>
        <v>3.4824558978690905E-3</v>
      </c>
      <c r="AH506" s="13">
        <f t="shared" si="805"/>
        <v>1.7666327050362468E-3</v>
      </c>
      <c r="AI506" s="13">
        <f t="shared" si="806"/>
        <v>3.1811452700652707E-3</v>
      </c>
      <c r="AJ506" s="13">
        <f t="shared" si="807"/>
        <v>2.8641169158733024E-3</v>
      </c>
      <c r="AK506" s="13">
        <f t="shared" si="808"/>
        <v>1.7191221004551993E-3</v>
      </c>
      <c r="AL506" s="13">
        <f t="shared" si="809"/>
        <v>4.9549528884625673E-5</v>
      </c>
      <c r="AM506" s="13">
        <f t="shared" si="810"/>
        <v>1.071344401447976E-2</v>
      </c>
      <c r="AN506" s="13">
        <f t="shared" si="811"/>
        <v>9.5232994108340584E-3</v>
      </c>
      <c r="AO506" s="13">
        <f t="shared" si="812"/>
        <v>4.2326833250734231E-3</v>
      </c>
      <c r="AP506" s="13">
        <f t="shared" si="813"/>
        <v>1.2541597442565025E-3</v>
      </c>
      <c r="AQ506" s="13">
        <f t="shared" si="814"/>
        <v>2.7870913259609088E-4</v>
      </c>
      <c r="AR506" s="13">
        <f t="shared" si="815"/>
        <v>3.1407588775921459E-4</v>
      </c>
      <c r="AS506" s="13">
        <f t="shared" si="816"/>
        <v>5.6555107461699397E-4</v>
      </c>
      <c r="AT506" s="13">
        <f t="shared" si="817"/>
        <v>5.0918906937174289E-4</v>
      </c>
      <c r="AU506" s="13">
        <f t="shared" si="818"/>
        <v>3.0562934690823258E-4</v>
      </c>
      <c r="AV506" s="13">
        <f t="shared" si="819"/>
        <v>1.3758538327443597E-4</v>
      </c>
      <c r="AW506" s="13">
        <f t="shared" si="820"/>
        <v>2.2030918251349302E-6</v>
      </c>
      <c r="AX506" s="13">
        <f t="shared" si="821"/>
        <v>3.2152525400077547E-3</v>
      </c>
      <c r="AY506" s="13">
        <f t="shared" si="822"/>
        <v>2.8580737042686122E-3</v>
      </c>
      <c r="AZ506" s="13">
        <f t="shared" si="823"/>
        <v>1.2702867344616118E-3</v>
      </c>
      <c r="BA506" s="13">
        <f t="shared" si="824"/>
        <v>3.7639066371618216E-4</v>
      </c>
      <c r="BB506" s="13">
        <f t="shared" si="825"/>
        <v>8.3644460669397025E-5</v>
      </c>
      <c r="BC506" s="13">
        <f t="shared" si="826"/>
        <v>1.4870498075797013E-5</v>
      </c>
      <c r="BD506" s="13">
        <f t="shared" si="827"/>
        <v>4.6530924335379786E-5</v>
      </c>
      <c r="BE506" s="13">
        <f t="shared" si="828"/>
        <v>8.378743891658079E-5</v>
      </c>
      <c r="BF506" s="13">
        <f t="shared" si="829"/>
        <v>7.5437303475850464E-5</v>
      </c>
      <c r="BG506" s="13">
        <f t="shared" si="830"/>
        <v>4.5279553668128663E-5</v>
      </c>
      <c r="BH506" s="13">
        <f t="shared" si="831"/>
        <v>2.0383529294375711E-5</v>
      </c>
      <c r="BI506" s="13">
        <f t="shared" si="832"/>
        <v>7.3408544534682738E-6</v>
      </c>
      <c r="BJ506" s="14">
        <f t="shared" si="833"/>
        <v>0.58642128021556439</v>
      </c>
      <c r="BK506" s="14">
        <f t="shared" si="834"/>
        <v>0.23152003025531534</v>
      </c>
      <c r="BL506" s="14">
        <f t="shared" si="835"/>
        <v>0.1743500529936787</v>
      </c>
      <c r="BM506" s="14">
        <f t="shared" si="836"/>
        <v>0.50120812283452199</v>
      </c>
      <c r="BN506" s="14">
        <f t="shared" si="837"/>
        <v>0.49617701845898221</v>
      </c>
    </row>
    <row r="507" spans="1:66" x14ac:dyDescent="0.25">
      <c r="A507" t="s">
        <v>337</v>
      </c>
      <c r="B507" t="s">
        <v>82</v>
      </c>
      <c r="C507" t="s">
        <v>83</v>
      </c>
      <c r="D507" s="11">
        <v>44429</v>
      </c>
      <c r="E507" s="10">
        <f>VLOOKUP(A507,home!$A$2:$E$404,3,FALSE)</f>
        <v>1.2959000000000001</v>
      </c>
      <c r="F507" s="10">
        <f>VLOOKUP(B507,home!$B$2:$E$404,3,FALSE)</f>
        <v>1.0288999999999999</v>
      </c>
      <c r="G507" s="10">
        <f>VLOOKUP(C507,away!$B$2:$E$404,4,FALSE)</f>
        <v>0.51439999999999997</v>
      </c>
      <c r="H507" s="10">
        <f>VLOOKUP(A507,away!$A$2:$E$404,3,FALSE)</f>
        <v>1</v>
      </c>
      <c r="I507" s="10">
        <f>VLOOKUP(C507,away!$B$2:$E$404,3,FALSE)</f>
        <v>0.66669999999999996</v>
      </c>
      <c r="J507" s="10">
        <f>VLOOKUP(B507,home!$B$2:$E$404,4,FALSE)</f>
        <v>2</v>
      </c>
      <c r="K507" s="12">
        <f t="shared" si="782"/>
        <v>0.68587601674399989</v>
      </c>
      <c r="L507" s="12">
        <f t="shared" si="783"/>
        <v>1.3333999999999999</v>
      </c>
      <c r="M507" s="13">
        <f t="shared" si="784"/>
        <v>0.13275154018984553</v>
      </c>
      <c r="N507" s="13">
        <f t="shared" si="785"/>
        <v>9.1051097602042261E-2</v>
      </c>
      <c r="O507" s="13">
        <f t="shared" si="786"/>
        <v>0.17701090368914002</v>
      </c>
      <c r="P507" s="13">
        <f t="shared" si="787"/>
        <v>0.12140753354256315</v>
      </c>
      <c r="Q507" s="13">
        <f t="shared" si="788"/>
        <v>3.1224882071728952E-2</v>
      </c>
      <c r="R507" s="13">
        <f t="shared" si="789"/>
        <v>0.11801316948954967</v>
      </c>
      <c r="S507" s="13">
        <f t="shared" si="790"/>
        <v>2.7758226344887407E-2</v>
      </c>
      <c r="T507" s="13">
        <f t="shared" si="791"/>
        <v>4.1635257754443385E-2</v>
      </c>
      <c r="U507" s="13">
        <f t="shared" si="792"/>
        <v>8.0942402612826855E-2</v>
      </c>
      <c r="V507" s="13">
        <f t="shared" si="793"/>
        <v>2.820689429984534E-3</v>
      </c>
      <c r="W507" s="13">
        <f t="shared" si="794"/>
        <v>7.1387992462195304E-3</v>
      </c>
      <c r="X507" s="13">
        <f t="shared" si="795"/>
        <v>9.5188749149091225E-3</v>
      </c>
      <c r="Y507" s="13">
        <f t="shared" si="796"/>
        <v>6.3462339057699128E-3</v>
      </c>
      <c r="Z507" s="13">
        <f t="shared" si="797"/>
        <v>5.2452920065788514E-2</v>
      </c>
      <c r="AA507" s="13">
        <f t="shared" si="798"/>
        <v>3.5976199881314445E-2</v>
      </c>
      <c r="AB507" s="13">
        <f t="shared" si="799"/>
        <v>1.2337606336090958E-2</v>
      </c>
      <c r="AC507" s="13">
        <f t="shared" si="800"/>
        <v>1.6122833023926919E-4</v>
      </c>
      <c r="AD507" s="13">
        <f t="shared" si="801"/>
        <v>1.2240827978330297E-3</v>
      </c>
      <c r="AE507" s="13">
        <f t="shared" si="802"/>
        <v>1.632192002630562E-3</v>
      </c>
      <c r="AF507" s="13">
        <f t="shared" si="803"/>
        <v>1.0881824081537957E-3</v>
      </c>
      <c r="AG507" s="13">
        <f t="shared" si="804"/>
        <v>4.8366080767742382E-4</v>
      </c>
      <c r="AH507" s="13">
        <f t="shared" si="805"/>
        <v>1.7485180903930597E-2</v>
      </c>
      <c r="AI507" s="13">
        <f t="shared" si="806"/>
        <v>1.1992666230436169E-2</v>
      </c>
      <c r="AJ507" s="13">
        <f t="shared" si="807"/>
        <v>4.1127410721359201E-3</v>
      </c>
      <c r="AK507" s="13">
        <f t="shared" si="808"/>
        <v>9.4027682148534425E-4</v>
      </c>
      <c r="AL507" s="13">
        <f t="shared" si="809"/>
        <v>5.8980359500289426E-6</v>
      </c>
      <c r="AM507" s="13">
        <f t="shared" si="810"/>
        <v>1.6791380670851396E-4</v>
      </c>
      <c r="AN507" s="13">
        <f t="shared" si="811"/>
        <v>2.238962698651325E-4</v>
      </c>
      <c r="AO507" s="13">
        <f t="shared" si="812"/>
        <v>1.4927164311908387E-4</v>
      </c>
      <c r="AP507" s="13">
        <f t="shared" si="813"/>
        <v>6.6346269644995478E-5</v>
      </c>
      <c r="AQ507" s="13">
        <f t="shared" si="814"/>
        <v>2.2116528986159238E-5</v>
      </c>
      <c r="AR507" s="13">
        <f t="shared" si="815"/>
        <v>4.6629480434602086E-3</v>
      </c>
      <c r="AS507" s="13">
        <f t="shared" si="816"/>
        <v>3.1982042303327156E-3</v>
      </c>
      <c r="AT507" s="13">
        <f t="shared" si="817"/>
        <v>1.0967857891172063E-3</v>
      </c>
      <c r="AU507" s="13">
        <f t="shared" si="818"/>
        <v>2.5075302275371145E-4</v>
      </c>
      <c r="AV507" s="13">
        <f t="shared" si="819"/>
        <v>4.2996371108208284E-5</v>
      </c>
      <c r="AW507" s="13">
        <f t="shared" si="820"/>
        <v>1.4983421000329489E-7</v>
      </c>
      <c r="AX507" s="13">
        <f t="shared" si="821"/>
        <v>1.9194675483592908E-5</v>
      </c>
      <c r="AY507" s="13">
        <f t="shared" si="822"/>
        <v>2.559418028982278E-5</v>
      </c>
      <c r="AZ507" s="13">
        <f t="shared" si="823"/>
        <v>1.7063639999224849E-5</v>
      </c>
      <c r="BA507" s="13">
        <f t="shared" si="824"/>
        <v>7.5842191916554731E-6</v>
      </c>
      <c r="BB507" s="13">
        <f t="shared" si="825"/>
        <v>2.5281994675383513E-6</v>
      </c>
      <c r="BC507" s="13">
        <f t="shared" si="826"/>
        <v>6.742202340031271E-7</v>
      </c>
      <c r="BD507" s="13">
        <f t="shared" si="827"/>
        <v>1.0362624868583067E-3</v>
      </c>
      <c r="BE507" s="13">
        <f t="shared" si="828"/>
        <v>7.1074758678760686E-4</v>
      </c>
      <c r="BF507" s="13">
        <f t="shared" si="829"/>
        <v>2.4374236186814707E-4</v>
      </c>
      <c r="BG507" s="13">
        <f t="shared" si="830"/>
        <v>5.5725680089966452E-5</v>
      </c>
      <c r="BH507" s="13">
        <f t="shared" si="831"/>
        <v>9.5552268726141511E-6</v>
      </c>
      <c r="BI507" s="13">
        <f t="shared" si="832"/>
        <v>1.3107401892947647E-6</v>
      </c>
      <c r="BJ507" s="14">
        <f t="shared" si="833"/>
        <v>0.1920454471643977</v>
      </c>
      <c r="BK507" s="14">
        <f t="shared" si="834"/>
        <v>0.28493071005375969</v>
      </c>
      <c r="BL507" s="14">
        <f t="shared" si="835"/>
        <v>0.47012017857634802</v>
      </c>
      <c r="BM507" s="14">
        <f t="shared" si="836"/>
        <v>0.32806468492934443</v>
      </c>
      <c r="BN507" s="14">
        <f t="shared" si="837"/>
        <v>0.6714591265848695</v>
      </c>
    </row>
    <row r="508" spans="1:66" x14ac:dyDescent="0.25">
      <c r="A508" t="s">
        <v>337</v>
      </c>
      <c r="B508" t="s">
        <v>96</v>
      </c>
      <c r="C508" t="s">
        <v>85</v>
      </c>
      <c r="D508" s="11">
        <v>44429</v>
      </c>
      <c r="E508" s="10">
        <f>VLOOKUP(A508,home!$A$2:$E$404,3,FALSE)</f>
        <v>1.2959000000000001</v>
      </c>
      <c r="F508" s="10">
        <f>VLOOKUP(B508,home!$B$2:$E$404,3,FALSE)</f>
        <v>0.77170000000000005</v>
      </c>
      <c r="G508" s="10">
        <f>VLOOKUP(C508,away!$B$2:$E$404,4,FALSE)</f>
        <v>1.2861</v>
      </c>
      <c r="H508" s="10">
        <f>VLOOKUP(A508,away!$A$2:$E$404,3,FALSE)</f>
        <v>1</v>
      </c>
      <c r="I508" s="10">
        <f>VLOOKUP(C508,away!$B$2:$E$404,3,FALSE)</f>
        <v>1</v>
      </c>
      <c r="J508" s="10">
        <f>VLOOKUP(B508,home!$B$2:$E$404,4,FALSE)</f>
        <v>0.33329999999999999</v>
      </c>
      <c r="K508" s="12">
        <f t="shared" si="782"/>
        <v>1.2861591991830001</v>
      </c>
      <c r="L508" s="12">
        <f t="shared" si="783"/>
        <v>0.33329999999999999</v>
      </c>
      <c r="M508" s="13">
        <f t="shared" si="784"/>
        <v>0.19800575180625316</v>
      </c>
      <c r="N508" s="13">
        <f t="shared" si="785"/>
        <v>0.25466691917675843</v>
      </c>
      <c r="O508" s="13">
        <f t="shared" si="786"/>
        <v>6.5995317077024176E-2</v>
      </c>
      <c r="P508" s="13">
        <f t="shared" si="787"/>
        <v>8.488048416161359E-2</v>
      </c>
      <c r="Q508" s="13">
        <f t="shared" si="788"/>
        <v>0.16377110041339077</v>
      </c>
      <c r="R508" s="13">
        <f t="shared" si="789"/>
        <v>1.0998119590886079E-2</v>
      </c>
      <c r="S508" s="13">
        <f t="shared" si="790"/>
        <v>9.0965748795010602E-3</v>
      </c>
      <c r="T508" s="13">
        <f t="shared" si="791"/>
        <v>5.4584907767783145E-2</v>
      </c>
      <c r="U508" s="13">
        <f t="shared" si="792"/>
        <v>1.4145332685532903E-2</v>
      </c>
      <c r="V508" s="13">
        <f t="shared" si="793"/>
        <v>4.3327679622152027E-4</v>
      </c>
      <c r="W508" s="13">
        <f t="shared" si="794"/>
        <v>7.0211902452335093E-2</v>
      </c>
      <c r="X508" s="13">
        <f t="shared" si="795"/>
        <v>2.3401627087363288E-2</v>
      </c>
      <c r="Y508" s="13">
        <f t="shared" si="796"/>
        <v>3.8998811541090914E-3</v>
      </c>
      <c r="Z508" s="13">
        <f t="shared" si="797"/>
        <v>1.221891086547444E-3</v>
      </c>
      <c r="AA508" s="13">
        <f t="shared" si="798"/>
        <v>1.5715464613627063E-3</v>
      </c>
      <c r="AB508" s="13">
        <f t="shared" si="799"/>
        <v>1.0106294691125683E-3</v>
      </c>
      <c r="AC508" s="13">
        <f t="shared" si="800"/>
        <v>1.1608483561648351E-5</v>
      </c>
      <c r="AD508" s="13">
        <f t="shared" si="801"/>
        <v>2.2575921057802557E-2</v>
      </c>
      <c r="AE508" s="13">
        <f t="shared" si="802"/>
        <v>7.5245544885655926E-3</v>
      </c>
      <c r="AF508" s="13">
        <f t="shared" si="803"/>
        <v>1.2539670055194559E-3</v>
      </c>
      <c r="AG508" s="13">
        <f t="shared" si="804"/>
        <v>1.393157343132116E-4</v>
      </c>
      <c r="AH508" s="13">
        <f t="shared" si="805"/>
        <v>1.0181407478656572E-4</v>
      </c>
      <c r="AI508" s="13">
        <f t="shared" si="806"/>
        <v>1.3094910889304743E-4</v>
      </c>
      <c r="AJ508" s="13">
        <f t="shared" si="807"/>
        <v>8.4210700513804714E-5</v>
      </c>
      <c r="AK508" s="13">
        <f t="shared" si="808"/>
        <v>3.6102789045158158E-5</v>
      </c>
      <c r="AL508" s="13">
        <f t="shared" si="809"/>
        <v>1.9905153180782042E-7</v>
      </c>
      <c r="AM508" s="13">
        <f t="shared" si="810"/>
        <v>5.8072457097043942E-3</v>
      </c>
      <c r="AN508" s="13">
        <f t="shared" si="811"/>
        <v>1.9355549950444747E-3</v>
      </c>
      <c r="AO508" s="13">
        <f t="shared" si="812"/>
        <v>3.2256023992416165E-4</v>
      </c>
      <c r="AP508" s="13">
        <f t="shared" si="813"/>
        <v>3.583644265557438E-5</v>
      </c>
      <c r="AQ508" s="13">
        <f t="shared" si="814"/>
        <v>2.9860715842757337E-6</v>
      </c>
      <c r="AR508" s="13">
        <f t="shared" si="815"/>
        <v>6.7869262252724718E-6</v>
      </c>
      <c r="AS508" s="13">
        <f t="shared" si="816"/>
        <v>8.729067598810544E-6</v>
      </c>
      <c r="AT508" s="13">
        <f t="shared" si="817"/>
        <v>5.6134852962502226E-6</v>
      </c>
      <c r="AU508" s="13">
        <f t="shared" si="818"/>
        <v>2.4066119177502432E-6</v>
      </c>
      <c r="AV508" s="13">
        <f t="shared" si="819"/>
        <v>7.7382151421947928E-7</v>
      </c>
      <c r="AW508" s="13">
        <f t="shared" si="820"/>
        <v>2.3702440513909356E-9</v>
      </c>
      <c r="AX508" s="13">
        <f t="shared" si="821"/>
        <v>1.2448404152420518E-3</v>
      </c>
      <c r="AY508" s="13">
        <f t="shared" si="822"/>
        <v>4.1490531040017586E-4</v>
      </c>
      <c r="AZ508" s="13">
        <f t="shared" si="823"/>
        <v>6.9143969978189293E-5</v>
      </c>
      <c r="BA508" s="13">
        <f t="shared" si="824"/>
        <v>7.6818950645768345E-6</v>
      </c>
      <c r="BB508" s="13">
        <f t="shared" si="825"/>
        <v>6.4009390625586445E-7</v>
      </c>
      <c r="BC508" s="13">
        <f t="shared" si="826"/>
        <v>4.2668659791015929E-8</v>
      </c>
      <c r="BD508" s="13">
        <f t="shared" si="827"/>
        <v>3.7701375181388591E-7</v>
      </c>
      <c r="BE508" s="13">
        <f t="shared" si="828"/>
        <v>4.8489970511392582E-7</v>
      </c>
      <c r="BF508" s="13">
        <f t="shared" si="829"/>
        <v>3.1182910820669997E-7</v>
      </c>
      <c r="BG508" s="13">
        <f t="shared" si="830"/>
        <v>1.3368729203102605E-7</v>
      </c>
      <c r="BH508" s="13">
        <f t="shared" si="831"/>
        <v>4.2985785114892085E-8</v>
      </c>
      <c r="BI508" s="13">
        <f t="shared" si="832"/>
        <v>1.1057312591924429E-8</v>
      </c>
      <c r="BJ508" s="14">
        <f t="shared" si="833"/>
        <v>0.61187153415010465</v>
      </c>
      <c r="BK508" s="14">
        <f t="shared" si="834"/>
        <v>0.29284280048908296</v>
      </c>
      <c r="BL508" s="14">
        <f t="shared" si="835"/>
        <v>9.4099693342664173E-2</v>
      </c>
      <c r="BM508" s="14">
        <f t="shared" si="836"/>
        <v>0.22130332390231691</v>
      </c>
      <c r="BN508" s="14">
        <f t="shared" si="837"/>
        <v>0.77831769222592617</v>
      </c>
    </row>
    <row r="509" spans="1:66" x14ac:dyDescent="0.25">
      <c r="A509" t="s">
        <v>337</v>
      </c>
      <c r="B509" t="s">
        <v>73</v>
      </c>
      <c r="C509" t="s">
        <v>89</v>
      </c>
      <c r="D509" s="11">
        <v>44429</v>
      </c>
      <c r="E509" s="10">
        <f>VLOOKUP(A509,home!$A$2:$E$404,3,FALSE)</f>
        <v>1.2959000000000001</v>
      </c>
      <c r="F509" s="10">
        <f>VLOOKUP(B509,home!$B$2:$E$404,3,FALSE)</f>
        <v>0.96460000000000001</v>
      </c>
      <c r="G509" s="10">
        <f>VLOOKUP(C509,away!$B$2:$E$404,4,FALSE)</f>
        <v>0.96460000000000001</v>
      </c>
      <c r="H509" s="10">
        <f>VLOOKUP(A509,away!$A$2:$E$404,3,FALSE)</f>
        <v>1</v>
      </c>
      <c r="I509" s="10">
        <f>VLOOKUP(C509,away!$B$2:$E$404,3,FALSE)</f>
        <v>2.5</v>
      </c>
      <c r="J509" s="10">
        <f>VLOOKUP(B509,home!$B$2:$E$404,4,FALSE)</f>
        <v>1</v>
      </c>
      <c r="K509" s="12">
        <f t="shared" si="782"/>
        <v>1.2057742500440001</v>
      </c>
      <c r="L509" s="12">
        <f t="shared" si="783"/>
        <v>2.5</v>
      </c>
      <c r="M509" s="13">
        <f t="shared" si="784"/>
        <v>2.4581178019818063E-2</v>
      </c>
      <c r="N509" s="13">
        <f t="shared" si="785"/>
        <v>2.9639351492044178E-2</v>
      </c>
      <c r="O509" s="13">
        <f t="shared" si="786"/>
        <v>6.1452945049545148E-2</v>
      </c>
      <c r="P509" s="13">
        <f t="shared" si="787"/>
        <v>7.4098378730110451E-2</v>
      </c>
      <c r="Q509" s="13">
        <f t="shared" si="788"/>
        <v>1.7869183408555044E-2</v>
      </c>
      <c r="R509" s="13">
        <f t="shared" si="789"/>
        <v>7.6816181311931436E-2</v>
      </c>
      <c r="S509" s="13">
        <f t="shared" si="790"/>
        <v>5.5841198151734515E-2</v>
      </c>
      <c r="T509" s="13">
        <f t="shared" si="791"/>
        <v>4.4672958521387605E-2</v>
      </c>
      <c r="U509" s="13">
        <f t="shared" si="792"/>
        <v>9.262297341263806E-2</v>
      </c>
      <c r="V509" s="13">
        <f t="shared" si="793"/>
        <v>1.8703299673046143E-2</v>
      </c>
      <c r="W509" s="13">
        <f t="shared" si="794"/>
        <v>7.1820670744497175E-3</v>
      </c>
      <c r="X509" s="13">
        <f t="shared" si="795"/>
        <v>1.7955167686124294E-2</v>
      </c>
      <c r="Y509" s="13">
        <f t="shared" si="796"/>
        <v>2.2443959607655366E-2</v>
      </c>
      <c r="Z509" s="13">
        <f t="shared" si="797"/>
        <v>6.4013484426609535E-2</v>
      </c>
      <c r="AA509" s="13">
        <f t="shared" si="798"/>
        <v>7.7185811177198388E-2</v>
      </c>
      <c r="AB509" s="13">
        <f t="shared" si="799"/>
        <v>4.6534331793112102E-2</v>
      </c>
      <c r="AC509" s="13">
        <f t="shared" si="800"/>
        <v>3.5237433025961545E-3</v>
      </c>
      <c r="AD509" s="13">
        <f t="shared" si="801"/>
        <v>2.1649878851150777E-3</v>
      </c>
      <c r="AE509" s="13">
        <f t="shared" si="802"/>
        <v>5.4124697127876948E-3</v>
      </c>
      <c r="AF509" s="13">
        <f t="shared" si="803"/>
        <v>6.7655871409846181E-3</v>
      </c>
      <c r="AG509" s="13">
        <f t="shared" si="804"/>
        <v>5.6379892841538493E-3</v>
      </c>
      <c r="AH509" s="13">
        <f t="shared" si="805"/>
        <v>4.0008427766630952E-2</v>
      </c>
      <c r="AI509" s="13">
        <f t="shared" si="806"/>
        <v>4.8241131985748975E-2</v>
      </c>
      <c r="AJ509" s="13">
        <f t="shared" si="807"/>
        <v>2.9083957370695052E-2</v>
      </c>
      <c r="AK509" s="13">
        <f t="shared" si="808"/>
        <v>1.1689562295653834E-2</v>
      </c>
      <c r="AL509" s="13">
        <f t="shared" si="809"/>
        <v>4.2488389380354456E-4</v>
      </c>
      <c r="AM509" s="13">
        <f t="shared" si="810"/>
        <v>5.2209732870579556E-4</v>
      </c>
      <c r="AN509" s="13">
        <f t="shared" si="811"/>
        <v>1.305243321764489E-3</v>
      </c>
      <c r="AO509" s="13">
        <f t="shared" si="812"/>
        <v>1.6315541522056113E-3</v>
      </c>
      <c r="AP509" s="13">
        <f t="shared" si="813"/>
        <v>1.3596284601713427E-3</v>
      </c>
      <c r="AQ509" s="13">
        <f t="shared" si="814"/>
        <v>8.49767787607089E-4</v>
      </c>
      <c r="AR509" s="13">
        <f t="shared" si="815"/>
        <v>2.000421388331548E-2</v>
      </c>
      <c r="AS509" s="13">
        <f t="shared" si="816"/>
        <v>2.4120565992874494E-2</v>
      </c>
      <c r="AT509" s="13">
        <f t="shared" si="817"/>
        <v>1.4541978685347529E-2</v>
      </c>
      <c r="AU509" s="13">
        <f t="shared" si="818"/>
        <v>5.8447811478269185E-3</v>
      </c>
      <c r="AV509" s="13">
        <f t="shared" si="819"/>
        <v>1.7618716512980777E-3</v>
      </c>
      <c r="AW509" s="13">
        <f t="shared" si="820"/>
        <v>3.5577365167134949E-5</v>
      </c>
      <c r="AX509" s="13">
        <f t="shared" si="821"/>
        <v>1.0492191916170098E-4</v>
      </c>
      <c r="AY509" s="13">
        <f t="shared" si="822"/>
        <v>2.6230479790425242E-4</v>
      </c>
      <c r="AZ509" s="13">
        <f t="shared" si="823"/>
        <v>3.2788099738031556E-4</v>
      </c>
      <c r="BA509" s="13">
        <f t="shared" si="824"/>
        <v>2.7323416448359636E-4</v>
      </c>
      <c r="BB509" s="13">
        <f t="shared" si="825"/>
        <v>1.7077135280224766E-4</v>
      </c>
      <c r="BC509" s="13">
        <f t="shared" si="826"/>
        <v>8.5385676401123842E-5</v>
      </c>
      <c r="BD509" s="13">
        <f t="shared" si="827"/>
        <v>8.3350891180481203E-3</v>
      </c>
      <c r="BE509" s="13">
        <f t="shared" si="828"/>
        <v>1.0050235830364377E-2</v>
      </c>
      <c r="BF509" s="13">
        <f t="shared" si="829"/>
        <v>6.0591577855614734E-3</v>
      </c>
      <c r="BG509" s="13">
        <f t="shared" si="830"/>
        <v>2.435325478261217E-3</v>
      </c>
      <c r="BH509" s="13">
        <f t="shared" si="831"/>
        <v>7.3411318804086597E-4</v>
      </c>
      <c r="BI509" s="13">
        <f t="shared" si="832"/>
        <v>1.7703495575147697E-4</v>
      </c>
      <c r="BJ509" s="14">
        <f t="shared" si="833"/>
        <v>0.16663651177184502</v>
      </c>
      <c r="BK509" s="14">
        <f t="shared" si="834"/>
        <v>0.17743498656901316</v>
      </c>
      <c r="BL509" s="14">
        <f t="shared" si="835"/>
        <v>0.57769968987984388</v>
      </c>
      <c r="BM509" s="14">
        <f t="shared" si="836"/>
        <v>0.70110072720257022</v>
      </c>
      <c r="BN509" s="14">
        <f t="shared" si="837"/>
        <v>0.2844572180120043</v>
      </c>
    </row>
    <row r="510" spans="1:66" x14ac:dyDescent="0.25">
      <c r="A510" t="s">
        <v>349</v>
      </c>
      <c r="B510" t="s">
        <v>105</v>
      </c>
      <c r="C510" t="s">
        <v>97</v>
      </c>
      <c r="D510" s="11">
        <v>44429</v>
      </c>
      <c r="E510" s="10">
        <f>VLOOKUP(A510,home!$A$2:$E$404,3,FALSE)</f>
        <v>1.6087</v>
      </c>
      <c r="F510" s="10">
        <f>VLOOKUP(B510,home!$B$2:$E$404,3,FALSE)</f>
        <v>1.7613000000000001</v>
      </c>
      <c r="G510" s="10">
        <f>VLOOKUP(C510,away!$B$2:$E$404,4,FALSE)</f>
        <v>1.0172000000000001</v>
      </c>
      <c r="H510" s="10">
        <f>VLOOKUP(A510,away!$A$2:$E$404,3,FALSE)</f>
        <v>1.2608999999999999</v>
      </c>
      <c r="I510" s="10">
        <f>VLOOKUP(C510,away!$B$2:$E$404,3,FALSE)</f>
        <v>1.0094000000000001</v>
      </c>
      <c r="J510" s="10">
        <f>VLOOKUP(B510,home!$B$2:$E$404,4,FALSE)</f>
        <v>0.33050000000000002</v>
      </c>
      <c r="K510" s="12">
        <f t="shared" si="782"/>
        <v>2.8821378469320003</v>
      </c>
      <c r="L510" s="12">
        <f t="shared" si="783"/>
        <v>0.42064468802999999</v>
      </c>
      <c r="M510" s="13">
        <f t="shared" si="784"/>
        <v>3.6780681350071849E-2</v>
      </c>
      <c r="N510" s="13">
        <f t="shared" si="785"/>
        <v>0.10600699375498804</v>
      </c>
      <c r="O510" s="13">
        <f t="shared" si="786"/>
        <v>1.5471598232031812E-2</v>
      </c>
      <c r="P510" s="13">
        <f t="shared" si="787"/>
        <v>4.4591278817065101E-2</v>
      </c>
      <c r="Q510" s="13">
        <f t="shared" si="788"/>
        <v>0.15276338437036766</v>
      </c>
      <c r="R510" s="13">
        <f t="shared" si="789"/>
        <v>3.2540228058192599E-3</v>
      </c>
      <c r="S510" s="13">
        <f t="shared" si="790"/>
        <v>1.3515125832065066E-2</v>
      </c>
      <c r="T510" s="13">
        <f t="shared" si="791"/>
        <v>6.4259106160880278E-2</v>
      </c>
      <c r="U510" s="13">
        <f t="shared" si="792"/>
        <v>9.3785422834315475E-3</v>
      </c>
      <c r="V510" s="13">
        <f t="shared" si="793"/>
        <v>1.8205715068774981E-3</v>
      </c>
      <c r="W510" s="13">
        <f t="shared" si="794"/>
        <v>0.14676171057308568</v>
      </c>
      <c r="X510" s="13">
        <f t="shared" si="795"/>
        <v>6.1734533958764777E-2</v>
      </c>
      <c r="Y510" s="13">
        <f t="shared" si="796"/>
        <v>1.2984151888881024E-2</v>
      </c>
      <c r="Z510" s="13">
        <f t="shared" si="797"/>
        <v>4.5626246933211606E-4</v>
      </c>
      <c r="AA510" s="13">
        <f t="shared" si="798"/>
        <v>1.3150113309967426E-3</v>
      </c>
      <c r="AB510" s="13">
        <f t="shared" si="799"/>
        <v>1.8950219631050683E-3</v>
      </c>
      <c r="AC510" s="13">
        <f t="shared" si="800"/>
        <v>1.3794879657221923E-4</v>
      </c>
      <c r="AD510" s="13">
        <f t="shared" si="801"/>
        <v>0.10574687013079261</v>
      </c>
      <c r="AE510" s="13">
        <f t="shared" si="802"/>
        <v>4.4481859196316184E-2</v>
      </c>
      <c r="AF510" s="13">
        <f t="shared" si="803"/>
        <v>9.355528892314403E-3</v>
      </c>
      <c r="AG510" s="13">
        <f t="shared" si="804"/>
        <v>1.3117845107544148E-3</v>
      </c>
      <c r="AH510" s="13">
        <f t="shared" si="805"/>
        <v>4.7981096018001344E-5</v>
      </c>
      <c r="AI510" s="13">
        <f t="shared" si="806"/>
        <v>1.3828813277075996E-4</v>
      </c>
      <c r="AJ510" s="13">
        <f t="shared" si="807"/>
        <v>1.992827306200824E-4</v>
      </c>
      <c r="AK510" s="13">
        <f t="shared" si="808"/>
        <v>1.9145343338669804E-4</v>
      </c>
      <c r="AL510" s="13">
        <f t="shared" si="809"/>
        <v>6.6897219133961538E-6</v>
      </c>
      <c r="AM510" s="13">
        <f t="shared" si="810"/>
        <v>6.0955411319712091E-2</v>
      </c>
      <c r="AN510" s="13">
        <f t="shared" si="811"/>
        <v>2.5640569978320624E-2</v>
      </c>
      <c r="AO510" s="13">
        <f t="shared" si="812"/>
        <v>5.3927847797210311E-3</v>
      </c>
      <c r="AP510" s="13">
        <f t="shared" si="813"/>
        <v>7.5614875709289521E-4</v>
      </c>
      <c r="AQ510" s="13">
        <f t="shared" si="814"/>
        <v>7.9517489507903278E-5</v>
      </c>
      <c r="AR510" s="13">
        <f t="shared" si="815"/>
        <v>4.0365986331659296E-6</v>
      </c>
      <c r="AS510" s="13">
        <f t="shared" si="816"/>
        <v>1.1634033693521506E-5</v>
      </c>
      <c r="AT510" s="13">
        <f t="shared" si="817"/>
        <v>1.6765444410290214E-5</v>
      </c>
      <c r="AU510" s="13">
        <f t="shared" si="818"/>
        <v>1.6106773951843994E-5</v>
      </c>
      <c r="AV510" s="13">
        <f t="shared" si="819"/>
        <v>1.1605485699647015E-5</v>
      </c>
      <c r="AW510" s="13">
        <f t="shared" si="820"/>
        <v>2.2528678711166188E-7</v>
      </c>
      <c r="AX510" s="13">
        <f t="shared" si="821"/>
        <v>2.9280316323308252E-2</v>
      </c>
      <c r="AY510" s="13">
        <f t="shared" si="822"/>
        <v>1.2316609525237717E-2</v>
      </c>
      <c r="AZ510" s="13">
        <f t="shared" si="823"/>
        <v>2.5904581856654725E-3</v>
      </c>
      <c r="BA510" s="13">
        <f t="shared" si="824"/>
        <v>3.6322082512133761E-4</v>
      </c>
      <c r="BB510" s="13">
        <f t="shared" si="825"/>
        <v>3.8196727667291059E-5</v>
      </c>
      <c r="BC510" s="13">
        <f t="shared" si="826"/>
        <v>3.2134501186749026E-6</v>
      </c>
      <c r="BD510" s="13">
        <f t="shared" si="827"/>
        <v>2.8299562879173456E-7</v>
      </c>
      <c r="BE510" s="13">
        <f t="shared" si="828"/>
        <v>8.1563241225697743E-7</v>
      </c>
      <c r="BF510" s="13">
        <f t="shared" si="829"/>
        <v>1.1753825222751395E-6</v>
      </c>
      <c r="BG510" s="13">
        <f t="shared" si="830"/>
        <v>1.1292048173571916E-6</v>
      </c>
      <c r="BH510" s="13">
        <f t="shared" si="831"/>
        <v>8.1363098526077454E-7</v>
      </c>
      <c r="BI510" s="13">
        <f t="shared" si="832"/>
        <v>4.6899933121133015E-7</v>
      </c>
      <c r="BJ510" s="14">
        <f t="shared" si="833"/>
        <v>0.84282237079861833</v>
      </c>
      <c r="BK510" s="14">
        <f t="shared" si="834"/>
        <v>0.10916890554980284</v>
      </c>
      <c r="BL510" s="14">
        <f t="shared" si="835"/>
        <v>3.1956036190265588E-2</v>
      </c>
      <c r="BM510" s="14">
        <f t="shared" si="836"/>
        <v>0.61321923143922463</v>
      </c>
      <c r="BN510" s="14">
        <f t="shared" si="837"/>
        <v>0.35886795933034371</v>
      </c>
    </row>
    <row r="511" spans="1:66" x14ac:dyDescent="0.25">
      <c r="A511" t="s">
        <v>349</v>
      </c>
      <c r="B511" t="s">
        <v>107</v>
      </c>
      <c r="C511" t="s">
        <v>99</v>
      </c>
      <c r="D511" s="11">
        <v>44429</v>
      </c>
      <c r="E511" s="10">
        <f>VLOOKUP(A511,home!$A$2:$E$404,3,FALSE)</f>
        <v>1.6087</v>
      </c>
      <c r="F511" s="10">
        <f>VLOOKUP(B511,home!$B$2:$E$404,3,FALSE)</f>
        <v>0.9607</v>
      </c>
      <c r="G511" s="10">
        <f>VLOOKUP(C511,away!$B$2:$E$404,4,FALSE)</f>
        <v>1.0172000000000001</v>
      </c>
      <c r="H511" s="10">
        <f>VLOOKUP(A511,away!$A$2:$E$404,3,FALSE)</f>
        <v>1.2608999999999999</v>
      </c>
      <c r="I511" s="10">
        <f>VLOOKUP(C511,away!$B$2:$E$404,3,FALSE)</f>
        <v>0.36049999999999999</v>
      </c>
      <c r="J511" s="10">
        <f>VLOOKUP(B511,home!$B$2:$E$404,4,FALSE)</f>
        <v>1.1536</v>
      </c>
      <c r="K511" s="12">
        <f t="shared" si="782"/>
        <v>1.5720603131480002</v>
      </c>
      <c r="L511" s="12">
        <f t="shared" si="783"/>
        <v>0.5243740135199999</v>
      </c>
      <c r="M511" s="13">
        <f t="shared" si="784"/>
        <v>0.12289384725672751</v>
      </c>
      <c r="N511" s="13">
        <f t="shared" si="785"/>
        <v>0.19319654000237352</v>
      </c>
      <c r="O511" s="13">
        <f t="shared" si="786"/>
        <v>6.444233992292403E-2</v>
      </c>
      <c r="P511" s="13">
        <f t="shared" si="787"/>
        <v>0.10130724507922181</v>
      </c>
      <c r="Q511" s="13">
        <f t="shared" si="788"/>
        <v>0.15185830658762078</v>
      </c>
      <c r="R511" s="13">
        <f t="shared" si="789"/>
        <v>1.6895944213001897E-2</v>
      </c>
      <c r="S511" s="13">
        <f t="shared" si="790"/>
        <v>2.0878095475564355E-2</v>
      </c>
      <c r="T511" s="13">
        <f t="shared" si="791"/>
        <v>7.9630549711701346E-2</v>
      </c>
      <c r="U511" s="13">
        <f t="shared" si="792"/>
        <v>2.65614433504229E-2</v>
      </c>
      <c r="V511" s="13">
        <f t="shared" si="793"/>
        <v>1.9123119327455042E-3</v>
      </c>
      <c r="W511" s="13">
        <f t="shared" si="794"/>
        <v>7.9576805669420048E-2</v>
      </c>
      <c r="X511" s="13">
        <f t="shared" si="795"/>
        <v>4.1728008971974873E-2</v>
      </c>
      <c r="Y511" s="13">
        <f t="shared" si="796"/>
        <v>1.0940541770416513E-2</v>
      </c>
      <c r="Z511" s="13">
        <f t="shared" si="797"/>
        <v>2.9532646930606069E-3</v>
      </c>
      <c r="AA511" s="13">
        <f t="shared" si="798"/>
        <v>4.6427102181817899E-3</v>
      </c>
      <c r="AB511" s="13">
        <f t="shared" si="799"/>
        <v>3.6493102397251436E-3</v>
      </c>
      <c r="AC511" s="13">
        <f t="shared" si="800"/>
        <v>9.8525606632823059E-5</v>
      </c>
      <c r="AD511" s="13">
        <f t="shared" si="801"/>
        <v>3.127488450999652E-2</v>
      </c>
      <c r="AE511" s="13">
        <f t="shared" si="802"/>
        <v>1.6399736712881349E-2</v>
      </c>
      <c r="AF511" s="13">
        <f t="shared" si="803"/>
        <v>4.2997978804024412E-3</v>
      </c>
      <c r="AG511" s="13">
        <f t="shared" si="804"/>
        <v>7.515674239571389E-4</v>
      </c>
      <c r="AH511" s="13">
        <f t="shared" si="805"/>
        <v>3.8715381502177527E-4</v>
      </c>
      <c r="AI511" s="13">
        <f t="shared" si="806"/>
        <v>6.086291476795748E-4</v>
      </c>
      <c r="AJ511" s="13">
        <f t="shared" si="807"/>
        <v>4.7840086424607659E-4</v>
      </c>
      <c r="AK511" s="13">
        <f t="shared" si="808"/>
        <v>2.5069167081898699E-4</v>
      </c>
      <c r="AL511" s="13">
        <f t="shared" si="809"/>
        <v>3.2487737996774299E-6</v>
      </c>
      <c r="AM511" s="13">
        <f t="shared" si="810"/>
        <v>9.8332009472905275E-3</v>
      </c>
      <c r="AN511" s="13">
        <f t="shared" si="811"/>
        <v>5.1562750464793985E-3</v>
      </c>
      <c r="AO511" s="13">
        <f t="shared" si="812"/>
        <v>1.3519083204677133E-3</v>
      </c>
      <c r="AP511" s="13">
        <f t="shared" si="813"/>
        <v>2.36301863971579E-4</v>
      </c>
      <c r="AQ511" s="13">
        <f t="shared" si="814"/>
        <v>3.0977639203258484E-5</v>
      </c>
      <c r="AR511" s="13">
        <f t="shared" si="815"/>
        <v>4.06026799665096E-5</v>
      </c>
      <c r="AS511" s="13">
        <f t="shared" si="816"/>
        <v>6.3829861782799109E-5</v>
      </c>
      <c r="AT511" s="13">
        <f t="shared" si="817"/>
        <v>5.0172196251230382E-5</v>
      </c>
      <c r="AU511" s="13">
        <f t="shared" si="818"/>
        <v>2.6291239516677382E-5</v>
      </c>
      <c r="AV511" s="13">
        <f t="shared" si="819"/>
        <v>1.0332853556909233E-5</v>
      </c>
      <c r="AW511" s="13">
        <f t="shared" si="820"/>
        <v>7.4392189067070139E-8</v>
      </c>
      <c r="AX511" s="13">
        <f t="shared" si="821"/>
        <v>2.576397493407461E-3</v>
      </c>
      <c r="AY511" s="13">
        <f t="shared" si="822"/>
        <v>1.3509958940409377E-3</v>
      </c>
      <c r="AZ511" s="13">
        <f t="shared" si="823"/>
        <v>3.5421356960364347E-4</v>
      </c>
      <c r="BA511" s="13">
        <f t="shared" si="824"/>
        <v>6.1913463712102789E-5</v>
      </c>
      <c r="BB511" s="13">
        <f t="shared" si="825"/>
        <v>8.1164528644100514E-6</v>
      </c>
      <c r="BC511" s="13">
        <f t="shared" si="826"/>
        <v>8.5121139281132006E-7</v>
      </c>
      <c r="BD511" s="13">
        <f t="shared" si="827"/>
        <v>3.5484983756177866E-6</v>
      </c>
      <c r="BE511" s="13">
        <f t="shared" si="828"/>
        <v>5.5784534675788665E-6</v>
      </c>
      <c r="BF511" s="13">
        <f t="shared" si="829"/>
        <v>4.3848326525617923E-6</v>
      </c>
      <c r="BG511" s="13">
        <f t="shared" si="830"/>
        <v>2.2977404642959553E-6</v>
      </c>
      <c r="BH511" s="13">
        <f t="shared" si="831"/>
        <v>9.0304664845848305E-7</v>
      </c>
      <c r="BI511" s="13">
        <f t="shared" si="832"/>
        <v>2.8392875939257883E-7</v>
      </c>
      <c r="BJ511" s="14">
        <f t="shared" si="833"/>
        <v>0.63061789114317823</v>
      </c>
      <c r="BK511" s="14">
        <f t="shared" si="834"/>
        <v>0.24844427001873259</v>
      </c>
      <c r="BL511" s="14">
        <f t="shared" si="835"/>
        <v>0.11812484877346421</v>
      </c>
      <c r="BM511" s="14">
        <f t="shared" si="836"/>
        <v>0.34819513006471442</v>
      </c>
      <c r="BN511" s="14">
        <f t="shared" si="837"/>
        <v>0.65059422306186954</v>
      </c>
    </row>
    <row r="512" spans="1:66" x14ac:dyDescent="0.25">
      <c r="A512" t="s">
        <v>349</v>
      </c>
      <c r="B512" t="s">
        <v>527</v>
      </c>
      <c r="C512" t="s">
        <v>98</v>
      </c>
      <c r="D512" s="11">
        <v>44429</v>
      </c>
      <c r="E512" s="10">
        <f>VLOOKUP(A512,home!$A$2:$E$404,3,FALSE)</f>
        <v>1.6087</v>
      </c>
      <c r="F512" s="10" t="e">
        <f>VLOOKUP(B512,home!$B$2:$E$404,3,FALSE)</f>
        <v>#N/A</v>
      </c>
      <c r="G512" s="10">
        <f>VLOOKUP(C512,away!$B$2:$E$404,4,FALSE)</f>
        <v>0.9607</v>
      </c>
      <c r="H512" s="10">
        <f>VLOOKUP(A512,away!$A$2:$E$404,3,FALSE)</f>
        <v>1.2608999999999999</v>
      </c>
      <c r="I512" s="10">
        <f>VLOOKUP(C512,away!$B$2:$E$404,3,FALSE)</f>
        <v>1.0094000000000001</v>
      </c>
      <c r="J512" s="10" t="e">
        <f>VLOOKUP(B512,home!$B$2:$E$404,4,FALSE)</f>
        <v>#N/A</v>
      </c>
      <c r="K512" s="12" t="e">
        <f t="shared" si="782"/>
        <v>#N/A</v>
      </c>
      <c r="L512" s="12" t="e">
        <f t="shared" si="783"/>
        <v>#N/A</v>
      </c>
      <c r="M512" s="13" t="e">
        <f t="shared" si="784"/>
        <v>#N/A</v>
      </c>
      <c r="N512" s="13" t="e">
        <f t="shared" si="785"/>
        <v>#N/A</v>
      </c>
      <c r="O512" s="13" t="e">
        <f t="shared" si="786"/>
        <v>#N/A</v>
      </c>
      <c r="P512" s="13" t="e">
        <f t="shared" si="787"/>
        <v>#N/A</v>
      </c>
      <c r="Q512" s="13" t="e">
        <f t="shared" si="788"/>
        <v>#N/A</v>
      </c>
      <c r="R512" s="13" t="e">
        <f t="shared" si="789"/>
        <v>#N/A</v>
      </c>
      <c r="S512" s="13" t="e">
        <f t="shared" si="790"/>
        <v>#N/A</v>
      </c>
      <c r="T512" s="13" t="e">
        <f t="shared" si="791"/>
        <v>#N/A</v>
      </c>
      <c r="U512" s="13" t="e">
        <f t="shared" si="792"/>
        <v>#N/A</v>
      </c>
      <c r="V512" s="13" t="e">
        <f t="shared" si="793"/>
        <v>#N/A</v>
      </c>
      <c r="W512" s="13" t="e">
        <f t="shared" si="794"/>
        <v>#N/A</v>
      </c>
      <c r="X512" s="13" t="e">
        <f t="shared" si="795"/>
        <v>#N/A</v>
      </c>
      <c r="Y512" s="13" t="e">
        <f t="shared" si="796"/>
        <v>#N/A</v>
      </c>
      <c r="Z512" s="13" t="e">
        <f t="shared" si="797"/>
        <v>#N/A</v>
      </c>
      <c r="AA512" s="13" t="e">
        <f t="shared" si="798"/>
        <v>#N/A</v>
      </c>
      <c r="AB512" s="13" t="e">
        <f t="shared" si="799"/>
        <v>#N/A</v>
      </c>
      <c r="AC512" s="13" t="e">
        <f t="shared" si="800"/>
        <v>#N/A</v>
      </c>
      <c r="AD512" s="13" t="e">
        <f t="shared" si="801"/>
        <v>#N/A</v>
      </c>
      <c r="AE512" s="13" t="e">
        <f t="shared" si="802"/>
        <v>#N/A</v>
      </c>
      <c r="AF512" s="13" t="e">
        <f t="shared" si="803"/>
        <v>#N/A</v>
      </c>
      <c r="AG512" s="13" t="e">
        <f t="shared" si="804"/>
        <v>#N/A</v>
      </c>
      <c r="AH512" s="13" t="e">
        <f t="shared" si="805"/>
        <v>#N/A</v>
      </c>
      <c r="AI512" s="13" t="e">
        <f t="shared" si="806"/>
        <v>#N/A</v>
      </c>
      <c r="AJ512" s="13" t="e">
        <f t="shared" si="807"/>
        <v>#N/A</v>
      </c>
      <c r="AK512" s="13" t="e">
        <f t="shared" si="808"/>
        <v>#N/A</v>
      </c>
      <c r="AL512" s="13" t="e">
        <f t="shared" si="809"/>
        <v>#N/A</v>
      </c>
      <c r="AM512" s="13" t="e">
        <f t="shared" si="810"/>
        <v>#N/A</v>
      </c>
      <c r="AN512" s="13" t="e">
        <f t="shared" si="811"/>
        <v>#N/A</v>
      </c>
      <c r="AO512" s="13" t="e">
        <f t="shared" si="812"/>
        <v>#N/A</v>
      </c>
      <c r="AP512" s="13" t="e">
        <f t="shared" si="813"/>
        <v>#N/A</v>
      </c>
      <c r="AQ512" s="13" t="e">
        <f t="shared" si="814"/>
        <v>#N/A</v>
      </c>
      <c r="AR512" s="13" t="e">
        <f t="shared" si="815"/>
        <v>#N/A</v>
      </c>
      <c r="AS512" s="13" t="e">
        <f t="shared" si="816"/>
        <v>#N/A</v>
      </c>
      <c r="AT512" s="13" t="e">
        <f t="shared" si="817"/>
        <v>#N/A</v>
      </c>
      <c r="AU512" s="13" t="e">
        <f t="shared" si="818"/>
        <v>#N/A</v>
      </c>
      <c r="AV512" s="13" t="e">
        <f t="shared" si="819"/>
        <v>#N/A</v>
      </c>
      <c r="AW512" s="13" t="e">
        <f t="shared" si="820"/>
        <v>#N/A</v>
      </c>
      <c r="AX512" s="13" t="e">
        <f t="shared" si="821"/>
        <v>#N/A</v>
      </c>
      <c r="AY512" s="13" t="e">
        <f t="shared" si="822"/>
        <v>#N/A</v>
      </c>
      <c r="AZ512" s="13" t="e">
        <f t="shared" si="823"/>
        <v>#N/A</v>
      </c>
      <c r="BA512" s="13" t="e">
        <f t="shared" si="824"/>
        <v>#N/A</v>
      </c>
      <c r="BB512" s="13" t="e">
        <f t="shared" si="825"/>
        <v>#N/A</v>
      </c>
      <c r="BC512" s="13" t="e">
        <f t="shared" si="826"/>
        <v>#N/A</v>
      </c>
      <c r="BD512" s="13" t="e">
        <f t="shared" si="827"/>
        <v>#N/A</v>
      </c>
      <c r="BE512" s="13" t="e">
        <f t="shared" si="828"/>
        <v>#N/A</v>
      </c>
      <c r="BF512" s="13" t="e">
        <f t="shared" si="829"/>
        <v>#N/A</v>
      </c>
      <c r="BG512" s="13" t="e">
        <f t="shared" si="830"/>
        <v>#N/A</v>
      </c>
      <c r="BH512" s="13" t="e">
        <f t="shared" si="831"/>
        <v>#N/A</v>
      </c>
      <c r="BI512" s="13" t="e">
        <f t="shared" si="832"/>
        <v>#N/A</v>
      </c>
      <c r="BJ512" s="14" t="e">
        <f t="shared" si="833"/>
        <v>#N/A</v>
      </c>
      <c r="BK512" s="14" t="e">
        <f t="shared" si="834"/>
        <v>#N/A</v>
      </c>
      <c r="BL512" s="14" t="e">
        <f t="shared" si="835"/>
        <v>#N/A</v>
      </c>
      <c r="BM512" s="14" t="e">
        <f t="shared" si="836"/>
        <v>#N/A</v>
      </c>
      <c r="BN512" s="14" t="e">
        <f t="shared" si="837"/>
        <v>#N/A</v>
      </c>
    </row>
    <row r="513" spans="1:66" x14ac:dyDescent="0.25">
      <c r="A513" t="s">
        <v>338</v>
      </c>
      <c r="B513" t="s">
        <v>112</v>
      </c>
      <c r="C513" t="s">
        <v>116</v>
      </c>
      <c r="D513" s="11">
        <v>44429</v>
      </c>
      <c r="E513" s="10">
        <f>VLOOKUP(A513,home!$A$2:$E$404,3,FALSE)</f>
        <v>1.2710999999999999</v>
      </c>
      <c r="F513" s="10">
        <f>VLOOKUP(B513,home!$B$2:$E$404,3,FALSE)</f>
        <v>0.70389999999999997</v>
      </c>
      <c r="G513" s="10">
        <f>VLOOKUP(C513,away!$B$2:$E$404,4,FALSE)</f>
        <v>1.4492</v>
      </c>
      <c r="H513" s="10">
        <f>VLOOKUP(A513,away!$A$2:$E$404,3,FALSE)</f>
        <v>0.94469999999999998</v>
      </c>
      <c r="I513" s="10">
        <f>VLOOKUP(C513,away!$B$2:$E$404,3,FALSE)</f>
        <v>0.78</v>
      </c>
      <c r="J513" s="10">
        <f>VLOOKUP(B513,home!$B$2:$E$404,4,FALSE)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338</v>
      </c>
      <c r="B514" t="s">
        <v>122</v>
      </c>
      <c r="C514" t="s">
        <v>113</v>
      </c>
      <c r="D514" s="11">
        <v>44429</v>
      </c>
      <c r="E514" s="10">
        <f>VLOOKUP(A514,home!$A$2:$E$404,3,FALSE)</f>
        <v>1.2710999999999999</v>
      </c>
      <c r="F514" s="10">
        <f>VLOOKUP(B514,home!$B$2:$E$404,3,FALSE)</f>
        <v>1.2008000000000001</v>
      </c>
      <c r="G514" s="10">
        <f>VLOOKUP(C514,away!$B$2:$E$404,4,FALSE)</f>
        <v>1.2008000000000001</v>
      </c>
      <c r="H514" s="10">
        <f>VLOOKUP(A514,away!$A$2:$E$404,3,FALSE)</f>
        <v>0.94469999999999998</v>
      </c>
      <c r="I514" s="10">
        <f>VLOOKUP(C514,away!$B$2:$E$404,3,FALSE)</f>
        <v>0.8357</v>
      </c>
      <c r="J514" s="10">
        <f>VLOOKUP(B514,home!$B$2:$E$404,4,FALSE)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340</v>
      </c>
      <c r="B515" t="s">
        <v>151</v>
      </c>
      <c r="C515" t="s">
        <v>147</v>
      </c>
      <c r="D515" s="11">
        <v>44429</v>
      </c>
      <c r="E515" s="10">
        <f>VLOOKUP(A515,home!$A$2:$E$404,3,FALSE)</f>
        <v>1.4705999999999999</v>
      </c>
      <c r="F515" s="10">
        <f>VLOOKUP(B515,home!$B$2:$E$404,3,FALSE)</f>
        <v>1.2089000000000001</v>
      </c>
      <c r="G515" s="10">
        <f>VLOOKUP(C515,away!$B$2:$E$404,4,FALSE)</f>
        <v>1.02</v>
      </c>
      <c r="H515" s="10">
        <f>VLOOKUP(A515,away!$A$2:$E$404,3,FALSE)</f>
        <v>1.2646999999999999</v>
      </c>
      <c r="I515" s="10">
        <f>VLOOKUP(C515,away!$B$2:$E$404,3,FALSE)</f>
        <v>1.0871999999999999</v>
      </c>
      <c r="J515" s="10">
        <f>VLOOKUP(B515,home!$B$2:$E$404,4,FALSE)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350</v>
      </c>
      <c r="B516" t="s">
        <v>161</v>
      </c>
      <c r="C516" t="s">
        <v>160</v>
      </c>
      <c r="D516" s="11">
        <v>44429</v>
      </c>
      <c r="E516" s="10">
        <f>VLOOKUP(A516,home!$A$2:$E$404,3,FALSE)</f>
        <v>1.3148</v>
      </c>
      <c r="F516" s="10">
        <f>VLOOKUP(B516,home!$B$2:$E$404,3,FALSE)</f>
        <v>1.4125000000000001</v>
      </c>
      <c r="G516" s="10">
        <f>VLOOKUP(C516,away!$B$2:$E$404,4,FALSE)</f>
        <v>1.1952</v>
      </c>
      <c r="H516" s="10">
        <f>VLOOKUP(A516,away!$A$2:$E$404,3,FALSE)</f>
        <v>1.2037</v>
      </c>
      <c r="I516" s="10">
        <f>VLOOKUP(C516,away!$B$2:$E$404,3,FALSE)</f>
        <v>0.83079999999999998</v>
      </c>
      <c r="J516" s="10">
        <f>VLOOKUP(B516,home!$B$2:$E$404,4,FALSE)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341</v>
      </c>
      <c r="B517" t="s">
        <v>174</v>
      </c>
      <c r="C517" t="s">
        <v>168</v>
      </c>
      <c r="D517" s="11">
        <v>44429</v>
      </c>
      <c r="E517" s="10">
        <f>VLOOKUP(A517,home!$A$2:$E$404,3,FALSE)</f>
        <v>1.2188000000000001</v>
      </c>
      <c r="F517" s="10">
        <f>VLOOKUP(B517,home!$B$2:$E$404,3,FALSE)</f>
        <v>1.2306999999999999</v>
      </c>
      <c r="G517" s="10">
        <f>VLOOKUP(C517,away!$B$2:$E$404,4,FALSE)</f>
        <v>0.82050000000000001</v>
      </c>
      <c r="H517" s="10">
        <f>VLOOKUP(A517,away!$A$2:$E$404,3,FALSE)</f>
        <v>1</v>
      </c>
      <c r="I517" s="10">
        <f>VLOOKUP(C517,away!$B$2:$E$404,3,FALSE)</f>
        <v>1.5</v>
      </c>
      <c r="J517" s="10">
        <f>VLOOKUP(B517,home!$B$2:$E$404,4,FALSE)</f>
        <v>0.5</v>
      </c>
      <c r="K517" s="12">
        <f t="shared" si="782"/>
        <v>1.23073125978</v>
      </c>
      <c r="L517" s="12">
        <f t="shared" si="783"/>
        <v>0.75</v>
      </c>
      <c r="M517" s="13">
        <f t="shared" si="784"/>
        <v>0.13796830973742719</v>
      </c>
      <c r="N517" s="13">
        <f t="shared" si="785"/>
        <v>0.16980191165286099</v>
      </c>
      <c r="O517" s="13">
        <f t="shared" si="786"/>
        <v>0.10347623230307039</v>
      </c>
      <c r="P517" s="13">
        <f t="shared" si="787"/>
        <v>0.12735143373964575</v>
      </c>
      <c r="Q517" s="13">
        <f t="shared" si="788"/>
        <v>0.10449026032078895</v>
      </c>
      <c r="R517" s="13">
        <f t="shared" si="789"/>
        <v>3.8803587113651394E-2</v>
      </c>
      <c r="S517" s="13">
        <f t="shared" si="790"/>
        <v>2.9387885715221895E-2</v>
      </c>
      <c r="T517" s="13">
        <f t="shared" si="791"/>
        <v>7.8367695240591714E-2</v>
      </c>
      <c r="U517" s="13">
        <f t="shared" si="792"/>
        <v>4.7756787652367148E-2</v>
      </c>
      <c r="V517" s="13">
        <f t="shared" si="793"/>
        <v>3.0140491340471414E-3</v>
      </c>
      <c r="W517" s="13">
        <f t="shared" si="794"/>
        <v>4.2866476573114896E-2</v>
      </c>
      <c r="X517" s="13">
        <f t="shared" si="795"/>
        <v>3.2149857429836178E-2</v>
      </c>
      <c r="Y517" s="13">
        <f t="shared" si="796"/>
        <v>1.2056196536188566E-2</v>
      </c>
      <c r="Z517" s="13">
        <f t="shared" si="797"/>
        <v>9.7008967784128486E-3</v>
      </c>
      <c r="AA517" s="13">
        <f t="shared" si="798"/>
        <v>1.1939196913091787E-2</v>
      </c>
      <c r="AB517" s="13">
        <f t="shared" si="799"/>
        <v>7.3469714288054737E-3</v>
      </c>
      <c r="AC517" s="13">
        <f t="shared" si="800"/>
        <v>1.7388208536490589E-4</v>
      </c>
      <c r="AD517" s="13">
        <f t="shared" si="801"/>
        <v>1.31892781787899E-2</v>
      </c>
      <c r="AE517" s="13">
        <f t="shared" si="802"/>
        <v>9.8919586340924254E-3</v>
      </c>
      <c r="AF517" s="13">
        <f t="shared" si="803"/>
        <v>3.7094844877846593E-3</v>
      </c>
      <c r="AG517" s="13">
        <f t="shared" si="804"/>
        <v>9.2737112194616483E-4</v>
      </c>
      <c r="AH517" s="13">
        <f t="shared" si="805"/>
        <v>1.8189181459524089E-3</v>
      </c>
      <c r="AI517" s="13">
        <f t="shared" si="806"/>
        <v>2.23859942120471E-3</v>
      </c>
      <c r="AJ517" s="13">
        <f t="shared" si="807"/>
        <v>1.377557142901026E-3</v>
      </c>
      <c r="AK517" s="13">
        <f t="shared" si="808"/>
        <v>5.6513421263383894E-4</v>
      </c>
      <c r="AL517" s="13">
        <f t="shared" si="809"/>
        <v>6.420063539229721E-6</v>
      </c>
      <c r="AM517" s="13">
        <f t="shared" si="810"/>
        <v>3.2464913897141882E-3</v>
      </c>
      <c r="AN517" s="13">
        <f t="shared" si="811"/>
        <v>2.4348685422856415E-3</v>
      </c>
      <c r="AO517" s="13">
        <f t="shared" si="812"/>
        <v>9.1307570335711545E-4</v>
      </c>
      <c r="AP517" s="13">
        <f t="shared" si="813"/>
        <v>2.2826892583927886E-4</v>
      </c>
      <c r="AQ517" s="13">
        <f t="shared" si="814"/>
        <v>4.2800423594864782E-5</v>
      </c>
      <c r="AR517" s="13">
        <f t="shared" si="815"/>
        <v>2.7283772189286146E-4</v>
      </c>
      <c r="AS517" s="13">
        <f t="shared" si="816"/>
        <v>3.3578991318070669E-4</v>
      </c>
      <c r="AT517" s="13">
        <f t="shared" si="817"/>
        <v>2.0663357143515404E-4</v>
      </c>
      <c r="AU517" s="13">
        <f t="shared" si="818"/>
        <v>8.4770131895075878E-5</v>
      </c>
      <c r="AV517" s="13">
        <f t="shared" si="819"/>
        <v>2.6082312804735898E-5</v>
      </c>
      <c r="AW517" s="13">
        <f t="shared" si="820"/>
        <v>1.6461193515633006E-7</v>
      </c>
      <c r="AX517" s="13">
        <f t="shared" si="821"/>
        <v>6.6592640632131151E-4</v>
      </c>
      <c r="AY517" s="13">
        <f t="shared" si="822"/>
        <v>4.9944480474098374E-4</v>
      </c>
      <c r="AZ517" s="13">
        <f t="shared" si="823"/>
        <v>1.8729180177786889E-4</v>
      </c>
      <c r="BA517" s="13">
        <f t="shared" si="824"/>
        <v>4.6822950444467222E-5</v>
      </c>
      <c r="BB517" s="13">
        <f t="shared" si="825"/>
        <v>8.7793032083376033E-6</v>
      </c>
      <c r="BC517" s="13">
        <f t="shared" si="826"/>
        <v>1.3168954812506411E-6</v>
      </c>
      <c r="BD517" s="13">
        <f t="shared" si="827"/>
        <v>3.4104715236607669E-5</v>
      </c>
      <c r="BE517" s="13">
        <f t="shared" si="828"/>
        <v>4.1973739147588316E-5</v>
      </c>
      <c r="BF517" s="13">
        <f t="shared" si="829"/>
        <v>2.5829196429394241E-5</v>
      </c>
      <c r="BG517" s="13">
        <f t="shared" si="830"/>
        <v>1.0596266486884481E-5</v>
      </c>
      <c r="BH517" s="13">
        <f t="shared" si="831"/>
        <v>3.2602891005919856E-6</v>
      </c>
      <c r="BI517" s="13">
        <f t="shared" si="832"/>
        <v>8.0250794240371481E-7</v>
      </c>
      <c r="BJ517" s="14">
        <f t="shared" si="833"/>
        <v>0.47572557732275977</v>
      </c>
      <c r="BK517" s="14">
        <f t="shared" si="834"/>
        <v>0.29840142527998703</v>
      </c>
      <c r="BL517" s="14">
        <f t="shared" si="835"/>
        <v>0.21636566469923019</v>
      </c>
      <c r="BM517" s="14">
        <f t="shared" si="836"/>
        <v>0.31780254902013938</v>
      </c>
      <c r="BN517" s="14">
        <f t="shared" si="837"/>
        <v>0.6818917348674447</v>
      </c>
    </row>
    <row r="518" spans="1:66" x14ac:dyDescent="0.25">
      <c r="A518" t="s">
        <v>342</v>
      </c>
      <c r="B518" t="s">
        <v>194</v>
      </c>
      <c r="C518" t="s">
        <v>182</v>
      </c>
      <c r="D518" s="11">
        <v>44429</v>
      </c>
      <c r="E518" s="10">
        <f>VLOOKUP(A518,home!$A$2:$E$404,3,FALSE)</f>
        <v>1.1667000000000001</v>
      </c>
      <c r="F518" s="10">
        <f>VLOOKUP(B518,home!$B$2:$E$404,3,FALSE)</f>
        <v>0.1</v>
      </c>
      <c r="G518" s="10">
        <f>VLOOKUP(C518,away!$B$2:$E$404,4,FALSE)</f>
        <v>0.42859999999999998</v>
      </c>
      <c r="H518" s="10">
        <f>VLOOKUP(A518,away!$A$2:$E$404,3,FALSE)</f>
        <v>1.0832999999999999</v>
      </c>
      <c r="I518" s="10">
        <f>VLOOKUP(C518,away!$B$2:$E$404,3,FALSE)</f>
        <v>2.3077999999999999</v>
      </c>
      <c r="J518" s="10">
        <f>VLOOKUP(B518,home!$B$2:$E$404,4,FALSE)</f>
        <v>0.92310000000000003</v>
      </c>
      <c r="K518" s="12">
        <f t="shared" si="782"/>
        <v>5.0004762000000001E-2</v>
      </c>
      <c r="L518" s="12">
        <f t="shared" si="783"/>
        <v>2.3077866839939998</v>
      </c>
      <c r="M518" s="13">
        <f t="shared" si="784"/>
        <v>9.4628985805381302E-2</v>
      </c>
      <c r="N518" s="13">
        <f t="shared" si="785"/>
        <v>4.73189991349947E-3</v>
      </c>
      <c r="O518" s="13">
        <f t="shared" si="786"/>
        <v>0.21838351336151621</v>
      </c>
      <c r="P518" s="13">
        <f t="shared" si="787"/>
        <v>1.0920215610366437E-2</v>
      </c>
      <c r="Q518" s="13">
        <f t="shared" si="788"/>
        <v>1.183087644911808E-4</v>
      </c>
      <c r="R518" s="13">
        <f t="shared" si="789"/>
        <v>0.25199128206976645</v>
      </c>
      <c r="S518" s="13">
        <f t="shared" si="790"/>
        <v>3.1504910456862717E-4</v>
      </c>
      <c r="T518" s="13">
        <f t="shared" si="791"/>
        <v>2.7303139129252922E-4</v>
      </c>
      <c r="U518" s="13">
        <f t="shared" si="792"/>
        <v>1.2600764085973536E-2</v>
      </c>
      <c r="V518" s="13">
        <f t="shared" si="793"/>
        <v>4.0396409672542974E-6</v>
      </c>
      <c r="W518" s="13">
        <f t="shared" si="794"/>
        <v>1.9720005369651845E-6</v>
      </c>
      <c r="X518" s="13">
        <f t="shared" si="795"/>
        <v>4.55095658003727E-6</v>
      </c>
      <c r="Y518" s="13">
        <f t="shared" si="796"/>
        <v>5.2513184974224438E-6</v>
      </c>
      <c r="Z518" s="13">
        <f t="shared" si="797"/>
        <v>0.19384737508106095</v>
      </c>
      <c r="AA518" s="13">
        <f t="shared" si="798"/>
        <v>9.6932918552531822E-3</v>
      </c>
      <c r="AB518" s="13">
        <f t="shared" si="799"/>
        <v>2.4235537610923697E-4</v>
      </c>
      <c r="AC518" s="13">
        <f t="shared" si="800"/>
        <v>2.9135992248725896E-8</v>
      </c>
      <c r="AD518" s="13">
        <f t="shared" si="801"/>
        <v>2.4652354378704038E-8</v>
      </c>
      <c r="AE518" s="13">
        <f t="shared" si="802"/>
        <v>5.6892375164274352E-8</v>
      </c>
      <c r="AF518" s="13">
        <f t="shared" si="803"/>
        <v>6.5647732912451658E-8</v>
      </c>
      <c r="AG518" s="13">
        <f t="shared" si="804"/>
        <v>5.0500321283250189E-8</v>
      </c>
      <c r="AH518" s="13">
        <f t="shared" si="805"/>
        <v>0.11183959773481571</v>
      </c>
      <c r="AI518" s="13">
        <f t="shared" si="806"/>
        <v>5.5925124669051985E-3</v>
      </c>
      <c r="AJ518" s="13">
        <f t="shared" si="807"/>
        <v>1.3982612744481367E-4</v>
      </c>
      <c r="AK518" s="13">
        <f t="shared" si="808"/>
        <v>2.3306574080865279E-6</v>
      </c>
      <c r="AL518" s="13">
        <f t="shared" si="809"/>
        <v>1.3449211768259626E-10</v>
      </c>
      <c r="AM518" s="13">
        <f t="shared" si="810"/>
        <v>2.4654702268935055E-10</v>
      </c>
      <c r="AN518" s="13">
        <f t="shared" si="811"/>
        <v>5.6897793594084974E-10</v>
      </c>
      <c r="AO518" s="13">
        <f t="shared" si="812"/>
        <v>6.5653985202534205E-10</v>
      </c>
      <c r="AP518" s="13">
        <f t="shared" si="813"/>
        <v>5.0505130933849185E-10</v>
      </c>
      <c r="AQ518" s="13">
        <f t="shared" si="814"/>
        <v>2.9138767160627652E-10</v>
      </c>
      <c r="AR518" s="13">
        <f t="shared" si="815"/>
        <v>5.1620386879130627E-2</v>
      </c>
      <c r="AS518" s="13">
        <f t="shared" si="816"/>
        <v>2.5812651602388497E-3</v>
      </c>
      <c r="AT518" s="13">
        <f t="shared" si="817"/>
        <v>6.4537774998317768E-5</v>
      </c>
      <c r="AU518" s="13">
        <f t="shared" si="818"/>
        <v>1.0757320262668114E-6</v>
      </c>
      <c r="AV518" s="13">
        <f t="shared" si="819"/>
        <v>1.34479309873124E-8</v>
      </c>
      <c r="AW518" s="13">
        <f t="shared" si="820"/>
        <v>4.3112316499621707E-13</v>
      </c>
      <c r="AX518" s="13">
        <f t="shared" si="821"/>
        <v>2.054754198564934E-12</v>
      </c>
      <c r="AY518" s="13">
        <f t="shared" si="822"/>
        <v>4.7419343783289172E-12</v>
      </c>
      <c r="AZ518" s="13">
        <f t="shared" si="823"/>
        <v>5.471686507340421E-12</v>
      </c>
      <c r="BA518" s="13">
        <f t="shared" si="824"/>
        <v>4.2091617535432863E-12</v>
      </c>
      <c r="BB518" s="13">
        <f t="shared" si="825"/>
        <v>2.428461861401008E-12</v>
      </c>
      <c r="BC518" s="13">
        <f t="shared" si="826"/>
        <v>1.1208743892657054E-12</v>
      </c>
      <c r="BD518" s="13">
        <f t="shared" si="827"/>
        <v>1.9854806910379379E-2</v>
      </c>
      <c r="BE518" s="13">
        <f t="shared" si="828"/>
        <v>9.9283489410947607E-4</v>
      </c>
      <c r="BF518" s="13">
        <f t="shared" si="829"/>
        <v>2.4823236292619778E-5</v>
      </c>
      <c r="BG518" s="13">
        <f t="shared" si="830"/>
        <v>4.1376000762740524E-7</v>
      </c>
      <c r="BH518" s="13">
        <f t="shared" si="831"/>
        <v>5.1724926766316405E-9</v>
      </c>
      <c r="BI518" s="13">
        <f t="shared" si="832"/>
        <v>5.1729853048341603E-11</v>
      </c>
      <c r="BJ518" s="14">
        <f t="shared" si="833"/>
        <v>5.1352143262120061E-3</v>
      </c>
      <c r="BK518" s="14">
        <f t="shared" si="834"/>
        <v>0.1058683194365099</v>
      </c>
      <c r="BL518" s="14">
        <f t="shared" si="835"/>
        <v>0.68562563675452881</v>
      </c>
      <c r="BM518" s="14">
        <f t="shared" si="836"/>
        <v>0.4097023400689801</v>
      </c>
      <c r="BN518" s="14">
        <f t="shared" si="837"/>
        <v>0.58077420552502113</v>
      </c>
    </row>
    <row r="519" spans="1:66" x14ac:dyDescent="0.25">
      <c r="A519" t="s">
        <v>342</v>
      </c>
      <c r="B519" t="s">
        <v>195</v>
      </c>
      <c r="C519" t="s">
        <v>193</v>
      </c>
      <c r="D519" s="11">
        <v>44429</v>
      </c>
      <c r="E519" s="10">
        <f>VLOOKUP(A519,home!$A$2:$E$404,3,FALSE)</f>
        <v>1.1667000000000001</v>
      </c>
      <c r="F519" s="10">
        <f>VLOOKUP(B519,home!$B$2:$E$404,3,FALSE)</f>
        <v>1.7141999999999999</v>
      </c>
      <c r="G519" s="10" t="e">
        <f>VLOOKUP(C519,away!$B$2:$E$404,4,FALSE)</f>
        <v>#N/A</v>
      </c>
      <c r="H519" s="10">
        <f>VLOOKUP(A519,away!$A$2:$E$404,3,FALSE)</f>
        <v>1.0832999999999999</v>
      </c>
      <c r="I519" s="10" t="e">
        <f>VLOOKUP(C519,away!$B$2:$E$404,3,FALSE)</f>
        <v>#N/A</v>
      </c>
      <c r="J519" s="10">
        <f>VLOOKUP(B519,home!$B$2:$E$404,4,FALSE)</f>
        <v>0.73850000000000005</v>
      </c>
      <c r="K519" s="12" t="e">
        <f t="shared" si="782"/>
        <v>#N/A</v>
      </c>
      <c r="L519" s="12" t="e">
        <f t="shared" si="783"/>
        <v>#N/A</v>
      </c>
      <c r="M519" s="13" t="e">
        <f t="shared" si="784"/>
        <v>#N/A</v>
      </c>
      <c r="N519" s="13" t="e">
        <f t="shared" si="785"/>
        <v>#N/A</v>
      </c>
      <c r="O519" s="13" t="e">
        <f t="shared" si="786"/>
        <v>#N/A</v>
      </c>
      <c r="P519" s="13" t="e">
        <f t="shared" si="787"/>
        <v>#N/A</v>
      </c>
      <c r="Q519" s="13" t="e">
        <f t="shared" si="788"/>
        <v>#N/A</v>
      </c>
      <c r="R519" s="13" t="e">
        <f t="shared" si="789"/>
        <v>#N/A</v>
      </c>
      <c r="S519" s="13" t="e">
        <f t="shared" si="790"/>
        <v>#N/A</v>
      </c>
      <c r="T519" s="13" t="e">
        <f t="shared" si="791"/>
        <v>#N/A</v>
      </c>
      <c r="U519" s="13" t="e">
        <f t="shared" si="792"/>
        <v>#N/A</v>
      </c>
      <c r="V519" s="13" t="e">
        <f t="shared" si="793"/>
        <v>#N/A</v>
      </c>
      <c r="W519" s="13" t="e">
        <f t="shared" si="794"/>
        <v>#N/A</v>
      </c>
      <c r="X519" s="13" t="e">
        <f t="shared" si="795"/>
        <v>#N/A</v>
      </c>
      <c r="Y519" s="13" t="e">
        <f t="shared" si="796"/>
        <v>#N/A</v>
      </c>
      <c r="Z519" s="13" t="e">
        <f t="shared" si="797"/>
        <v>#N/A</v>
      </c>
      <c r="AA519" s="13" t="e">
        <f t="shared" si="798"/>
        <v>#N/A</v>
      </c>
      <c r="AB519" s="13" t="e">
        <f t="shared" si="799"/>
        <v>#N/A</v>
      </c>
      <c r="AC519" s="13" t="e">
        <f t="shared" si="800"/>
        <v>#N/A</v>
      </c>
      <c r="AD519" s="13" t="e">
        <f t="shared" si="801"/>
        <v>#N/A</v>
      </c>
      <c r="AE519" s="13" t="e">
        <f t="shared" si="802"/>
        <v>#N/A</v>
      </c>
      <c r="AF519" s="13" t="e">
        <f t="shared" si="803"/>
        <v>#N/A</v>
      </c>
      <c r="AG519" s="13" t="e">
        <f t="shared" si="804"/>
        <v>#N/A</v>
      </c>
      <c r="AH519" s="13" t="e">
        <f t="shared" si="805"/>
        <v>#N/A</v>
      </c>
      <c r="AI519" s="13" t="e">
        <f t="shared" si="806"/>
        <v>#N/A</v>
      </c>
      <c r="AJ519" s="13" t="e">
        <f t="shared" si="807"/>
        <v>#N/A</v>
      </c>
      <c r="AK519" s="13" t="e">
        <f t="shared" si="808"/>
        <v>#N/A</v>
      </c>
      <c r="AL519" s="13" t="e">
        <f t="shared" si="809"/>
        <v>#N/A</v>
      </c>
      <c r="AM519" s="13" t="e">
        <f t="shared" si="810"/>
        <v>#N/A</v>
      </c>
      <c r="AN519" s="13" t="e">
        <f t="shared" si="811"/>
        <v>#N/A</v>
      </c>
      <c r="AO519" s="13" t="e">
        <f t="shared" si="812"/>
        <v>#N/A</v>
      </c>
      <c r="AP519" s="13" t="e">
        <f t="shared" si="813"/>
        <v>#N/A</v>
      </c>
      <c r="AQ519" s="13" t="e">
        <f t="shared" si="814"/>
        <v>#N/A</v>
      </c>
      <c r="AR519" s="13" t="e">
        <f t="shared" si="815"/>
        <v>#N/A</v>
      </c>
      <c r="AS519" s="13" t="e">
        <f t="shared" si="816"/>
        <v>#N/A</v>
      </c>
      <c r="AT519" s="13" t="e">
        <f t="shared" si="817"/>
        <v>#N/A</v>
      </c>
      <c r="AU519" s="13" t="e">
        <f t="shared" si="818"/>
        <v>#N/A</v>
      </c>
      <c r="AV519" s="13" t="e">
        <f t="shared" si="819"/>
        <v>#N/A</v>
      </c>
      <c r="AW519" s="13" t="e">
        <f t="shared" si="820"/>
        <v>#N/A</v>
      </c>
      <c r="AX519" s="13" t="e">
        <f t="shared" si="821"/>
        <v>#N/A</v>
      </c>
      <c r="AY519" s="13" t="e">
        <f t="shared" si="822"/>
        <v>#N/A</v>
      </c>
      <c r="AZ519" s="13" t="e">
        <f t="shared" si="823"/>
        <v>#N/A</v>
      </c>
      <c r="BA519" s="13" t="e">
        <f t="shared" si="824"/>
        <v>#N/A</v>
      </c>
      <c r="BB519" s="13" t="e">
        <f t="shared" si="825"/>
        <v>#N/A</v>
      </c>
      <c r="BC519" s="13" t="e">
        <f t="shared" si="826"/>
        <v>#N/A</v>
      </c>
      <c r="BD519" s="13" t="e">
        <f t="shared" si="827"/>
        <v>#N/A</v>
      </c>
      <c r="BE519" s="13" t="e">
        <f t="shared" si="828"/>
        <v>#N/A</v>
      </c>
      <c r="BF519" s="13" t="e">
        <f t="shared" si="829"/>
        <v>#N/A</v>
      </c>
      <c r="BG519" s="13" t="e">
        <f t="shared" si="830"/>
        <v>#N/A</v>
      </c>
      <c r="BH519" s="13" t="e">
        <f t="shared" si="831"/>
        <v>#N/A</v>
      </c>
      <c r="BI519" s="13" t="e">
        <f t="shared" si="832"/>
        <v>#N/A</v>
      </c>
      <c r="BJ519" s="14" t="e">
        <f t="shared" si="833"/>
        <v>#N/A</v>
      </c>
      <c r="BK519" s="14" t="e">
        <f t="shared" si="834"/>
        <v>#N/A</v>
      </c>
      <c r="BL519" s="14" t="e">
        <f t="shared" si="835"/>
        <v>#N/A</v>
      </c>
      <c r="BM519" s="14" t="e">
        <f t="shared" si="836"/>
        <v>#N/A</v>
      </c>
      <c r="BN519" s="14" t="e">
        <f t="shared" si="837"/>
        <v>#N/A</v>
      </c>
    </row>
    <row r="520" spans="1:66" x14ac:dyDescent="0.25">
      <c r="A520" t="s">
        <v>342</v>
      </c>
      <c r="B520" t="s">
        <v>178</v>
      </c>
      <c r="C520" t="s">
        <v>196</v>
      </c>
      <c r="D520" s="11">
        <v>44429</v>
      </c>
      <c r="E520" s="10">
        <f>VLOOKUP(A520,home!$A$2:$E$404,3,FALSE)</f>
        <v>1.1667000000000001</v>
      </c>
      <c r="F520" s="10">
        <f>VLOOKUP(B520,home!$B$2:$E$404,3,FALSE)</f>
        <v>0.85709999999999997</v>
      </c>
      <c r="G520" s="10" t="e">
        <f>VLOOKUP(C520,away!$B$2:$E$404,4,FALSE)</f>
        <v>#N/A</v>
      </c>
      <c r="H520" s="10">
        <f>VLOOKUP(A520,away!$A$2:$E$404,3,FALSE)</f>
        <v>1.0832999999999999</v>
      </c>
      <c r="I520" s="10" t="e">
        <f>VLOOKUP(C520,away!$B$2:$E$404,3,FALSE)</f>
        <v>#N/A</v>
      </c>
      <c r="J520" s="10">
        <f>VLOOKUP(B520,home!$B$2:$E$404,4,FALSE)</f>
        <v>1.2307999999999999</v>
      </c>
      <c r="K520" s="12" t="e">
        <f t="shared" si="782"/>
        <v>#N/A</v>
      </c>
      <c r="L520" s="12" t="e">
        <f t="shared" si="783"/>
        <v>#N/A</v>
      </c>
      <c r="M520" s="13" t="e">
        <f t="shared" si="784"/>
        <v>#N/A</v>
      </c>
      <c r="N520" s="13" t="e">
        <f t="shared" si="785"/>
        <v>#N/A</v>
      </c>
      <c r="O520" s="13" t="e">
        <f t="shared" si="786"/>
        <v>#N/A</v>
      </c>
      <c r="P520" s="13" t="e">
        <f t="shared" si="787"/>
        <v>#N/A</v>
      </c>
      <c r="Q520" s="13" t="e">
        <f t="shared" si="788"/>
        <v>#N/A</v>
      </c>
      <c r="R520" s="13" t="e">
        <f t="shared" si="789"/>
        <v>#N/A</v>
      </c>
      <c r="S520" s="13" t="e">
        <f t="shared" si="790"/>
        <v>#N/A</v>
      </c>
      <c r="T520" s="13" t="e">
        <f t="shared" si="791"/>
        <v>#N/A</v>
      </c>
      <c r="U520" s="13" t="e">
        <f t="shared" si="792"/>
        <v>#N/A</v>
      </c>
      <c r="V520" s="13" t="e">
        <f t="shared" si="793"/>
        <v>#N/A</v>
      </c>
      <c r="W520" s="13" t="e">
        <f t="shared" si="794"/>
        <v>#N/A</v>
      </c>
      <c r="X520" s="13" t="e">
        <f t="shared" si="795"/>
        <v>#N/A</v>
      </c>
      <c r="Y520" s="13" t="e">
        <f t="shared" si="796"/>
        <v>#N/A</v>
      </c>
      <c r="Z520" s="13" t="e">
        <f t="shared" si="797"/>
        <v>#N/A</v>
      </c>
      <c r="AA520" s="13" t="e">
        <f t="shared" si="798"/>
        <v>#N/A</v>
      </c>
      <c r="AB520" s="13" t="e">
        <f t="shared" si="799"/>
        <v>#N/A</v>
      </c>
      <c r="AC520" s="13" t="e">
        <f t="shared" si="800"/>
        <v>#N/A</v>
      </c>
      <c r="AD520" s="13" t="e">
        <f t="shared" si="801"/>
        <v>#N/A</v>
      </c>
      <c r="AE520" s="13" t="e">
        <f t="shared" si="802"/>
        <v>#N/A</v>
      </c>
      <c r="AF520" s="13" t="e">
        <f t="shared" si="803"/>
        <v>#N/A</v>
      </c>
      <c r="AG520" s="13" t="e">
        <f t="shared" si="804"/>
        <v>#N/A</v>
      </c>
      <c r="AH520" s="13" t="e">
        <f t="shared" si="805"/>
        <v>#N/A</v>
      </c>
      <c r="AI520" s="13" t="e">
        <f t="shared" si="806"/>
        <v>#N/A</v>
      </c>
      <c r="AJ520" s="13" t="e">
        <f t="shared" si="807"/>
        <v>#N/A</v>
      </c>
      <c r="AK520" s="13" t="e">
        <f t="shared" si="808"/>
        <v>#N/A</v>
      </c>
      <c r="AL520" s="13" t="e">
        <f t="shared" si="809"/>
        <v>#N/A</v>
      </c>
      <c r="AM520" s="13" t="e">
        <f t="shared" si="810"/>
        <v>#N/A</v>
      </c>
      <c r="AN520" s="13" t="e">
        <f t="shared" si="811"/>
        <v>#N/A</v>
      </c>
      <c r="AO520" s="13" t="e">
        <f t="shared" si="812"/>
        <v>#N/A</v>
      </c>
      <c r="AP520" s="13" t="e">
        <f t="shared" si="813"/>
        <v>#N/A</v>
      </c>
      <c r="AQ520" s="13" t="e">
        <f t="shared" si="814"/>
        <v>#N/A</v>
      </c>
      <c r="AR520" s="13" t="e">
        <f t="shared" si="815"/>
        <v>#N/A</v>
      </c>
      <c r="AS520" s="13" t="e">
        <f t="shared" si="816"/>
        <v>#N/A</v>
      </c>
      <c r="AT520" s="13" t="e">
        <f t="shared" si="817"/>
        <v>#N/A</v>
      </c>
      <c r="AU520" s="13" t="e">
        <f t="shared" si="818"/>
        <v>#N/A</v>
      </c>
      <c r="AV520" s="13" t="e">
        <f t="shared" si="819"/>
        <v>#N/A</v>
      </c>
      <c r="AW520" s="13" t="e">
        <f t="shared" si="820"/>
        <v>#N/A</v>
      </c>
      <c r="AX520" s="13" t="e">
        <f t="shared" si="821"/>
        <v>#N/A</v>
      </c>
      <c r="AY520" s="13" t="e">
        <f t="shared" si="822"/>
        <v>#N/A</v>
      </c>
      <c r="AZ520" s="13" t="e">
        <f t="shared" si="823"/>
        <v>#N/A</v>
      </c>
      <c r="BA520" s="13" t="e">
        <f t="shared" si="824"/>
        <v>#N/A</v>
      </c>
      <c r="BB520" s="13" t="e">
        <f t="shared" si="825"/>
        <v>#N/A</v>
      </c>
      <c r="BC520" s="13" t="e">
        <f t="shared" si="826"/>
        <v>#N/A</v>
      </c>
      <c r="BD520" s="13" t="e">
        <f t="shared" si="827"/>
        <v>#N/A</v>
      </c>
      <c r="BE520" s="13" t="e">
        <f t="shared" si="828"/>
        <v>#N/A</v>
      </c>
      <c r="BF520" s="13" t="e">
        <f t="shared" si="829"/>
        <v>#N/A</v>
      </c>
      <c r="BG520" s="13" t="e">
        <f t="shared" si="830"/>
        <v>#N/A</v>
      </c>
      <c r="BH520" s="13" t="e">
        <f t="shared" si="831"/>
        <v>#N/A</v>
      </c>
      <c r="BI520" s="13" t="e">
        <f t="shared" si="832"/>
        <v>#N/A</v>
      </c>
      <c r="BJ520" s="14" t="e">
        <f t="shared" si="833"/>
        <v>#N/A</v>
      </c>
      <c r="BK520" s="14" t="e">
        <f t="shared" si="834"/>
        <v>#N/A</v>
      </c>
      <c r="BL520" s="14" t="e">
        <f t="shared" si="835"/>
        <v>#N/A</v>
      </c>
      <c r="BM520" s="14" t="e">
        <f t="shared" si="836"/>
        <v>#N/A</v>
      </c>
      <c r="BN520" s="14" t="e">
        <f t="shared" si="837"/>
        <v>#N/A</v>
      </c>
    </row>
    <row r="521" spans="1:66" x14ac:dyDescent="0.25">
      <c r="A521" t="s">
        <v>342</v>
      </c>
      <c r="B521" t="s">
        <v>180</v>
      </c>
      <c r="C521" t="s">
        <v>179</v>
      </c>
      <c r="D521" s="11">
        <v>44429</v>
      </c>
      <c r="E521" s="10">
        <f>VLOOKUP(A521,home!$A$2:$E$404,3,FALSE)</f>
        <v>1.1667000000000001</v>
      </c>
      <c r="F521" s="10">
        <f>VLOOKUP(B521,home!$B$2:$E$404,3,FALSE)</f>
        <v>1.4285000000000001</v>
      </c>
      <c r="G521" s="10">
        <f>VLOOKUP(C521,away!$B$2:$E$404,4,FALSE)</f>
        <v>0.28570000000000001</v>
      </c>
      <c r="H521" s="10">
        <f>VLOOKUP(A521,away!$A$2:$E$404,3,FALSE)</f>
        <v>1.0832999999999999</v>
      </c>
      <c r="I521" s="10">
        <f>VLOOKUP(C521,away!$B$2:$E$404,3,FALSE)</f>
        <v>0.61539999999999995</v>
      </c>
      <c r="J521" s="10">
        <f>VLOOKUP(B521,home!$B$2:$E$404,4,FALSE)</f>
        <v>2.4615999999999998</v>
      </c>
      <c r="K521" s="12">
        <f t="shared" si="782"/>
        <v>0.47615646241500009</v>
      </c>
      <c r="L521" s="12">
        <f t="shared" si="783"/>
        <v>1.6410571977119996</v>
      </c>
      <c r="M521" s="13">
        <f t="shared" si="784"/>
        <v>0.12036654380123084</v>
      </c>
      <c r="N521" s="13">
        <f t="shared" si="785"/>
        <v>5.7313307689514231E-2</v>
      </c>
      <c r="O521" s="13">
        <f t="shared" si="786"/>
        <v>0.19752838306872658</v>
      </c>
      <c r="P521" s="13">
        <f t="shared" si="787"/>
        <v>9.4054416108559843E-2</v>
      </c>
      <c r="Q521" s="13">
        <f t="shared" si="788"/>
        <v>1.3645050919370759E-2</v>
      </c>
      <c r="R521" s="13">
        <f t="shared" si="789"/>
        <v>0.16207768739367345</v>
      </c>
      <c r="S521" s="13">
        <f t="shared" si="790"/>
        <v>1.8373529948925188E-2</v>
      </c>
      <c r="T521" s="13">
        <f t="shared" si="791"/>
        <v>2.2392309024380126E-2</v>
      </c>
      <c r="U521" s="13">
        <f t="shared" si="792"/>
        <v>7.7174338265775799E-2</v>
      </c>
      <c r="V521" s="13">
        <f t="shared" si="793"/>
        <v>1.5952306795787956E-3</v>
      </c>
      <c r="W521" s="13">
        <f t="shared" si="794"/>
        <v>2.1657263917467082E-3</v>
      </c>
      <c r="X521" s="13">
        <f t="shared" si="795"/>
        <v>3.5540808834507742E-3</v>
      </c>
      <c r="Y521" s="13">
        <f t="shared" si="796"/>
        <v>2.9162250075187583E-3</v>
      </c>
      <c r="Z521" s="13">
        <f t="shared" si="797"/>
        <v>8.8659585161967716E-2</v>
      </c>
      <c r="AA521" s="13">
        <f t="shared" si="798"/>
        <v>4.2215834429903974E-2</v>
      </c>
      <c r="AB521" s="13">
        <f t="shared" si="799"/>
        <v>1.0050671190020221E-2</v>
      </c>
      <c r="AC521" s="13">
        <f t="shared" si="800"/>
        <v>7.7907077305267017E-5</v>
      </c>
      <c r="AD521" s="13">
        <f t="shared" si="801"/>
        <v>2.5780615431322883E-4</v>
      </c>
      <c r="AE521" s="13">
        <f t="shared" si="802"/>
        <v>4.2307464515017477E-4</v>
      </c>
      <c r="AF521" s="13">
        <f t="shared" si="803"/>
        <v>3.4714484579657229E-4</v>
      </c>
      <c r="AG521" s="13">
        <f t="shared" si="804"/>
        <v>1.8989484928102899E-4</v>
      </c>
      <c r="AH521" s="13">
        <f t="shared" si="805"/>
        <v>3.6373862594051794E-2</v>
      </c>
      <c r="AI521" s="13">
        <f t="shared" si="806"/>
        <v>1.7319649737153001E-2</v>
      </c>
      <c r="AJ521" s="13">
        <f t="shared" si="807"/>
        <v>4.1234315745548294E-3</v>
      </c>
      <c r="AK521" s="13">
        <f t="shared" si="808"/>
        <v>6.5446619718344701E-4</v>
      </c>
      <c r="AL521" s="13">
        <f t="shared" si="809"/>
        <v>2.4350635767266753E-6</v>
      </c>
      <c r="AM521" s="13">
        <f t="shared" si="810"/>
        <v>2.4551213285320546E-5</v>
      </c>
      <c r="AN521" s="13">
        <f t="shared" si="811"/>
        <v>4.0289945274437758E-5</v>
      </c>
      <c r="AO521" s="13">
        <f t="shared" si="812"/>
        <v>3.3059052344019333E-5</v>
      </c>
      <c r="AP521" s="13">
        <f t="shared" si="813"/>
        <v>1.8083931932896887E-5</v>
      </c>
      <c r="AQ521" s="13">
        <f t="shared" si="814"/>
        <v>7.4191916653535801E-6</v>
      </c>
      <c r="AR521" s="13">
        <f t="shared" si="815"/>
        <v>1.1938317803711199E-2</v>
      </c>
      <c r="AS521" s="13">
        <f t="shared" si="816"/>
        <v>5.6845071726011375E-3</v>
      </c>
      <c r="AT521" s="13">
        <f t="shared" si="817"/>
        <v>1.3533574129392259E-3</v>
      </c>
      <c r="AU521" s="13">
        <f t="shared" si="818"/>
        <v>2.1480329270941943E-4</v>
      </c>
      <c r="AV521" s="13">
        <f t="shared" si="819"/>
        <v>2.5569993992902736E-5</v>
      </c>
      <c r="AW521" s="13">
        <f t="shared" si="820"/>
        <v>5.285440706164484E-8</v>
      </c>
      <c r="AX521" s="13">
        <f t="shared" si="821"/>
        <v>1.9483698109890624E-6</v>
      </c>
      <c r="AY521" s="13">
        <f t="shared" si="822"/>
        <v>3.1973863021283697E-6</v>
      </c>
      <c r="AZ521" s="13">
        <f t="shared" si="823"/>
        <v>2.6235469024867581E-6</v>
      </c>
      <c r="BA521" s="13">
        <f t="shared" si="824"/>
        <v>1.4351301759536383E-6</v>
      </c>
      <c r="BB521" s="13">
        <f t="shared" si="825"/>
        <v>5.8878267622560185E-7</v>
      </c>
      <c r="BC521" s="13">
        <f t="shared" si="826"/>
        <v>1.9324520974163163E-7</v>
      </c>
      <c r="BD521" s="13">
        <f t="shared" si="827"/>
        <v>3.2652437267255891E-3</v>
      </c>
      <c r="BE521" s="13">
        <f t="shared" si="828"/>
        <v>1.5547669018404278E-3</v>
      </c>
      <c r="BF521" s="13">
        <f t="shared" si="829"/>
        <v>3.701561539301339E-4</v>
      </c>
      <c r="BG521" s="13">
        <f t="shared" si="830"/>
        <v>5.8750748265504928E-5</v>
      </c>
      <c r="BH521" s="13">
        <f t="shared" si="831"/>
        <v>6.9936371145842579E-6</v>
      </c>
      <c r="BI521" s="13">
        <f t="shared" si="832"/>
        <v>6.6601310157893806E-7</v>
      </c>
      <c r="BJ521" s="14">
        <f t="shared" si="833"/>
        <v>0.10333801020610191</v>
      </c>
      <c r="BK521" s="14">
        <f t="shared" si="834"/>
        <v>0.23447326006547878</v>
      </c>
      <c r="BL521" s="14">
        <f t="shared" si="835"/>
        <v>0.57199145730797485</v>
      </c>
      <c r="BM521" s="14">
        <f t="shared" si="836"/>
        <v>0.35347377922855244</v>
      </c>
      <c r="BN521" s="14">
        <f t="shared" si="837"/>
        <v>0.64498538898107571</v>
      </c>
    </row>
    <row r="522" spans="1:66" x14ac:dyDescent="0.25">
      <c r="A522" t="s">
        <v>342</v>
      </c>
      <c r="B522" t="s">
        <v>183</v>
      </c>
      <c r="C522" t="s">
        <v>187</v>
      </c>
      <c r="D522" s="11">
        <v>44429</v>
      </c>
      <c r="E522" s="10">
        <f>VLOOKUP(A522,home!$A$2:$E$404,3,FALSE)</f>
        <v>1.1667000000000001</v>
      </c>
      <c r="F522" s="10">
        <f>VLOOKUP(B522,home!$B$2:$E$404,3,FALSE)</f>
        <v>1.7141999999999999</v>
      </c>
      <c r="G522" s="10">
        <f>VLOOKUP(C522,away!$B$2:$E$404,4,FALSE)</f>
        <v>0.28570000000000001</v>
      </c>
      <c r="H522" s="10">
        <f>VLOOKUP(A522,away!$A$2:$E$404,3,FALSE)</f>
        <v>1.0832999999999999</v>
      </c>
      <c r="I522" s="10">
        <f>VLOOKUP(C522,away!$B$2:$E$404,3,FALSE)</f>
        <v>0.30769999999999997</v>
      </c>
      <c r="J522" s="10">
        <f>VLOOKUP(B522,home!$B$2:$E$404,4,FALSE)</f>
        <v>0.46160000000000001</v>
      </c>
      <c r="K522" s="12">
        <f t="shared" si="782"/>
        <v>0.57138775489799998</v>
      </c>
      <c r="L522" s="12">
        <f t="shared" si="783"/>
        <v>0.15386577885599997</v>
      </c>
      <c r="M522" s="13">
        <f t="shared" si="784"/>
        <v>0.48420179189396317</v>
      </c>
      <c r="N522" s="13">
        <f t="shared" si="785"/>
        <v>0.27666697478788022</v>
      </c>
      <c r="O522" s="13">
        <f t="shared" si="786"/>
        <v>7.4502085833235449E-2</v>
      </c>
      <c r="P522" s="13">
        <f t="shared" si="787"/>
        <v>4.2569579559470487E-2</v>
      </c>
      <c r="Q522" s="13">
        <f t="shared" si="788"/>
        <v>7.9042060789234203E-2</v>
      </c>
      <c r="R522" s="13">
        <f t="shared" si="789"/>
        <v>5.7316607315636668E-3</v>
      </c>
      <c r="S522" s="13">
        <f t="shared" si="790"/>
        <v>9.356476649857897E-4</v>
      </c>
      <c r="T522" s="13">
        <f t="shared" si="791"/>
        <v>1.2161868245718814E-2</v>
      </c>
      <c r="U522" s="13">
        <f t="shared" si="792"/>
        <v>3.2750007572451912E-3</v>
      </c>
      <c r="V522" s="13">
        <f t="shared" si="793"/>
        <v>9.1399284763416007E-6</v>
      </c>
      <c r="W522" s="13">
        <f t="shared" si="794"/>
        <v>1.5054555218957259E-2</v>
      </c>
      <c r="X522" s="13">
        <f t="shared" si="795"/>
        <v>2.3163808640955176E-3</v>
      </c>
      <c r="Y522" s="13">
        <f t="shared" si="796"/>
        <v>1.7820587289059552E-4</v>
      </c>
      <c r="Z522" s="13">
        <f t="shared" si="797"/>
        <v>2.9396881420013134E-4</v>
      </c>
      <c r="AA522" s="13">
        <f t="shared" si="798"/>
        <v>1.6797018075584031E-4</v>
      </c>
      <c r="AB522" s="13">
        <f t="shared" si="799"/>
        <v>4.7988052235945416E-5</v>
      </c>
      <c r="AC522" s="13">
        <f t="shared" si="800"/>
        <v>5.0222205771842257E-8</v>
      </c>
      <c r="AD522" s="13">
        <f t="shared" si="801"/>
        <v>2.1504971268869891E-3</v>
      </c>
      <c r="AE522" s="13">
        <f t="shared" si="802"/>
        <v>3.3088791535605666E-4</v>
      </c>
      <c r="AF522" s="13">
        <f t="shared" si="803"/>
        <v>2.5456163405148927E-5</v>
      </c>
      <c r="AG522" s="13">
        <f t="shared" si="804"/>
        <v>1.3056108030062811E-6</v>
      </c>
      <c r="AH522" s="13">
        <f t="shared" si="805"/>
        <v>1.1307935139069489E-5</v>
      </c>
      <c r="AI522" s="13">
        <f t="shared" si="806"/>
        <v>6.4612156716451179E-6</v>
      </c>
      <c r="AJ522" s="13">
        <f t="shared" si="807"/>
        <v>1.8459297582665383E-6</v>
      </c>
      <c r="AK522" s="13">
        <f t="shared" si="808"/>
        <v>3.5158055342510844E-7</v>
      </c>
      <c r="AL522" s="13">
        <f t="shared" si="809"/>
        <v>1.7661547066101982E-10</v>
      </c>
      <c r="AM522" s="13">
        <f t="shared" si="810"/>
        <v>2.4575354504931127E-4</v>
      </c>
      <c r="AN522" s="13">
        <f t="shared" si="811"/>
        <v>3.7813060615635346E-5</v>
      </c>
      <c r="AO522" s="13">
        <f t="shared" si="812"/>
        <v>2.9090680112769352E-6</v>
      </c>
      <c r="AP522" s="13">
        <f t="shared" si="813"/>
        <v>1.4920200510006681E-7</v>
      </c>
      <c r="AQ522" s="13">
        <f t="shared" si="814"/>
        <v>5.7392706803996663E-9</v>
      </c>
      <c r="AR522" s="13">
        <f t="shared" si="815"/>
        <v>3.4798084948521132E-7</v>
      </c>
      <c r="AS522" s="13">
        <f t="shared" si="816"/>
        <v>1.988319963348537E-7</v>
      </c>
      <c r="AT522" s="13">
        <f t="shared" si="817"/>
        <v>5.6805083993829708E-8</v>
      </c>
      <c r="AU522" s="13">
        <f t="shared" si="818"/>
        <v>1.0819243136675559E-8</v>
      </c>
      <c r="AV522" s="13">
        <f t="shared" si="819"/>
        <v>1.5454957613901604E-9</v>
      </c>
      <c r="AW522" s="13">
        <f t="shared" si="820"/>
        <v>4.3131961689917884E-13</v>
      </c>
      <c r="AX522" s="13">
        <f t="shared" si="821"/>
        <v>2.3403427727325065E-5</v>
      </c>
      <c r="AY522" s="13">
        <f t="shared" si="822"/>
        <v>3.6009866351649756E-6</v>
      </c>
      <c r="AZ522" s="13">
        <f t="shared" si="823"/>
        <v>2.7703430663485277E-7</v>
      </c>
      <c r="BA522" s="13">
        <f t="shared" si="824"/>
        <v>1.4208699786734513E-8</v>
      </c>
      <c r="BB522" s="13">
        <f t="shared" si="825"/>
        <v>5.4655816480424669E-10</v>
      </c>
      <c r="BC522" s="13">
        <f t="shared" si="826"/>
        <v>1.6819319543542275E-11</v>
      </c>
      <c r="BD522" s="13">
        <f t="shared" si="827"/>
        <v>8.9237240721690855E-9</v>
      </c>
      <c r="BE522" s="13">
        <f t="shared" si="828"/>
        <v>5.0989066629259319E-9</v>
      </c>
      <c r="BF522" s="13">
        <f t="shared" si="829"/>
        <v>1.4567264152818505E-9</v>
      </c>
      <c r="BG522" s="13">
        <f t="shared" si="830"/>
        <v>2.7745187864283609E-10</v>
      </c>
      <c r="BH522" s="13">
        <f t="shared" si="831"/>
        <v>3.9633151507490608E-11</v>
      </c>
      <c r="BI522" s="13">
        <f t="shared" si="832"/>
        <v>4.5291794918794702E-12</v>
      </c>
      <c r="BJ522" s="14">
        <f t="shared" si="833"/>
        <v>0.38824211943092618</v>
      </c>
      <c r="BK522" s="14">
        <f t="shared" si="834"/>
        <v>0.52771981043235217</v>
      </c>
      <c r="BL522" s="14">
        <f t="shared" si="835"/>
        <v>8.3745303999798598E-2</v>
      </c>
      <c r="BM522" s="14">
        <f t="shared" si="836"/>
        <v>3.7283448095726056E-2</v>
      </c>
      <c r="BN522" s="14">
        <f t="shared" si="837"/>
        <v>0.96271415359534718</v>
      </c>
    </row>
    <row r="523" spans="1:66" x14ac:dyDescent="0.25">
      <c r="A523" t="s">
        <v>342</v>
      </c>
      <c r="B523" t="s">
        <v>186</v>
      </c>
      <c r="C523" t="s">
        <v>181</v>
      </c>
      <c r="D523" s="11">
        <v>44429</v>
      </c>
      <c r="E523" s="10">
        <f>VLOOKUP(A523,home!$A$2:$E$404,3,FALSE)</f>
        <v>1.1667000000000001</v>
      </c>
      <c r="F523" s="10" t="e">
        <f>VLOOKUP(B523,home!$B$2:$E$404,3,FALSE)</f>
        <v>#N/A</v>
      </c>
      <c r="G523" s="10">
        <f>VLOOKUP(C523,away!$B$2:$E$404,4,FALSE)</f>
        <v>0.85709999999999997</v>
      </c>
      <c r="H523" s="10">
        <f>VLOOKUP(A523,away!$A$2:$E$404,3,FALSE)</f>
        <v>1.0832999999999999</v>
      </c>
      <c r="I523" s="10">
        <f>VLOOKUP(C523,away!$B$2:$E$404,3,FALSE)</f>
        <v>0.92310000000000003</v>
      </c>
      <c r="J523" s="10" t="e">
        <f>VLOOKUP(B523,home!$B$2:$E$404,4,FALSE)</f>
        <v>#N/A</v>
      </c>
      <c r="K523" s="12" t="e">
        <f t="shared" si="782"/>
        <v>#N/A</v>
      </c>
      <c r="L523" s="12" t="e">
        <f t="shared" si="783"/>
        <v>#N/A</v>
      </c>
      <c r="M523" s="13" t="e">
        <f t="shared" si="784"/>
        <v>#N/A</v>
      </c>
      <c r="N523" s="13" t="e">
        <f t="shared" si="785"/>
        <v>#N/A</v>
      </c>
      <c r="O523" s="13" t="e">
        <f t="shared" si="786"/>
        <v>#N/A</v>
      </c>
      <c r="P523" s="13" t="e">
        <f t="shared" si="787"/>
        <v>#N/A</v>
      </c>
      <c r="Q523" s="13" t="e">
        <f t="shared" si="788"/>
        <v>#N/A</v>
      </c>
      <c r="R523" s="13" t="e">
        <f t="shared" si="789"/>
        <v>#N/A</v>
      </c>
      <c r="S523" s="13" t="e">
        <f t="shared" si="790"/>
        <v>#N/A</v>
      </c>
      <c r="T523" s="13" t="e">
        <f t="shared" si="791"/>
        <v>#N/A</v>
      </c>
      <c r="U523" s="13" t="e">
        <f t="shared" si="792"/>
        <v>#N/A</v>
      </c>
      <c r="V523" s="13" t="e">
        <f t="shared" si="793"/>
        <v>#N/A</v>
      </c>
      <c r="W523" s="13" t="e">
        <f t="shared" si="794"/>
        <v>#N/A</v>
      </c>
      <c r="X523" s="13" t="e">
        <f t="shared" si="795"/>
        <v>#N/A</v>
      </c>
      <c r="Y523" s="13" t="e">
        <f t="shared" si="796"/>
        <v>#N/A</v>
      </c>
      <c r="Z523" s="13" t="e">
        <f t="shared" si="797"/>
        <v>#N/A</v>
      </c>
      <c r="AA523" s="13" t="e">
        <f t="shared" si="798"/>
        <v>#N/A</v>
      </c>
      <c r="AB523" s="13" t="e">
        <f t="shared" si="799"/>
        <v>#N/A</v>
      </c>
      <c r="AC523" s="13" t="e">
        <f t="shared" si="800"/>
        <v>#N/A</v>
      </c>
      <c r="AD523" s="13" t="e">
        <f t="shared" si="801"/>
        <v>#N/A</v>
      </c>
      <c r="AE523" s="13" t="e">
        <f t="shared" si="802"/>
        <v>#N/A</v>
      </c>
      <c r="AF523" s="13" t="e">
        <f t="shared" si="803"/>
        <v>#N/A</v>
      </c>
      <c r="AG523" s="13" t="e">
        <f t="shared" si="804"/>
        <v>#N/A</v>
      </c>
      <c r="AH523" s="13" t="e">
        <f t="shared" si="805"/>
        <v>#N/A</v>
      </c>
      <c r="AI523" s="13" t="e">
        <f t="shared" si="806"/>
        <v>#N/A</v>
      </c>
      <c r="AJ523" s="13" t="e">
        <f t="shared" si="807"/>
        <v>#N/A</v>
      </c>
      <c r="AK523" s="13" t="e">
        <f t="shared" si="808"/>
        <v>#N/A</v>
      </c>
      <c r="AL523" s="13" t="e">
        <f t="shared" si="809"/>
        <v>#N/A</v>
      </c>
      <c r="AM523" s="13" t="e">
        <f t="shared" si="810"/>
        <v>#N/A</v>
      </c>
      <c r="AN523" s="13" t="e">
        <f t="shared" si="811"/>
        <v>#N/A</v>
      </c>
      <c r="AO523" s="13" t="e">
        <f t="shared" si="812"/>
        <v>#N/A</v>
      </c>
      <c r="AP523" s="13" t="e">
        <f t="shared" si="813"/>
        <v>#N/A</v>
      </c>
      <c r="AQ523" s="13" t="e">
        <f t="shared" si="814"/>
        <v>#N/A</v>
      </c>
      <c r="AR523" s="13" t="e">
        <f t="shared" si="815"/>
        <v>#N/A</v>
      </c>
      <c r="AS523" s="13" t="e">
        <f t="shared" si="816"/>
        <v>#N/A</v>
      </c>
      <c r="AT523" s="13" t="e">
        <f t="shared" si="817"/>
        <v>#N/A</v>
      </c>
      <c r="AU523" s="13" t="e">
        <f t="shared" si="818"/>
        <v>#N/A</v>
      </c>
      <c r="AV523" s="13" t="e">
        <f t="shared" si="819"/>
        <v>#N/A</v>
      </c>
      <c r="AW523" s="13" t="e">
        <f t="shared" si="820"/>
        <v>#N/A</v>
      </c>
      <c r="AX523" s="13" t="e">
        <f t="shared" si="821"/>
        <v>#N/A</v>
      </c>
      <c r="AY523" s="13" t="e">
        <f t="shared" si="822"/>
        <v>#N/A</v>
      </c>
      <c r="AZ523" s="13" t="e">
        <f t="shared" si="823"/>
        <v>#N/A</v>
      </c>
      <c r="BA523" s="13" t="e">
        <f t="shared" si="824"/>
        <v>#N/A</v>
      </c>
      <c r="BB523" s="13" t="e">
        <f t="shared" si="825"/>
        <v>#N/A</v>
      </c>
      <c r="BC523" s="13" t="e">
        <f t="shared" si="826"/>
        <v>#N/A</v>
      </c>
      <c r="BD523" s="13" t="e">
        <f t="shared" si="827"/>
        <v>#N/A</v>
      </c>
      <c r="BE523" s="13" t="e">
        <f t="shared" si="828"/>
        <v>#N/A</v>
      </c>
      <c r="BF523" s="13" t="e">
        <f t="shared" si="829"/>
        <v>#N/A</v>
      </c>
      <c r="BG523" s="13" t="e">
        <f t="shared" si="830"/>
        <v>#N/A</v>
      </c>
      <c r="BH523" s="13" t="e">
        <f t="shared" si="831"/>
        <v>#N/A</v>
      </c>
      <c r="BI523" s="13" t="e">
        <f t="shared" si="832"/>
        <v>#N/A</v>
      </c>
      <c r="BJ523" s="14" t="e">
        <f t="shared" si="833"/>
        <v>#N/A</v>
      </c>
      <c r="BK523" s="14" t="e">
        <f t="shared" si="834"/>
        <v>#N/A</v>
      </c>
      <c r="BL523" s="14" t="e">
        <f t="shared" si="835"/>
        <v>#N/A</v>
      </c>
      <c r="BM523" s="14" t="e">
        <f t="shared" si="836"/>
        <v>#N/A</v>
      </c>
      <c r="BN523" s="14" t="e">
        <f t="shared" si="837"/>
        <v>#N/A</v>
      </c>
    </row>
    <row r="524" spans="1:66" x14ac:dyDescent="0.25">
      <c r="A524" t="s">
        <v>342</v>
      </c>
      <c r="B524" t="s">
        <v>188</v>
      </c>
      <c r="C524" t="s">
        <v>184</v>
      </c>
      <c r="D524" s="11">
        <v>44429</v>
      </c>
      <c r="E524" s="10">
        <f>VLOOKUP(A524,home!$A$2:$E$404,3,FALSE)</f>
        <v>1.1667000000000001</v>
      </c>
      <c r="F524" s="10">
        <f>VLOOKUP(B524,home!$B$2:$E$404,3,FALSE)</f>
        <v>0.28570000000000001</v>
      </c>
      <c r="G524" s="10">
        <f>VLOOKUP(C524,away!$B$2:$E$404,4,FALSE)</f>
        <v>1.2857000000000001</v>
      </c>
      <c r="H524" s="10">
        <f>VLOOKUP(A524,away!$A$2:$E$404,3,FALSE)</f>
        <v>1.0832999999999999</v>
      </c>
      <c r="I524" s="10">
        <f>VLOOKUP(C524,away!$B$2:$E$404,3,FALSE)</f>
        <v>1.8462000000000001</v>
      </c>
      <c r="J524" s="10">
        <f>VLOOKUP(B524,home!$B$2:$E$404,4,FALSE)</f>
        <v>0.92310000000000003</v>
      </c>
      <c r="K524" s="12">
        <f t="shared" si="782"/>
        <v>0.42855748248300007</v>
      </c>
      <c r="L524" s="12">
        <f t="shared" si="783"/>
        <v>1.846189347426</v>
      </c>
      <c r="M524" s="13">
        <f t="shared" si="784"/>
        <v>0.1028229368326163</v>
      </c>
      <c r="N524" s="13">
        <f t="shared" si="785"/>
        <v>4.406553895049458E-2</v>
      </c>
      <c r="O524" s="13">
        <f t="shared" si="786"/>
        <v>0.18983061065143267</v>
      </c>
      <c r="P524" s="13">
        <f t="shared" si="787"/>
        <v>8.1353328598988556E-2</v>
      </c>
      <c r="Q524" s="13">
        <f t="shared" si="788"/>
        <v>9.4423082184402693E-3</v>
      </c>
      <c r="R524" s="13">
        <f t="shared" si="789"/>
        <v>0.17523162560002384</v>
      </c>
      <c r="S524" s="13">
        <f t="shared" si="790"/>
        <v>1.6091652986212929E-2</v>
      </c>
      <c r="T524" s="13">
        <f t="shared" si="791"/>
        <v>1.7432288847997395E-2</v>
      </c>
      <c r="U524" s="13">
        <f t="shared" si="792"/>
        <v>7.5096824318549846E-2</v>
      </c>
      <c r="V524" s="13">
        <f t="shared" si="793"/>
        <v>1.4146319806481757E-3</v>
      </c>
      <c r="W524" s="13">
        <f t="shared" si="794"/>
        <v>1.348857279641101E-3</v>
      </c>
      <c r="X524" s="13">
        <f t="shared" si="795"/>
        <v>2.4902459408714136E-3</v>
      </c>
      <c r="Y524" s="13">
        <f t="shared" si="796"/>
        <v>2.2987327642538212E-3</v>
      </c>
      <c r="Z524" s="13">
        <f t="shared" si="797"/>
        <v>0.10783692017163506</v>
      </c>
      <c r="AA524" s="13">
        <f t="shared" si="798"/>
        <v>4.6214319027476164E-2</v>
      </c>
      <c r="AB524" s="13">
        <f t="shared" si="799"/>
        <v>9.902746108540696E-3</v>
      </c>
      <c r="AC524" s="13">
        <f t="shared" si="800"/>
        <v>6.9953397506320787E-5</v>
      </c>
      <c r="AD524" s="13">
        <f t="shared" si="801"/>
        <v>1.4451571999796458E-4</v>
      </c>
      <c r="AE524" s="13">
        <f t="shared" si="802"/>
        <v>2.6680338279584073E-4</v>
      </c>
      <c r="AF524" s="13">
        <f t="shared" si="803"/>
        <v>2.4628478158745132E-4</v>
      </c>
      <c r="AG524" s="13">
        <f t="shared" si="804"/>
        <v>1.5156278006663056E-4</v>
      </c>
      <c r="AH524" s="13">
        <f t="shared" si="805"/>
        <v>4.9771843320025162E-2</v>
      </c>
      <c r="AI524" s="13">
        <f t="shared" si="806"/>
        <v>2.1330095871768307E-2</v>
      </c>
      <c r="AJ524" s="13">
        <f t="shared" si="807"/>
        <v>4.5705860939630289E-3</v>
      </c>
      <c r="AK524" s="13">
        <f t="shared" si="808"/>
        <v>6.5291962330020156E-4</v>
      </c>
      <c r="AL524" s="13">
        <f t="shared" si="809"/>
        <v>2.2138802525010831E-6</v>
      </c>
      <c r="AM524" s="13">
        <f t="shared" si="810"/>
        <v>1.2386658628309174E-5</v>
      </c>
      <c r="AN524" s="13">
        <f t="shared" si="811"/>
        <v>2.2868117209786743E-5</v>
      </c>
      <c r="AO524" s="13">
        <f t="shared" si="812"/>
        <v>2.1109437194198742E-5</v>
      </c>
      <c r="AP524" s="13">
        <f t="shared" si="813"/>
        <v>1.2990672692695969E-5</v>
      </c>
      <c r="AQ524" s="13">
        <f t="shared" si="814"/>
        <v>5.9958103852882844E-6</v>
      </c>
      <c r="AR524" s="13">
        <f t="shared" si="815"/>
        <v>1.8377649387837282E-2</v>
      </c>
      <c r="AS524" s="13">
        <f t="shared" si="816"/>
        <v>7.8758791556067936E-3</v>
      </c>
      <c r="AT524" s="13">
        <f t="shared" si="817"/>
        <v>1.6876334716335918E-3</v>
      </c>
      <c r="AU524" s="13">
        <f t="shared" si="818"/>
        <v>2.410826506524459E-4</v>
      </c>
      <c r="AV524" s="13">
        <f t="shared" si="819"/>
        <v>2.58294434584852E-5</v>
      </c>
      <c r="AW524" s="13">
        <f t="shared" si="820"/>
        <v>4.8656061145439553E-8</v>
      </c>
      <c r="AX524" s="13">
        <f t="shared" si="821"/>
        <v>8.8473253968741791E-7</v>
      </c>
      <c r="AY524" s="13">
        <f t="shared" si="822"/>
        <v>1.6333837900920614E-6</v>
      </c>
      <c r="AZ524" s="13">
        <f t="shared" si="823"/>
        <v>1.5077678767631353E-6</v>
      </c>
      <c r="BA524" s="13">
        <f t="shared" si="824"/>
        <v>9.2787499749040611E-7</v>
      </c>
      <c r="BB524" s="13">
        <f t="shared" si="825"/>
        <v>4.2825823402742867E-7</v>
      </c>
      <c r="BC524" s="13">
        <f t="shared" si="826"/>
        <v>1.5812915792178203E-7</v>
      </c>
      <c r="BD524" s="13">
        <f t="shared" si="827"/>
        <v>5.6547700884258499E-3</v>
      </c>
      <c r="BE524" s="13">
        <f t="shared" si="828"/>
        <v>2.4233940331159541E-3</v>
      </c>
      <c r="BF524" s="13">
        <f t="shared" si="829"/>
        <v>5.1928182294824863E-4</v>
      </c>
      <c r="BG524" s="13">
        <f t="shared" si="830"/>
        <v>7.418070358062815E-5</v>
      </c>
      <c r="BH524" s="13">
        <f t="shared" si="831"/>
        <v>7.9476738938329165E-6</v>
      </c>
      <c r="BI524" s="13">
        <f t="shared" si="832"/>
        <v>6.8120702310737974E-7</v>
      </c>
      <c r="BJ524" s="14">
        <f t="shared" si="833"/>
        <v>7.7968029508852732E-2</v>
      </c>
      <c r="BK524" s="14">
        <f t="shared" si="834"/>
        <v>0.20175635106001488</v>
      </c>
      <c r="BL524" s="14">
        <f t="shared" si="835"/>
        <v>0.60948990025325611</v>
      </c>
      <c r="BM524" s="14">
        <f t="shared" si="836"/>
        <v>0.39430326741403365</v>
      </c>
      <c r="BN524" s="14">
        <f t="shared" si="837"/>
        <v>0.60274634885199618</v>
      </c>
    </row>
    <row r="525" spans="1:66" x14ac:dyDescent="0.25">
      <c r="A525" t="s">
        <v>342</v>
      </c>
      <c r="B525" t="s">
        <v>190</v>
      </c>
      <c r="C525" t="s">
        <v>189</v>
      </c>
      <c r="D525" s="11">
        <v>44429</v>
      </c>
      <c r="E525" s="10">
        <f>VLOOKUP(A525,home!$A$2:$E$404,3,FALSE)</f>
        <v>1.1667000000000001</v>
      </c>
      <c r="F525" s="10">
        <f>VLOOKUP(B525,home!$B$2:$E$404,3,FALSE)</f>
        <v>0.42859999999999998</v>
      </c>
      <c r="G525" s="10">
        <f>VLOOKUP(C525,away!$B$2:$E$404,4,FALSE)</f>
        <v>1.2857000000000001</v>
      </c>
      <c r="H525" s="10">
        <f>VLOOKUP(A525,away!$A$2:$E$404,3,FALSE)</f>
        <v>1.0832999999999999</v>
      </c>
      <c r="I525" s="10">
        <f>VLOOKUP(C525,away!$B$2:$E$404,3,FALSE)</f>
        <v>0.92310000000000003</v>
      </c>
      <c r="J525" s="10">
        <f>VLOOKUP(B525,home!$B$2:$E$404,4,FALSE)</f>
        <v>1.3847</v>
      </c>
      <c r="K525" s="12">
        <f t="shared" si="782"/>
        <v>0.64291122503400011</v>
      </c>
      <c r="L525" s="12">
        <f t="shared" si="783"/>
        <v>1.3846920102810001</v>
      </c>
      <c r="M525" s="13">
        <f t="shared" si="784"/>
        <v>0.13165067901622343</v>
      </c>
      <c r="N525" s="13">
        <f t="shared" si="785"/>
        <v>8.463969932287814E-2</v>
      </c>
      <c r="O525" s="13">
        <f t="shared" si="786"/>
        <v>0.1822956433818331</v>
      </c>
      <c r="P525" s="13">
        <f t="shared" si="787"/>
        <v>0.11719991540497554</v>
      </c>
      <c r="Q525" s="13">
        <f t="shared" si="788"/>
        <v>2.7207906389090503E-2</v>
      </c>
      <c r="R525" s="13">
        <f t="shared" si="789"/>
        <v>0.12621166044992943</v>
      </c>
      <c r="S525" s="13">
        <f t="shared" si="790"/>
        <v>2.6083838445756794E-2</v>
      </c>
      <c r="T525" s="13">
        <f t="shared" si="791"/>
        <v>3.7674570593446997E-2</v>
      </c>
      <c r="U525" s="13">
        <f t="shared" si="792"/>
        <v>8.11428932334394E-2</v>
      </c>
      <c r="V525" s="13">
        <f t="shared" si="793"/>
        <v>2.5800800878031894E-3</v>
      </c>
      <c r="W525" s="13">
        <f t="shared" si="794"/>
        <v>5.8307561424068574E-3</v>
      </c>
      <c r="X525" s="13">
        <f t="shared" si="795"/>
        <v>8.0738014442876416E-3</v>
      </c>
      <c r="Y525" s="13">
        <f t="shared" si="796"/>
        <v>5.5898641762501498E-3</v>
      </c>
      <c r="Z525" s="13">
        <f t="shared" si="797"/>
        <v>5.8254759276438604E-2</v>
      </c>
      <c r="AA525" s="13">
        <f t="shared" si="798"/>
        <v>3.7452638650475926E-2</v>
      </c>
      <c r="AB525" s="13">
        <f t="shared" si="799"/>
        <v>1.2039360897766607E-2</v>
      </c>
      <c r="AC525" s="13">
        <f t="shared" si="800"/>
        <v>1.4355469446122843E-4</v>
      </c>
      <c r="AD525" s="13">
        <f t="shared" si="801"/>
        <v>9.3716464359732831E-4</v>
      </c>
      <c r="AE525" s="13">
        <f t="shared" si="802"/>
        <v>1.2976843943070615E-3</v>
      </c>
      <c r="AF525" s="13">
        <f t="shared" si="803"/>
        <v>8.9844660633166382E-4</v>
      </c>
      <c r="AG525" s="13">
        <f t="shared" si="804"/>
        <v>4.1469061248384473E-4</v>
      </c>
      <c r="AH525" s="13">
        <f t="shared" si="805"/>
        <v>2.0166224932731864E-2</v>
      </c>
      <c r="AI525" s="13">
        <f t="shared" si="806"/>
        <v>1.2965092375813839E-2</v>
      </c>
      <c r="AJ525" s="13">
        <f t="shared" si="807"/>
        <v>4.1677017110067242E-3</v>
      </c>
      <c r="AK525" s="13">
        <f t="shared" si="808"/>
        <v>8.9315407086654381E-4</v>
      </c>
      <c r="AL525" s="13">
        <f t="shared" si="809"/>
        <v>5.111891005064934E-6</v>
      </c>
      <c r="AM525" s="13">
        <f t="shared" si="810"/>
        <v>1.2050273381474212E-4</v>
      </c>
      <c r="AN525" s="13">
        <f t="shared" si="811"/>
        <v>1.6685917273029152E-4</v>
      </c>
      <c r="AO525" s="13">
        <f t="shared" si="812"/>
        <v>1.1552428166086603E-4</v>
      </c>
      <c r="AP525" s="13">
        <f t="shared" si="813"/>
        <v>5.3321849936417701E-5</v>
      </c>
      <c r="AQ525" s="13">
        <f t="shared" si="814"/>
        <v>1.8458584895089998E-5</v>
      </c>
      <c r="AR525" s="13">
        <f t="shared" si="815"/>
        <v>5.5848021083766608E-3</v>
      </c>
      <c r="AS525" s="13">
        <f t="shared" si="816"/>
        <v>3.590531965068906E-3</v>
      </c>
      <c r="AT525" s="13">
        <f t="shared" si="817"/>
        <v>1.1541966520930928E-3</v>
      </c>
      <c r="AU525" s="13">
        <f t="shared" si="818"/>
        <v>2.4734866117577065E-4</v>
      </c>
      <c r="AV525" s="13">
        <f t="shared" si="819"/>
        <v>3.9755807691758624E-5</v>
      </c>
      <c r="AW525" s="13">
        <f t="shared" si="820"/>
        <v>1.264105378951023E-7</v>
      </c>
      <c r="AX525" s="13">
        <f t="shared" si="821"/>
        <v>1.2912093369463644E-5</v>
      </c>
      <c r="AY525" s="13">
        <f t="shared" si="822"/>
        <v>1.7879272524698584E-5</v>
      </c>
      <c r="AZ525" s="13">
        <f t="shared" si="823"/>
        <v>1.2378642907293374E-5</v>
      </c>
      <c r="BA525" s="13">
        <f t="shared" si="824"/>
        <v>5.7135359772835688E-6</v>
      </c>
      <c r="BB525" s="13">
        <f t="shared" si="825"/>
        <v>1.9778719045493994E-6</v>
      </c>
      <c r="BC525" s="13">
        <f t="shared" si="826"/>
        <v>5.477486847177636E-7</v>
      </c>
      <c r="BD525" s="13">
        <f t="shared" si="827"/>
        <v>1.2888718097449408E-3</v>
      </c>
      <c r="BE525" s="13">
        <f t="shared" si="828"/>
        <v>8.2863015411490878E-4</v>
      </c>
      <c r="BF525" s="13">
        <f t="shared" si="829"/>
        <v>2.6636781374106411E-4</v>
      </c>
      <c r="BG525" s="13">
        <f t="shared" si="830"/>
        <v>5.7083619147298625E-5</v>
      </c>
      <c r="BH525" s="13">
        <f t="shared" si="831"/>
        <v>9.1749248788410146E-6</v>
      </c>
      <c r="BI525" s="13">
        <f t="shared" si="832"/>
        <v>1.1797324386901208E-6</v>
      </c>
      <c r="BJ525" s="14">
        <f t="shared" si="833"/>
        <v>0.17309066011348564</v>
      </c>
      <c r="BK525" s="14">
        <f t="shared" si="834"/>
        <v>0.27768105881274996</v>
      </c>
      <c r="BL525" s="14">
        <f t="shared" si="835"/>
        <v>0.49040231295233527</v>
      </c>
      <c r="BM525" s="14">
        <f t="shared" si="836"/>
        <v>0.33020553432809246</v>
      </c>
      <c r="BN525" s="14">
        <f t="shared" si="837"/>
        <v>0.66920550396493028</v>
      </c>
    </row>
    <row r="526" spans="1:66" x14ac:dyDescent="0.25">
      <c r="A526" t="s">
        <v>342</v>
      </c>
      <c r="B526" t="s">
        <v>191</v>
      </c>
      <c r="C526" t="s">
        <v>192</v>
      </c>
      <c r="D526" s="11">
        <v>44429</v>
      </c>
      <c r="E526" s="10">
        <f>VLOOKUP(A526,home!$A$2:$E$404,3,FALSE)</f>
        <v>1.1667000000000001</v>
      </c>
      <c r="F526" s="10" t="e">
        <f>VLOOKUP(B526,home!$B$2:$E$404,3,FALSE)</f>
        <v>#N/A</v>
      </c>
      <c r="G526" s="10">
        <f>VLOOKUP(C526,away!$B$2:$E$404,4,FALSE)</f>
        <v>1.1428</v>
      </c>
      <c r="H526" s="10">
        <f>VLOOKUP(A526,away!$A$2:$E$404,3,FALSE)</f>
        <v>1.0832999999999999</v>
      </c>
      <c r="I526" s="10">
        <f>VLOOKUP(C526,away!$B$2:$E$404,3,FALSE)</f>
        <v>0.30769999999999997</v>
      </c>
      <c r="J526" s="10" t="e">
        <f>VLOOKUP(B526,home!$B$2:$E$404,4,FALSE)</f>
        <v>#N/A</v>
      </c>
      <c r="K526" s="12" t="e">
        <f t="shared" si="782"/>
        <v>#N/A</v>
      </c>
      <c r="L526" s="12" t="e">
        <f t="shared" si="783"/>
        <v>#N/A</v>
      </c>
      <c r="M526" s="13" t="e">
        <f t="shared" si="784"/>
        <v>#N/A</v>
      </c>
      <c r="N526" s="13" t="e">
        <f t="shared" si="785"/>
        <v>#N/A</v>
      </c>
      <c r="O526" s="13" t="e">
        <f t="shared" si="786"/>
        <v>#N/A</v>
      </c>
      <c r="P526" s="13" t="e">
        <f t="shared" si="787"/>
        <v>#N/A</v>
      </c>
      <c r="Q526" s="13" t="e">
        <f t="shared" si="788"/>
        <v>#N/A</v>
      </c>
      <c r="R526" s="13" t="e">
        <f t="shared" si="789"/>
        <v>#N/A</v>
      </c>
      <c r="S526" s="13" t="e">
        <f t="shared" si="790"/>
        <v>#N/A</v>
      </c>
      <c r="T526" s="13" t="e">
        <f t="shared" si="791"/>
        <v>#N/A</v>
      </c>
      <c r="U526" s="13" t="e">
        <f t="shared" si="792"/>
        <v>#N/A</v>
      </c>
      <c r="V526" s="13" t="e">
        <f t="shared" si="793"/>
        <v>#N/A</v>
      </c>
      <c r="W526" s="13" t="e">
        <f t="shared" si="794"/>
        <v>#N/A</v>
      </c>
      <c r="X526" s="13" t="e">
        <f t="shared" si="795"/>
        <v>#N/A</v>
      </c>
      <c r="Y526" s="13" t="e">
        <f t="shared" si="796"/>
        <v>#N/A</v>
      </c>
      <c r="Z526" s="13" t="e">
        <f t="shared" si="797"/>
        <v>#N/A</v>
      </c>
      <c r="AA526" s="13" t="e">
        <f t="shared" si="798"/>
        <v>#N/A</v>
      </c>
      <c r="AB526" s="13" t="e">
        <f t="shared" si="799"/>
        <v>#N/A</v>
      </c>
      <c r="AC526" s="13" t="e">
        <f t="shared" si="800"/>
        <v>#N/A</v>
      </c>
      <c r="AD526" s="13" t="e">
        <f t="shared" si="801"/>
        <v>#N/A</v>
      </c>
      <c r="AE526" s="13" t="e">
        <f t="shared" si="802"/>
        <v>#N/A</v>
      </c>
      <c r="AF526" s="13" t="e">
        <f t="shared" si="803"/>
        <v>#N/A</v>
      </c>
      <c r="AG526" s="13" t="e">
        <f t="shared" si="804"/>
        <v>#N/A</v>
      </c>
      <c r="AH526" s="13" t="e">
        <f t="shared" si="805"/>
        <v>#N/A</v>
      </c>
      <c r="AI526" s="13" t="e">
        <f t="shared" si="806"/>
        <v>#N/A</v>
      </c>
      <c r="AJ526" s="13" t="e">
        <f t="shared" si="807"/>
        <v>#N/A</v>
      </c>
      <c r="AK526" s="13" t="e">
        <f t="shared" si="808"/>
        <v>#N/A</v>
      </c>
      <c r="AL526" s="13" t="e">
        <f t="shared" si="809"/>
        <v>#N/A</v>
      </c>
      <c r="AM526" s="13" t="e">
        <f t="shared" si="810"/>
        <v>#N/A</v>
      </c>
      <c r="AN526" s="13" t="e">
        <f t="shared" si="811"/>
        <v>#N/A</v>
      </c>
      <c r="AO526" s="13" t="e">
        <f t="shared" si="812"/>
        <v>#N/A</v>
      </c>
      <c r="AP526" s="13" t="e">
        <f t="shared" si="813"/>
        <v>#N/A</v>
      </c>
      <c r="AQ526" s="13" t="e">
        <f t="shared" si="814"/>
        <v>#N/A</v>
      </c>
      <c r="AR526" s="13" t="e">
        <f t="shared" si="815"/>
        <v>#N/A</v>
      </c>
      <c r="AS526" s="13" t="e">
        <f t="shared" si="816"/>
        <v>#N/A</v>
      </c>
      <c r="AT526" s="13" t="e">
        <f t="shared" si="817"/>
        <v>#N/A</v>
      </c>
      <c r="AU526" s="13" t="e">
        <f t="shared" si="818"/>
        <v>#N/A</v>
      </c>
      <c r="AV526" s="13" t="e">
        <f t="shared" si="819"/>
        <v>#N/A</v>
      </c>
      <c r="AW526" s="13" t="e">
        <f t="shared" si="820"/>
        <v>#N/A</v>
      </c>
      <c r="AX526" s="13" t="e">
        <f t="shared" si="821"/>
        <v>#N/A</v>
      </c>
      <c r="AY526" s="13" t="e">
        <f t="shared" si="822"/>
        <v>#N/A</v>
      </c>
      <c r="AZ526" s="13" t="e">
        <f t="shared" si="823"/>
        <v>#N/A</v>
      </c>
      <c r="BA526" s="13" t="e">
        <f t="shared" si="824"/>
        <v>#N/A</v>
      </c>
      <c r="BB526" s="13" t="e">
        <f t="shared" si="825"/>
        <v>#N/A</v>
      </c>
      <c r="BC526" s="13" t="e">
        <f t="shared" si="826"/>
        <v>#N/A</v>
      </c>
      <c r="BD526" s="13" t="e">
        <f t="shared" si="827"/>
        <v>#N/A</v>
      </c>
      <c r="BE526" s="13" t="e">
        <f t="shared" si="828"/>
        <v>#N/A</v>
      </c>
      <c r="BF526" s="13" t="e">
        <f t="shared" si="829"/>
        <v>#N/A</v>
      </c>
      <c r="BG526" s="13" t="e">
        <f t="shared" si="830"/>
        <v>#N/A</v>
      </c>
      <c r="BH526" s="13" t="e">
        <f t="shared" si="831"/>
        <v>#N/A</v>
      </c>
      <c r="BI526" s="13" t="e">
        <f t="shared" si="832"/>
        <v>#N/A</v>
      </c>
      <c r="BJ526" s="14" t="e">
        <f t="shared" si="833"/>
        <v>#N/A</v>
      </c>
      <c r="BK526" s="14" t="e">
        <f t="shared" si="834"/>
        <v>#N/A</v>
      </c>
      <c r="BL526" s="14" t="e">
        <f t="shared" si="835"/>
        <v>#N/A</v>
      </c>
      <c r="BM526" s="14" t="e">
        <f t="shared" si="836"/>
        <v>#N/A</v>
      </c>
      <c r="BN526" s="14" t="e">
        <f t="shared" si="837"/>
        <v>#N/A</v>
      </c>
    </row>
    <row r="527" spans="1:66" x14ac:dyDescent="0.25">
      <c r="A527" t="s">
        <v>343</v>
      </c>
      <c r="B527" t="s">
        <v>205</v>
      </c>
      <c r="C527" t="s">
        <v>213</v>
      </c>
      <c r="D527" s="11">
        <v>44429</v>
      </c>
      <c r="E527" s="10">
        <f>VLOOKUP(A527,home!$A$2:$E$404,3,FALSE)</f>
        <v>1.3976999999999999</v>
      </c>
      <c r="F527" s="10">
        <f>VLOOKUP(B527,home!$B$2:$E$404,3,FALSE)</f>
        <v>0.96799999999999997</v>
      </c>
      <c r="G527" s="10">
        <f>VLOOKUP(C527,away!$B$2:$E$404,4,FALSE)</f>
        <v>0.6401</v>
      </c>
      <c r="H527" s="10">
        <f>VLOOKUP(A527,away!$A$2:$E$404,3,FALSE)</f>
        <v>1.0585</v>
      </c>
      <c r="I527" s="10">
        <f>VLOOKUP(C527,away!$B$2:$E$404,3,FALSE)</f>
        <v>1.0939000000000001</v>
      </c>
      <c r="J527" s="10">
        <f>VLOOKUP(B527,home!$B$2:$E$404,4,FALSE)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343</v>
      </c>
      <c r="B528" t="s">
        <v>198</v>
      </c>
      <c r="C528" t="s">
        <v>212</v>
      </c>
      <c r="D528" s="11">
        <v>44429</v>
      </c>
      <c r="E528" s="10">
        <f>VLOOKUP(A528,home!$A$2:$E$404,3,FALSE)</f>
        <v>1.3976999999999999</v>
      </c>
      <c r="F528" s="10">
        <f>VLOOKUP(B528,home!$B$2:$E$404,3,FALSE)</f>
        <v>0.56479999999999997</v>
      </c>
      <c r="G528" s="10">
        <f>VLOOKUP(C528,away!$B$2:$E$404,4,FALSE)</f>
        <v>1.3951</v>
      </c>
      <c r="H528" s="10">
        <f>VLOOKUP(A528,away!$A$2:$E$404,3,FALSE)</f>
        <v>1.0585</v>
      </c>
      <c r="I528" s="10">
        <f>VLOOKUP(C528,away!$B$2:$E$404,3,FALSE)</f>
        <v>0.99199999999999999</v>
      </c>
      <c r="J528" s="10">
        <f>VLOOKUP(B528,home!$B$2:$E$404,4,FALSE)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344</v>
      </c>
      <c r="B529" t="s">
        <v>226</v>
      </c>
      <c r="C529" t="s">
        <v>220</v>
      </c>
      <c r="D529" s="11">
        <v>44429</v>
      </c>
      <c r="E529" s="10">
        <f>VLOOKUP(A529,home!$A$2:$E$404,3,FALSE)</f>
        <v>1.8042</v>
      </c>
      <c r="F529" s="10">
        <f>VLOOKUP(B529,home!$B$2:$E$404,3,FALSE)</f>
        <v>0.62819999999999998</v>
      </c>
      <c r="G529" s="10">
        <f>VLOOKUP(C529,away!$B$2:$E$404,4,FALSE)</f>
        <v>1.1085</v>
      </c>
      <c r="H529" s="10">
        <f>VLOOKUP(A529,away!$A$2:$E$404,3,FALSE)</f>
        <v>1.2458</v>
      </c>
      <c r="I529" s="10">
        <f>VLOOKUP(C529,away!$B$2:$E$404,3,FALSE)</f>
        <v>0.74919999999999998</v>
      </c>
      <c r="J529" s="10">
        <f>VLOOKUP(B529,home!$B$2:$E$404,4,FALSE)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344</v>
      </c>
      <c r="B530" t="s">
        <v>227</v>
      </c>
      <c r="C530" t="s">
        <v>216</v>
      </c>
      <c r="D530" s="11">
        <v>44429</v>
      </c>
      <c r="E530" s="10">
        <f>VLOOKUP(A530,home!$A$2:$E$404,3,FALSE)</f>
        <v>1.8042</v>
      </c>
      <c r="F530" s="10">
        <f>VLOOKUP(B530,home!$B$2:$E$404,3,FALSE)</f>
        <v>1.2194</v>
      </c>
      <c r="G530" s="10">
        <f>VLOOKUP(C530,away!$B$2:$E$404,4,FALSE)</f>
        <v>1.1455</v>
      </c>
      <c r="H530" s="10">
        <f>VLOOKUP(A530,away!$A$2:$E$404,3,FALSE)</f>
        <v>1.2458</v>
      </c>
      <c r="I530" s="10">
        <f>VLOOKUP(C530,away!$B$2:$E$404,3,FALSE)</f>
        <v>0.96319999999999995</v>
      </c>
      <c r="J530" s="10">
        <f>VLOOKUP(B530,home!$B$2:$E$404,4,FALSE)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345</v>
      </c>
      <c r="B531" t="s">
        <v>238</v>
      </c>
      <c r="C531" t="s">
        <v>241</v>
      </c>
      <c r="D531" s="11">
        <v>44429</v>
      </c>
      <c r="E531" s="10">
        <f>VLOOKUP(A531,home!$A$2:$E$404,3,FALSE)</f>
        <v>1.5690999999999999</v>
      </c>
      <c r="F531" s="10">
        <f>VLOOKUP(B531,home!$B$2:$E$404,3,FALSE)</f>
        <v>1.657</v>
      </c>
      <c r="G531" s="10">
        <f>VLOOKUP(C531,away!$B$2:$E$404,4,FALSE)</f>
        <v>0.89219999999999999</v>
      </c>
      <c r="H531" s="10">
        <f>VLOOKUP(A531,away!$A$2:$E$404,3,FALSE)</f>
        <v>1.1701999999999999</v>
      </c>
      <c r="I531" s="10">
        <f>VLOOKUP(C531,away!$B$2:$E$404,3,FALSE)</f>
        <v>1.0255000000000001</v>
      </c>
      <c r="J531" s="10">
        <f>VLOOKUP(B531,home!$B$2:$E$404,4,FALSE)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345</v>
      </c>
      <c r="B532" t="s">
        <v>231</v>
      </c>
      <c r="C532" t="s">
        <v>233</v>
      </c>
      <c r="D532" s="11">
        <v>44429</v>
      </c>
      <c r="E532" s="10">
        <f>VLOOKUP(A532,home!$A$2:$E$404,3,FALSE)</f>
        <v>1.5690999999999999</v>
      </c>
      <c r="F532" s="10">
        <f>VLOOKUP(B532,home!$B$2:$E$404,3,FALSE)</f>
        <v>1.0428999999999999</v>
      </c>
      <c r="G532" s="10">
        <f>VLOOKUP(C532,away!$B$2:$E$404,4,FALSE)</f>
        <v>1.2746</v>
      </c>
      <c r="H532" s="10">
        <f>VLOOKUP(A532,away!$A$2:$E$404,3,FALSE)</f>
        <v>1.1701999999999999</v>
      </c>
      <c r="I532" s="10">
        <f>VLOOKUP(C532,away!$B$2:$E$404,3,FALSE)</f>
        <v>0.85460000000000003</v>
      </c>
      <c r="J532" s="10">
        <f>VLOOKUP(B532,home!$B$2:$E$404,4,FALSE)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345</v>
      </c>
      <c r="B533" t="s">
        <v>321</v>
      </c>
      <c r="C533" t="s">
        <v>243</v>
      </c>
      <c r="D533" s="11">
        <v>44429</v>
      </c>
      <c r="E533" s="10">
        <f>VLOOKUP(A533,home!$A$2:$E$404,3,FALSE)</f>
        <v>1.5690999999999999</v>
      </c>
      <c r="F533" s="10">
        <f>VLOOKUP(B533,home!$B$2:$E$404,3,FALSE)</f>
        <v>0.63729999999999998</v>
      </c>
      <c r="G533" s="10">
        <f>VLOOKUP(C533,away!$B$2:$E$404,4,FALSE)</f>
        <v>1.2166999999999999</v>
      </c>
      <c r="H533" s="10">
        <f>VLOOKUP(A533,away!$A$2:$E$404,3,FALSE)</f>
        <v>1.1701999999999999</v>
      </c>
      <c r="I533" s="10">
        <f>VLOOKUP(C533,away!$B$2:$E$404,3,FALSE)</f>
        <v>0.77690000000000003</v>
      </c>
      <c r="J533" s="10">
        <f>VLOOKUP(B533,home!$B$2:$E$404,4,FALSE)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346</v>
      </c>
      <c r="B534" t="s">
        <v>257</v>
      </c>
      <c r="C534" t="s">
        <v>254</v>
      </c>
      <c r="D534" s="11">
        <v>44429</v>
      </c>
      <c r="E534" s="10">
        <f>VLOOKUP(A534,home!$A$2:$E$404,3,FALSE)</f>
        <v>1.254</v>
      </c>
      <c r="F534" s="10">
        <f>VLOOKUP(B534,home!$B$2:$E$404,3,FALSE)</f>
        <v>1.6447000000000001</v>
      </c>
      <c r="G534" s="10">
        <f>VLOOKUP(C534,away!$B$2:$E$404,4,FALSE)</f>
        <v>1.4952000000000001</v>
      </c>
      <c r="H534" s="10">
        <f>VLOOKUP(A534,away!$A$2:$E$404,3,FALSE)</f>
        <v>0.9476</v>
      </c>
      <c r="I534" s="10">
        <f>VLOOKUP(C534,away!$B$2:$E$404,3,FALSE)</f>
        <v>0.65959999999999996</v>
      </c>
      <c r="J534" s="10">
        <f>VLOOKUP(B534,home!$B$2:$E$404,4,FALSE)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346</v>
      </c>
      <c r="B535" t="s">
        <v>250</v>
      </c>
      <c r="C535" t="s">
        <v>247</v>
      </c>
      <c r="D535" s="11">
        <v>44429</v>
      </c>
      <c r="E535" s="10">
        <f>VLOOKUP(A535,home!$A$2:$E$404,3,FALSE)</f>
        <v>1.254</v>
      </c>
      <c r="F535" s="10">
        <f>VLOOKUP(B535,home!$B$2:$E$404,3,FALSE)</f>
        <v>0.69110000000000005</v>
      </c>
      <c r="G535" s="10">
        <f>VLOOKUP(C535,away!$B$2:$E$404,4,FALSE)</f>
        <v>0.47849999999999998</v>
      </c>
      <c r="H535" s="10">
        <f>VLOOKUP(A535,away!$A$2:$E$404,3,FALSE)</f>
        <v>0.9476</v>
      </c>
      <c r="I535" s="10">
        <f>VLOOKUP(C535,away!$B$2:$E$404,3,FALSE)</f>
        <v>1.5478000000000001</v>
      </c>
      <c r="J535" s="10">
        <f>VLOOKUP(B535,home!$B$2:$E$404,4,FALSE)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347</v>
      </c>
      <c r="B536" t="s">
        <v>260</v>
      </c>
      <c r="C536" t="s">
        <v>269</v>
      </c>
      <c r="D536" s="11">
        <v>44429</v>
      </c>
      <c r="E536" s="10">
        <f>VLOOKUP(A536,home!$A$2:$E$404,3,FALSE)</f>
        <v>1.5417000000000001</v>
      </c>
      <c r="F536" s="10">
        <f>VLOOKUP(B536,home!$B$2:$E$404,3,FALSE)</f>
        <v>0.79279999999999995</v>
      </c>
      <c r="G536" s="10">
        <f>VLOOKUP(C536,away!$B$2:$E$404,4,FALSE)</f>
        <v>1.1531</v>
      </c>
      <c r="H536" s="10">
        <f>VLOOKUP(A536,away!$A$2:$E$404,3,FALSE)</f>
        <v>1.125</v>
      </c>
      <c r="I536" s="10">
        <f>VLOOKUP(C536,away!$B$2:$E$404,3,FALSE)</f>
        <v>0.59260000000000002</v>
      </c>
      <c r="J536" s="10">
        <f>VLOOKUP(B536,home!$B$2:$E$404,4,FALSE)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347</v>
      </c>
      <c r="B537" t="s">
        <v>261</v>
      </c>
      <c r="C537" t="s">
        <v>259</v>
      </c>
      <c r="D537" s="11">
        <v>44429</v>
      </c>
      <c r="E537" s="10">
        <f>VLOOKUP(A537,home!$A$2:$E$404,3,FALSE)</f>
        <v>1.5417000000000001</v>
      </c>
      <c r="F537" s="10">
        <f>VLOOKUP(B537,home!$B$2:$E$404,3,FALSE)</f>
        <v>0.72070000000000001</v>
      </c>
      <c r="G537" s="10">
        <f>VLOOKUP(C537,away!$B$2:$E$404,4,FALSE)</f>
        <v>1.0810999999999999</v>
      </c>
      <c r="H537" s="10">
        <f>VLOOKUP(A537,away!$A$2:$E$404,3,FALSE)</f>
        <v>1.125</v>
      </c>
      <c r="I537" s="10">
        <f>VLOOKUP(C537,away!$B$2:$E$404,3,FALSE)</f>
        <v>0.88890000000000002</v>
      </c>
      <c r="J537" s="10">
        <f>VLOOKUP(B537,home!$B$2:$E$404,4,FALSE)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347</v>
      </c>
      <c r="B538" t="s">
        <v>270</v>
      </c>
      <c r="C538" t="s">
        <v>272</v>
      </c>
      <c r="D538" s="11">
        <v>44429</v>
      </c>
      <c r="E538" s="10">
        <f>VLOOKUP(A538,home!$A$2:$E$404,3,FALSE)</f>
        <v>1.5417000000000001</v>
      </c>
      <c r="F538" s="10">
        <f>VLOOKUP(B538,home!$B$2:$E$404,3,FALSE)</f>
        <v>0.79279999999999995</v>
      </c>
      <c r="G538" s="10">
        <f>VLOOKUP(C538,away!$B$2:$E$404,4,FALSE)</f>
        <v>0.64859999999999995</v>
      </c>
      <c r="H538" s="10">
        <f>VLOOKUP(A538,away!$A$2:$E$404,3,FALSE)</f>
        <v>1.125</v>
      </c>
      <c r="I538" s="10">
        <f>VLOOKUP(C538,away!$B$2:$E$404,3,FALSE)</f>
        <v>1.5802</v>
      </c>
      <c r="J538" s="10">
        <f>VLOOKUP(B538,home!$B$2:$E$404,4,FALSE)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347</v>
      </c>
      <c r="B539" t="s">
        <v>271</v>
      </c>
      <c r="C539" t="s">
        <v>262</v>
      </c>
      <c r="D539" s="11">
        <v>44429</v>
      </c>
      <c r="E539" s="10">
        <f>VLOOKUP(A539,home!$A$2:$E$404,3,FALSE)</f>
        <v>1.5417000000000001</v>
      </c>
      <c r="F539" s="10">
        <f>VLOOKUP(B539,home!$B$2:$E$404,3,FALSE)</f>
        <v>0.3604</v>
      </c>
      <c r="G539" s="10">
        <f>VLOOKUP(C539,away!$B$2:$E$404,4,FALSE)</f>
        <v>0.97299999999999998</v>
      </c>
      <c r="H539" s="10">
        <f>VLOOKUP(A539,away!$A$2:$E$404,3,FALSE)</f>
        <v>1.125</v>
      </c>
      <c r="I539" s="10">
        <f>VLOOKUP(C539,away!$B$2:$E$404,3,FALSE)</f>
        <v>1.5556000000000001</v>
      </c>
      <c r="J539" s="10">
        <f>VLOOKUP(B539,home!$B$2:$E$404,4,FALSE)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347</v>
      </c>
      <c r="B540" t="s">
        <v>325</v>
      </c>
      <c r="C540" t="s">
        <v>268</v>
      </c>
      <c r="D540" s="11">
        <v>44429</v>
      </c>
      <c r="E540" s="10">
        <f>VLOOKUP(A540,home!$A$2:$E$404,3,FALSE)</f>
        <v>1.5417000000000001</v>
      </c>
      <c r="F540" s="10" t="e">
        <f>VLOOKUP(B540,home!$B$2:$E$404,3,FALSE)</f>
        <v>#N/A</v>
      </c>
      <c r="G540" s="10">
        <f>VLOOKUP(C540,away!$B$2:$E$404,4,FALSE)</f>
        <v>0.86480000000000001</v>
      </c>
      <c r="H540" s="10">
        <f>VLOOKUP(A540,away!$A$2:$E$404,3,FALSE)</f>
        <v>1.125</v>
      </c>
      <c r="I540" s="10">
        <f>VLOOKUP(C540,away!$B$2:$E$404,3,FALSE)</f>
        <v>0.98770000000000002</v>
      </c>
      <c r="J540" s="10" t="e">
        <f>VLOOKUP(B540,home!$B$2:$E$404,4,FALSE)</f>
        <v>#N/A</v>
      </c>
      <c r="K540" s="12" t="e">
        <f t="shared" si="782"/>
        <v>#N/A</v>
      </c>
      <c r="L540" s="12" t="e">
        <f t="shared" si="783"/>
        <v>#N/A</v>
      </c>
      <c r="M540" s="13" t="e">
        <f t="shared" si="784"/>
        <v>#N/A</v>
      </c>
      <c r="N540" s="13" t="e">
        <f t="shared" si="785"/>
        <v>#N/A</v>
      </c>
      <c r="O540" s="13" t="e">
        <f t="shared" si="786"/>
        <v>#N/A</v>
      </c>
      <c r="P540" s="13" t="e">
        <f t="shared" si="787"/>
        <v>#N/A</v>
      </c>
      <c r="Q540" s="13" t="e">
        <f t="shared" si="788"/>
        <v>#N/A</v>
      </c>
      <c r="R540" s="13" t="e">
        <f t="shared" si="789"/>
        <v>#N/A</v>
      </c>
      <c r="S540" s="13" t="e">
        <f t="shared" si="790"/>
        <v>#N/A</v>
      </c>
      <c r="T540" s="13" t="e">
        <f t="shared" si="791"/>
        <v>#N/A</v>
      </c>
      <c r="U540" s="13" t="e">
        <f t="shared" si="792"/>
        <v>#N/A</v>
      </c>
      <c r="V540" s="13" t="e">
        <f t="shared" si="793"/>
        <v>#N/A</v>
      </c>
      <c r="W540" s="13" t="e">
        <f t="shared" si="794"/>
        <v>#N/A</v>
      </c>
      <c r="X540" s="13" t="e">
        <f t="shared" si="795"/>
        <v>#N/A</v>
      </c>
      <c r="Y540" s="13" t="e">
        <f t="shared" si="796"/>
        <v>#N/A</v>
      </c>
      <c r="Z540" s="13" t="e">
        <f t="shared" si="797"/>
        <v>#N/A</v>
      </c>
      <c r="AA540" s="13" t="e">
        <f t="shared" si="798"/>
        <v>#N/A</v>
      </c>
      <c r="AB540" s="13" t="e">
        <f t="shared" si="799"/>
        <v>#N/A</v>
      </c>
      <c r="AC540" s="13" t="e">
        <f t="shared" si="800"/>
        <v>#N/A</v>
      </c>
      <c r="AD540" s="13" t="e">
        <f t="shared" si="801"/>
        <v>#N/A</v>
      </c>
      <c r="AE540" s="13" t="e">
        <f t="shared" si="802"/>
        <v>#N/A</v>
      </c>
      <c r="AF540" s="13" t="e">
        <f t="shared" si="803"/>
        <v>#N/A</v>
      </c>
      <c r="AG540" s="13" t="e">
        <f t="shared" si="804"/>
        <v>#N/A</v>
      </c>
      <c r="AH540" s="13" t="e">
        <f t="shared" si="805"/>
        <v>#N/A</v>
      </c>
      <c r="AI540" s="13" t="e">
        <f t="shared" si="806"/>
        <v>#N/A</v>
      </c>
      <c r="AJ540" s="13" t="e">
        <f t="shared" si="807"/>
        <v>#N/A</v>
      </c>
      <c r="AK540" s="13" t="e">
        <f t="shared" si="808"/>
        <v>#N/A</v>
      </c>
      <c r="AL540" s="13" t="e">
        <f t="shared" si="809"/>
        <v>#N/A</v>
      </c>
      <c r="AM540" s="13" t="e">
        <f t="shared" si="810"/>
        <v>#N/A</v>
      </c>
      <c r="AN540" s="13" t="e">
        <f t="shared" si="811"/>
        <v>#N/A</v>
      </c>
      <c r="AO540" s="13" t="e">
        <f t="shared" si="812"/>
        <v>#N/A</v>
      </c>
      <c r="AP540" s="13" t="e">
        <f t="shared" si="813"/>
        <v>#N/A</v>
      </c>
      <c r="AQ540" s="13" t="e">
        <f t="shared" si="814"/>
        <v>#N/A</v>
      </c>
      <c r="AR540" s="13" t="e">
        <f t="shared" si="815"/>
        <v>#N/A</v>
      </c>
      <c r="AS540" s="13" t="e">
        <f t="shared" si="816"/>
        <v>#N/A</v>
      </c>
      <c r="AT540" s="13" t="e">
        <f t="shared" si="817"/>
        <v>#N/A</v>
      </c>
      <c r="AU540" s="13" t="e">
        <f t="shared" si="818"/>
        <v>#N/A</v>
      </c>
      <c r="AV540" s="13" t="e">
        <f t="shared" si="819"/>
        <v>#N/A</v>
      </c>
      <c r="AW540" s="13" t="e">
        <f t="shared" si="820"/>
        <v>#N/A</v>
      </c>
      <c r="AX540" s="13" t="e">
        <f t="shared" si="821"/>
        <v>#N/A</v>
      </c>
      <c r="AY540" s="13" t="e">
        <f t="shared" si="822"/>
        <v>#N/A</v>
      </c>
      <c r="AZ540" s="13" t="e">
        <f t="shared" si="823"/>
        <v>#N/A</v>
      </c>
      <c r="BA540" s="13" t="e">
        <f t="shared" si="824"/>
        <v>#N/A</v>
      </c>
      <c r="BB540" s="13" t="e">
        <f t="shared" si="825"/>
        <v>#N/A</v>
      </c>
      <c r="BC540" s="13" t="e">
        <f t="shared" si="826"/>
        <v>#N/A</v>
      </c>
      <c r="BD540" s="13" t="e">
        <f t="shared" si="827"/>
        <v>#N/A</v>
      </c>
      <c r="BE540" s="13" t="e">
        <f t="shared" si="828"/>
        <v>#N/A</v>
      </c>
      <c r="BF540" s="13" t="e">
        <f t="shared" si="829"/>
        <v>#N/A</v>
      </c>
      <c r="BG540" s="13" t="e">
        <f t="shared" si="830"/>
        <v>#N/A</v>
      </c>
      <c r="BH540" s="13" t="e">
        <f t="shared" si="831"/>
        <v>#N/A</v>
      </c>
      <c r="BI540" s="13" t="e">
        <f t="shared" si="832"/>
        <v>#N/A</v>
      </c>
      <c r="BJ540" s="14" t="e">
        <f t="shared" si="833"/>
        <v>#N/A</v>
      </c>
      <c r="BK540" s="14" t="e">
        <f t="shared" si="834"/>
        <v>#N/A</v>
      </c>
      <c r="BL540" s="14" t="e">
        <f t="shared" si="835"/>
        <v>#N/A</v>
      </c>
      <c r="BM540" s="14" t="e">
        <f t="shared" si="836"/>
        <v>#N/A</v>
      </c>
      <c r="BN540" s="14" t="e">
        <f t="shared" si="837"/>
        <v>#N/A</v>
      </c>
    </row>
    <row r="541" spans="1:66" x14ac:dyDescent="0.25">
      <c r="A541" t="s">
        <v>348</v>
      </c>
      <c r="B541" t="s">
        <v>282</v>
      </c>
      <c r="C541" t="s">
        <v>274</v>
      </c>
      <c r="D541" s="11">
        <v>44429</v>
      </c>
      <c r="E541" s="10">
        <f>VLOOKUP(A541,home!$A$2:$E$404,3,FALSE)</f>
        <v>1.5124</v>
      </c>
      <c r="F541" s="10">
        <f>VLOOKUP(B541,home!$B$2:$E$404,3,FALSE)</f>
        <v>1.3665</v>
      </c>
      <c r="G541" s="10">
        <f>VLOOKUP(C541,away!$B$2:$E$404,4,FALSE)</f>
        <v>1.2783</v>
      </c>
      <c r="H541" s="10">
        <f>VLOOKUP(A541,away!$A$2:$E$404,3,FALSE)</f>
        <v>1.1446000000000001</v>
      </c>
      <c r="I541" s="10">
        <f>VLOOKUP(C541,away!$B$2:$E$404,3,FALSE)</f>
        <v>0.64070000000000005</v>
      </c>
      <c r="J541" s="10">
        <f>VLOOKUP(B541,home!$B$2:$E$404,4,FALSE)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356</v>
      </c>
      <c r="B542" t="s">
        <v>332</v>
      </c>
      <c r="C542" t="s">
        <v>333</v>
      </c>
      <c r="D542" s="11">
        <v>44429</v>
      </c>
      <c r="E542" s="10">
        <f>VLOOKUP(A542,home!$A$2:$E$404,3,FALSE)</f>
        <v>1.6769000000000001</v>
      </c>
      <c r="F542" s="10">
        <f>VLOOKUP(B542,home!$B$2:$E$404,3,FALSE)</f>
        <v>1.5138</v>
      </c>
      <c r="G542" s="10">
        <f>VLOOKUP(C542,away!$B$2:$E$404,4,FALSE)</f>
        <v>0.82569999999999999</v>
      </c>
      <c r="H542" s="10">
        <f>VLOOKUP(A542,away!$A$2:$E$404,3,FALSE)</f>
        <v>1.5230999999999999</v>
      </c>
      <c r="I542" s="10">
        <f>VLOOKUP(C542,away!$B$2:$E$404,3,FALSE)</f>
        <v>0.85860000000000003</v>
      </c>
      <c r="J542" s="10">
        <f>VLOOKUP(B542,home!$B$2:$E$404,4,FALSE)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356</v>
      </c>
      <c r="B543" t="s">
        <v>330</v>
      </c>
      <c r="C543" t="s">
        <v>335</v>
      </c>
      <c r="D543" s="11">
        <v>44429</v>
      </c>
      <c r="E543" s="10">
        <f>VLOOKUP(A543,home!$A$2:$E$404,3,FALSE)</f>
        <v>1.6769000000000001</v>
      </c>
      <c r="F543" s="10">
        <f>VLOOKUP(B543,home!$B$2:$E$404,3,FALSE)</f>
        <v>1.0550999999999999</v>
      </c>
      <c r="G543" s="10">
        <f>VLOOKUP(C543,away!$B$2:$E$404,4,FALSE)</f>
        <v>1.4679</v>
      </c>
      <c r="H543" s="10">
        <f>VLOOKUP(A543,away!$A$2:$E$404,3,FALSE)</f>
        <v>1.5230999999999999</v>
      </c>
      <c r="I543" s="10">
        <f>VLOOKUP(C543,away!$B$2:$E$404,3,FALSE)</f>
        <v>0.85860000000000003</v>
      </c>
      <c r="J543" s="10">
        <f>VLOOKUP(B543,home!$B$2:$E$404,4,FALSE)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289</v>
      </c>
      <c r="B544" t="s">
        <v>302</v>
      </c>
      <c r="C544" t="s">
        <v>312</v>
      </c>
      <c r="D544" s="11">
        <v>44429</v>
      </c>
      <c r="E544" s="10">
        <f>VLOOKUP(A544,home!$A$2:$E$404,3,FALSE)</f>
        <v>1.6667000000000001</v>
      </c>
      <c r="F544" s="10">
        <f>VLOOKUP(B544,home!$B$2:$E$404,3,FALSE)</f>
        <v>0.3</v>
      </c>
      <c r="G544" s="10">
        <f>VLOOKUP(C544,away!$B$2:$E$404,4,FALSE)</f>
        <v>0.9</v>
      </c>
      <c r="H544" s="10">
        <f>VLOOKUP(A544,away!$A$2:$E$404,3,FALSE)</f>
        <v>0.93330000000000002</v>
      </c>
      <c r="I544" s="10">
        <f>VLOOKUP(C544,away!$B$2:$E$404,3,FALSE)</f>
        <v>0.1</v>
      </c>
      <c r="J544" s="10">
        <f>VLOOKUP(B544,home!$B$2:$E$404,4,FALSE)</f>
        <v>0.53569999999999995</v>
      </c>
      <c r="K544" s="12">
        <f t="shared" si="782"/>
        <v>0.45000899999999999</v>
      </c>
      <c r="L544" s="12">
        <f t="shared" si="783"/>
        <v>4.9996881E-2</v>
      </c>
      <c r="M544" s="13">
        <f t="shared" si="784"/>
        <v>0.60652709271631244</v>
      </c>
      <c r="N544" s="13">
        <f t="shared" si="785"/>
        <v>0.272942650466175</v>
      </c>
      <c r="O544" s="13">
        <f t="shared" si="786"/>
        <v>3.032446287781345E-2</v>
      </c>
      <c r="P544" s="13">
        <f t="shared" si="787"/>
        <v>1.364628121518195E-2</v>
      </c>
      <c r="Q544" s="13">
        <f t="shared" si="788"/>
        <v>6.1413324596816463E-2</v>
      </c>
      <c r="R544" s="13">
        <f t="shared" si="789"/>
        <v>7.5806428094547828E-4</v>
      </c>
      <c r="S544" s="13">
        <f t="shared" si="790"/>
        <v>7.6757078636769077E-5</v>
      </c>
      <c r="T544" s="13">
        <f t="shared" si="791"/>
        <v>3.0704746816814068E-3</v>
      </c>
      <c r="U544" s="13">
        <f t="shared" si="792"/>
        <v>3.4113574900399365E-4</v>
      </c>
      <c r="V544" s="13">
        <f t="shared" si="793"/>
        <v>1.9188456394003598E-7</v>
      </c>
      <c r="W544" s="13">
        <f t="shared" si="794"/>
        <v>9.2121829294962605E-3</v>
      </c>
      <c r="X544" s="13">
        <f t="shared" si="795"/>
        <v>4.605804136762561E-4</v>
      </c>
      <c r="Y544" s="13">
        <f t="shared" si="796"/>
        <v>1.1513792066751273E-5</v>
      </c>
      <c r="Z544" s="13">
        <f t="shared" si="797"/>
        <v>1.2633616548260558E-5</v>
      </c>
      <c r="AA544" s="13">
        <f t="shared" si="798"/>
        <v>5.6852411492661846E-6</v>
      </c>
      <c r="AB544" s="13">
        <f t="shared" si="799"/>
        <v>1.279204842170063E-6</v>
      </c>
      <c r="AC544" s="13">
        <f t="shared" si="800"/>
        <v>2.6982623198365438E-10</v>
      </c>
      <c r="AD544" s="13">
        <f t="shared" si="801"/>
        <v>1.0363913069799204E-3</v>
      </c>
      <c r="AE544" s="13">
        <f t="shared" si="802"/>
        <v>5.181633284450957E-5</v>
      </c>
      <c r="AF544" s="13">
        <f t="shared" si="803"/>
        <v>1.2953275135416681E-6</v>
      </c>
      <c r="AG544" s="13">
        <f t="shared" si="804"/>
        <v>2.1587445183522906E-8</v>
      </c>
      <c r="AH544" s="13">
        <f t="shared" si="805"/>
        <v>1.5791035579075341E-7</v>
      </c>
      <c r="AI544" s="13">
        <f t="shared" si="806"/>
        <v>7.1061081299041137E-8</v>
      </c>
      <c r="AJ544" s="13">
        <f t="shared" si="807"/>
        <v>1.5989063067150097E-8</v>
      </c>
      <c r="AK544" s="13">
        <f t="shared" si="808"/>
        <v>2.3984074272617163E-9</v>
      </c>
      <c r="AL544" s="13">
        <f t="shared" si="809"/>
        <v>2.4283331677017706E-13</v>
      </c>
      <c r="AM544" s="13">
        <f t="shared" si="810"/>
        <v>9.3277083132545452E-5</v>
      </c>
      <c r="AN544" s="13">
        <f t="shared" si="811"/>
        <v>4.663563225404983E-6</v>
      </c>
      <c r="AO544" s="13">
        <f t="shared" si="812"/>
        <v>1.1658180780827455E-7</v>
      </c>
      <c r="AP544" s="13">
        <f t="shared" si="813"/>
        <v>1.9429089239183926E-9</v>
      </c>
      <c r="AQ544" s="13">
        <f t="shared" si="814"/>
        <v>2.4284846565746475E-11</v>
      </c>
      <c r="AR544" s="13">
        <f t="shared" si="815"/>
        <v>1.5790050534275918E-9</v>
      </c>
      <c r="AS544" s="13">
        <f t="shared" si="816"/>
        <v>7.1056648508789705E-10</v>
      </c>
      <c r="AT544" s="13">
        <f t="shared" si="817"/>
        <v>1.598806566939597E-10</v>
      </c>
      <c r="AU544" s="13">
        <f t="shared" si="818"/>
        <v>2.398257814606404E-11</v>
      </c>
      <c r="AV544" s="13">
        <f t="shared" si="819"/>
        <v>2.6980940022330324E-12</v>
      </c>
      <c r="AW544" s="13">
        <f t="shared" si="820"/>
        <v>1.5176439074453353E-16</v>
      </c>
      <c r="AX544" s="13">
        <f t="shared" si="821"/>
        <v>6.9959211505656046E-6</v>
      </c>
      <c r="AY544" s="13">
        <f t="shared" si="822"/>
        <v>3.4977423725021174E-7</v>
      </c>
      <c r="AZ544" s="13">
        <f t="shared" si="823"/>
        <v>8.7438104583323015E-9</v>
      </c>
      <c r="BA544" s="13">
        <f t="shared" si="824"/>
        <v>1.4572108365726528E-10</v>
      </c>
      <c r="BB544" s="13">
        <f t="shared" si="825"/>
        <v>1.8213999197008337E-12</v>
      </c>
      <c r="BC544" s="13">
        <f t="shared" si="826"/>
        <v>1.8212863007738427E-14</v>
      </c>
      <c r="BD544" s="13">
        <f t="shared" si="827"/>
        <v>1.3157554625769673E-11</v>
      </c>
      <c r="BE544" s="13">
        <f t="shared" si="828"/>
        <v>5.9210179995879835E-12</v>
      </c>
      <c r="BF544" s="13">
        <f t="shared" si="829"/>
        <v>1.3322556944882942E-12</v>
      </c>
      <c r="BG544" s="13">
        <f t="shared" si="830"/>
        <v>1.9984235094032763E-13</v>
      </c>
      <c r="BH544" s="13">
        <f t="shared" si="831"/>
        <v>2.2482714126076469E-14</v>
      </c>
      <c r="BI544" s="13">
        <f t="shared" si="832"/>
        <v>2.0234847402323099E-15</v>
      </c>
      <c r="BJ544" s="14">
        <f t="shared" si="833"/>
        <v>0.34830566521681383</v>
      </c>
      <c r="BK544" s="14">
        <f t="shared" si="834"/>
        <v>0.62025067293900138</v>
      </c>
      <c r="BL544" s="14">
        <f t="shared" si="835"/>
        <v>3.1430877209429983E-2</v>
      </c>
      <c r="BM544" s="14">
        <f t="shared" si="836"/>
        <v>1.4387623054311578E-2</v>
      </c>
      <c r="BN544" s="14">
        <f t="shared" si="837"/>
        <v>0.98561187615324475</v>
      </c>
    </row>
    <row r="545" spans="1:66" x14ac:dyDescent="0.25">
      <c r="A545" t="s">
        <v>289</v>
      </c>
      <c r="B545" t="s">
        <v>303</v>
      </c>
      <c r="C545" t="s">
        <v>314</v>
      </c>
      <c r="D545" s="11">
        <v>44429</v>
      </c>
      <c r="E545" s="10">
        <f>VLOOKUP(A545,home!$A$2:$E$404,3,FALSE)</f>
        <v>1.6667000000000001</v>
      </c>
      <c r="F545" s="10">
        <f>VLOOKUP(B545,home!$B$2:$E$404,3,FALSE)</f>
        <v>0.6</v>
      </c>
      <c r="G545" s="10">
        <f>VLOOKUP(C545,away!$B$2:$E$404,4,FALSE)</f>
        <v>1.6</v>
      </c>
      <c r="H545" s="10">
        <f>VLOOKUP(A545,away!$A$2:$E$404,3,FALSE)</f>
        <v>0.93330000000000002</v>
      </c>
      <c r="I545" s="10">
        <f>VLOOKUP(C545,away!$B$2:$E$404,3,FALSE)</f>
        <v>0.71430000000000005</v>
      </c>
      <c r="J545" s="10">
        <f>VLOOKUP(B545,home!$B$2:$E$404,4,FALSE)</f>
        <v>0.53569999999999995</v>
      </c>
      <c r="K545" s="12">
        <f t="shared" si="782"/>
        <v>1.6000319999999999</v>
      </c>
      <c r="L545" s="12">
        <f t="shared" si="783"/>
        <v>0.357127720983</v>
      </c>
      <c r="M545" s="13">
        <f t="shared" si="784"/>
        <v>0.14125906684211589</v>
      </c>
      <c r="N545" s="13">
        <f t="shared" si="785"/>
        <v>0.22601902723752434</v>
      </c>
      <c r="O545" s="13">
        <f t="shared" si="786"/>
        <v>5.0447528609510114E-2</v>
      </c>
      <c r="P545" s="13">
        <f t="shared" si="787"/>
        <v>8.0717660096131669E-2</v>
      </c>
      <c r="Q545" s="13">
        <f t="shared" si="788"/>
        <v>0.18081883809445529</v>
      </c>
      <c r="R545" s="13">
        <f t="shared" si="789"/>
        <v>9.0081054607695169E-3</v>
      </c>
      <c r="S545" s="13">
        <f t="shared" si="790"/>
        <v>1.1530836209396725E-2</v>
      </c>
      <c r="T545" s="13">
        <f t="shared" si="791"/>
        <v>6.4575419559466885E-2</v>
      </c>
      <c r="U545" s="13">
        <f t="shared" si="792"/>
        <v>1.4413256996605971E-2</v>
      </c>
      <c r="V545" s="13">
        <f t="shared" si="793"/>
        <v>7.321001984204866E-4</v>
      </c>
      <c r="W545" s="13">
        <f t="shared" si="794"/>
        <v>9.6438642384649165E-2</v>
      </c>
      <c r="X545" s="13">
        <f t="shared" si="795"/>
        <v>3.4440912569524307E-2</v>
      </c>
      <c r="Y545" s="13">
        <f t="shared" si="796"/>
        <v>6.149902307264486E-3</v>
      </c>
      <c r="Z545" s="13">
        <f t="shared" si="797"/>
        <v>1.0723480578597119E-3</v>
      </c>
      <c r="AA545" s="13">
        <f t="shared" si="798"/>
        <v>1.7157912077133903E-3</v>
      </c>
      <c r="AB545" s="13">
        <f t="shared" si="799"/>
        <v>1.3726604188300357E-3</v>
      </c>
      <c r="AC545" s="13">
        <f t="shared" si="800"/>
        <v>2.6145850445861839E-5</v>
      </c>
      <c r="AD545" s="13">
        <f t="shared" si="801"/>
        <v>3.8576228462998755E-2</v>
      </c>
      <c r="AE545" s="13">
        <f t="shared" si="802"/>
        <v>1.3776640555110282E-2</v>
      </c>
      <c r="AF545" s="13">
        <f t="shared" si="803"/>
        <v>2.4600101221242533E-3</v>
      </c>
      <c r="AG545" s="13">
        <f t="shared" si="804"/>
        <v>2.9284593616978207E-4</v>
      </c>
      <c r="AH545" s="13">
        <f t="shared" si="805"/>
        <v>9.5741304500996267E-5</v>
      </c>
      <c r="AI545" s="13">
        <f t="shared" si="806"/>
        <v>1.5318915092333804E-4</v>
      </c>
      <c r="AJ545" s="13">
        <f t="shared" si="807"/>
        <v>1.2255377176508523E-4</v>
      </c>
      <c r="AK545" s="13">
        <f t="shared" si="808"/>
        <v>6.5363318848277619E-5</v>
      </c>
      <c r="AL545" s="13">
        <f t="shared" si="809"/>
        <v>5.9760606278736972E-7</v>
      </c>
      <c r="AM545" s="13">
        <f t="shared" si="810"/>
        <v>1.2344639996021759E-2</v>
      </c>
      <c r="AN545" s="13">
        <f t="shared" si="811"/>
        <v>4.4086131481348417E-3</v>
      </c>
      <c r="AO545" s="13">
        <f t="shared" si="812"/>
        <v>7.8721898314454235E-4</v>
      </c>
      <c r="AP545" s="13">
        <f t="shared" si="813"/>
        <v>9.371257378832172E-5</v>
      </c>
      <c r="AQ545" s="13">
        <f t="shared" si="814"/>
        <v>8.3668394761186385E-6</v>
      </c>
      <c r="AR545" s="13">
        <f t="shared" si="815"/>
        <v>6.8383747760760513E-6</v>
      </c>
      <c r="AS545" s="13">
        <f t="shared" si="816"/>
        <v>1.0941618469714514E-5</v>
      </c>
      <c r="AT545" s="13">
        <f t="shared" si="817"/>
        <v>8.7534698416671277E-6</v>
      </c>
      <c r="AU545" s="13">
        <f t="shared" si="818"/>
        <v>4.6686106192341124E-6</v>
      </c>
      <c r="AV545" s="13">
        <f t="shared" si="819"/>
        <v>1.8674815965785994E-6</v>
      </c>
      <c r="AW545" s="13">
        <f t="shared" si="820"/>
        <v>9.4855982081200936E-9</v>
      </c>
      <c r="AX545" s="13">
        <f t="shared" si="821"/>
        <v>3.2919698370191186E-3</v>
      </c>
      <c r="AY545" s="13">
        <f t="shared" si="822"/>
        <v>1.1756536854394158E-3</v>
      </c>
      <c r="AZ545" s="13">
        <f t="shared" si="823"/>
        <v>2.0992926067312165E-4</v>
      </c>
      <c r="BA545" s="13">
        <f t="shared" si="824"/>
        <v>2.4990519477279358E-5</v>
      </c>
      <c r="BB545" s="13">
        <f t="shared" si="825"/>
        <v>2.2312018167755126E-6</v>
      </c>
      <c r="BC545" s="13">
        <f t="shared" si="826"/>
        <v>1.5936480397563364E-7</v>
      </c>
      <c r="BD545" s="13">
        <f t="shared" si="827"/>
        <v>4.0702886650127868E-7</v>
      </c>
      <c r="BE545" s="13">
        <f t="shared" si="828"/>
        <v>6.5125921132577381E-7</v>
      </c>
      <c r="BF545" s="13">
        <f t="shared" si="829"/>
        <v>5.2101778920800029E-7</v>
      </c>
      <c r="BG545" s="13">
        <f t="shared" si="830"/>
        <v>2.7788171176735172E-7</v>
      </c>
      <c r="BH545" s="13">
        <f t="shared" si="831"/>
        <v>1.1115490776063486E-7</v>
      </c>
      <c r="BI545" s="13">
        <f t="shared" si="832"/>
        <v>3.5570281874812809E-8</v>
      </c>
      <c r="BJ545" s="14">
        <f t="shared" si="833"/>
        <v>0.68589595263908265</v>
      </c>
      <c r="BK545" s="14">
        <f t="shared" si="834"/>
        <v>0.23544206048801281</v>
      </c>
      <c r="BL545" s="14">
        <f t="shared" si="835"/>
        <v>7.7429263707538443E-2</v>
      </c>
      <c r="BM545" s="14">
        <f t="shared" si="836"/>
        <v>0.31039375435214578</v>
      </c>
      <c r="BN545" s="14">
        <f t="shared" si="837"/>
        <v>0.68827022634050683</v>
      </c>
    </row>
    <row r="546" spans="1:66" x14ac:dyDescent="0.25">
      <c r="A546" t="s">
        <v>289</v>
      </c>
      <c r="B546" t="s">
        <v>295</v>
      </c>
      <c r="C546" t="s">
        <v>313</v>
      </c>
      <c r="D546" s="11">
        <v>44429</v>
      </c>
      <c r="E546" s="10">
        <f>VLOOKUP(A546,home!$A$2:$E$404,3,FALSE)</f>
        <v>1.6667000000000001</v>
      </c>
      <c r="F546" s="10">
        <f>VLOOKUP(B546,home!$B$2:$E$404,3,FALSE)</f>
        <v>1.8</v>
      </c>
      <c r="G546" s="10">
        <f>VLOOKUP(C546,away!$B$2:$E$404,4,FALSE)</f>
        <v>0.6</v>
      </c>
      <c r="H546" s="10">
        <f>VLOOKUP(A546,away!$A$2:$E$404,3,FALSE)</f>
        <v>0.93330000000000002</v>
      </c>
      <c r="I546" s="10">
        <f>VLOOKUP(C546,away!$B$2:$E$404,3,FALSE)</f>
        <v>0.53569999999999995</v>
      </c>
      <c r="J546" s="10">
        <f>VLOOKUP(B546,home!$B$2:$E$404,4,FALSE)</f>
        <v>0.53569999999999995</v>
      </c>
      <c r="K546" s="12">
        <f t="shared" si="782"/>
        <v>1.8000360000000002</v>
      </c>
      <c r="L546" s="12">
        <f t="shared" si="783"/>
        <v>0.26783329151699997</v>
      </c>
      <c r="M546" s="13">
        <f t="shared" si="784"/>
        <v>0.12645493346068887</v>
      </c>
      <c r="N546" s="13">
        <f t="shared" si="785"/>
        <v>0.22762343260684453</v>
      </c>
      <c r="O546" s="13">
        <f t="shared" si="786"/>
        <v>3.3868841057339526E-2</v>
      </c>
      <c r="P546" s="13">
        <f t="shared" si="787"/>
        <v>6.0965133181489196E-2</v>
      </c>
      <c r="Q546" s="13">
        <f t="shared" si="788"/>
        <v>0.20486518656794711</v>
      </c>
      <c r="R546" s="13">
        <f t="shared" si="789"/>
        <v>4.5356015901266769E-3</v>
      </c>
      <c r="S546" s="13">
        <f t="shared" si="790"/>
        <v>7.3479684859273304E-3</v>
      </c>
      <c r="T546" s="13">
        <f t="shared" si="791"/>
        <v>5.4869717235737574E-2</v>
      </c>
      <c r="U546" s="13">
        <f t="shared" si="792"/>
        <v>8.1642461438852631E-3</v>
      </c>
      <c r="V546" s="13">
        <f t="shared" si="793"/>
        <v>3.9361398923216305E-4</v>
      </c>
      <c r="W546" s="13">
        <f t="shared" si="794"/>
        <v>0.12292157032300709</v>
      </c>
      <c r="X546" s="13">
        <f t="shared" si="795"/>
        <v>3.2922488778049375E-2</v>
      </c>
      <c r="Y546" s="13">
        <f t="shared" si="796"/>
        <v>4.4088692671782293E-3</v>
      </c>
      <c r="Z546" s="13">
        <f t="shared" si="797"/>
        <v>4.0492836763112247E-4</v>
      </c>
      <c r="AA546" s="13">
        <f t="shared" si="798"/>
        <v>7.2888563915725509E-4</v>
      </c>
      <c r="AB546" s="13">
        <f t="shared" si="799"/>
        <v>6.5601019518303483E-4</v>
      </c>
      <c r="AC546" s="13">
        <f t="shared" si="800"/>
        <v>1.1860316862951786E-5</v>
      </c>
      <c r="AD546" s="13">
        <f t="shared" si="801"/>
        <v>5.5315812939486099E-2</v>
      </c>
      <c r="AE546" s="13">
        <f t="shared" si="802"/>
        <v>1.4815416252521221E-2</v>
      </c>
      <c r="AF546" s="13">
        <f t="shared" si="803"/>
        <v>1.9840308500536077E-3</v>
      </c>
      <c r="AG546" s="13">
        <f t="shared" si="804"/>
        <v>1.7712983768037647E-4</v>
      </c>
      <c r="AH546" s="13">
        <f t="shared" si="805"/>
        <v>2.7113324382812335E-5</v>
      </c>
      <c r="AI546" s="13">
        <f t="shared" si="806"/>
        <v>4.8804959968739973E-5</v>
      </c>
      <c r="AJ546" s="13">
        <f t="shared" si="807"/>
        <v>4.3925342461145444E-5</v>
      </c>
      <c r="AK546" s="13">
        <f t="shared" si="808"/>
        <v>2.6355732580796797E-5</v>
      </c>
      <c r="AL546" s="13">
        <f t="shared" si="809"/>
        <v>2.2871888896269851E-7</v>
      </c>
      <c r="AM546" s="13">
        <f t="shared" si="810"/>
        <v>1.9914090932068161E-2</v>
      </c>
      <c r="AN546" s="13">
        <f t="shared" si="811"/>
        <v>5.3336565219046584E-3</v>
      </c>
      <c r="AO546" s="13">
        <f t="shared" si="812"/>
        <v>7.1426539104141925E-4</v>
      </c>
      <c r="AP546" s="13">
        <f t="shared" si="813"/>
        <v>6.3768016899766827E-5</v>
      </c>
      <c r="AQ546" s="13">
        <f t="shared" si="814"/>
        <v>4.2697994649440563E-6</v>
      </c>
      <c r="AR546" s="13">
        <f t="shared" si="815"/>
        <v>1.4523701826833524E-6</v>
      </c>
      <c r="AS546" s="13">
        <f t="shared" si="816"/>
        <v>2.6143186141566105E-6</v>
      </c>
      <c r="AT546" s="13">
        <f t="shared" si="817"/>
        <v>2.3529338104760058E-6</v>
      </c>
      <c r="AU546" s="13">
        <f t="shared" si="818"/>
        <v>1.4117885214913292E-6</v>
      </c>
      <c r="AV546" s="13">
        <f t="shared" si="819"/>
        <v>6.3531754076779161E-7</v>
      </c>
      <c r="AW546" s="13">
        <f t="shared" si="820"/>
        <v>3.062987901682397E-9</v>
      </c>
      <c r="AX546" s="13">
        <f t="shared" si="821"/>
        <v>5.9743467641660327E-3</v>
      </c>
      <c r="AY546" s="13">
        <f t="shared" si="822"/>
        <v>1.6001289585105267E-3</v>
      </c>
      <c r="AZ546" s="13">
        <f t="shared" si="823"/>
        <v>2.1428390290477176E-4</v>
      </c>
      <c r="BA546" s="13">
        <f t="shared" si="824"/>
        <v>1.9130787678031423E-5</v>
      </c>
      <c r="BB546" s="13">
        <f t="shared" si="825"/>
        <v>1.2809654582800051E-6</v>
      </c>
      <c r="BC546" s="13">
        <f t="shared" si="826"/>
        <v>6.8617039002143239E-8</v>
      </c>
      <c r="BD546" s="13">
        <f t="shared" si="827"/>
        <v>6.4832181088204786E-8</v>
      </c>
      <c r="BE546" s="13">
        <f t="shared" si="828"/>
        <v>1.1670025991728777E-7</v>
      </c>
      <c r="BF546" s="13">
        <f t="shared" si="829"/>
        <v>1.0503233453023757E-7</v>
      </c>
      <c r="BG546" s="13">
        <f t="shared" si="830"/>
        <v>6.3020661106156899E-8</v>
      </c>
      <c r="BH546" s="13">
        <f t="shared" si="831"/>
        <v>2.8359864683720561E-8</v>
      </c>
      <c r="BI546" s="13">
        <f t="shared" si="832"/>
        <v>1.0209755477165127E-8</v>
      </c>
      <c r="BJ546" s="14">
        <f t="shared" si="833"/>
        <v>0.7537429453156409</v>
      </c>
      <c r="BK546" s="14">
        <f t="shared" si="834"/>
        <v>0.1967738671116</v>
      </c>
      <c r="BL546" s="14">
        <f t="shared" si="835"/>
        <v>4.8108638868811629E-2</v>
      </c>
      <c r="BM546" s="14">
        <f t="shared" si="836"/>
        <v>0.33911712530372484</v>
      </c>
      <c r="BN546" s="14">
        <f t="shared" si="837"/>
        <v>0.6583131284644359</v>
      </c>
    </row>
    <row r="547" spans="1:66" x14ac:dyDescent="0.25">
      <c r="A547" t="s">
        <v>337</v>
      </c>
      <c r="B547" t="s">
        <v>76</v>
      </c>
      <c r="C547" t="s">
        <v>87</v>
      </c>
      <c r="D547" s="11">
        <v>44430</v>
      </c>
      <c r="E547" s="10">
        <f>VLOOKUP(A547,home!$A$2:$E$404,3,FALSE)</f>
        <v>1.2959000000000001</v>
      </c>
      <c r="F547" s="10">
        <f>VLOOKUP(B547,home!$B$2:$E$404,3,FALSE)</f>
        <v>0.77170000000000005</v>
      </c>
      <c r="G547" s="10">
        <f>VLOOKUP(C547,away!$B$2:$E$404,4,FALSE)</f>
        <v>1.7362</v>
      </c>
      <c r="H547" s="10">
        <f>VLOOKUP(A547,away!$A$2:$E$404,3,FALSE)</f>
        <v>1</v>
      </c>
      <c r="I547" s="10">
        <f>VLOOKUP(C547,away!$B$2:$E$404,3,FALSE)</f>
        <v>1</v>
      </c>
      <c r="J547" s="10">
        <f>VLOOKUP(B547,home!$B$2:$E$404,4,FALSE)</f>
        <v>1</v>
      </c>
      <c r="K547" s="12">
        <f t="shared" si="782"/>
        <v>1.736279917286</v>
      </c>
      <c r="L547" s="12">
        <f t="shared" si="783"/>
        <v>1</v>
      </c>
      <c r="M547" s="13">
        <f t="shared" si="784"/>
        <v>6.4811001274049027E-2</v>
      </c>
      <c r="N547" s="13">
        <f t="shared" si="785"/>
        <v>0.11253003993132865</v>
      </c>
      <c r="O547" s="13">
        <f t="shared" si="786"/>
        <v>6.4811001274049027E-2</v>
      </c>
      <c r="P547" s="13">
        <f t="shared" si="787"/>
        <v>0.11253003993132865</v>
      </c>
      <c r="Q547" s="13">
        <f t="shared" si="788"/>
        <v>9.7691824212078837E-2</v>
      </c>
      <c r="R547" s="13">
        <f t="shared" si="789"/>
        <v>3.2405500637024506E-2</v>
      </c>
      <c r="S547" s="13">
        <f t="shared" si="790"/>
        <v>4.8845912106039412E-2</v>
      </c>
      <c r="T547" s="13">
        <f t="shared" si="791"/>
        <v>9.7691824212078837E-2</v>
      </c>
      <c r="U547" s="13">
        <f t="shared" si="792"/>
        <v>5.6265019965664319E-2</v>
      </c>
      <c r="V547" s="13">
        <f t="shared" si="793"/>
        <v>9.4233529145814812E-3</v>
      </c>
      <c r="W547" s="13">
        <f t="shared" si="794"/>
        <v>5.654011748748889E-2</v>
      </c>
      <c r="X547" s="13">
        <f t="shared" si="795"/>
        <v>5.654011748748889E-2</v>
      </c>
      <c r="Y547" s="13">
        <f t="shared" si="796"/>
        <v>2.8270058743744438E-2</v>
      </c>
      <c r="Z547" s="13">
        <f t="shared" si="797"/>
        <v>1.0801833545674839E-2</v>
      </c>
      <c r="AA547" s="13">
        <f t="shared" si="798"/>
        <v>1.8755006655221444E-2</v>
      </c>
      <c r="AB547" s="13">
        <f t="shared" si="799"/>
        <v>1.6281970702013142E-2</v>
      </c>
      <c r="AC547" s="13">
        <f t="shared" si="800"/>
        <v>1.022598651192895E-3</v>
      </c>
      <c r="AD547" s="13">
        <f t="shared" si="801"/>
        <v>2.4542367628629484E-2</v>
      </c>
      <c r="AE547" s="13">
        <f t="shared" si="802"/>
        <v>2.4542367628629484E-2</v>
      </c>
      <c r="AF547" s="13">
        <f t="shared" si="803"/>
        <v>1.2271183814314739E-2</v>
      </c>
      <c r="AG547" s="13">
        <f t="shared" si="804"/>
        <v>4.0903946047715807E-3</v>
      </c>
      <c r="AH547" s="13">
        <f t="shared" si="805"/>
        <v>2.7004583864187089E-3</v>
      </c>
      <c r="AI547" s="13">
        <f t="shared" si="806"/>
        <v>4.6887516638053602E-3</v>
      </c>
      <c r="AJ547" s="13">
        <f t="shared" si="807"/>
        <v>4.0704926755032846E-3</v>
      </c>
      <c r="AK547" s="13">
        <f t="shared" si="808"/>
        <v>2.3558382286453699E-3</v>
      </c>
      <c r="AL547" s="13">
        <f t="shared" si="809"/>
        <v>7.1020700060398995E-5</v>
      </c>
      <c r="AM547" s="13">
        <f t="shared" si="810"/>
        <v>8.522484007247878E-3</v>
      </c>
      <c r="AN547" s="13">
        <f t="shared" si="811"/>
        <v>8.522484007247878E-3</v>
      </c>
      <c r="AO547" s="13">
        <f t="shared" si="812"/>
        <v>4.2612420036239381E-3</v>
      </c>
      <c r="AP547" s="13">
        <f t="shared" si="813"/>
        <v>1.4204140012079797E-3</v>
      </c>
      <c r="AQ547" s="13">
        <f t="shared" si="814"/>
        <v>3.5510350030199482E-4</v>
      </c>
      <c r="AR547" s="13">
        <f t="shared" si="815"/>
        <v>5.4009167728374203E-4</v>
      </c>
      <c r="AS547" s="13">
        <f t="shared" si="816"/>
        <v>9.3775033276107228E-4</v>
      </c>
      <c r="AT547" s="13">
        <f t="shared" si="817"/>
        <v>8.1409853510065711E-4</v>
      </c>
      <c r="AU547" s="13">
        <f t="shared" si="818"/>
        <v>4.7116764572907414E-4</v>
      </c>
      <c r="AV547" s="13">
        <f t="shared" si="819"/>
        <v>2.0451973023857906E-4</v>
      </c>
      <c r="AW547" s="13">
        <f t="shared" si="820"/>
        <v>3.4253282007350961E-6</v>
      </c>
      <c r="AX547" s="13">
        <f t="shared" si="821"/>
        <v>2.46623630452927E-3</v>
      </c>
      <c r="AY547" s="13">
        <f t="shared" si="822"/>
        <v>2.46623630452927E-3</v>
      </c>
      <c r="AZ547" s="13">
        <f t="shared" si="823"/>
        <v>1.2331181522646348E-3</v>
      </c>
      <c r="BA547" s="13">
        <f t="shared" si="824"/>
        <v>4.1103938408821163E-4</v>
      </c>
      <c r="BB547" s="13">
        <f t="shared" si="825"/>
        <v>1.0275984602205289E-4</v>
      </c>
      <c r="BC547" s="13">
        <f t="shared" si="826"/>
        <v>2.0551969204410586E-5</v>
      </c>
      <c r="BD547" s="13">
        <f t="shared" si="827"/>
        <v>9.0015279547290289E-5</v>
      </c>
      <c r="BE547" s="13">
        <f t="shared" si="828"/>
        <v>1.5629172212684533E-4</v>
      </c>
      <c r="BF547" s="13">
        <f t="shared" si="829"/>
        <v>1.356830891834428E-4</v>
      </c>
      <c r="BG547" s="13">
        <f t="shared" si="830"/>
        <v>7.8527940954845659E-5</v>
      </c>
      <c r="BH547" s="13">
        <f t="shared" si="831"/>
        <v>3.4086621706429826E-5</v>
      </c>
      <c r="BI547" s="13">
        <f t="shared" si="832"/>
        <v>1.1836783343399827E-5</v>
      </c>
      <c r="BJ547" s="14">
        <f t="shared" si="833"/>
        <v>0.54449196523082133</v>
      </c>
      <c r="BK547" s="14">
        <f t="shared" si="834"/>
        <v>0.23917016188178117</v>
      </c>
      <c r="BL547" s="14">
        <f t="shared" si="835"/>
        <v>0.20580810954632056</v>
      </c>
      <c r="BM547" s="14">
        <f t="shared" si="836"/>
        <v>0.51302985196841067</v>
      </c>
      <c r="BN547" s="14">
        <f t="shared" si="837"/>
        <v>0.48477940725985874</v>
      </c>
    </row>
    <row r="548" spans="1:66" x14ac:dyDescent="0.25">
      <c r="A548" t="s">
        <v>337</v>
      </c>
      <c r="B548" t="s">
        <v>95</v>
      </c>
      <c r="C548" t="s">
        <v>94</v>
      </c>
      <c r="D548" s="11">
        <v>44430</v>
      </c>
      <c r="E548" s="10">
        <f>VLOOKUP(A548,home!$A$2:$E$404,3,FALSE)</f>
        <v>1.2959000000000001</v>
      </c>
      <c r="F548" s="10">
        <f>VLOOKUP(B548,home!$B$2:$E$404,3,FALSE)</f>
        <v>0.96460000000000001</v>
      </c>
      <c r="G548" s="10">
        <f>VLOOKUP(C548,away!$B$2:$E$404,4,FALSE)</f>
        <v>0.51439999999999997</v>
      </c>
      <c r="H548" s="10">
        <f>VLOOKUP(A548,away!$A$2:$E$404,3,FALSE)</f>
        <v>1</v>
      </c>
      <c r="I548" s="10">
        <f>VLOOKUP(C548,away!$B$2:$E$404,3,FALSE)</f>
        <v>0.1</v>
      </c>
      <c r="J548" s="10">
        <f>VLOOKUP(B548,home!$B$2:$E$404,4,FALSE)</f>
        <v>0.25</v>
      </c>
      <c r="K548" s="12">
        <f t="shared" si="782"/>
        <v>0.64301293201599996</v>
      </c>
      <c r="L548" s="12">
        <f t="shared" si="783"/>
        <v>2.5000000000000001E-2</v>
      </c>
      <c r="M548" s="13">
        <f t="shared" si="784"/>
        <v>0.51272638841315832</v>
      </c>
      <c r="N548" s="13">
        <f t="shared" si="785"/>
        <v>0.32968969833551937</v>
      </c>
      <c r="O548" s="13">
        <f t="shared" si="786"/>
        <v>1.2818159710328958E-2</v>
      </c>
      <c r="P548" s="13">
        <f t="shared" si="787"/>
        <v>8.2422424583879841E-3</v>
      </c>
      <c r="Q548" s="13">
        <f t="shared" si="788"/>
        <v>0.1059973697910964</v>
      </c>
      <c r="R548" s="13">
        <f t="shared" si="789"/>
        <v>1.6022699637911197E-4</v>
      </c>
      <c r="S548" s="13">
        <f t="shared" si="790"/>
        <v>3.3124178059717622E-5</v>
      </c>
      <c r="T548" s="13">
        <f t="shared" si="791"/>
        <v>2.6499342447774102E-3</v>
      </c>
      <c r="U548" s="13">
        <f t="shared" si="792"/>
        <v>1.0302803072984979E-4</v>
      </c>
      <c r="V548" s="13">
        <f t="shared" si="793"/>
        <v>5.9164652374441902E-8</v>
      </c>
      <c r="W548" s="13">
        <f t="shared" si="794"/>
        <v>2.2719226511785692E-2</v>
      </c>
      <c r="X548" s="13">
        <f t="shared" si="795"/>
        <v>5.6798066279464235E-4</v>
      </c>
      <c r="Y548" s="13">
        <f t="shared" si="796"/>
        <v>7.0997582849330289E-6</v>
      </c>
      <c r="Z548" s="13">
        <f t="shared" si="797"/>
        <v>1.3352249698259329E-6</v>
      </c>
      <c r="AA548" s="13">
        <f t="shared" si="798"/>
        <v>8.5856692274874822E-7</v>
      </c>
      <c r="AB548" s="13">
        <f t="shared" si="799"/>
        <v>2.7603481716431351E-7</v>
      </c>
      <c r="AC548" s="13">
        <f t="shared" si="800"/>
        <v>5.9443182179683267E-11</v>
      </c>
      <c r="AD548" s="13">
        <f t="shared" si="801"/>
        <v>3.652189113119739E-3</v>
      </c>
      <c r="AE548" s="13">
        <f t="shared" si="802"/>
        <v>9.1304727827993463E-5</v>
      </c>
      <c r="AF548" s="13">
        <f t="shared" si="803"/>
        <v>1.1413090978499184E-6</v>
      </c>
      <c r="AG548" s="13">
        <f t="shared" si="804"/>
        <v>9.5109091487493194E-9</v>
      </c>
      <c r="AH548" s="13">
        <f t="shared" si="805"/>
        <v>8.3451560614120837E-9</v>
      </c>
      <c r="AI548" s="13">
        <f t="shared" si="806"/>
        <v>5.3660432671796782E-9</v>
      </c>
      <c r="AJ548" s="13">
        <f t="shared" si="807"/>
        <v>1.7252176072769602E-9</v>
      </c>
      <c r="AK548" s="13">
        <f t="shared" si="808"/>
        <v>3.6977907734026203E-10</v>
      </c>
      <c r="AL548" s="13">
        <f t="shared" si="809"/>
        <v>3.8222734861719417E-14</v>
      </c>
      <c r="AM548" s="13">
        <f t="shared" si="810"/>
        <v>4.6968096598080776E-4</v>
      </c>
      <c r="AN548" s="13">
        <f t="shared" si="811"/>
        <v>1.1742024149520195E-5</v>
      </c>
      <c r="AO548" s="13">
        <f t="shared" si="812"/>
        <v>1.4677530186900244E-7</v>
      </c>
      <c r="AP548" s="13">
        <f t="shared" si="813"/>
        <v>1.2231275155750201E-9</v>
      </c>
      <c r="AQ548" s="13">
        <f t="shared" si="814"/>
        <v>7.6445469723438787E-12</v>
      </c>
      <c r="AR548" s="13">
        <f t="shared" si="815"/>
        <v>4.172578030706045E-11</v>
      </c>
      <c r="AS548" s="13">
        <f t="shared" si="816"/>
        <v>2.6830216335898409E-11</v>
      </c>
      <c r="AT548" s="13">
        <f t="shared" si="817"/>
        <v>8.6260880363848064E-12</v>
      </c>
      <c r="AU548" s="13">
        <f t="shared" si="818"/>
        <v>1.8488953867013116E-12</v>
      </c>
      <c r="AV548" s="13">
        <f t="shared" si="819"/>
        <v>2.9721591089841651E-13</v>
      </c>
      <c r="AW548" s="13">
        <f t="shared" si="820"/>
        <v>1.7067856120211332E-17</v>
      </c>
      <c r="AX548" s="13">
        <f t="shared" si="821"/>
        <v>5.0335155841237679E-5</v>
      </c>
      <c r="AY548" s="13">
        <f t="shared" si="822"/>
        <v>1.2583788960309421E-6</v>
      </c>
      <c r="AZ548" s="13">
        <f t="shared" si="823"/>
        <v>1.5729736200386774E-8</v>
      </c>
      <c r="BA548" s="13">
        <f t="shared" si="824"/>
        <v>1.3108113500322313E-10</v>
      </c>
      <c r="BB548" s="13">
        <f t="shared" si="825"/>
        <v>8.1925709377014478E-13</v>
      </c>
      <c r="BC548" s="13">
        <f t="shared" si="826"/>
        <v>4.0962854688507269E-15</v>
      </c>
      <c r="BD548" s="13">
        <f t="shared" si="827"/>
        <v>1.7385741794608491E-13</v>
      </c>
      <c r="BE548" s="13">
        <f t="shared" si="828"/>
        <v>1.1179256806624318E-13</v>
      </c>
      <c r="BF548" s="13">
        <f t="shared" si="829"/>
        <v>3.5942033484936631E-14</v>
      </c>
      <c r="BG548" s="13">
        <f t="shared" si="830"/>
        <v>7.7037307779221168E-15</v>
      </c>
      <c r="BH548" s="13">
        <f t="shared" si="831"/>
        <v>1.2383996287434E-15</v>
      </c>
      <c r="BI548" s="13">
        <f t="shared" si="832"/>
        <v>1.5926139525716397E-16</v>
      </c>
      <c r="BJ548" s="14">
        <f t="shared" si="833"/>
        <v>0.46590913435779535</v>
      </c>
      <c r="BK548" s="14">
        <f t="shared" si="834"/>
        <v>0.5210030726526359</v>
      </c>
      <c r="BL548" s="14">
        <f t="shared" si="835"/>
        <v>1.3082565225032736E-2</v>
      </c>
      <c r="BM548" s="14">
        <f t="shared" si="836"/>
        <v>3.0360763376667634E-2</v>
      </c>
      <c r="BN548" s="14">
        <f t="shared" si="837"/>
        <v>0.96963408570487009</v>
      </c>
    </row>
    <row r="549" spans="1:66" x14ac:dyDescent="0.25">
      <c r="A549" t="s">
        <v>337</v>
      </c>
      <c r="B549" t="s">
        <v>86</v>
      </c>
      <c r="C549" t="s">
        <v>91</v>
      </c>
      <c r="D549" s="11">
        <v>44430</v>
      </c>
      <c r="E549" s="10">
        <f>VLOOKUP(A549,home!$A$2:$E$404,3,FALSE)</f>
        <v>1.2959000000000001</v>
      </c>
      <c r="F549" s="10">
        <f>VLOOKUP(B549,home!$B$2:$E$404,3,FALSE)</f>
        <v>1.2861</v>
      </c>
      <c r="G549" s="10">
        <f>VLOOKUP(C549,away!$B$2:$E$404,4,FALSE)</f>
        <v>0.77170000000000005</v>
      </c>
      <c r="H549" s="10">
        <f>VLOOKUP(A549,away!$A$2:$E$404,3,FALSE)</f>
        <v>1</v>
      </c>
      <c r="I549" s="10">
        <f>VLOOKUP(C549,away!$B$2:$E$404,3,FALSE)</f>
        <v>1</v>
      </c>
      <c r="J549" s="10">
        <f>VLOOKUP(B549,home!$B$2:$E$404,4,FALSE)</f>
        <v>0.66669999999999996</v>
      </c>
      <c r="K549" s="12">
        <f t="shared" si="782"/>
        <v>1.2861591991830001</v>
      </c>
      <c r="L549" s="12">
        <f t="shared" si="783"/>
        <v>0.66669999999999996</v>
      </c>
      <c r="M549" s="13">
        <f t="shared" si="784"/>
        <v>0.14186786267010276</v>
      </c>
      <c r="N549" s="13">
        <f t="shared" si="785"/>
        <v>0.18246465664158321</v>
      </c>
      <c r="O549" s="13">
        <f t="shared" si="786"/>
        <v>9.4583304042157507E-2</v>
      </c>
      <c r="P549" s="13">
        <f t="shared" si="787"/>
        <v>0.12164918658294351</v>
      </c>
      <c r="Q549" s="13">
        <f t="shared" si="788"/>
        <v>0.1173392983326699</v>
      </c>
      <c r="R549" s="13">
        <f t="shared" si="789"/>
        <v>3.1529344402453197E-2</v>
      </c>
      <c r="S549" s="13">
        <f t="shared" si="790"/>
        <v>2.6078007234633636E-2</v>
      </c>
      <c r="T549" s="13">
        <f t="shared" si="791"/>
        <v>7.8230110198391017E-2</v>
      </c>
      <c r="U549" s="13">
        <f t="shared" si="792"/>
        <v>4.0551756347424209E-2</v>
      </c>
      <c r="V549" s="13">
        <f t="shared" si="793"/>
        <v>2.4846034018244389E-3</v>
      </c>
      <c r="W549" s="13">
        <f t="shared" si="794"/>
        <v>5.0305672658747261E-2</v>
      </c>
      <c r="X549" s="13">
        <f t="shared" si="795"/>
        <v>3.3538791961586795E-2</v>
      </c>
      <c r="Y549" s="13">
        <f t="shared" si="796"/>
        <v>1.1180156300394956E-2</v>
      </c>
      <c r="Z549" s="13">
        <f t="shared" si="797"/>
        <v>7.0068713043718476E-3</v>
      </c>
      <c r="AA549" s="13">
        <f t="shared" si="798"/>
        <v>9.011951985609239E-3</v>
      </c>
      <c r="AB549" s="13">
        <f t="shared" si="799"/>
        <v>5.795402474443415E-3</v>
      </c>
      <c r="AC549" s="13">
        <f t="shared" si="800"/>
        <v>1.3315647088974817E-4</v>
      </c>
      <c r="AD549" s="13">
        <f t="shared" si="801"/>
        <v>1.6175275915284129E-2</v>
      </c>
      <c r="AE549" s="13">
        <f t="shared" si="802"/>
        <v>1.0784056452719929E-2</v>
      </c>
      <c r="AF549" s="13">
        <f t="shared" si="803"/>
        <v>3.5948652185141873E-3</v>
      </c>
      <c r="AG549" s="13">
        <f t="shared" si="804"/>
        <v>7.9889888039446949E-4</v>
      </c>
      <c r="AH549" s="13">
        <f t="shared" si="805"/>
        <v>1.1678702746561775E-3</v>
      </c>
      <c r="AI549" s="13">
        <f t="shared" si="806"/>
        <v>1.5020670972014196E-3</v>
      </c>
      <c r="AJ549" s="13">
        <f t="shared" si="807"/>
        <v>9.6594870742785599E-4</v>
      </c>
      <c r="AK549" s="13">
        <f t="shared" si="808"/>
        <v>4.1412127199908823E-4</v>
      </c>
      <c r="AL549" s="13">
        <f t="shared" si="809"/>
        <v>4.5671728796424352E-6</v>
      </c>
      <c r="AM549" s="13">
        <f t="shared" si="810"/>
        <v>4.1607959835531826E-3</v>
      </c>
      <c r="AN549" s="13">
        <f t="shared" si="811"/>
        <v>2.7740026822349064E-3</v>
      </c>
      <c r="AO549" s="13">
        <f t="shared" si="812"/>
        <v>9.2471379412300582E-4</v>
      </c>
      <c r="AP549" s="13">
        <f t="shared" si="813"/>
        <v>2.055022288472693E-4</v>
      </c>
      <c r="AQ549" s="13">
        <f t="shared" si="814"/>
        <v>3.4252083993118602E-5</v>
      </c>
      <c r="AR549" s="13">
        <f t="shared" si="815"/>
        <v>1.5572382242265472E-4</v>
      </c>
      <c r="AS549" s="13">
        <f t="shared" si="816"/>
        <v>2.0028562674083731E-4</v>
      </c>
      <c r="AT549" s="13">
        <f t="shared" si="817"/>
        <v>1.2879960064843032E-4</v>
      </c>
      <c r="AU549" s="13">
        <f t="shared" si="818"/>
        <v>5.5218930408358429E-5</v>
      </c>
      <c r="AV549" s="13">
        <f t="shared" si="819"/>
        <v>1.7755083828439025E-5</v>
      </c>
      <c r="AW549" s="13">
        <f t="shared" si="820"/>
        <v>1.087852799811462E-7</v>
      </c>
      <c r="AX549" s="13">
        <f t="shared" si="821"/>
        <v>8.9190767169509987E-4</v>
      </c>
      <c r="AY549" s="13">
        <f t="shared" si="822"/>
        <v>5.9463484471912302E-4</v>
      </c>
      <c r="AZ549" s="13">
        <f t="shared" si="823"/>
        <v>1.9822152548711961E-4</v>
      </c>
      <c r="BA549" s="13">
        <f t="shared" si="824"/>
        <v>4.4051430347420882E-5</v>
      </c>
      <c r="BB549" s="13">
        <f t="shared" si="825"/>
        <v>7.3422721531563734E-6</v>
      </c>
      <c r="BC549" s="13">
        <f t="shared" si="826"/>
        <v>9.7901856890187101E-7</v>
      </c>
      <c r="BD549" s="13">
        <f t="shared" si="827"/>
        <v>1.7303512068197314E-5</v>
      </c>
      <c r="BE549" s="13">
        <f t="shared" si="828"/>
        <v>2.2255071224686034E-5</v>
      </c>
      <c r="BF549" s="13">
        <f t="shared" si="829"/>
        <v>1.4311782292051412E-5</v>
      </c>
      <c r="BG549" s="13">
        <f t="shared" si="830"/>
        <v>6.1357434838754262E-6</v>
      </c>
      <c r="BH549" s="13">
        <f t="shared" si="831"/>
        <v>1.9728857314033823E-6</v>
      </c>
      <c r="BI549" s="13">
        <f t="shared" si="832"/>
        <v>5.0748902647626843E-7</v>
      </c>
      <c r="BJ549" s="14">
        <f t="shared" si="833"/>
        <v>0.51424818609600809</v>
      </c>
      <c r="BK549" s="14">
        <f t="shared" si="834"/>
        <v>0.29281201837799287</v>
      </c>
      <c r="BL549" s="14">
        <f t="shared" si="835"/>
        <v>0.18614203615124753</v>
      </c>
      <c r="BM549" s="14">
        <f t="shared" si="836"/>
        <v>0.31018093319827111</v>
      </c>
      <c r="BN549" s="14">
        <f t="shared" si="837"/>
        <v>0.68943365267191004</v>
      </c>
    </row>
    <row r="550" spans="1:66" x14ac:dyDescent="0.25">
      <c r="A550" t="s">
        <v>337</v>
      </c>
      <c r="B550" t="s">
        <v>92</v>
      </c>
      <c r="C550" t="s">
        <v>72</v>
      </c>
      <c r="D550" s="11">
        <v>44430</v>
      </c>
      <c r="E550" s="10">
        <f>VLOOKUP(A550,home!$A$2:$E$404,3,FALSE)</f>
        <v>1.2959000000000001</v>
      </c>
      <c r="F550" s="10">
        <f>VLOOKUP(B550,home!$B$2:$E$404,3,FALSE)</f>
        <v>0.77170000000000005</v>
      </c>
      <c r="G550" s="10">
        <f>VLOOKUP(C550,away!$B$2:$E$404,4,FALSE)</f>
        <v>1.2861</v>
      </c>
      <c r="H550" s="10">
        <f>VLOOKUP(A550,away!$A$2:$E$404,3,FALSE)</f>
        <v>1</v>
      </c>
      <c r="I550" s="10">
        <f>VLOOKUP(C550,away!$B$2:$E$404,3,FALSE)</f>
        <v>1</v>
      </c>
      <c r="J550" s="10">
        <f>VLOOKUP(B550,home!$B$2:$E$404,4,FALSE)</f>
        <v>1.6667000000000001</v>
      </c>
      <c r="K550" s="12">
        <f t="shared" si="782"/>
        <v>1.2861591991830001</v>
      </c>
      <c r="L550" s="12">
        <f t="shared" si="783"/>
        <v>1.6667000000000001</v>
      </c>
      <c r="M550" s="13">
        <f t="shared" si="784"/>
        <v>5.2190270039264318E-2</v>
      </c>
      <c r="N550" s="13">
        <f t="shared" si="785"/>
        <v>6.7124995918844715E-2</v>
      </c>
      <c r="O550" s="13">
        <f t="shared" si="786"/>
        <v>8.6985523074441837E-2</v>
      </c>
      <c r="P550" s="13">
        <f t="shared" si="787"/>
        <v>0.11187723069793848</v>
      </c>
      <c r="Q550" s="13">
        <f t="shared" si="788"/>
        <v>4.3166715498071745E-2</v>
      </c>
      <c r="R550" s="13">
        <f t="shared" si="789"/>
        <v>7.2489385654086122E-2</v>
      </c>
      <c r="S550" s="13">
        <f t="shared" si="790"/>
        <v>5.9956169699942177E-2</v>
      </c>
      <c r="T550" s="13">
        <f t="shared" si="791"/>
        <v>7.1945964720636177E-2</v>
      </c>
      <c r="U550" s="13">
        <f t="shared" si="792"/>
        <v>9.3232890202127064E-2</v>
      </c>
      <c r="V550" s="13">
        <f t="shared" si="793"/>
        <v>1.4280503976100334E-2</v>
      </c>
      <c r="W550" s="13">
        <f t="shared" si="794"/>
        <v>1.8506422745453444E-2</v>
      </c>
      <c r="X550" s="13">
        <f t="shared" si="795"/>
        <v>3.0844654789847253E-2</v>
      </c>
      <c r="Y550" s="13">
        <f t="shared" si="796"/>
        <v>2.5704393069119216E-2</v>
      </c>
      <c r="Z550" s="13">
        <f t="shared" si="797"/>
        <v>4.0272686356555121E-2</v>
      </c>
      <c r="AA550" s="13">
        <f t="shared" si="798"/>
        <v>5.179708603329506E-2</v>
      </c>
      <c r="AB550" s="13">
        <f t="shared" si="799"/>
        <v>3.3309649346297876E-2</v>
      </c>
      <c r="AC550" s="13">
        <f t="shared" si="800"/>
        <v>1.9132675935272924E-3</v>
      </c>
      <c r="AD550" s="13">
        <f t="shared" si="801"/>
        <v>5.9505514645086148E-3</v>
      </c>
      <c r="AE550" s="13">
        <f t="shared" si="802"/>
        <v>9.9177841258965074E-3</v>
      </c>
      <c r="AF550" s="13">
        <f t="shared" si="803"/>
        <v>8.264985401315858E-3</v>
      </c>
      <c r="AG550" s="13">
        <f t="shared" si="804"/>
        <v>4.5917503894577138E-3</v>
      </c>
      <c r="AH550" s="13">
        <f t="shared" si="805"/>
        <v>1.6780621587617599E-2</v>
      </c>
      <c r="AI550" s="13">
        <f t="shared" si="806"/>
        <v>2.1582550822923215E-2</v>
      </c>
      <c r="AJ550" s="13">
        <f t="shared" si="807"/>
        <v>1.3879298141368665E-2</v>
      </c>
      <c r="AK550" s="13">
        <f t="shared" si="808"/>
        <v>5.9503289942416052E-3</v>
      </c>
      <c r="AL550" s="13">
        <f t="shared" si="809"/>
        <v>1.6405439541654441E-4</v>
      </c>
      <c r="AM550" s="13">
        <f t="shared" si="810"/>
        <v>1.5306713012579261E-3</v>
      </c>
      <c r="AN550" s="13">
        <f t="shared" si="811"/>
        <v>2.5511698578065851E-3</v>
      </c>
      <c r="AO550" s="13">
        <f t="shared" si="812"/>
        <v>2.1260174010031187E-3</v>
      </c>
      <c r="AP550" s="13">
        <f t="shared" si="813"/>
        <v>1.1811444007506326E-3</v>
      </c>
      <c r="AQ550" s="13">
        <f t="shared" si="814"/>
        <v>4.921533431827698E-4</v>
      </c>
      <c r="AR550" s="13">
        <f t="shared" si="815"/>
        <v>5.5936524000164481E-3</v>
      </c>
      <c r="AS550" s="13">
        <f t="shared" si="816"/>
        <v>7.1943274913132214E-3</v>
      </c>
      <c r="AT550" s="13">
        <f t="shared" si="817"/>
        <v>4.6265252424438292E-3</v>
      </c>
      <c r="AU550" s="13">
        <f t="shared" si="818"/>
        <v>1.9834826669404958E-3</v>
      </c>
      <c r="AV550" s="13">
        <f t="shared" si="819"/>
        <v>6.3776861962638745E-4</v>
      </c>
      <c r="AW550" s="13">
        <f t="shared" si="820"/>
        <v>9.7687171218884426E-6</v>
      </c>
      <c r="AX550" s="13">
        <f t="shared" si="821"/>
        <v>3.2811449583971554E-4</v>
      </c>
      <c r="AY550" s="13">
        <f t="shared" si="822"/>
        <v>5.4686843021605391E-4</v>
      </c>
      <c r="AZ550" s="13">
        <f t="shared" si="823"/>
        <v>4.5573280632054867E-4</v>
      </c>
      <c r="BA550" s="13">
        <f t="shared" si="824"/>
        <v>2.5318995609815282E-4</v>
      </c>
      <c r="BB550" s="13">
        <f t="shared" si="825"/>
        <v>1.054979249571978E-4</v>
      </c>
      <c r="BC550" s="13">
        <f t="shared" si="826"/>
        <v>3.5166678305232303E-5</v>
      </c>
      <c r="BD550" s="13">
        <f t="shared" si="827"/>
        <v>1.5538234091845686E-3</v>
      </c>
      <c r="BE550" s="13">
        <f t="shared" si="828"/>
        <v>1.9984642716286238E-3</v>
      </c>
      <c r="BF550" s="13">
        <f t="shared" si="829"/>
        <v>1.2851716035968545E-3</v>
      </c>
      <c r="BG550" s="13">
        <f t="shared" si="830"/>
        <v>5.5097842683162054E-4</v>
      </c>
      <c r="BH550" s="13">
        <f t="shared" si="831"/>
        <v>1.7716149305521659E-4</v>
      </c>
      <c r="BI550" s="13">
        <f t="shared" si="832"/>
        <v>4.5571576806792408E-5</v>
      </c>
      <c r="BJ550" s="14">
        <f t="shared" si="833"/>
        <v>0.29562394471888909</v>
      </c>
      <c r="BK550" s="14">
        <f t="shared" si="834"/>
        <v>0.24092836483240523</v>
      </c>
      <c r="BL550" s="14">
        <f t="shared" si="835"/>
        <v>0.42165426105784315</v>
      </c>
      <c r="BM550" s="14">
        <f t="shared" si="836"/>
        <v>0.56410803636995122</v>
      </c>
      <c r="BN550" s="14">
        <f t="shared" si="837"/>
        <v>0.43383412088264728</v>
      </c>
    </row>
    <row r="551" spans="1:66" x14ac:dyDescent="0.25">
      <c r="A551" t="s">
        <v>349</v>
      </c>
      <c r="B551" t="s">
        <v>102</v>
      </c>
      <c r="C551" t="s">
        <v>101</v>
      </c>
      <c r="D551" s="11">
        <v>44430</v>
      </c>
      <c r="E551" s="10">
        <f>VLOOKUP(A551,home!$A$2:$E$404,3,FALSE)</f>
        <v>1.6087</v>
      </c>
      <c r="F551" s="10">
        <f>VLOOKUP(B551,home!$B$2:$E$404,3,FALSE)</f>
        <v>0.93240000000000001</v>
      </c>
      <c r="G551" s="10">
        <f>VLOOKUP(C551,away!$B$2:$E$404,4,FALSE)</f>
        <v>0.88060000000000005</v>
      </c>
      <c r="H551" s="10">
        <f>VLOOKUP(A551,away!$A$2:$E$404,3,FALSE)</f>
        <v>1.2608999999999999</v>
      </c>
      <c r="I551" s="10">
        <f>VLOOKUP(C551,away!$B$2:$E$404,3,FALSE)</f>
        <v>0.99139999999999995</v>
      </c>
      <c r="J551" s="10">
        <f>VLOOKUP(B551,home!$B$2:$E$404,4,FALSE)</f>
        <v>0.79310000000000003</v>
      </c>
      <c r="K551" s="12">
        <f t="shared" si="782"/>
        <v>1.320857625528</v>
      </c>
      <c r="L551" s="12">
        <f t="shared" si="783"/>
        <v>0.99141961980599991</v>
      </c>
      <c r="M551" s="13">
        <f t="shared" si="784"/>
        <v>9.9035466519223209E-2</v>
      </c>
      <c r="N551" s="13">
        <f t="shared" si="785"/>
        <v>0.13081175114963894</v>
      </c>
      <c r="O551" s="13">
        <f t="shared" si="786"/>
        <v>9.8185704563798104E-2</v>
      </c>
      <c r="P551" s="13">
        <f t="shared" si="787"/>
        <v>0.1296893365909321</v>
      </c>
      <c r="Q551" s="13">
        <f t="shared" si="788"/>
        <v>8.6391849507335861E-2</v>
      </c>
      <c r="R551" s="13">
        <f t="shared" si="789"/>
        <v>4.8671616944512469E-2</v>
      </c>
      <c r="S551" s="13">
        <f t="shared" si="790"/>
        <v>4.2457830049529209E-2</v>
      </c>
      <c r="T551" s="13">
        <f t="shared" si="791"/>
        <v>8.5650574592900069E-2</v>
      </c>
      <c r="U551" s="13">
        <f t="shared" si="792"/>
        <v>6.4288276387937132E-2</v>
      </c>
      <c r="V551" s="13">
        <f t="shared" si="793"/>
        <v>6.1777282710972423E-3</v>
      </c>
      <c r="W551" s="13">
        <f t="shared" si="794"/>
        <v>3.8037111068410664E-2</v>
      </c>
      <c r="X551" s="13">
        <f t="shared" si="795"/>
        <v>3.7710738193962284E-2</v>
      </c>
      <c r="Y551" s="13">
        <f t="shared" si="796"/>
        <v>1.8693582861430844E-2</v>
      </c>
      <c r="Z551" s="13">
        <f t="shared" si="797"/>
        <v>1.6084665322157275E-2</v>
      </c>
      <c r="AA551" s="13">
        <f t="shared" si="798"/>
        <v>2.1245552844837225E-2</v>
      </c>
      <c r="AB551" s="13">
        <f t="shared" si="799"/>
        <v>1.403117524183067E-2</v>
      </c>
      <c r="AC551" s="13">
        <f t="shared" si="800"/>
        <v>5.0561777845650182E-4</v>
      </c>
      <c r="AD551" s="13">
        <f t="shared" si="801"/>
        <v>1.2560402051941422E-2</v>
      </c>
      <c r="AE551" s="13">
        <f t="shared" si="802"/>
        <v>1.2452629026946264E-2</v>
      </c>
      <c r="AF551" s="13">
        <f t="shared" si="803"/>
        <v>6.1728903677401113E-3</v>
      </c>
      <c r="AG551" s="13">
        <f t="shared" si="804"/>
        <v>2.0399748738296739E-3</v>
      </c>
      <c r="AH551" s="13">
        <f t="shared" si="805"/>
        <v>3.9866631945999782E-3</v>
      </c>
      <c r="AI551" s="13">
        <f t="shared" si="806"/>
        <v>5.2658144809991994E-3</v>
      </c>
      <c r="AJ551" s="13">
        <f t="shared" si="807"/>
        <v>3.4776956059217796E-3</v>
      </c>
      <c r="AK551" s="13">
        <f t="shared" si="808"/>
        <v>1.531180253449001E-3</v>
      </c>
      <c r="AL551" s="13">
        <f t="shared" si="809"/>
        <v>2.6484747964054506E-5</v>
      </c>
      <c r="AM551" s="13">
        <f t="shared" si="810"/>
        <v>3.3181005660008734E-3</v>
      </c>
      <c r="AN551" s="13">
        <f t="shared" si="811"/>
        <v>3.2896300016226586E-3</v>
      </c>
      <c r="AO551" s="13">
        <f t="shared" si="812"/>
        <v>1.6307018627555734E-3</v>
      </c>
      <c r="AP551" s="13">
        <f t="shared" si="813"/>
        <v>5.389032735966889E-4</v>
      </c>
      <c r="AQ551" s="13">
        <f t="shared" si="814"/>
        <v>1.3356981965535948E-4</v>
      </c>
      <c r="AR551" s="13">
        <f t="shared" si="815"/>
        <v>7.9049122173697702E-4</v>
      </c>
      <c r="AS551" s="13">
        <f t="shared" si="816"/>
        <v>1.0441263581442313E-3</v>
      </c>
      <c r="AT551" s="13">
        <f t="shared" si="817"/>
        <v>6.8957113108479378E-4</v>
      </c>
      <c r="AU551" s="13">
        <f t="shared" si="818"/>
        <v>3.0360842894577275E-4</v>
      </c>
      <c r="AV551" s="13">
        <f t="shared" si="819"/>
        <v>1.002558771368999E-4</v>
      </c>
      <c r="AW551" s="13">
        <f t="shared" si="820"/>
        <v>9.6340048501983425E-7</v>
      </c>
      <c r="AX551" s="13">
        <f t="shared" si="821"/>
        <v>7.3045640581183801E-4</v>
      </c>
      <c r="AY551" s="13">
        <f t="shared" si="822"/>
        <v>7.2418881213482951E-4</v>
      </c>
      <c r="AZ551" s="13">
        <f t="shared" si="823"/>
        <v>3.5898749839723566E-4</v>
      </c>
      <c r="BA551" s="13">
        <f t="shared" si="824"/>
        <v>1.1863574972536482E-4</v>
      </c>
      <c r="BB551" s="13">
        <f t="shared" si="825"/>
        <v>2.940445247203023E-5</v>
      </c>
      <c r="BC551" s="13">
        <f t="shared" si="826"/>
        <v>5.8304302180847628E-6</v>
      </c>
      <c r="BD551" s="13">
        <f t="shared" si="827"/>
        <v>1.3061808441907561E-4</v>
      </c>
      <c r="BE551" s="13">
        <f t="shared" si="828"/>
        <v>1.725278928367961E-4</v>
      </c>
      <c r="BF551" s="13">
        <f t="shared" si="829"/>
        <v>1.1394239143487986E-4</v>
      </c>
      <c r="BG551" s="13">
        <f t="shared" si="830"/>
        <v>5.0167225532552462E-5</v>
      </c>
      <c r="BH551" s="13">
        <f t="shared" si="831"/>
        <v>1.6565940599063716E-5</v>
      </c>
      <c r="BI551" s="13">
        <f t="shared" si="832"/>
        <v>4.376249792863439E-6</v>
      </c>
      <c r="BJ551" s="14">
        <f t="shared" si="833"/>
        <v>0.44139991256652661</v>
      </c>
      <c r="BK551" s="14">
        <f t="shared" si="834"/>
        <v>0.27861665276933711</v>
      </c>
      <c r="BL551" s="14">
        <f t="shared" si="835"/>
        <v>0.26409993031954943</v>
      </c>
      <c r="BM551" s="14">
        <f t="shared" si="836"/>
        <v>0.40669221029047992</v>
      </c>
      <c r="BN551" s="14">
        <f t="shared" si="837"/>
        <v>0.59278572527544071</v>
      </c>
    </row>
    <row r="552" spans="1:66" x14ac:dyDescent="0.25">
      <c r="A552" t="s">
        <v>349</v>
      </c>
      <c r="B552" t="s">
        <v>103</v>
      </c>
      <c r="C552" t="s">
        <v>104</v>
      </c>
      <c r="D552" s="11">
        <v>44430</v>
      </c>
      <c r="E552" s="10">
        <f>VLOOKUP(A552,home!$A$2:$E$404,3,FALSE)</f>
        <v>1.6087</v>
      </c>
      <c r="F552" s="10">
        <f>VLOOKUP(B552,home!$B$2:$E$404,3,FALSE)</f>
        <v>1.1867000000000001</v>
      </c>
      <c r="G552" s="10">
        <f>VLOOKUP(C552,away!$B$2:$E$404,4,FALSE)</f>
        <v>1.4503999999999999</v>
      </c>
      <c r="H552" s="10">
        <f>VLOOKUP(A552,away!$A$2:$E$404,3,FALSE)</f>
        <v>1.2608999999999999</v>
      </c>
      <c r="I552" s="10">
        <f>VLOOKUP(C552,away!$B$2:$E$404,3,FALSE)</f>
        <v>0.66090000000000004</v>
      </c>
      <c r="J552" s="10">
        <f>VLOOKUP(B552,home!$B$2:$E$404,4,FALSE)</f>
        <v>1.0094000000000001</v>
      </c>
      <c r="K552" s="12">
        <f t="shared" si="782"/>
        <v>2.768877838216</v>
      </c>
      <c r="L552" s="12">
        <f t="shared" si="783"/>
        <v>0.84116210081400011</v>
      </c>
      <c r="M552" s="13">
        <f t="shared" si="784"/>
        <v>2.7050766463402126E-2</v>
      </c>
      <c r="N552" s="13">
        <f t="shared" si="785"/>
        <v>7.490026776727074E-2</v>
      </c>
      <c r="O552" s="13">
        <f t="shared" si="786"/>
        <v>2.2754079546984229E-2</v>
      </c>
      <c r="P552" s="13">
        <f t="shared" si="787"/>
        <v>6.3003266586648579E-2</v>
      </c>
      <c r="Q552" s="13">
        <f t="shared" si="788"/>
        <v>0.1036948457486201</v>
      </c>
      <c r="R552" s="13">
        <f t="shared" si="789"/>
        <v>9.5699346769150626E-3</v>
      </c>
      <c r="S552" s="13">
        <f t="shared" si="790"/>
        <v>3.6684834845240523E-2</v>
      </c>
      <c r="T552" s="13">
        <f t="shared" si="791"/>
        <v>8.7224174293492968E-2</v>
      </c>
      <c r="U552" s="13">
        <f t="shared" si="792"/>
        <v>2.6497980040084908E-2</v>
      </c>
      <c r="V552" s="13">
        <f t="shared" si="793"/>
        <v>9.4935261510728994E-3</v>
      </c>
      <c r="W552" s="13">
        <f t="shared" si="794"/>
        <v>9.570612011019361E-2</v>
      </c>
      <c r="X552" s="13">
        <f t="shared" si="795"/>
        <v>8.0504361052647466E-2</v>
      </c>
      <c r="Y552" s="13">
        <f t="shared" si="796"/>
        <v>3.3858608733866855E-2</v>
      </c>
      <c r="Z552" s="13">
        <f t="shared" si="797"/>
        <v>2.6832887858288744E-3</v>
      </c>
      <c r="AA552" s="13">
        <f t="shared" si="798"/>
        <v>7.4296988526150881E-3</v>
      </c>
      <c r="AB552" s="13">
        <f t="shared" si="799"/>
        <v>1.0285964248812384E-2</v>
      </c>
      <c r="AC552" s="13">
        <f t="shared" si="800"/>
        <v>1.3819459601832965E-3</v>
      </c>
      <c r="AD552" s="13">
        <f t="shared" si="801"/>
        <v>6.6249638738688443E-2</v>
      </c>
      <c r="AE552" s="13">
        <f t="shared" si="802"/>
        <v>5.5726685299603722E-2</v>
      </c>
      <c r="AF552" s="13">
        <f t="shared" si="803"/>
        <v>2.3437587839007661E-2</v>
      </c>
      <c r="AG552" s="13">
        <f t="shared" si="804"/>
        <v>6.5716035415574487E-3</v>
      </c>
      <c r="AH552" s="13">
        <f t="shared" si="805"/>
        <v>5.6427020804461579E-4</v>
      </c>
      <c r="AI552" s="13">
        <f t="shared" si="806"/>
        <v>1.5623952738202684E-3</v>
      </c>
      <c r="AJ552" s="13">
        <f t="shared" si="807"/>
        <v>2.1630408241071807E-3</v>
      </c>
      <c r="AK552" s="13">
        <f t="shared" si="808"/>
        <v>1.9963986003422819E-3</v>
      </c>
      <c r="AL552" s="13">
        <f t="shared" si="809"/>
        <v>1.287462369771537E-4</v>
      </c>
      <c r="AM552" s="13">
        <f t="shared" si="810"/>
        <v>3.6687431298674106E-2</v>
      </c>
      <c r="AN552" s="13">
        <f t="shared" si="811"/>
        <v>3.0860076784662006E-2</v>
      </c>
      <c r="AO552" s="13">
        <f t="shared" si="812"/>
        <v>1.2979163509733823E-2</v>
      </c>
      <c r="AP552" s="13">
        <f t="shared" si="813"/>
        <v>3.6391934815520376E-3</v>
      </c>
      <c r="AQ552" s="13">
        <f t="shared" si="814"/>
        <v>7.6528790855273177E-4</v>
      </c>
      <c r="AR552" s="13">
        <f t="shared" si="815"/>
        <v>9.4928542725112433E-5</v>
      </c>
      <c r="AS552" s="13">
        <f t="shared" si="816"/>
        <v>2.6284553816570449E-4</v>
      </c>
      <c r="AT552" s="13">
        <f t="shared" si="817"/>
        <v>3.6389359275048857E-4</v>
      </c>
      <c r="AU552" s="13">
        <f t="shared" si="818"/>
        <v>3.3585896814520877E-4</v>
      </c>
      <c r="AV552" s="13">
        <f t="shared" si="819"/>
        <v>2.3248811341584056E-4</v>
      </c>
      <c r="AW552" s="13">
        <f t="shared" si="820"/>
        <v>8.3294348519699736E-6</v>
      </c>
      <c r="AX552" s="13">
        <f t="shared" si="821"/>
        <v>1.6930502577328452E-2</v>
      </c>
      <c r="AY552" s="13">
        <f t="shared" si="822"/>
        <v>1.4241297115782443E-2</v>
      </c>
      <c r="AZ552" s="13">
        <f t="shared" si="823"/>
        <v>5.9896197001139597E-3</v>
      </c>
      <c r="BA552" s="13">
        <f t="shared" si="824"/>
        <v>1.6794136966749266E-3</v>
      </c>
      <c r="BB552" s="13">
        <f t="shared" si="825"/>
        <v>3.5316478830772178E-4</v>
      </c>
      <c r="BC552" s="13">
        <f t="shared" si="826"/>
        <v>5.9413767053290997E-5</v>
      </c>
      <c r="BD552" s="13">
        <f t="shared" si="827"/>
        <v>1.3308382070977848E-5</v>
      </c>
      <c r="BE552" s="13">
        <f t="shared" si="828"/>
        <v>3.6849284178841712E-5</v>
      </c>
      <c r="BF552" s="13">
        <f t="shared" si="829"/>
        <v>5.1015583158459163E-5</v>
      </c>
      <c r="BG552" s="13">
        <f t="shared" si="830"/>
        <v>4.7085305870374324E-5</v>
      </c>
      <c r="BH552" s="13">
        <f t="shared" si="831"/>
        <v>3.2593364982525307E-5</v>
      </c>
      <c r="BI552" s="13">
        <f t="shared" si="832"/>
        <v>1.8049409194599939E-5</v>
      </c>
      <c r="BJ552" s="14">
        <f t="shared" si="833"/>
        <v>0.75205845775338442</v>
      </c>
      <c r="BK552" s="14">
        <f t="shared" si="834"/>
        <v>0.15198438335930703</v>
      </c>
      <c r="BL552" s="14">
        <f t="shared" si="835"/>
        <v>8.4312678356384133E-2</v>
      </c>
      <c r="BM552" s="14">
        <f t="shared" si="836"/>
        <v>0.67583267978413308</v>
      </c>
      <c r="BN552" s="14">
        <f t="shared" si="837"/>
        <v>0.30097316078984088</v>
      </c>
    </row>
    <row r="553" spans="1:66" x14ac:dyDescent="0.25">
      <c r="A553" t="s">
        <v>349</v>
      </c>
      <c r="B553" t="s">
        <v>106</v>
      </c>
      <c r="C553" t="s">
        <v>100</v>
      </c>
      <c r="D553" s="11">
        <v>44430</v>
      </c>
      <c r="E553" s="10">
        <f>VLOOKUP(A553,home!$A$2:$E$404,3,FALSE)</f>
        <v>1.6087</v>
      </c>
      <c r="F553" s="10">
        <f>VLOOKUP(B553,home!$B$2:$E$404,3,FALSE)</f>
        <v>1.2998000000000001</v>
      </c>
      <c r="G553" s="10">
        <f>VLOOKUP(C553,away!$B$2:$E$404,4,FALSE)</f>
        <v>0.67810000000000004</v>
      </c>
      <c r="H553" s="10">
        <f>VLOOKUP(A553,away!$A$2:$E$404,3,FALSE)</f>
        <v>1.2608999999999999</v>
      </c>
      <c r="I553" s="10">
        <f>VLOOKUP(C553,away!$B$2:$E$404,3,FALSE)</f>
        <v>1.0814999999999999</v>
      </c>
      <c r="J553" s="10">
        <f>VLOOKUP(B553,home!$B$2:$E$404,4,FALSE)</f>
        <v>1.1536</v>
      </c>
      <c r="K553" s="12">
        <f t="shared" si="782"/>
        <v>1.4178991391060001</v>
      </c>
      <c r="L553" s="12">
        <f t="shared" si="783"/>
        <v>1.5731220405599997</v>
      </c>
      <c r="M553" s="13">
        <f t="shared" si="784"/>
        <v>5.0236110426900037E-2</v>
      </c>
      <c r="N553" s="13">
        <f t="shared" si="785"/>
        <v>7.1229737726335521E-2</v>
      </c>
      <c r="O553" s="13">
        <f t="shared" si="786"/>
        <v>7.9027532544562448E-2</v>
      </c>
      <c r="P553" s="13">
        <f t="shared" si="787"/>
        <v>0.11205307036060652</v>
      </c>
      <c r="Q553" s="13">
        <f t="shared" si="788"/>
        <v>5.049829190045866E-2</v>
      </c>
      <c r="R553" s="13">
        <f t="shared" si="789"/>
        <v>6.2159976628461948E-2</v>
      </c>
      <c r="S553" s="13">
        <f t="shared" si="790"/>
        <v>6.2484388572984093E-2</v>
      </c>
      <c r="T553" s="13">
        <f t="shared" si="791"/>
        <v>7.9439975999244031E-2</v>
      </c>
      <c r="U553" s="13">
        <f t="shared" si="792"/>
        <v>8.8136577348345291E-2</v>
      </c>
      <c r="V553" s="13">
        <f t="shared" si="793"/>
        <v>1.5485911384171968E-2</v>
      </c>
      <c r="W553" s="13">
        <f t="shared" si="794"/>
        <v>2.3867161537327937E-2</v>
      </c>
      <c r="X553" s="13">
        <f t="shared" si="795"/>
        <v>3.7545957859976456E-2</v>
      </c>
      <c r="Y553" s="13">
        <f t="shared" si="796"/>
        <v>2.9532186921732966E-2</v>
      </c>
      <c r="Z553" s="13">
        <f t="shared" si="797"/>
        <v>3.2595076424975986E-2</v>
      </c>
      <c r="AA553" s="13">
        <f t="shared" si="798"/>
        <v>4.621653080206773E-2</v>
      </c>
      <c r="AB553" s="13">
        <f t="shared" si="799"/>
        <v>3.2765189618358892E-2</v>
      </c>
      <c r="AC553" s="13">
        <f t="shared" si="800"/>
        <v>2.158860308828228E-3</v>
      </c>
      <c r="AD553" s="13">
        <f t="shared" si="801"/>
        <v>8.46030694917029E-3</v>
      </c>
      <c r="AE553" s="13">
        <f t="shared" si="802"/>
        <v>1.330909533164271E-2</v>
      </c>
      <c r="AF553" s="13">
        <f t="shared" si="803"/>
        <v>1.0468415603060674E-2</v>
      </c>
      <c r="AG553" s="13">
        <f t="shared" si="804"/>
        <v>5.4893651049723168E-3</v>
      </c>
      <c r="AH553" s="13">
        <f t="shared" si="805"/>
        <v>1.2819008284466846E-2</v>
      </c>
      <c r="AI553" s="13">
        <f t="shared" si="806"/>
        <v>1.8176060810738227E-2</v>
      </c>
      <c r="AJ553" s="13">
        <f t="shared" si="807"/>
        <v>1.2885910487942021E-2</v>
      </c>
      <c r="AK553" s="13">
        <f t="shared" si="808"/>
        <v>6.0903071291499872E-3</v>
      </c>
      <c r="AL553" s="13">
        <f t="shared" si="809"/>
        <v>1.9261596809797219E-4</v>
      </c>
      <c r="AM553" s="13">
        <f t="shared" si="810"/>
        <v>2.3991723879602089E-3</v>
      </c>
      <c r="AN553" s="13">
        <f t="shared" si="811"/>
        <v>3.7741909626031705E-3</v>
      </c>
      <c r="AO553" s="13">
        <f t="shared" si="812"/>
        <v>2.9686314942767049E-3</v>
      </c>
      <c r="AP553" s="13">
        <f t="shared" si="813"/>
        <v>1.5566732113157507E-3</v>
      </c>
      <c r="AQ553" s="13">
        <f t="shared" si="814"/>
        <v>6.1220923466753059E-4</v>
      </c>
      <c r="AR553" s="13">
        <f t="shared" si="815"/>
        <v>4.033172894083204E-3</v>
      </c>
      <c r="AS553" s="13">
        <f t="shared" si="816"/>
        <v>5.7186323743862299E-3</v>
      </c>
      <c r="AT553" s="13">
        <f t="shared" si="817"/>
        <v>4.0542219602529685E-3</v>
      </c>
      <c r="AU553" s="13">
        <f t="shared" si="818"/>
        <v>1.9161592757291075E-3</v>
      </c>
      <c r="AV553" s="13">
        <f t="shared" si="819"/>
        <v>6.7923014686157028E-4</v>
      </c>
      <c r="AW553" s="13">
        <f t="shared" si="820"/>
        <v>1.1934316239878195E-5</v>
      </c>
      <c r="AX553" s="13">
        <f t="shared" si="821"/>
        <v>5.6696407724261073E-4</v>
      </c>
      <c r="AY553" s="13">
        <f t="shared" si="822"/>
        <v>8.9190368611611291E-4</v>
      </c>
      <c r="AZ553" s="13">
        <f t="shared" si="823"/>
        <v>7.0153667334298261E-4</v>
      </c>
      <c r="BA553" s="13">
        <f t="shared" si="824"/>
        <v>3.6786760103232896E-4</v>
      </c>
      <c r="BB553" s="13">
        <f t="shared" si="825"/>
        <v>1.4467515779797237E-4</v>
      </c>
      <c r="BC553" s="13">
        <f t="shared" si="826"/>
        <v>4.5518335890697228E-5</v>
      </c>
      <c r="BD553" s="13">
        <f t="shared" si="827"/>
        <v>1.0574455288452425E-3</v>
      </c>
      <c r="BE553" s="13">
        <f t="shared" si="828"/>
        <v>1.4993511050011585E-3</v>
      </c>
      <c r="BF553" s="13">
        <f t="shared" si="829"/>
        <v>1.0629643204993864E-3</v>
      </c>
      <c r="BG553" s="13">
        <f t="shared" si="830"/>
        <v>5.0239206497882467E-4</v>
      </c>
      <c r="BH553" s="13">
        <f t="shared" si="831"/>
        <v>1.7808531910679047E-4</v>
      </c>
      <c r="BI553" s="13">
        <f t="shared" si="832"/>
        <v>5.0501404129787025E-5</v>
      </c>
      <c r="BJ553" s="14">
        <f t="shared" si="833"/>
        <v>0.34386983775616764</v>
      </c>
      <c r="BK553" s="14">
        <f t="shared" si="834"/>
        <v>0.24350286070770491</v>
      </c>
      <c r="BL553" s="14">
        <f t="shared" si="835"/>
        <v>0.37902925004796773</v>
      </c>
      <c r="BM553" s="14">
        <f t="shared" si="836"/>
        <v>0.57291233597961477</v>
      </c>
      <c r="BN553" s="14">
        <f t="shared" si="837"/>
        <v>0.42520471958732514</v>
      </c>
    </row>
    <row r="554" spans="1:66" x14ac:dyDescent="0.25">
      <c r="A554" t="s">
        <v>338</v>
      </c>
      <c r="B554" t="s">
        <v>124</v>
      </c>
      <c r="C554" t="s">
        <v>121</v>
      </c>
      <c r="D554" s="11">
        <v>44430</v>
      </c>
      <c r="E554" s="10">
        <f>VLOOKUP(A554,home!$A$2:$E$404,3,FALSE)</f>
        <v>1.2710999999999999</v>
      </c>
      <c r="F554" s="10">
        <f>VLOOKUP(B554,home!$B$2:$E$404,3,FALSE)</f>
        <v>0.78669999999999995</v>
      </c>
      <c r="G554" s="10">
        <f>VLOOKUP(C554,away!$B$2:$E$404,4,FALSE)</f>
        <v>1.0766</v>
      </c>
      <c r="H554" s="10">
        <f>VLOOKUP(A554,away!$A$2:$E$404,3,FALSE)</f>
        <v>0.94469999999999998</v>
      </c>
      <c r="I554" s="10">
        <f>VLOOKUP(C554,away!$B$2:$E$404,3,FALSE)</f>
        <v>1.0027999999999999</v>
      </c>
      <c r="J554" s="10">
        <f>VLOOKUP(B554,home!$B$2:$E$404,4,FALSE)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338</v>
      </c>
      <c r="B555" t="s">
        <v>125</v>
      </c>
      <c r="C555" t="s">
        <v>118</v>
      </c>
      <c r="D555" s="11">
        <v>44430</v>
      </c>
      <c r="E555" s="10">
        <f>VLOOKUP(A555,home!$A$2:$E$404,3,FALSE)</f>
        <v>1.2710999999999999</v>
      </c>
      <c r="F555" s="10">
        <f>VLOOKUP(B555,home!$B$2:$E$404,3,FALSE)</f>
        <v>1.3664000000000001</v>
      </c>
      <c r="G555" s="10">
        <f>VLOOKUP(C555,away!$B$2:$E$404,4,FALSE)</f>
        <v>0.70389999999999997</v>
      </c>
      <c r="H555" s="10">
        <f>VLOOKUP(A555,away!$A$2:$E$404,3,FALSE)</f>
        <v>0.94469999999999998</v>
      </c>
      <c r="I555" s="10">
        <f>VLOOKUP(C555,away!$B$2:$E$404,3,FALSE)</f>
        <v>0.89139999999999997</v>
      </c>
      <c r="J555" s="10">
        <f>VLOOKUP(B555,home!$B$2:$E$404,4,FALSE)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338</v>
      </c>
      <c r="B556" t="s">
        <v>110</v>
      </c>
      <c r="C556" t="s">
        <v>117</v>
      </c>
      <c r="D556" s="11">
        <v>44430</v>
      </c>
      <c r="E556" s="10">
        <f>VLOOKUP(A556,home!$A$2:$E$404,3,FALSE)</f>
        <v>1.2710999999999999</v>
      </c>
      <c r="F556" s="10">
        <f>VLOOKUP(B556,home!$B$2:$E$404,3,FALSE)</f>
        <v>0.95230000000000004</v>
      </c>
      <c r="G556" s="10">
        <f>VLOOKUP(C556,away!$B$2:$E$404,4,FALSE)</f>
        <v>0.74529999999999996</v>
      </c>
      <c r="H556" s="10">
        <f>VLOOKUP(A556,away!$A$2:$E$404,3,FALSE)</f>
        <v>0.94469999999999998</v>
      </c>
      <c r="I556" s="10">
        <f>VLOOKUP(C556,away!$B$2:$E$404,3,FALSE)</f>
        <v>0.78</v>
      </c>
      <c r="J556" s="10">
        <f>VLOOKUP(B556,home!$B$2:$E$404,4,FALSE)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338</v>
      </c>
      <c r="B557" t="s">
        <v>115</v>
      </c>
      <c r="C557" t="s">
        <v>119</v>
      </c>
      <c r="D557" s="11">
        <v>44430</v>
      </c>
      <c r="E557" s="10">
        <f>VLOOKUP(A557,home!$A$2:$E$404,3,FALSE)</f>
        <v>1.2710999999999999</v>
      </c>
      <c r="F557" s="10">
        <f>VLOOKUP(B557,home!$B$2:$E$404,3,FALSE)</f>
        <v>0.99380000000000002</v>
      </c>
      <c r="G557" s="10">
        <f>VLOOKUP(C557,away!$B$2:$E$404,4,FALSE)</f>
        <v>0.86950000000000005</v>
      </c>
      <c r="H557" s="10">
        <f>VLOOKUP(A557,away!$A$2:$E$404,3,FALSE)</f>
        <v>0.94469999999999998</v>
      </c>
      <c r="I557" s="10">
        <f>VLOOKUP(C557,away!$B$2:$E$404,3,FALSE)</f>
        <v>2.1171000000000002</v>
      </c>
      <c r="J557" s="10">
        <f>VLOOKUP(B557,home!$B$2:$E$404,4,FALSE)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338</v>
      </c>
      <c r="B558" t="s">
        <v>126</v>
      </c>
      <c r="C558" t="s">
        <v>123</v>
      </c>
      <c r="D558" s="11">
        <v>44430</v>
      </c>
      <c r="E558" s="10">
        <f>VLOOKUP(A558,home!$A$2:$E$404,3,FALSE)</f>
        <v>1.2710999999999999</v>
      </c>
      <c r="F558" s="10">
        <f>VLOOKUP(B558,home!$B$2:$E$404,3,FALSE)</f>
        <v>0.86950000000000005</v>
      </c>
      <c r="G558" s="10">
        <f>VLOOKUP(C558,away!$B$2:$E$404,4,FALSE)</f>
        <v>0.82809999999999995</v>
      </c>
      <c r="H558" s="10">
        <f>VLOOKUP(A558,away!$A$2:$E$404,3,FALSE)</f>
        <v>0.94469999999999998</v>
      </c>
      <c r="I558" s="10">
        <f>VLOOKUP(C558,away!$B$2:$E$404,3,FALSE)</f>
        <v>0.8357</v>
      </c>
      <c r="J558" s="10">
        <f>VLOOKUP(B558,home!$B$2:$E$404,4,FALSE)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340</v>
      </c>
      <c r="B559" t="s">
        <v>152</v>
      </c>
      <c r="C559" t="s">
        <v>145</v>
      </c>
      <c r="D559" s="11">
        <v>44430</v>
      </c>
      <c r="E559" s="10">
        <f>VLOOKUP(A559,home!$A$2:$E$404,3,FALSE)</f>
        <v>1.4705999999999999</v>
      </c>
      <c r="F559" s="10">
        <f>VLOOKUP(B559,home!$B$2:$E$404,3,FALSE)</f>
        <v>0.98219999999999996</v>
      </c>
      <c r="G559" s="10">
        <f>VLOOKUP(C559,away!$B$2:$E$404,4,FALSE)</f>
        <v>0.68</v>
      </c>
      <c r="H559" s="10">
        <f>VLOOKUP(A559,away!$A$2:$E$404,3,FALSE)</f>
        <v>1.2646999999999999</v>
      </c>
      <c r="I559" s="10">
        <f>VLOOKUP(C559,away!$B$2:$E$404,3,FALSE)</f>
        <v>1.1420999999999999</v>
      </c>
      <c r="J559" s="10">
        <f>VLOOKUP(B559,home!$B$2:$E$404,4,FALSE)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340</v>
      </c>
      <c r="B560" t="s">
        <v>148</v>
      </c>
      <c r="C560" t="s">
        <v>153</v>
      </c>
      <c r="D560" s="11">
        <v>44430</v>
      </c>
      <c r="E560" s="10">
        <f>VLOOKUP(A560,home!$A$2:$E$404,3,FALSE)</f>
        <v>1.4705999999999999</v>
      </c>
      <c r="F560" s="10">
        <f>VLOOKUP(B560,home!$B$2:$E$404,3,FALSE)</f>
        <v>1.105</v>
      </c>
      <c r="G560" s="10">
        <f>VLOOKUP(C560,away!$B$2:$E$404,4,FALSE)</f>
        <v>1.2844</v>
      </c>
      <c r="H560" s="10">
        <f>VLOOKUP(A560,away!$A$2:$E$404,3,FALSE)</f>
        <v>1.2646999999999999</v>
      </c>
      <c r="I560" s="10">
        <f>VLOOKUP(C560,away!$B$2:$E$404,3,FALSE)</f>
        <v>0.43930000000000002</v>
      </c>
      <c r="J560" s="10">
        <f>VLOOKUP(B560,home!$B$2:$E$404,4,FALSE)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340</v>
      </c>
      <c r="B561" t="s">
        <v>318</v>
      </c>
      <c r="C561" t="s">
        <v>146</v>
      </c>
      <c r="D561" s="11">
        <v>44430</v>
      </c>
      <c r="E561" s="10">
        <f>VLOOKUP(A561,home!$A$2:$E$404,3,FALSE)</f>
        <v>1.4705999999999999</v>
      </c>
      <c r="F561" s="10">
        <f>VLOOKUP(B561,home!$B$2:$E$404,3,FALSE)</f>
        <v>0.75549999999999995</v>
      </c>
      <c r="G561" s="10">
        <f>VLOOKUP(C561,away!$B$2:$E$404,4,FALSE)</f>
        <v>0.85</v>
      </c>
      <c r="H561" s="10">
        <f>VLOOKUP(A561,away!$A$2:$E$404,3,FALSE)</f>
        <v>1.2646999999999999</v>
      </c>
      <c r="I561" s="10">
        <f>VLOOKUP(C561,away!$B$2:$E$404,3,FALSE)</f>
        <v>0.29649999999999999</v>
      </c>
      <c r="J561" s="10">
        <f>VLOOKUP(B561,home!$B$2:$E$404,4,FALSE)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350</v>
      </c>
      <c r="B562" t="s">
        <v>157</v>
      </c>
      <c r="C562" t="s">
        <v>163</v>
      </c>
      <c r="D562" s="11">
        <v>44430</v>
      </c>
      <c r="E562" s="10">
        <f>VLOOKUP(A562,home!$A$2:$E$404,3,FALSE)</f>
        <v>1.3148</v>
      </c>
      <c r="F562" s="10">
        <f>VLOOKUP(B562,home!$B$2:$E$404,3,FALSE)</f>
        <v>0.81910000000000005</v>
      </c>
      <c r="G562" s="10">
        <f>VLOOKUP(C562,away!$B$2:$E$404,4,FALSE)</f>
        <v>0.76060000000000005</v>
      </c>
      <c r="H562" s="10">
        <f>VLOOKUP(A562,away!$A$2:$E$404,3,FALSE)</f>
        <v>1.2037</v>
      </c>
      <c r="I562" s="10">
        <f>VLOOKUP(C562,away!$B$2:$E$404,3,FALSE)</f>
        <v>1.5975999999999999</v>
      </c>
      <c r="J562" s="10">
        <f>VLOOKUP(B562,home!$B$2:$E$404,4,FALSE)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350</v>
      </c>
      <c r="B563" t="s">
        <v>165</v>
      </c>
      <c r="C563" t="s">
        <v>159</v>
      </c>
      <c r="D563" s="11">
        <v>44430</v>
      </c>
      <c r="E563" s="10">
        <f>VLOOKUP(A563,home!$A$2:$E$404,3,FALSE)</f>
        <v>1.3148</v>
      </c>
      <c r="F563" s="10">
        <f>VLOOKUP(B563,home!$B$2:$E$404,3,FALSE)</f>
        <v>0.81910000000000005</v>
      </c>
      <c r="G563" s="10">
        <f>VLOOKUP(C563,away!$B$2:$E$404,4,FALSE)</f>
        <v>1.1700999999999999</v>
      </c>
      <c r="H563" s="10">
        <f>VLOOKUP(A563,away!$A$2:$E$404,3,FALSE)</f>
        <v>1.2037</v>
      </c>
      <c r="I563" s="10">
        <f>VLOOKUP(C563,away!$B$2:$E$404,3,FALSE)</f>
        <v>1.2141999999999999</v>
      </c>
      <c r="J563" s="10">
        <f>VLOOKUP(B563,home!$B$2:$E$404,4,FALSE)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342</v>
      </c>
      <c r="B564" t="s">
        <v>185</v>
      </c>
      <c r="C564" t="s">
        <v>177</v>
      </c>
      <c r="D564" s="11">
        <v>44430</v>
      </c>
      <c r="E564" s="10">
        <f>VLOOKUP(A564,home!$A$2:$E$404,3,FALSE)</f>
        <v>1.1667000000000001</v>
      </c>
      <c r="F564" s="10">
        <f>VLOOKUP(B564,home!$B$2:$E$404,3,FALSE)</f>
        <v>1.1428</v>
      </c>
      <c r="G564" s="10">
        <f>VLOOKUP(C564,away!$B$2:$E$404,4,FALSE)</f>
        <v>0.85709999999999997</v>
      </c>
      <c r="H564" s="10">
        <f>VLOOKUP(A564,away!$A$2:$E$404,3,FALSE)</f>
        <v>1.0832999999999999</v>
      </c>
      <c r="I564" s="10">
        <f>VLOOKUP(C564,away!$B$2:$E$404,3,FALSE)</f>
        <v>0.92310000000000003</v>
      </c>
      <c r="J564" s="10">
        <f>VLOOKUP(B564,home!$B$2:$E$404,4,FALSE)</f>
        <v>0.61539999999999995</v>
      </c>
      <c r="K564" s="12">
        <f t="shared" si="838"/>
        <v>1.142775509796</v>
      </c>
      <c r="L564" s="12">
        <f t="shared" si="839"/>
        <v>0.61539644914199998</v>
      </c>
      <c r="M564" s="13">
        <f t="shared" si="840"/>
        <v>0.17235965653796692</v>
      </c>
      <c r="N564" s="13">
        <f t="shared" si="841"/>
        <v>0.19696839436843858</v>
      </c>
      <c r="O564" s="13">
        <f t="shared" si="842"/>
        <v>0.10606952060879955</v>
      </c>
      <c r="P564" s="13">
        <f t="shared" si="843"/>
        <v>0.12121365048753822</v>
      </c>
      <c r="Q564" s="13">
        <f t="shared" si="844"/>
        <v>0.11254532864404602</v>
      </c>
      <c r="R564" s="13">
        <f t="shared" si="845"/>
        <v>3.2637403172424709E-2</v>
      </c>
      <c r="S564" s="13">
        <f t="shared" si="846"/>
        <v>2.1311177684550847E-2</v>
      </c>
      <c r="T564" s="13">
        <f t="shared" si="847"/>
        <v>6.9259995615065351E-2</v>
      </c>
      <c r="U564" s="13">
        <f t="shared" si="848"/>
        <v>3.7297225048785229E-2</v>
      </c>
      <c r="V564" s="13">
        <f t="shared" si="849"/>
        <v>1.6652554027107519E-3</v>
      </c>
      <c r="W564" s="13">
        <f t="shared" si="850"/>
        <v>4.2871348438786018E-2</v>
      </c>
      <c r="X564" s="13">
        <f t="shared" si="851"/>
        <v>2.6382875599158341E-2</v>
      </c>
      <c r="Y564" s="13">
        <f t="shared" si="852"/>
        <v>8.1179639809385775E-3</v>
      </c>
      <c r="Z564" s="13">
        <f t="shared" si="853"/>
        <v>6.6949806738420053E-3</v>
      </c>
      <c r="AA564" s="13">
        <f t="shared" si="854"/>
        <v>7.6508599526241639E-3</v>
      </c>
      <c r="AB564" s="13">
        <f t="shared" si="855"/>
        <v>4.3716076913689408E-3</v>
      </c>
      <c r="AC564" s="13">
        <f t="shared" si="856"/>
        <v>7.3194218709252549E-5</v>
      </c>
      <c r="AD564" s="13">
        <f t="shared" si="857"/>
        <v>1.2248081766943903E-2</v>
      </c>
      <c r="AE564" s="13">
        <f t="shared" si="858"/>
        <v>7.5374260281781524E-3</v>
      </c>
      <c r="AF564" s="13">
        <f t="shared" si="859"/>
        <v>2.3192526067056609E-3</v>
      </c>
      <c r="AG564" s="13">
        <f t="shared" si="860"/>
        <v>4.7575327294333052E-4</v>
      </c>
      <c r="AH564" s="13">
        <f t="shared" si="861"/>
        <v>1.0300168334391707E-3</v>
      </c>
      <c r="AI564" s="13">
        <f t="shared" si="862"/>
        <v>1.1770780119319097E-3</v>
      </c>
      <c r="AJ564" s="13">
        <f t="shared" si="863"/>
        <v>6.7256796257757537E-4</v>
      </c>
      <c r="AK564" s="13">
        <f t="shared" si="864"/>
        <v>2.561980654356819E-4</v>
      </c>
      <c r="AL564" s="13">
        <f t="shared" si="865"/>
        <v>2.058982623321124E-6</v>
      </c>
      <c r="AM564" s="13">
        <f t="shared" si="866"/>
        <v>2.7993615770484826E-3</v>
      </c>
      <c r="AN564" s="13">
        <f t="shared" si="867"/>
        <v>1.7227171743801856E-3</v>
      </c>
      <c r="AO564" s="13">
        <f t="shared" si="868"/>
        <v>5.3007701599475272E-4</v>
      </c>
      <c r="AP564" s="13">
        <f t="shared" si="869"/>
        <v>1.0873583780498601E-4</v>
      </c>
      <c r="AQ564" s="13">
        <f t="shared" si="870"/>
        <v>1.6728912119917203E-5</v>
      </c>
      <c r="AR564" s="13">
        <f t="shared" si="871"/>
        <v>1.2677374037099056E-4</v>
      </c>
      <c r="AS564" s="13">
        <f t="shared" si="872"/>
        <v>1.4487392578120447E-4</v>
      </c>
      <c r="AT564" s="13">
        <f t="shared" si="873"/>
        <v>8.2779187195381918E-5</v>
      </c>
      <c r="AU564" s="13">
        <f t="shared" si="874"/>
        <v>3.1532675949233695E-5</v>
      </c>
      <c r="AV564" s="13">
        <f t="shared" si="875"/>
        <v>9.0086924582793974E-6</v>
      </c>
      <c r="AW564" s="13">
        <f t="shared" si="876"/>
        <v>4.022222502582128E-8</v>
      </c>
      <c r="AX564" s="13">
        <f t="shared" si="877"/>
        <v>5.3317364221915303E-4</v>
      </c>
      <c r="AY564" s="13">
        <f t="shared" si="878"/>
        <v>3.2811316619777396E-4</v>
      </c>
      <c r="AZ564" s="13">
        <f t="shared" si="879"/>
        <v>1.0095983869742446E-4</v>
      </c>
      <c r="BA564" s="13">
        <f t="shared" si="880"/>
        <v>2.0710108746781369E-5</v>
      </c>
      <c r="BB564" s="13">
        <f t="shared" si="881"/>
        <v>3.1862318460284817E-6</v>
      </c>
      <c r="BC564" s="13">
        <f t="shared" si="882"/>
        <v>3.9215915283781763E-7</v>
      </c>
      <c r="BD564" s="13">
        <f t="shared" si="883"/>
        <v>1.3002684944792894E-5</v>
      </c>
      <c r="BE564" s="13">
        <f t="shared" si="884"/>
        <v>1.485914991650247E-5</v>
      </c>
      <c r="BF564" s="13">
        <f t="shared" si="885"/>
        <v>8.4903363104831532E-6</v>
      </c>
      <c r="BG564" s="13">
        <f t="shared" si="886"/>
        <v>3.2341828018506249E-6</v>
      </c>
      <c r="BH564" s="13">
        <f t="shared" si="887"/>
        <v>9.2398622503957547E-7</v>
      </c>
      <c r="BI564" s="13">
        <f t="shared" si="888"/>
        <v>2.1118176587281648E-7</v>
      </c>
      <c r="BJ564" s="14">
        <f t="shared" si="889"/>
        <v>0.48489057598541224</v>
      </c>
      <c r="BK564" s="14">
        <f t="shared" si="890"/>
        <v>0.31695310648029718</v>
      </c>
      <c r="BL564" s="14">
        <f t="shared" si="891"/>
        <v>0.1915981670911065</v>
      </c>
      <c r="BM564" s="14">
        <f t="shared" si="892"/>
        <v>0.25801480346747119</v>
      </c>
      <c r="BN564" s="14">
        <f t="shared" si="893"/>
        <v>0.74179395381921398</v>
      </c>
    </row>
    <row r="565" spans="1:66" x14ac:dyDescent="0.25">
      <c r="A565" t="s">
        <v>343</v>
      </c>
      <c r="B565" t="s">
        <v>200</v>
      </c>
      <c r="C565" t="s">
        <v>211</v>
      </c>
      <c r="D565" s="11">
        <v>44430</v>
      </c>
      <c r="E565" s="10">
        <f>VLOOKUP(A565,home!$A$2:$E$404,3,FALSE)</f>
        <v>1.3976999999999999</v>
      </c>
      <c r="F565" s="10">
        <f>VLOOKUP(B565,home!$B$2:$E$404,3,FALSE)</f>
        <v>1.2264999999999999</v>
      </c>
      <c r="G565" s="10">
        <f>VLOOKUP(C565,away!$B$2:$E$404,4,FALSE)</f>
        <v>0.85860000000000003</v>
      </c>
      <c r="H565" s="10">
        <f>VLOOKUP(A565,away!$A$2:$E$404,3,FALSE)</f>
        <v>1.0585</v>
      </c>
      <c r="I565" s="10">
        <f>VLOOKUP(C565,away!$B$2:$E$404,3,FALSE)</f>
        <v>0.70850000000000002</v>
      </c>
      <c r="J565" s="10">
        <f>VLOOKUP(B565,home!$B$2:$E$404,4,FALSE)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343</v>
      </c>
      <c r="B566" t="s">
        <v>197</v>
      </c>
      <c r="C566" t="s">
        <v>202</v>
      </c>
      <c r="D566" s="11">
        <v>44430</v>
      </c>
      <c r="E566" s="10">
        <f>VLOOKUP(A566,home!$A$2:$E$404,3,FALSE)</f>
        <v>1.3976999999999999</v>
      </c>
      <c r="F566" s="10">
        <f>VLOOKUP(B566,home!$B$2:$E$404,3,FALSE)</f>
        <v>0.79959999999999998</v>
      </c>
      <c r="G566" s="10">
        <f>VLOOKUP(C566,away!$B$2:$E$404,4,FALSE)</f>
        <v>0.6179</v>
      </c>
      <c r="H566" s="10">
        <f>VLOOKUP(A566,away!$A$2:$E$404,3,FALSE)</f>
        <v>1.0585</v>
      </c>
      <c r="I566" s="10">
        <f>VLOOKUP(C566,away!$B$2:$E$404,3,FALSE)</f>
        <v>1.0736000000000001</v>
      </c>
      <c r="J566" s="10">
        <f>VLOOKUP(B566,home!$B$2:$E$404,4,FALSE)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343</v>
      </c>
      <c r="B567" t="s">
        <v>206</v>
      </c>
      <c r="C567" t="s">
        <v>203</v>
      </c>
      <c r="D567" s="11">
        <v>44430</v>
      </c>
      <c r="E567" s="10">
        <f>VLOOKUP(A567,home!$A$2:$E$404,3,FALSE)</f>
        <v>1.3976999999999999</v>
      </c>
      <c r="F567" s="10">
        <f>VLOOKUP(B567,home!$B$2:$E$404,3,FALSE)</f>
        <v>0.97909999999999997</v>
      </c>
      <c r="G567" s="10">
        <f>VLOOKUP(C567,away!$B$2:$E$404,4,FALSE)</f>
        <v>0.89429999999999998</v>
      </c>
      <c r="H567" s="10">
        <f>VLOOKUP(A567,away!$A$2:$E$404,3,FALSE)</f>
        <v>1.0585</v>
      </c>
      <c r="I567" s="10">
        <f>VLOOKUP(C567,away!$B$2:$E$404,3,FALSE)</f>
        <v>1.1809000000000001</v>
      </c>
      <c r="J567" s="10">
        <f>VLOOKUP(B567,home!$B$2:$E$404,4,FALSE)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343</v>
      </c>
      <c r="B568" t="s">
        <v>214</v>
      </c>
      <c r="C568" t="s">
        <v>209</v>
      </c>
      <c r="D568" s="11">
        <v>44430</v>
      </c>
      <c r="E568" s="10">
        <f>VLOOKUP(A568,home!$A$2:$E$404,3,FALSE)</f>
        <v>1.3976999999999999</v>
      </c>
      <c r="F568" s="10">
        <f>VLOOKUP(B568,home!$B$2:$E$404,3,FALSE)</f>
        <v>1.0731999999999999</v>
      </c>
      <c r="G568" s="10">
        <f>VLOOKUP(C568,away!$B$2:$E$404,4,FALSE)</f>
        <v>0.98799999999999999</v>
      </c>
      <c r="H568" s="10">
        <f>VLOOKUP(A568,away!$A$2:$E$404,3,FALSE)</f>
        <v>1.0585</v>
      </c>
      <c r="I568" s="10">
        <f>VLOOKUP(C568,away!$B$2:$E$404,3,FALSE)</f>
        <v>1.2146999999999999</v>
      </c>
      <c r="J568" s="10">
        <f>VLOOKUP(B568,home!$B$2:$E$404,4,FALSE)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343</v>
      </c>
      <c r="B569" t="s">
        <v>199</v>
      </c>
      <c r="C569" t="s">
        <v>201</v>
      </c>
      <c r="D569" s="11">
        <v>44430</v>
      </c>
      <c r="E569" s="10">
        <f>VLOOKUP(A569,home!$A$2:$E$404,3,FALSE)</f>
        <v>1.3976999999999999</v>
      </c>
      <c r="F569" s="10">
        <f>VLOOKUP(B569,home!$B$2:$E$404,3,FALSE)</f>
        <v>1.4309000000000001</v>
      </c>
      <c r="G569" s="10">
        <f>VLOOKUP(C569,away!$B$2:$E$404,4,FALSE)</f>
        <v>1.2625999999999999</v>
      </c>
      <c r="H569" s="10">
        <f>VLOOKUP(A569,away!$A$2:$E$404,3,FALSE)</f>
        <v>1.0585</v>
      </c>
      <c r="I569" s="10">
        <f>VLOOKUP(C569,away!$B$2:$E$404,3,FALSE)</f>
        <v>0.61129999999999995</v>
      </c>
      <c r="J569" s="10">
        <f>VLOOKUP(B569,home!$B$2:$E$404,4,FALSE)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344</v>
      </c>
      <c r="B570" t="s">
        <v>215</v>
      </c>
      <c r="C570" t="s">
        <v>218</v>
      </c>
      <c r="D570" s="11">
        <v>44430</v>
      </c>
      <c r="E570" s="10">
        <f>VLOOKUP(A570,home!$A$2:$E$404,3,FALSE)</f>
        <v>1.8042</v>
      </c>
      <c r="F570" s="10">
        <f>VLOOKUP(B570,home!$B$2:$E$404,3,FALSE)</f>
        <v>1.2563</v>
      </c>
      <c r="G570" s="10">
        <f>VLOOKUP(C570,away!$B$2:$E$404,4,FALSE)</f>
        <v>1.1085</v>
      </c>
      <c r="H570" s="10">
        <f>VLOOKUP(A570,away!$A$2:$E$404,3,FALSE)</f>
        <v>1.2458</v>
      </c>
      <c r="I570" s="10">
        <f>VLOOKUP(C570,away!$B$2:$E$404,3,FALSE)</f>
        <v>0.74919999999999998</v>
      </c>
      <c r="J570" s="10">
        <f>VLOOKUP(B570,home!$B$2:$E$404,4,FALSE)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344</v>
      </c>
      <c r="B571" t="s">
        <v>217</v>
      </c>
      <c r="C571" t="s">
        <v>219</v>
      </c>
      <c r="D571" s="11">
        <v>44430</v>
      </c>
      <c r="E571" s="10">
        <f>VLOOKUP(A571,home!$A$2:$E$404,3,FALSE)</f>
        <v>1.8042</v>
      </c>
      <c r="F571" s="10">
        <f>VLOOKUP(B571,home!$B$2:$E$404,3,FALSE)</f>
        <v>1.1085</v>
      </c>
      <c r="G571" s="10">
        <f>VLOOKUP(C571,away!$B$2:$E$404,4,FALSE)</f>
        <v>0.99770000000000003</v>
      </c>
      <c r="H571" s="10">
        <f>VLOOKUP(A571,away!$A$2:$E$404,3,FALSE)</f>
        <v>1.2458</v>
      </c>
      <c r="I571" s="10">
        <f>VLOOKUP(C571,away!$B$2:$E$404,3,FALSE)</f>
        <v>1.3913</v>
      </c>
      <c r="J571" s="10">
        <f>VLOOKUP(B571,home!$B$2:$E$404,4,FALSE)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344</v>
      </c>
      <c r="B572" t="s">
        <v>224</v>
      </c>
      <c r="C572" t="s">
        <v>228</v>
      </c>
      <c r="D572" s="11">
        <v>44430</v>
      </c>
      <c r="E572" s="10">
        <f>VLOOKUP(A572,home!$A$2:$E$404,3,FALSE)</f>
        <v>1.8042</v>
      </c>
      <c r="F572" s="10">
        <f>VLOOKUP(B572,home!$B$2:$E$404,3,FALSE)</f>
        <v>0.77600000000000002</v>
      </c>
      <c r="G572" s="10">
        <f>VLOOKUP(C572,away!$B$2:$E$404,4,FALSE)</f>
        <v>0.84989999999999999</v>
      </c>
      <c r="H572" s="10">
        <f>VLOOKUP(A572,away!$A$2:$E$404,3,FALSE)</f>
        <v>1.2458</v>
      </c>
      <c r="I572" s="10">
        <f>VLOOKUP(C572,away!$B$2:$E$404,3,FALSE)</f>
        <v>0.90969999999999995</v>
      </c>
      <c r="J572" s="10">
        <f>VLOOKUP(B572,home!$B$2:$E$404,4,FALSE)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344</v>
      </c>
      <c r="B573" t="s">
        <v>229</v>
      </c>
      <c r="C573" t="s">
        <v>230</v>
      </c>
      <c r="D573" s="11">
        <v>44430</v>
      </c>
      <c r="E573" s="10">
        <f>VLOOKUP(A573,home!$A$2:$E$404,3,FALSE)</f>
        <v>1.8042</v>
      </c>
      <c r="F573" s="10">
        <f>VLOOKUP(B573,home!$B$2:$E$404,3,FALSE)</f>
        <v>0.99770000000000003</v>
      </c>
      <c r="G573" s="10">
        <f>VLOOKUP(C573,away!$B$2:$E$404,4,FALSE)</f>
        <v>0.92379999999999995</v>
      </c>
      <c r="H573" s="10">
        <f>VLOOKUP(A573,away!$A$2:$E$404,3,FALSE)</f>
        <v>1.2458</v>
      </c>
      <c r="I573" s="10">
        <f>VLOOKUP(C573,away!$B$2:$E$404,3,FALSE)</f>
        <v>1.3913</v>
      </c>
      <c r="J573" s="10">
        <f>VLOOKUP(B573,home!$B$2:$E$404,4,FALSE)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344</v>
      </c>
      <c r="B574" t="s">
        <v>223</v>
      </c>
      <c r="C574" t="s">
        <v>222</v>
      </c>
      <c r="D574" s="11">
        <v>44430</v>
      </c>
      <c r="E574" s="10">
        <f>VLOOKUP(A574,home!$A$2:$E$404,3,FALSE)</f>
        <v>1.8042</v>
      </c>
      <c r="F574" s="10">
        <f>VLOOKUP(B574,home!$B$2:$E$404,3,FALSE)</f>
        <v>1.2932999999999999</v>
      </c>
      <c r="G574" s="10">
        <f>VLOOKUP(C574,away!$B$2:$E$404,4,FALSE)</f>
        <v>1.0716000000000001</v>
      </c>
      <c r="H574" s="10">
        <f>VLOOKUP(A574,away!$A$2:$E$404,3,FALSE)</f>
        <v>1.2458</v>
      </c>
      <c r="I574" s="10">
        <f>VLOOKUP(C574,away!$B$2:$E$404,3,FALSE)</f>
        <v>0.74919999999999998</v>
      </c>
      <c r="J574" s="10">
        <f>VLOOKUP(B574,home!$B$2:$E$404,4,FALSE)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345</v>
      </c>
      <c r="B575" t="s">
        <v>237</v>
      </c>
      <c r="C575" t="s">
        <v>240</v>
      </c>
      <c r="D575" s="11">
        <v>44430</v>
      </c>
      <c r="E575" s="10">
        <f>VLOOKUP(A575,home!$A$2:$E$404,3,FALSE)</f>
        <v>1.5690999999999999</v>
      </c>
      <c r="F575" s="10">
        <f>VLOOKUP(B575,home!$B$2:$E$404,3,FALSE)</f>
        <v>0.9849</v>
      </c>
      <c r="G575" s="10">
        <f>VLOOKUP(C575,away!$B$2:$E$404,4,FALSE)</f>
        <v>1.1684000000000001</v>
      </c>
      <c r="H575" s="10">
        <f>VLOOKUP(A575,away!$A$2:$E$404,3,FALSE)</f>
        <v>1.1701999999999999</v>
      </c>
      <c r="I575" s="10">
        <f>VLOOKUP(C575,away!$B$2:$E$404,3,FALSE)</f>
        <v>1.353</v>
      </c>
      <c r="J575" s="10">
        <f>VLOOKUP(B575,home!$B$2:$E$404,4,FALSE)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345</v>
      </c>
      <c r="B576" t="s">
        <v>234</v>
      </c>
      <c r="C576" t="s">
        <v>235</v>
      </c>
      <c r="D576" s="11">
        <v>44430</v>
      </c>
      <c r="E576" s="10">
        <f>VLOOKUP(A576,home!$A$2:$E$404,3,FALSE)</f>
        <v>1.5690999999999999</v>
      </c>
      <c r="F576" s="10">
        <f>VLOOKUP(B576,home!$B$2:$E$404,3,FALSE)</f>
        <v>1.6222000000000001</v>
      </c>
      <c r="G576" s="10">
        <f>VLOOKUP(C576,away!$B$2:$E$404,4,FALSE)</f>
        <v>0.9849</v>
      </c>
      <c r="H576" s="10">
        <f>VLOOKUP(A576,away!$A$2:$E$404,3,FALSE)</f>
        <v>1.1701999999999999</v>
      </c>
      <c r="I576" s="10">
        <f>VLOOKUP(C576,away!$B$2:$E$404,3,FALSE)</f>
        <v>1.2430000000000001</v>
      </c>
      <c r="J576" s="10">
        <f>VLOOKUP(B576,home!$B$2:$E$404,4,FALSE)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346</v>
      </c>
      <c r="B577" t="s">
        <v>258</v>
      </c>
      <c r="C577" t="s">
        <v>253</v>
      </c>
      <c r="D577" s="11">
        <v>44430</v>
      </c>
      <c r="E577" s="10">
        <f>VLOOKUP(A577,home!$A$2:$E$404,3,FALSE)</f>
        <v>1.254</v>
      </c>
      <c r="F577" s="10">
        <f>VLOOKUP(B577,home!$B$2:$E$404,3,FALSE)</f>
        <v>0.74760000000000004</v>
      </c>
      <c r="G577" s="10">
        <f>VLOOKUP(C577,away!$B$2:$E$404,4,FALSE)</f>
        <v>0.94699999999999995</v>
      </c>
      <c r="H577" s="10">
        <f>VLOOKUP(A577,away!$A$2:$E$404,3,FALSE)</f>
        <v>0.9476</v>
      </c>
      <c r="I577" s="10">
        <f>VLOOKUP(C577,away!$B$2:$E$404,3,FALSE)</f>
        <v>0.72550000000000003</v>
      </c>
      <c r="J577" s="10">
        <f>VLOOKUP(B577,home!$B$2:$E$404,4,FALSE)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346</v>
      </c>
      <c r="B578" t="s">
        <v>251</v>
      </c>
      <c r="C578" t="s">
        <v>322</v>
      </c>
      <c r="D578" s="11">
        <v>44430</v>
      </c>
      <c r="E578" s="10">
        <f>VLOOKUP(A578,home!$A$2:$E$404,3,FALSE)</f>
        <v>1.254</v>
      </c>
      <c r="F578" s="10">
        <f>VLOOKUP(B578,home!$B$2:$E$404,3,FALSE)</f>
        <v>1.0965</v>
      </c>
      <c r="G578" s="10">
        <f>VLOOKUP(C578,away!$B$2:$E$404,4,FALSE)</f>
        <v>1.1164000000000001</v>
      </c>
      <c r="H578" s="10">
        <f>VLOOKUP(A578,away!$A$2:$E$404,3,FALSE)</f>
        <v>0.9476</v>
      </c>
      <c r="I578" s="10">
        <f>VLOOKUP(C578,away!$B$2:$E$404,3,FALSE)</f>
        <v>1.4071</v>
      </c>
      <c r="J578" s="10">
        <f>VLOOKUP(B578,home!$B$2:$E$404,4,FALSE)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347</v>
      </c>
      <c r="B579" t="s">
        <v>266</v>
      </c>
      <c r="C579" t="s">
        <v>265</v>
      </c>
      <c r="D579" s="11">
        <v>44430</v>
      </c>
      <c r="E579" s="10">
        <f>VLOOKUP(A579,home!$A$2:$E$404,3,FALSE)</f>
        <v>1.5417000000000001</v>
      </c>
      <c r="F579" s="10">
        <f>VLOOKUP(B579,home!$B$2:$E$404,3,FALSE)</f>
        <v>1.0089999999999999</v>
      </c>
      <c r="G579" s="10">
        <f>VLOOKUP(C579,away!$B$2:$E$404,4,FALSE)</f>
        <v>0.77839999999999998</v>
      </c>
      <c r="H579" s="10">
        <f>VLOOKUP(A579,away!$A$2:$E$404,3,FALSE)</f>
        <v>1.125</v>
      </c>
      <c r="I579" s="10">
        <f>VLOOKUP(C579,away!$B$2:$E$404,3,FALSE)</f>
        <v>1.6</v>
      </c>
      <c r="J579" s="10">
        <f>VLOOKUP(B579,home!$B$2:$E$404,4,FALSE)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347</v>
      </c>
      <c r="B580" t="s">
        <v>326</v>
      </c>
      <c r="C580" t="s">
        <v>263</v>
      </c>
      <c r="D580" s="11">
        <v>44430</v>
      </c>
      <c r="E580" s="10">
        <f>VLOOKUP(A580,home!$A$2:$E$404,3,FALSE)</f>
        <v>1.5417000000000001</v>
      </c>
      <c r="F580" s="10">
        <f>VLOOKUP(B580,home!$B$2:$E$404,3,FALSE)</f>
        <v>0.64859999999999995</v>
      </c>
      <c r="G580" s="10">
        <f>VLOOKUP(C580,away!$B$2:$E$404,4,FALSE)</f>
        <v>1.1531</v>
      </c>
      <c r="H580" s="10">
        <f>VLOOKUP(A580,away!$A$2:$E$404,3,FALSE)</f>
        <v>1.125</v>
      </c>
      <c r="I580" s="10">
        <f>VLOOKUP(C580,away!$B$2:$E$404,3,FALSE)</f>
        <v>1.284</v>
      </c>
      <c r="J580" s="10">
        <f>VLOOKUP(B580,home!$B$2:$E$404,4,FALSE)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347</v>
      </c>
      <c r="B581" t="s">
        <v>264</v>
      </c>
      <c r="C581" t="s">
        <v>267</v>
      </c>
      <c r="D581" s="11">
        <v>44430</v>
      </c>
      <c r="E581" s="10">
        <f>VLOOKUP(A581,home!$A$2:$E$404,3,FALSE)</f>
        <v>1.5417000000000001</v>
      </c>
      <c r="F581" s="10">
        <f>VLOOKUP(B581,home!$B$2:$E$404,3,FALSE)</f>
        <v>0.72070000000000001</v>
      </c>
      <c r="G581" s="10">
        <f>VLOOKUP(C581,away!$B$2:$E$404,4,FALSE)</f>
        <v>1.1531</v>
      </c>
      <c r="H581" s="10">
        <f>VLOOKUP(A581,away!$A$2:$E$404,3,FALSE)</f>
        <v>1.125</v>
      </c>
      <c r="I581" s="10">
        <f>VLOOKUP(C581,away!$B$2:$E$404,3,FALSE)</f>
        <v>0.88890000000000002</v>
      </c>
      <c r="J581" s="10">
        <f>VLOOKUP(B581,home!$B$2:$E$404,4,FALSE)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348</v>
      </c>
      <c r="B582" t="s">
        <v>276</v>
      </c>
      <c r="C582" t="s">
        <v>280</v>
      </c>
      <c r="D582" s="11">
        <v>44430</v>
      </c>
      <c r="E582" s="10">
        <f>VLOOKUP(A582,home!$A$2:$E$404,3,FALSE)</f>
        <v>1.5124</v>
      </c>
      <c r="F582" s="10">
        <f>VLOOKUP(B582,home!$B$2:$E$404,3,FALSE)</f>
        <v>1.1460999999999999</v>
      </c>
      <c r="G582" s="10">
        <f>VLOOKUP(C582,away!$B$2:$E$404,4,FALSE)</f>
        <v>0.9698</v>
      </c>
      <c r="H582" s="10">
        <f>VLOOKUP(A582,away!$A$2:$E$404,3,FALSE)</f>
        <v>1.1446000000000001</v>
      </c>
      <c r="I582" s="10">
        <f>VLOOKUP(C582,away!$B$2:$E$404,3,FALSE)</f>
        <v>1.1066</v>
      </c>
      <c r="J582" s="10">
        <f>VLOOKUP(B582,home!$B$2:$E$404,4,FALSE)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348</v>
      </c>
      <c r="B583" t="s">
        <v>279</v>
      </c>
      <c r="C583" t="s">
        <v>284</v>
      </c>
      <c r="D583" s="11">
        <v>44430</v>
      </c>
      <c r="E583" s="10">
        <f>VLOOKUP(A583,home!$A$2:$E$404,3,FALSE)</f>
        <v>1.5124</v>
      </c>
      <c r="F583" s="10">
        <f>VLOOKUP(B583,home!$B$2:$E$404,3,FALSE)</f>
        <v>0.4546</v>
      </c>
      <c r="G583" s="10">
        <f>VLOOKUP(C583,away!$B$2:$E$404,4,FALSE)</f>
        <v>1.0579000000000001</v>
      </c>
      <c r="H583" s="10">
        <f>VLOOKUP(A583,away!$A$2:$E$404,3,FALSE)</f>
        <v>1.1446000000000001</v>
      </c>
      <c r="I583" s="10">
        <f>VLOOKUP(C583,away!$B$2:$E$404,3,FALSE)</f>
        <v>0.99019999999999997</v>
      </c>
      <c r="J583" s="10">
        <f>VLOOKUP(B583,home!$B$2:$E$404,4,FALSE)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348</v>
      </c>
      <c r="B584" t="s">
        <v>273</v>
      </c>
      <c r="C584" t="s">
        <v>278</v>
      </c>
      <c r="D584" s="11">
        <v>44430</v>
      </c>
      <c r="E584" s="10">
        <f>VLOOKUP(A584,home!$A$2:$E$404,3,FALSE)</f>
        <v>1.5124</v>
      </c>
      <c r="F584" s="10">
        <f>VLOOKUP(B584,home!$B$2:$E$404,3,FALSE)</f>
        <v>1.2783</v>
      </c>
      <c r="G584" s="10">
        <f>VLOOKUP(C584,away!$B$2:$E$404,4,FALSE)</f>
        <v>1.1020000000000001</v>
      </c>
      <c r="H584" s="10">
        <f>VLOOKUP(A584,away!$A$2:$E$404,3,FALSE)</f>
        <v>1.1446000000000001</v>
      </c>
      <c r="I584" s="10">
        <f>VLOOKUP(C584,away!$B$2:$E$404,3,FALSE)</f>
        <v>0.99019999999999997</v>
      </c>
      <c r="J584" s="10">
        <f>VLOOKUP(B584,home!$B$2:$E$404,4,FALSE)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348</v>
      </c>
      <c r="B585" t="s">
        <v>285</v>
      </c>
      <c r="C585" t="s">
        <v>287</v>
      </c>
      <c r="D585" s="11">
        <v>44430</v>
      </c>
      <c r="E585" s="10">
        <f>VLOOKUP(A585,home!$A$2:$E$404,3,FALSE)</f>
        <v>1.5124</v>
      </c>
      <c r="F585" s="10">
        <f>VLOOKUP(B585,home!$B$2:$E$404,3,FALSE)</f>
        <v>0.57299999999999995</v>
      </c>
      <c r="G585" s="10">
        <f>VLOOKUP(C585,away!$B$2:$E$404,4,FALSE)</f>
        <v>1.4986999999999999</v>
      </c>
      <c r="H585" s="10">
        <f>VLOOKUP(A585,away!$A$2:$E$404,3,FALSE)</f>
        <v>1.1446000000000001</v>
      </c>
      <c r="I585" s="10">
        <f>VLOOKUP(C585,away!$B$2:$E$404,3,FALSE)</f>
        <v>1.0484</v>
      </c>
      <c r="J585" s="10">
        <f>VLOOKUP(B585,home!$B$2:$E$404,4,FALSE)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356</v>
      </c>
      <c r="B586" t="s">
        <v>329</v>
      </c>
      <c r="C586" t="s">
        <v>334</v>
      </c>
      <c r="D586" s="11">
        <v>44430</v>
      </c>
      <c r="E586" s="10">
        <f>VLOOKUP(A586,home!$A$2:$E$404,3,FALSE)</f>
        <v>1.6769000000000001</v>
      </c>
      <c r="F586" s="10">
        <f>VLOOKUP(B586,home!$B$2:$E$404,3,FALSE)</f>
        <v>0.59630000000000005</v>
      </c>
      <c r="G586" s="10">
        <f>VLOOKUP(C586,away!$B$2:$E$404,4,FALSE)</f>
        <v>0.77980000000000005</v>
      </c>
      <c r="H586" s="10">
        <f>VLOOKUP(A586,away!$A$2:$E$404,3,FALSE)</f>
        <v>1.5230999999999999</v>
      </c>
      <c r="I586" s="10">
        <f>VLOOKUP(C586,away!$B$2:$E$404,3,FALSE)</f>
        <v>1.2625999999999999</v>
      </c>
      <c r="J586" s="10">
        <f>VLOOKUP(B586,home!$B$2:$E$404,4,FALSE)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356</v>
      </c>
      <c r="B587" t="s">
        <v>336</v>
      </c>
      <c r="C587" t="s">
        <v>327</v>
      </c>
      <c r="D587" s="11">
        <v>44430</v>
      </c>
      <c r="E587" s="10">
        <f>VLOOKUP(A587,home!$A$2:$E$404,3,FALSE)</f>
        <v>1.6769000000000001</v>
      </c>
      <c r="F587" s="10">
        <f>VLOOKUP(B587,home!$B$2:$E$404,3,FALSE)</f>
        <v>0.99390000000000001</v>
      </c>
      <c r="G587" s="10">
        <f>VLOOKUP(C587,away!$B$2:$E$404,4,FALSE)</f>
        <v>1.1009</v>
      </c>
      <c r="H587" s="10">
        <f>VLOOKUP(A587,away!$A$2:$E$404,3,FALSE)</f>
        <v>1.5230999999999999</v>
      </c>
      <c r="I587" s="10">
        <f>VLOOKUP(C587,away!$B$2:$E$404,3,FALSE)</f>
        <v>0.75760000000000005</v>
      </c>
      <c r="J587" s="10">
        <f>VLOOKUP(B587,home!$B$2:$E$404,4,FALSE)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289</v>
      </c>
      <c r="B588" t="s">
        <v>296</v>
      </c>
      <c r="C588" t="s">
        <v>290</v>
      </c>
      <c r="D588" s="11">
        <v>44430</v>
      </c>
      <c r="E588" s="10">
        <f>VLOOKUP(A588,home!$A$2:$E$404,3,FALSE)</f>
        <v>1.6667000000000001</v>
      </c>
      <c r="F588" s="10">
        <f>VLOOKUP(B588,home!$B$2:$E$404,3,FALSE)</f>
        <v>0.9</v>
      </c>
      <c r="G588" s="10">
        <f>VLOOKUP(C588,away!$B$2:$E$404,4,FALSE)</f>
        <v>1.8</v>
      </c>
      <c r="H588" s="10">
        <f>VLOOKUP(A588,away!$A$2:$E$404,3,FALSE)</f>
        <v>0.93330000000000002</v>
      </c>
      <c r="I588" s="10">
        <f>VLOOKUP(C588,away!$B$2:$E$404,3,FALSE)</f>
        <v>0.1</v>
      </c>
      <c r="J588" s="10">
        <f>VLOOKUP(B588,home!$B$2:$E$404,4,FALSE)</f>
        <v>1.0714999999999999</v>
      </c>
      <c r="K588" s="12">
        <f t="shared" si="838"/>
        <v>2.7000540000000006</v>
      </c>
      <c r="L588" s="12">
        <f t="shared" si="839"/>
        <v>0.100003095</v>
      </c>
      <c r="M588" s="13">
        <f t="shared" si="840"/>
        <v>6.0806590773805964E-2</v>
      </c>
      <c r="N588" s="13">
        <f t="shared" si="841"/>
        <v>0.16418107864517792</v>
      </c>
      <c r="O588" s="13">
        <f t="shared" si="842"/>
        <v>6.0808472737790406E-3</v>
      </c>
      <c r="P588" s="13">
        <f t="shared" si="843"/>
        <v>1.6418616004956199E-2</v>
      </c>
      <c r="Q588" s="13">
        <f t="shared" si="844"/>
        <v>0.22164888906011371</v>
      </c>
      <c r="R588" s="13">
        <f t="shared" si="845"/>
        <v>3.040517738001082E-4</v>
      </c>
      <c r="S588" s="13">
        <f t="shared" si="846"/>
        <v>1.1083130466933227E-3</v>
      </c>
      <c r="T588" s="13">
        <f t="shared" si="847"/>
        <v>2.216557490932301E-2</v>
      </c>
      <c r="U588" s="13">
        <f t="shared" si="848"/>
        <v>8.2095620805607754E-4</v>
      </c>
      <c r="V588" s="13">
        <f t="shared" si="849"/>
        <v>3.3251085477872939E-5</v>
      </c>
      <c r="W588" s="13">
        <f t="shared" si="850"/>
        <v>0.19948798983410546</v>
      </c>
      <c r="X588" s="13">
        <f t="shared" si="851"/>
        <v>1.9949416398739081E-2</v>
      </c>
      <c r="Y588" s="13">
        <f t="shared" si="852"/>
        <v>9.9750169165883093E-4</v>
      </c>
      <c r="Z588" s="13">
        <f t="shared" si="853"/>
        <v>1.0135372806750247E-5</v>
      </c>
      <c r="AA588" s="13">
        <f t="shared" si="854"/>
        <v>2.7366053888357235E-5</v>
      </c>
      <c r="AB588" s="13">
        <f t="shared" si="855"/>
        <v>3.6944911632737267E-5</v>
      </c>
      <c r="AC588" s="13">
        <f t="shared" si="856"/>
        <v>5.6114065644627022E-7</v>
      </c>
      <c r="AD588" s="13">
        <f t="shared" si="857"/>
        <v>0.13465708622588399</v>
      </c>
      <c r="AE588" s="13">
        <f t="shared" si="858"/>
        <v>1.3466125386270266E-2</v>
      </c>
      <c r="AF588" s="13">
        <f t="shared" si="859"/>
        <v>6.7332710814254856E-4</v>
      </c>
      <c r="AG588" s="13">
        <f t="shared" si="860"/>
        <v>2.2444931587218188E-5</v>
      </c>
      <c r="AH588" s="13">
        <f t="shared" si="861"/>
        <v>2.5339216241346534E-7</v>
      </c>
      <c r="AI588" s="13">
        <f t="shared" si="862"/>
        <v>6.8417252169312685E-7</v>
      </c>
      <c r="AJ588" s="13">
        <f t="shared" si="863"/>
        <v>9.2365137694380737E-7</v>
      </c>
      <c r="AK588" s="13">
        <f t="shared" si="864"/>
        <v>8.3130286497421177E-7</v>
      </c>
      <c r="AL588" s="13">
        <f t="shared" si="865"/>
        <v>6.0606278666286747E-9</v>
      </c>
      <c r="AM588" s="13">
        <f t="shared" si="866"/>
        <v>7.2716280858508606E-2</v>
      </c>
      <c r="AN588" s="13">
        <f t="shared" si="867"/>
        <v>7.2718531427401175E-3</v>
      </c>
      <c r="AO588" s="13">
        <f t="shared" si="868"/>
        <v>3.636039103297442E-4</v>
      </c>
      <c r="AP588" s="13">
        <f t="shared" si="869"/>
        <v>1.2120505462358967E-5</v>
      </c>
      <c r="AQ588" s="13">
        <f t="shared" si="870"/>
        <v>3.0302201480007563E-7</v>
      </c>
      <c r="AR588" s="13">
        <f t="shared" si="871"/>
        <v>5.0680000980178415E-9</v>
      </c>
      <c r="AS588" s="13">
        <f t="shared" si="872"/>
        <v>1.3683873936653468E-8</v>
      </c>
      <c r="AT588" s="13">
        <f t="shared" si="873"/>
        <v>1.8473599279078478E-8</v>
      </c>
      <c r="AU588" s="13">
        <f t="shared" si="874"/>
        <v>1.6626571875957656E-8</v>
      </c>
      <c r="AV588" s="13">
        <f t="shared" si="875"/>
        <v>1.1223160474991746E-8</v>
      </c>
      <c r="AW588" s="13">
        <f t="shared" si="876"/>
        <v>4.5457024945275022E-11</v>
      </c>
      <c r="AX588" s="13">
        <f t="shared" si="877"/>
        <v>3.2722980832856581E-2</v>
      </c>
      <c r="AY588" s="13">
        <f t="shared" si="878"/>
        <v>3.2723993609113356E-3</v>
      </c>
      <c r="AZ588" s="13">
        <f t="shared" si="879"/>
        <v>1.6362503208357777E-4</v>
      </c>
      <c r="BA588" s="13">
        <f t="shared" si="880"/>
        <v>5.454336542610694E-6</v>
      </c>
      <c r="BB588" s="13">
        <f t="shared" si="881"/>
        <v>1.3636263385816715E-7</v>
      </c>
      <c r="BC588" s="13">
        <f t="shared" si="882"/>
        <v>2.7273370856337018E-9</v>
      </c>
      <c r="BD588" s="13">
        <f t="shared" si="883"/>
        <v>8.4469282543681214E-11</v>
      </c>
      <c r="BE588" s="13">
        <f t="shared" si="884"/>
        <v>2.2807162420919672E-10</v>
      </c>
      <c r="BF588" s="13">
        <f t="shared" si="885"/>
        <v>3.0790285061626933E-10</v>
      </c>
      <c r="BG588" s="13">
        <f t="shared" si="886"/>
        <v>2.771181078059535E-10</v>
      </c>
      <c r="BH588" s="13">
        <f t="shared" si="887"/>
        <v>1.8705846386347406E-10</v>
      </c>
      <c r="BI588" s="13">
        <f t="shared" si="888"/>
        <v>1.0101359071768575E-10</v>
      </c>
      <c r="BJ588" s="14">
        <f t="shared" si="889"/>
        <v>0.89377819428242267</v>
      </c>
      <c r="BK588" s="14">
        <f t="shared" si="890"/>
        <v>8.1639737473128998E-2</v>
      </c>
      <c r="BL588" s="14">
        <f t="shared" si="891"/>
        <v>7.2729250009219287E-3</v>
      </c>
      <c r="BM588" s="14">
        <f t="shared" si="892"/>
        <v>0.50998851928219324</v>
      </c>
      <c r="BN588" s="14">
        <f t="shared" si="893"/>
        <v>0.46944007353163292</v>
      </c>
    </row>
    <row r="589" spans="1:66" x14ac:dyDescent="0.25">
      <c r="A589" t="s">
        <v>289</v>
      </c>
      <c r="B589" t="s">
        <v>300</v>
      </c>
      <c r="C589" t="s">
        <v>315</v>
      </c>
      <c r="D589" s="11">
        <v>44430</v>
      </c>
      <c r="E589" s="10">
        <f>VLOOKUP(A589,home!$A$2:$E$404,3,FALSE)</f>
        <v>1.6667000000000001</v>
      </c>
      <c r="F589" s="10">
        <f>VLOOKUP(B589,home!$B$2:$E$404,3,FALSE)</f>
        <v>0</v>
      </c>
      <c r="G589" s="10">
        <f>VLOOKUP(C589,away!$B$2:$E$404,4,FALSE)</f>
        <v>0.9</v>
      </c>
      <c r="H589" s="10">
        <f>VLOOKUP(A589,away!$A$2:$E$404,3,FALSE)</f>
        <v>0.93330000000000002</v>
      </c>
      <c r="I589" s="10">
        <f>VLOOKUP(C589,away!$B$2:$E$404,3,FALSE)</f>
        <v>1.0714999999999999</v>
      </c>
      <c r="J589" s="10">
        <f>VLOOKUP(B589,home!$B$2:$E$404,4,FALSE)</f>
        <v>1.0714999999999999</v>
      </c>
      <c r="K589" s="12">
        <f t="shared" si="838"/>
        <v>0</v>
      </c>
      <c r="L589" s="12">
        <f t="shared" si="839"/>
        <v>1.0715331629249998</v>
      </c>
      <c r="M589" s="13">
        <f t="shared" si="840"/>
        <v>0.34248303240684336</v>
      </c>
      <c r="N589" s="13">
        <f t="shared" si="841"/>
        <v>0</v>
      </c>
      <c r="O589" s="13">
        <f t="shared" si="842"/>
        <v>0.36698192696305004</v>
      </c>
      <c r="P589" s="13">
        <f t="shared" si="843"/>
        <v>0</v>
      </c>
      <c r="Q589" s="13">
        <f t="shared" si="844"/>
        <v>0</v>
      </c>
      <c r="R589" s="13">
        <f t="shared" si="845"/>
        <v>0.19661665246751411</v>
      </c>
      <c r="S589" s="13">
        <f t="shared" si="846"/>
        <v>0</v>
      </c>
      <c r="T589" s="13">
        <f t="shared" si="847"/>
        <v>0</v>
      </c>
      <c r="U589" s="13">
        <f t="shared" si="848"/>
        <v>0</v>
      </c>
      <c r="V589" s="13">
        <f t="shared" si="849"/>
        <v>0</v>
      </c>
      <c r="W589" s="13">
        <f t="shared" si="850"/>
        <v>0</v>
      </c>
      <c r="X589" s="13">
        <f t="shared" si="851"/>
        <v>0</v>
      </c>
      <c r="Y589" s="13">
        <f t="shared" si="852"/>
        <v>0</v>
      </c>
      <c r="Z589" s="13">
        <f t="shared" si="853"/>
        <v>7.0227087834080298E-2</v>
      </c>
      <c r="AA589" s="13">
        <f t="shared" si="854"/>
        <v>0</v>
      </c>
      <c r="AB589" s="13">
        <f t="shared" si="855"/>
        <v>0</v>
      </c>
      <c r="AC589" s="13">
        <f t="shared" si="856"/>
        <v>0</v>
      </c>
      <c r="AD589" s="13">
        <f t="shared" si="857"/>
        <v>0</v>
      </c>
      <c r="AE589" s="13">
        <f t="shared" si="858"/>
        <v>0</v>
      </c>
      <c r="AF589" s="13">
        <f t="shared" si="859"/>
        <v>0</v>
      </c>
      <c r="AG589" s="13">
        <f t="shared" si="860"/>
        <v>0</v>
      </c>
      <c r="AH589" s="13">
        <f t="shared" si="861"/>
        <v>1.8812663387465955E-2</v>
      </c>
      <c r="AI589" s="13">
        <f t="shared" si="862"/>
        <v>0</v>
      </c>
      <c r="AJ589" s="13">
        <f t="shared" si="863"/>
        <v>0</v>
      </c>
      <c r="AK589" s="13">
        <f t="shared" si="864"/>
        <v>0</v>
      </c>
      <c r="AL589" s="13">
        <f t="shared" si="865"/>
        <v>0</v>
      </c>
      <c r="AM589" s="13">
        <f t="shared" si="866"/>
        <v>0</v>
      </c>
      <c r="AN589" s="13">
        <f t="shared" si="867"/>
        <v>0</v>
      </c>
      <c r="AO589" s="13">
        <f t="shared" si="868"/>
        <v>0</v>
      </c>
      <c r="AP589" s="13">
        <f t="shared" si="869"/>
        <v>0</v>
      </c>
      <c r="AQ589" s="13">
        <f t="shared" si="870"/>
        <v>0</v>
      </c>
      <c r="AR589" s="13">
        <f t="shared" si="871"/>
        <v>4.0316785405229488E-3</v>
      </c>
      <c r="AS589" s="13">
        <f t="shared" si="872"/>
        <v>0</v>
      </c>
      <c r="AT589" s="13">
        <f t="shared" si="873"/>
        <v>0</v>
      </c>
      <c r="AU589" s="13">
        <f t="shared" si="874"/>
        <v>0</v>
      </c>
      <c r="AV589" s="13">
        <f t="shared" si="875"/>
        <v>0</v>
      </c>
      <c r="AW589" s="13">
        <f t="shared" si="876"/>
        <v>0</v>
      </c>
      <c r="AX589" s="13">
        <f t="shared" si="877"/>
        <v>0</v>
      </c>
      <c r="AY589" s="13">
        <f t="shared" si="878"/>
        <v>0</v>
      </c>
      <c r="AZ589" s="13">
        <f t="shared" si="879"/>
        <v>0</v>
      </c>
      <c r="BA589" s="13">
        <f t="shared" si="880"/>
        <v>0</v>
      </c>
      <c r="BB589" s="13">
        <f t="shared" si="881"/>
        <v>0</v>
      </c>
      <c r="BC589" s="13">
        <f t="shared" si="882"/>
        <v>0</v>
      </c>
      <c r="BD589" s="13">
        <f t="shared" si="883"/>
        <v>7.2001287640389999E-4</v>
      </c>
      <c r="BE589" s="13">
        <f t="shared" si="884"/>
        <v>0</v>
      </c>
      <c r="BF589" s="13">
        <f t="shared" si="885"/>
        <v>0</v>
      </c>
      <c r="BG589" s="13">
        <f t="shared" si="886"/>
        <v>0</v>
      </c>
      <c r="BH589" s="13">
        <f t="shared" si="887"/>
        <v>0</v>
      </c>
      <c r="BI589" s="13">
        <f t="shared" si="888"/>
        <v>0</v>
      </c>
      <c r="BJ589" s="14">
        <f t="shared" si="889"/>
        <v>0</v>
      </c>
      <c r="BK589" s="14">
        <f t="shared" si="890"/>
        <v>0.34248303240684336</v>
      </c>
      <c r="BL589" s="14">
        <f t="shared" si="891"/>
        <v>0.58716293423495702</v>
      </c>
      <c r="BM589" s="14">
        <f t="shared" si="892"/>
        <v>9.3791442638473096E-2</v>
      </c>
      <c r="BN589" s="14">
        <f t="shared" si="893"/>
        <v>0.90608161183740754</v>
      </c>
    </row>
    <row r="590" spans="1:66" x14ac:dyDescent="0.25">
      <c r="A590" t="s">
        <v>289</v>
      </c>
      <c r="B590" t="s">
        <v>305</v>
      </c>
      <c r="C590" t="s">
        <v>297</v>
      </c>
      <c r="D590" s="11">
        <v>44430</v>
      </c>
      <c r="E590" s="10">
        <f>VLOOKUP(A590,home!$A$2:$E$404,3,FALSE)</f>
        <v>1.6667000000000001</v>
      </c>
      <c r="F590" s="10">
        <f>VLOOKUP(B590,home!$B$2:$E$404,3,FALSE)</f>
        <v>0.9</v>
      </c>
      <c r="G590" s="10">
        <f>VLOOKUP(C590,away!$B$2:$E$404,4,FALSE)</f>
        <v>1.6</v>
      </c>
      <c r="H590" s="10">
        <f>VLOOKUP(A590,away!$A$2:$E$404,3,FALSE)</f>
        <v>0.93330000000000002</v>
      </c>
      <c r="I590" s="10">
        <f>VLOOKUP(C590,away!$B$2:$E$404,3,FALSE)</f>
        <v>0.71430000000000005</v>
      </c>
      <c r="J590" s="10">
        <f>VLOOKUP(B590,home!$B$2:$E$404,4,FALSE)</f>
        <v>1.6072</v>
      </c>
      <c r="K590" s="12">
        <f t="shared" si="838"/>
        <v>2.4000480000000004</v>
      </c>
      <c r="L590" s="12">
        <f t="shared" si="839"/>
        <v>1.0714498285680001</v>
      </c>
      <c r="M590" s="13">
        <f t="shared" si="840"/>
        <v>3.1070457571544561E-2</v>
      </c>
      <c r="N590" s="13">
        <f t="shared" si="841"/>
        <v>7.4570589553670394E-2</v>
      </c>
      <c r="O590" s="13">
        <f t="shared" si="842"/>
        <v>3.3290436438560743E-2</v>
      </c>
      <c r="P590" s="13">
        <f t="shared" si="843"/>
        <v>7.9898645393494838E-2</v>
      </c>
      <c r="Q590" s="13">
        <f t="shared" si="844"/>
        <v>8.9486497158553793E-2</v>
      </c>
      <c r="R590" s="13">
        <f t="shared" si="845"/>
        <v>1.7834516207524902E-2</v>
      </c>
      <c r="S590" s="13">
        <f t="shared" si="846"/>
        <v>5.1365461234484218E-2</v>
      </c>
      <c r="T590" s="13">
        <f t="shared" si="847"/>
        <v>9.588029203968329E-2</v>
      </c>
      <c r="U590" s="13">
        <f t="shared" si="848"/>
        <v>4.2803694954837733E-2</v>
      </c>
      <c r="V590" s="13">
        <f t="shared" si="849"/>
        <v>1.4676430758479214E-2</v>
      </c>
      <c r="W590" s="13">
        <f t="shared" si="850"/>
        <v>7.1590629510797588E-2</v>
      </c>
      <c r="X590" s="13">
        <f t="shared" si="851"/>
        <v>7.6705767716419279E-2</v>
      </c>
      <c r="Y590" s="13">
        <f t="shared" si="852"/>
        <v>4.1093190834967132E-2</v>
      </c>
      <c r="Z590" s="13">
        <f t="shared" si="853"/>
        <v>6.3695964443819244E-3</v>
      </c>
      <c r="AA590" s="13">
        <f t="shared" si="854"/>
        <v>1.5287337207145951E-2</v>
      </c>
      <c r="AB590" s="13">
        <f t="shared" si="855"/>
        <v>1.834517154466812E-2</v>
      </c>
      <c r="AC590" s="13">
        <f t="shared" si="856"/>
        <v>2.3588060582020627E-3</v>
      </c>
      <c r="AD590" s="13">
        <f t="shared" si="857"/>
        <v>4.2955236794032688E-2</v>
      </c>
      <c r="AE590" s="13">
        <f t="shared" si="858"/>
        <v>4.6024381099064177E-2</v>
      </c>
      <c r="AF590" s="13">
        <f t="shared" si="859"/>
        <v>2.4656407619270303E-2</v>
      </c>
      <c r="AG590" s="13">
        <f t="shared" si="860"/>
        <v>8.8060345722566317E-3</v>
      </c>
      <c r="AH590" s="13">
        <f t="shared" si="861"/>
        <v>1.706175754595089E-3</v>
      </c>
      <c r="AI590" s="13">
        <f t="shared" si="862"/>
        <v>4.0949037074644347E-3</v>
      </c>
      <c r="AJ590" s="13">
        <f t="shared" si="863"/>
        <v>4.9139827266463029E-3</v>
      </c>
      <c r="AK590" s="13">
        <f t="shared" si="864"/>
        <v>3.931264805040669E-3</v>
      </c>
      <c r="AL590" s="13">
        <f t="shared" si="865"/>
        <v>2.4262971777913884E-4</v>
      </c>
      <c r="AM590" s="13">
        <f t="shared" si="866"/>
        <v>2.0618926031408927E-2</v>
      </c>
      <c r="AN590" s="13">
        <f t="shared" si="867"/>
        <v>2.2092144761609367E-2</v>
      </c>
      <c r="AO590" s="13">
        <f t="shared" si="868"/>
        <v>1.1835312358762897E-2</v>
      </c>
      <c r="AP590" s="13">
        <f t="shared" si="869"/>
        <v>4.226981132615079E-3</v>
      </c>
      <c r="AQ590" s="13">
        <f t="shared" si="870"/>
        <v>1.1322495524751493E-3</v>
      </c>
      <c r="AR590" s="13">
        <f t="shared" si="871"/>
        <v>3.6561634395355745E-4</v>
      </c>
      <c r="AS590" s="13">
        <f t="shared" si="872"/>
        <v>8.774967750730477E-4</v>
      </c>
      <c r="AT590" s="13">
        <f t="shared" si="873"/>
        <v>1.0530171900102595E-3</v>
      </c>
      <c r="AU590" s="13">
        <f t="shared" si="874"/>
        <v>8.4243060028324794E-4</v>
      </c>
      <c r="AV590" s="13">
        <f t="shared" si="875"/>
        <v>5.0546846933715228E-4</v>
      </c>
      <c r="AW590" s="13">
        <f t="shared" si="876"/>
        <v>1.7331384588756702E-5</v>
      </c>
      <c r="AX590" s="13">
        <f t="shared" si="877"/>
        <v>8.2477353639718136E-3</v>
      </c>
      <c r="AY590" s="13">
        <f t="shared" si="878"/>
        <v>8.837034641801831E-3</v>
      </c>
      <c r="AZ590" s="13">
        <f t="shared" si="879"/>
        <v>4.7342196260040242E-3</v>
      </c>
      <c r="BA590" s="13">
        <f t="shared" si="880"/>
        <v>1.690826268895091E-3</v>
      </c>
      <c r="BB590" s="13">
        <f t="shared" si="881"/>
        <v>4.5290887898647911E-4</v>
      </c>
      <c r="BC590" s="13">
        <f t="shared" si="882"/>
        <v>9.7053828149397685E-5</v>
      </c>
      <c r="BD590" s="13">
        <f t="shared" si="883"/>
        <v>6.5289928175116293E-5</v>
      </c>
      <c r="BE590" s="13">
        <f t="shared" si="884"/>
        <v>1.5669896153683153E-4</v>
      </c>
      <c r="BF590" s="13">
        <f t="shared" si="885"/>
        <v>1.8804251461927482E-4</v>
      </c>
      <c r="BG590" s="13">
        <f t="shared" si="886"/>
        <v>1.5043702037565378E-4</v>
      </c>
      <c r="BH590" s="13">
        <f t="shared" si="887"/>
        <v>9.0264017469636796E-5</v>
      </c>
      <c r="BI590" s="13">
        <f t="shared" si="888"/>
        <v>4.3327594919993396E-5</v>
      </c>
      <c r="BJ590" s="14">
        <f t="shared" si="889"/>
        <v>0.65573441934339549</v>
      </c>
      <c r="BK590" s="14">
        <f t="shared" si="890"/>
        <v>0.18844946537578586</v>
      </c>
      <c r="BL590" s="14">
        <f t="shared" si="891"/>
        <v>0.14654557276223765</v>
      </c>
      <c r="BM590" s="14">
        <f t="shared" si="892"/>
        <v>0.66212820834523867</v>
      </c>
      <c r="BN590" s="14">
        <f t="shared" si="893"/>
        <v>0.32615114232334924</v>
      </c>
    </row>
    <row r="591" spans="1:66" x14ac:dyDescent="0.25">
      <c r="A591" t="s">
        <v>289</v>
      </c>
      <c r="B591" t="s">
        <v>307</v>
      </c>
      <c r="C591" t="s">
        <v>306</v>
      </c>
      <c r="D591" s="11">
        <v>44430</v>
      </c>
      <c r="E591" s="10">
        <f>VLOOKUP(A591,home!$A$2:$E$404,3,FALSE)</f>
        <v>1.6667000000000001</v>
      </c>
      <c r="F591" s="10">
        <f>VLOOKUP(B591,home!$B$2:$E$404,3,FALSE)</f>
        <v>0.3</v>
      </c>
      <c r="G591" s="10">
        <f>VLOOKUP(C591,away!$B$2:$E$404,4,FALSE)</f>
        <v>0.3</v>
      </c>
      <c r="H591" s="10">
        <f>VLOOKUP(A591,away!$A$2:$E$404,3,FALSE)</f>
        <v>0.93330000000000002</v>
      </c>
      <c r="I591" s="10">
        <f>VLOOKUP(C591,away!$B$2:$E$404,3,FALSE)</f>
        <v>0.1</v>
      </c>
      <c r="J591" s="10">
        <f>VLOOKUP(B591,home!$B$2:$E$404,4,FALSE)</f>
        <v>1.0714999999999999</v>
      </c>
      <c r="K591" s="12">
        <f t="shared" si="838"/>
        <v>0.15000299999999997</v>
      </c>
      <c r="L591" s="12">
        <f t="shared" si="839"/>
        <v>0.100003095</v>
      </c>
      <c r="M591" s="13">
        <f t="shared" si="840"/>
        <v>0.77879603629509786</v>
      </c>
      <c r="N591" s="13">
        <f t="shared" si="841"/>
        <v>0.11682174183237358</v>
      </c>
      <c r="O591" s="13">
        <f t="shared" si="842"/>
        <v>7.7882014003242114E-2</v>
      </c>
      <c r="P591" s="13">
        <f t="shared" si="843"/>
        <v>1.1682535746528328E-2</v>
      </c>
      <c r="Q591" s="13">
        <f t="shared" si="844"/>
        <v>8.7618058700407644E-3</v>
      </c>
      <c r="R591" s="13">
        <f t="shared" si="845"/>
        <v>3.8942212225787755E-3</v>
      </c>
      <c r="S591" s="13">
        <f t="shared" si="846"/>
        <v>4.3811741171085373E-5</v>
      </c>
      <c r="T591" s="13">
        <f t="shared" si="847"/>
        <v>8.7620770479324411E-4</v>
      </c>
      <c r="U591" s="13">
        <f t="shared" si="848"/>
        <v>5.8414486605048413E-4</v>
      </c>
      <c r="V591" s="13">
        <f t="shared" si="849"/>
        <v>7.302328901069585E-8</v>
      </c>
      <c r="W591" s="13">
        <f t="shared" si="850"/>
        <v>4.3809905530790816E-4</v>
      </c>
      <c r="X591" s="13">
        <f t="shared" si="851"/>
        <v>4.3811261447366989E-5</v>
      </c>
      <c r="Y591" s="13">
        <f t="shared" si="852"/>
        <v>2.190630870295439E-6</v>
      </c>
      <c r="Z591" s="13">
        <f t="shared" si="853"/>
        <v>1.2981139162418718E-4</v>
      </c>
      <c r="AA591" s="13">
        <f t="shared" si="854"/>
        <v>1.947209817780295E-5</v>
      </c>
      <c r="AB591" s="13">
        <f t="shared" si="855"/>
        <v>1.4604365714824876E-6</v>
      </c>
      <c r="AC591" s="13">
        <f t="shared" si="856"/>
        <v>6.8462821492942798E-11</v>
      </c>
      <c r="AD591" s="13">
        <f t="shared" si="857"/>
        <v>1.6429043148338033E-5</v>
      </c>
      <c r="AE591" s="13">
        <f t="shared" si="858"/>
        <v>1.6429551627223471E-6</v>
      </c>
      <c r="AF591" s="13">
        <f t="shared" si="859"/>
        <v>8.2150300609231671E-8</v>
      </c>
      <c r="AG591" s="13">
        <f t="shared" si="860"/>
        <v>2.7384281053678515E-9</v>
      </c>
      <c r="AH591" s="13">
        <f t="shared" si="861"/>
        <v>3.245385232168948E-6</v>
      </c>
      <c r="AI591" s="13">
        <f t="shared" si="862"/>
        <v>4.8681752098103871E-7</v>
      </c>
      <c r="AJ591" s="13">
        <f t="shared" si="863"/>
        <v>3.6512044299859368E-8</v>
      </c>
      <c r="AK591" s="13">
        <f t="shared" si="864"/>
        <v>1.8256387270372678E-9</v>
      </c>
      <c r="AL591" s="13">
        <f t="shared" si="865"/>
        <v>4.107978582964581E-14</v>
      </c>
      <c r="AM591" s="13">
        <f t="shared" si="866"/>
        <v>4.9288115187602985E-7</v>
      </c>
      <c r="AN591" s="13">
        <f t="shared" si="867"/>
        <v>4.928964065476804E-8</v>
      </c>
      <c r="AO591" s="13">
        <f t="shared" si="868"/>
        <v>2.4645583084573149E-9</v>
      </c>
      <c r="AP591" s="13">
        <f t="shared" si="869"/>
        <v>8.2154486217898748E-11</v>
      </c>
      <c r="AQ591" s="13">
        <f t="shared" si="870"/>
        <v>2.0539257224811796E-12</v>
      </c>
      <c r="AR591" s="13">
        <f t="shared" si="871"/>
        <v>6.4909713536837684E-8</v>
      </c>
      <c r="AS591" s="13">
        <f t="shared" si="872"/>
        <v>9.7366517596662643E-9</v>
      </c>
      <c r="AT591" s="13">
        <f t="shared" si="873"/>
        <v>7.3026348695260909E-10</v>
      </c>
      <c r="AU591" s="13">
        <f t="shared" si="874"/>
        <v>3.6513904611117395E-11</v>
      </c>
      <c r="AV591" s="13">
        <f t="shared" si="875"/>
        <v>1.3692988083453603E-12</v>
      </c>
      <c r="AW591" s="13">
        <f t="shared" si="876"/>
        <v>1.7117449529234243E-17</v>
      </c>
      <c r="AX591" s="13">
        <f t="shared" si="877"/>
        <v>1.2322275237476679E-8</v>
      </c>
      <c r="AY591" s="13">
        <f t="shared" si="878"/>
        <v>1.2322656611895279E-9</v>
      </c>
      <c r="AZ591" s="13">
        <f t="shared" si="879"/>
        <v>6.1615189990587077E-11</v>
      </c>
      <c r="BA591" s="13">
        <f t="shared" si="880"/>
        <v>2.0539032326905766E-12</v>
      </c>
      <c r="BB591" s="13">
        <f t="shared" si="881"/>
        <v>5.1349170024890702E-14</v>
      </c>
      <c r="BC591" s="13">
        <f t="shared" si="882"/>
        <v>1.0270151856340597E-15</v>
      </c>
      <c r="BD591" s="13">
        <f t="shared" si="883"/>
        <v>1.0818620415411936E-9</v>
      </c>
      <c r="BE591" s="13">
        <f t="shared" si="884"/>
        <v>1.622825518173037E-10</v>
      </c>
      <c r="BF591" s="13">
        <f t="shared" si="885"/>
        <v>1.21714348101255E-11</v>
      </c>
      <c r="BG591" s="13">
        <f t="shared" si="886"/>
        <v>6.0858391194108496E-13</v>
      </c>
      <c r="BH591" s="13">
        <f t="shared" si="887"/>
        <v>2.2822353135724636E-14</v>
      </c>
      <c r="BI591" s="13">
        <f t="shared" si="888"/>
        <v>6.8468428748362042E-16</v>
      </c>
      <c r="BJ591" s="14">
        <f t="shared" si="889"/>
        <v>0.12696257157969446</v>
      </c>
      <c r="BK591" s="14">
        <f t="shared" si="890"/>
        <v>0.79052245810685573</v>
      </c>
      <c r="BL591" s="14">
        <f t="shared" si="891"/>
        <v>8.2385159838516936E-2</v>
      </c>
      <c r="BM591" s="14">
        <f t="shared" si="892"/>
        <v>2.1616447145644626E-3</v>
      </c>
      <c r="BN591" s="14">
        <f t="shared" si="893"/>
        <v>0.9978383549698614</v>
      </c>
    </row>
    <row r="592" spans="1:66" x14ac:dyDescent="0.25">
      <c r="A592" t="s">
        <v>289</v>
      </c>
      <c r="B592" t="s">
        <v>308</v>
      </c>
      <c r="C592" t="s">
        <v>292</v>
      </c>
      <c r="D592" s="11">
        <v>44430</v>
      </c>
      <c r="E592" s="10">
        <f>VLOOKUP(A592,home!$A$2:$E$404,3,FALSE)</f>
        <v>1.6667000000000001</v>
      </c>
      <c r="F592" s="10">
        <f>VLOOKUP(B592,home!$B$2:$E$404,3,FALSE)</f>
        <v>0.9</v>
      </c>
      <c r="G592" s="10">
        <f>VLOOKUP(C592,away!$B$2:$E$404,4,FALSE)</f>
        <v>0.1</v>
      </c>
      <c r="H592" s="10">
        <f>VLOOKUP(A592,away!$A$2:$E$404,3,FALSE)</f>
        <v>0.93330000000000002</v>
      </c>
      <c r="I592" s="10">
        <f>VLOOKUP(C592,away!$B$2:$E$404,3,FALSE)</f>
        <v>1.0714999999999999</v>
      </c>
      <c r="J592" s="10">
        <f>VLOOKUP(B592,home!$B$2:$E$404,4,FALSE)</f>
        <v>1.0714999999999999</v>
      </c>
      <c r="K592" s="12">
        <f t="shared" si="838"/>
        <v>0.15000300000000003</v>
      </c>
      <c r="L592" s="12">
        <f t="shared" si="839"/>
        <v>1.0715331629249998</v>
      </c>
      <c r="M592" s="13">
        <f t="shared" si="840"/>
        <v>0.29477699345050479</v>
      </c>
      <c r="N592" s="13">
        <f t="shared" si="841"/>
        <v>4.4217433348556073E-2</v>
      </c>
      <c r="O592" s="13">
        <f t="shared" si="842"/>
        <v>0.31586332414954132</v>
      </c>
      <c r="P592" s="13">
        <f t="shared" si="843"/>
        <v>4.738044621240365E-2</v>
      </c>
      <c r="Q592" s="13">
        <f t="shared" si="844"/>
        <v>3.3163738272917287E-3</v>
      </c>
      <c r="R592" s="13">
        <f t="shared" si="845"/>
        <v>0.16922901338898122</v>
      </c>
      <c r="S592" s="13">
        <f t="shared" si="846"/>
        <v>1.9039025544435946E-3</v>
      </c>
      <c r="T592" s="13">
        <f t="shared" si="847"/>
        <v>3.5536045365995926E-3</v>
      </c>
      <c r="U592" s="13">
        <f t="shared" si="848"/>
        <v>2.5384859695387355E-2</v>
      </c>
      <c r="V592" s="13">
        <f t="shared" si="849"/>
        <v>3.4002258799307563E-5</v>
      </c>
      <c r="W592" s="13">
        <f t="shared" si="850"/>
        <v>1.6582200773841376E-4</v>
      </c>
      <c r="X592" s="13">
        <f t="shared" si="851"/>
        <v>1.7768378043451629E-4</v>
      </c>
      <c r="Y592" s="13">
        <f t="shared" si="852"/>
        <v>9.5197031624734207E-5</v>
      </c>
      <c r="Z592" s="13">
        <f t="shared" si="853"/>
        <v>6.044483332512407E-2</v>
      </c>
      <c r="AA592" s="13">
        <f t="shared" si="854"/>
        <v>9.0669063332685877E-3</v>
      </c>
      <c r="AB592" s="13">
        <f t="shared" si="855"/>
        <v>6.8003157535464402E-4</v>
      </c>
      <c r="AC592" s="13">
        <f t="shared" si="856"/>
        <v>3.4158071820726364E-7</v>
      </c>
      <c r="AD592" s="13">
        <f t="shared" si="857"/>
        <v>6.2184496566963197E-6</v>
      </c>
      <c r="AE592" s="13">
        <f t="shared" si="858"/>
        <v>6.663275029129686E-6</v>
      </c>
      <c r="AF592" s="13">
        <f t="shared" si="859"/>
        <v>3.5699600837012512E-6</v>
      </c>
      <c r="AG592" s="13">
        <f t="shared" si="860"/>
        <v>1.2751102066681331E-6</v>
      </c>
      <c r="AH592" s="13">
        <f t="shared" si="861"/>
        <v>1.6192160858836156E-2</v>
      </c>
      <c r="AI592" s="13">
        <f t="shared" si="862"/>
        <v>2.4288727053079998E-3</v>
      </c>
      <c r="AJ592" s="13">
        <f t="shared" si="863"/>
        <v>1.8216909620715797E-4</v>
      </c>
      <c r="AK592" s="13">
        <f t="shared" si="864"/>
        <v>9.1086369794541087E-6</v>
      </c>
      <c r="AL592" s="13">
        <f t="shared" si="865"/>
        <v>2.1961343260570199E-9</v>
      </c>
      <c r="AM592" s="13">
        <f t="shared" si="866"/>
        <v>1.8655722077068367E-7</v>
      </c>
      <c r="AN592" s="13">
        <f t="shared" si="867"/>
        <v>1.9990224883890811E-7</v>
      </c>
      <c r="AO592" s="13">
        <f t="shared" si="868"/>
        <v>1.0710094448708777E-7</v>
      </c>
      <c r="AP592" s="13">
        <f t="shared" si="869"/>
        <v>3.8254071266167999E-8</v>
      </c>
      <c r="AQ592" s="13">
        <f t="shared" si="870"/>
        <v>1.0247626494648837E-8</v>
      </c>
      <c r="AR592" s="13">
        <f t="shared" si="871"/>
        <v>3.4700874679318185E-3</v>
      </c>
      <c r="AS592" s="13">
        <f t="shared" si="872"/>
        <v>5.205235304521766E-4</v>
      </c>
      <c r="AT592" s="13">
        <f t="shared" si="873"/>
        <v>3.9040045569208928E-5</v>
      </c>
      <c r="AU592" s="13">
        <f t="shared" si="874"/>
        <v>1.9520413185060161E-6</v>
      </c>
      <c r="AV592" s="13">
        <f t="shared" si="875"/>
        <v>7.3203013474964479E-8</v>
      </c>
      <c r="AW592" s="13">
        <f t="shared" si="876"/>
        <v>9.8053242717635501E-12</v>
      </c>
      <c r="AX592" s="13">
        <f t="shared" si="877"/>
        <v>4.6640237978774766E-9</v>
      </c>
      <c r="AY592" s="13">
        <f t="shared" si="878"/>
        <v>4.9976561720971216E-9</v>
      </c>
      <c r="AZ592" s="13">
        <f t="shared" si="879"/>
        <v>2.6775771626494375E-9</v>
      </c>
      <c r="BA592" s="13">
        <f t="shared" si="880"/>
        <v>9.5637090868983297E-10</v>
      </c>
      <c r="BB592" s="13">
        <f t="shared" si="881"/>
        <v>2.561957861794682E-10</v>
      </c>
      <c r="BC592" s="13">
        <f t="shared" si="882"/>
        <v>5.4904456218588519E-11</v>
      </c>
      <c r="BD592" s="13">
        <f t="shared" si="883"/>
        <v>6.1971896668989719E-4</v>
      </c>
      <c r="BE592" s="13">
        <f t="shared" si="884"/>
        <v>9.2959704160384667E-5</v>
      </c>
      <c r="BF592" s="13">
        <f t="shared" si="885"/>
        <v>6.9721172515850903E-6</v>
      </c>
      <c r="BG592" s="13">
        <f t="shared" si="886"/>
        <v>3.486128346965062E-7</v>
      </c>
      <c r="BH592" s="13">
        <f t="shared" si="887"/>
        <v>1.3073242760745004E-8</v>
      </c>
      <c r="BI592" s="13">
        <f t="shared" si="888"/>
        <v>3.9220512676800667E-10</v>
      </c>
      <c r="BJ592" s="14">
        <f t="shared" si="889"/>
        <v>5.1544396996061385E-2</v>
      </c>
      <c r="BK592" s="14">
        <f t="shared" si="890"/>
        <v>0.34409569325066008</v>
      </c>
      <c r="BL592" s="14">
        <f t="shared" si="891"/>
        <v>0.54378813559453343</v>
      </c>
      <c r="BM592" s="14">
        <f t="shared" si="892"/>
        <v>0.12508946980124944</v>
      </c>
      <c r="BN592" s="14">
        <f t="shared" si="893"/>
        <v>0.87478358437727888</v>
      </c>
    </row>
    <row r="593" spans="1:66" x14ac:dyDescent="0.25">
      <c r="A593" t="s">
        <v>289</v>
      </c>
      <c r="B593" t="s">
        <v>309</v>
      </c>
      <c r="C593" t="s">
        <v>293</v>
      </c>
      <c r="D593" s="11">
        <v>44430</v>
      </c>
      <c r="E593" s="10">
        <f>VLOOKUP(A593,home!$A$2:$E$404,3,FALSE)</f>
        <v>1.6667000000000001</v>
      </c>
      <c r="F593" s="10">
        <f>VLOOKUP(B593,home!$B$2:$E$404,3,FALSE)</f>
        <v>0.9</v>
      </c>
      <c r="G593" s="10" t="e">
        <f>VLOOKUP(C593,away!$B$2:$E$404,4,FALSE)</f>
        <v>#N/A</v>
      </c>
      <c r="H593" s="10">
        <f>VLOOKUP(A593,away!$A$2:$E$404,3,FALSE)</f>
        <v>0.93330000000000002</v>
      </c>
      <c r="I593" s="10" t="e">
        <f>VLOOKUP(C593,away!$B$2:$E$404,3,FALSE)</f>
        <v>#N/A</v>
      </c>
      <c r="J593" s="10">
        <f>VLOOKUP(B593,home!$B$2:$E$404,4,FALSE)</f>
        <v>0.53569999999999995</v>
      </c>
      <c r="K593" s="12" t="e">
        <f t="shared" si="838"/>
        <v>#N/A</v>
      </c>
      <c r="L593" s="12" t="e">
        <f t="shared" si="839"/>
        <v>#N/A</v>
      </c>
      <c r="M593" s="13" t="e">
        <f t="shared" si="840"/>
        <v>#N/A</v>
      </c>
      <c r="N593" s="13" t="e">
        <f t="shared" si="841"/>
        <v>#N/A</v>
      </c>
      <c r="O593" s="13" t="e">
        <f t="shared" si="842"/>
        <v>#N/A</v>
      </c>
      <c r="P593" s="13" t="e">
        <f t="shared" si="843"/>
        <v>#N/A</v>
      </c>
      <c r="Q593" s="13" t="e">
        <f t="shared" si="844"/>
        <v>#N/A</v>
      </c>
      <c r="R593" s="13" t="e">
        <f t="shared" si="845"/>
        <v>#N/A</v>
      </c>
      <c r="S593" s="13" t="e">
        <f t="shared" si="846"/>
        <v>#N/A</v>
      </c>
      <c r="T593" s="13" t="e">
        <f t="shared" si="847"/>
        <v>#N/A</v>
      </c>
      <c r="U593" s="13" t="e">
        <f t="shared" si="848"/>
        <v>#N/A</v>
      </c>
      <c r="V593" s="13" t="e">
        <f t="shared" si="849"/>
        <v>#N/A</v>
      </c>
      <c r="W593" s="13" t="e">
        <f t="shared" si="850"/>
        <v>#N/A</v>
      </c>
      <c r="X593" s="13" t="e">
        <f t="shared" si="851"/>
        <v>#N/A</v>
      </c>
      <c r="Y593" s="13" t="e">
        <f t="shared" si="852"/>
        <v>#N/A</v>
      </c>
      <c r="Z593" s="13" t="e">
        <f t="shared" si="853"/>
        <v>#N/A</v>
      </c>
      <c r="AA593" s="13" t="e">
        <f t="shared" si="854"/>
        <v>#N/A</v>
      </c>
      <c r="AB593" s="13" t="e">
        <f t="shared" si="855"/>
        <v>#N/A</v>
      </c>
      <c r="AC593" s="13" t="e">
        <f t="shared" si="856"/>
        <v>#N/A</v>
      </c>
      <c r="AD593" s="13" t="e">
        <f t="shared" si="857"/>
        <v>#N/A</v>
      </c>
      <c r="AE593" s="13" t="e">
        <f t="shared" si="858"/>
        <v>#N/A</v>
      </c>
      <c r="AF593" s="13" t="e">
        <f t="shared" si="859"/>
        <v>#N/A</v>
      </c>
      <c r="AG593" s="13" t="e">
        <f t="shared" si="860"/>
        <v>#N/A</v>
      </c>
      <c r="AH593" s="13" t="e">
        <f t="shared" si="861"/>
        <v>#N/A</v>
      </c>
      <c r="AI593" s="13" t="e">
        <f t="shared" si="862"/>
        <v>#N/A</v>
      </c>
      <c r="AJ593" s="13" t="e">
        <f t="shared" si="863"/>
        <v>#N/A</v>
      </c>
      <c r="AK593" s="13" t="e">
        <f t="shared" si="864"/>
        <v>#N/A</v>
      </c>
      <c r="AL593" s="13" t="e">
        <f t="shared" si="865"/>
        <v>#N/A</v>
      </c>
      <c r="AM593" s="13" t="e">
        <f t="shared" si="866"/>
        <v>#N/A</v>
      </c>
      <c r="AN593" s="13" t="e">
        <f t="shared" si="867"/>
        <v>#N/A</v>
      </c>
      <c r="AO593" s="13" t="e">
        <f t="shared" si="868"/>
        <v>#N/A</v>
      </c>
      <c r="AP593" s="13" t="e">
        <f t="shared" si="869"/>
        <v>#N/A</v>
      </c>
      <c r="AQ593" s="13" t="e">
        <f t="shared" si="870"/>
        <v>#N/A</v>
      </c>
      <c r="AR593" s="13" t="e">
        <f t="shared" si="871"/>
        <v>#N/A</v>
      </c>
      <c r="AS593" s="13" t="e">
        <f t="shared" si="872"/>
        <v>#N/A</v>
      </c>
      <c r="AT593" s="13" t="e">
        <f t="shared" si="873"/>
        <v>#N/A</v>
      </c>
      <c r="AU593" s="13" t="e">
        <f t="shared" si="874"/>
        <v>#N/A</v>
      </c>
      <c r="AV593" s="13" t="e">
        <f t="shared" si="875"/>
        <v>#N/A</v>
      </c>
      <c r="AW593" s="13" t="e">
        <f t="shared" si="876"/>
        <v>#N/A</v>
      </c>
      <c r="AX593" s="13" t="e">
        <f t="shared" si="877"/>
        <v>#N/A</v>
      </c>
      <c r="AY593" s="13" t="e">
        <f t="shared" si="878"/>
        <v>#N/A</v>
      </c>
      <c r="AZ593" s="13" t="e">
        <f t="shared" si="879"/>
        <v>#N/A</v>
      </c>
      <c r="BA593" s="13" t="e">
        <f t="shared" si="880"/>
        <v>#N/A</v>
      </c>
      <c r="BB593" s="13" t="e">
        <f t="shared" si="881"/>
        <v>#N/A</v>
      </c>
      <c r="BC593" s="13" t="e">
        <f t="shared" si="882"/>
        <v>#N/A</v>
      </c>
      <c r="BD593" s="13" t="e">
        <f t="shared" si="883"/>
        <v>#N/A</v>
      </c>
      <c r="BE593" s="13" t="e">
        <f t="shared" si="884"/>
        <v>#N/A</v>
      </c>
      <c r="BF593" s="13" t="e">
        <f t="shared" si="885"/>
        <v>#N/A</v>
      </c>
      <c r="BG593" s="13" t="e">
        <f t="shared" si="886"/>
        <v>#N/A</v>
      </c>
      <c r="BH593" s="13" t="e">
        <f t="shared" si="887"/>
        <v>#N/A</v>
      </c>
      <c r="BI593" s="13" t="e">
        <f t="shared" si="888"/>
        <v>#N/A</v>
      </c>
      <c r="BJ593" s="14" t="e">
        <f t="shared" si="889"/>
        <v>#N/A</v>
      </c>
      <c r="BK593" s="14" t="e">
        <f t="shared" si="890"/>
        <v>#N/A</v>
      </c>
      <c r="BL593" s="14" t="e">
        <f t="shared" si="891"/>
        <v>#N/A</v>
      </c>
      <c r="BM593" s="14" t="e">
        <f t="shared" si="892"/>
        <v>#N/A</v>
      </c>
      <c r="BN593" s="14" t="e">
        <f t="shared" si="893"/>
        <v>#N/A</v>
      </c>
    </row>
    <row r="594" spans="1:66" x14ac:dyDescent="0.25">
      <c r="A594" t="s">
        <v>289</v>
      </c>
      <c r="B594" t="s">
        <v>299</v>
      </c>
      <c r="C594" t="s">
        <v>298</v>
      </c>
      <c r="D594" s="11">
        <v>44430</v>
      </c>
      <c r="E594" s="10">
        <f>VLOOKUP(A594,home!$A$2:$E$404,3,FALSE)</f>
        <v>1.6667000000000001</v>
      </c>
      <c r="F594" s="10">
        <f>VLOOKUP(B594,home!$B$2:$E$404,3,FALSE)</f>
        <v>0.6</v>
      </c>
      <c r="G594" s="10">
        <f>VLOOKUP(C594,away!$B$2:$E$404,4,FALSE)</f>
        <v>0.9</v>
      </c>
      <c r="H594" s="10">
        <f>VLOOKUP(A594,away!$A$2:$E$404,3,FALSE)</f>
        <v>0.93330000000000002</v>
      </c>
      <c r="I594" s="10">
        <f>VLOOKUP(C594,away!$B$2:$E$404,3,FALSE)</f>
        <v>0.1</v>
      </c>
      <c r="J594" s="10">
        <f>VLOOKUP(B594,home!$B$2:$E$404,4,FALSE)</f>
        <v>0.71430000000000005</v>
      </c>
      <c r="K594" s="12">
        <f t="shared" si="838"/>
        <v>0.90001799999999998</v>
      </c>
      <c r="L594" s="12">
        <f t="shared" si="839"/>
        <v>6.6665619000000009E-2</v>
      </c>
      <c r="M594" s="13">
        <f t="shared" si="840"/>
        <v>0.3803423088450063</v>
      </c>
      <c r="N594" s="13">
        <f t="shared" si="841"/>
        <v>0.34231492412206482</v>
      </c>
      <c r="O594" s="13">
        <f t="shared" si="842"/>
        <v>2.5355755451041521E-2</v>
      </c>
      <c r="P594" s="13">
        <f t="shared" si="843"/>
        <v>2.2820636309535486E-2</v>
      </c>
      <c r="Q594" s="13">
        <f t="shared" si="844"/>
        <v>0.15404479668924626</v>
      </c>
      <c r="R594" s="13">
        <f t="shared" si="845"/>
        <v>8.4517856617815376E-4</v>
      </c>
      <c r="S594" s="13">
        <f t="shared" si="846"/>
        <v>3.4231101133184322E-4</v>
      </c>
      <c r="T594" s="13">
        <f t="shared" si="847"/>
        <v>1.0269491725017755E-2</v>
      </c>
      <c r="U594" s="13">
        <f t="shared" si="848"/>
        <v>7.6067592277452947E-4</v>
      </c>
      <c r="V594" s="13">
        <f t="shared" si="849"/>
        <v>2.2820831868462587E-6</v>
      </c>
      <c r="W594" s="13">
        <f t="shared" si="850"/>
        <v>4.6214363275554018E-2</v>
      </c>
      <c r="X594" s="13">
        <f t="shared" si="851"/>
        <v>3.0809091344556768E-3</v>
      </c>
      <c r="Y594" s="13">
        <f t="shared" si="852"/>
        <v>1.0269535726562097E-4</v>
      </c>
      <c r="Z594" s="13">
        <f t="shared" si="853"/>
        <v>1.8781450759933044E-5</v>
      </c>
      <c r="AA594" s="13">
        <f t="shared" si="854"/>
        <v>1.6903643750053417E-5</v>
      </c>
      <c r="AB594" s="13">
        <f t="shared" si="855"/>
        <v>7.6067918203177874E-6</v>
      </c>
      <c r="AC594" s="13">
        <f t="shared" si="856"/>
        <v>8.5578486182079519E-9</v>
      </c>
      <c r="AD594" s="13">
        <f t="shared" si="857"/>
        <v>1.0398439701634392E-2</v>
      </c>
      <c r="AE594" s="13">
        <f t="shared" si="858"/>
        <v>6.9321841934363209E-4</v>
      </c>
      <c r="AF594" s="13">
        <f t="shared" si="859"/>
        <v>2.3106917513872406E-5</v>
      </c>
      <c r="AG594" s="13">
        <f t="shared" si="860"/>
        <v>5.1347898641474877E-7</v>
      </c>
      <c r="AH594" s="13">
        <f t="shared" si="861"/>
        <v>3.1301926015723912E-7</v>
      </c>
      <c r="AI594" s="13">
        <f t="shared" si="862"/>
        <v>2.8172296848819795E-7</v>
      </c>
      <c r="AJ594" s="13">
        <f t="shared" si="863"/>
        <v>1.2677787132640548E-7</v>
      </c>
      <c r="AK594" s="13">
        <f t="shared" si="864"/>
        <v>3.8034122065149606E-8</v>
      </c>
      <c r="AL594" s="13">
        <f t="shared" si="865"/>
        <v>2.0538924686158926E-11</v>
      </c>
      <c r="AM594" s="13">
        <f t="shared" si="866"/>
        <v>1.8717565806771169E-3</v>
      </c>
      <c r="AN594" s="13">
        <f t="shared" si="867"/>
        <v>1.2478181106816345E-4</v>
      </c>
      <c r="AO594" s="13">
        <f t="shared" si="868"/>
        <v>4.1593283374000841E-6</v>
      </c>
      <c r="AP594" s="13">
        <f t="shared" si="869"/>
        <v>9.2428066079005913E-8</v>
      </c>
      <c r="AQ594" s="13">
        <f t="shared" si="870"/>
        <v>1.5404435595324575E-9</v>
      </c>
      <c r="AR594" s="13">
        <f t="shared" si="871"/>
        <v>4.173524547460877E-9</v>
      </c>
      <c r="AS594" s="13">
        <f t="shared" si="872"/>
        <v>3.7562472161566423E-9</v>
      </c>
      <c r="AT594" s="13">
        <f t="shared" si="873"/>
        <v>1.6903450534954346E-9</v>
      </c>
      <c r="AU594" s="13">
        <f t="shared" si="874"/>
        <v>5.0711365811895147E-10</v>
      </c>
      <c r="AV594" s="13">
        <f t="shared" si="875"/>
        <v>1.1410285508822556E-10</v>
      </c>
      <c r="AW594" s="13">
        <f t="shared" si="876"/>
        <v>3.4231687814993073E-14</v>
      </c>
      <c r="AX594" s="13">
        <f t="shared" si="877"/>
        <v>2.8076910237130945E-4</v>
      </c>
      <c r="AY594" s="13">
        <f t="shared" si="878"/>
        <v>1.8717646005657717E-5</v>
      </c>
      <c r="AZ594" s="13">
        <f t="shared" si="879"/>
        <v>6.2391172859502461E-7</v>
      </c>
      <c r="BA594" s="13">
        <f t="shared" si="880"/>
        <v>1.3864487196049118E-8</v>
      </c>
      <c r="BB594" s="13">
        <f t="shared" si="881"/>
        <v>2.3107115526054714E-10</v>
      </c>
      <c r="BC594" s="13">
        <f t="shared" si="882"/>
        <v>3.0809003196978964E-12</v>
      </c>
      <c r="BD594" s="13">
        <f t="shared" si="883"/>
        <v>4.6371766228029101E-11</v>
      </c>
      <c r="BE594" s="13">
        <f t="shared" si="884"/>
        <v>4.1735424297018286E-11</v>
      </c>
      <c r="BF594" s="13">
        <f t="shared" si="885"/>
        <v>1.8781316552476903E-11</v>
      </c>
      <c r="BG594" s="13">
        <f t="shared" si="886"/>
        <v>5.6345076536423867E-12</v>
      </c>
      <c r="BH594" s="13">
        <f t="shared" si="887"/>
        <v>1.2677895773539779E-12</v>
      </c>
      <c r="BI594" s="13">
        <f t="shared" si="888"/>
        <v>2.2820668796619458E-13</v>
      </c>
      <c r="BJ594" s="14">
        <f t="shared" si="889"/>
        <v>0.56944337526841959</v>
      </c>
      <c r="BK594" s="14">
        <f t="shared" si="890"/>
        <v>0.40352626447345363</v>
      </c>
      <c r="BL594" s="14">
        <f t="shared" si="891"/>
        <v>2.698689028513895E-2</v>
      </c>
      <c r="BM594" s="14">
        <f t="shared" si="892"/>
        <v>7.4232993848728168E-2</v>
      </c>
      <c r="BN594" s="14">
        <f t="shared" si="893"/>
        <v>0.92572359998307252</v>
      </c>
    </row>
    <row r="595" spans="1:66" x14ac:dyDescent="0.25">
      <c r="A595" t="s">
        <v>289</v>
      </c>
      <c r="B595" t="s">
        <v>291</v>
      </c>
      <c r="C595" t="s">
        <v>310</v>
      </c>
      <c r="D595" s="11">
        <v>44430</v>
      </c>
      <c r="E595" s="10">
        <f>VLOOKUP(A595,home!$A$2:$E$404,3,FALSE)</f>
        <v>1.6667000000000001</v>
      </c>
      <c r="F595" s="10">
        <f>VLOOKUP(B595,home!$B$2:$E$404,3,FALSE)</f>
        <v>2.2000000000000002</v>
      </c>
      <c r="G595" s="10">
        <f>VLOOKUP(C595,away!$B$2:$E$404,4,FALSE)</f>
        <v>1.5</v>
      </c>
      <c r="H595" s="10">
        <f>VLOOKUP(A595,away!$A$2:$E$404,3,FALSE)</f>
        <v>0.93330000000000002</v>
      </c>
      <c r="I595" s="10">
        <f>VLOOKUP(C595,away!$B$2:$E$404,3,FALSE)</f>
        <v>1.0714999999999999</v>
      </c>
      <c r="J595" s="10">
        <f>VLOOKUP(B595,home!$B$2:$E$404,4,FALSE)</f>
        <v>0.71430000000000005</v>
      </c>
      <c r="K595" s="12">
        <f t="shared" si="838"/>
        <v>5.5001100000000003</v>
      </c>
      <c r="L595" s="12">
        <f t="shared" si="839"/>
        <v>0.71432210758500003</v>
      </c>
      <c r="M595" s="13">
        <f t="shared" si="840"/>
        <v>2.0003520126489743E-3</v>
      </c>
      <c r="N595" s="13">
        <f t="shared" si="841"/>
        <v>1.1002156108290754E-2</v>
      </c>
      <c r="O595" s="13">
        <f t="shared" si="842"/>
        <v>1.4288956655873119E-3</v>
      </c>
      <c r="P595" s="13">
        <f t="shared" si="843"/>
        <v>7.859083339253432E-3</v>
      </c>
      <c r="Q595" s="13">
        <f t="shared" si="844"/>
        <v>3.0256534416385532E-2</v>
      </c>
      <c r="R595" s="13">
        <f t="shared" si="845"/>
        <v>5.1034588168070007E-4</v>
      </c>
      <c r="S595" s="13">
        <f t="shared" si="846"/>
        <v>7.7192902227666005E-3</v>
      </c>
      <c r="T595" s="13">
        <f t="shared" si="847"/>
        <v>2.16129114325306E-2</v>
      </c>
      <c r="U595" s="13">
        <f t="shared" si="848"/>
        <v>2.8069584872908357E-3</v>
      </c>
      <c r="V595" s="13">
        <f t="shared" si="849"/>
        <v>3.3697705202211975E-3</v>
      </c>
      <c r="W595" s="13">
        <f t="shared" si="850"/>
        <v>5.5471422502968736E-2</v>
      </c>
      <c r="X595" s="13">
        <f t="shared" si="851"/>
        <v>3.9624463433058622E-2</v>
      </c>
      <c r="Y595" s="13">
        <f t="shared" si="852"/>
        <v>1.4152315115713601E-2</v>
      </c>
      <c r="Z595" s="13">
        <f t="shared" si="853"/>
        <v>1.2151711526649423E-4</v>
      </c>
      <c r="AA595" s="13">
        <f t="shared" si="854"/>
        <v>6.6835750084839776E-4</v>
      </c>
      <c r="AB595" s="13">
        <f t="shared" si="855"/>
        <v>1.8380198869956408E-3</v>
      </c>
      <c r="AC595" s="13">
        <f t="shared" si="856"/>
        <v>8.2745771697662193E-4</v>
      </c>
      <c r="AD595" s="13">
        <f t="shared" si="857"/>
        <v>7.6274731405700846E-2</v>
      </c>
      <c r="AE595" s="13">
        <f t="shared" si="858"/>
        <v>5.4484726893200018E-2</v>
      </c>
      <c r="AF595" s="13">
        <f t="shared" si="859"/>
        <v>1.9459822472771886E-2</v>
      </c>
      <c r="AG595" s="13">
        <f t="shared" si="860"/>
        <v>4.6335271339934527E-3</v>
      </c>
      <c r="AH595" s="13">
        <f t="shared" si="861"/>
        <v>2.1700590471202883E-5</v>
      </c>
      <c r="AI595" s="13">
        <f t="shared" si="862"/>
        <v>1.1935563465656772E-4</v>
      </c>
      <c r="AJ595" s="13">
        <f t="shared" si="863"/>
        <v>3.2823455986546736E-4</v>
      </c>
      <c r="AK595" s="13">
        <f t="shared" si="864"/>
        <v>6.0177539502055189E-4</v>
      </c>
      <c r="AL595" s="13">
        <f t="shared" si="865"/>
        <v>1.3003829558610438E-4</v>
      </c>
      <c r="AM595" s="13">
        <f t="shared" si="866"/>
        <v>8.390388259036187E-2</v>
      </c>
      <c r="AN595" s="13">
        <f t="shared" si="867"/>
        <v>5.9934398246511672E-2</v>
      </c>
      <c r="AO595" s="13">
        <f t="shared" si="868"/>
        <v>2.1406232836143475E-2</v>
      </c>
      <c r="AP595" s="13">
        <f t="shared" si="869"/>
        <v>5.0969817849897464E-3</v>
      </c>
      <c r="AQ595" s="13">
        <f t="shared" si="870"/>
        <v>9.1022169274405766E-4</v>
      </c>
      <c r="AR595" s="13">
        <f t="shared" si="871"/>
        <v>3.100242304245724E-6</v>
      </c>
      <c r="AS595" s="13">
        <f t="shared" si="872"/>
        <v>1.7051673700004952E-5</v>
      </c>
      <c r="AT595" s="13">
        <f t="shared" si="873"/>
        <v>4.6893040517067125E-5</v>
      </c>
      <c r="AU595" s="13">
        <f t="shared" si="874"/>
        <v>8.5972293692775336E-5</v>
      </c>
      <c r="AV595" s="13">
        <f t="shared" si="875"/>
        <v>1.1821426806564266E-4</v>
      </c>
      <c r="AW595" s="13">
        <f t="shared" si="876"/>
        <v>1.4191693870813344E-5</v>
      </c>
      <c r="AX595" s="13">
        <f t="shared" si="877"/>
        <v>7.6913430612345859E-2</v>
      </c>
      <c r="AY595" s="13">
        <f t="shared" si="878"/>
        <v>5.4940963856603554E-2</v>
      </c>
      <c r="AZ595" s="13">
        <f t="shared" si="879"/>
        <v>1.9622772547400181E-2</v>
      </c>
      <c r="BA595" s="13">
        <f t="shared" si="880"/>
        <v>4.6723267475733254E-3</v>
      </c>
      <c r="BB595" s="13">
        <f t="shared" si="881"/>
        <v>8.3438657241308644E-4</v>
      </c>
      <c r="BC595" s="13">
        <f t="shared" si="882"/>
        <v>1.1920415498934809E-4</v>
      </c>
      <c r="BD595" s="13">
        <f t="shared" si="883"/>
        <v>3.6909526946549684E-7</v>
      </c>
      <c r="BE595" s="13">
        <f t="shared" si="884"/>
        <v>2.0300645825398741E-6</v>
      </c>
      <c r="BF595" s="13">
        <f t="shared" si="885"/>
        <v>5.5827892555366943E-6</v>
      </c>
      <c r="BG595" s="13">
        <f t="shared" si="886"/>
        <v>1.0235318337423307E-5</v>
      </c>
      <c r="BH595" s="13">
        <f t="shared" si="887"/>
        <v>1.4073844185211329E-5</v>
      </c>
      <c r="BI595" s="13">
        <f t="shared" si="888"/>
        <v>1.5481538228304539E-5</v>
      </c>
      <c r="BJ595" s="14">
        <f t="shared" si="889"/>
        <v>0.65532741255669025</v>
      </c>
      <c r="BK595" s="14">
        <f t="shared" si="890"/>
        <v>7.6846955964056482E-2</v>
      </c>
      <c r="BL595" s="14">
        <f t="shared" si="891"/>
        <v>8.6426477705548906E-3</v>
      </c>
      <c r="BM595" s="14">
        <f t="shared" si="892"/>
        <v>0.63295439381998864</v>
      </c>
      <c r="BN595" s="14">
        <f t="shared" si="893"/>
        <v>5.3057367423846709E-2</v>
      </c>
    </row>
    <row r="596" spans="1:66" x14ac:dyDescent="0.25">
      <c r="A596" t="s">
        <v>289</v>
      </c>
      <c r="B596" t="s">
        <v>294</v>
      </c>
      <c r="C596" t="s">
        <v>311</v>
      </c>
      <c r="D596" s="11">
        <v>44430</v>
      </c>
      <c r="E596" s="10">
        <f>VLOOKUP(A596,home!$A$2:$E$404,3,FALSE)</f>
        <v>1.6667000000000001</v>
      </c>
      <c r="F596" s="10">
        <f>VLOOKUP(B596,home!$B$2:$E$404,3,FALSE)</f>
        <v>1.5</v>
      </c>
      <c r="G596" s="10">
        <f>VLOOKUP(C596,away!$B$2:$E$404,4,FALSE)</f>
        <v>0.6</v>
      </c>
      <c r="H596" s="10">
        <f>VLOOKUP(A596,away!$A$2:$E$404,3,FALSE)</f>
        <v>0.93330000000000002</v>
      </c>
      <c r="I596" s="10">
        <f>VLOOKUP(C596,away!$B$2:$E$404,3,FALSE)</f>
        <v>1.0714999999999999</v>
      </c>
      <c r="J596" s="10">
        <f>VLOOKUP(B596,home!$B$2:$E$404,4,FALSE)</f>
        <v>0.1</v>
      </c>
      <c r="K596" s="12">
        <f t="shared" si="838"/>
        <v>1.50003</v>
      </c>
      <c r="L596" s="12">
        <f t="shared" si="839"/>
        <v>0.100003095</v>
      </c>
      <c r="M596" s="13">
        <f t="shared" si="840"/>
        <v>0.20188983633995769</v>
      </c>
      <c r="N596" s="13">
        <f t="shared" si="841"/>
        <v>0.30284081120502671</v>
      </c>
      <c r="O596" s="13">
        <f t="shared" si="842"/>
        <v>2.0189608483039238E-2</v>
      </c>
      <c r="P596" s="13">
        <f t="shared" si="843"/>
        <v>3.0285018412813346E-2</v>
      </c>
      <c r="Q596" s="13">
        <f t="shared" si="844"/>
        <v>0.22713515101593812</v>
      </c>
      <c r="R596" s="13">
        <f t="shared" si="845"/>
        <v>1.0095116675710894E-3</v>
      </c>
      <c r="S596" s="13">
        <f t="shared" si="846"/>
        <v>1.1357460544967966E-3</v>
      </c>
      <c r="T596" s="13">
        <f t="shared" si="847"/>
        <v>2.2714218084886204E-2</v>
      </c>
      <c r="U596" s="13">
        <f t="shared" si="848"/>
        <v>1.5142977867066611E-3</v>
      </c>
      <c r="V596" s="13">
        <f t="shared" si="849"/>
        <v>1.893006535768834E-5</v>
      </c>
      <c r="W596" s="13">
        <f t="shared" si="850"/>
        <v>0.11356984685947924</v>
      </c>
      <c r="X596" s="13">
        <f t="shared" si="851"/>
        <v>1.1357336184623952E-2</v>
      </c>
      <c r="Y596" s="13">
        <f t="shared" si="852"/>
        <v>5.6788438470894325E-4</v>
      </c>
      <c r="Z596" s="13">
        <f t="shared" si="853"/>
        <v>3.3651430398573362E-5</v>
      </c>
      <c r="AA596" s="13">
        <f t="shared" si="854"/>
        <v>5.0478155140772001E-5</v>
      </c>
      <c r="AB596" s="13">
        <f t="shared" si="855"/>
        <v>3.7859373527906113E-5</v>
      </c>
      <c r="AC596" s="13">
        <f t="shared" si="856"/>
        <v>1.774784049022127E-7</v>
      </c>
      <c r="AD596" s="13">
        <f t="shared" si="857"/>
        <v>4.2589544346156166E-2</v>
      </c>
      <c r="AE596" s="13">
        <f t="shared" si="858"/>
        <v>4.2590862492553677E-3</v>
      </c>
      <c r="AF596" s="13">
        <f t="shared" si="859"/>
        <v>2.1296090339873908E-4</v>
      </c>
      <c r="AG596" s="13">
        <f t="shared" si="860"/>
        <v>7.0989164846233104E-6</v>
      </c>
      <c r="AH596" s="13">
        <f t="shared" si="861"/>
        <v>8.4131179775860484E-7</v>
      </c>
      <c r="AI596" s="13">
        <f t="shared" si="862"/>
        <v>1.2619929359918398E-6</v>
      </c>
      <c r="AJ596" s="13">
        <f t="shared" si="863"/>
        <v>9.4651363188791993E-7</v>
      </c>
      <c r="AK596" s="13">
        <f t="shared" si="864"/>
        <v>4.7326628108027888E-7</v>
      </c>
      <c r="AL596" s="13">
        <f t="shared" si="865"/>
        <v>1.0649246852208098E-9</v>
      </c>
      <c r="AM596" s="13">
        <f t="shared" si="866"/>
        <v>1.2777118841112925E-2</v>
      </c>
      <c r="AN596" s="13">
        <f t="shared" si="867"/>
        <v>1.2777514292941056E-3</v>
      </c>
      <c r="AO596" s="13">
        <f t="shared" si="868"/>
        <v>6.3889548785042106E-5</v>
      </c>
      <c r="AP596" s="13">
        <f t="shared" si="869"/>
        <v>2.1297175388859008E-6</v>
      </c>
      <c r="AQ596" s="13">
        <f t="shared" si="870"/>
        <v>5.3244586341093225E-8</v>
      </c>
      <c r="AR596" s="13">
        <f t="shared" si="871"/>
        <v>1.6826756727174914E-8</v>
      </c>
      <c r="AS596" s="13">
        <f t="shared" si="872"/>
        <v>2.5240639893464181E-8</v>
      </c>
      <c r="AT596" s="13">
        <f t="shared" si="873"/>
        <v>1.893085852969654E-8</v>
      </c>
      <c r="AU596" s="13">
        <f t="shared" si="874"/>
        <v>9.4656185734335687E-9</v>
      </c>
      <c r="AV596" s="13">
        <f t="shared" si="875"/>
        <v>3.5496779571768893E-9</v>
      </c>
      <c r="AW596" s="13">
        <f t="shared" si="876"/>
        <v>4.4374122658029555E-12</v>
      </c>
      <c r="AX596" s="13">
        <f t="shared" si="877"/>
        <v>3.1943435958724357E-3</v>
      </c>
      <c r="AY596" s="13">
        <f t="shared" si="878"/>
        <v>3.1944424608067277E-4</v>
      </c>
      <c r="AZ596" s="13">
        <f t="shared" si="879"/>
        <v>1.5972706644004446E-5</v>
      </c>
      <c r="BA596" s="13">
        <f t="shared" si="880"/>
        <v>5.3244003330916939E-7</v>
      </c>
      <c r="BB596" s="13">
        <f t="shared" si="881"/>
        <v>1.3311412808205006E-8</v>
      </c>
      <c r="BC596" s="13">
        <f t="shared" si="882"/>
        <v>2.6623649592862842E-10</v>
      </c>
      <c r="BD596" s="13">
        <f t="shared" si="883"/>
        <v>2.8045462525492685E-10</v>
      </c>
      <c r="BE596" s="13">
        <f t="shared" si="884"/>
        <v>4.206903515211479E-10</v>
      </c>
      <c r="BF596" s="13">
        <f t="shared" si="885"/>
        <v>3.1552407399613378E-10</v>
      </c>
      <c r="BG596" s="13">
        <f t="shared" si="886"/>
        <v>1.5776519223880687E-10</v>
      </c>
      <c r="BH596" s="13">
        <f t="shared" si="887"/>
        <v>5.9163130328494375E-11</v>
      </c>
      <c r="BI596" s="13">
        <f t="shared" si="888"/>
        <v>1.7749294077330281E-11</v>
      </c>
      <c r="BJ596" s="14">
        <f t="shared" si="889"/>
        <v>0.74290518749755485</v>
      </c>
      <c r="BK596" s="14">
        <f t="shared" si="890"/>
        <v>0.23364915366203576</v>
      </c>
      <c r="BL596" s="14">
        <f t="shared" si="891"/>
        <v>2.2805353815530741E-2</v>
      </c>
      <c r="BM596" s="14">
        <f t="shared" si="892"/>
        <v>0.21572396503953067</v>
      </c>
      <c r="BN596" s="14">
        <f t="shared" si="893"/>
        <v>0.78334993712434631</v>
      </c>
    </row>
    <row r="597" spans="1:66" x14ac:dyDescent="0.25">
      <c r="A597" t="s">
        <v>289</v>
      </c>
      <c r="B597" t="s">
        <v>316</v>
      </c>
      <c r="C597" t="s">
        <v>301</v>
      </c>
      <c r="D597" s="11">
        <v>44430</v>
      </c>
      <c r="E597" s="10">
        <f>VLOOKUP(A597,home!$A$2:$E$404,3,FALSE)</f>
        <v>1.6667000000000001</v>
      </c>
      <c r="F597" s="10">
        <f>VLOOKUP(B597,home!$B$2:$E$404,3,FALSE)</f>
        <v>0.1</v>
      </c>
      <c r="G597" s="10">
        <f>VLOOKUP(C597,away!$B$2:$E$404,4,FALSE)</f>
        <v>0.1</v>
      </c>
      <c r="H597" s="10">
        <f>VLOOKUP(A597,away!$A$2:$E$404,3,FALSE)</f>
        <v>0.93330000000000002</v>
      </c>
      <c r="I597" s="10">
        <f>VLOOKUP(C597,away!$B$2:$E$404,3,FALSE)</f>
        <v>2.1429</v>
      </c>
      <c r="J597" s="10">
        <f>VLOOKUP(B597,home!$B$2:$E$404,4,FALSE)</f>
        <v>0.1</v>
      </c>
      <c r="K597" s="12">
        <f t="shared" si="838"/>
        <v>1.6667000000000001E-2</v>
      </c>
      <c r="L597" s="12">
        <f t="shared" si="839"/>
        <v>0.19999685700000003</v>
      </c>
      <c r="M597" s="13">
        <f t="shared" si="840"/>
        <v>0.80520058636013969</v>
      </c>
      <c r="N597" s="13">
        <f t="shared" si="841"/>
        <v>1.3420278172864454E-2</v>
      </c>
      <c r="O597" s="13">
        <f t="shared" si="842"/>
        <v>0.16103758652658501</v>
      </c>
      <c r="P597" s="13">
        <f t="shared" si="843"/>
        <v>2.6840134546385935E-3</v>
      </c>
      <c r="Q597" s="13">
        <f t="shared" si="844"/>
        <v>1.1183788815356597E-4</v>
      </c>
      <c r="R597" s="13">
        <f t="shared" si="845"/>
        <v>1.6103505582091275E-2</v>
      </c>
      <c r="S597" s="13">
        <f t="shared" si="846"/>
        <v>2.2366874623272187E-6</v>
      </c>
      <c r="T597" s="13">
        <f t="shared" si="847"/>
        <v>2.2367226124230727E-5</v>
      </c>
      <c r="U597" s="13">
        <f t="shared" si="848"/>
        <v>2.6839712753671543E-4</v>
      </c>
      <c r="V597" s="13">
        <f t="shared" si="849"/>
        <v>8.2840631327037326E-10</v>
      </c>
      <c r="W597" s="13">
        <f t="shared" si="850"/>
        <v>6.2133402728516218E-7</v>
      </c>
      <c r="X597" s="13">
        <f t="shared" si="851"/>
        <v>1.2426485260418468E-7</v>
      </c>
      <c r="Y597" s="13">
        <f t="shared" si="852"/>
        <v>1.2426289978202601E-8</v>
      </c>
      <c r="Z597" s="13">
        <f t="shared" si="853"/>
        <v>1.0735501677000708E-3</v>
      </c>
      <c r="AA597" s="13">
        <f t="shared" si="854"/>
        <v>1.7892860645057087E-5</v>
      </c>
      <c r="AB597" s="13">
        <f t="shared" si="855"/>
        <v>1.4911015418558327E-7</v>
      </c>
      <c r="AC597" s="13">
        <f t="shared" si="856"/>
        <v>1.7258538806897024E-13</v>
      </c>
      <c r="AD597" s="13">
        <f t="shared" si="857"/>
        <v>2.5889435581904482E-9</v>
      </c>
      <c r="AE597" s="13">
        <f t="shared" si="858"/>
        <v>5.1778057458848625E-10</v>
      </c>
      <c r="AF597" s="13">
        <f t="shared" si="859"/>
        <v>5.1777243766675665E-11</v>
      </c>
      <c r="AG597" s="13">
        <f t="shared" si="860"/>
        <v>3.4517620058193264E-12</v>
      </c>
      <c r="AH597" s="13">
        <f t="shared" si="861"/>
        <v>5.367666484295927E-5</v>
      </c>
      <c r="AI597" s="13">
        <f t="shared" si="862"/>
        <v>8.9462897293760252E-7</v>
      </c>
      <c r="AJ597" s="13">
        <f t="shared" si="863"/>
        <v>7.4553905459755124E-9</v>
      </c>
      <c r="AK597" s="13">
        <f t="shared" si="864"/>
        <v>4.1419664743258012E-11</v>
      </c>
      <c r="AL597" s="13">
        <f t="shared" si="865"/>
        <v>2.3011483672415291E-17</v>
      </c>
      <c r="AM597" s="13">
        <f t="shared" si="866"/>
        <v>8.6299844568720365E-12</v>
      </c>
      <c r="AN597" s="13">
        <f t="shared" si="867"/>
        <v>1.7259697673332596E-12</v>
      </c>
      <c r="AO597" s="13">
        <f t="shared" si="868"/>
        <v>1.7259426437183661E-13</v>
      </c>
      <c r="AP597" s="13">
        <f t="shared" si="869"/>
        <v>1.1506103470198139E-14</v>
      </c>
      <c r="AQ597" s="13">
        <f t="shared" si="870"/>
        <v>5.752961325891052E-16</v>
      </c>
      <c r="AR597" s="13">
        <f t="shared" si="871"/>
        <v>2.1470328525668532E-6</v>
      </c>
      <c r="AS597" s="13">
        <f t="shared" si="872"/>
        <v>3.5784596553731758E-8</v>
      </c>
      <c r="AT597" s="13">
        <f t="shared" si="873"/>
        <v>2.9821093538052368E-10</v>
      </c>
      <c r="AU597" s="13">
        <f t="shared" si="874"/>
        <v>1.6567605533290649E-12</v>
      </c>
      <c r="AV597" s="13">
        <f t="shared" si="875"/>
        <v>6.9033070355838781E-15</v>
      </c>
      <c r="AW597" s="13">
        <f t="shared" si="876"/>
        <v>2.1307020619805883E-21</v>
      </c>
      <c r="AX597" s="13">
        <f t="shared" si="877"/>
        <v>2.3972658490447767E-14</v>
      </c>
      <c r="AY597" s="13">
        <f t="shared" si="878"/>
        <v>4.7944563520239182E-15</v>
      </c>
      <c r="AZ597" s="13">
        <f t="shared" si="879"/>
        <v>4.7943810071423467E-16</v>
      </c>
      <c r="BA597" s="13">
        <f t="shared" si="880"/>
        <v>3.1962037756298809E-17</v>
      </c>
      <c r="BB597" s="13">
        <f t="shared" si="881"/>
        <v>1.5980767736437733E-18</v>
      </c>
      <c r="BC597" s="13">
        <f t="shared" si="882"/>
        <v>6.3922066394691107E-20</v>
      </c>
      <c r="BD597" s="13">
        <f t="shared" si="883"/>
        <v>7.1566637064852431E-8</v>
      </c>
      <c r="BE597" s="13">
        <f t="shared" si="884"/>
        <v>1.192801139959896E-9</v>
      </c>
      <c r="BF597" s="13">
        <f t="shared" si="885"/>
        <v>9.9402082998557951E-12</v>
      </c>
      <c r="BG597" s="13">
        <f t="shared" si="886"/>
        <v>5.5224483911232257E-14</v>
      </c>
      <c r="BH597" s="13">
        <f t="shared" si="887"/>
        <v>2.3010661833712689E-16</v>
      </c>
      <c r="BI597" s="13">
        <f t="shared" si="888"/>
        <v>7.6703740156497851E-19</v>
      </c>
      <c r="BJ597" s="14">
        <f t="shared" si="889"/>
        <v>1.3555244484835168E-2</v>
      </c>
      <c r="BK597" s="14">
        <f t="shared" si="890"/>
        <v>0.80788683733082445</v>
      </c>
      <c r="BL597" s="14">
        <f t="shared" si="891"/>
        <v>0.17748436588439595</v>
      </c>
      <c r="BM597" s="14">
        <f t="shared" si="892"/>
        <v>1.4421898832781208E-3</v>
      </c>
      <c r="BN597" s="14">
        <f t="shared" si="893"/>
        <v>0.99855780798447269</v>
      </c>
    </row>
    <row r="598" spans="1:66" x14ac:dyDescent="0.25">
      <c r="A598" t="s">
        <v>337</v>
      </c>
      <c r="B598" t="s">
        <v>81</v>
      </c>
      <c r="C598" t="s">
        <v>90</v>
      </c>
      <c r="D598" s="11">
        <v>44431</v>
      </c>
      <c r="E598" s="10">
        <f>VLOOKUP(A598,home!$A$2:$E$404,3,FALSE)</f>
        <v>1.2959000000000001</v>
      </c>
      <c r="F598" s="10">
        <f>VLOOKUP(B598,home!$B$2:$E$404,3,FALSE)</f>
        <v>1.0288999999999999</v>
      </c>
      <c r="G598" s="10">
        <f>VLOOKUP(C598,away!$B$2:$E$404,4,FALSE)</f>
        <v>0.25719999999999998</v>
      </c>
      <c r="H598" s="10">
        <f>VLOOKUP(A598,away!$A$2:$E$404,3,FALSE)</f>
        <v>1</v>
      </c>
      <c r="I598" s="10">
        <f>VLOOKUP(C598,away!$B$2:$E$404,3,FALSE)</f>
        <v>1</v>
      </c>
      <c r="J598" s="10">
        <f>VLOOKUP(B598,home!$B$2:$E$404,4,FALSE)</f>
        <v>1</v>
      </c>
      <c r="K598" s="12">
        <f t="shared" si="838"/>
        <v>0.34293800837199995</v>
      </c>
      <c r="L598" s="12">
        <f t="shared" si="839"/>
        <v>1</v>
      </c>
      <c r="M598" s="13">
        <f t="shared" si="840"/>
        <v>0.26107749281984033</v>
      </c>
      <c r="N598" s="13">
        <f t="shared" si="841"/>
        <v>8.9533395418391143E-2</v>
      </c>
      <c r="O598" s="13">
        <f t="shared" si="842"/>
        <v>0.26107749281984033</v>
      </c>
      <c r="P598" s="13">
        <f t="shared" si="843"/>
        <v>8.9533395418391143E-2</v>
      </c>
      <c r="Q598" s="13">
        <f t="shared" si="844"/>
        <v>1.53522021537829E-2</v>
      </c>
      <c r="R598" s="13">
        <f t="shared" si="845"/>
        <v>0.13053874640992016</v>
      </c>
      <c r="S598" s="13">
        <f t="shared" si="846"/>
        <v>7.6761010768914492E-3</v>
      </c>
      <c r="T598" s="13">
        <f t="shared" si="847"/>
        <v>1.53522021537829E-2</v>
      </c>
      <c r="U598" s="13">
        <f t="shared" si="848"/>
        <v>4.4766697709195565E-2</v>
      </c>
      <c r="V598" s="13">
        <f t="shared" si="849"/>
        <v>2.9249186837459091E-4</v>
      </c>
      <c r="W598" s="13">
        <f t="shared" si="850"/>
        <v>1.7549512102475453E-3</v>
      </c>
      <c r="X598" s="13">
        <f t="shared" si="851"/>
        <v>1.7549512102475453E-3</v>
      </c>
      <c r="Y598" s="13">
        <f t="shared" si="852"/>
        <v>8.7747560512377255E-4</v>
      </c>
      <c r="Z598" s="13">
        <f t="shared" si="853"/>
        <v>4.3512915469973393E-2</v>
      </c>
      <c r="AA598" s="13">
        <f t="shared" si="854"/>
        <v>1.4922232569731858E-2</v>
      </c>
      <c r="AB598" s="13">
        <f t="shared" si="855"/>
        <v>2.5587003589638167E-3</v>
      </c>
      <c r="AC598" s="13">
        <f t="shared" si="856"/>
        <v>6.2691611753367078E-6</v>
      </c>
      <c r="AD598" s="13">
        <f t="shared" si="857"/>
        <v>1.5045986820808101E-4</v>
      </c>
      <c r="AE598" s="13">
        <f t="shared" si="858"/>
        <v>1.5045986820808101E-4</v>
      </c>
      <c r="AF598" s="13">
        <f t="shared" si="859"/>
        <v>7.522993410404049E-5</v>
      </c>
      <c r="AG598" s="13">
        <f t="shared" si="860"/>
        <v>2.5076644701346838E-5</v>
      </c>
      <c r="AH598" s="13">
        <f t="shared" si="861"/>
        <v>1.0878228867493346E-2</v>
      </c>
      <c r="AI598" s="13">
        <f t="shared" si="862"/>
        <v>3.730558142432964E-3</v>
      </c>
      <c r="AJ598" s="13">
        <f t="shared" si="863"/>
        <v>6.3967508974095407E-4</v>
      </c>
      <c r="AK598" s="13">
        <f t="shared" si="864"/>
        <v>7.3122967093647699E-5</v>
      </c>
      <c r="AL598" s="13">
        <f t="shared" si="865"/>
        <v>8.5997345905321552E-8</v>
      </c>
      <c r="AM598" s="13">
        <f t="shared" si="866"/>
        <v>1.0319681508638586E-5</v>
      </c>
      <c r="AN598" s="13">
        <f t="shared" si="867"/>
        <v>1.0319681508638586E-5</v>
      </c>
      <c r="AO598" s="13">
        <f t="shared" si="868"/>
        <v>5.159840754319292E-6</v>
      </c>
      <c r="AP598" s="13">
        <f t="shared" si="869"/>
        <v>1.7199469181064309E-6</v>
      </c>
      <c r="AQ598" s="13">
        <f t="shared" si="870"/>
        <v>4.2998672952660763E-7</v>
      </c>
      <c r="AR598" s="13">
        <f t="shared" si="871"/>
        <v>2.17564577349867E-3</v>
      </c>
      <c r="AS598" s="13">
        <f t="shared" si="872"/>
        <v>7.4611162848659299E-4</v>
      </c>
      <c r="AT598" s="13">
        <f t="shared" si="873"/>
        <v>1.2793501794819087E-4</v>
      </c>
      <c r="AU598" s="13">
        <f t="shared" si="874"/>
        <v>1.4624593418729546E-5</v>
      </c>
      <c r="AV598" s="13">
        <f t="shared" si="875"/>
        <v>1.253832235067342E-6</v>
      </c>
      <c r="AW598" s="13">
        <f t="shared" si="876"/>
        <v>8.1921551472358061E-10</v>
      </c>
      <c r="AX598" s="13">
        <f t="shared" si="877"/>
        <v>5.8983517060097818E-7</v>
      </c>
      <c r="AY598" s="13">
        <f t="shared" si="878"/>
        <v>5.8983517060097818E-7</v>
      </c>
      <c r="AZ598" s="13">
        <f t="shared" si="879"/>
        <v>2.9491758530048904E-7</v>
      </c>
      <c r="BA598" s="13">
        <f t="shared" si="880"/>
        <v>9.8305861766829706E-8</v>
      </c>
      <c r="BB598" s="13">
        <f t="shared" si="881"/>
        <v>2.457646544170742E-8</v>
      </c>
      <c r="BC598" s="13">
        <f t="shared" si="882"/>
        <v>4.9152930883414861E-9</v>
      </c>
      <c r="BD598" s="13">
        <f t="shared" si="883"/>
        <v>3.6260762891644483E-4</v>
      </c>
      <c r="BE598" s="13">
        <f t="shared" si="884"/>
        <v>1.2435193808109878E-4</v>
      </c>
      <c r="BF598" s="13">
        <f t="shared" si="885"/>
        <v>2.1322502991365136E-5</v>
      </c>
      <c r="BG598" s="13">
        <f t="shared" si="886"/>
        <v>2.4374322364549234E-6</v>
      </c>
      <c r="BH598" s="13">
        <f t="shared" si="887"/>
        <v>2.0897203917789024E-7</v>
      </c>
      <c r="BI598" s="13">
        <f t="shared" si="888"/>
        <v>1.4332890984220253E-8</v>
      </c>
      <c r="BJ598" s="14">
        <f t="shared" si="889"/>
        <v>0.1250559555897634</v>
      </c>
      <c r="BK598" s="14">
        <f t="shared" si="890"/>
        <v>0.35858642617718939</v>
      </c>
      <c r="BL598" s="14">
        <f t="shared" si="891"/>
        <v>0.47276196858715536</v>
      </c>
      <c r="BM598" s="14">
        <f t="shared" si="892"/>
        <v>0.15280395176796044</v>
      </c>
      <c r="BN598" s="14">
        <f t="shared" si="893"/>
        <v>0.84711272504016588</v>
      </c>
    </row>
    <row r="599" spans="1:66" x14ac:dyDescent="0.25">
      <c r="A599" t="s">
        <v>338</v>
      </c>
      <c r="B599" t="s">
        <v>128</v>
      </c>
      <c r="C599" t="s">
        <v>127</v>
      </c>
      <c r="D599" s="11">
        <v>44431</v>
      </c>
      <c r="E599" s="10">
        <f>VLOOKUP(A599,home!$A$2:$E$404,3,FALSE)</f>
        <v>1.2710999999999999</v>
      </c>
      <c r="F599" s="10">
        <f>VLOOKUP(B599,home!$B$2:$E$404,3,FALSE)</f>
        <v>0.5383</v>
      </c>
      <c r="G599" s="10">
        <f>VLOOKUP(C599,away!$B$2:$E$404,4,FALSE)</f>
        <v>0.99380000000000002</v>
      </c>
      <c r="H599" s="10">
        <f>VLOOKUP(A599,away!$A$2:$E$404,3,FALSE)</f>
        <v>0.94469999999999998</v>
      </c>
      <c r="I599" s="10">
        <f>VLOOKUP(C599,away!$B$2:$E$404,3,FALSE)</f>
        <v>0.72430000000000005</v>
      </c>
      <c r="J599" s="10">
        <f>VLOOKUP(B599,home!$B$2:$E$404,4,FALSE)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340</v>
      </c>
      <c r="B600" t="s">
        <v>150</v>
      </c>
      <c r="C600" t="s">
        <v>154</v>
      </c>
      <c r="D600" s="11">
        <v>44431</v>
      </c>
      <c r="E600" s="10">
        <f>VLOOKUP(A600,home!$A$2:$E$404,3,FALSE)</f>
        <v>1.4705999999999999</v>
      </c>
      <c r="F600" s="10">
        <f>VLOOKUP(B600,home!$B$2:$E$404,3,FALSE)</f>
        <v>0.93500000000000005</v>
      </c>
      <c r="G600" s="10">
        <f>VLOOKUP(C600,away!$B$2:$E$404,4,FALSE)</f>
        <v>2.125</v>
      </c>
      <c r="H600" s="10">
        <f>VLOOKUP(A600,away!$A$2:$E$404,3,FALSE)</f>
        <v>1.2646999999999999</v>
      </c>
      <c r="I600" s="10">
        <f>VLOOKUP(C600,away!$B$2:$E$404,3,FALSE)</f>
        <v>0.49419999999999997</v>
      </c>
      <c r="J600" s="10">
        <f>VLOOKUP(B600,home!$B$2:$E$404,4,FALSE)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350</v>
      </c>
      <c r="B601" t="s">
        <v>164</v>
      </c>
      <c r="C601" t="s">
        <v>158</v>
      </c>
      <c r="D601" s="11">
        <v>44431</v>
      </c>
      <c r="E601" s="10">
        <f>VLOOKUP(A601,home!$A$2:$E$404,3,FALSE)</f>
        <v>1.3148</v>
      </c>
      <c r="F601" s="10">
        <f>VLOOKUP(B601,home!$B$2:$E$404,3,FALSE)</f>
        <v>0.97789999999999999</v>
      </c>
      <c r="G601" s="10">
        <f>VLOOKUP(C601,away!$B$2:$E$404,4,FALSE)</f>
        <v>0.40949999999999998</v>
      </c>
      <c r="H601" s="10">
        <f>VLOOKUP(A601,away!$A$2:$E$404,3,FALSE)</f>
        <v>1.2037</v>
      </c>
      <c r="I601" s="10">
        <f>VLOOKUP(C601,away!$B$2:$E$404,3,FALSE)</f>
        <v>1.2141999999999999</v>
      </c>
      <c r="J601" s="10">
        <f>VLOOKUP(B601,home!$B$2:$E$404,4,FALSE)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343</v>
      </c>
      <c r="B602" t="s">
        <v>207</v>
      </c>
      <c r="C602" t="s">
        <v>204</v>
      </c>
      <c r="D602" s="11">
        <v>44431</v>
      </c>
      <c r="E602" s="10">
        <f>VLOOKUP(A602,home!$A$2:$E$404,3,FALSE)</f>
        <v>1.3976999999999999</v>
      </c>
      <c r="F602" s="10">
        <f>VLOOKUP(B602,home!$B$2:$E$404,3,FALSE)</f>
        <v>0.6734</v>
      </c>
      <c r="G602" s="10">
        <f>VLOOKUP(C602,away!$B$2:$E$404,4,FALSE)</f>
        <v>1.2625999999999999</v>
      </c>
      <c r="H602" s="10">
        <f>VLOOKUP(A602,away!$A$2:$E$404,3,FALSE)</f>
        <v>1.0585</v>
      </c>
      <c r="I602" s="10">
        <f>VLOOKUP(C602,away!$B$2:$E$404,3,FALSE)</f>
        <v>0.83360000000000001</v>
      </c>
      <c r="J602" s="10">
        <f>VLOOKUP(B602,home!$B$2:$E$404,4,FALSE)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343</v>
      </c>
      <c r="B603" t="s">
        <v>210</v>
      </c>
      <c r="C603" t="s">
        <v>208</v>
      </c>
      <c r="D603" s="11">
        <v>44431</v>
      </c>
      <c r="E603" s="10">
        <f>VLOOKUP(A603,home!$A$2:$E$404,3,FALSE)</f>
        <v>1.3976999999999999</v>
      </c>
      <c r="F603" s="10">
        <f>VLOOKUP(B603,home!$B$2:$E$404,3,FALSE)</f>
        <v>1.1783999999999999</v>
      </c>
      <c r="G603" s="10">
        <f>VLOOKUP(C603,away!$B$2:$E$404,4,FALSE)</f>
        <v>0.68140000000000001</v>
      </c>
      <c r="H603" s="10">
        <f>VLOOKUP(A603,away!$A$2:$E$404,3,FALSE)</f>
        <v>1.0585</v>
      </c>
      <c r="I603" s="10">
        <f>VLOOKUP(C603,away!$B$2:$E$404,3,FALSE)</f>
        <v>1.1247</v>
      </c>
      <c r="J603" s="10">
        <f>VLOOKUP(B603,home!$B$2:$E$404,4,FALSE)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346</v>
      </c>
      <c r="B604" t="s">
        <v>255</v>
      </c>
      <c r="C604" t="s">
        <v>324</v>
      </c>
      <c r="D604" s="11">
        <v>44431</v>
      </c>
      <c r="E604" s="10">
        <f>VLOOKUP(A604,home!$A$2:$E$404,3,FALSE)</f>
        <v>1.254</v>
      </c>
      <c r="F604" s="10">
        <f>VLOOKUP(B604,home!$B$2:$E$404,3,FALSE)</f>
        <v>0.53159999999999996</v>
      </c>
      <c r="G604" s="10">
        <f>VLOOKUP(C604,away!$B$2:$E$404,4,FALSE)</f>
        <v>0.94699999999999995</v>
      </c>
      <c r="H604" s="10">
        <f>VLOOKUP(A604,away!$A$2:$E$404,3,FALSE)</f>
        <v>0.9476</v>
      </c>
      <c r="I604" s="10">
        <f>VLOOKUP(C604,away!$B$2:$E$404,3,FALSE)</f>
        <v>1.1213</v>
      </c>
      <c r="J604" s="10">
        <f>VLOOKUP(B604,home!$B$2:$E$404,4,FALSE)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346</v>
      </c>
      <c r="B605" t="s">
        <v>252</v>
      </c>
      <c r="C605" t="s">
        <v>256</v>
      </c>
      <c r="D605" s="11">
        <v>44431</v>
      </c>
      <c r="E605" s="10">
        <f>VLOOKUP(A605,home!$A$2:$E$404,3,FALSE)</f>
        <v>1.254</v>
      </c>
      <c r="F605" s="10">
        <f>VLOOKUP(B605,home!$B$2:$E$404,3,FALSE)</f>
        <v>1.9936</v>
      </c>
      <c r="G605" s="10">
        <f>VLOOKUP(C605,away!$B$2:$E$404,4,FALSE)</f>
        <v>0.7974</v>
      </c>
      <c r="H605" s="10">
        <f>VLOOKUP(A605,away!$A$2:$E$404,3,FALSE)</f>
        <v>0.9476</v>
      </c>
      <c r="I605" s="10">
        <f>VLOOKUP(C605,away!$B$2:$E$404,3,FALSE)</f>
        <v>0.9849</v>
      </c>
      <c r="J605" s="10">
        <f>VLOOKUP(B605,home!$B$2:$E$404,4,FALSE)</f>
        <v>1.1872</v>
      </c>
      <c r="K605" s="12">
        <f t="shared" si="838"/>
        <v>1.9934795865600001</v>
      </c>
      <c r="L605" s="12">
        <f t="shared" si="839"/>
        <v>1.1080033601279999</v>
      </c>
      <c r="M605" s="13">
        <f t="shared" si="840"/>
        <v>4.498244633814065E-2</v>
      </c>
      <c r="N605" s="13">
        <f t="shared" si="841"/>
        <v>8.967158852861401E-2</v>
      </c>
      <c r="O605" s="13">
        <f t="shared" si="842"/>
        <v>4.9840701689437286E-2</v>
      </c>
      <c r="P605" s="13">
        <f t="shared" si="843"/>
        <v>9.9356421397719732E-2</v>
      </c>
      <c r="Q605" s="13">
        <f t="shared" si="844"/>
        <v>8.93792406131E-2</v>
      </c>
      <c r="R605" s="13">
        <f t="shared" si="845"/>
        <v>2.7611832471516905E-2</v>
      </c>
      <c r="S605" s="13">
        <f t="shared" si="846"/>
        <v>5.4864170785388383E-2</v>
      </c>
      <c r="T605" s="13">
        <f t="shared" si="847"/>
        <v>9.9032498925003778E-2</v>
      </c>
      <c r="U605" s="13">
        <f t="shared" si="848"/>
        <v>5.5043624379483506E-2</v>
      </c>
      <c r="V605" s="13">
        <f t="shared" si="849"/>
        <v>1.3464777475424307E-2</v>
      </c>
      <c r="W605" s="13">
        <f t="shared" si="850"/>
        <v>5.9391897208149753E-2</v>
      </c>
      <c r="X605" s="13">
        <f t="shared" si="851"/>
        <v>6.5806421671006698E-2</v>
      </c>
      <c r="Y605" s="13">
        <f t="shared" si="852"/>
        <v>3.6456868164737741E-2</v>
      </c>
      <c r="Z605" s="13">
        <f t="shared" si="853"/>
        <v>1.0198001052577382E-2</v>
      </c>
      <c r="AA605" s="13">
        <f t="shared" si="854"/>
        <v>2.0329506922030401E-2</v>
      </c>
      <c r="AB605" s="13">
        <f t="shared" si="855"/>
        <v>2.0263228526948923E-2</v>
      </c>
      <c r="AC605" s="13">
        <f t="shared" si="856"/>
        <v>1.8587974501461969E-3</v>
      </c>
      <c r="AD605" s="13">
        <f t="shared" si="857"/>
        <v>2.9599133672879113E-2</v>
      </c>
      <c r="AE605" s="13">
        <f t="shared" si="858"/>
        <v>3.279593956642788E-2</v>
      </c>
      <c r="AF605" s="13">
        <f t="shared" si="859"/>
        <v>1.8169005619078464E-2</v>
      </c>
      <c r="AG605" s="13">
        <f t="shared" si="860"/>
        <v>6.7104397587078148E-3</v>
      </c>
      <c r="AH605" s="13">
        <f t="shared" si="861"/>
        <v>2.8248548582111557E-3</v>
      </c>
      <c r="AI605" s="13">
        <f t="shared" si="862"/>
        <v>5.6312904948387825E-3</v>
      </c>
      <c r="AJ605" s="13">
        <f t="shared" si="863"/>
        <v>5.61293132372524E-3</v>
      </c>
      <c r="AK605" s="13">
        <f t="shared" si="864"/>
        <v>3.7297546715364866E-3</v>
      </c>
      <c r="AL605" s="13">
        <f t="shared" si="865"/>
        <v>1.6422713994826841E-4</v>
      </c>
      <c r="AM605" s="13">
        <f t="shared" si="866"/>
        <v>1.180105375134905E-2</v>
      </c>
      <c r="AN605" s="13">
        <f t="shared" si="867"/>
        <v>1.3075607209545884E-2</v>
      </c>
      <c r="AO605" s="13">
        <f t="shared" si="868"/>
        <v>7.2439083619453724E-3</v>
      </c>
      <c r="AP605" s="13">
        <f t="shared" si="869"/>
        <v>2.675424935164929E-3</v>
      </c>
      <c r="AQ605" s="13">
        <f t="shared" si="870"/>
        <v>7.410949544832448E-4</v>
      </c>
      <c r="AR605" s="13">
        <f t="shared" si="871"/>
        <v>6.2598973495437283E-4</v>
      </c>
      <c r="AS605" s="13">
        <f t="shared" si="872"/>
        <v>1.2478977580276471E-3</v>
      </c>
      <c r="AT605" s="13">
        <f t="shared" si="873"/>
        <v>1.243829353371053E-3</v>
      </c>
      <c r="AU605" s="13">
        <f t="shared" si="874"/>
        <v>8.2651614170310597E-4</v>
      </c>
      <c r="AV605" s="13">
        <f t="shared" si="875"/>
        <v>4.1191076411186875E-4</v>
      </c>
      <c r="AW605" s="13">
        <f t="shared" si="876"/>
        <v>1.007616566136873E-5</v>
      </c>
      <c r="AX605" s="13">
        <f t="shared" si="877"/>
        <v>3.9208599588686031E-3</v>
      </c>
      <c r="AY605" s="13">
        <f t="shared" si="878"/>
        <v>4.3443260090177431E-3</v>
      </c>
      <c r="AZ605" s="13">
        <f t="shared" si="879"/>
        <v>2.4067639077415622E-3</v>
      </c>
      <c r="BA605" s="13">
        <f t="shared" si="880"/>
        <v>8.8890083227081539E-4</v>
      </c>
      <c r="BB605" s="13">
        <f t="shared" si="881"/>
        <v>2.4622627724415992E-4</v>
      </c>
      <c r="BC605" s="13">
        <f t="shared" si="882"/>
        <v>5.4563908507667506E-5</v>
      </c>
      <c r="BD605" s="13">
        <f t="shared" si="883"/>
        <v>1.1559978828918024E-4</v>
      </c>
      <c r="BE605" s="13">
        <f t="shared" si="884"/>
        <v>2.3044581816513858E-4</v>
      </c>
      <c r="BF605" s="13">
        <f t="shared" si="885"/>
        <v>2.2969451716016079E-4</v>
      </c>
      <c r="BG605" s="13">
        <f t="shared" si="886"/>
        <v>1.5263044370117867E-4</v>
      </c>
      <c r="BH605" s="13">
        <f t="shared" si="887"/>
        <v>7.6066418451473789E-5</v>
      </c>
      <c r="BI605" s="13">
        <f t="shared" si="888"/>
        <v>3.0327370481148794E-5</v>
      </c>
      <c r="BJ605" s="14">
        <f t="shared" si="889"/>
        <v>0.57441176383384418</v>
      </c>
      <c r="BK605" s="14">
        <f t="shared" si="890"/>
        <v>0.21903516659578526</v>
      </c>
      <c r="BL605" s="14">
        <f t="shared" si="891"/>
        <v>0.19607863344614498</v>
      </c>
      <c r="BM605" s="14">
        <f t="shared" si="892"/>
        <v>0.59454708404646706</v>
      </c>
      <c r="BN605" s="14">
        <f t="shared" si="893"/>
        <v>0.40084223103852851</v>
      </c>
    </row>
    <row r="606" spans="1:66" x14ac:dyDescent="0.25">
      <c r="A606" t="s">
        <v>348</v>
      </c>
      <c r="B606" t="s">
        <v>275</v>
      </c>
      <c r="C606" t="s">
        <v>283</v>
      </c>
      <c r="D606" s="11">
        <v>44431</v>
      </c>
      <c r="E606" s="10">
        <f>VLOOKUP(A606,home!$A$2:$E$404,3,FALSE)</f>
        <v>1.5124</v>
      </c>
      <c r="F606" s="10">
        <f>VLOOKUP(B606,home!$B$2:$E$404,3,FALSE)</f>
        <v>1.3224</v>
      </c>
      <c r="G606" s="10">
        <f>VLOOKUP(C606,away!$B$2:$E$404,4,FALSE)</f>
        <v>0.70530000000000004</v>
      </c>
      <c r="H606" s="10">
        <f>VLOOKUP(A606,away!$A$2:$E$404,3,FALSE)</f>
        <v>1.1446000000000001</v>
      </c>
      <c r="I606" s="10">
        <f>VLOOKUP(C606,away!$B$2:$E$404,3,FALSE)</f>
        <v>1.0484</v>
      </c>
      <c r="J606" s="10">
        <f>VLOOKUP(B606,home!$B$2:$E$404,4,FALSE)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348</v>
      </c>
      <c r="B607" t="s">
        <v>277</v>
      </c>
      <c r="C607" t="s">
        <v>288</v>
      </c>
      <c r="D607" s="11">
        <v>44431</v>
      </c>
      <c r="E607" s="10">
        <f>VLOOKUP(A607,home!$A$2:$E$404,3,FALSE)</f>
        <v>1.5124</v>
      </c>
      <c r="F607" s="10">
        <f>VLOOKUP(B607,home!$B$2:$E$404,3,FALSE)</f>
        <v>1.0138</v>
      </c>
      <c r="G607" s="10">
        <f>VLOOKUP(C607,away!$B$2:$E$404,4,FALSE)</f>
        <v>0.92569999999999997</v>
      </c>
      <c r="H607" s="10">
        <f>VLOOKUP(A607,away!$A$2:$E$404,3,FALSE)</f>
        <v>1.1446000000000001</v>
      </c>
      <c r="I607" s="10">
        <f>VLOOKUP(C607,away!$B$2:$E$404,3,FALSE)</f>
        <v>1.1649</v>
      </c>
      <c r="J607" s="10">
        <f>VLOOKUP(B607,home!$B$2:$E$404,4,FALSE)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348</v>
      </c>
      <c r="B608" t="s">
        <v>286</v>
      </c>
      <c r="C608" t="s">
        <v>281</v>
      </c>
      <c r="D608" s="11">
        <v>44431</v>
      </c>
      <c r="E608" s="10">
        <f>VLOOKUP(A608,home!$A$2:$E$404,3,FALSE)</f>
        <v>1.5124</v>
      </c>
      <c r="F608" s="10">
        <f>VLOOKUP(B608,home!$B$2:$E$404,3,FALSE)</f>
        <v>0.79339999999999999</v>
      </c>
      <c r="G608" s="10">
        <f>VLOOKUP(C608,away!$B$2:$E$404,4,FALSE)</f>
        <v>1.0579000000000001</v>
      </c>
      <c r="H608" s="10">
        <f>VLOOKUP(A608,away!$A$2:$E$404,3,FALSE)</f>
        <v>1.1446000000000001</v>
      </c>
      <c r="I608" s="10">
        <f>VLOOKUP(C608,away!$B$2:$E$404,3,FALSE)</f>
        <v>1.3395999999999999</v>
      </c>
      <c r="J608" s="10">
        <f>VLOOKUP(B608,home!$B$2:$E$404,4,FALSE)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338</v>
      </c>
      <c r="B609" t="s">
        <v>109</v>
      </c>
      <c r="C609" t="s">
        <v>114</v>
      </c>
      <c r="D609" s="11">
        <v>44432</v>
      </c>
      <c r="E609" s="10">
        <f>VLOOKUP(A609,home!$A$2:$E$404,3,FALSE)</f>
        <v>1.2710999999999999</v>
      </c>
      <c r="F609" s="10">
        <f>VLOOKUP(B609,home!$B$2:$E$404,3,FALSE)</f>
        <v>0.91090000000000004</v>
      </c>
      <c r="G609" s="10">
        <f>VLOOKUP(C609,away!$B$2:$E$404,4,FALSE)</f>
        <v>1.0766</v>
      </c>
      <c r="H609" s="10">
        <f>VLOOKUP(A609,away!$A$2:$E$404,3,FALSE)</f>
        <v>0.94469999999999998</v>
      </c>
      <c r="I609" s="10">
        <f>VLOOKUP(C609,away!$B$2:$E$404,3,FALSE)</f>
        <v>1.5042</v>
      </c>
      <c r="J609" s="10">
        <f>VLOOKUP(B609,home!$B$2:$E$404,4,FALSE)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338</v>
      </c>
      <c r="B610" s="15" t="s">
        <v>120</v>
      </c>
      <c r="C610" s="15" t="s">
        <v>111</v>
      </c>
      <c r="D610" s="20">
        <v>44432</v>
      </c>
      <c r="E610" s="15">
        <f>VLOOKUP(A610,home!$A$2:$E$404,3,FALSE)</f>
        <v>1.2710999999999999</v>
      </c>
      <c r="F610" s="15">
        <f>VLOOKUP(B610,home!$B$2:$E$404,3,FALSE)</f>
        <v>0.99380000000000002</v>
      </c>
      <c r="G610" s="15">
        <f>VLOOKUP(C610,away!$B$2:$E$404,4,FALSE)</f>
        <v>0.86950000000000005</v>
      </c>
      <c r="H610" s="15">
        <f>VLOOKUP(A610,away!$A$2:$E$404,3,FALSE)</f>
        <v>0.94469999999999998</v>
      </c>
      <c r="I610" s="15">
        <f>VLOOKUP(C610,away!$B$2:$E$404,3,FALSE)</f>
        <v>1.3928</v>
      </c>
      <c r="J610" s="15">
        <f>VLOOKUP(B610,home!$B$2:$E$404,4,FALSE)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337</v>
      </c>
      <c r="B611" t="s">
        <v>87</v>
      </c>
      <c r="C611" t="s">
        <v>75</v>
      </c>
      <c r="D611" s="11">
        <v>44432</v>
      </c>
      <c r="E611" s="10">
        <f>VLOOKUP(A611,home!$A$2:$E$404,3,FALSE)</f>
        <v>1.2959000000000001</v>
      </c>
      <c r="F611" s="10">
        <f>VLOOKUP(B611,home!$B$2:$E$404,3,FALSE)</f>
        <v>0</v>
      </c>
      <c r="G611" s="10">
        <f>VLOOKUP(C611,away!$B$2:$E$404,4,FALSE)</f>
        <v>0.77170000000000005</v>
      </c>
      <c r="H611" s="10">
        <f>VLOOKUP(A611,away!$A$2:$E$404,3,FALSE)</f>
        <v>1</v>
      </c>
      <c r="I611" s="10">
        <f>VLOOKUP(C611,away!$B$2:$E$404,3,FALSE)</f>
        <v>1.25</v>
      </c>
      <c r="J611" s="10">
        <f>VLOOKUP(B611,home!$B$2:$E$404,4,FALSE)</f>
        <v>0.66669999999999996</v>
      </c>
      <c r="K611" s="12">
        <f t="shared" ref="K611:K641" si="894">E611*F611*G611</f>
        <v>0</v>
      </c>
      <c r="L611" s="12">
        <f t="shared" ref="L611:L641" si="895">H611*I611*J611</f>
        <v>0.83337499999999998</v>
      </c>
      <c r="M611" s="13">
        <f t="shared" ref="M611:M641" si="896">_xlfn.POISSON.DIST(0,K611,FALSE) * _xlfn.POISSON.DIST(0,L611,FALSE)</f>
        <v>0.43458010062564056</v>
      </c>
      <c r="N611" s="13">
        <f t="shared" ref="N611:N641" si="897">_xlfn.POISSON.DIST(1,K611,FALSE) * _xlfn.POISSON.DIST(0,L611,FALSE)</f>
        <v>0</v>
      </c>
      <c r="O611" s="13">
        <f t="shared" ref="O611:O641" si="898">_xlfn.POISSON.DIST(0,K611,FALSE) * _xlfn.POISSON.DIST(1,L611,FALSE)</f>
        <v>0.36216819135889322</v>
      </c>
      <c r="P611" s="13">
        <f t="shared" ref="P611:P641" si="899">_xlfn.POISSON.DIST(1,K611,FALSE) * _xlfn.POISSON.DIST(1,L611,FALSE)</f>
        <v>0</v>
      </c>
      <c r="Q611" s="13">
        <f t="shared" ref="Q611:Q641" si="900">_xlfn.POISSON.DIST(2,K611,FALSE) * _xlfn.POISSON.DIST(0,L611,FALSE)</f>
        <v>0</v>
      </c>
      <c r="R611" s="13">
        <f t="shared" ref="R611:R641" si="901">_xlfn.POISSON.DIST(0,K611,FALSE) * _xlfn.POISSON.DIST(2,L611,FALSE)</f>
        <v>0.15091095823685879</v>
      </c>
      <c r="S611" s="13">
        <f t="shared" ref="S611:S641" si="902">_xlfn.POISSON.DIST(2,K611,FALSE) * _xlfn.POISSON.DIST(2,L611,FALSE)</f>
        <v>0</v>
      </c>
      <c r="T611" s="13">
        <f t="shared" ref="T611:T641" si="903">_xlfn.POISSON.DIST(2,K611,FALSE) * _xlfn.POISSON.DIST(1,L611,FALSE)</f>
        <v>0</v>
      </c>
      <c r="U611" s="13">
        <f t="shared" ref="U611:U641" si="904">_xlfn.POISSON.DIST(1,K611,FALSE) * _xlfn.POISSON.DIST(2,L611,FALSE)</f>
        <v>0</v>
      </c>
      <c r="V611" s="13">
        <f t="shared" ref="V611:V641" si="905">_xlfn.POISSON.DIST(3,K611,FALSE) * _xlfn.POISSON.DIST(3,L611,FALSE)</f>
        <v>0</v>
      </c>
      <c r="W611" s="13">
        <f t="shared" ref="W611:W641" si="906">_xlfn.POISSON.DIST(3,K611,FALSE) * _xlfn.POISSON.DIST(0,L611,FALSE)</f>
        <v>0</v>
      </c>
      <c r="X611" s="13">
        <f t="shared" ref="X611:X641" si="907">_xlfn.POISSON.DIST(3,K611,FALSE) * _xlfn.POISSON.DIST(1,L611,FALSE)</f>
        <v>0</v>
      </c>
      <c r="Y611" s="13">
        <f t="shared" ref="Y611:Y641" si="908">_xlfn.POISSON.DIST(3,K611,FALSE) * _xlfn.POISSON.DIST(2,L611,FALSE)</f>
        <v>0</v>
      </c>
      <c r="Z611" s="13">
        <f t="shared" ref="Z611:Z641" si="909">_xlfn.POISSON.DIST(0,K611,FALSE) * _xlfn.POISSON.DIST(3,L611,FALSE)</f>
        <v>4.1921806606880739E-2</v>
      </c>
      <c r="AA611" s="13">
        <f t="shared" ref="AA611:AA641" si="910">_xlfn.POISSON.DIST(1,K611,FALSE) * _xlfn.POISSON.DIST(3,L611,FALSE)</f>
        <v>0</v>
      </c>
      <c r="AB611" s="13">
        <f t="shared" ref="AB611:AB641" si="911">_xlfn.POISSON.DIST(2,K611,FALSE) * _xlfn.POISSON.DIST(3,L611,FALSE)</f>
        <v>0</v>
      </c>
      <c r="AC611" s="13">
        <f t="shared" ref="AC611:AC641" si="912">_xlfn.POISSON.DIST(4,K611,FALSE) * _xlfn.POISSON.DIST(4,L611,FALSE)</f>
        <v>0</v>
      </c>
      <c r="AD611" s="13">
        <f t="shared" ref="AD611:AD641" si="913">_xlfn.POISSON.DIST(4,K611,FALSE) * _xlfn.POISSON.DIST(0,L611,FALSE)</f>
        <v>0</v>
      </c>
      <c r="AE611" s="13">
        <f t="shared" ref="AE611:AE641" si="914">_xlfn.POISSON.DIST(4,K611,FALSE) * _xlfn.POISSON.DIST(1,L611,FALSE)</f>
        <v>0</v>
      </c>
      <c r="AF611" s="13">
        <f t="shared" ref="AF611:AF641" si="915">_xlfn.POISSON.DIST(4,K611,FALSE) * _xlfn.POISSON.DIST(2,L611,FALSE)</f>
        <v>0</v>
      </c>
      <c r="AG611" s="13">
        <f t="shared" ref="AG611:AG641" si="916">_xlfn.POISSON.DIST(4,K611,FALSE) * _xlfn.POISSON.DIST(3,L611,FALSE)</f>
        <v>0</v>
      </c>
      <c r="AH611" s="13">
        <f t="shared" ref="AH611:AH641" si="917">_xlfn.POISSON.DIST(0,K611,FALSE) * _xlfn.POISSON.DIST(4,L611,FALSE)</f>
        <v>8.7341463952523082E-3</v>
      </c>
      <c r="AI611" s="13">
        <f t="shared" ref="AI611:AI641" si="918">_xlfn.POISSON.DIST(1,K611,FALSE) * _xlfn.POISSON.DIST(4,L611,FALSE)</f>
        <v>0</v>
      </c>
      <c r="AJ611" s="13">
        <f t="shared" ref="AJ611:AJ641" si="919">_xlfn.POISSON.DIST(2,K611,FALSE) * _xlfn.POISSON.DIST(4,L611,FALSE)</f>
        <v>0</v>
      </c>
      <c r="AK611" s="13">
        <f t="shared" ref="AK611:AK641" si="920">_xlfn.POISSON.DIST(3,K611,FALSE) * _xlfn.POISSON.DIST(4,L611,FALSE)</f>
        <v>0</v>
      </c>
      <c r="AL611" s="13">
        <f t="shared" ref="AL611:AL641" si="921">_xlfn.POISSON.DIST(5,K611,FALSE) * _xlfn.POISSON.DIST(5,L611,FALSE)</f>
        <v>0</v>
      </c>
      <c r="AM611" s="13">
        <f t="shared" ref="AM611:AM641" si="922">_xlfn.POISSON.DIST(5,K611,FALSE) * _xlfn.POISSON.DIST(0,L611,FALSE)</f>
        <v>0</v>
      </c>
      <c r="AN611" s="13">
        <f t="shared" ref="AN611:AN641" si="923">_xlfn.POISSON.DIST(5,K611,FALSE) * _xlfn.POISSON.DIST(1,L611,FALSE)</f>
        <v>0</v>
      </c>
      <c r="AO611" s="13">
        <f t="shared" ref="AO611:AO641" si="924">_xlfn.POISSON.DIST(5,K611,FALSE) * _xlfn.POISSON.DIST(2,L611,FALSE)</f>
        <v>0</v>
      </c>
      <c r="AP611" s="13">
        <f t="shared" ref="AP611:AP641" si="925">_xlfn.POISSON.DIST(5,K611,FALSE) * _xlfn.POISSON.DIST(3,L611,FALSE)</f>
        <v>0</v>
      </c>
      <c r="AQ611" s="13">
        <f t="shared" ref="AQ611:AQ641" si="926">_xlfn.POISSON.DIST(5,K611,FALSE) * _xlfn.POISSON.DIST(4,L611,FALSE)</f>
        <v>0</v>
      </c>
      <c r="AR611" s="13">
        <f t="shared" ref="AR611:AR641" si="927">_xlfn.POISSON.DIST(0,K611,FALSE) * _xlfn.POISSON.DIST(5,L611,FALSE)</f>
        <v>1.4557638504286788E-3</v>
      </c>
      <c r="AS611" s="13">
        <f t="shared" ref="AS611:AS641" si="928">_xlfn.POISSON.DIST(1,K611,FALSE) * _xlfn.POISSON.DIST(5,L611,FALSE)</f>
        <v>0</v>
      </c>
      <c r="AT611" s="13">
        <f t="shared" ref="AT611:AT641" si="929">_xlfn.POISSON.DIST(2,K611,FALSE) * _xlfn.POISSON.DIST(5,L611,FALSE)</f>
        <v>0</v>
      </c>
      <c r="AU611" s="13">
        <f t="shared" ref="AU611:AU641" si="930">_xlfn.POISSON.DIST(3,K611,FALSE) * _xlfn.POISSON.DIST(5,L611,FALSE)</f>
        <v>0</v>
      </c>
      <c r="AV611" s="13">
        <f t="shared" ref="AV611:AV641" si="931">_xlfn.POISSON.DIST(4,K611,FALSE) * _xlfn.POISSON.DIST(5,L611,FALSE)</f>
        <v>0</v>
      </c>
      <c r="AW611" s="13">
        <f t="shared" ref="AW611:AW641" si="932">_xlfn.POISSON.DIST(6,K611,FALSE) * _xlfn.POISSON.DIST(6,L611,FALSE)</f>
        <v>0</v>
      </c>
      <c r="AX611" s="13">
        <f t="shared" ref="AX611:AX641" si="933">_xlfn.POISSON.DIST(6,K611,FALSE) * _xlfn.POISSON.DIST(0,L611,FALSE)</f>
        <v>0</v>
      </c>
      <c r="AY611" s="13">
        <f t="shared" ref="AY611:AY641" si="934">_xlfn.POISSON.DIST(6,K611,FALSE) * _xlfn.POISSON.DIST(1,L611,FALSE)</f>
        <v>0</v>
      </c>
      <c r="AZ611" s="13">
        <f t="shared" ref="AZ611:AZ641" si="935">_xlfn.POISSON.DIST(6,K611,FALSE) * _xlfn.POISSON.DIST(2,L611,FALSE)</f>
        <v>0</v>
      </c>
      <c r="BA611" s="13">
        <f t="shared" ref="BA611:BA641" si="936">_xlfn.POISSON.DIST(6,K611,FALSE) * _xlfn.POISSON.DIST(3,L611,FALSE)</f>
        <v>0</v>
      </c>
      <c r="BB611" s="13">
        <f t="shared" ref="BB611:BB641" si="937">_xlfn.POISSON.DIST(6,K611,FALSE) * _xlfn.POISSON.DIST(4,L611,FALSE)</f>
        <v>0</v>
      </c>
      <c r="BC611" s="13">
        <f t="shared" ref="BC611:BC641" si="938">_xlfn.POISSON.DIST(6,K611,FALSE) * _xlfn.POISSON.DIST(5,L611,FALSE)</f>
        <v>0</v>
      </c>
      <c r="BD611" s="13">
        <f t="shared" ref="BD611:BD641" si="939">_xlfn.POISSON.DIST(0,K611,FALSE) * _xlfn.POISSON.DIST(6,L611,FALSE)</f>
        <v>2.0219953314183325E-4</v>
      </c>
      <c r="BE611" s="13">
        <f t="shared" ref="BE611:BE641" si="940">_xlfn.POISSON.DIST(1,K611,FALSE) * _xlfn.POISSON.DIST(6,L611,FALSE)</f>
        <v>0</v>
      </c>
      <c r="BF611" s="13">
        <f t="shared" ref="BF611:BF641" si="941">_xlfn.POISSON.DIST(2,K611,FALSE) * _xlfn.POISSON.DIST(6,L611,FALSE)</f>
        <v>0</v>
      </c>
      <c r="BG611" s="13">
        <f t="shared" ref="BG611:BG641" si="942">_xlfn.POISSON.DIST(3,K611,FALSE) * _xlfn.POISSON.DIST(6,L611,FALSE)</f>
        <v>0</v>
      </c>
      <c r="BH611" s="13">
        <f t="shared" ref="BH611:BH641" si="943">_xlfn.POISSON.DIST(4,K611,FALSE) * _xlfn.POISSON.DIST(6,L611,FALSE)</f>
        <v>0</v>
      </c>
      <c r="BI611" s="13">
        <f t="shared" ref="BI611:BI641" si="944">_xlfn.POISSON.DIST(5,K611,FALSE) * _xlfn.POISSON.DIST(6,L611,FALSE)</f>
        <v>0</v>
      </c>
      <c r="BJ611" s="14">
        <f t="shared" ref="BJ611:BJ641" si="945">SUM(N611,Q611,T611,W611,X611,Y611,AD611,AE611,AF611,AG611,AM611,AN611,AO611,AP611,AQ611,AX611,AY611,AZ611,BA611,BB611,BC611)</f>
        <v>0</v>
      </c>
      <c r="BK611" s="14">
        <f t="shared" ref="BK611:BK641" si="946">SUM(M611,P611,S611,V611,AC611,AL611,AY611)</f>
        <v>0.43458010062564056</v>
      </c>
      <c r="BL611" s="14">
        <f t="shared" ref="BL611:BL641" si="947">SUM(O611,R611,U611,AA611,AB611,AH611,AI611,AJ611,AK611,AR611,AS611,AT611,AU611,AV611,BD611,BE611,BF611,BG611,BH611,BI611)</f>
        <v>0.52347125937457484</v>
      </c>
      <c r="BM611" s="14">
        <f t="shared" ref="BM611:BM641" si="948">SUM(S611:BI611)</f>
        <v>5.2313916385703561E-2</v>
      </c>
      <c r="BN611" s="14">
        <f t="shared" ref="BN611:BN641" si="949">SUM(M611:R611)</f>
        <v>0.94765925022139252</v>
      </c>
    </row>
    <row r="612" spans="1:66" x14ac:dyDescent="0.25">
      <c r="A612" t="s">
        <v>337</v>
      </c>
      <c r="B612" t="s">
        <v>78</v>
      </c>
      <c r="C612" t="s">
        <v>93</v>
      </c>
      <c r="D612" s="11">
        <v>44432</v>
      </c>
      <c r="E612" s="10">
        <f>VLOOKUP(A612,home!$A$2:$E$404,3,FALSE)</f>
        <v>1.2959000000000001</v>
      </c>
      <c r="F612" s="10">
        <f>VLOOKUP(B612,home!$B$2:$E$404,3,FALSE)</f>
        <v>1.2861</v>
      </c>
      <c r="G612" s="10">
        <f>VLOOKUP(C612,away!$B$2:$E$404,4,FALSE)</f>
        <v>1.0288999999999999</v>
      </c>
      <c r="H612" s="10">
        <f>VLOOKUP(A612,away!$A$2:$E$404,3,FALSE)</f>
        <v>1</v>
      </c>
      <c r="I612" s="10">
        <f>VLOOKUP(C612,away!$B$2:$E$404,3,FALSE)</f>
        <v>0.66669999999999996</v>
      </c>
      <c r="J612" s="10">
        <f>VLOOKUP(B612,home!$B$2:$E$404,4,FALSE)</f>
        <v>0.66669999999999996</v>
      </c>
      <c r="K612" s="12">
        <f t="shared" si="894"/>
        <v>1.714823377011</v>
      </c>
      <c r="L612" s="12">
        <f t="shared" si="895"/>
        <v>0.44448888999999997</v>
      </c>
      <c r="M612" s="13">
        <f t="shared" si="896"/>
        <v>0.11540446120755961</v>
      </c>
      <c r="N612" s="13">
        <f t="shared" si="897"/>
        <v>0.1978982678900823</v>
      </c>
      <c r="O612" s="13">
        <f t="shared" si="898"/>
        <v>5.1296000863196238E-2</v>
      </c>
      <c r="P612" s="13">
        <f t="shared" si="899"/>
        <v>8.7963581427385334E-2</v>
      </c>
      <c r="Q612" s="13">
        <f t="shared" si="900"/>
        <v>0.16968028802394927</v>
      </c>
      <c r="R612" s="13">
        <f t="shared" si="901"/>
        <v>1.1400251242560567E-2</v>
      </c>
      <c r="S612" s="13">
        <f t="shared" si="902"/>
        <v>1.6761898926107972E-2</v>
      </c>
      <c r="T612" s="13">
        <f t="shared" si="903"/>
        <v>7.5421002878645518E-2</v>
      </c>
      <c r="U612" s="13">
        <f t="shared" si="904"/>
        <v>1.9549417334541557E-2</v>
      </c>
      <c r="V612" s="13">
        <f t="shared" si="905"/>
        <v>1.4195837315089835E-3</v>
      </c>
      <c r="W612" s="13">
        <f t="shared" si="906"/>
        <v>9.6990574840475935E-2</v>
      </c>
      <c r="X612" s="13">
        <f t="shared" si="907"/>
        <v>4.3111232951305083E-2</v>
      </c>
      <c r="Y612" s="13">
        <f t="shared" si="908"/>
        <v>9.5812320405285079E-3</v>
      </c>
      <c r="Z612" s="13">
        <f t="shared" si="909"/>
        <v>1.6890950068422885E-3</v>
      </c>
      <c r="AA612" s="13">
        <f t="shared" si="910"/>
        <v>2.8964996037257112E-3</v>
      </c>
      <c r="AB612" s="13">
        <f t="shared" si="911"/>
        <v>2.4834926159859744E-3</v>
      </c>
      <c r="AC612" s="13">
        <f t="shared" si="912"/>
        <v>6.7627189112188631E-5</v>
      </c>
      <c r="AD612" s="13">
        <f t="shared" si="913"/>
        <v>4.1580426271545748E-2</v>
      </c>
      <c r="AE612" s="13">
        <f t="shared" si="914"/>
        <v>1.8482037519166213E-2</v>
      </c>
      <c r="AF612" s="13">
        <f t="shared" si="915"/>
        <v>4.1075301709162714E-3</v>
      </c>
      <c r="AG612" s="13">
        <f t="shared" si="916"/>
        <v>6.0858384210402767E-4</v>
      </c>
      <c r="AH612" s="13">
        <f t="shared" si="917"/>
        <v>1.8769599117396781E-4</v>
      </c>
      <c r="AI612" s="13">
        <f t="shared" si="918"/>
        <v>3.218654734363703E-4</v>
      </c>
      <c r="AJ612" s="13">
        <f t="shared" si="919"/>
        <v>2.759712190507005E-4</v>
      </c>
      <c r="AK612" s="13">
        <f t="shared" si="920"/>
        <v>1.5774729927012153E-4</v>
      </c>
      <c r="AL612" s="13">
        <f t="shared" si="921"/>
        <v>2.0618716794582698E-6</v>
      </c>
      <c r="AM612" s="13">
        <f t="shared" si="922"/>
        <v>1.4260617399305793E-2</v>
      </c>
      <c r="AN612" s="13">
        <f t="shared" si="923"/>
        <v>6.3386859985321191E-3</v>
      </c>
      <c r="AO612" s="13">
        <f t="shared" si="924"/>
        <v>1.4087377517730416E-3</v>
      </c>
      <c r="AP612" s="13">
        <f t="shared" si="925"/>
        <v>2.0872275986223151E-4</v>
      </c>
      <c r="AQ612" s="13">
        <f t="shared" si="926"/>
        <v>2.3193736962224962E-5</v>
      </c>
      <c r="AR612" s="13">
        <f t="shared" si="927"/>
        <v>1.6685756554873359E-5</v>
      </c>
      <c r="AS612" s="13">
        <f t="shared" si="928"/>
        <v>2.8613125403411358E-5</v>
      </c>
      <c r="AT612" s="13">
        <f t="shared" si="929"/>
        <v>2.4533228165558553E-5</v>
      </c>
      <c r="AU612" s="13">
        <f t="shared" si="930"/>
        <v>1.4023384390614832E-5</v>
      </c>
      <c r="AV612" s="13">
        <f t="shared" si="931"/>
        <v>6.0119068444593653E-6</v>
      </c>
      <c r="AW612" s="13">
        <f t="shared" si="932"/>
        <v>4.365554740428354E-8</v>
      </c>
      <c r="AX612" s="13">
        <f t="shared" si="933"/>
        <v>4.0757400144898984E-3</v>
      </c>
      <c r="AY612" s="13">
        <f t="shared" si="934"/>
        <v>1.8116211549691992E-3</v>
      </c>
      <c r="AZ612" s="13">
        <f t="shared" si="935"/>
        <v>4.026227381363886E-4</v>
      </c>
      <c r="BA612" s="13">
        <f t="shared" si="936"/>
        <v>5.9653777987667994E-5</v>
      </c>
      <c r="BB612" s="13">
        <f t="shared" si="937"/>
        <v>6.6288603905112452E-6</v>
      </c>
      <c r="BC612" s="13">
        <f t="shared" si="938"/>
        <v>5.8929095938866227E-7</v>
      </c>
      <c r="BD612" s="13">
        <f t="shared" si="939"/>
        <v>1.2361055683143123E-6</v>
      </c>
      <c r="BE612" s="13">
        <f t="shared" si="940"/>
        <v>2.1197027249988504E-6</v>
      </c>
      <c r="BF612" s="13">
        <f t="shared" si="941"/>
        <v>1.8174578925709742E-6</v>
      </c>
      <c r="BG612" s="13">
        <f t="shared" si="942"/>
        <v>1.0388730936379509E-6</v>
      </c>
      <c r="BH612" s="13">
        <f t="shared" si="943"/>
        <v>4.453709666795238E-7</v>
      </c>
      <c r="BI612" s="13">
        <f t="shared" si="944"/>
        <v>1.5274650902080686E-7</v>
      </c>
      <c r="BJ612" s="14">
        <f t="shared" si="945"/>
        <v>0.68605798991208744</v>
      </c>
      <c r="BK612" s="14">
        <f t="shared" si="946"/>
        <v>0.22343083550832274</v>
      </c>
      <c r="BL612" s="14">
        <f t="shared" si="947"/>
        <v>8.8665619301055335E-2</v>
      </c>
      <c r="BM612" s="14">
        <f t="shared" si="948"/>
        <v>0.36438911157415249</v>
      </c>
      <c r="BN612" s="14">
        <f t="shared" si="949"/>
        <v>0.63364285065473336</v>
      </c>
    </row>
    <row r="613" spans="1:66" x14ac:dyDescent="0.25">
      <c r="A613" t="s">
        <v>337</v>
      </c>
      <c r="B613" t="s">
        <v>74</v>
      </c>
      <c r="C613" t="s">
        <v>84</v>
      </c>
      <c r="D613" s="11">
        <v>44432</v>
      </c>
      <c r="E613" s="10">
        <f>VLOOKUP(A613,home!$A$2:$E$404,3,FALSE)</f>
        <v>1.2959000000000001</v>
      </c>
      <c r="F613" s="10">
        <f>VLOOKUP(B613,home!$B$2:$E$404,3,FALSE)</f>
        <v>0.57869999999999999</v>
      </c>
      <c r="G613" s="10">
        <f>VLOOKUP(C613,away!$B$2:$E$404,4,FALSE)</f>
        <v>1.2861</v>
      </c>
      <c r="H613" s="10">
        <f>VLOOKUP(A613,away!$A$2:$E$404,3,FALSE)</f>
        <v>1</v>
      </c>
      <c r="I613" s="10">
        <f>VLOOKUP(C613,away!$B$2:$E$404,3,FALSE)</f>
        <v>1.3332999999999999</v>
      </c>
      <c r="J613" s="10">
        <f>VLOOKUP(B613,home!$B$2:$E$404,4,FALSE)</f>
        <v>1.75</v>
      </c>
      <c r="K613" s="12">
        <f t="shared" si="894"/>
        <v>0.96449440011300014</v>
      </c>
      <c r="L613" s="12">
        <f t="shared" si="895"/>
        <v>2.333275</v>
      </c>
      <c r="M613" s="13">
        <f t="shared" si="896"/>
        <v>3.696553081603883E-2</v>
      </c>
      <c r="N613" s="13">
        <f t="shared" si="897"/>
        <v>3.5653047469273988E-2</v>
      </c>
      <c r="O613" s="13">
        <f t="shared" si="898"/>
        <v>8.6250748914792993E-2</v>
      </c>
      <c r="P613" s="13">
        <f t="shared" si="899"/>
        <v>8.3188364333870266E-2</v>
      </c>
      <c r="Q613" s="13">
        <f t="shared" si="900"/>
        <v>1.7193582315538868E-2</v>
      </c>
      <c r="R613" s="13">
        <f t="shared" si="901"/>
        <v>0.10062335808708182</v>
      </c>
      <c r="S613" s="13">
        <f t="shared" si="902"/>
        <v>4.6802411650626943E-2</v>
      </c>
      <c r="T613" s="13">
        <f t="shared" si="903"/>
        <v>4.0117355777288949E-2</v>
      </c>
      <c r="U613" s="13">
        <f t="shared" si="904"/>
        <v>9.7050665395555583E-2</v>
      </c>
      <c r="V613" s="13">
        <f t="shared" si="905"/>
        <v>1.1702842519462993E-2</v>
      </c>
      <c r="W613" s="13">
        <f t="shared" si="906"/>
        <v>5.527704620406383E-3</v>
      </c>
      <c r="X613" s="13">
        <f t="shared" si="907"/>
        <v>1.2897654998178703E-2</v>
      </c>
      <c r="Y613" s="13">
        <f t="shared" si="908"/>
        <v>1.5046887982937707E-2</v>
      </c>
      <c r="Z613" s="13">
        <f t="shared" si="909"/>
        <v>7.8260655280211949E-2</v>
      </c>
      <c r="AA613" s="13">
        <f t="shared" si="910"/>
        <v>7.5481963766938318E-2</v>
      </c>
      <c r="AB613" s="13">
        <f t="shared" si="911"/>
        <v>3.6400965681372195E-2</v>
      </c>
      <c r="AC613" s="13">
        <f t="shared" si="912"/>
        <v>1.646027234290029E-3</v>
      </c>
      <c r="AD613" s="13">
        <f t="shared" si="913"/>
        <v>1.332860037965178E-3</v>
      </c>
      <c r="AE613" s="13">
        <f t="shared" si="914"/>
        <v>3.1099290050832003E-3</v>
      </c>
      <c r="AF613" s="13">
        <f t="shared" si="915"/>
        <v>3.6281597996677527E-3</v>
      </c>
      <c r="AG613" s="13">
        <f t="shared" si="916"/>
        <v>2.8218315188565921E-3</v>
      </c>
      <c r="AH613" s="13">
        <f t="shared" si="917"/>
        <v>4.5650907612234143E-2</v>
      </c>
      <c r="AI613" s="13">
        <f t="shared" si="918"/>
        <v>4.403004475207576E-2</v>
      </c>
      <c r="AJ613" s="13">
        <f t="shared" si="919"/>
        <v>2.1233365800050932E-2</v>
      </c>
      <c r="AK613" s="13">
        <f t="shared" si="920"/>
        <v>6.8264874699000052E-3</v>
      </c>
      <c r="AL613" s="13">
        <f t="shared" si="921"/>
        <v>1.4817080696179764E-4</v>
      </c>
      <c r="AM613" s="13">
        <f t="shared" si="922"/>
        <v>2.5710720855036309E-4</v>
      </c>
      <c r="AN613" s="13">
        <f t="shared" si="923"/>
        <v>5.9990182203034843E-4</v>
      </c>
      <c r="AO613" s="13">
        <f t="shared" si="924"/>
        <v>6.9986796189893069E-4</v>
      </c>
      <c r="AP613" s="13">
        <f t="shared" si="925"/>
        <v>5.4432813959990917E-4</v>
      </c>
      <c r="AQ613" s="13">
        <f t="shared" si="926"/>
        <v>3.1751680998124462E-4</v>
      </c>
      <c r="AR613" s="13">
        <f t="shared" si="927"/>
        <v>2.1303224291787114E-2</v>
      </c>
      <c r="AS613" s="13">
        <f t="shared" si="928"/>
        <v>2.0546840533779906E-2</v>
      </c>
      <c r="AT613" s="13">
        <f t="shared" si="929"/>
        <v>9.9086563174227635E-3</v>
      </c>
      <c r="AU613" s="13">
        <f t="shared" si="930"/>
        <v>3.1856145102661854E-3</v>
      </c>
      <c r="AV613" s="13">
        <f t="shared" si="931"/>
        <v>7.6812683901761314E-4</v>
      </c>
      <c r="AW613" s="13">
        <f t="shared" si="932"/>
        <v>9.2624480165673267E-6</v>
      </c>
      <c r="AX613" s="13">
        <f t="shared" si="933"/>
        <v>4.1329743812585062E-5</v>
      </c>
      <c r="AY613" s="13">
        <f t="shared" si="934"/>
        <v>9.6433657994309405E-5</v>
      </c>
      <c r="AZ613" s="13">
        <f t="shared" si="935"/>
        <v>1.1250312167833617E-4</v>
      </c>
      <c r="BA613" s="13">
        <f t="shared" si="936"/>
        <v>8.7500240411339937E-5</v>
      </c>
      <c r="BB613" s="13">
        <f t="shared" si="937"/>
        <v>5.1040530861442308E-5</v>
      </c>
      <c r="BC613" s="13">
        <f t="shared" si="938"/>
        <v>2.3818318929146348E-5</v>
      </c>
      <c r="BD613" s="13">
        <f t="shared" si="939"/>
        <v>8.2843801099032645E-3</v>
      </c>
      <c r="BE613" s="13">
        <f t="shared" si="940"/>
        <v>7.9902382244092188E-3</v>
      </c>
      <c r="BF613" s="13">
        <f t="shared" si="941"/>
        <v>3.853270011505767E-3</v>
      </c>
      <c r="BG613" s="13">
        <f t="shared" si="942"/>
        <v>1.2388191160735559E-3</v>
      </c>
      <c r="BH613" s="13">
        <f t="shared" si="943"/>
        <v>2.9870852505147031E-4</v>
      </c>
      <c r="BI613" s="13">
        <f t="shared" si="944"/>
        <v>5.7620539935631409E-5</v>
      </c>
      <c r="BJ613" s="14">
        <f t="shared" si="945"/>
        <v>0.14016036108094523</v>
      </c>
      <c r="BK613" s="14">
        <f t="shared" si="946"/>
        <v>0.18054978101924515</v>
      </c>
      <c r="BL613" s="14">
        <f t="shared" si="947"/>
        <v>0.59098400649915439</v>
      </c>
      <c r="BM613" s="14">
        <f t="shared" si="948"/>
        <v>0.62999300073298226</v>
      </c>
      <c r="BN613" s="14">
        <f t="shared" si="949"/>
        <v>0.3598746319365968</v>
      </c>
    </row>
    <row r="614" spans="1:66" x14ac:dyDescent="0.25">
      <c r="A614" t="s">
        <v>337</v>
      </c>
      <c r="B614" t="s">
        <v>89</v>
      </c>
      <c r="C614" t="s">
        <v>77</v>
      </c>
      <c r="D614" s="11">
        <v>44433</v>
      </c>
      <c r="E614" s="10">
        <f>VLOOKUP(A614,home!$A$2:$E$404,3,FALSE)</f>
        <v>1.2959000000000001</v>
      </c>
      <c r="F614" s="10">
        <f>VLOOKUP(B614,home!$B$2:$E$404,3,FALSE)</f>
        <v>1.0288999999999999</v>
      </c>
      <c r="G614" s="10">
        <f>VLOOKUP(C614,away!$B$2:$E$404,4,FALSE)</f>
        <v>0.38579999999999998</v>
      </c>
      <c r="H614" s="10">
        <f>VLOOKUP(A614,away!$A$2:$E$404,3,FALSE)</f>
        <v>1</v>
      </c>
      <c r="I614" s="10">
        <f>VLOOKUP(C614,away!$B$2:$E$404,3,FALSE)</f>
        <v>0.75</v>
      </c>
      <c r="J614" s="10">
        <f>VLOOKUP(B614,home!$B$2:$E$404,4,FALSE)</f>
        <v>0</v>
      </c>
      <c r="K614" s="12">
        <f t="shared" si="894"/>
        <v>0.51440701255799992</v>
      </c>
      <c r="L614" s="12">
        <f t="shared" si="895"/>
        <v>0</v>
      </c>
      <c r="M614" s="13">
        <f t="shared" si="896"/>
        <v>0.59785501003899522</v>
      </c>
      <c r="N614" s="13">
        <f t="shared" si="897"/>
        <v>0.3075408096569926</v>
      </c>
      <c r="O614" s="13">
        <f t="shared" si="898"/>
        <v>0</v>
      </c>
      <c r="P614" s="13">
        <f t="shared" si="899"/>
        <v>0</v>
      </c>
      <c r="Q614" s="13">
        <f t="shared" si="900"/>
        <v>7.9100574567661008E-2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1.356329675165727E-2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1.7442637406144103E-3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1.7945229998454025E-4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1.5385253588618219E-5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0.40214378227049852</v>
      </c>
      <c r="BK614" s="14">
        <f t="shared" si="946"/>
        <v>0.59785501003899522</v>
      </c>
      <c r="BL614" s="14">
        <f t="shared" si="947"/>
        <v>0</v>
      </c>
      <c r="BM614" s="14">
        <f t="shared" si="948"/>
        <v>1.5502398045844839E-2</v>
      </c>
      <c r="BN614" s="14">
        <f t="shared" si="949"/>
        <v>0.98449639426364888</v>
      </c>
    </row>
    <row r="615" spans="1:66" x14ac:dyDescent="0.25">
      <c r="A615" t="s">
        <v>337</v>
      </c>
      <c r="B615" t="s">
        <v>91</v>
      </c>
      <c r="C615" t="s">
        <v>73</v>
      </c>
      <c r="D615" s="11">
        <v>44433</v>
      </c>
      <c r="E615" s="10">
        <f>VLOOKUP(A615,home!$A$2:$E$404,3,FALSE)</f>
        <v>1.2959000000000001</v>
      </c>
      <c r="F615" s="10">
        <f>VLOOKUP(B615,home!$B$2:$E$404,3,FALSE)</f>
        <v>0.57869999999999999</v>
      </c>
      <c r="G615" s="10">
        <f>VLOOKUP(C615,away!$B$2:$E$404,4,FALSE)</f>
        <v>1.2861</v>
      </c>
      <c r="H615" s="10">
        <f>VLOOKUP(A615,away!$A$2:$E$404,3,FALSE)</f>
        <v>1</v>
      </c>
      <c r="I615" s="10">
        <f>VLOOKUP(C615,away!$B$2:$E$404,3,FALSE)</f>
        <v>1</v>
      </c>
      <c r="J615" s="10">
        <f>VLOOKUP(B615,home!$B$2:$E$404,4,FALSE)</f>
        <v>1.5</v>
      </c>
      <c r="K615" s="12">
        <f t="shared" si="894"/>
        <v>0.96449440011300014</v>
      </c>
      <c r="L615" s="12">
        <f t="shared" si="895"/>
        <v>1.5</v>
      </c>
      <c r="M615" s="13">
        <f t="shared" si="896"/>
        <v>8.5051833700086218E-2</v>
      </c>
      <c r="N615" s="13">
        <f t="shared" si="897"/>
        <v>8.2032017323075301E-2</v>
      </c>
      <c r="O615" s="13">
        <f t="shared" si="898"/>
        <v>0.12757775055012932</v>
      </c>
      <c r="P615" s="13">
        <f t="shared" si="899"/>
        <v>0.12304802598461297</v>
      </c>
      <c r="Q615" s="13">
        <f t="shared" si="900"/>
        <v>3.9559710669039377E-2</v>
      </c>
      <c r="R615" s="13">
        <f t="shared" si="901"/>
        <v>9.5683312912597004E-2</v>
      </c>
      <c r="S615" s="13">
        <f t="shared" si="902"/>
        <v>4.450467450266931E-2</v>
      </c>
      <c r="T615" s="13">
        <f t="shared" si="903"/>
        <v>5.9339566003559066E-2</v>
      </c>
      <c r="U615" s="13">
        <f t="shared" si="904"/>
        <v>9.2286019488459728E-2</v>
      </c>
      <c r="V615" s="13">
        <f t="shared" si="905"/>
        <v>7.1540848894460626E-3</v>
      </c>
      <c r="W615" s="13">
        <f t="shared" si="906"/>
        <v>1.2718373136792995E-2</v>
      </c>
      <c r="X615" s="13">
        <f t="shared" si="907"/>
        <v>1.9077559705189494E-2</v>
      </c>
      <c r="Y615" s="13">
        <f t="shared" si="908"/>
        <v>1.4308169778892122E-2</v>
      </c>
      <c r="Z615" s="13">
        <f t="shared" si="909"/>
        <v>4.7841656456298516E-2</v>
      </c>
      <c r="AA615" s="13">
        <f t="shared" si="910"/>
        <v>4.6143009744229878E-2</v>
      </c>
      <c r="AB615" s="13">
        <f t="shared" si="911"/>
        <v>2.2252337251334658E-2</v>
      </c>
      <c r="AC615" s="13">
        <f t="shared" si="912"/>
        <v>6.4688201379410235E-4</v>
      </c>
      <c r="AD615" s="13">
        <f t="shared" si="913"/>
        <v>3.0666999172461133E-3</v>
      </c>
      <c r="AE615" s="13">
        <f t="shared" si="914"/>
        <v>4.6000498758691699E-3</v>
      </c>
      <c r="AF615" s="13">
        <f t="shared" si="915"/>
        <v>3.4500374069018776E-3</v>
      </c>
      <c r="AG615" s="13">
        <f t="shared" si="916"/>
        <v>1.7250187034509392E-3</v>
      </c>
      <c r="AH615" s="13">
        <f t="shared" si="917"/>
        <v>1.7940621171111944E-2</v>
      </c>
      <c r="AI615" s="13">
        <f t="shared" si="918"/>
        <v>1.7303628654086207E-2</v>
      </c>
      <c r="AJ615" s="13">
        <f t="shared" si="919"/>
        <v>8.3446264692504987E-3</v>
      </c>
      <c r="AK615" s="13">
        <f t="shared" si="920"/>
        <v>2.6827818335422738E-3</v>
      </c>
      <c r="AL615" s="13">
        <f t="shared" si="921"/>
        <v>3.7434844790293913E-5</v>
      </c>
      <c r="AM615" s="13">
        <f t="shared" si="922"/>
        <v>5.9156297940217569E-4</v>
      </c>
      <c r="AN615" s="13">
        <f t="shared" si="923"/>
        <v>8.8734446910326359E-4</v>
      </c>
      <c r="AO615" s="13">
        <f t="shared" si="924"/>
        <v>6.6550835182744769E-4</v>
      </c>
      <c r="AP615" s="13">
        <f t="shared" si="925"/>
        <v>3.3275417591372396E-4</v>
      </c>
      <c r="AQ615" s="13">
        <f t="shared" si="926"/>
        <v>1.2478281596764649E-4</v>
      </c>
      <c r="AR615" s="13">
        <f t="shared" si="927"/>
        <v>5.3821863513335783E-3</v>
      </c>
      <c r="AS615" s="13">
        <f t="shared" si="928"/>
        <v>5.1910885962258568E-3</v>
      </c>
      <c r="AT615" s="13">
        <f t="shared" si="929"/>
        <v>2.5033879407751472E-3</v>
      </c>
      <c r="AU615" s="13">
        <f t="shared" si="930"/>
        <v>8.0483455006268132E-4</v>
      </c>
      <c r="AV615" s="13">
        <f t="shared" si="931"/>
        <v>1.9406460413823049E-4</v>
      </c>
      <c r="AW615" s="13">
        <f t="shared" si="932"/>
        <v>1.5044040903890761E-6</v>
      </c>
      <c r="AX615" s="13">
        <f t="shared" si="933"/>
        <v>9.5093196824593373E-5</v>
      </c>
      <c r="AY615" s="13">
        <f t="shared" si="934"/>
        <v>1.4263979523689008E-4</v>
      </c>
      <c r="AZ615" s="13">
        <f t="shared" si="935"/>
        <v>1.0697984642766756E-4</v>
      </c>
      <c r="BA615" s="13">
        <f t="shared" si="936"/>
        <v>5.3489923213833793E-5</v>
      </c>
      <c r="BB615" s="13">
        <f t="shared" si="937"/>
        <v>2.0058721205187676E-5</v>
      </c>
      <c r="BC615" s="13">
        <f t="shared" si="938"/>
        <v>6.0176163615562967E-6</v>
      </c>
      <c r="BD615" s="13">
        <f t="shared" si="939"/>
        <v>1.3455465878333963E-3</v>
      </c>
      <c r="BE615" s="13">
        <f t="shared" si="940"/>
        <v>1.2977721490564657E-3</v>
      </c>
      <c r="BF615" s="13">
        <f t="shared" si="941"/>
        <v>6.2584698519378755E-4</v>
      </c>
      <c r="BG615" s="13">
        <f t="shared" si="942"/>
        <v>2.0120863751567057E-4</v>
      </c>
      <c r="BH615" s="13">
        <f t="shared" si="943"/>
        <v>4.8516151034557685E-5</v>
      </c>
      <c r="BI615" s="13">
        <f t="shared" si="944"/>
        <v>9.3587111975734901E-6</v>
      </c>
      <c r="BJ615" s="14">
        <f t="shared" si="945"/>
        <v>0.24290343441150047</v>
      </c>
      <c r="BK615" s="14">
        <f t="shared" si="946"/>
        <v>0.26058557573063584</v>
      </c>
      <c r="BL615" s="14">
        <f t="shared" si="947"/>
        <v>0.44781789933910843</v>
      </c>
      <c r="BM615" s="14">
        <f t="shared" si="948"/>
        <v>0.44605477940685656</v>
      </c>
      <c r="BN615" s="14">
        <f t="shared" si="949"/>
        <v>0.55295265113954017</v>
      </c>
    </row>
    <row r="616" spans="1:66" x14ac:dyDescent="0.25">
      <c r="A616" t="s">
        <v>337</v>
      </c>
      <c r="B616" t="s">
        <v>79</v>
      </c>
      <c r="C616" t="s">
        <v>86</v>
      </c>
      <c r="D616" s="11">
        <v>44433</v>
      </c>
      <c r="E616" s="10">
        <f>VLOOKUP(A616,home!$A$2:$E$404,3,FALSE)</f>
        <v>1.2959000000000001</v>
      </c>
      <c r="F616" s="10">
        <f>VLOOKUP(B616,home!$B$2:$E$404,3,FALSE)</f>
        <v>1.5432999999999999</v>
      </c>
      <c r="G616" s="10">
        <f>VLOOKUP(C616,away!$B$2:$E$404,4,FALSE)</f>
        <v>1.1575</v>
      </c>
      <c r="H616" s="10">
        <f>VLOOKUP(A616,away!$A$2:$E$404,3,FALSE)</f>
        <v>1</v>
      </c>
      <c r="I616" s="10">
        <f>VLOOKUP(C616,away!$B$2:$E$404,3,FALSE)</f>
        <v>1.25</v>
      </c>
      <c r="J616" s="10">
        <f>VLOOKUP(B616,home!$B$2:$E$404,4,FALSE)</f>
        <v>1.6667000000000001</v>
      </c>
      <c r="K616" s="12">
        <f t="shared" si="894"/>
        <v>2.3149565590250001</v>
      </c>
      <c r="L616" s="12">
        <f t="shared" si="895"/>
        <v>2.0833750000000002</v>
      </c>
      <c r="M616" s="13">
        <f t="shared" si="896"/>
        <v>1.2297841017720841E-2</v>
      </c>
      <c r="N616" s="13">
        <f t="shared" si="897"/>
        <v>2.8468967725819545E-2</v>
      </c>
      <c r="O616" s="13">
        <f t="shared" si="898"/>
        <v>2.562101453029416E-2</v>
      </c>
      <c r="P616" s="13">
        <f t="shared" si="899"/>
        <v>5.9311535635779303E-2</v>
      </c>
      <c r="Q616" s="13">
        <f t="shared" si="900"/>
        <v>3.2952211782778504E-2</v>
      </c>
      <c r="R616" s="13">
        <f t="shared" si="901"/>
        <v>2.6689090573525802E-2</v>
      </c>
      <c r="S616" s="13">
        <f t="shared" si="902"/>
        <v>7.1513736728365265E-2</v>
      </c>
      <c r="T616" s="13">
        <f t="shared" si="903"/>
        <v>6.8651814222946181E-2</v>
      </c>
      <c r="U616" s="13">
        <f t="shared" si="904"/>
        <v>6.1784085277595865E-2</v>
      </c>
      <c r="V616" s="13">
        <f t="shared" si="905"/>
        <v>3.8322802065646804E-2</v>
      </c>
      <c r="W616" s="13">
        <f t="shared" si="906"/>
        <v>2.5427646266974659E-2</v>
      </c>
      <c r="X616" s="13">
        <f t="shared" si="907"/>
        <v>5.2975322541458342E-2</v>
      </c>
      <c r="Y616" s="13">
        <f t="shared" si="908"/>
        <v>5.5183731299905399E-2</v>
      </c>
      <c r="Z616" s="13">
        <f t="shared" si="909"/>
        <v>1.8534461357873108E-2</v>
      </c>
      <c r="AA616" s="13">
        <f t="shared" si="910"/>
        <v>4.2906472888403761E-2</v>
      </c>
      <c r="AB616" s="13">
        <f t="shared" si="911"/>
        <v>4.9663310418819329E-2</v>
      </c>
      <c r="AC616" s="13">
        <f t="shared" si="912"/>
        <v>1.1551744311787231E-2</v>
      </c>
      <c r="AD616" s="13">
        <f t="shared" si="913"/>
        <v>1.4715974126575137E-2</v>
      </c>
      <c r="AE616" s="13">
        <f t="shared" si="914"/>
        <v>3.0658892595953481E-2</v>
      </c>
      <c r="AF616" s="13">
        <f t="shared" si="915"/>
        <v>3.1936985181047303E-2</v>
      </c>
      <c r="AG616" s="13">
        <f t="shared" si="916"/>
        <v>2.2178905500521474E-2</v>
      </c>
      <c r="AH616" s="13">
        <f t="shared" si="917"/>
        <v>9.6535583578647201E-3</v>
      </c>
      <c r="AI616" s="13">
        <f t="shared" si="918"/>
        <v>2.2347568238469548E-2</v>
      </c>
      <c r="AJ616" s="13">
        <f t="shared" si="919"/>
        <v>2.5866824835951926E-2</v>
      </c>
      <c r="AK616" s="13">
        <f t="shared" si="920"/>
        <v>1.9960191938379227E-2</v>
      </c>
      <c r="AL616" s="13">
        <f t="shared" si="921"/>
        <v>2.2285267582064037E-3</v>
      </c>
      <c r="AM616" s="13">
        <f t="shared" si="922"/>
        <v>6.813368165351461E-3</v>
      </c>
      <c r="AN616" s="13">
        <f t="shared" si="923"/>
        <v>1.4194800901489103E-2</v>
      </c>
      <c r="AO616" s="13">
        <f t="shared" si="924"/>
        <v>1.4786546664069934E-2</v>
      </c>
      <c r="AP616" s="13">
        <f t="shared" si="925"/>
        <v>1.0268640552085566E-2</v>
      </c>
      <c r="AQ616" s="13">
        <f t="shared" si="926"/>
        <v>5.3483572525503164E-3</v>
      </c>
      <c r="AR616" s="13">
        <f t="shared" si="927"/>
        <v>4.0223964287632837E-3</v>
      </c>
      <c r="AS616" s="13">
        <f t="shared" si="928"/>
        <v>9.3116729957643026E-3</v>
      </c>
      <c r="AT616" s="13">
        <f t="shared" si="929"/>
        <v>1.0778059238520273E-2</v>
      </c>
      <c r="AU616" s="13">
        <f t="shared" si="930"/>
        <v>8.3169129759241671E-3</v>
      </c>
      <c r="AV616" s="13">
        <f t="shared" si="931"/>
        <v>4.8133230611139459E-3</v>
      </c>
      <c r="AW616" s="13">
        <f t="shared" si="932"/>
        <v>2.9855589205586498E-4</v>
      </c>
      <c r="AX616" s="13">
        <f t="shared" si="933"/>
        <v>2.6287752205720809E-3</v>
      </c>
      <c r="AY616" s="13">
        <f t="shared" si="934"/>
        <v>5.4767245751593599E-3</v>
      </c>
      <c r="AZ616" s="13">
        <f t="shared" si="935"/>
        <v>5.7050355308863165E-3</v>
      </c>
      <c r="BA616" s="13">
        <f t="shared" si="936"/>
        <v>3.9619094663867604E-3</v>
      </c>
      <c r="BB616" s="13">
        <f t="shared" si="937"/>
        <v>2.0635357836333791E-3</v>
      </c>
      <c r="BC616" s="13">
        <f t="shared" si="938"/>
        <v>8.5982377264543853E-4</v>
      </c>
      <c r="BD616" s="13">
        <f t="shared" si="939"/>
        <v>1.3966933599624508E-3</v>
      </c>
      <c r="BE616" s="13">
        <f t="shared" si="940"/>
        <v>3.2332844545917413E-3</v>
      </c>
      <c r="BF616" s="13">
        <f t="shared" si="941"/>
        <v>3.7424565276753616E-3</v>
      </c>
      <c r="BG616" s="13">
        <f t="shared" si="942"/>
        <v>2.8878747618693345E-3</v>
      </c>
      <c r="BH616" s="13">
        <f t="shared" si="943"/>
        <v>1.6713261554080442E-3</v>
      </c>
      <c r="BI616" s="13">
        <f t="shared" si="944"/>
        <v>7.7380948914637757E-4</v>
      </c>
      <c r="BJ616" s="14">
        <f t="shared" si="945"/>
        <v>0.43525796912880976</v>
      </c>
      <c r="BK616" s="14">
        <f t="shared" si="946"/>
        <v>0.20070291109266519</v>
      </c>
      <c r="BL616" s="14">
        <f t="shared" si="947"/>
        <v>0.33543992650804366</v>
      </c>
      <c r="BM616" s="14">
        <f t="shared" si="948"/>
        <v>0.79941643813836982</v>
      </c>
      <c r="BN616" s="14">
        <f t="shared" si="949"/>
        <v>0.18534066126591819</v>
      </c>
    </row>
    <row r="617" spans="1:66" x14ac:dyDescent="0.25">
      <c r="A617" t="s">
        <v>337</v>
      </c>
      <c r="B617" t="s">
        <v>85</v>
      </c>
      <c r="C617" t="s">
        <v>81</v>
      </c>
      <c r="D617" s="11">
        <v>44433</v>
      </c>
      <c r="E617" s="10">
        <f>VLOOKUP(A617,home!$A$2:$E$404,3,FALSE)</f>
        <v>1.2959000000000001</v>
      </c>
      <c r="F617" s="10">
        <f>VLOOKUP(B617,home!$B$2:$E$404,3,FALSE)</f>
        <v>0.57869999999999999</v>
      </c>
      <c r="G617" s="10">
        <f>VLOOKUP(C617,away!$B$2:$E$404,4,FALSE)</f>
        <v>2.1221000000000001</v>
      </c>
      <c r="H617" s="10">
        <f>VLOOKUP(A617,away!$A$2:$E$404,3,FALSE)</f>
        <v>1</v>
      </c>
      <c r="I617" s="10">
        <f>VLOOKUP(C617,away!$B$2:$E$404,3,FALSE)</f>
        <v>0.5</v>
      </c>
      <c r="J617" s="10">
        <f>VLOOKUP(B617,home!$B$2:$E$404,4,FALSE)</f>
        <v>0.5</v>
      </c>
      <c r="K617" s="12">
        <f t="shared" si="894"/>
        <v>1.5914420079930003</v>
      </c>
      <c r="L617" s="12">
        <f t="shared" si="895"/>
        <v>0.25</v>
      </c>
      <c r="M617" s="13">
        <f t="shared" si="896"/>
        <v>0.15858857515115629</v>
      </c>
      <c r="N617" s="13">
        <f t="shared" si="897"/>
        <v>0.25238452048330506</v>
      </c>
      <c r="O617" s="13">
        <f t="shared" si="898"/>
        <v>3.9647143787789073E-2</v>
      </c>
      <c r="P617" s="13">
        <f t="shared" si="899"/>
        <v>6.3096130120826266E-2</v>
      </c>
      <c r="Q617" s="13">
        <f t="shared" si="900"/>
        <v>0.20082766403215074</v>
      </c>
      <c r="R617" s="13">
        <f t="shared" si="901"/>
        <v>4.9558929734736341E-3</v>
      </c>
      <c r="S617" s="13">
        <f t="shared" si="902"/>
        <v>6.2758645010047107E-3</v>
      </c>
      <c r="T617" s="13">
        <f t="shared" si="903"/>
        <v>5.0206916008037686E-2</v>
      </c>
      <c r="U617" s="13">
        <f t="shared" si="904"/>
        <v>7.8870162651032832E-3</v>
      </c>
      <c r="V617" s="13">
        <f t="shared" si="905"/>
        <v>2.7743540009363696E-4</v>
      </c>
      <c r="W617" s="13">
        <f t="shared" si="906"/>
        <v>0.10653519363595655</v>
      </c>
      <c r="X617" s="13">
        <f t="shared" si="907"/>
        <v>2.6633798408989138E-2</v>
      </c>
      <c r="Y617" s="13">
        <f t="shared" si="908"/>
        <v>3.3292248011236422E-3</v>
      </c>
      <c r="Z617" s="13">
        <f t="shared" si="909"/>
        <v>4.12991081122803E-4</v>
      </c>
      <c r="AA617" s="13">
        <f t="shared" si="910"/>
        <v>6.5725135542527382E-4</v>
      </c>
      <c r="AB617" s="13">
        <f t="shared" si="911"/>
        <v>5.2298870841705944E-4</v>
      </c>
      <c r="AC617" s="13">
        <f t="shared" si="912"/>
        <v>6.8987867220837324E-6</v>
      </c>
      <c r="AD617" s="13">
        <f t="shared" si="913"/>
        <v>4.2386145620482457E-2</v>
      </c>
      <c r="AE617" s="13">
        <f t="shared" si="914"/>
        <v>1.0596536405120614E-2</v>
      </c>
      <c r="AF617" s="13">
        <f t="shared" si="915"/>
        <v>1.3245670506400768E-3</v>
      </c>
      <c r="AG617" s="13">
        <f t="shared" si="916"/>
        <v>1.1038058755333977E-4</v>
      </c>
      <c r="AH617" s="13">
        <f t="shared" si="917"/>
        <v>2.5811942570175178E-5</v>
      </c>
      <c r="AI617" s="13">
        <f t="shared" si="918"/>
        <v>4.10782097140796E-5</v>
      </c>
      <c r="AJ617" s="13">
        <f t="shared" si="919"/>
        <v>3.2686794276066202E-5</v>
      </c>
      <c r="AK617" s="13">
        <f t="shared" si="920"/>
        <v>1.7339712505852303E-5</v>
      </c>
      <c r="AL617" s="13">
        <f t="shared" si="921"/>
        <v>1.0979018993708383E-7</v>
      </c>
      <c r="AM617" s="13">
        <f t="shared" si="922"/>
        <v>1.3491018539468857E-2</v>
      </c>
      <c r="AN617" s="13">
        <f t="shared" si="923"/>
        <v>3.3727546348672143E-3</v>
      </c>
      <c r="AO617" s="13">
        <f t="shared" si="924"/>
        <v>4.2159432935840179E-4</v>
      </c>
      <c r="AP617" s="13">
        <f t="shared" si="925"/>
        <v>3.5132860779866834E-5</v>
      </c>
      <c r="AQ617" s="13">
        <f t="shared" si="926"/>
        <v>2.1958037987416763E-6</v>
      </c>
      <c r="AR617" s="13">
        <f t="shared" si="927"/>
        <v>1.2905971285087591E-6</v>
      </c>
      <c r="AS617" s="13">
        <f t="shared" si="928"/>
        <v>2.0539104857039803E-6</v>
      </c>
      <c r="AT617" s="13">
        <f t="shared" si="929"/>
        <v>1.6343397138033105E-6</v>
      </c>
      <c r="AU617" s="13">
        <f t="shared" si="930"/>
        <v>8.6698562529261534E-7</v>
      </c>
      <c r="AV617" s="13">
        <f t="shared" si="931"/>
        <v>3.4493933610418668E-7</v>
      </c>
      <c r="AW617" s="13">
        <f t="shared" si="932"/>
        <v>1.2133661134125394E-9</v>
      </c>
      <c r="AX617" s="13">
        <f t="shared" si="933"/>
        <v>3.5783622723871865E-3</v>
      </c>
      <c r="AY617" s="13">
        <f t="shared" si="934"/>
        <v>8.9459056809679661E-4</v>
      </c>
      <c r="AZ617" s="13">
        <f t="shared" si="935"/>
        <v>1.1182382101209958E-4</v>
      </c>
      <c r="BA617" s="13">
        <f t="shared" si="936"/>
        <v>9.318651751008302E-6</v>
      </c>
      <c r="BB617" s="13">
        <f t="shared" si="937"/>
        <v>5.8241573443801866E-7</v>
      </c>
      <c r="BC617" s="13">
        <f t="shared" si="938"/>
        <v>2.9120786721900936E-8</v>
      </c>
      <c r="BD617" s="13">
        <f t="shared" si="939"/>
        <v>5.3774880354531647E-8</v>
      </c>
      <c r="BE617" s="13">
        <f t="shared" si="940"/>
        <v>8.5579603570999209E-8</v>
      </c>
      <c r="BF617" s="13">
        <f t="shared" si="941"/>
        <v>6.8097488075137951E-8</v>
      </c>
      <c r="BG617" s="13">
        <f t="shared" si="942"/>
        <v>3.6124401053858986E-8</v>
      </c>
      <c r="BH617" s="13">
        <f t="shared" si="943"/>
        <v>1.437247233767445E-8</v>
      </c>
      <c r="BI617" s="13">
        <f t="shared" si="944"/>
        <v>4.5745912473784942E-9</v>
      </c>
      <c r="BJ617" s="14">
        <f t="shared" si="945"/>
        <v>0.71625235005140053</v>
      </c>
      <c r="BK617" s="14">
        <f t="shared" si="946"/>
        <v>0.22913960431808972</v>
      </c>
      <c r="BL617" s="14">
        <f t="shared" si="947"/>
        <v>5.3793663045000537E-2</v>
      </c>
      <c r="BM617" s="14">
        <f t="shared" si="948"/>
        <v>0.27920409259218204</v>
      </c>
      <c r="BN617" s="14">
        <f t="shared" si="949"/>
        <v>0.71949992654870099</v>
      </c>
    </row>
    <row r="618" spans="1:66" x14ac:dyDescent="0.25">
      <c r="A618" t="s">
        <v>337</v>
      </c>
      <c r="B618" t="s">
        <v>83</v>
      </c>
      <c r="C618" t="s">
        <v>96</v>
      </c>
      <c r="D618" s="11">
        <v>44433</v>
      </c>
      <c r="E618" s="10">
        <f>VLOOKUP(A618,home!$A$2:$E$404,3,FALSE)</f>
        <v>1.2959000000000001</v>
      </c>
      <c r="F618" s="10">
        <f>VLOOKUP(B618,home!$B$2:$E$404,3,FALSE)</f>
        <v>1.1575</v>
      </c>
      <c r="G618" s="10">
        <f>VLOOKUP(C618,away!$B$2:$E$404,4,FALSE)</f>
        <v>0.77170000000000005</v>
      </c>
      <c r="H618" s="10">
        <f>VLOOKUP(A618,away!$A$2:$E$404,3,FALSE)</f>
        <v>1</v>
      </c>
      <c r="I618" s="10">
        <f>VLOOKUP(C618,away!$B$2:$E$404,3,FALSE)</f>
        <v>0.1</v>
      </c>
      <c r="J618" s="10">
        <f>VLOOKUP(B618,home!$B$2:$E$404,4,FALSE)</f>
        <v>1.5</v>
      </c>
      <c r="K618" s="12">
        <f t="shared" si="894"/>
        <v>1.1575532797250001</v>
      </c>
      <c r="L618" s="12">
        <f t="shared" si="895"/>
        <v>0.15000000000000002</v>
      </c>
      <c r="M618" s="13">
        <f t="shared" si="896"/>
        <v>0.27048103887713343</v>
      </c>
      <c r="N618" s="13">
        <f t="shared" si="897"/>
        <v>0.31309621365565105</v>
      </c>
      <c r="O618" s="13">
        <f t="shared" si="898"/>
        <v>4.0572155831570013E-2</v>
      </c>
      <c r="P618" s="13">
        <f t="shared" si="899"/>
        <v>4.696443204834766E-2</v>
      </c>
      <c r="Q618" s="13">
        <f t="shared" si="900"/>
        <v>0.18121277449328918</v>
      </c>
      <c r="R618" s="13">
        <f t="shared" si="901"/>
        <v>3.0429116873677514E-3</v>
      </c>
      <c r="S618" s="13">
        <f t="shared" si="902"/>
        <v>2.0386437130495037E-3</v>
      </c>
      <c r="T618" s="13">
        <f t="shared" si="903"/>
        <v>2.7181916173993376E-2</v>
      </c>
      <c r="U618" s="13">
        <f t="shared" si="904"/>
        <v>3.5223324036260753E-3</v>
      </c>
      <c r="V618" s="13">
        <f t="shared" si="905"/>
        <v>3.93306452705201E-5</v>
      </c>
      <c r="W618" s="13">
        <f t="shared" si="906"/>
        <v>6.992114714759122E-2</v>
      </c>
      <c r="X618" s="13">
        <f t="shared" si="907"/>
        <v>1.0488172072138683E-2</v>
      </c>
      <c r="Y618" s="13">
        <f t="shared" si="908"/>
        <v>7.8661290541040139E-4</v>
      </c>
      <c r="Z618" s="13">
        <f t="shared" si="909"/>
        <v>1.5214558436838771E-4</v>
      </c>
      <c r="AA618" s="13">
        <f t="shared" si="910"/>
        <v>1.7611662018130389E-4</v>
      </c>
      <c r="AB618" s="13">
        <f t="shared" si="911"/>
        <v>1.0193218565247526E-4</v>
      </c>
      <c r="AC618" s="13">
        <f t="shared" si="912"/>
        <v>4.268186008742917E-7</v>
      </c>
      <c r="AD618" s="13">
        <f t="shared" si="913"/>
        <v>2.0234363300707148E-2</v>
      </c>
      <c r="AE618" s="13">
        <f t="shared" si="914"/>
        <v>3.0351544951060724E-3</v>
      </c>
      <c r="AF618" s="13">
        <f t="shared" si="915"/>
        <v>2.2763658713295545E-4</v>
      </c>
      <c r="AG618" s="13">
        <f t="shared" si="916"/>
        <v>1.1381829356647782E-5</v>
      </c>
      <c r="AH618" s="13">
        <f t="shared" si="917"/>
        <v>5.7054594138145373E-6</v>
      </c>
      <c r="AI618" s="13">
        <f t="shared" si="918"/>
        <v>6.6043732567988946E-6</v>
      </c>
      <c r="AJ618" s="13">
        <f t="shared" si="919"/>
        <v>3.822456961967821E-6</v>
      </c>
      <c r="AK618" s="13">
        <f t="shared" si="920"/>
        <v>1.4748991976445034E-6</v>
      </c>
      <c r="AL618" s="13">
        <f t="shared" si="921"/>
        <v>2.9643916277380361E-9</v>
      </c>
      <c r="AM618" s="13">
        <f t="shared" si="922"/>
        <v>4.6844707203761464E-3</v>
      </c>
      <c r="AN618" s="13">
        <f t="shared" si="923"/>
        <v>7.0267060805642191E-4</v>
      </c>
      <c r="AO618" s="13">
        <f t="shared" si="924"/>
        <v>5.2700295604231658E-5</v>
      </c>
      <c r="AP618" s="13">
        <f t="shared" si="925"/>
        <v>2.635014780211585E-6</v>
      </c>
      <c r="AQ618" s="13">
        <f t="shared" si="926"/>
        <v>9.8813054257934407E-8</v>
      </c>
      <c r="AR618" s="13">
        <f t="shared" si="927"/>
        <v>1.7116378241443635E-7</v>
      </c>
      <c r="AS618" s="13">
        <f t="shared" si="928"/>
        <v>1.9813119770396711E-7</v>
      </c>
      <c r="AT618" s="13">
        <f t="shared" si="929"/>
        <v>1.1467370885903479E-7</v>
      </c>
      <c r="AU618" s="13">
        <f t="shared" si="930"/>
        <v>4.4246975929335163E-8</v>
      </c>
      <c r="AV618" s="13">
        <f t="shared" si="931"/>
        <v>1.2804558026228768E-8</v>
      </c>
      <c r="AW618" s="13">
        <f t="shared" si="932"/>
        <v>1.4297671879489564E-11</v>
      </c>
      <c r="AX618" s="13">
        <f t="shared" si="933"/>
        <v>9.0375407435785732E-4</v>
      </c>
      <c r="AY618" s="13">
        <f t="shared" si="934"/>
        <v>1.355631111536786E-4</v>
      </c>
      <c r="AZ618" s="13">
        <f t="shared" si="935"/>
        <v>1.0167233336525897E-5</v>
      </c>
      <c r="BA618" s="13">
        <f t="shared" si="936"/>
        <v>5.0836166682629519E-7</v>
      </c>
      <c r="BB618" s="13">
        <f t="shared" si="937"/>
        <v>1.9063562505986067E-8</v>
      </c>
      <c r="BC618" s="13">
        <f t="shared" si="938"/>
        <v>5.7190687517958275E-10</v>
      </c>
      <c r="BD618" s="13">
        <f t="shared" si="939"/>
        <v>4.2790945603609072E-9</v>
      </c>
      <c r="BE618" s="13">
        <f t="shared" si="940"/>
        <v>4.9532799425991758E-9</v>
      </c>
      <c r="BF618" s="13">
        <f t="shared" si="941"/>
        <v>2.8668427214758686E-9</v>
      </c>
      <c r="BG618" s="13">
        <f t="shared" si="942"/>
        <v>1.1061743982333787E-9</v>
      </c>
      <c r="BH618" s="13">
        <f t="shared" si="943"/>
        <v>3.2011395065571911E-10</v>
      </c>
      <c r="BI618" s="13">
        <f t="shared" si="944"/>
        <v>7.4109790693450877E-11</v>
      </c>
      <c r="BJ618" s="14">
        <f t="shared" si="945"/>
        <v>0.6326879605282324</v>
      </c>
      <c r="BK618" s="14">
        <f t="shared" si="946"/>
        <v>0.31965943817794729</v>
      </c>
      <c r="BL618" s="14">
        <f t="shared" si="947"/>
        <v>4.7433610537066136E-2</v>
      </c>
      <c r="BM618" s="14">
        <f t="shared" si="948"/>
        <v>0.144428065137399</v>
      </c>
      <c r="BN618" s="14">
        <f t="shared" si="949"/>
        <v>0.85536952659335908</v>
      </c>
    </row>
    <row r="619" spans="1:66" x14ac:dyDescent="0.25">
      <c r="A619" t="s">
        <v>342</v>
      </c>
      <c r="B619" t="s">
        <v>177</v>
      </c>
      <c r="C619" t="s">
        <v>184</v>
      </c>
      <c r="D619" s="11">
        <v>44433</v>
      </c>
      <c r="E619" s="10">
        <f>VLOOKUP(A619,home!$A$2:$E$404,3,FALSE)</f>
        <v>1.1667000000000001</v>
      </c>
      <c r="F619" s="10">
        <f>VLOOKUP(B619,home!$B$2:$E$404,3,FALSE)</f>
        <v>0.42859999999999998</v>
      </c>
      <c r="G619" s="10">
        <f>VLOOKUP(C619,away!$B$2:$E$404,4,FALSE)</f>
        <v>1.2857000000000001</v>
      </c>
      <c r="H619" s="10">
        <f>VLOOKUP(A619,away!$A$2:$E$404,3,FALSE)</f>
        <v>1.0832999999999999</v>
      </c>
      <c r="I619" s="10">
        <f>VLOOKUP(C619,away!$B$2:$E$404,3,FALSE)</f>
        <v>1.8462000000000001</v>
      </c>
      <c r="J619" s="10">
        <f>VLOOKUP(B619,home!$B$2:$E$404,4,FALSE)</f>
        <v>0.46160000000000001</v>
      </c>
      <c r="K619" s="12">
        <f t="shared" si="894"/>
        <v>0.64291122503400011</v>
      </c>
      <c r="L619" s="12">
        <f t="shared" si="895"/>
        <v>0.92319467313600001</v>
      </c>
      <c r="M619" s="13">
        <f t="shared" si="896"/>
        <v>0.20885691093347108</v>
      </c>
      <c r="N619" s="13">
        <f t="shared" si="897"/>
        <v>0.13427645246505496</v>
      </c>
      <c r="O619" s="13">
        <f t="shared" si="898"/>
        <v>0.19281558762142045</v>
      </c>
      <c r="P619" s="13">
        <f t="shared" si="899"/>
        <v>0.12396330564333803</v>
      </c>
      <c r="Q619" s="13">
        <f t="shared" si="900"/>
        <v>4.3163919273764069E-2</v>
      </c>
      <c r="R619" s="13">
        <f t="shared" si="901"/>
        <v>8.9003161694841529E-2</v>
      </c>
      <c r="S619" s="13">
        <f t="shared" si="902"/>
        <v>1.8394053945045882E-2</v>
      </c>
      <c r="T619" s="13">
        <f t="shared" si="903"/>
        <v>3.9848700345211305E-2</v>
      </c>
      <c r="U619" s="13">
        <f t="shared" si="904"/>
        <v>5.722113171712976E-2</v>
      </c>
      <c r="V619" s="13">
        <f t="shared" si="905"/>
        <v>1.2130515156251844E-3</v>
      </c>
      <c r="W619" s="13">
        <f t="shared" si="906"/>
        <v>9.2501894058547827E-3</v>
      </c>
      <c r="X619" s="13">
        <f t="shared" si="907"/>
        <v>8.5397255849841945E-3</v>
      </c>
      <c r="Y619" s="13">
        <f t="shared" si="908"/>
        <v>3.9419145850503106E-3</v>
      </c>
      <c r="Z619" s="13">
        <f t="shared" si="909"/>
        <v>2.7389081589646598E-2</v>
      </c>
      <c r="AA619" s="13">
        <f t="shared" si="910"/>
        <v>1.7608747997355872E-2</v>
      </c>
      <c r="AB619" s="13">
        <f t="shared" si="911"/>
        <v>5.6604308731475293E-3</v>
      </c>
      <c r="AC619" s="13">
        <f t="shared" si="912"/>
        <v>4.4999072307589021E-5</v>
      </c>
      <c r="AD619" s="13">
        <f t="shared" si="913"/>
        <v>1.4867626506786568E-3</v>
      </c>
      <c r="AE619" s="13">
        <f t="shared" si="914"/>
        <v>1.3725713593240954E-3</v>
      </c>
      <c r="AF619" s="13">
        <f t="shared" si="915"/>
        <v>6.3357528371352169E-4</v>
      </c>
      <c r="AG619" s="13">
        <f t="shared" si="916"/>
        <v>1.9497110898498442E-4</v>
      </c>
      <c r="AH619" s="13">
        <f t="shared" si="917"/>
        <v>6.3213635564122548E-3</v>
      </c>
      <c r="AI619" s="13">
        <f t="shared" si="918"/>
        <v>4.0640755879382869E-3</v>
      </c>
      <c r="AJ619" s="13">
        <f t="shared" si="919"/>
        <v>1.3064199074360888E-3</v>
      </c>
      <c r="AK619" s="13">
        <f t="shared" si="920"/>
        <v>2.7997067436618029E-4</v>
      </c>
      <c r="AL619" s="13">
        <f t="shared" si="921"/>
        <v>1.068335968237931E-6</v>
      </c>
      <c r="AM619" s="13">
        <f t="shared" si="922"/>
        <v>1.9117127941652252E-4</v>
      </c>
      <c r="AN619" s="13">
        <f t="shared" si="923"/>
        <v>1.7648830681392741E-4</v>
      </c>
      <c r="AO619" s="13">
        <f t="shared" si="924"/>
        <v>8.1466532360704912E-5</v>
      </c>
      <c r="AP619" s="13">
        <f t="shared" si="925"/>
        <v>2.5069822904754782E-5</v>
      </c>
      <c r="AQ619" s="13">
        <f t="shared" si="926"/>
        <v>5.7860817405331232E-6</v>
      </c>
      <c r="AR619" s="13">
        <f t="shared" si="927"/>
        <v>1.167169832447167E-3</v>
      </c>
      <c r="AS619" s="13">
        <f t="shared" si="928"/>
        <v>7.5038658680133682E-4</v>
      </c>
      <c r="AT619" s="13">
        <f t="shared" si="929"/>
        <v>2.4121597988476472E-4</v>
      </c>
      <c r="AU619" s="13">
        <f t="shared" si="930"/>
        <v>5.1693487041830268E-5</v>
      </c>
      <c r="AV619" s="13">
        <f t="shared" si="931"/>
        <v>8.3085807700855765E-6</v>
      </c>
      <c r="AW619" s="13">
        <f t="shared" si="932"/>
        <v>1.7613661585147204E-8</v>
      </c>
      <c r="AX619" s="13">
        <f t="shared" si="933"/>
        <v>2.0484360240165598E-5</v>
      </c>
      <c r="AY619" s="13">
        <f t="shared" si="934"/>
        <v>1.8911052256319754E-5</v>
      </c>
      <c r="AZ619" s="13">
        <f t="shared" si="935"/>
        <v>8.7292913532154647E-6</v>
      </c>
      <c r="BA619" s="13">
        <f t="shared" si="936"/>
        <v>2.6862784258468881E-6</v>
      </c>
      <c r="BB619" s="13">
        <f t="shared" si="937"/>
        <v>6.1998948332550149E-7</v>
      </c>
      <c r="BC619" s="13">
        <f t="shared" si="938"/>
        <v>1.1447419768128878E-7</v>
      </c>
      <c r="BD619" s="13">
        <f t="shared" si="939"/>
        <v>1.7958749532671033E-4</v>
      </c>
      <c r="BE619" s="13">
        <f t="shared" si="940"/>
        <v>1.1545881662128311E-4</v>
      </c>
      <c r="BF619" s="13">
        <f t="shared" si="941"/>
        <v>3.7114884617482542E-5</v>
      </c>
      <c r="BG619" s="13">
        <f t="shared" si="942"/>
        <v>7.9538586454737565E-6</v>
      </c>
      <c r="BH619" s="13">
        <f t="shared" si="943"/>
        <v>1.2784062513772012E-6</v>
      </c>
      <c r="BI619" s="13">
        <f t="shared" si="944"/>
        <v>1.6438034583280809E-7</v>
      </c>
      <c r="BJ619" s="14">
        <f t="shared" si="945"/>
        <v>0.24324030953181386</v>
      </c>
      <c r="BK619" s="14">
        <f t="shared" si="946"/>
        <v>0.35249230049801233</v>
      </c>
      <c r="BL619" s="14">
        <f t="shared" si="947"/>
        <v>0.37684122193880143</v>
      </c>
      <c r="BM619" s="14">
        <f t="shared" si="948"/>
        <v>0.20786468248778928</v>
      </c>
      <c r="BN619" s="14">
        <f t="shared" si="949"/>
        <v>0.7920793376318902</v>
      </c>
    </row>
    <row r="620" spans="1:66" x14ac:dyDescent="0.25">
      <c r="A620" t="s">
        <v>342</v>
      </c>
      <c r="B620" t="s">
        <v>178</v>
      </c>
      <c r="C620" t="s">
        <v>190</v>
      </c>
      <c r="D620" s="11">
        <v>44433</v>
      </c>
      <c r="E620" s="10">
        <f>VLOOKUP(A620,home!$A$2:$E$404,3,FALSE)</f>
        <v>1.1667000000000001</v>
      </c>
      <c r="F620" s="10">
        <f>VLOOKUP(B620,home!$B$2:$E$404,3,FALSE)</f>
        <v>0.85709999999999997</v>
      </c>
      <c r="G620" s="10">
        <f>VLOOKUP(C620,away!$B$2:$E$404,4,FALSE)</f>
        <v>1.4285000000000001</v>
      </c>
      <c r="H620" s="10">
        <f>VLOOKUP(A620,away!$A$2:$E$404,3,FALSE)</f>
        <v>1.0832999999999999</v>
      </c>
      <c r="I620" s="10">
        <f>VLOOKUP(C620,away!$B$2:$E$404,3,FALSE)</f>
        <v>0.61539999999999995</v>
      </c>
      <c r="J620" s="10">
        <f>VLOOKUP(B620,home!$B$2:$E$404,4,FALSE)</f>
        <v>1.2307999999999999</v>
      </c>
      <c r="K620" s="12">
        <f t="shared" si="894"/>
        <v>1.4284693872450001</v>
      </c>
      <c r="L620" s="12">
        <f t="shared" si="895"/>
        <v>0.82052859885599982</v>
      </c>
      <c r="M620" s="13">
        <f t="shared" si="896"/>
        <v>0.10550488897958589</v>
      </c>
      <c r="N620" s="13">
        <f t="shared" si="897"/>
        <v>0.1507105041120208</v>
      </c>
      <c r="O620" s="13">
        <f t="shared" si="898"/>
        <v>8.6569778726877419E-2</v>
      </c>
      <c r="P620" s="13">
        <f t="shared" si="899"/>
        <v>0.12366227877191782</v>
      </c>
      <c r="Q620" s="13">
        <f t="shared" si="900"/>
        <v>0.10764267073014173</v>
      </c>
      <c r="R620" s="13">
        <f t="shared" si="901"/>
        <v>3.5516489621019331E-2</v>
      </c>
      <c r="S620" s="13">
        <f t="shared" si="902"/>
        <v>3.623613876799215E-2</v>
      </c>
      <c r="T620" s="13">
        <f t="shared" si="903"/>
        <v>8.8323889791320942E-2</v>
      </c>
      <c r="U620" s="13">
        <f t="shared" si="904"/>
        <v>5.0734218166030881E-2</v>
      </c>
      <c r="V620" s="13">
        <f t="shared" si="905"/>
        <v>4.7191530777859992E-3</v>
      </c>
      <c r="W620" s="13">
        <f t="shared" si="906"/>
        <v>5.1254753299766954E-2</v>
      </c>
      <c r="X620" s="13">
        <f t="shared" si="907"/>
        <v>4.2055990909767714E-2</v>
      </c>
      <c r="Y620" s="13">
        <f t="shared" si="908"/>
        <v>1.7254071647346179E-2</v>
      </c>
      <c r="Z620" s="13">
        <f t="shared" si="909"/>
        <v>9.714098488339552E-3</v>
      </c>
      <c r="AA620" s="13">
        <f t="shared" si="910"/>
        <v>1.3876292315275981E-2</v>
      </c>
      <c r="AB620" s="13">
        <f t="shared" si="911"/>
        <v>9.9109293904173935E-3</v>
      </c>
      <c r="AC620" s="13">
        <f t="shared" si="912"/>
        <v>3.4570745317868805E-4</v>
      </c>
      <c r="AD620" s="13">
        <f t="shared" si="913"/>
        <v>1.8303961509877932E-2</v>
      </c>
      <c r="AE620" s="13">
        <f t="shared" si="914"/>
        <v>1.501892389121429E-2</v>
      </c>
      <c r="AF620" s="13">
        <f t="shared" si="915"/>
        <v>6.16172828839148E-3</v>
      </c>
      <c r="AG620" s="13">
        <f t="shared" si="916"/>
        <v>1.6852914263350801E-3</v>
      </c>
      <c r="AH620" s="13">
        <f t="shared" si="917"/>
        <v>1.9926739054466091E-3</v>
      </c>
      <c r="AI620" s="13">
        <f t="shared" si="918"/>
        <v>2.8464736726924187E-3</v>
      </c>
      <c r="AJ620" s="13">
        <f t="shared" si="919"/>
        <v>2.0330502515199826E-3</v>
      </c>
      <c r="AK620" s="13">
        <f t="shared" si="920"/>
        <v>9.6805001567568094E-4</v>
      </c>
      <c r="AL620" s="13">
        <f t="shared" si="921"/>
        <v>1.620814802498282E-5</v>
      </c>
      <c r="AM620" s="13">
        <f t="shared" si="922"/>
        <v>5.2293297364342786E-3</v>
      </c>
      <c r="AN620" s="13">
        <f t="shared" si="923"/>
        <v>4.2908146015924334E-3</v>
      </c>
      <c r="AO620" s="13">
        <f t="shared" si="924"/>
        <v>1.7603680464977518E-3</v>
      </c>
      <c r="AP620" s="13">
        <f t="shared" si="925"/>
        <v>4.8147744222122471E-4</v>
      </c>
      <c r="AQ620" s="13">
        <f t="shared" si="926"/>
        <v>9.8766502761637995E-5</v>
      </c>
      <c r="AR620" s="13">
        <f t="shared" si="927"/>
        <v>3.2700918552260397E-4</v>
      </c>
      <c r="AS620" s="13">
        <f t="shared" si="928"/>
        <v>4.6712261086696058E-4</v>
      </c>
      <c r="AT620" s="13">
        <f t="shared" si="929"/>
        <v>3.3363517485670598E-4</v>
      </c>
      <c r="AU620" s="13">
        <f t="shared" si="930"/>
        <v>1.588625445969791E-4</v>
      </c>
      <c r="AV620" s="13">
        <f t="shared" si="931"/>
        <v>5.6732570434157035E-5</v>
      </c>
      <c r="AW620" s="13">
        <f t="shared" si="932"/>
        <v>5.2771027928113697E-7</v>
      </c>
      <c r="AX620" s="13">
        <f t="shared" si="933"/>
        <v>1.2449895740510551E-3</v>
      </c>
      <c r="AY620" s="13">
        <f t="shared" si="934"/>
        <v>1.0215495507864404E-3</v>
      </c>
      <c r="AZ620" s="13">
        <f t="shared" si="935"/>
        <v>4.1910531078438691E-4</v>
      </c>
      <c r="BA620" s="13">
        <f t="shared" si="936"/>
        <v>1.1462929781034046E-4</v>
      </c>
      <c r="BB620" s="13">
        <f t="shared" si="937"/>
        <v>2.3514154280041439E-5</v>
      </c>
      <c r="BC620" s="13">
        <f t="shared" si="938"/>
        <v>3.8588072129372442E-6</v>
      </c>
      <c r="BD620" s="13">
        <f t="shared" si="939"/>
        <v>4.4720064801650644E-5</v>
      </c>
      <c r="BE620" s="13">
        <f t="shared" si="940"/>
        <v>6.3881243564770587E-5</v>
      </c>
      <c r="BF620" s="13">
        <f t="shared" si="941"/>
        <v>4.5626200425708229E-5</v>
      </c>
      <c r="BG620" s="13">
        <f t="shared" si="942"/>
        <v>2.1725210188143E-5</v>
      </c>
      <c r="BH620" s="13">
        <f t="shared" si="943"/>
        <v>7.7584494213063639E-6</v>
      </c>
      <c r="BI620" s="13">
        <f t="shared" si="944"/>
        <v>2.216541498164965E-6</v>
      </c>
      <c r="BJ620" s="14">
        <f t="shared" si="945"/>
        <v>0.51310018863061568</v>
      </c>
      <c r="BK620" s="14">
        <f t="shared" si="946"/>
        <v>0.27150592474927193</v>
      </c>
      <c r="BL620" s="14">
        <f t="shared" si="947"/>
        <v>0.20597724586113283</v>
      </c>
      <c r="BM620" s="14">
        <f t="shared" si="948"/>
        <v>0.38966982494728969</v>
      </c>
      <c r="BN620" s="14">
        <f t="shared" si="949"/>
        <v>0.60960661094156299</v>
      </c>
    </row>
    <row r="621" spans="1:66" x14ac:dyDescent="0.25">
      <c r="A621" t="s">
        <v>342</v>
      </c>
      <c r="B621" t="s">
        <v>181</v>
      </c>
      <c r="C621" t="s">
        <v>185</v>
      </c>
      <c r="D621" s="11">
        <v>44433</v>
      </c>
      <c r="E621" s="10">
        <f>VLOOKUP(A621,home!$A$2:$E$404,3,FALSE)</f>
        <v>1.1667000000000001</v>
      </c>
      <c r="F621" s="10">
        <f>VLOOKUP(B621,home!$B$2:$E$404,3,FALSE)</f>
        <v>0.85709999999999997</v>
      </c>
      <c r="G621" s="10">
        <f>VLOOKUP(C621,away!$B$2:$E$404,4,FALSE)</f>
        <v>0.85709999999999997</v>
      </c>
      <c r="H621" s="10">
        <f>VLOOKUP(A621,away!$A$2:$E$404,3,FALSE)</f>
        <v>1.0832999999999999</v>
      </c>
      <c r="I621" s="10">
        <f>VLOOKUP(C621,away!$B$2:$E$404,3,FALSE)</f>
        <v>0.1</v>
      </c>
      <c r="J621" s="10">
        <f>VLOOKUP(B621,home!$B$2:$E$404,4,FALSE)</f>
        <v>0.92310000000000003</v>
      </c>
      <c r="K621" s="12">
        <f t="shared" si="894"/>
        <v>0.85708163234699997</v>
      </c>
      <c r="L621" s="12">
        <f t="shared" si="895"/>
        <v>9.9999423000000004E-2</v>
      </c>
      <c r="M621" s="13">
        <f t="shared" si="896"/>
        <v>0.3840121618747942</v>
      </c>
      <c r="N621" s="13">
        <f t="shared" si="897"/>
        <v>0.32912977054074893</v>
      </c>
      <c r="O621" s="13">
        <f t="shared" si="898"/>
        <v>3.8400994612462019E-2</v>
      </c>
      <c r="P621" s="13">
        <f t="shared" si="899"/>
        <v>3.2912787146197289E-2</v>
      </c>
      <c r="Q621" s="13">
        <f t="shared" si="900"/>
        <v>0.14104554049452936</v>
      </c>
      <c r="R621" s="13">
        <f t="shared" si="901"/>
        <v>1.9200386519361548E-3</v>
      </c>
      <c r="S621" s="13">
        <f t="shared" si="902"/>
        <v>7.0521956416843916E-4</v>
      </c>
      <c r="T621" s="13">
        <f t="shared" si="903"/>
        <v>1.4104472666176069E-2</v>
      </c>
      <c r="U621" s="13">
        <f t="shared" si="904"/>
        <v>1.6456298619707728E-3</v>
      </c>
      <c r="V621" s="13">
        <f t="shared" si="905"/>
        <v>6.7158583072798224E-6</v>
      </c>
      <c r="W621" s="13">
        <f t="shared" si="906"/>
        <v>4.029584736077204E-2</v>
      </c>
      <c r="X621" s="13">
        <f t="shared" si="907"/>
        <v>4.0295614853732764E-3</v>
      </c>
      <c r="Y621" s="13">
        <f t="shared" si="908"/>
        <v>2.0147691174017527E-4</v>
      </c>
      <c r="Z621" s="13">
        <f t="shared" si="909"/>
        <v>6.400091911043782E-5</v>
      </c>
      <c r="AA621" s="13">
        <f t="shared" si="910"/>
        <v>5.4854012222882341E-5</v>
      </c>
      <c r="AB621" s="13">
        <f t="shared" si="911"/>
        <v>2.3507183168385147E-5</v>
      </c>
      <c r="AC621" s="13">
        <f t="shared" si="912"/>
        <v>3.5975034926691665E-8</v>
      </c>
      <c r="AD621" s="13">
        <f t="shared" si="913"/>
        <v>8.6342076581940094E-3</v>
      </c>
      <c r="AE621" s="13">
        <f t="shared" si="914"/>
        <v>8.6341578388158223E-4</v>
      </c>
      <c r="AF621" s="13">
        <f t="shared" si="915"/>
        <v>4.3170540098625452E-5</v>
      </c>
      <c r="AG621" s="13">
        <f t="shared" si="916"/>
        <v>1.4390097001536371E-6</v>
      </c>
      <c r="AH621" s="13">
        <f t="shared" si="917"/>
        <v>1.6000137456283631E-6</v>
      </c>
      <c r="AI621" s="13">
        <f t="shared" si="918"/>
        <v>1.3713423928807948E-6</v>
      </c>
      <c r="AJ621" s="13">
        <f t="shared" si="919"/>
        <v>5.8767618829845632E-7</v>
      </c>
      <c r="AK621" s="13">
        <f t="shared" si="920"/>
        <v>1.6789548891943463E-7</v>
      </c>
      <c r="AL621" s="13">
        <f t="shared" si="921"/>
        <v>1.2333345499669545E-10</v>
      </c>
      <c r="AM621" s="13">
        <f t="shared" si="922"/>
        <v>1.4800441587415785E-3</v>
      </c>
      <c r="AN621" s="13">
        <f t="shared" si="923"/>
        <v>1.4800356188867826E-4</v>
      </c>
      <c r="AO621" s="13">
        <f t="shared" si="924"/>
        <v>7.4001353954063067E-6</v>
      </c>
      <c r="AP621" s="13">
        <f t="shared" si="925"/>
        <v>2.4666975655416933E-7</v>
      </c>
      <c r="AQ621" s="13">
        <f t="shared" si="926"/>
        <v>6.1667083317418479E-9</v>
      </c>
      <c r="AR621" s="13">
        <f t="shared" si="927"/>
        <v>3.2000090270981005E-8</v>
      </c>
      <c r="AS621" s="13">
        <f t="shared" si="928"/>
        <v>2.7426689604703751E-8</v>
      </c>
      <c r="AT621" s="13">
        <f t="shared" si="929"/>
        <v>1.1753455948136994E-8</v>
      </c>
      <c r="AU621" s="13">
        <f t="shared" si="930"/>
        <v>3.3578904032492709E-9</v>
      </c>
      <c r="AV621" s="13">
        <f t="shared" si="931"/>
        <v>7.1949654701480255E-10</v>
      </c>
      <c r="AW621" s="13">
        <f t="shared" si="932"/>
        <v>2.9362841389750673E-13</v>
      </c>
      <c r="AX621" s="13">
        <f t="shared" si="933"/>
        <v>2.1141977725331235E-4</v>
      </c>
      <c r="AY621" s="13">
        <f t="shared" si="934"/>
        <v>2.1141855736119758E-5</v>
      </c>
      <c r="AZ621" s="13">
        <f t="shared" si="935"/>
        <v>1.0570866873806078E-6</v>
      </c>
      <c r="BA621" s="13">
        <f t="shared" si="936"/>
        <v>3.5236019599680746E-8</v>
      </c>
      <c r="BB621" s="13">
        <f t="shared" si="937"/>
        <v>8.8089540719619103E-10</v>
      </c>
      <c r="BC621" s="13">
        <f t="shared" si="938"/>
        <v>1.7617806488593826E-11</v>
      </c>
      <c r="BD621" s="13">
        <f t="shared" si="939"/>
        <v>5.3333176050766953E-10</v>
      </c>
      <c r="BE621" s="13">
        <f t="shared" si="940"/>
        <v>4.5710885587841262E-10</v>
      </c>
      <c r="BF621" s="13">
        <f t="shared" si="941"/>
        <v>1.9588980217826974E-10</v>
      </c>
      <c r="BG621" s="13">
        <f t="shared" si="942"/>
        <v>5.5964517137027454E-11</v>
      </c>
      <c r="BH621" s="13">
        <f t="shared" si="943"/>
        <v>1.1991539925328783E-11</v>
      </c>
      <c r="BI621" s="13">
        <f t="shared" si="944"/>
        <v>2.0555457227110039E-12</v>
      </c>
      <c r="BJ621" s="14">
        <f t="shared" si="945"/>
        <v>0.54021825799791445</v>
      </c>
      <c r="BK621" s="14">
        <f t="shared" si="946"/>
        <v>0.41765806239757169</v>
      </c>
      <c r="BL621" s="14">
        <f t="shared" si="947"/>
        <v>4.2048827763540741E-2</v>
      </c>
      <c r="BM621" s="14">
        <f t="shared" si="948"/>
        <v>7.2546713902026813E-2</v>
      </c>
      <c r="BN621" s="14">
        <f t="shared" si="949"/>
        <v>0.92742129332066792</v>
      </c>
    </row>
    <row r="622" spans="1:66" x14ac:dyDescent="0.25">
      <c r="A622" t="s">
        <v>342</v>
      </c>
      <c r="B622" t="s">
        <v>186</v>
      </c>
      <c r="C622" t="s">
        <v>194</v>
      </c>
      <c r="D622" s="11">
        <v>44433</v>
      </c>
      <c r="E622" s="10">
        <f>VLOOKUP(A622,home!$A$2:$E$404,3,FALSE)</f>
        <v>1.1667000000000001</v>
      </c>
      <c r="F622" s="10" t="e">
        <f>VLOOKUP(B622,home!$B$2:$E$404,3,FALSE)</f>
        <v>#N/A</v>
      </c>
      <c r="G622" s="10">
        <f>VLOOKUP(C622,away!$B$2:$E$404,4,FALSE)</f>
        <v>1.2</v>
      </c>
      <c r="H622" s="10">
        <f>VLOOKUP(A622,away!$A$2:$E$404,3,FALSE)</f>
        <v>1.0832999999999999</v>
      </c>
      <c r="I622" s="10">
        <f>VLOOKUP(C622,away!$B$2:$E$404,3,FALSE)</f>
        <v>0.55389999999999995</v>
      </c>
      <c r="J622" s="10" t="e">
        <f>VLOOKUP(B622,home!$B$2:$E$404,4,FALSE)</f>
        <v>#N/A</v>
      </c>
      <c r="K622" s="12" t="e">
        <f t="shared" si="894"/>
        <v>#N/A</v>
      </c>
      <c r="L622" s="12" t="e">
        <f t="shared" si="895"/>
        <v>#N/A</v>
      </c>
      <c r="M622" s="13" t="e">
        <f t="shared" si="896"/>
        <v>#N/A</v>
      </c>
      <c r="N622" s="13" t="e">
        <f t="shared" si="897"/>
        <v>#N/A</v>
      </c>
      <c r="O622" s="13" t="e">
        <f t="shared" si="898"/>
        <v>#N/A</v>
      </c>
      <c r="P622" s="13" t="e">
        <f t="shared" si="899"/>
        <v>#N/A</v>
      </c>
      <c r="Q622" s="13" t="e">
        <f t="shared" si="900"/>
        <v>#N/A</v>
      </c>
      <c r="R622" s="13" t="e">
        <f t="shared" si="901"/>
        <v>#N/A</v>
      </c>
      <c r="S622" s="13" t="e">
        <f t="shared" si="902"/>
        <v>#N/A</v>
      </c>
      <c r="T622" s="13" t="e">
        <f t="shared" si="903"/>
        <v>#N/A</v>
      </c>
      <c r="U622" s="13" t="e">
        <f t="shared" si="904"/>
        <v>#N/A</v>
      </c>
      <c r="V622" s="13" t="e">
        <f t="shared" si="905"/>
        <v>#N/A</v>
      </c>
      <c r="W622" s="13" t="e">
        <f t="shared" si="906"/>
        <v>#N/A</v>
      </c>
      <c r="X622" s="13" t="e">
        <f t="shared" si="907"/>
        <v>#N/A</v>
      </c>
      <c r="Y622" s="13" t="e">
        <f t="shared" si="908"/>
        <v>#N/A</v>
      </c>
      <c r="Z622" s="13" t="e">
        <f t="shared" si="909"/>
        <v>#N/A</v>
      </c>
      <c r="AA622" s="13" t="e">
        <f t="shared" si="910"/>
        <v>#N/A</v>
      </c>
      <c r="AB622" s="13" t="e">
        <f t="shared" si="911"/>
        <v>#N/A</v>
      </c>
      <c r="AC622" s="13" t="e">
        <f t="shared" si="912"/>
        <v>#N/A</v>
      </c>
      <c r="AD622" s="13" t="e">
        <f t="shared" si="913"/>
        <v>#N/A</v>
      </c>
      <c r="AE622" s="13" t="e">
        <f t="shared" si="914"/>
        <v>#N/A</v>
      </c>
      <c r="AF622" s="13" t="e">
        <f t="shared" si="915"/>
        <v>#N/A</v>
      </c>
      <c r="AG622" s="13" t="e">
        <f t="shared" si="916"/>
        <v>#N/A</v>
      </c>
      <c r="AH622" s="13" t="e">
        <f t="shared" si="917"/>
        <v>#N/A</v>
      </c>
      <c r="AI622" s="13" t="e">
        <f t="shared" si="918"/>
        <v>#N/A</v>
      </c>
      <c r="AJ622" s="13" t="e">
        <f t="shared" si="919"/>
        <v>#N/A</v>
      </c>
      <c r="AK622" s="13" t="e">
        <f t="shared" si="920"/>
        <v>#N/A</v>
      </c>
      <c r="AL622" s="13" t="e">
        <f t="shared" si="921"/>
        <v>#N/A</v>
      </c>
      <c r="AM622" s="13" t="e">
        <f t="shared" si="922"/>
        <v>#N/A</v>
      </c>
      <c r="AN622" s="13" t="e">
        <f t="shared" si="923"/>
        <v>#N/A</v>
      </c>
      <c r="AO622" s="13" t="e">
        <f t="shared" si="924"/>
        <v>#N/A</v>
      </c>
      <c r="AP622" s="13" t="e">
        <f t="shared" si="925"/>
        <v>#N/A</v>
      </c>
      <c r="AQ622" s="13" t="e">
        <f t="shared" si="926"/>
        <v>#N/A</v>
      </c>
      <c r="AR622" s="13" t="e">
        <f t="shared" si="927"/>
        <v>#N/A</v>
      </c>
      <c r="AS622" s="13" t="e">
        <f t="shared" si="928"/>
        <v>#N/A</v>
      </c>
      <c r="AT622" s="13" t="e">
        <f t="shared" si="929"/>
        <v>#N/A</v>
      </c>
      <c r="AU622" s="13" t="e">
        <f t="shared" si="930"/>
        <v>#N/A</v>
      </c>
      <c r="AV622" s="13" t="e">
        <f t="shared" si="931"/>
        <v>#N/A</v>
      </c>
      <c r="AW622" s="13" t="e">
        <f t="shared" si="932"/>
        <v>#N/A</v>
      </c>
      <c r="AX622" s="13" t="e">
        <f t="shared" si="933"/>
        <v>#N/A</v>
      </c>
      <c r="AY622" s="13" t="e">
        <f t="shared" si="934"/>
        <v>#N/A</v>
      </c>
      <c r="AZ622" s="13" t="e">
        <f t="shared" si="935"/>
        <v>#N/A</v>
      </c>
      <c r="BA622" s="13" t="e">
        <f t="shared" si="936"/>
        <v>#N/A</v>
      </c>
      <c r="BB622" s="13" t="e">
        <f t="shared" si="937"/>
        <v>#N/A</v>
      </c>
      <c r="BC622" s="13" t="e">
        <f t="shared" si="938"/>
        <v>#N/A</v>
      </c>
      <c r="BD622" s="13" t="e">
        <f t="shared" si="939"/>
        <v>#N/A</v>
      </c>
      <c r="BE622" s="13" t="e">
        <f t="shared" si="940"/>
        <v>#N/A</v>
      </c>
      <c r="BF622" s="13" t="e">
        <f t="shared" si="941"/>
        <v>#N/A</v>
      </c>
      <c r="BG622" s="13" t="e">
        <f t="shared" si="942"/>
        <v>#N/A</v>
      </c>
      <c r="BH622" s="13" t="e">
        <f t="shared" si="943"/>
        <v>#N/A</v>
      </c>
      <c r="BI622" s="13" t="e">
        <f t="shared" si="944"/>
        <v>#N/A</v>
      </c>
      <c r="BJ622" s="14" t="e">
        <f t="shared" si="945"/>
        <v>#N/A</v>
      </c>
      <c r="BK622" s="14" t="e">
        <f t="shared" si="946"/>
        <v>#N/A</v>
      </c>
      <c r="BL622" s="14" t="e">
        <f t="shared" si="947"/>
        <v>#N/A</v>
      </c>
      <c r="BM622" s="14" t="e">
        <f t="shared" si="948"/>
        <v>#N/A</v>
      </c>
      <c r="BN622" s="14" t="e">
        <f t="shared" si="949"/>
        <v>#N/A</v>
      </c>
    </row>
    <row r="623" spans="1:66" x14ac:dyDescent="0.25">
      <c r="A623" t="s">
        <v>342</v>
      </c>
      <c r="B623" t="s">
        <v>187</v>
      </c>
      <c r="C623" t="s">
        <v>195</v>
      </c>
      <c r="D623" s="11">
        <v>44433</v>
      </c>
      <c r="E623" s="10">
        <f>VLOOKUP(A623,home!$A$2:$E$404,3,FALSE)</f>
        <v>1.1667000000000001</v>
      </c>
      <c r="F623" s="10">
        <f>VLOOKUP(B623,home!$B$2:$E$404,3,FALSE)</f>
        <v>0.85709999999999997</v>
      </c>
      <c r="G623" s="10">
        <f>VLOOKUP(C623,away!$B$2:$E$404,4,FALSE)</f>
        <v>1.7141999999999999</v>
      </c>
      <c r="H623" s="10">
        <f>VLOOKUP(A623,away!$A$2:$E$404,3,FALSE)</f>
        <v>1.0832999999999999</v>
      </c>
      <c r="I623" s="10">
        <f>VLOOKUP(C623,away!$B$2:$E$404,3,FALSE)</f>
        <v>0.92310000000000003</v>
      </c>
      <c r="J623" s="10">
        <f>VLOOKUP(B623,home!$B$2:$E$404,4,FALSE)</f>
        <v>0.46160000000000001</v>
      </c>
      <c r="K623" s="12">
        <f t="shared" si="894"/>
        <v>1.7141632646939999</v>
      </c>
      <c r="L623" s="12">
        <f t="shared" si="895"/>
        <v>0.46159733656800001</v>
      </c>
      <c r="M623" s="13">
        <f t="shared" si="896"/>
        <v>0.11352177601934783</v>
      </c>
      <c r="N623" s="13">
        <f t="shared" si="897"/>
        <v>0.19459485819518629</v>
      </c>
      <c r="O623" s="13">
        <f t="shared" si="898"/>
        <v>5.2401349453000012E-2</v>
      </c>
      <c r="P623" s="13">
        <f t="shared" si="899"/>
        <v>8.9824468252725637E-2</v>
      </c>
      <c r="Q623" s="13">
        <f t="shared" si="900"/>
        <v>0.1667836787082633</v>
      </c>
      <c r="R623" s="13">
        <f t="shared" si="901"/>
        <v>1.2094161670036914E-2</v>
      </c>
      <c r="S623" s="13">
        <f t="shared" si="902"/>
        <v>1.7768474428002678E-2</v>
      </c>
      <c r="T623" s="13">
        <f t="shared" si="903"/>
        <v>7.6986901874747382E-2</v>
      </c>
      <c r="U623" s="13">
        <f t="shared" si="904"/>
        <v>2.0731367652047514E-2</v>
      </c>
      <c r="V623" s="13">
        <f t="shared" si="905"/>
        <v>1.5621513560588455E-3</v>
      </c>
      <c r="W623" s="13">
        <f t="shared" si="906"/>
        <v>9.5298151730743935E-2</v>
      </c>
      <c r="X623" s="13">
        <f t="shared" si="907"/>
        <v>4.3989373018764537E-2</v>
      </c>
      <c r="Y623" s="13">
        <f t="shared" si="908"/>
        <v>1.0152688711378977E-2</v>
      </c>
      <c r="Z623" s="13">
        <f t="shared" si="909"/>
        <v>1.8608776049706122E-3</v>
      </c>
      <c r="AA623" s="13">
        <f t="shared" si="910"/>
        <v>3.1898480305323756E-3</v>
      </c>
      <c r="AB623" s="13">
        <f t="shared" si="911"/>
        <v>2.7339601569475523E-3</v>
      </c>
      <c r="AC623" s="13">
        <f t="shared" si="912"/>
        <v>7.7253578459004723E-5</v>
      </c>
      <c r="AD623" s="13">
        <f t="shared" si="913"/>
        <v>4.0839147722519016E-2</v>
      </c>
      <c r="AE623" s="13">
        <f t="shared" si="914"/>
        <v>1.8851241816421883E-2</v>
      </c>
      <c r="AF623" s="13">
        <f t="shared" si="915"/>
        <v>4.3508415067298233E-3</v>
      </c>
      <c r="AG623" s="13">
        <f t="shared" si="916"/>
        <v>6.6944561711199709E-4</v>
      </c>
      <c r="AH623" s="13">
        <f t="shared" si="917"/>
        <v>2.1474403653336829E-4</v>
      </c>
      <c r="AI623" s="13">
        <f t="shared" si="918"/>
        <v>3.6810633873760615E-4</v>
      </c>
      <c r="AJ623" s="13">
        <f t="shared" si="919"/>
        <v>3.1549718168250523E-4</v>
      </c>
      <c r="AK623" s="13">
        <f t="shared" si="920"/>
        <v>1.8027122631821308E-4</v>
      </c>
      <c r="AL623" s="13">
        <f t="shared" si="921"/>
        <v>2.4450856387298378E-6</v>
      </c>
      <c r="AM623" s="13">
        <f t="shared" si="922"/>
        <v>1.4000993357470739E-2</v>
      </c>
      <c r="AN623" s="13">
        <f t="shared" si="923"/>
        <v>6.462821243114752E-3</v>
      </c>
      <c r="AO623" s="13">
        <f t="shared" si="924"/>
        <v>1.4916105362684303E-3</v>
      </c>
      <c r="AP623" s="13">
        <f t="shared" si="925"/>
        <v>2.2950781691275792E-4</v>
      </c>
      <c r="AQ623" s="13">
        <f t="shared" si="926"/>
        <v>2.6485049252116303E-5</v>
      </c>
      <c r="AR623" s="13">
        <f t="shared" si="927"/>
        <v>1.9825055061532821E-5</v>
      </c>
      <c r="AS623" s="13">
        <f t="shared" si="928"/>
        <v>3.3983381107015408E-5</v>
      </c>
      <c r="AT623" s="13">
        <f t="shared" si="929"/>
        <v>2.9126531751870972E-5</v>
      </c>
      <c r="AU623" s="13">
        <f t="shared" si="930"/>
        <v>1.6642543585666867E-5</v>
      </c>
      <c r="AV623" s="13">
        <f t="shared" si="931"/>
        <v>7.1320092114047209E-6</v>
      </c>
      <c r="AW623" s="13">
        <f t="shared" si="932"/>
        <v>5.3741161934001446E-8</v>
      </c>
      <c r="AX623" s="13">
        <f t="shared" si="933"/>
        <v>3.9999980804335073E-3</v>
      </c>
      <c r="AY623" s="13">
        <f t="shared" si="934"/>
        <v>1.8463884602052197E-3</v>
      </c>
      <c r="AZ623" s="13">
        <f t="shared" si="935"/>
        <v>4.2614399775031003E-4</v>
      </c>
      <c r="BA623" s="13">
        <f t="shared" si="936"/>
        <v>6.5568978118660983E-5</v>
      </c>
      <c r="BB623" s="13">
        <f t="shared" si="937"/>
        <v>7.5666164152648431E-6</v>
      </c>
      <c r="BC623" s="13">
        <f t="shared" si="938"/>
        <v>6.985459968235921E-7</v>
      </c>
      <c r="BD623" s="13">
        <f t="shared" si="939"/>
        <v>1.5251987689529163E-6</v>
      </c>
      <c r="BE623" s="13">
        <f t="shared" si="940"/>
        <v>2.6144397010956006E-6</v>
      </c>
      <c r="BF623" s="13">
        <f t="shared" si="941"/>
        <v>2.2407882466878205E-6</v>
      </c>
      <c r="BG623" s="13">
        <f t="shared" si="942"/>
        <v>1.2803589654767796E-6</v>
      </c>
      <c r="BH623" s="13">
        <f t="shared" si="943"/>
        <v>5.4868607606047681E-7</v>
      </c>
      <c r="BI623" s="13">
        <f t="shared" si="944"/>
        <v>1.8810750308639334E-7</v>
      </c>
      <c r="BJ623" s="14">
        <f t="shared" si="945"/>
        <v>0.6810741115838056</v>
      </c>
      <c r="BK623" s="14">
        <f t="shared" si="946"/>
        <v>0.22460295718043793</v>
      </c>
      <c r="BL623" s="14">
        <f t="shared" si="947"/>
        <v>9.2344412845814891E-2</v>
      </c>
      <c r="BM623" s="14">
        <f t="shared" si="948"/>
        <v>0.36881573219742597</v>
      </c>
      <c r="BN623" s="14">
        <f t="shared" si="949"/>
        <v>0.62922029229856002</v>
      </c>
    </row>
    <row r="624" spans="1:66" x14ac:dyDescent="0.25">
      <c r="A624" t="s">
        <v>342</v>
      </c>
      <c r="B624" t="s">
        <v>189</v>
      </c>
      <c r="C624" t="s">
        <v>182</v>
      </c>
      <c r="D624" s="11">
        <v>44433</v>
      </c>
      <c r="E624" s="10">
        <f>VLOOKUP(A624,home!$A$2:$E$404,3,FALSE)</f>
        <v>1.1667000000000001</v>
      </c>
      <c r="F624" s="10">
        <f>VLOOKUP(B624,home!$B$2:$E$404,3,FALSE)</f>
        <v>0.57140000000000002</v>
      </c>
      <c r="G624" s="10">
        <f>VLOOKUP(C624,away!$B$2:$E$404,4,FALSE)</f>
        <v>0.42859999999999998</v>
      </c>
      <c r="H624" s="10">
        <f>VLOOKUP(A624,away!$A$2:$E$404,3,FALSE)</f>
        <v>1.0832999999999999</v>
      </c>
      <c r="I624" s="10">
        <f>VLOOKUP(C624,away!$B$2:$E$404,3,FALSE)</f>
        <v>2.3077999999999999</v>
      </c>
      <c r="J624" s="10">
        <f>VLOOKUP(B624,home!$B$2:$E$404,4,FALSE)</f>
        <v>1.2307999999999999</v>
      </c>
      <c r="K624" s="12">
        <f t="shared" si="894"/>
        <v>0.285727210068</v>
      </c>
      <c r="L624" s="12">
        <f t="shared" si="895"/>
        <v>3.0770489119919993</v>
      </c>
      <c r="M624" s="13">
        <f t="shared" si="896"/>
        <v>3.4638963352126413E-2</v>
      </c>
      <c r="N624" s="13">
        <f t="shared" si="897"/>
        <v>9.8972943582507789E-3</v>
      </c>
      <c r="O624" s="13">
        <f t="shared" si="898"/>
        <v>0.10658578449519131</v>
      </c>
      <c r="P624" s="13">
        <f t="shared" si="899"/>
        <v>3.045445883672011E-2</v>
      </c>
      <c r="Q624" s="13">
        <f t="shared" si="900"/>
        <v>1.4139631521023755E-3</v>
      </c>
      <c r="R624" s="13">
        <f t="shared" si="901"/>
        <v>0.16398483610737111</v>
      </c>
      <c r="S624" s="13">
        <f t="shared" si="902"/>
        <v>6.6938641726163543E-3</v>
      </c>
      <c r="T624" s="13">
        <f t="shared" si="903"/>
        <v>4.3508337787733923E-3</v>
      </c>
      <c r="U624" s="13">
        <f t="shared" si="904"/>
        <v>4.6854929714417383E-2</v>
      </c>
      <c r="V624" s="13">
        <f t="shared" si="905"/>
        <v>6.5391362524718475E-4</v>
      </c>
      <c r="W624" s="13">
        <f t="shared" si="906"/>
        <v>1.3466924886305562E-4</v>
      </c>
      <c r="X624" s="13">
        <f t="shared" si="907"/>
        <v>4.1438386569284509E-4</v>
      </c>
      <c r="Y624" s="13">
        <f t="shared" si="908"/>
        <v>6.3753971153860398E-4</v>
      </c>
      <c r="Z624" s="13">
        <f t="shared" si="909"/>
        <v>0.16819645384245749</v>
      </c>
      <c r="AA624" s="13">
        <f t="shared" si="910"/>
        <v>4.8058303499736527E-2</v>
      </c>
      <c r="AB624" s="13">
        <f t="shared" si="911"/>
        <v>6.8657824897904582E-3</v>
      </c>
      <c r="AC624" s="13">
        <f t="shared" si="912"/>
        <v>3.5932414786090675E-5</v>
      </c>
      <c r="AD624" s="13">
        <f t="shared" si="913"/>
        <v>9.6196671898985155E-6</v>
      </c>
      <c r="AE624" s="13">
        <f t="shared" si="914"/>
        <v>2.960018646040236E-5</v>
      </c>
      <c r="AF624" s="13">
        <f t="shared" si="915"/>
        <v>4.5540610771370702E-5</v>
      </c>
      <c r="AG624" s="13">
        <f t="shared" si="916"/>
        <v>4.6710228941832443E-5</v>
      </c>
      <c r="AH624" s="13">
        <f t="shared" si="917"/>
        <v>0.12938717882421158</v>
      </c>
      <c r="AI624" s="13">
        <f t="shared" si="918"/>
        <v>3.6969437624011392E-2</v>
      </c>
      <c r="AJ624" s="13">
        <f t="shared" si="919"/>
        <v>5.2815871350458624E-3</v>
      </c>
      <c r="AK624" s="13">
        <f t="shared" si="920"/>
        <v>5.0303105227589837E-4</v>
      </c>
      <c r="AL624" s="13">
        <f t="shared" si="921"/>
        <v>1.2636662776338835E-6</v>
      </c>
      <c r="AM624" s="13">
        <f t="shared" si="922"/>
        <v>5.4972013359047639E-7</v>
      </c>
      <c r="AN624" s="13">
        <f t="shared" si="923"/>
        <v>1.6915157389646718E-6</v>
      </c>
      <c r="AO624" s="13">
        <f t="shared" si="924"/>
        <v>2.6024383320992934E-6</v>
      </c>
      <c r="AP624" s="13">
        <f t="shared" si="925"/>
        <v>2.6692766794374677E-6</v>
      </c>
      <c r="AQ624" s="13">
        <f t="shared" si="926"/>
        <v>2.053373725567169E-6</v>
      </c>
      <c r="AR624" s="13">
        <f t="shared" si="927"/>
        <v>7.962613556535092E-2</v>
      </c>
      <c r="AS624" s="13">
        <f t="shared" si="928"/>
        <v>2.2751353563584074E-2</v>
      </c>
      <c r="AT624" s="13">
        <f t="shared" si="929"/>
        <v>3.250340389496763E-3</v>
      </c>
      <c r="AU624" s="13">
        <f t="shared" si="930"/>
        <v>3.0957023042074884E-4</v>
      </c>
      <c r="AV624" s="13">
        <f t="shared" si="931"/>
        <v>2.2113159564557114E-5</v>
      </c>
      <c r="AW624" s="13">
        <f t="shared" si="932"/>
        <v>3.0861419331250398E-8</v>
      </c>
      <c r="AX624" s="13">
        <f t="shared" si="933"/>
        <v>2.6178333348169149E-8</v>
      </c>
      <c r="AY624" s="13">
        <f t="shared" si="934"/>
        <v>8.0552012146747753E-8</v>
      </c>
      <c r="AZ624" s="13">
        <f t="shared" si="935"/>
        <v>1.2393124066745828E-7</v>
      </c>
      <c r="BA624" s="13">
        <f t="shared" si="936"/>
        <v>1.2711416308587367E-7</v>
      </c>
      <c r="BB624" s="13">
        <f t="shared" si="937"/>
        <v>9.7784124305540279E-8</v>
      </c>
      <c r="BC624" s="13">
        <f t="shared" si="938"/>
        <v>6.0177306660890649E-8</v>
      </c>
      <c r="BD624" s="13">
        <f t="shared" si="939"/>
        <v>4.0835585634581735E-2</v>
      </c>
      <c r="BE624" s="13">
        <f t="shared" si="940"/>
        <v>1.166783795486194E-2</v>
      </c>
      <c r="BF624" s="13">
        <f t="shared" si="941"/>
        <v>1.6669093931841103E-3</v>
      </c>
      <c r="BG624" s="13">
        <f t="shared" si="942"/>
        <v>1.5876045678354621E-4</v>
      </c>
      <c r="BH624" s="13">
        <f t="shared" si="943"/>
        <v>1.1340545596470987E-5</v>
      </c>
      <c r="BI624" s="13">
        <f t="shared" si="944"/>
        <v>6.4806049078571996E-7</v>
      </c>
      <c r="BJ624" s="14">
        <f t="shared" si="945"/>
        <v>1.6990236870374431E-2</v>
      </c>
      <c r="BK624" s="14">
        <f t="shared" si="946"/>
        <v>7.2478476619785931E-2</v>
      </c>
      <c r="BL624" s="14">
        <f t="shared" si="947"/>
        <v>0.70479146589596742</v>
      </c>
      <c r="BM624" s="14">
        <f t="shared" si="948"/>
        <v>0.61548128323623041</v>
      </c>
      <c r="BN624" s="14">
        <f t="shared" si="949"/>
        <v>0.34697530030176205</v>
      </c>
    </row>
    <row r="625" spans="1:66" x14ac:dyDescent="0.25">
      <c r="A625" t="s">
        <v>342</v>
      </c>
      <c r="B625" t="s">
        <v>191</v>
      </c>
      <c r="C625" t="s">
        <v>183</v>
      </c>
      <c r="D625" s="11">
        <v>44433</v>
      </c>
      <c r="E625" s="10">
        <f>VLOOKUP(A625,home!$A$2:$E$404,3,FALSE)</f>
        <v>1.1667000000000001</v>
      </c>
      <c r="F625" s="10" t="e">
        <f>VLOOKUP(B625,home!$B$2:$E$404,3,FALSE)</f>
        <v>#N/A</v>
      </c>
      <c r="G625" s="10">
        <f>VLOOKUP(C625,away!$B$2:$E$404,4,FALSE)</f>
        <v>0.57140000000000002</v>
      </c>
      <c r="H625" s="10">
        <f>VLOOKUP(A625,away!$A$2:$E$404,3,FALSE)</f>
        <v>1.0832999999999999</v>
      </c>
      <c r="I625" s="10">
        <f>VLOOKUP(C625,away!$B$2:$E$404,3,FALSE)</f>
        <v>0.92310000000000003</v>
      </c>
      <c r="J625" s="10" t="e">
        <f>VLOOKUP(B625,home!$B$2:$E$404,4,FALSE)</f>
        <v>#N/A</v>
      </c>
      <c r="K625" s="12" t="e">
        <f t="shared" si="894"/>
        <v>#N/A</v>
      </c>
      <c r="L625" s="12" t="e">
        <f t="shared" si="895"/>
        <v>#N/A</v>
      </c>
      <c r="M625" s="13" t="e">
        <f t="shared" si="896"/>
        <v>#N/A</v>
      </c>
      <c r="N625" s="13" t="e">
        <f t="shared" si="897"/>
        <v>#N/A</v>
      </c>
      <c r="O625" s="13" t="e">
        <f t="shared" si="898"/>
        <v>#N/A</v>
      </c>
      <c r="P625" s="13" t="e">
        <f t="shared" si="899"/>
        <v>#N/A</v>
      </c>
      <c r="Q625" s="13" t="e">
        <f t="shared" si="900"/>
        <v>#N/A</v>
      </c>
      <c r="R625" s="13" t="e">
        <f t="shared" si="901"/>
        <v>#N/A</v>
      </c>
      <c r="S625" s="13" t="e">
        <f t="shared" si="902"/>
        <v>#N/A</v>
      </c>
      <c r="T625" s="13" t="e">
        <f t="shared" si="903"/>
        <v>#N/A</v>
      </c>
      <c r="U625" s="13" t="e">
        <f t="shared" si="904"/>
        <v>#N/A</v>
      </c>
      <c r="V625" s="13" t="e">
        <f t="shared" si="905"/>
        <v>#N/A</v>
      </c>
      <c r="W625" s="13" t="e">
        <f t="shared" si="906"/>
        <v>#N/A</v>
      </c>
      <c r="X625" s="13" t="e">
        <f t="shared" si="907"/>
        <v>#N/A</v>
      </c>
      <c r="Y625" s="13" t="e">
        <f t="shared" si="908"/>
        <v>#N/A</v>
      </c>
      <c r="Z625" s="13" t="e">
        <f t="shared" si="909"/>
        <v>#N/A</v>
      </c>
      <c r="AA625" s="13" t="e">
        <f t="shared" si="910"/>
        <v>#N/A</v>
      </c>
      <c r="AB625" s="13" t="e">
        <f t="shared" si="911"/>
        <v>#N/A</v>
      </c>
      <c r="AC625" s="13" t="e">
        <f t="shared" si="912"/>
        <v>#N/A</v>
      </c>
      <c r="AD625" s="13" t="e">
        <f t="shared" si="913"/>
        <v>#N/A</v>
      </c>
      <c r="AE625" s="13" t="e">
        <f t="shared" si="914"/>
        <v>#N/A</v>
      </c>
      <c r="AF625" s="13" t="e">
        <f t="shared" si="915"/>
        <v>#N/A</v>
      </c>
      <c r="AG625" s="13" t="e">
        <f t="shared" si="916"/>
        <v>#N/A</v>
      </c>
      <c r="AH625" s="13" t="e">
        <f t="shared" si="917"/>
        <v>#N/A</v>
      </c>
      <c r="AI625" s="13" t="e">
        <f t="shared" si="918"/>
        <v>#N/A</v>
      </c>
      <c r="AJ625" s="13" t="e">
        <f t="shared" si="919"/>
        <v>#N/A</v>
      </c>
      <c r="AK625" s="13" t="e">
        <f t="shared" si="920"/>
        <v>#N/A</v>
      </c>
      <c r="AL625" s="13" t="e">
        <f t="shared" si="921"/>
        <v>#N/A</v>
      </c>
      <c r="AM625" s="13" t="e">
        <f t="shared" si="922"/>
        <v>#N/A</v>
      </c>
      <c r="AN625" s="13" t="e">
        <f t="shared" si="923"/>
        <v>#N/A</v>
      </c>
      <c r="AO625" s="13" t="e">
        <f t="shared" si="924"/>
        <v>#N/A</v>
      </c>
      <c r="AP625" s="13" t="e">
        <f t="shared" si="925"/>
        <v>#N/A</v>
      </c>
      <c r="AQ625" s="13" t="e">
        <f t="shared" si="926"/>
        <v>#N/A</v>
      </c>
      <c r="AR625" s="13" t="e">
        <f t="shared" si="927"/>
        <v>#N/A</v>
      </c>
      <c r="AS625" s="13" t="e">
        <f t="shared" si="928"/>
        <v>#N/A</v>
      </c>
      <c r="AT625" s="13" t="e">
        <f t="shared" si="929"/>
        <v>#N/A</v>
      </c>
      <c r="AU625" s="13" t="e">
        <f t="shared" si="930"/>
        <v>#N/A</v>
      </c>
      <c r="AV625" s="13" t="e">
        <f t="shared" si="931"/>
        <v>#N/A</v>
      </c>
      <c r="AW625" s="13" t="e">
        <f t="shared" si="932"/>
        <v>#N/A</v>
      </c>
      <c r="AX625" s="13" t="e">
        <f t="shared" si="933"/>
        <v>#N/A</v>
      </c>
      <c r="AY625" s="13" t="e">
        <f t="shared" si="934"/>
        <v>#N/A</v>
      </c>
      <c r="AZ625" s="13" t="e">
        <f t="shared" si="935"/>
        <v>#N/A</v>
      </c>
      <c r="BA625" s="13" t="e">
        <f t="shared" si="936"/>
        <v>#N/A</v>
      </c>
      <c r="BB625" s="13" t="e">
        <f t="shared" si="937"/>
        <v>#N/A</v>
      </c>
      <c r="BC625" s="13" t="e">
        <f t="shared" si="938"/>
        <v>#N/A</v>
      </c>
      <c r="BD625" s="13" t="e">
        <f t="shared" si="939"/>
        <v>#N/A</v>
      </c>
      <c r="BE625" s="13" t="e">
        <f t="shared" si="940"/>
        <v>#N/A</v>
      </c>
      <c r="BF625" s="13" t="e">
        <f t="shared" si="941"/>
        <v>#N/A</v>
      </c>
      <c r="BG625" s="13" t="e">
        <f t="shared" si="942"/>
        <v>#N/A</v>
      </c>
      <c r="BH625" s="13" t="e">
        <f t="shared" si="943"/>
        <v>#N/A</v>
      </c>
      <c r="BI625" s="13" t="e">
        <f t="shared" si="944"/>
        <v>#N/A</v>
      </c>
      <c r="BJ625" s="14" t="e">
        <f t="shared" si="945"/>
        <v>#N/A</v>
      </c>
      <c r="BK625" s="14" t="e">
        <f t="shared" si="946"/>
        <v>#N/A</v>
      </c>
      <c r="BL625" s="14" t="e">
        <f t="shared" si="947"/>
        <v>#N/A</v>
      </c>
      <c r="BM625" s="14" t="e">
        <f t="shared" si="948"/>
        <v>#N/A</v>
      </c>
      <c r="BN625" s="14" t="e">
        <f t="shared" si="949"/>
        <v>#N/A</v>
      </c>
    </row>
    <row r="626" spans="1:66" x14ac:dyDescent="0.25">
      <c r="A626" t="s">
        <v>342</v>
      </c>
      <c r="B626" t="s">
        <v>192</v>
      </c>
      <c r="C626" t="s">
        <v>188</v>
      </c>
      <c r="D626" s="11">
        <v>44433</v>
      </c>
      <c r="E626" s="10">
        <f>VLOOKUP(A626,home!$A$2:$E$404,3,FALSE)</f>
        <v>1.1667000000000001</v>
      </c>
      <c r="F626" s="10">
        <f>VLOOKUP(B626,home!$B$2:$E$404,3,FALSE)</f>
        <v>1.7141999999999999</v>
      </c>
      <c r="G626" s="10">
        <f>VLOOKUP(C626,away!$B$2:$E$404,4,FALSE)</f>
        <v>1.2857000000000001</v>
      </c>
      <c r="H626" s="10">
        <f>VLOOKUP(A626,away!$A$2:$E$404,3,FALSE)</f>
        <v>1.0832999999999999</v>
      </c>
      <c r="I626" s="10">
        <f>VLOOKUP(C626,away!$B$2:$E$404,3,FALSE)</f>
        <v>0.92310000000000003</v>
      </c>
      <c r="J626" s="10">
        <f>VLOOKUP(B626,home!$B$2:$E$404,4,FALSE)</f>
        <v>0.92310000000000003</v>
      </c>
      <c r="K626" s="12">
        <f t="shared" si="894"/>
        <v>2.571344894898</v>
      </c>
      <c r="L626" s="12">
        <f t="shared" si="895"/>
        <v>0.92309467371300002</v>
      </c>
      <c r="M626" s="13">
        <f t="shared" si="896"/>
        <v>3.0365761594771581E-2</v>
      </c>
      <c r="N626" s="13">
        <f t="shared" si="897"/>
        <v>7.8080846056405653E-2</v>
      </c>
      <c r="O626" s="13">
        <f t="shared" si="898"/>
        <v>2.8030472791372416E-2</v>
      </c>
      <c r="P626" s="13">
        <f t="shared" si="899"/>
        <v>7.207601311367276E-2</v>
      </c>
      <c r="Q626" s="13">
        <f t="shared" si="900"/>
        <v>0.10038639244822767</v>
      </c>
      <c r="R626" s="13">
        <f t="shared" si="901"/>
        <v>1.2937390067686523E-2</v>
      </c>
      <c r="S626" s="13">
        <f t="shared" si="902"/>
        <v>4.2769812064064966E-2</v>
      </c>
      <c r="T626" s="13">
        <f t="shared" si="903"/>
        <v>9.2666144182221882E-2</v>
      </c>
      <c r="U626" s="13">
        <f t="shared" si="904"/>
        <v>3.3266491903849831E-2</v>
      </c>
      <c r="V626" s="13">
        <f t="shared" si="905"/>
        <v>1.1279800279805362E-2</v>
      </c>
      <c r="W626" s="13">
        <f t="shared" si="906"/>
        <v>8.604267924632579E-2</v>
      </c>
      <c r="X626" s="13">
        <f t="shared" si="907"/>
        <v>7.9425538924279421E-2</v>
      </c>
      <c r="Y626" s="13">
        <f t="shared" si="908"/>
        <v>3.6658645968893448E-2</v>
      </c>
      <c r="Z626" s="13">
        <f t="shared" si="909"/>
        <v>3.9808119544096337E-3</v>
      </c>
      <c r="AA626" s="13">
        <f t="shared" si="910"/>
        <v>1.0236040496520141E-2</v>
      </c>
      <c r="AB626" s="13">
        <f t="shared" si="911"/>
        <v>1.3160195237348127E-2</v>
      </c>
      <c r="AC626" s="13">
        <f t="shared" si="912"/>
        <v>1.6733546891897421E-3</v>
      </c>
      <c r="AD626" s="13">
        <f t="shared" si="913"/>
        <v>5.5311351005846492E-2</v>
      </c>
      <c r="AE626" s="13">
        <f t="shared" si="914"/>
        <v>5.1057613509367078E-2</v>
      </c>
      <c r="AF626" s="13">
        <f t="shared" si="915"/>
        <v>2.3565505541496834E-2</v>
      </c>
      <c r="AG626" s="13">
        <f t="shared" si="916"/>
        <v>7.2510642162366386E-3</v>
      </c>
      <c r="AH626" s="13">
        <f t="shared" si="917"/>
        <v>9.1866657804214242E-4</v>
      </c>
      <c r="AI626" s="13">
        <f t="shared" si="918"/>
        <v>2.3622086155620781E-3</v>
      </c>
      <c r="AJ626" s="13">
        <f t="shared" si="919"/>
        <v>3.0370265321548111E-3</v>
      </c>
      <c r="AK626" s="13">
        <f t="shared" si="920"/>
        <v>2.6030808897086837E-3</v>
      </c>
      <c r="AL626" s="13">
        <f t="shared" si="921"/>
        <v>1.5887463799706873E-4</v>
      </c>
      <c r="AM626" s="13">
        <f t="shared" si="922"/>
        <v>2.8444912007758942E-2</v>
      </c>
      <c r="AN626" s="13">
        <f t="shared" si="923"/>
        <v>2.6257346768597235E-2</v>
      </c>
      <c r="AO626" s="13">
        <f t="shared" si="924"/>
        <v>1.211900847396368E-2</v>
      </c>
      <c r="AP626" s="13">
        <f t="shared" si="925"/>
        <v>3.7289973909995287E-3</v>
      </c>
      <c r="AQ626" s="13">
        <f t="shared" si="926"/>
        <v>8.6055440748033444E-4</v>
      </c>
      <c r="AR626" s="13">
        <f t="shared" si="927"/>
        <v>1.6960324502176999E-4</v>
      </c>
      <c r="AS626" s="13">
        <f t="shared" si="928"/>
        <v>4.3610843824486292E-4</v>
      </c>
      <c r="AT626" s="13">
        <f t="shared" si="929"/>
        <v>5.6069260315143408E-4</v>
      </c>
      <c r="AU626" s="13">
        <f t="shared" si="930"/>
        <v>4.8057802090683676E-4</v>
      </c>
      <c r="AV626" s="13">
        <f t="shared" si="931"/>
        <v>3.0893296016474485E-4</v>
      </c>
      <c r="AW626" s="13">
        <f t="shared" si="932"/>
        <v>1.0475111414149772E-5</v>
      </c>
      <c r="AX626" s="13">
        <f t="shared" si="933"/>
        <v>1.2190279879495627E-2</v>
      </c>
      <c r="AY626" s="13">
        <f t="shared" si="934"/>
        <v>1.1252782427833164E-2</v>
      </c>
      <c r="AZ626" s="13">
        <f t="shared" si="935"/>
        <v>5.1936917617920178E-3</v>
      </c>
      <c r="BA626" s="13">
        <f t="shared" si="936"/>
        <v>1.5980897340724333E-3</v>
      </c>
      <c r="BB626" s="13">
        <f t="shared" si="937"/>
        <v>3.6879703040942186E-4</v>
      </c>
      <c r="BC626" s="13">
        <f t="shared" si="938"/>
        <v>6.8086914890421734E-5</v>
      </c>
      <c r="BD626" s="13">
        <f t="shared" si="939"/>
        <v>2.6093308687339449E-5</v>
      </c>
      <c r="BE626" s="13">
        <f t="shared" si="940"/>
        <v>6.7094896084187922E-5</v>
      </c>
      <c r="BF626" s="13">
        <f t="shared" si="941"/>
        <v>8.6262059259894228E-5</v>
      </c>
      <c r="BG626" s="13">
        <f t="shared" si="942"/>
        <v>7.3936501900439264E-5</v>
      </c>
      <c r="BH626" s="13">
        <f t="shared" si="943"/>
        <v>4.7529061677077703E-5</v>
      </c>
      <c r="BI626" s="13">
        <f t="shared" si="944"/>
        <v>2.4442722020529181E-5</v>
      </c>
      <c r="BJ626" s="14">
        <f t="shared" si="945"/>
        <v>0.71252832789659348</v>
      </c>
      <c r="BK626" s="14">
        <f t="shared" si="946"/>
        <v>0.16957639880733466</v>
      </c>
      <c r="BL626" s="14">
        <f t="shared" si="947"/>
        <v>0.10883284692936387</v>
      </c>
      <c r="BM626" s="14">
        <f t="shared" si="948"/>
        <v>0.66179920219914579</v>
      </c>
      <c r="BN626" s="14">
        <f t="shared" si="949"/>
        <v>0.32187687607213661</v>
      </c>
    </row>
    <row r="627" spans="1:66" x14ac:dyDescent="0.25">
      <c r="A627" t="s">
        <v>342</v>
      </c>
      <c r="B627" t="s">
        <v>193</v>
      </c>
      <c r="C627" t="s">
        <v>179</v>
      </c>
      <c r="D627" s="11">
        <v>44433</v>
      </c>
      <c r="E627" s="10">
        <f>VLOOKUP(A627,home!$A$2:$E$404,3,FALSE)</f>
        <v>1.1667000000000001</v>
      </c>
      <c r="F627" s="10" t="e">
        <f>VLOOKUP(B627,home!$B$2:$E$404,3,FALSE)</f>
        <v>#N/A</v>
      </c>
      <c r="G627" s="10">
        <f>VLOOKUP(C627,away!$B$2:$E$404,4,FALSE)</f>
        <v>0.28570000000000001</v>
      </c>
      <c r="H627" s="10">
        <f>VLOOKUP(A627,away!$A$2:$E$404,3,FALSE)</f>
        <v>1.0832999999999999</v>
      </c>
      <c r="I627" s="10">
        <f>VLOOKUP(C627,away!$B$2:$E$404,3,FALSE)</f>
        <v>0.61539999999999995</v>
      </c>
      <c r="J627" s="10" t="e">
        <f>VLOOKUP(B627,home!$B$2:$E$404,4,FALSE)</f>
        <v>#N/A</v>
      </c>
      <c r="K627" s="12" t="e">
        <f t="shared" si="894"/>
        <v>#N/A</v>
      </c>
      <c r="L627" s="12" t="e">
        <f t="shared" si="895"/>
        <v>#N/A</v>
      </c>
      <c r="M627" s="13" t="e">
        <f t="shared" si="896"/>
        <v>#N/A</v>
      </c>
      <c r="N627" s="13" t="e">
        <f t="shared" si="897"/>
        <v>#N/A</v>
      </c>
      <c r="O627" s="13" t="e">
        <f t="shared" si="898"/>
        <v>#N/A</v>
      </c>
      <c r="P627" s="13" t="e">
        <f t="shared" si="899"/>
        <v>#N/A</v>
      </c>
      <c r="Q627" s="13" t="e">
        <f t="shared" si="900"/>
        <v>#N/A</v>
      </c>
      <c r="R627" s="13" t="e">
        <f t="shared" si="901"/>
        <v>#N/A</v>
      </c>
      <c r="S627" s="13" t="e">
        <f t="shared" si="902"/>
        <v>#N/A</v>
      </c>
      <c r="T627" s="13" t="e">
        <f t="shared" si="903"/>
        <v>#N/A</v>
      </c>
      <c r="U627" s="13" t="e">
        <f t="shared" si="904"/>
        <v>#N/A</v>
      </c>
      <c r="V627" s="13" t="e">
        <f t="shared" si="905"/>
        <v>#N/A</v>
      </c>
      <c r="W627" s="13" t="e">
        <f t="shared" si="906"/>
        <v>#N/A</v>
      </c>
      <c r="X627" s="13" t="e">
        <f t="shared" si="907"/>
        <v>#N/A</v>
      </c>
      <c r="Y627" s="13" t="e">
        <f t="shared" si="908"/>
        <v>#N/A</v>
      </c>
      <c r="Z627" s="13" t="e">
        <f t="shared" si="909"/>
        <v>#N/A</v>
      </c>
      <c r="AA627" s="13" t="e">
        <f t="shared" si="910"/>
        <v>#N/A</v>
      </c>
      <c r="AB627" s="13" t="e">
        <f t="shared" si="911"/>
        <v>#N/A</v>
      </c>
      <c r="AC627" s="13" t="e">
        <f t="shared" si="912"/>
        <v>#N/A</v>
      </c>
      <c r="AD627" s="13" t="e">
        <f t="shared" si="913"/>
        <v>#N/A</v>
      </c>
      <c r="AE627" s="13" t="e">
        <f t="shared" si="914"/>
        <v>#N/A</v>
      </c>
      <c r="AF627" s="13" t="e">
        <f t="shared" si="915"/>
        <v>#N/A</v>
      </c>
      <c r="AG627" s="13" t="e">
        <f t="shared" si="916"/>
        <v>#N/A</v>
      </c>
      <c r="AH627" s="13" t="e">
        <f t="shared" si="917"/>
        <v>#N/A</v>
      </c>
      <c r="AI627" s="13" t="e">
        <f t="shared" si="918"/>
        <v>#N/A</v>
      </c>
      <c r="AJ627" s="13" t="e">
        <f t="shared" si="919"/>
        <v>#N/A</v>
      </c>
      <c r="AK627" s="13" t="e">
        <f t="shared" si="920"/>
        <v>#N/A</v>
      </c>
      <c r="AL627" s="13" t="e">
        <f t="shared" si="921"/>
        <v>#N/A</v>
      </c>
      <c r="AM627" s="13" t="e">
        <f t="shared" si="922"/>
        <v>#N/A</v>
      </c>
      <c r="AN627" s="13" t="e">
        <f t="shared" si="923"/>
        <v>#N/A</v>
      </c>
      <c r="AO627" s="13" t="e">
        <f t="shared" si="924"/>
        <v>#N/A</v>
      </c>
      <c r="AP627" s="13" t="e">
        <f t="shared" si="925"/>
        <v>#N/A</v>
      </c>
      <c r="AQ627" s="13" t="e">
        <f t="shared" si="926"/>
        <v>#N/A</v>
      </c>
      <c r="AR627" s="13" t="e">
        <f t="shared" si="927"/>
        <v>#N/A</v>
      </c>
      <c r="AS627" s="13" t="e">
        <f t="shared" si="928"/>
        <v>#N/A</v>
      </c>
      <c r="AT627" s="13" t="e">
        <f t="shared" si="929"/>
        <v>#N/A</v>
      </c>
      <c r="AU627" s="13" t="e">
        <f t="shared" si="930"/>
        <v>#N/A</v>
      </c>
      <c r="AV627" s="13" t="e">
        <f t="shared" si="931"/>
        <v>#N/A</v>
      </c>
      <c r="AW627" s="13" t="e">
        <f t="shared" si="932"/>
        <v>#N/A</v>
      </c>
      <c r="AX627" s="13" t="e">
        <f t="shared" si="933"/>
        <v>#N/A</v>
      </c>
      <c r="AY627" s="13" t="e">
        <f t="shared" si="934"/>
        <v>#N/A</v>
      </c>
      <c r="AZ627" s="13" t="e">
        <f t="shared" si="935"/>
        <v>#N/A</v>
      </c>
      <c r="BA627" s="13" t="e">
        <f t="shared" si="936"/>
        <v>#N/A</v>
      </c>
      <c r="BB627" s="13" t="e">
        <f t="shared" si="937"/>
        <v>#N/A</v>
      </c>
      <c r="BC627" s="13" t="e">
        <f t="shared" si="938"/>
        <v>#N/A</v>
      </c>
      <c r="BD627" s="13" t="e">
        <f t="shared" si="939"/>
        <v>#N/A</v>
      </c>
      <c r="BE627" s="13" t="e">
        <f t="shared" si="940"/>
        <v>#N/A</v>
      </c>
      <c r="BF627" s="13" t="e">
        <f t="shared" si="941"/>
        <v>#N/A</v>
      </c>
      <c r="BG627" s="13" t="e">
        <f t="shared" si="942"/>
        <v>#N/A</v>
      </c>
      <c r="BH627" s="13" t="e">
        <f t="shared" si="943"/>
        <v>#N/A</v>
      </c>
      <c r="BI627" s="13" t="e">
        <f t="shared" si="944"/>
        <v>#N/A</v>
      </c>
      <c r="BJ627" s="14" t="e">
        <f t="shared" si="945"/>
        <v>#N/A</v>
      </c>
      <c r="BK627" s="14" t="e">
        <f t="shared" si="946"/>
        <v>#N/A</v>
      </c>
      <c r="BL627" s="14" t="e">
        <f t="shared" si="947"/>
        <v>#N/A</v>
      </c>
      <c r="BM627" s="14" t="e">
        <f t="shared" si="948"/>
        <v>#N/A</v>
      </c>
      <c r="BN627" s="14" t="e">
        <f t="shared" si="949"/>
        <v>#N/A</v>
      </c>
    </row>
    <row r="628" spans="1:66" x14ac:dyDescent="0.25">
      <c r="A628" t="s">
        <v>342</v>
      </c>
      <c r="B628" t="s">
        <v>196</v>
      </c>
      <c r="C628" t="s">
        <v>180</v>
      </c>
      <c r="D628" s="11">
        <v>44433</v>
      </c>
      <c r="E628" s="10">
        <f>VLOOKUP(A628,home!$A$2:$E$404,3,FALSE)</f>
        <v>1.1667000000000001</v>
      </c>
      <c r="F628" s="10" t="e">
        <f>VLOOKUP(B628,home!$B$2:$E$404,3,FALSE)</f>
        <v>#N/A</v>
      </c>
      <c r="G628" s="10">
        <f>VLOOKUP(C628,away!$B$2:$E$404,4,FALSE)</f>
        <v>0.42859999999999998</v>
      </c>
      <c r="H628" s="10">
        <f>VLOOKUP(A628,away!$A$2:$E$404,3,FALSE)</f>
        <v>1.0832999999999999</v>
      </c>
      <c r="I628" s="10">
        <f>VLOOKUP(C628,away!$B$2:$E$404,3,FALSE)</f>
        <v>0.92310000000000003</v>
      </c>
      <c r="J628" s="10" t="e">
        <f>VLOOKUP(B628,home!$B$2:$E$404,4,FALSE)</f>
        <v>#N/A</v>
      </c>
      <c r="K628" s="12" t="e">
        <f t="shared" si="894"/>
        <v>#N/A</v>
      </c>
      <c r="L628" s="12" t="e">
        <f t="shared" si="895"/>
        <v>#N/A</v>
      </c>
      <c r="M628" s="13" t="e">
        <f t="shared" si="896"/>
        <v>#N/A</v>
      </c>
      <c r="N628" s="13" t="e">
        <f t="shared" si="897"/>
        <v>#N/A</v>
      </c>
      <c r="O628" s="13" t="e">
        <f t="shared" si="898"/>
        <v>#N/A</v>
      </c>
      <c r="P628" s="13" t="e">
        <f t="shared" si="899"/>
        <v>#N/A</v>
      </c>
      <c r="Q628" s="13" t="e">
        <f t="shared" si="900"/>
        <v>#N/A</v>
      </c>
      <c r="R628" s="13" t="e">
        <f t="shared" si="901"/>
        <v>#N/A</v>
      </c>
      <c r="S628" s="13" t="e">
        <f t="shared" si="902"/>
        <v>#N/A</v>
      </c>
      <c r="T628" s="13" t="e">
        <f t="shared" si="903"/>
        <v>#N/A</v>
      </c>
      <c r="U628" s="13" t="e">
        <f t="shared" si="904"/>
        <v>#N/A</v>
      </c>
      <c r="V628" s="13" t="e">
        <f t="shared" si="905"/>
        <v>#N/A</v>
      </c>
      <c r="W628" s="13" t="e">
        <f t="shared" si="906"/>
        <v>#N/A</v>
      </c>
      <c r="X628" s="13" t="e">
        <f t="shared" si="907"/>
        <v>#N/A</v>
      </c>
      <c r="Y628" s="13" t="e">
        <f t="shared" si="908"/>
        <v>#N/A</v>
      </c>
      <c r="Z628" s="13" t="e">
        <f t="shared" si="909"/>
        <v>#N/A</v>
      </c>
      <c r="AA628" s="13" t="e">
        <f t="shared" si="910"/>
        <v>#N/A</v>
      </c>
      <c r="AB628" s="13" t="e">
        <f t="shared" si="911"/>
        <v>#N/A</v>
      </c>
      <c r="AC628" s="13" t="e">
        <f t="shared" si="912"/>
        <v>#N/A</v>
      </c>
      <c r="AD628" s="13" t="e">
        <f t="shared" si="913"/>
        <v>#N/A</v>
      </c>
      <c r="AE628" s="13" t="e">
        <f t="shared" si="914"/>
        <v>#N/A</v>
      </c>
      <c r="AF628" s="13" t="e">
        <f t="shared" si="915"/>
        <v>#N/A</v>
      </c>
      <c r="AG628" s="13" t="e">
        <f t="shared" si="916"/>
        <v>#N/A</v>
      </c>
      <c r="AH628" s="13" t="e">
        <f t="shared" si="917"/>
        <v>#N/A</v>
      </c>
      <c r="AI628" s="13" t="e">
        <f t="shared" si="918"/>
        <v>#N/A</v>
      </c>
      <c r="AJ628" s="13" t="e">
        <f t="shared" si="919"/>
        <v>#N/A</v>
      </c>
      <c r="AK628" s="13" t="e">
        <f t="shared" si="920"/>
        <v>#N/A</v>
      </c>
      <c r="AL628" s="13" t="e">
        <f t="shared" si="921"/>
        <v>#N/A</v>
      </c>
      <c r="AM628" s="13" t="e">
        <f t="shared" si="922"/>
        <v>#N/A</v>
      </c>
      <c r="AN628" s="13" t="e">
        <f t="shared" si="923"/>
        <v>#N/A</v>
      </c>
      <c r="AO628" s="13" t="e">
        <f t="shared" si="924"/>
        <v>#N/A</v>
      </c>
      <c r="AP628" s="13" t="e">
        <f t="shared" si="925"/>
        <v>#N/A</v>
      </c>
      <c r="AQ628" s="13" t="e">
        <f t="shared" si="926"/>
        <v>#N/A</v>
      </c>
      <c r="AR628" s="13" t="e">
        <f t="shared" si="927"/>
        <v>#N/A</v>
      </c>
      <c r="AS628" s="13" t="e">
        <f t="shared" si="928"/>
        <v>#N/A</v>
      </c>
      <c r="AT628" s="13" t="e">
        <f t="shared" si="929"/>
        <v>#N/A</v>
      </c>
      <c r="AU628" s="13" t="e">
        <f t="shared" si="930"/>
        <v>#N/A</v>
      </c>
      <c r="AV628" s="13" t="e">
        <f t="shared" si="931"/>
        <v>#N/A</v>
      </c>
      <c r="AW628" s="13" t="e">
        <f t="shared" si="932"/>
        <v>#N/A</v>
      </c>
      <c r="AX628" s="13" t="e">
        <f t="shared" si="933"/>
        <v>#N/A</v>
      </c>
      <c r="AY628" s="13" t="e">
        <f t="shared" si="934"/>
        <v>#N/A</v>
      </c>
      <c r="AZ628" s="13" t="e">
        <f t="shared" si="935"/>
        <v>#N/A</v>
      </c>
      <c r="BA628" s="13" t="e">
        <f t="shared" si="936"/>
        <v>#N/A</v>
      </c>
      <c r="BB628" s="13" t="e">
        <f t="shared" si="937"/>
        <v>#N/A</v>
      </c>
      <c r="BC628" s="13" t="e">
        <f t="shared" si="938"/>
        <v>#N/A</v>
      </c>
      <c r="BD628" s="13" t="e">
        <f t="shared" si="939"/>
        <v>#N/A</v>
      </c>
      <c r="BE628" s="13" t="e">
        <f t="shared" si="940"/>
        <v>#N/A</v>
      </c>
      <c r="BF628" s="13" t="e">
        <f t="shared" si="941"/>
        <v>#N/A</v>
      </c>
      <c r="BG628" s="13" t="e">
        <f t="shared" si="942"/>
        <v>#N/A</v>
      </c>
      <c r="BH628" s="13" t="e">
        <f t="shared" si="943"/>
        <v>#N/A</v>
      </c>
      <c r="BI628" s="13" t="e">
        <f t="shared" si="944"/>
        <v>#N/A</v>
      </c>
      <c r="BJ628" s="14" t="e">
        <f t="shared" si="945"/>
        <v>#N/A</v>
      </c>
      <c r="BK628" s="14" t="e">
        <f t="shared" si="946"/>
        <v>#N/A</v>
      </c>
      <c r="BL628" s="14" t="e">
        <f t="shared" si="947"/>
        <v>#N/A</v>
      </c>
      <c r="BM628" s="14" t="e">
        <f t="shared" si="948"/>
        <v>#N/A</v>
      </c>
      <c r="BN628" s="14" t="e">
        <f t="shared" si="949"/>
        <v>#N/A</v>
      </c>
    </row>
    <row r="629" spans="1:66" x14ac:dyDescent="0.25">
      <c r="A629" t="s">
        <v>337</v>
      </c>
      <c r="B629" t="s">
        <v>88</v>
      </c>
      <c r="C629" t="s">
        <v>76</v>
      </c>
      <c r="D629" s="11">
        <v>44434</v>
      </c>
      <c r="E629" s="10">
        <f>VLOOKUP(A629,home!$A$2:$E$404,3,FALSE)</f>
        <v>1.2959000000000001</v>
      </c>
      <c r="F629" s="10">
        <f>VLOOKUP(B629,home!$B$2:$E$404,3,FALSE)</f>
        <v>0.77170000000000005</v>
      </c>
      <c r="G629" s="10">
        <f>VLOOKUP(C629,away!$B$2:$E$404,4,FALSE)</f>
        <v>0.57869999999999999</v>
      </c>
      <c r="H629" s="10">
        <f>VLOOKUP(A629,away!$A$2:$E$404,3,FALSE)</f>
        <v>1</v>
      </c>
      <c r="I629" s="10">
        <f>VLOOKUP(C629,away!$B$2:$E$404,3,FALSE)</f>
        <v>1.5</v>
      </c>
      <c r="J629" s="10">
        <f>VLOOKUP(B629,home!$B$2:$E$404,4,FALSE)</f>
        <v>0.75</v>
      </c>
      <c r="K629" s="12">
        <f t="shared" si="894"/>
        <v>0.57872663756099996</v>
      </c>
      <c r="L629" s="12">
        <f t="shared" si="895"/>
        <v>1.125</v>
      </c>
      <c r="M629" s="13">
        <f t="shared" si="896"/>
        <v>0.18200399573453191</v>
      </c>
      <c r="N629" s="13">
        <f t="shared" si="897"/>
        <v>0.10533056047411223</v>
      </c>
      <c r="O629" s="13">
        <f t="shared" si="898"/>
        <v>0.20475449520134836</v>
      </c>
      <c r="P629" s="13">
        <f t="shared" si="899"/>
        <v>0.11849688053337623</v>
      </c>
      <c r="Q629" s="13">
        <f t="shared" si="900"/>
        <v>3.0478800547799261E-2</v>
      </c>
      <c r="R629" s="13">
        <f t="shared" si="901"/>
        <v>0.11517440355075852</v>
      </c>
      <c r="S629" s="13">
        <f t="shared" si="902"/>
        <v>1.9287365971654227E-2</v>
      </c>
      <c r="T629" s="13">
        <f t="shared" si="903"/>
        <v>3.4288650616274161E-2</v>
      </c>
      <c r="U629" s="13">
        <f t="shared" si="904"/>
        <v>6.6654495300024166E-2</v>
      </c>
      <c r="V629" s="13">
        <f t="shared" si="905"/>
        <v>1.3952640570229873E-3</v>
      </c>
      <c r="W629" s="13">
        <f t="shared" si="906"/>
        <v>5.8796312526400779E-3</v>
      </c>
      <c r="X629" s="13">
        <f t="shared" si="907"/>
        <v>6.614585159220086E-3</v>
      </c>
      <c r="Y629" s="13">
        <f t="shared" si="908"/>
        <v>3.7207041520613002E-3</v>
      </c>
      <c r="Z629" s="13">
        <f t="shared" si="909"/>
        <v>4.3190401331534435E-2</v>
      </c>
      <c r="AA629" s="13">
        <f t="shared" si="910"/>
        <v>2.4995435737509057E-2</v>
      </c>
      <c r="AB629" s="13">
        <f t="shared" si="911"/>
        <v>7.2327622393703337E-3</v>
      </c>
      <c r="AC629" s="13">
        <f t="shared" si="912"/>
        <v>5.6775689734966357E-5</v>
      </c>
      <c r="AD629" s="13">
        <f t="shared" si="913"/>
        <v>8.5067480623474048E-4</v>
      </c>
      <c r="AE629" s="13">
        <f t="shared" si="914"/>
        <v>9.5700915701408293E-4</v>
      </c>
      <c r="AF629" s="13">
        <f t="shared" si="915"/>
        <v>5.3831765082042193E-4</v>
      </c>
      <c r="AG629" s="13">
        <f t="shared" si="916"/>
        <v>2.0186911905765816E-4</v>
      </c>
      <c r="AH629" s="13">
        <f t="shared" si="917"/>
        <v>1.2147300374494059E-2</v>
      </c>
      <c r="AI629" s="13">
        <f t="shared" si="918"/>
        <v>7.0299663011744217E-3</v>
      </c>
      <c r="AJ629" s="13">
        <f t="shared" si="919"/>
        <v>2.0342143798229061E-3</v>
      </c>
      <c r="AK629" s="13">
        <f t="shared" si="920"/>
        <v>3.9241801603771516E-4</v>
      </c>
      <c r="AL629" s="13">
        <f t="shared" si="921"/>
        <v>1.4785921806985658E-6</v>
      </c>
      <c r="AM629" s="13">
        <f t="shared" si="922"/>
        <v>9.8461634054017357E-5</v>
      </c>
      <c r="AN629" s="13">
        <f t="shared" si="923"/>
        <v>1.1076933831076952E-4</v>
      </c>
      <c r="AO629" s="13">
        <f t="shared" si="924"/>
        <v>6.2307752799807881E-5</v>
      </c>
      <c r="AP629" s="13">
        <f t="shared" si="925"/>
        <v>2.336540729992795E-5</v>
      </c>
      <c r="AQ629" s="13">
        <f t="shared" si="926"/>
        <v>6.5715208031047363E-6</v>
      </c>
      <c r="AR629" s="13">
        <f t="shared" si="927"/>
        <v>2.7331425842611638E-3</v>
      </c>
      <c r="AS629" s="13">
        <f t="shared" si="928"/>
        <v>1.5817424177642452E-3</v>
      </c>
      <c r="AT629" s="13">
        <f t="shared" si="929"/>
        <v>4.5769823546015396E-4</v>
      </c>
      <c r="AU629" s="13">
        <f t="shared" si="930"/>
        <v>8.8294053608485928E-5</v>
      </c>
      <c r="AV629" s="13">
        <f t="shared" si="931"/>
        <v>1.2774530190367433E-5</v>
      </c>
      <c r="AW629" s="13">
        <f t="shared" si="932"/>
        <v>2.6740646283114569E-8</v>
      </c>
      <c r="AX629" s="13">
        <f t="shared" si="933"/>
        <v>9.4970617341405139E-6</v>
      </c>
      <c r="AY629" s="13">
        <f t="shared" si="934"/>
        <v>1.0684194450908076E-5</v>
      </c>
      <c r="AZ629" s="13">
        <f t="shared" si="935"/>
        <v>6.0098593786357961E-6</v>
      </c>
      <c r="BA629" s="13">
        <f t="shared" si="936"/>
        <v>2.2536972669884228E-6</v>
      </c>
      <c r="BB629" s="13">
        <f t="shared" si="937"/>
        <v>6.3385235634049395E-7</v>
      </c>
      <c r="BC629" s="13">
        <f t="shared" si="938"/>
        <v>1.4261678017661117E-7</v>
      </c>
      <c r="BD629" s="13">
        <f t="shared" si="939"/>
        <v>5.1246423454896772E-4</v>
      </c>
      <c r="BE629" s="13">
        <f t="shared" si="940"/>
        <v>2.9657670333079573E-4</v>
      </c>
      <c r="BF629" s="13">
        <f t="shared" si="941"/>
        <v>8.5818419148778793E-5</v>
      </c>
      <c r="BG629" s="13">
        <f t="shared" si="942"/>
        <v>1.6555135051591099E-5</v>
      </c>
      <c r="BH629" s="13">
        <f t="shared" si="943"/>
        <v>2.3952244106938917E-6</v>
      </c>
      <c r="BI629" s="13">
        <f t="shared" si="944"/>
        <v>2.7723603388098083E-7</v>
      </c>
      <c r="BJ629" s="14">
        <f t="shared" si="945"/>
        <v>0.18919149987046888</v>
      </c>
      <c r="BK629" s="14">
        <f t="shared" si="946"/>
        <v>0.32125244477295184</v>
      </c>
      <c r="BL629" s="14">
        <f t="shared" si="947"/>
        <v>0.44620322987434885</v>
      </c>
      <c r="BM629" s="14">
        <f t="shared" si="948"/>
        <v>0.24358778235357273</v>
      </c>
      <c r="BN629" s="14">
        <f t="shared" si="949"/>
        <v>0.7562391360419265</v>
      </c>
    </row>
    <row r="630" spans="1:66" x14ac:dyDescent="0.25">
      <c r="A630" t="s">
        <v>337</v>
      </c>
      <c r="B630" t="s">
        <v>82</v>
      </c>
      <c r="C630" t="s">
        <v>95</v>
      </c>
      <c r="D630" s="11">
        <v>44434</v>
      </c>
      <c r="E630" s="10">
        <f>VLOOKUP(A630,home!$A$2:$E$404,3,FALSE)</f>
        <v>1.2959000000000001</v>
      </c>
      <c r="F630" s="10">
        <f>VLOOKUP(B630,home!$B$2:$E$404,3,FALSE)</f>
        <v>1.0288999999999999</v>
      </c>
      <c r="G630" s="10">
        <f>VLOOKUP(C630,away!$B$2:$E$404,4,FALSE)</f>
        <v>0.51439999999999997</v>
      </c>
      <c r="H630" s="10">
        <f>VLOOKUP(A630,away!$A$2:$E$404,3,FALSE)</f>
        <v>1</v>
      </c>
      <c r="I630" s="10">
        <f>VLOOKUP(C630,away!$B$2:$E$404,3,FALSE)</f>
        <v>0.33329999999999999</v>
      </c>
      <c r="J630" s="10">
        <f>VLOOKUP(B630,home!$B$2:$E$404,4,FALSE)</f>
        <v>2</v>
      </c>
      <c r="K630" s="12">
        <f t="shared" si="894"/>
        <v>0.68587601674399989</v>
      </c>
      <c r="L630" s="12">
        <f t="shared" si="895"/>
        <v>0.66659999999999997</v>
      </c>
      <c r="M630" s="13">
        <f t="shared" si="896"/>
        <v>0.25859917142116573</v>
      </c>
      <c r="N630" s="13">
        <f t="shared" si="897"/>
        <v>0.17736696962764795</v>
      </c>
      <c r="O630" s="13">
        <f t="shared" si="898"/>
        <v>0.17238220766934909</v>
      </c>
      <c r="P630" s="13">
        <f t="shared" si="899"/>
        <v>0.11823282195379013</v>
      </c>
      <c r="Q630" s="13">
        <f t="shared" si="900"/>
        <v>6.0825875315082593E-2</v>
      </c>
      <c r="R630" s="13">
        <f t="shared" si="901"/>
        <v>5.7454989816194034E-2</v>
      </c>
      <c r="S630" s="13">
        <f t="shared" si="902"/>
        <v>1.3514157944061847E-2</v>
      </c>
      <c r="T630" s="13">
        <f t="shared" si="903"/>
        <v>4.054652848503406E-2</v>
      </c>
      <c r="U630" s="13">
        <f t="shared" si="904"/>
        <v>3.9406999557198237E-2</v>
      </c>
      <c r="V630" s="13">
        <f t="shared" si="905"/>
        <v>6.8652666049188093E-4</v>
      </c>
      <c r="W630" s="13">
        <f t="shared" si="906"/>
        <v>1.3906336358692014E-2</v>
      </c>
      <c r="X630" s="13">
        <f t="shared" si="907"/>
        <v>9.2699638167040976E-3</v>
      </c>
      <c r="Y630" s="13">
        <f t="shared" si="908"/>
        <v>3.0896789401074747E-3</v>
      </c>
      <c r="Z630" s="13">
        <f t="shared" si="909"/>
        <v>1.2766498737158313E-2</v>
      </c>
      <c r="AA630" s="13">
        <f t="shared" si="910"/>
        <v>8.7562353016094486E-3</v>
      </c>
      <c r="AB630" s="13">
        <f t="shared" si="911"/>
        <v>3.0028458951705424E-3</v>
      </c>
      <c r="AC630" s="13">
        <f t="shared" si="912"/>
        <v>1.9617711836233447E-5</v>
      </c>
      <c r="AD630" s="13">
        <f t="shared" si="913"/>
        <v>2.3845056473004839E-3</v>
      </c>
      <c r="AE630" s="13">
        <f t="shared" si="914"/>
        <v>1.5895114644905028E-3</v>
      </c>
      <c r="AF630" s="13">
        <f t="shared" si="915"/>
        <v>5.2978417111468443E-4</v>
      </c>
      <c r="AG630" s="13">
        <f t="shared" si="916"/>
        <v>1.1771804282168287E-4</v>
      </c>
      <c r="AH630" s="13">
        <f t="shared" si="917"/>
        <v>2.1275370145474324E-3</v>
      </c>
      <c r="AI630" s="13">
        <f t="shared" si="918"/>
        <v>1.4592266130132143E-3</v>
      </c>
      <c r="AJ630" s="13">
        <f t="shared" si="919"/>
        <v>5.0042426843017074E-4</v>
      </c>
      <c r="AK630" s="13">
        <f t="shared" si="920"/>
        <v>1.1440966797097192E-4</v>
      </c>
      <c r="AL630" s="13">
        <f t="shared" si="921"/>
        <v>3.5877260053499309E-7</v>
      </c>
      <c r="AM630" s="13">
        <f t="shared" si="922"/>
        <v>3.2709504705480597E-4</v>
      </c>
      <c r="AN630" s="13">
        <f t="shared" si="923"/>
        <v>2.1804155836673366E-4</v>
      </c>
      <c r="AO630" s="13">
        <f t="shared" si="924"/>
        <v>7.2673251403632314E-5</v>
      </c>
      <c r="AP630" s="13">
        <f t="shared" si="925"/>
        <v>1.6147996461887098E-5</v>
      </c>
      <c r="AQ630" s="13">
        <f t="shared" si="926"/>
        <v>2.6910636103734842E-6</v>
      </c>
      <c r="AR630" s="13">
        <f t="shared" si="927"/>
        <v>2.8364323477946381E-4</v>
      </c>
      <c r="AS630" s="13">
        <f t="shared" si="928"/>
        <v>1.9454409204692179E-4</v>
      </c>
      <c r="AT630" s="13">
        <f t="shared" si="929"/>
        <v>6.6716563467110389E-5</v>
      </c>
      <c r="AU630" s="13">
        <f t="shared" si="930"/>
        <v>1.5253096933889983E-5</v>
      </c>
      <c r="AV630" s="13">
        <f t="shared" si="931"/>
        <v>2.6154333420066441E-6</v>
      </c>
      <c r="AW630" s="13">
        <f t="shared" si="932"/>
        <v>4.5564613855483319E-9</v>
      </c>
      <c r="AX630" s="13">
        <f t="shared" si="933"/>
        <v>3.7391107995106911E-5</v>
      </c>
      <c r="AY630" s="13">
        <f t="shared" si="934"/>
        <v>2.4924912589538267E-5</v>
      </c>
      <c r="AZ630" s="13">
        <f t="shared" si="935"/>
        <v>8.3074733660931023E-6</v>
      </c>
      <c r="BA630" s="13">
        <f t="shared" si="936"/>
        <v>1.8459205819458872E-6</v>
      </c>
      <c r="BB630" s="13">
        <f t="shared" si="937"/>
        <v>3.0762266498128203E-7</v>
      </c>
      <c r="BC630" s="13">
        <f t="shared" si="938"/>
        <v>4.1012253695304539E-8</v>
      </c>
      <c r="BD630" s="13">
        <f t="shared" si="939"/>
        <v>3.1512763383998415E-5</v>
      </c>
      <c r="BE630" s="13">
        <f t="shared" si="940"/>
        <v>2.1613848626413002E-5</v>
      </c>
      <c r="BF630" s="13">
        <f t="shared" si="941"/>
        <v>7.4122102011959611E-6</v>
      </c>
      <c r="BG630" s="13">
        <f t="shared" si="942"/>
        <v>1.6946190693551762E-6</v>
      </c>
      <c r="BH630" s="13">
        <f t="shared" si="943"/>
        <v>2.9057464429693799E-7</v>
      </c>
      <c r="BI630" s="13">
        <f t="shared" si="944"/>
        <v>3.9859635919437708E-8</v>
      </c>
      <c r="BJ630" s="14">
        <f t="shared" si="945"/>
        <v>0.31033633883534445</v>
      </c>
      <c r="BK630" s="14">
        <f t="shared" si="946"/>
        <v>0.39107757937653592</v>
      </c>
      <c r="BL630" s="14">
        <f t="shared" si="947"/>
        <v>0.28583021209961379</v>
      </c>
      <c r="BM630" s="14">
        <f t="shared" si="948"/>
        <v>0.15512367288929457</v>
      </c>
      <c r="BN630" s="14">
        <f t="shared" si="949"/>
        <v>0.84486203580322949</v>
      </c>
    </row>
    <row r="631" spans="1:66" x14ac:dyDescent="0.25">
      <c r="A631" t="s">
        <v>337</v>
      </c>
      <c r="B631" t="s">
        <v>72</v>
      </c>
      <c r="C631" t="s">
        <v>94</v>
      </c>
      <c r="D631" s="11">
        <v>44434</v>
      </c>
      <c r="E631" s="10">
        <f>VLOOKUP(A631,home!$A$2:$E$404,3,FALSE)</f>
        <v>1.2959000000000001</v>
      </c>
      <c r="F631" s="10">
        <f>VLOOKUP(B631,home!$B$2:$E$404,3,FALSE)</f>
        <v>0.96460000000000001</v>
      </c>
      <c r="G631" s="10">
        <f>VLOOKUP(C631,away!$B$2:$E$404,4,FALSE)</f>
        <v>0.51439999999999997</v>
      </c>
      <c r="H631" s="10">
        <f>VLOOKUP(A631,away!$A$2:$E$404,3,FALSE)</f>
        <v>1</v>
      </c>
      <c r="I631" s="10">
        <f>VLOOKUP(C631,away!$B$2:$E$404,3,FALSE)</f>
        <v>0.1</v>
      </c>
      <c r="J631" s="10">
        <f>VLOOKUP(B631,home!$B$2:$E$404,4,FALSE)</f>
        <v>0.5</v>
      </c>
      <c r="K631" s="12">
        <f t="shared" si="894"/>
        <v>0.64301293201599996</v>
      </c>
      <c r="L631" s="12">
        <f t="shared" si="895"/>
        <v>0.05</v>
      </c>
      <c r="M631" s="13">
        <f t="shared" si="896"/>
        <v>0.50006712877784221</v>
      </c>
      <c r="N631" s="13">
        <f t="shared" si="897"/>
        <v>0.32154963068026293</v>
      </c>
      <c r="O631" s="13">
        <f t="shared" si="898"/>
        <v>2.5003356438892108E-2</v>
      </c>
      <c r="P631" s="13">
        <f t="shared" si="899"/>
        <v>1.6077481534013147E-2</v>
      </c>
      <c r="Q631" s="13">
        <f t="shared" si="900"/>
        <v>0.10338028540618889</v>
      </c>
      <c r="R631" s="13">
        <f t="shared" si="901"/>
        <v>6.2508391097230282E-4</v>
      </c>
      <c r="S631" s="13">
        <f t="shared" si="902"/>
        <v>1.2922535675773613E-4</v>
      </c>
      <c r="T631" s="13">
        <f t="shared" si="903"/>
        <v>5.1690142703094437E-3</v>
      </c>
      <c r="U631" s="13">
        <f t="shared" si="904"/>
        <v>4.0193703835032877E-4</v>
      </c>
      <c r="V631" s="13">
        <f t="shared" si="905"/>
        <v>4.6163097522003055E-7</v>
      </c>
      <c r="W631" s="13">
        <f t="shared" si="906"/>
        <v>2.2158286810561468E-2</v>
      </c>
      <c r="X631" s="13">
        <f t="shared" si="907"/>
        <v>1.1079143405280734E-3</v>
      </c>
      <c r="Y631" s="13">
        <f t="shared" si="908"/>
        <v>2.7697858513201843E-5</v>
      </c>
      <c r="Z631" s="13">
        <f t="shared" si="909"/>
        <v>1.041806518287171E-5</v>
      </c>
      <c r="AA631" s="13">
        <f t="shared" si="910"/>
        <v>6.6989506391721433E-6</v>
      </c>
      <c r="AB631" s="13">
        <f t="shared" si="911"/>
        <v>2.1537559459622682E-6</v>
      </c>
      <c r="AC631" s="13">
        <f t="shared" si="912"/>
        <v>9.2760839651761674E-10</v>
      </c>
      <c r="AD631" s="13">
        <f t="shared" si="913"/>
        <v>3.562016242627647E-3</v>
      </c>
      <c r="AE631" s="13">
        <f t="shared" si="914"/>
        <v>1.7810081213138235E-4</v>
      </c>
      <c r="AF631" s="13">
        <f t="shared" si="915"/>
        <v>4.4525203032845597E-6</v>
      </c>
      <c r="AG631" s="13">
        <f t="shared" si="916"/>
        <v>7.4208671721409303E-8</v>
      </c>
      <c r="AH631" s="13">
        <f t="shared" si="917"/>
        <v>1.3022581478589644E-7</v>
      </c>
      <c r="AI631" s="13">
        <f t="shared" si="918"/>
        <v>8.3736882989651841E-8</v>
      </c>
      <c r="AJ631" s="13">
        <f t="shared" si="919"/>
        <v>2.6921949324528367E-8</v>
      </c>
      <c r="AK631" s="13">
        <f t="shared" si="920"/>
        <v>5.7703871902503843E-9</v>
      </c>
      <c r="AL631" s="13">
        <f t="shared" si="921"/>
        <v>1.1929283896149077E-12</v>
      </c>
      <c r="AM631" s="13">
        <f t="shared" si="922"/>
        <v>4.5808450161212395E-4</v>
      </c>
      <c r="AN631" s="13">
        <f t="shared" si="923"/>
        <v>2.2904225080606198E-5</v>
      </c>
      <c r="AO631" s="13">
        <f t="shared" si="924"/>
        <v>5.7260562701515512E-7</v>
      </c>
      <c r="AP631" s="13">
        <f t="shared" si="925"/>
        <v>9.5434271169192485E-9</v>
      </c>
      <c r="AQ631" s="13">
        <f t="shared" si="926"/>
        <v>1.1929283896149066E-10</v>
      </c>
      <c r="AR631" s="13">
        <f t="shared" si="927"/>
        <v>1.3022581478589657E-9</v>
      </c>
      <c r="AS631" s="13">
        <f t="shared" si="928"/>
        <v>8.3736882989651912E-10</v>
      </c>
      <c r="AT631" s="13">
        <f t="shared" si="929"/>
        <v>2.6921949324528388E-10</v>
      </c>
      <c r="AU631" s="13">
        <f t="shared" si="930"/>
        <v>5.7703871902503896E-11</v>
      </c>
      <c r="AV631" s="13">
        <f t="shared" si="931"/>
        <v>9.2760839651761749E-12</v>
      </c>
      <c r="AW631" s="13">
        <f t="shared" si="932"/>
        <v>1.065372752071396E-15</v>
      </c>
      <c r="AX631" s="13">
        <f t="shared" si="933"/>
        <v>4.909237641544994E-5</v>
      </c>
      <c r="AY631" s="13">
        <f t="shared" si="934"/>
        <v>2.4546188207724969E-6</v>
      </c>
      <c r="AZ631" s="13">
        <f t="shared" si="935"/>
        <v>6.1365470519312437E-8</v>
      </c>
      <c r="BA631" s="13">
        <f t="shared" si="936"/>
        <v>1.0227578419885403E-9</v>
      </c>
      <c r="BB631" s="13">
        <f t="shared" si="937"/>
        <v>1.278447302485676E-11</v>
      </c>
      <c r="BC631" s="13">
        <f t="shared" si="938"/>
        <v>1.2784473024856771E-13</v>
      </c>
      <c r="BD631" s="13">
        <f t="shared" si="939"/>
        <v>1.085215123215803E-11</v>
      </c>
      <c r="BE631" s="13">
        <f t="shared" si="940"/>
        <v>6.9780735824709814E-12</v>
      </c>
      <c r="BF631" s="13">
        <f t="shared" si="941"/>
        <v>2.243495777044029E-12</v>
      </c>
      <c r="BG631" s="13">
        <f t="shared" si="942"/>
        <v>4.8086559918753177E-13</v>
      </c>
      <c r="BH631" s="13">
        <f t="shared" si="943"/>
        <v>7.7300699709801344E-14</v>
      </c>
      <c r="BI631" s="13">
        <f t="shared" si="944"/>
        <v>9.9410699134575486E-15</v>
      </c>
      <c r="BJ631" s="14">
        <f t="shared" si="945"/>
        <v>0.45767065354151465</v>
      </c>
      <c r="BK631" s="14">
        <f t="shared" si="946"/>
        <v>0.51627675284721042</v>
      </c>
      <c r="BL631" s="14">
        <f t="shared" si="947"/>
        <v>2.603947924630242E-2</v>
      </c>
      <c r="BM631" s="14">
        <f t="shared" si="948"/>
        <v>3.3291882333219044E-2</v>
      </c>
      <c r="BN631" s="14">
        <f t="shared" si="949"/>
        <v>0.96670296674817158</v>
      </c>
    </row>
    <row r="632" spans="1:66" x14ac:dyDescent="0.25">
      <c r="A632" t="s">
        <v>337</v>
      </c>
      <c r="B632" t="s">
        <v>80</v>
      </c>
      <c r="C632" t="s">
        <v>92</v>
      </c>
      <c r="D632" s="11">
        <v>44434</v>
      </c>
      <c r="E632" s="10">
        <f>VLOOKUP(A632,home!$A$2:$E$404,3,FALSE)</f>
        <v>1.2959000000000001</v>
      </c>
      <c r="F632" s="10">
        <f>VLOOKUP(B632,home!$B$2:$E$404,3,FALSE)</f>
        <v>1.3504</v>
      </c>
      <c r="G632" s="10">
        <f>VLOOKUP(C632,away!$B$2:$E$404,4,FALSE)</f>
        <v>0.38579999999999998</v>
      </c>
      <c r="H632" s="10">
        <f>VLOOKUP(A632,away!$A$2:$E$404,3,FALSE)</f>
        <v>1</v>
      </c>
      <c r="I632" s="10">
        <f>VLOOKUP(C632,away!$B$2:$E$404,3,FALSE)</f>
        <v>0.5</v>
      </c>
      <c r="J632" s="10">
        <f>VLOOKUP(B632,home!$B$2:$E$404,4,FALSE)</f>
        <v>1.25</v>
      </c>
      <c r="K632" s="12">
        <f t="shared" si="894"/>
        <v>0.67514358028800003</v>
      </c>
      <c r="L632" s="12">
        <f t="shared" si="895"/>
        <v>0.625</v>
      </c>
      <c r="M632" s="13">
        <f t="shared" si="896"/>
        <v>0.27249266564970737</v>
      </c>
      <c r="N632" s="13">
        <f t="shared" si="897"/>
        <v>0.18397167388896435</v>
      </c>
      <c r="O632" s="13">
        <f t="shared" si="898"/>
        <v>0.17030791603106707</v>
      </c>
      <c r="P632" s="13">
        <f t="shared" si="899"/>
        <v>0.1149822961806027</v>
      </c>
      <c r="Q632" s="13">
        <f t="shared" si="900"/>
        <v>6.2103647290485876E-2</v>
      </c>
      <c r="R632" s="13">
        <f t="shared" si="901"/>
        <v>5.3221223759708461E-2</v>
      </c>
      <c r="S632" s="13">
        <f t="shared" si="902"/>
        <v>1.212961861142302E-2</v>
      </c>
      <c r="T632" s="13">
        <f t="shared" si="903"/>
        <v>3.8814779556553665E-2</v>
      </c>
      <c r="U632" s="13">
        <f t="shared" si="904"/>
        <v>3.5931967556438342E-2</v>
      </c>
      <c r="V632" s="13">
        <f t="shared" si="905"/>
        <v>5.6869681505861808E-4</v>
      </c>
      <c r="W632" s="13">
        <f t="shared" si="906"/>
        <v>1.3976292926880598E-2</v>
      </c>
      <c r="X632" s="13">
        <f t="shared" si="907"/>
        <v>8.7351830793003724E-3</v>
      </c>
      <c r="Y632" s="13">
        <f t="shared" si="908"/>
        <v>2.7297447122813664E-3</v>
      </c>
      <c r="Z632" s="13">
        <f t="shared" si="909"/>
        <v>1.1087754949939264E-2</v>
      </c>
      <c r="AA632" s="13">
        <f t="shared" si="910"/>
        <v>7.4858265742579894E-3</v>
      </c>
      <c r="AB632" s="13">
        <f t="shared" si="911"/>
        <v>2.5270038773797963E-3</v>
      </c>
      <c r="AC632" s="13">
        <f t="shared" si="912"/>
        <v>1.4998125149103819E-5</v>
      </c>
      <c r="AD632" s="13">
        <f t="shared" si="913"/>
        <v>2.3590011114520038E-3</v>
      </c>
      <c r="AE632" s="13">
        <f t="shared" si="914"/>
        <v>1.4743756946575021E-3</v>
      </c>
      <c r="AF632" s="13">
        <f t="shared" si="915"/>
        <v>4.6074240458046937E-4</v>
      </c>
      <c r="AG632" s="13">
        <f t="shared" si="916"/>
        <v>9.5988000954264476E-5</v>
      </c>
      <c r="AH632" s="13">
        <f t="shared" si="917"/>
        <v>1.7324617109280096E-3</v>
      </c>
      <c r="AI632" s="13">
        <f t="shared" si="918"/>
        <v>1.1696604022278104E-3</v>
      </c>
      <c r="AJ632" s="13">
        <f t="shared" si="919"/>
        <v>3.9484435584059304E-4</v>
      </c>
      <c r="AK632" s="13">
        <f t="shared" si="920"/>
        <v>8.8858877352909041E-5</v>
      </c>
      <c r="AL632" s="13">
        <f t="shared" si="921"/>
        <v>2.5314719776933627E-7</v>
      </c>
      <c r="AM632" s="13">
        <f t="shared" si="922"/>
        <v>3.1853289125781555E-4</v>
      </c>
      <c r="AN632" s="13">
        <f t="shared" si="923"/>
        <v>1.9908305703613468E-4</v>
      </c>
      <c r="AO632" s="13">
        <f t="shared" si="924"/>
        <v>6.221345532379208E-5</v>
      </c>
      <c r="AP632" s="13">
        <f t="shared" si="925"/>
        <v>1.2961136525790021E-5</v>
      </c>
      <c r="AQ632" s="13">
        <f t="shared" si="926"/>
        <v>2.0251775821546901E-6</v>
      </c>
      <c r="AR632" s="13">
        <f t="shared" si="927"/>
        <v>2.1655771386600123E-4</v>
      </c>
      <c r="AS632" s="13">
        <f t="shared" si="928"/>
        <v>1.4620755027847633E-4</v>
      </c>
      <c r="AT632" s="13">
        <f t="shared" si="929"/>
        <v>4.9355544480074136E-5</v>
      </c>
      <c r="AU632" s="13">
        <f t="shared" si="930"/>
        <v>1.1107359669113632E-5</v>
      </c>
      <c r="AV632" s="13">
        <f t="shared" si="931"/>
        <v>1.8747656436379776E-6</v>
      </c>
      <c r="AW632" s="13">
        <f t="shared" si="932"/>
        <v>2.9671997472545848E-9</v>
      </c>
      <c r="AX632" s="13">
        <f t="shared" si="933"/>
        <v>3.5842572773881615E-5</v>
      </c>
      <c r="AY632" s="13">
        <f t="shared" si="934"/>
        <v>2.2401607983676006E-5</v>
      </c>
      <c r="AZ632" s="13">
        <f t="shared" si="935"/>
        <v>7.000502494898752E-6</v>
      </c>
      <c r="BA632" s="13">
        <f t="shared" si="936"/>
        <v>1.4584380197705737E-6</v>
      </c>
      <c r="BB632" s="13">
        <f t="shared" si="937"/>
        <v>2.2788094058915204E-7</v>
      </c>
      <c r="BC632" s="13">
        <f t="shared" si="938"/>
        <v>2.8485117573644012E-8</v>
      </c>
      <c r="BD632" s="13">
        <f t="shared" si="939"/>
        <v>2.2558095194375128E-5</v>
      </c>
      <c r="BE632" s="13">
        <f t="shared" si="940"/>
        <v>1.5229953154007952E-5</v>
      </c>
      <c r="BF632" s="13">
        <f t="shared" si="941"/>
        <v>5.1412025500077234E-6</v>
      </c>
      <c r="BG632" s="13">
        <f t="shared" si="942"/>
        <v>1.1570166321993368E-6</v>
      </c>
      <c r="BH632" s="13">
        <f t="shared" si="943"/>
        <v>1.9528808787895602E-7</v>
      </c>
      <c r="BI632" s="13">
        <f t="shared" si="944"/>
        <v>2.6369499767639199E-8</v>
      </c>
      <c r="BJ632" s="14">
        <f t="shared" si="945"/>
        <v>0.31538320387116664</v>
      </c>
      <c r="BK632" s="14">
        <f t="shared" si="946"/>
        <v>0.40021093013712222</v>
      </c>
      <c r="BL632" s="14">
        <f t="shared" si="947"/>
        <v>0.2733291740042566</v>
      </c>
      <c r="BM632" s="14">
        <f t="shared" si="948"/>
        <v>0.14290924152116483</v>
      </c>
      <c r="BN632" s="14">
        <f t="shared" si="949"/>
        <v>0.85707942280053595</v>
      </c>
    </row>
    <row r="633" spans="1:66" x14ac:dyDescent="0.25">
      <c r="A633" t="s">
        <v>347</v>
      </c>
      <c r="B633" t="s">
        <v>270</v>
      </c>
      <c r="C633" t="s">
        <v>325</v>
      </c>
      <c r="D633" s="11">
        <v>44434</v>
      </c>
      <c r="E633" s="10">
        <f>VLOOKUP(A633,home!$A$2:$E$404,3,FALSE)</f>
        <v>1.5417000000000001</v>
      </c>
      <c r="F633" s="10">
        <f>VLOOKUP(B633,home!$B$2:$E$404,3,FALSE)</f>
        <v>0.79279999999999995</v>
      </c>
      <c r="G633" s="10" t="e">
        <f>VLOOKUP(C633,away!$B$2:$E$404,4,FALSE)</f>
        <v>#N/A</v>
      </c>
      <c r="H633" s="10">
        <f>VLOOKUP(A633,away!$A$2:$E$404,3,FALSE)</f>
        <v>1.125</v>
      </c>
      <c r="I633" s="10" t="e">
        <f>VLOOKUP(C633,away!$B$2:$E$404,3,FALSE)</f>
        <v>#N/A</v>
      </c>
      <c r="J633" s="10">
        <f>VLOOKUP(B633,home!$B$2:$E$404,4,FALSE)</f>
        <v>1.1852</v>
      </c>
      <c r="K633" s="12" t="e">
        <f t="shared" si="894"/>
        <v>#N/A</v>
      </c>
      <c r="L633" s="12" t="e">
        <f t="shared" si="895"/>
        <v>#N/A</v>
      </c>
      <c r="M633" s="13" t="e">
        <f t="shared" si="896"/>
        <v>#N/A</v>
      </c>
      <c r="N633" s="13" t="e">
        <f t="shared" si="897"/>
        <v>#N/A</v>
      </c>
      <c r="O633" s="13" t="e">
        <f t="shared" si="898"/>
        <v>#N/A</v>
      </c>
      <c r="P633" s="13" t="e">
        <f t="shared" si="899"/>
        <v>#N/A</v>
      </c>
      <c r="Q633" s="13" t="e">
        <f t="shared" si="900"/>
        <v>#N/A</v>
      </c>
      <c r="R633" s="13" t="e">
        <f t="shared" si="901"/>
        <v>#N/A</v>
      </c>
      <c r="S633" s="13" t="e">
        <f t="shared" si="902"/>
        <v>#N/A</v>
      </c>
      <c r="T633" s="13" t="e">
        <f t="shared" si="903"/>
        <v>#N/A</v>
      </c>
      <c r="U633" s="13" t="e">
        <f t="shared" si="904"/>
        <v>#N/A</v>
      </c>
      <c r="V633" s="13" t="e">
        <f t="shared" si="905"/>
        <v>#N/A</v>
      </c>
      <c r="W633" s="13" t="e">
        <f t="shared" si="906"/>
        <v>#N/A</v>
      </c>
      <c r="X633" s="13" t="e">
        <f t="shared" si="907"/>
        <v>#N/A</v>
      </c>
      <c r="Y633" s="13" t="e">
        <f t="shared" si="908"/>
        <v>#N/A</v>
      </c>
      <c r="Z633" s="13" t="e">
        <f t="shared" si="909"/>
        <v>#N/A</v>
      </c>
      <c r="AA633" s="13" t="e">
        <f t="shared" si="910"/>
        <v>#N/A</v>
      </c>
      <c r="AB633" s="13" t="e">
        <f t="shared" si="911"/>
        <v>#N/A</v>
      </c>
      <c r="AC633" s="13" t="e">
        <f t="shared" si="912"/>
        <v>#N/A</v>
      </c>
      <c r="AD633" s="13" t="e">
        <f t="shared" si="913"/>
        <v>#N/A</v>
      </c>
      <c r="AE633" s="13" t="e">
        <f t="shared" si="914"/>
        <v>#N/A</v>
      </c>
      <c r="AF633" s="13" t="e">
        <f t="shared" si="915"/>
        <v>#N/A</v>
      </c>
      <c r="AG633" s="13" t="e">
        <f t="shared" si="916"/>
        <v>#N/A</v>
      </c>
      <c r="AH633" s="13" t="e">
        <f t="shared" si="917"/>
        <v>#N/A</v>
      </c>
      <c r="AI633" s="13" t="e">
        <f t="shared" si="918"/>
        <v>#N/A</v>
      </c>
      <c r="AJ633" s="13" t="e">
        <f t="shared" si="919"/>
        <v>#N/A</v>
      </c>
      <c r="AK633" s="13" t="e">
        <f t="shared" si="920"/>
        <v>#N/A</v>
      </c>
      <c r="AL633" s="13" t="e">
        <f t="shared" si="921"/>
        <v>#N/A</v>
      </c>
      <c r="AM633" s="13" t="e">
        <f t="shared" si="922"/>
        <v>#N/A</v>
      </c>
      <c r="AN633" s="13" t="e">
        <f t="shared" si="923"/>
        <v>#N/A</v>
      </c>
      <c r="AO633" s="13" t="e">
        <f t="shared" si="924"/>
        <v>#N/A</v>
      </c>
      <c r="AP633" s="13" t="e">
        <f t="shared" si="925"/>
        <v>#N/A</v>
      </c>
      <c r="AQ633" s="13" t="e">
        <f t="shared" si="926"/>
        <v>#N/A</v>
      </c>
      <c r="AR633" s="13" t="e">
        <f t="shared" si="927"/>
        <v>#N/A</v>
      </c>
      <c r="AS633" s="13" t="e">
        <f t="shared" si="928"/>
        <v>#N/A</v>
      </c>
      <c r="AT633" s="13" t="e">
        <f t="shared" si="929"/>
        <v>#N/A</v>
      </c>
      <c r="AU633" s="13" t="e">
        <f t="shared" si="930"/>
        <v>#N/A</v>
      </c>
      <c r="AV633" s="13" t="e">
        <f t="shared" si="931"/>
        <v>#N/A</v>
      </c>
      <c r="AW633" s="13" t="e">
        <f t="shared" si="932"/>
        <v>#N/A</v>
      </c>
      <c r="AX633" s="13" t="e">
        <f t="shared" si="933"/>
        <v>#N/A</v>
      </c>
      <c r="AY633" s="13" t="e">
        <f t="shared" si="934"/>
        <v>#N/A</v>
      </c>
      <c r="AZ633" s="13" t="e">
        <f t="shared" si="935"/>
        <v>#N/A</v>
      </c>
      <c r="BA633" s="13" t="e">
        <f t="shared" si="936"/>
        <v>#N/A</v>
      </c>
      <c r="BB633" s="13" t="e">
        <f t="shared" si="937"/>
        <v>#N/A</v>
      </c>
      <c r="BC633" s="13" t="e">
        <f t="shared" si="938"/>
        <v>#N/A</v>
      </c>
      <c r="BD633" s="13" t="e">
        <f t="shared" si="939"/>
        <v>#N/A</v>
      </c>
      <c r="BE633" s="13" t="e">
        <f t="shared" si="940"/>
        <v>#N/A</v>
      </c>
      <c r="BF633" s="13" t="e">
        <f t="shared" si="941"/>
        <v>#N/A</v>
      </c>
      <c r="BG633" s="13" t="e">
        <f t="shared" si="942"/>
        <v>#N/A</v>
      </c>
      <c r="BH633" s="13" t="e">
        <f t="shared" si="943"/>
        <v>#N/A</v>
      </c>
      <c r="BI633" s="13" t="e">
        <f t="shared" si="944"/>
        <v>#N/A</v>
      </c>
      <c r="BJ633" s="14" t="e">
        <f t="shared" si="945"/>
        <v>#N/A</v>
      </c>
      <c r="BK633" s="14" t="e">
        <f t="shared" si="946"/>
        <v>#N/A</v>
      </c>
      <c r="BL633" s="14" t="e">
        <f t="shared" si="947"/>
        <v>#N/A</v>
      </c>
      <c r="BM633" s="14" t="e">
        <f t="shared" si="948"/>
        <v>#N/A</v>
      </c>
      <c r="BN633" s="14" t="e">
        <f t="shared" si="949"/>
        <v>#N/A</v>
      </c>
    </row>
    <row r="634" spans="1:66" x14ac:dyDescent="0.25">
      <c r="A634" t="s">
        <v>347</v>
      </c>
      <c r="B634" t="s">
        <v>269</v>
      </c>
      <c r="C634" t="s">
        <v>268</v>
      </c>
      <c r="D634" s="11">
        <v>44434</v>
      </c>
      <c r="E634" s="10">
        <f>VLOOKUP(A634,home!$A$2:$E$404,3,FALSE)</f>
        <v>1.5417000000000001</v>
      </c>
      <c r="F634" s="10">
        <f>VLOOKUP(B634,home!$B$2:$E$404,3,FALSE)</f>
        <v>1.0089999999999999</v>
      </c>
      <c r="G634" s="10">
        <f>VLOOKUP(C634,away!$B$2:$E$404,4,FALSE)</f>
        <v>0.86480000000000001</v>
      </c>
      <c r="H634" s="10">
        <f>VLOOKUP(A634,away!$A$2:$E$404,3,FALSE)</f>
        <v>1.125</v>
      </c>
      <c r="I634" s="10">
        <f>VLOOKUP(C634,away!$B$2:$E$404,3,FALSE)</f>
        <v>0.98770000000000002</v>
      </c>
      <c r="J634" s="10">
        <f>VLOOKUP(B634,home!$B$2:$E$404,4,FALSE)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347</v>
      </c>
      <c r="B635" t="s">
        <v>259</v>
      </c>
      <c r="C635" t="s">
        <v>260</v>
      </c>
      <c r="D635" s="11">
        <v>44434</v>
      </c>
      <c r="E635" s="10">
        <f>VLOOKUP(A635,home!$A$2:$E$404,3,FALSE)</f>
        <v>1.5417000000000001</v>
      </c>
      <c r="F635" s="10">
        <f>VLOOKUP(B635,home!$B$2:$E$404,3,FALSE)</f>
        <v>1.0810999999999999</v>
      </c>
      <c r="G635" s="10">
        <f>VLOOKUP(C635,away!$B$2:$E$404,4,FALSE)</f>
        <v>1.7297</v>
      </c>
      <c r="H635" s="10">
        <f>VLOOKUP(A635,away!$A$2:$E$404,3,FALSE)</f>
        <v>1.125</v>
      </c>
      <c r="I635" s="10">
        <f>VLOOKUP(C635,away!$B$2:$E$404,3,FALSE)</f>
        <v>0.98770000000000002</v>
      </c>
      <c r="J635" s="10">
        <f>VLOOKUP(B635,home!$B$2:$E$404,4,FALSE)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347</v>
      </c>
      <c r="B636" t="s">
        <v>272</v>
      </c>
      <c r="C636" t="s">
        <v>261</v>
      </c>
      <c r="D636" s="11">
        <v>44434</v>
      </c>
      <c r="E636" s="10">
        <f>VLOOKUP(A636,home!$A$2:$E$404,3,FALSE)</f>
        <v>1.5417000000000001</v>
      </c>
      <c r="F636" s="10">
        <f>VLOOKUP(B636,home!$B$2:$E$404,3,FALSE)</f>
        <v>2.0179999999999998</v>
      </c>
      <c r="G636" s="10">
        <f>VLOOKUP(C636,away!$B$2:$E$404,4,FALSE)</f>
        <v>0.79279999999999995</v>
      </c>
      <c r="H636" s="10">
        <f>VLOOKUP(A636,away!$A$2:$E$404,3,FALSE)</f>
        <v>1.125</v>
      </c>
      <c r="I636" s="10">
        <f>VLOOKUP(C636,away!$B$2:$E$404,3,FALSE)</f>
        <v>1.0864</v>
      </c>
      <c r="J636" s="10">
        <f>VLOOKUP(B636,home!$B$2:$E$404,4,FALSE)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337</v>
      </c>
      <c r="B637" t="s">
        <v>90</v>
      </c>
      <c r="C637" t="s">
        <v>71</v>
      </c>
      <c r="D637" s="11">
        <v>44435</v>
      </c>
      <c r="E637" s="10">
        <f>VLOOKUP(A637,home!$A$2:$E$404,3,FALSE)</f>
        <v>1.2959000000000001</v>
      </c>
      <c r="F637" s="10">
        <f>VLOOKUP(B637,home!$B$2:$E$404,3,FALSE)</f>
        <v>1.9292</v>
      </c>
      <c r="G637" s="10">
        <f>VLOOKUP(C637,away!$B$2:$E$404,4,FALSE)</f>
        <v>1.0288999999999999</v>
      </c>
      <c r="H637" s="10">
        <f>VLOOKUP(A637,away!$A$2:$E$404,3,FALSE)</f>
        <v>1</v>
      </c>
      <c r="I637" s="10">
        <f>VLOOKUP(C637,away!$B$2:$E$404,3,FALSE)</f>
        <v>1</v>
      </c>
      <c r="J637" s="10">
        <f>VLOOKUP(B637,home!$B$2:$E$404,4,FALSE)</f>
        <v>1</v>
      </c>
      <c r="K637" s="12">
        <f t="shared" si="894"/>
        <v>2.5723017330919999</v>
      </c>
      <c r="L637" s="12">
        <f t="shared" si="895"/>
        <v>1</v>
      </c>
      <c r="M637" s="13">
        <f t="shared" si="896"/>
        <v>2.8091120947466665E-2</v>
      </c>
      <c r="N637" s="13">
        <f t="shared" si="897"/>
        <v>7.2258839097665478E-2</v>
      </c>
      <c r="O637" s="13">
        <f t="shared" si="898"/>
        <v>2.8091120947466665E-2</v>
      </c>
      <c r="P637" s="13">
        <f t="shared" si="899"/>
        <v>7.2258839097665478E-2</v>
      </c>
      <c r="Q637" s="13">
        <f t="shared" si="900"/>
        <v>9.2935768521070453E-2</v>
      </c>
      <c r="R637" s="13">
        <f t="shared" si="901"/>
        <v>1.4045560473733331E-2</v>
      </c>
      <c r="S637" s="13">
        <f t="shared" si="902"/>
        <v>4.6467884260535219E-2</v>
      </c>
      <c r="T637" s="13">
        <f t="shared" si="903"/>
        <v>9.2935768521070453E-2</v>
      </c>
      <c r="U637" s="13">
        <f t="shared" si="904"/>
        <v>3.6129419548832732E-2</v>
      </c>
      <c r="V637" s="13">
        <f t="shared" si="905"/>
        <v>1.3281046579610359E-2</v>
      </c>
      <c r="W637" s="13">
        <f t="shared" si="906"/>
        <v>7.9686279477662159E-2</v>
      </c>
      <c r="X637" s="13">
        <f t="shared" si="907"/>
        <v>7.9686279477662159E-2</v>
      </c>
      <c r="Y637" s="13">
        <f t="shared" si="908"/>
        <v>3.9843139738831072E-2</v>
      </c>
      <c r="Z637" s="13">
        <f t="shared" si="909"/>
        <v>4.6818534912444441E-3</v>
      </c>
      <c r="AA637" s="13">
        <f t="shared" si="910"/>
        <v>1.2043139849610914E-2</v>
      </c>
      <c r="AB637" s="13">
        <f t="shared" si="911"/>
        <v>1.5489294753511743E-2</v>
      </c>
      <c r="AC637" s="13">
        <f t="shared" si="912"/>
        <v>2.1351786958754568E-3</v>
      </c>
      <c r="AD637" s="13">
        <f t="shared" si="913"/>
        <v>5.124428870101097E-2</v>
      </c>
      <c r="AE637" s="13">
        <f t="shared" si="914"/>
        <v>5.124428870101097E-2</v>
      </c>
      <c r="AF637" s="13">
        <f t="shared" si="915"/>
        <v>2.5622144350505482E-2</v>
      </c>
      <c r="AG637" s="13">
        <f t="shared" si="916"/>
        <v>8.540714783501829E-3</v>
      </c>
      <c r="AH637" s="13">
        <f t="shared" si="917"/>
        <v>1.1704633728111108E-3</v>
      </c>
      <c r="AI637" s="13">
        <f t="shared" si="918"/>
        <v>3.0107849624027277E-3</v>
      </c>
      <c r="AJ637" s="13">
        <f t="shared" si="919"/>
        <v>3.8723236883779349E-3</v>
      </c>
      <c r="AK637" s="13">
        <f t="shared" si="920"/>
        <v>3.3202616449025889E-3</v>
      </c>
      <c r="AL637" s="13">
        <f t="shared" si="921"/>
        <v>2.1969295439446207E-4</v>
      </c>
      <c r="AM637" s="13">
        <f t="shared" si="922"/>
        <v>2.6363154527335442E-2</v>
      </c>
      <c r="AN637" s="13">
        <f t="shared" si="923"/>
        <v>2.6363154527335442E-2</v>
      </c>
      <c r="AO637" s="13">
        <f t="shared" si="924"/>
        <v>1.3181577263667719E-2</v>
      </c>
      <c r="AP637" s="13">
        <f t="shared" si="925"/>
        <v>4.393859087889241E-3</v>
      </c>
      <c r="AQ637" s="13">
        <f t="shared" si="926"/>
        <v>1.09846477197231E-3</v>
      </c>
      <c r="AR637" s="13">
        <f t="shared" si="927"/>
        <v>2.3409267456222225E-4</v>
      </c>
      <c r="AS637" s="13">
        <f t="shared" si="928"/>
        <v>6.0215699248054573E-4</v>
      </c>
      <c r="AT637" s="13">
        <f t="shared" si="929"/>
        <v>7.7446473767558727E-4</v>
      </c>
      <c r="AU637" s="13">
        <f t="shared" si="930"/>
        <v>6.6405232898051811E-4</v>
      </c>
      <c r="AV637" s="13">
        <f t="shared" si="931"/>
        <v>4.270357391750915E-4</v>
      </c>
      <c r="AW637" s="13">
        <f t="shared" si="932"/>
        <v>1.5697682426027135E-5</v>
      </c>
      <c r="AX637" s="13">
        <f t="shared" si="933"/>
        <v>1.1302331346739539E-2</v>
      </c>
      <c r="AY637" s="13">
        <f t="shared" si="934"/>
        <v>1.1302331346739539E-2</v>
      </c>
      <c r="AZ637" s="13">
        <f t="shared" si="935"/>
        <v>5.6511656733697685E-3</v>
      </c>
      <c r="BA637" s="13">
        <f t="shared" si="936"/>
        <v>1.8837218911232567E-3</v>
      </c>
      <c r="BB637" s="13">
        <f t="shared" si="937"/>
        <v>4.7093047278081406E-4</v>
      </c>
      <c r="BC637" s="13">
        <f t="shared" si="938"/>
        <v>9.4186094556162849E-5</v>
      </c>
      <c r="BD637" s="13">
        <f t="shared" si="939"/>
        <v>3.9015445760370359E-5</v>
      </c>
      <c r="BE637" s="13">
        <f t="shared" si="940"/>
        <v>1.0035949874675759E-4</v>
      </c>
      <c r="BF637" s="13">
        <f t="shared" si="941"/>
        <v>1.2907745627926449E-4</v>
      </c>
      <c r="BG637" s="13">
        <f t="shared" si="942"/>
        <v>1.1067538816341963E-4</v>
      </c>
      <c r="BH637" s="13">
        <f t="shared" si="943"/>
        <v>7.1172623195848552E-5</v>
      </c>
      <c r="BI637" s="13">
        <f t="shared" si="944"/>
        <v>3.6615492399076998E-5</v>
      </c>
      <c r="BJ637" s="14">
        <f t="shared" si="945"/>
        <v>0.69610238837350014</v>
      </c>
      <c r="BK637" s="14">
        <f t="shared" si="946"/>
        <v>0.17375609388228719</v>
      </c>
      <c r="BL637" s="14">
        <f t="shared" si="947"/>
        <v>0.12036108761906848</v>
      </c>
      <c r="BM637" s="14">
        <f t="shared" si="948"/>
        <v>0.67593354061671873</v>
      </c>
      <c r="BN637" s="14">
        <f t="shared" si="949"/>
        <v>0.30768124908506805</v>
      </c>
    </row>
    <row r="638" spans="1:66" s="10" customFormat="1" x14ac:dyDescent="0.25">
      <c r="A638" t="s">
        <v>347</v>
      </c>
      <c r="B638" t="s">
        <v>271</v>
      </c>
      <c r="C638" t="s">
        <v>263</v>
      </c>
      <c r="D638" s="11">
        <v>44435</v>
      </c>
      <c r="E638" s="10">
        <f>VLOOKUP(A638,home!$A$2:$E$404,3,FALSE)</f>
        <v>1.5417000000000001</v>
      </c>
      <c r="F638" s="10">
        <f>VLOOKUP(B638,home!$B$2:$E$404,3,FALSE)</f>
        <v>0.3604</v>
      </c>
      <c r="G638" s="10">
        <f>VLOOKUP(C638,away!$B$2:$E$404,4,FALSE)</f>
        <v>1.1531</v>
      </c>
      <c r="H638" s="10">
        <f>VLOOKUP(A638,away!$A$2:$E$404,3,FALSE)</f>
        <v>1.125</v>
      </c>
      <c r="I638" s="10">
        <f>VLOOKUP(C638,away!$B$2:$E$404,3,FALSE)</f>
        <v>1.284</v>
      </c>
      <c r="J638" s="10">
        <f>VLOOKUP(B638,home!$B$2:$E$404,4,FALSE)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347</v>
      </c>
      <c r="B639" t="s">
        <v>264</v>
      </c>
      <c r="C639" t="s">
        <v>326</v>
      </c>
      <c r="D639" s="11">
        <v>44435</v>
      </c>
      <c r="E639" s="10">
        <f>VLOOKUP(A639,home!$A$2:$E$404,3,FALSE)</f>
        <v>1.5417000000000001</v>
      </c>
      <c r="F639" s="10">
        <f>VLOOKUP(B639,home!$B$2:$E$404,3,FALSE)</f>
        <v>0.72070000000000001</v>
      </c>
      <c r="G639" s="10">
        <f>VLOOKUP(C639,away!$B$2:$E$404,4,FALSE)</f>
        <v>1.0089999999999999</v>
      </c>
      <c r="H639" s="10">
        <f>VLOOKUP(A639,away!$A$2:$E$404,3,FALSE)</f>
        <v>1.125</v>
      </c>
      <c r="I639" s="10">
        <f>VLOOKUP(C639,away!$B$2:$E$404,3,FALSE)</f>
        <v>0.88890000000000002</v>
      </c>
      <c r="J639" s="10">
        <f>VLOOKUP(B639,home!$B$2:$E$404,4,FALSE)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347</v>
      </c>
      <c r="B640" t="s">
        <v>262</v>
      </c>
      <c r="C640" t="s">
        <v>266</v>
      </c>
      <c r="D640" s="11">
        <v>44435</v>
      </c>
      <c r="E640" s="10">
        <f>VLOOKUP(A640,home!$A$2:$E$404,3,FALSE)</f>
        <v>1.5417000000000001</v>
      </c>
      <c r="F640" s="10">
        <f>VLOOKUP(B640,home!$B$2:$E$404,3,FALSE)</f>
        <v>1.2323999999999999</v>
      </c>
      <c r="G640" s="10">
        <f>VLOOKUP(C640,away!$B$2:$E$404,4,FALSE)</f>
        <v>0.72070000000000001</v>
      </c>
      <c r="H640" s="10">
        <f>VLOOKUP(A640,away!$A$2:$E$404,3,FALSE)</f>
        <v>1.125</v>
      </c>
      <c r="I640" s="10">
        <f>VLOOKUP(C640,away!$B$2:$E$404,3,FALSE)</f>
        <v>0.98770000000000002</v>
      </c>
      <c r="J640" s="10">
        <f>VLOOKUP(B640,home!$B$2:$E$404,4,FALSE)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347</v>
      </c>
      <c r="B641" s="15" t="s">
        <v>265</v>
      </c>
      <c r="C641" s="15" t="s">
        <v>267</v>
      </c>
      <c r="D641" s="20">
        <v>44435</v>
      </c>
      <c r="E641" s="15">
        <f>VLOOKUP(A641,home!$A$2:$E$404,3,FALSE)</f>
        <v>1.5417000000000001</v>
      </c>
      <c r="F641" s="15">
        <f>VLOOKUP(B641,home!$B$2:$E$404,3,FALSE)</f>
        <v>0.89190000000000003</v>
      </c>
      <c r="G641" s="15">
        <f>VLOOKUP(C641,away!$B$2:$E$404,4,FALSE)</f>
        <v>1.1531</v>
      </c>
      <c r="H641" s="15">
        <f>VLOOKUP(A641,away!$A$2:$E$404,3,FALSE)</f>
        <v>1.125</v>
      </c>
      <c r="I641" s="15">
        <f>VLOOKUP(C641,away!$B$2:$E$404,3,FALSE)</f>
        <v>0.88890000000000002</v>
      </c>
      <c r="J641" s="15">
        <f>VLOOKUP(B641,home!$B$2:$E$404,4,FALSE)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340</v>
      </c>
      <c r="B642" t="s">
        <v>145</v>
      </c>
      <c r="C642" t="s">
        <v>150</v>
      </c>
      <c r="D642" s="11">
        <v>44435</v>
      </c>
      <c r="E642" s="10">
        <f>VLOOKUP(A642,home!$A$2:$E$404,3,FALSE)</f>
        <v>1.4705999999999999</v>
      </c>
      <c r="F642" s="10">
        <f>VLOOKUP(B642,home!$B$2:$E$404,3,FALSE)</f>
        <v>1.19</v>
      </c>
      <c r="G642" s="10">
        <f>VLOOKUP(C642,away!$B$2:$E$404,4,FALSE)</f>
        <v>1.2844</v>
      </c>
      <c r="H642" s="10">
        <f>VLOOKUP(A642,away!$A$2:$E$404,3,FALSE)</f>
        <v>1.2646999999999999</v>
      </c>
      <c r="I642" s="10">
        <f>VLOOKUP(C642,away!$B$2:$E$404,3,FALSE)</f>
        <v>0.79069999999999996</v>
      </c>
      <c r="J642" s="10">
        <f>VLOOKUP(B642,home!$B$2:$E$404,4,FALSE)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350</v>
      </c>
      <c r="B643" t="s">
        <v>166</v>
      </c>
      <c r="C643" t="s">
        <v>156</v>
      </c>
      <c r="D643" s="11">
        <v>44435</v>
      </c>
      <c r="E643" s="10">
        <f>VLOOKUP(A643,home!$A$2:$E$404,3,FALSE)</f>
        <v>1.3148</v>
      </c>
      <c r="F643" s="10">
        <f>VLOOKUP(B643,home!$B$2:$E$404,3,FALSE)</f>
        <v>1.6382000000000001</v>
      </c>
      <c r="G643" s="10">
        <f>VLOOKUP(C643,away!$B$2:$E$404,4,FALSE)</f>
        <v>0.93610000000000004</v>
      </c>
      <c r="H643" s="10">
        <f>VLOOKUP(A643,away!$A$2:$E$404,3,FALSE)</f>
        <v>1.2037</v>
      </c>
      <c r="I643" s="10">
        <f>VLOOKUP(C643,away!$B$2:$E$404,3,FALSE)</f>
        <v>1.0225</v>
      </c>
      <c r="J643" s="10">
        <f>VLOOKUP(B643,home!$B$2:$E$404,4,FALSE)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345</v>
      </c>
      <c r="B644" t="s">
        <v>241</v>
      </c>
      <c r="C644" t="s">
        <v>321</v>
      </c>
      <c r="D644" s="11">
        <v>44435</v>
      </c>
      <c r="E644" s="10">
        <f>VLOOKUP(A644,home!$A$2:$E$404,3,FALSE)</f>
        <v>1.5690999999999999</v>
      </c>
      <c r="F644" s="10">
        <f>VLOOKUP(B644,home!$B$2:$E$404,3,FALSE)</f>
        <v>0.92700000000000005</v>
      </c>
      <c r="G644" s="10">
        <f>VLOOKUP(C644,away!$B$2:$E$404,4,FALSE)</f>
        <v>1.1472</v>
      </c>
      <c r="H644" s="10">
        <f>VLOOKUP(A644,away!$A$2:$E$404,3,FALSE)</f>
        <v>1.1701999999999999</v>
      </c>
      <c r="I644" s="10">
        <f>VLOOKUP(C644,away!$B$2:$E$404,3,FALSE)</f>
        <v>0.85460000000000003</v>
      </c>
      <c r="J644" s="10">
        <f>VLOOKUP(B644,home!$B$2:$E$404,4,FALSE)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345</v>
      </c>
      <c r="B645" t="s">
        <v>242</v>
      </c>
      <c r="C645" t="s">
        <v>233</v>
      </c>
      <c r="D645" s="11">
        <v>44435</v>
      </c>
      <c r="E645" s="10">
        <f>VLOOKUP(A645,home!$A$2:$E$404,3,FALSE)</f>
        <v>1.5690999999999999</v>
      </c>
      <c r="F645" s="10">
        <f>VLOOKUP(B645,home!$B$2:$E$404,3,FALSE)</f>
        <v>0.40560000000000002</v>
      </c>
      <c r="G645" s="10">
        <f>VLOOKUP(C645,away!$B$2:$E$404,4,FALSE)</f>
        <v>1.2746</v>
      </c>
      <c r="H645" s="10">
        <f>VLOOKUP(A645,away!$A$2:$E$404,3,FALSE)</f>
        <v>1.1701999999999999</v>
      </c>
      <c r="I645" s="10">
        <f>VLOOKUP(C645,away!$B$2:$E$404,3,FALSE)</f>
        <v>0.85460000000000003</v>
      </c>
      <c r="J645" s="10">
        <f>VLOOKUP(B645,home!$B$2:$E$404,4,FALSE)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346</v>
      </c>
      <c r="B646" t="s">
        <v>253</v>
      </c>
      <c r="C646" t="s">
        <v>248</v>
      </c>
      <c r="D646" s="11">
        <v>44435</v>
      </c>
      <c r="E646" s="10">
        <f>VLOOKUP(A646,home!$A$2:$E$404,3,FALSE)</f>
        <v>1.254</v>
      </c>
      <c r="F646" s="10">
        <f>VLOOKUP(B646,home!$B$2:$E$404,3,FALSE)</f>
        <v>1.1164000000000001</v>
      </c>
      <c r="G646" s="10">
        <f>VLOOKUP(C646,away!$B$2:$E$404,4,FALSE)</f>
        <v>0.47849999999999998</v>
      </c>
      <c r="H646" s="10">
        <f>VLOOKUP(A646,away!$A$2:$E$404,3,FALSE)</f>
        <v>0.9476</v>
      </c>
      <c r="I646" s="10">
        <f>VLOOKUP(C646,away!$B$2:$E$404,3,FALSE)</f>
        <v>0.84419999999999995</v>
      </c>
      <c r="J646" s="10">
        <f>VLOOKUP(B646,home!$B$2:$E$404,4,FALSE)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346</v>
      </c>
      <c r="B647" t="s">
        <v>324</v>
      </c>
      <c r="C647" t="s">
        <v>323</v>
      </c>
      <c r="D647" s="11">
        <v>44435</v>
      </c>
      <c r="E647" s="10">
        <f>VLOOKUP(A647,home!$A$2:$E$404,3,FALSE)</f>
        <v>1.254</v>
      </c>
      <c r="F647" s="10">
        <f>VLOOKUP(B647,home!$B$2:$E$404,3,FALSE)</f>
        <v>0.74429999999999996</v>
      </c>
      <c r="G647" s="10">
        <f>VLOOKUP(C647,away!$B$2:$E$404,4,FALSE)</f>
        <v>0.74760000000000004</v>
      </c>
      <c r="H647" s="10">
        <f>VLOOKUP(A647,away!$A$2:$E$404,3,FALSE)</f>
        <v>0.9476</v>
      </c>
      <c r="I647" s="10">
        <f>VLOOKUP(C647,away!$B$2:$E$404,3,FALSE)</f>
        <v>1.1872</v>
      </c>
      <c r="J647" s="10">
        <f>VLOOKUP(B647,home!$B$2:$E$404,4,FALSE)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347</v>
      </c>
      <c r="B648" t="s">
        <v>271</v>
      </c>
      <c r="C648" t="s">
        <v>263</v>
      </c>
      <c r="D648" s="11">
        <v>44435</v>
      </c>
      <c r="E648" s="10">
        <f>VLOOKUP(A648,home!$A$2:$E$404,3,FALSE)</f>
        <v>1.5417000000000001</v>
      </c>
      <c r="F648" s="10">
        <f>VLOOKUP(B648,home!$B$2:$E$404,3,FALSE)</f>
        <v>0.3604</v>
      </c>
      <c r="G648" s="10">
        <f>VLOOKUP(C648,away!$B$2:$E$404,4,FALSE)</f>
        <v>1.1531</v>
      </c>
      <c r="H648" s="10">
        <f>VLOOKUP(A648,away!$A$2:$E$404,3,FALSE)</f>
        <v>1.125</v>
      </c>
      <c r="I648" s="10">
        <f>VLOOKUP(C648,away!$B$2:$E$404,3,FALSE)</f>
        <v>1.284</v>
      </c>
      <c r="J648" s="10">
        <f>VLOOKUP(B648,home!$B$2:$E$404,4,FALSE)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347</v>
      </c>
      <c r="B649" t="s">
        <v>264</v>
      </c>
      <c r="C649" t="s">
        <v>326</v>
      </c>
      <c r="D649" s="11">
        <v>44435</v>
      </c>
      <c r="E649" s="10">
        <f>VLOOKUP(A649,home!$A$2:$E$404,3,FALSE)</f>
        <v>1.5417000000000001</v>
      </c>
      <c r="F649" s="10">
        <f>VLOOKUP(B649,home!$B$2:$E$404,3,FALSE)</f>
        <v>0.72070000000000001</v>
      </c>
      <c r="G649" s="10">
        <f>VLOOKUP(C649,away!$B$2:$E$404,4,FALSE)</f>
        <v>1.0089999999999999</v>
      </c>
      <c r="H649" s="10">
        <f>VLOOKUP(A649,away!$A$2:$E$404,3,FALSE)</f>
        <v>1.125</v>
      </c>
      <c r="I649" s="10">
        <f>VLOOKUP(C649,away!$B$2:$E$404,3,FALSE)</f>
        <v>0.88890000000000002</v>
      </c>
      <c r="J649" s="10">
        <f>VLOOKUP(B649,home!$B$2:$E$404,4,FALSE)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347</v>
      </c>
      <c r="B650" t="s">
        <v>262</v>
      </c>
      <c r="C650" t="s">
        <v>266</v>
      </c>
      <c r="D650" s="11">
        <v>44435</v>
      </c>
      <c r="E650" s="10">
        <f>VLOOKUP(A650,home!$A$2:$E$404,3,FALSE)</f>
        <v>1.5417000000000001</v>
      </c>
      <c r="F650" s="10">
        <f>VLOOKUP(B650,home!$B$2:$E$404,3,FALSE)</f>
        <v>1.2323999999999999</v>
      </c>
      <c r="G650" s="10">
        <f>VLOOKUP(C650,away!$B$2:$E$404,4,FALSE)</f>
        <v>0.72070000000000001</v>
      </c>
      <c r="H650" s="10">
        <f>VLOOKUP(A650,away!$A$2:$E$404,3,FALSE)</f>
        <v>1.125</v>
      </c>
      <c r="I650" s="10">
        <f>VLOOKUP(C650,away!$B$2:$E$404,3,FALSE)</f>
        <v>0.98770000000000002</v>
      </c>
      <c r="J650" s="10">
        <f>VLOOKUP(B650,home!$B$2:$E$404,4,FALSE)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347</v>
      </c>
      <c r="B651" t="s">
        <v>265</v>
      </c>
      <c r="C651" t="s">
        <v>267</v>
      </c>
      <c r="D651" s="11">
        <v>44435</v>
      </c>
      <c r="E651" s="10">
        <f>VLOOKUP(A651,home!$A$2:$E$404,3,FALSE)</f>
        <v>1.5417000000000001</v>
      </c>
      <c r="F651" s="10">
        <f>VLOOKUP(B651,home!$B$2:$E$404,3,FALSE)</f>
        <v>0.89190000000000003</v>
      </c>
      <c r="G651" s="10">
        <f>VLOOKUP(C651,away!$B$2:$E$404,4,FALSE)</f>
        <v>1.1531</v>
      </c>
      <c r="H651" s="10">
        <f>VLOOKUP(A651,away!$A$2:$E$404,3,FALSE)</f>
        <v>1.125</v>
      </c>
      <c r="I651" s="10">
        <f>VLOOKUP(C651,away!$B$2:$E$404,3,FALSE)</f>
        <v>0.88890000000000002</v>
      </c>
      <c r="J651" s="10">
        <f>VLOOKUP(B651,home!$B$2:$E$404,4,FALSE)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289</v>
      </c>
      <c r="B652" t="s">
        <v>295</v>
      </c>
      <c r="C652" t="s">
        <v>297</v>
      </c>
      <c r="D652" s="11">
        <v>44435</v>
      </c>
      <c r="E652" s="10">
        <f>VLOOKUP(A652,home!$A$2:$E$404,3,FALSE)</f>
        <v>1.6667000000000001</v>
      </c>
      <c r="F652" s="10">
        <f>VLOOKUP(B652,home!$B$2:$E$404,3,FALSE)</f>
        <v>1.8</v>
      </c>
      <c r="G652" s="10">
        <f>VLOOKUP(C652,away!$B$2:$E$404,4,FALSE)</f>
        <v>1.6</v>
      </c>
      <c r="H652" s="10">
        <f>VLOOKUP(A652,away!$A$2:$E$404,3,FALSE)</f>
        <v>0.93330000000000002</v>
      </c>
      <c r="I652" s="10">
        <f>VLOOKUP(C652,away!$B$2:$E$404,3,FALSE)</f>
        <v>0.71430000000000005</v>
      </c>
      <c r="J652" s="10">
        <f>VLOOKUP(B652,home!$B$2:$E$404,4,FALSE)</f>
        <v>0.53569999999999995</v>
      </c>
      <c r="K652" s="12">
        <f t="shared" si="950"/>
        <v>4.8000960000000008</v>
      </c>
      <c r="L652" s="12">
        <f t="shared" si="951"/>
        <v>0.357127720983</v>
      </c>
      <c r="M652" s="13">
        <f t="shared" si="952"/>
        <v>5.7576623942268155E-3</v>
      </c>
      <c r="N652" s="13">
        <f t="shared" si="953"/>
        <v>2.7637332227878564E-2</v>
      </c>
      <c r="O652" s="13">
        <f t="shared" si="954"/>
        <v>2.0562208490397457E-3</v>
      </c>
      <c r="P652" s="13">
        <f t="shared" si="955"/>
        <v>9.8700574725922897E-3</v>
      </c>
      <c r="Q652" s="13">
        <f t="shared" si="956"/>
        <v>6.6330923938855507E-2</v>
      </c>
      <c r="R652" s="13">
        <f t="shared" si="957"/>
        <v>3.6716673282764681E-4</v>
      </c>
      <c r="S652" s="13">
        <f t="shared" si="958"/>
        <v>4.2299299542968849E-3</v>
      </c>
      <c r="T652" s="13">
        <f t="shared" si="959"/>
        <v>2.3688611696980187E-2</v>
      </c>
      <c r="U652" s="13">
        <f t="shared" si="960"/>
        <v>1.7624355655790566E-3</v>
      </c>
      <c r="V652" s="13">
        <f t="shared" si="961"/>
        <v>8.0568291040035314E-4</v>
      </c>
      <c r="W652" s="13">
        <f t="shared" si="962"/>
        <v>0.10613160089173487</v>
      </c>
      <c r="X652" s="13">
        <f t="shared" si="963"/>
        <v>3.7902536750742608E-2</v>
      </c>
      <c r="Y652" s="13">
        <f t="shared" si="964"/>
        <v>6.7680232846335535E-3</v>
      </c>
      <c r="Z652" s="13">
        <f t="shared" si="965"/>
        <v>4.3708472838503861E-5</v>
      </c>
      <c r="AA652" s="13">
        <f t="shared" si="966"/>
        <v>2.0980486563821108E-4</v>
      </c>
      <c r="AB652" s="13">
        <f t="shared" si="967"/>
        <v>5.0354174816525732E-4</v>
      </c>
      <c r="AC652" s="13">
        <f t="shared" si="968"/>
        <v>8.6321236878078393E-5</v>
      </c>
      <c r="AD652" s="13">
        <f t="shared" si="969"/>
        <v>0.12736046822850328</v>
      </c>
      <c r="AE652" s="13">
        <f t="shared" si="970"/>
        <v>4.5483953761773159E-2</v>
      </c>
      <c r="AF652" s="13">
        <f t="shared" si="971"/>
        <v>8.1217903741190988E-3</v>
      </c>
      <c r="AG652" s="13">
        <f t="shared" si="972"/>
        <v>9.6683882887027366E-4</v>
      </c>
      <c r="AH652" s="13">
        <f t="shared" si="973"/>
        <v>3.9023768231155603E-6</v>
      </c>
      <c r="AI652" s="13">
        <f t="shared" si="974"/>
        <v>1.873178337912971E-5</v>
      </c>
      <c r="AJ652" s="13">
        <f t="shared" si="975"/>
        <v>4.4957179235513519E-5</v>
      </c>
      <c r="AK652" s="13">
        <f t="shared" si="976"/>
        <v>7.1932925406557172E-5</v>
      </c>
      <c r="AL652" s="13">
        <f t="shared" si="977"/>
        <v>5.919038045344093E-6</v>
      </c>
      <c r="AM652" s="13">
        <f t="shared" si="978"/>
        <v>0.12226849482035315</v>
      </c>
      <c r="AN652" s="13">
        <f t="shared" si="979"/>
        <v>4.3665468903214461E-2</v>
      </c>
      <c r="AO652" s="13">
        <f t="shared" si="980"/>
        <v>7.7970746975295178E-3</v>
      </c>
      <c r="AP652" s="13">
        <f t="shared" si="981"/>
        <v>9.2818383902097711E-4</v>
      </c>
      <c r="AQ652" s="13">
        <f t="shared" si="982"/>
        <v>8.2870044770703323E-5</v>
      </c>
      <c r="AR652" s="13">
        <f t="shared" si="983"/>
        <v>2.7872938825122808E-7</v>
      </c>
      <c r="AS652" s="13">
        <f t="shared" si="984"/>
        <v>1.3379278216271671E-6</v>
      </c>
      <c r="AT652" s="13">
        <f t="shared" si="985"/>
        <v>3.2110909924406401E-6</v>
      </c>
      <c r="AU652" s="13">
        <f t="shared" si="986"/>
        <v>5.1378483428167824E-6</v>
      </c>
      <c r="AV652" s="13">
        <f t="shared" si="987"/>
        <v>6.1655413197403688E-6</v>
      </c>
      <c r="AW652" s="13">
        <f t="shared" si="988"/>
        <v>2.8185264594623428E-7</v>
      </c>
      <c r="AX652" s="13">
        <f t="shared" si="989"/>
        <v>9.7816752152199662E-2</v>
      </c>
      <c r="AY652" s="13">
        <f t="shared" si="990"/>
        <v>3.4933073770074027E-2</v>
      </c>
      <c r="AZ652" s="13">
        <f t="shared" si="991"/>
        <v>6.2377845112187753E-3</v>
      </c>
      <c r="BA652" s="13">
        <f t="shared" si="992"/>
        <v>7.4256192215820611E-4</v>
      </c>
      <c r="BB652" s="13">
        <f t="shared" si="993"/>
        <v>6.6297361737278999E-5</v>
      </c>
      <c r="BC652" s="13">
        <f t="shared" si="994"/>
        <v>4.7353251408840012E-6</v>
      </c>
      <c r="BD652" s="13">
        <f t="shared" si="995"/>
        <v>1.6590331866191136E-8</v>
      </c>
      <c r="BE652" s="13">
        <f t="shared" si="996"/>
        <v>7.9635185629576621E-8</v>
      </c>
      <c r="BF652" s="13">
        <f t="shared" si="997"/>
        <v>1.9112826799989416E-7</v>
      </c>
      <c r="BG652" s="13">
        <f t="shared" si="998"/>
        <v>3.0581134490440669E-7</v>
      </c>
      <c r="BH652" s="13">
        <f t="shared" si="999"/>
        <v>3.6698095335756584E-7</v>
      </c>
      <c r="BI652" s="13">
        <f t="shared" si="1000"/>
        <v>3.523087612575677E-7</v>
      </c>
      <c r="BJ652" s="14">
        <f t="shared" si="1001"/>
        <v>0.76493537733150863</v>
      </c>
      <c r="BK652" s="14">
        <f t="shared" si="1002"/>
        <v>5.5688646776513792E-2</v>
      </c>
      <c r="BL652" s="14">
        <f t="shared" si="1003"/>
        <v>5.0561376188041247E-3</v>
      </c>
      <c r="BM652" s="14">
        <f t="shared" si="1004"/>
        <v>0.67877171466681652</v>
      </c>
      <c r="BN652" s="14">
        <f t="shared" si="1005"/>
        <v>0.11201936361542057</v>
      </c>
    </row>
    <row r="653" spans="1:66" x14ac:dyDescent="0.25">
      <c r="A653" t="s">
        <v>337</v>
      </c>
      <c r="B653" t="s">
        <v>81</v>
      </c>
      <c r="C653" t="s">
        <v>83</v>
      </c>
      <c r="D653" s="11">
        <v>44436</v>
      </c>
      <c r="E653" s="10">
        <f>VLOOKUP(A653,home!$A$2:$E$404,3,FALSE)</f>
        <v>1.2959000000000001</v>
      </c>
      <c r="F653" s="10">
        <f>VLOOKUP(B653,home!$B$2:$E$404,3,FALSE)</f>
        <v>1.0288999999999999</v>
      </c>
      <c r="G653" s="10">
        <f>VLOOKUP(C653,away!$B$2:$E$404,4,FALSE)</f>
        <v>0.51439999999999997</v>
      </c>
      <c r="H653" s="10">
        <f>VLOOKUP(A653,away!$A$2:$E$404,3,FALSE)</f>
        <v>1</v>
      </c>
      <c r="I653" s="10">
        <f>VLOOKUP(C653,away!$B$2:$E$404,3,FALSE)</f>
        <v>0.66669999999999996</v>
      </c>
      <c r="J653" s="10">
        <f>VLOOKUP(B653,home!$B$2:$E$404,4,FALSE)</f>
        <v>1</v>
      </c>
      <c r="K653" s="12">
        <f t="shared" si="950"/>
        <v>0.68587601674399989</v>
      </c>
      <c r="L653" s="12">
        <f t="shared" si="951"/>
        <v>0.66669999999999996</v>
      </c>
      <c r="M653" s="13">
        <f t="shared" si="952"/>
        <v>0.25857331279697637</v>
      </c>
      <c r="N653" s="13">
        <f t="shared" si="953"/>
        <v>0.17734923381749049</v>
      </c>
      <c r="O653" s="13">
        <f t="shared" si="954"/>
        <v>0.17239082764174413</v>
      </c>
      <c r="P653" s="13">
        <f t="shared" si="955"/>
        <v>0.11823873418612089</v>
      </c>
      <c r="Q653" s="13">
        <f t="shared" si="956"/>
        <v>6.0819793031670323E-2</v>
      </c>
      <c r="R653" s="13">
        <f t="shared" si="957"/>
        <v>5.7466482394375393E-2</v>
      </c>
      <c r="S653" s="13">
        <f t="shared" si="958"/>
        <v>1.3516861147338435E-2</v>
      </c>
      <c r="T653" s="13">
        <f t="shared" si="959"/>
        <v>4.0548556014214601E-2</v>
      </c>
      <c r="U653" s="13">
        <f t="shared" si="960"/>
        <v>3.9414882040943393E-2</v>
      </c>
      <c r="V653" s="13">
        <f t="shared" si="961"/>
        <v>6.867669946046185E-4</v>
      </c>
      <c r="W653" s="13">
        <f t="shared" si="962"/>
        <v>1.390494579458551E-2</v>
      </c>
      <c r="X653" s="13">
        <f t="shared" si="963"/>
        <v>9.2704273612501595E-3</v>
      </c>
      <c r="Y653" s="13">
        <f t="shared" si="964"/>
        <v>3.0902969608727396E-3</v>
      </c>
      <c r="Z653" s="13">
        <f t="shared" si="965"/>
        <v>1.2770967937443357E-2</v>
      </c>
      <c r="AA653" s="13">
        <f t="shared" si="966"/>
        <v>8.7593006188989853E-3</v>
      </c>
      <c r="AB653" s="13">
        <f t="shared" si="967"/>
        <v>3.0038971089768446E-3</v>
      </c>
      <c r="AC653" s="13">
        <f t="shared" si="968"/>
        <v>1.9627523439216586E-5</v>
      </c>
      <c r="AD653" s="13">
        <f t="shared" si="969"/>
        <v>2.3842672086578851E-3</v>
      </c>
      <c r="AE653" s="13">
        <f t="shared" si="970"/>
        <v>1.5895909480122118E-3</v>
      </c>
      <c r="AF653" s="13">
        <f t="shared" si="971"/>
        <v>5.2989014251987067E-4</v>
      </c>
      <c r="AG653" s="13">
        <f t="shared" si="972"/>
        <v>1.1775925267266591E-4</v>
      </c>
      <c r="AH653" s="13">
        <f t="shared" si="973"/>
        <v>2.1286010809733712E-3</v>
      </c>
      <c r="AI653" s="13">
        <f t="shared" si="974"/>
        <v>1.4599564306549881E-3</v>
      </c>
      <c r="AJ653" s="13">
        <f t="shared" si="975"/>
        <v>5.0067455063871539E-4</v>
      </c>
      <c r="AK653" s="13">
        <f t="shared" si="976"/>
        <v>1.1446688882572476E-4</v>
      </c>
      <c r="AL653" s="13">
        <f t="shared" si="977"/>
        <v>3.5900588526451E-7</v>
      </c>
      <c r="AM653" s="13">
        <f t="shared" si="978"/>
        <v>3.2706233918552123E-4</v>
      </c>
      <c r="AN653" s="13">
        <f t="shared" si="979"/>
        <v>2.1805246153498698E-4</v>
      </c>
      <c r="AO653" s="13">
        <f t="shared" si="980"/>
        <v>7.2687788052687888E-5</v>
      </c>
      <c r="AP653" s="13">
        <f t="shared" si="981"/>
        <v>1.6153649431575672E-5</v>
      </c>
      <c r="AQ653" s="13">
        <f t="shared" si="982"/>
        <v>2.6924095190078742E-6</v>
      </c>
      <c r="AR653" s="13">
        <f t="shared" si="983"/>
        <v>2.8382766813698932E-4</v>
      </c>
      <c r="AS653" s="13">
        <f t="shared" si="984"/>
        <v>1.9467059046353614E-4</v>
      </c>
      <c r="AT653" s="13">
        <f t="shared" si="985"/>
        <v>6.6759944582166325E-5</v>
      </c>
      <c r="AU653" s="13">
        <f t="shared" si="986"/>
        <v>1.5263014956022141E-5</v>
      </c>
      <c r="AV653" s="13">
        <f t="shared" si="987"/>
        <v>2.61713397538514E-6</v>
      </c>
      <c r="AW653" s="13">
        <f t="shared" si="988"/>
        <v>4.560108115726001E-9</v>
      </c>
      <c r="AX653" s="13">
        <f t="shared" si="989"/>
        <v>3.738736907125671E-5</v>
      </c>
      <c r="AY653" s="13">
        <f t="shared" si="990"/>
        <v>2.4926158959806847E-5</v>
      </c>
      <c r="AZ653" s="13">
        <f t="shared" si="991"/>
        <v>8.3091350892516098E-6</v>
      </c>
      <c r="BA653" s="13">
        <f t="shared" si="992"/>
        <v>1.8465667880013494E-6</v>
      </c>
      <c r="BB653" s="13">
        <f t="shared" si="993"/>
        <v>3.0777651939012484E-7</v>
      </c>
      <c r="BC653" s="13">
        <f t="shared" si="994"/>
        <v>4.1038921095479247E-8</v>
      </c>
      <c r="BD653" s="13">
        <f t="shared" si="995"/>
        <v>3.1537984391155124E-5</v>
      </c>
      <c r="BE653" s="13">
        <f t="shared" si="996"/>
        <v>2.1631147110339918E-5</v>
      </c>
      <c r="BF653" s="13">
        <f t="shared" si="997"/>
        <v>7.4181425088217124E-6</v>
      </c>
      <c r="BG653" s="13">
        <f t="shared" si="998"/>
        <v>1.6959753451966596E-6</v>
      </c>
      <c r="BH653" s="13">
        <f t="shared" si="999"/>
        <v>2.9080720356487872E-7</v>
      </c>
      <c r="BI653" s="13">
        <f t="shared" si="1000"/>
        <v>3.9891537284308123E-8</v>
      </c>
      <c r="BJ653" s="14">
        <f t="shared" si="1001"/>
        <v>0.310314227225019</v>
      </c>
      <c r="BK653" s="14">
        <f t="shared" si="1002"/>
        <v>0.39106058781332459</v>
      </c>
      <c r="BL653" s="14">
        <f t="shared" si="1003"/>
        <v>0.28586484105624205</v>
      </c>
      <c r="BM653" s="14">
        <f t="shared" si="1004"/>
        <v>0.15514731856479966</v>
      </c>
      <c r="BN653" s="14">
        <f t="shared" si="1005"/>
        <v>0.84483838386837751</v>
      </c>
    </row>
    <row r="654" spans="1:66" x14ac:dyDescent="0.25">
      <c r="A654" t="s">
        <v>337</v>
      </c>
      <c r="B654" t="s">
        <v>75</v>
      </c>
      <c r="C654" t="s">
        <v>88</v>
      </c>
      <c r="D654" s="11">
        <v>44436</v>
      </c>
      <c r="E654" s="10">
        <f>VLOOKUP(A654,home!$A$2:$E$404,3,FALSE)</f>
        <v>1.2959000000000001</v>
      </c>
      <c r="F654" s="10">
        <f>VLOOKUP(B654,home!$B$2:$E$404,3,FALSE)</f>
        <v>1.5432999999999999</v>
      </c>
      <c r="G654" s="10">
        <f>VLOOKUP(C654,away!$B$2:$E$404,4,FALSE)</f>
        <v>1.8006</v>
      </c>
      <c r="H654" s="10">
        <f>VLOOKUP(A654,away!$A$2:$E$404,3,FALSE)</f>
        <v>1</v>
      </c>
      <c r="I654" s="10">
        <f>VLOOKUP(C654,away!$B$2:$E$404,3,FALSE)</f>
        <v>0.66669999999999996</v>
      </c>
      <c r="J654" s="10">
        <f>VLOOKUP(B654,home!$B$2:$E$404,4,FALSE)</f>
        <v>1</v>
      </c>
      <c r="K654" s="12">
        <f t="shared" si="950"/>
        <v>3.6011324234819999</v>
      </c>
      <c r="L654" s="12">
        <f t="shared" si="951"/>
        <v>0.66669999999999996</v>
      </c>
      <c r="M654" s="13">
        <f t="shared" si="952"/>
        <v>1.4012122607846955E-2</v>
      </c>
      <c r="N654" s="13">
        <f t="shared" si="953"/>
        <v>5.0459509044922815E-2</v>
      </c>
      <c r="O654" s="13">
        <f t="shared" si="954"/>
        <v>9.3418821426515634E-3</v>
      </c>
      <c r="P654" s="13">
        <f t="shared" si="955"/>
        <v>3.3641354680250042E-2</v>
      </c>
      <c r="Q654" s="13">
        <f t="shared" si="956"/>
        <v>9.0855687047327424E-2</v>
      </c>
      <c r="R654" s="13">
        <f t="shared" si="957"/>
        <v>3.1141164122528977E-3</v>
      </c>
      <c r="S654" s="13">
        <f t="shared" si="958"/>
        <v>2.0192171742926965E-2</v>
      </c>
      <c r="T654" s="13">
        <f t="shared" si="959"/>
        <v>6.0573486554453194E-2</v>
      </c>
      <c r="U654" s="13">
        <f t="shared" si="960"/>
        <v>1.1214345582661349E-2</v>
      </c>
      <c r="V654" s="13">
        <f t="shared" si="961"/>
        <v>5.3865422294955218E-3</v>
      </c>
      <c r="W654" s="13">
        <f t="shared" si="962"/>
        <v>0.10906112016128812</v>
      </c>
      <c r="X654" s="13">
        <f t="shared" si="963"/>
        <v>7.2711048811530787E-2</v>
      </c>
      <c r="Y654" s="13">
        <f t="shared" si="964"/>
        <v>2.4238228121323781E-2</v>
      </c>
      <c r="Z654" s="13">
        <f t="shared" si="965"/>
        <v>6.9206047068300232E-4</v>
      </c>
      <c r="AA654" s="13">
        <f t="shared" si="966"/>
        <v>2.4922013999867732E-3</v>
      </c>
      <c r="AB654" s="13">
        <f t="shared" si="967"/>
        <v>4.4873736336698026E-3</v>
      </c>
      <c r="AC654" s="13">
        <f t="shared" si="968"/>
        <v>8.0827590648687461E-4</v>
      </c>
      <c r="AD654" s="13">
        <f t="shared" si="969"/>
        <v>9.8185883988520267E-2</v>
      </c>
      <c r="AE654" s="13">
        <f t="shared" si="970"/>
        <v>6.5460528855146458E-2</v>
      </c>
      <c r="AF654" s="13">
        <f t="shared" si="971"/>
        <v>2.1821267293863064E-2</v>
      </c>
      <c r="AG654" s="13">
        <f t="shared" si="972"/>
        <v>4.8494129682728352E-3</v>
      </c>
      <c r="AH654" s="13">
        <f t="shared" si="973"/>
        <v>1.1534917895108939E-4</v>
      </c>
      <c r="AI654" s="13">
        <f t="shared" si="974"/>
        <v>4.1538766834279536E-4</v>
      </c>
      <c r="AJ654" s="13">
        <f t="shared" si="975"/>
        <v>7.4793300039191414E-4</v>
      </c>
      <c r="AK654" s="13">
        <f t="shared" si="976"/>
        <v>8.9780192610116585E-4</v>
      </c>
      <c r="AL654" s="13">
        <f t="shared" si="977"/>
        <v>7.7622776250610336E-5</v>
      </c>
      <c r="AM654" s="13">
        <f t="shared" si="978"/>
        <v>7.0716074071860494E-2</v>
      </c>
      <c r="AN654" s="13">
        <f t="shared" si="979"/>
        <v>4.7146406583709381E-2</v>
      </c>
      <c r="AO654" s="13">
        <f t="shared" si="980"/>
        <v>1.571625463467952E-2</v>
      </c>
      <c r="AP654" s="13">
        <f t="shared" si="981"/>
        <v>3.4926756549802781E-3</v>
      </c>
      <c r="AQ654" s="13">
        <f t="shared" si="982"/>
        <v>5.8214171479383772E-4</v>
      </c>
      <c r="AR654" s="13">
        <f t="shared" si="983"/>
        <v>1.538065952133826E-5</v>
      </c>
      <c r="AS654" s="13">
        <f t="shared" si="984"/>
        <v>5.5387791696828338E-5</v>
      </c>
      <c r="AT654" s="13">
        <f t="shared" si="985"/>
        <v>9.9729386272257852E-5</v>
      </c>
      <c r="AU654" s="13">
        <f t="shared" si="986"/>
        <v>1.1971290882632947E-4</v>
      </c>
      <c r="AV654" s="13">
        <f t="shared" si="987"/>
        <v>1.0777550937095987E-4</v>
      </c>
      <c r="AW654" s="13">
        <f t="shared" si="988"/>
        <v>5.1767383861403559E-6</v>
      </c>
      <c r="AX654" s="13">
        <f t="shared" si="989"/>
        <v>4.244299120025527E-2</v>
      </c>
      <c r="AY654" s="13">
        <f t="shared" si="990"/>
        <v>2.8296742233210184E-2</v>
      </c>
      <c r="AZ654" s="13">
        <f t="shared" si="991"/>
        <v>9.4327190234406132E-3</v>
      </c>
      <c r="BA654" s="13">
        <f t="shared" si="992"/>
        <v>2.0962645909759518E-3</v>
      </c>
      <c r="BB654" s="13">
        <f t="shared" si="993"/>
        <v>3.4939490070091673E-4</v>
      </c>
      <c r="BC654" s="13">
        <f t="shared" si="994"/>
        <v>4.6588316059460242E-5</v>
      </c>
      <c r="BD654" s="13">
        <f t="shared" si="995"/>
        <v>1.7090476171460358E-6</v>
      </c>
      <c r="BE654" s="13">
        <f t="shared" si="996"/>
        <v>6.1545067873792406E-6</v>
      </c>
      <c r="BF654" s="13">
        <f t="shared" si="997"/>
        <v>1.1081596971285714E-5</v>
      </c>
      <c r="BG654" s="13">
        <f t="shared" si="998"/>
        <v>1.3302099385752306E-5</v>
      </c>
      <c r="BH654" s="13">
        <f t="shared" si="999"/>
        <v>1.1975655349603154E-5</v>
      </c>
      <c r="BI654" s="13">
        <f t="shared" si="1000"/>
        <v>8.625184154380316E-6</v>
      </c>
      <c r="BJ654" s="14">
        <f t="shared" si="1001"/>
        <v>0.81853442577131463</v>
      </c>
      <c r="BK654" s="14">
        <f t="shared" si="1002"/>
        <v>0.10241483217646716</v>
      </c>
      <c r="BL654" s="14">
        <f t="shared" si="1003"/>
        <v>3.3277225290962602E-2</v>
      </c>
      <c r="BM654" s="14">
        <f t="shared" si="1004"/>
        <v>0.72520230627935145</v>
      </c>
      <c r="BN654" s="14">
        <f t="shared" si="1005"/>
        <v>0.20142467193525171</v>
      </c>
    </row>
    <row r="655" spans="1:66" x14ac:dyDescent="0.25">
      <c r="A655" t="s">
        <v>349</v>
      </c>
      <c r="B655" t="s">
        <v>97</v>
      </c>
      <c r="C655" t="s">
        <v>107</v>
      </c>
      <c r="D655" s="11">
        <v>44436</v>
      </c>
      <c r="E655" s="10">
        <f>VLOOKUP(A655,home!$A$2:$E$404,3,FALSE)</f>
        <v>1.6087</v>
      </c>
      <c r="F655" s="10">
        <f>VLOOKUP(B655,home!$B$2:$E$404,3,FALSE)</f>
        <v>0.93240000000000001</v>
      </c>
      <c r="G655" s="10">
        <f>VLOOKUP(C655,away!$B$2:$E$404,4,FALSE)</f>
        <v>1.6577</v>
      </c>
      <c r="H655" s="10">
        <f>VLOOKUP(A655,away!$A$2:$E$404,3,FALSE)</f>
        <v>1.2608999999999999</v>
      </c>
      <c r="I655" s="10">
        <f>VLOOKUP(C655,away!$B$2:$E$404,3,FALSE)</f>
        <v>0.85919999999999996</v>
      </c>
      <c r="J655" s="10">
        <f>VLOOKUP(B655,home!$B$2:$E$404,4,FALSE)</f>
        <v>1.1896</v>
      </c>
      <c r="K655" s="12">
        <f t="shared" si="950"/>
        <v>2.4864702314759999</v>
      </c>
      <c r="L655" s="12">
        <f t="shared" si="951"/>
        <v>1.2887713370880001</v>
      </c>
      <c r="M655" s="13">
        <f t="shared" si="952"/>
        <v>2.2931550431077554E-2</v>
      </c>
      <c r="N655" s="13">
        <f t="shared" si="953"/>
        <v>5.7018617508464958E-2</v>
      </c>
      <c r="O655" s="13">
        <f t="shared" si="954"/>
        <v>2.9553524910560722E-2</v>
      </c>
      <c r="P655" s="13">
        <f t="shared" si="955"/>
        <v>7.3483959925293635E-2</v>
      </c>
      <c r="Q655" s="13">
        <f t="shared" si="956"/>
        <v>7.0887547537357209E-2</v>
      </c>
      <c r="R655" s="13">
        <f t="shared" si="957"/>
        <v>1.9043867907323434E-2</v>
      </c>
      <c r="S655" s="13">
        <f t="shared" si="958"/>
        <v>5.886968243307332E-2</v>
      </c>
      <c r="T655" s="13">
        <f t="shared" si="959"/>
        <v>9.1357839422609013E-2</v>
      </c>
      <c r="U655" s="13">
        <f t="shared" si="960"/>
        <v>4.7352010643720854E-2</v>
      </c>
      <c r="V655" s="13">
        <f t="shared" si="961"/>
        <v>2.0960822309123675E-2</v>
      </c>
      <c r="W655" s="13">
        <f t="shared" si="962"/>
        <v>5.875325891132617E-2</v>
      </c>
      <c r="X655" s="13">
        <f t="shared" si="963"/>
        <v>7.5719516045427274E-2</v>
      </c>
      <c r="Y655" s="13">
        <f t="shared" si="964"/>
        <v>4.8792570968760801E-2</v>
      </c>
      <c r="Z655" s="13">
        <f t="shared" si="965"/>
        <v>8.1810637020828282E-3</v>
      </c>
      <c r="AA655" s="13">
        <f t="shared" si="966"/>
        <v>2.0341971357037789E-2</v>
      </c>
      <c r="AB655" s="13">
        <f t="shared" si="967"/>
        <v>2.5289853114405961E-2</v>
      </c>
      <c r="AC655" s="13">
        <f t="shared" si="968"/>
        <v>4.1980486426176286E-3</v>
      </c>
      <c r="AD655" s="13">
        <f t="shared" si="969"/>
        <v>3.652205732130364E-2</v>
      </c>
      <c r="AE655" s="13">
        <f t="shared" si="970"/>
        <v>4.7068580647181071E-2</v>
      </c>
      <c r="AF655" s="13">
        <f t="shared" si="971"/>
        <v>3.0330318807750962E-2</v>
      </c>
      <c r="AG655" s="13">
        <f t="shared" si="972"/>
        <v>1.3029615174723513E-2</v>
      </c>
      <c r="AH655" s="13">
        <f t="shared" si="973"/>
        <v>2.635880101533847E-3</v>
      </c>
      <c r="AI655" s="13">
        <f t="shared" si="974"/>
        <v>6.5540374062038453E-3</v>
      </c>
      <c r="AJ655" s="13">
        <f t="shared" si="975"/>
        <v>8.1482094532530219E-3</v>
      </c>
      <c r="AK655" s="13">
        <f t="shared" si="976"/>
        <v>6.7534267484483232E-3</v>
      </c>
      <c r="AL655" s="13">
        <f t="shared" si="977"/>
        <v>5.3810445856373144E-4</v>
      </c>
      <c r="AM655" s="13">
        <f t="shared" si="978"/>
        <v>1.8162201664336321E-2</v>
      </c>
      <c r="AN655" s="13">
        <f t="shared" si="979"/>
        <v>2.3406924923408619E-2</v>
      </c>
      <c r="AO655" s="13">
        <f t="shared" si="980"/>
        <v>1.5083086965329883E-2</v>
      </c>
      <c r="AP655" s="13">
        <f t="shared" si="981"/>
        <v>6.479550051907596E-3</v>
      </c>
      <c r="AQ655" s="13">
        <f t="shared" si="982"/>
        <v>2.0876645960313926E-3</v>
      </c>
      <c r="AR655" s="13">
        <f t="shared" si="983"/>
        <v>6.7940934457148578E-4</v>
      </c>
      <c r="AS655" s="13">
        <f t="shared" si="984"/>
        <v>1.6893311102636195E-3</v>
      </c>
      <c r="AT655" s="13">
        <f t="shared" si="985"/>
        <v>2.1002357583883957E-3</v>
      </c>
      <c r="AU655" s="13">
        <f t="shared" si="986"/>
        <v>1.7407245641047218E-3</v>
      </c>
      <c r="AV655" s="13">
        <f t="shared" si="987"/>
        <v>1.0820649524613569E-3</v>
      </c>
      <c r="AW655" s="13">
        <f t="shared" si="988"/>
        <v>4.7898644402084009E-5</v>
      </c>
      <c r="AX655" s="13">
        <f t="shared" si="989"/>
        <v>7.5266289627393471E-3</v>
      </c>
      <c r="AY655" s="13">
        <f t="shared" si="990"/>
        <v>9.7001036720748557E-3</v>
      </c>
      <c r="AZ655" s="13">
        <f t="shared" si="991"/>
        <v>6.2506077896760668E-3</v>
      </c>
      <c r="BA655" s="13">
        <f t="shared" si="992"/>
        <v>2.6852013862378324E-3</v>
      </c>
      <c r="BB655" s="13">
        <f t="shared" si="993"/>
        <v>8.6515264522307028E-4</v>
      </c>
      <c r="BC655" s="13">
        <f t="shared" si="994"/>
        <v>2.2299678627387131E-4</v>
      </c>
      <c r="BD655" s="13">
        <f t="shared" si="995"/>
        <v>1.4593388157224592E-4</v>
      </c>
      <c r="BE655" s="13">
        <f t="shared" si="996"/>
        <v>3.6286025229313338E-4</v>
      </c>
      <c r="BF655" s="13">
        <f t="shared" si="997"/>
        <v>4.5112060775637371E-4</v>
      </c>
      <c r="BG655" s="13">
        <f t="shared" si="998"/>
        <v>3.7389932066386137E-4</v>
      </c>
      <c r="BH655" s="13">
        <f t="shared" si="999"/>
        <v>2.3242238259994766E-4</v>
      </c>
      <c r="BI655" s="13">
        <f t="shared" si="1000"/>
        <v>1.1558226709269906E-4</v>
      </c>
      <c r="BJ655" s="14">
        <f t="shared" si="1001"/>
        <v>0.62195004178814361</v>
      </c>
      <c r="BK655" s="14">
        <f t="shared" si="1002"/>
        <v>0.1906822718718244</v>
      </c>
      <c r="BL655" s="14">
        <f t="shared" si="1003"/>
        <v>0.1746463660842556</v>
      </c>
      <c r="BM655" s="14">
        <f t="shared" si="1004"/>
        <v>0.71288847019855617</v>
      </c>
      <c r="BN655" s="14">
        <f t="shared" si="1005"/>
        <v>0.2729190682200775</v>
      </c>
    </row>
    <row r="656" spans="1:66" x14ac:dyDescent="0.25">
      <c r="A656" t="s">
        <v>349</v>
      </c>
      <c r="B656" t="s">
        <v>99</v>
      </c>
      <c r="C656" t="s">
        <v>527</v>
      </c>
      <c r="D656" s="11">
        <v>44436</v>
      </c>
      <c r="E656" s="10">
        <f>VLOOKUP(A656,home!$A$2:$E$404,3,FALSE)</f>
        <v>1.6087</v>
      </c>
      <c r="F656" s="10">
        <f>VLOOKUP(B656,home!$B$2:$E$404,3,FALSE)</f>
        <v>0.25900000000000001</v>
      </c>
      <c r="G656" s="10" t="e">
        <f>VLOOKUP(C656,away!$B$2:$E$404,4,FALSE)</f>
        <v>#N/A</v>
      </c>
      <c r="H656" s="10">
        <f>VLOOKUP(A656,away!$A$2:$E$404,3,FALSE)</f>
        <v>1.2608999999999999</v>
      </c>
      <c r="I656" s="10" t="e">
        <f>VLOOKUP(C656,away!$B$2:$E$404,3,FALSE)</f>
        <v>#N/A</v>
      </c>
      <c r="J656" s="10">
        <f>VLOOKUP(B656,home!$B$2:$E$404,4,FALSE)</f>
        <v>1.3218000000000001</v>
      </c>
      <c r="K656" s="12" t="e">
        <f t="shared" si="950"/>
        <v>#N/A</v>
      </c>
      <c r="L656" s="12" t="e">
        <f t="shared" si="951"/>
        <v>#N/A</v>
      </c>
      <c r="M656" s="13" t="e">
        <f t="shared" si="952"/>
        <v>#N/A</v>
      </c>
      <c r="N656" s="13" t="e">
        <f t="shared" si="953"/>
        <v>#N/A</v>
      </c>
      <c r="O656" s="13" t="e">
        <f t="shared" si="954"/>
        <v>#N/A</v>
      </c>
      <c r="P656" s="13" t="e">
        <f t="shared" si="955"/>
        <v>#N/A</v>
      </c>
      <c r="Q656" s="13" t="e">
        <f t="shared" si="956"/>
        <v>#N/A</v>
      </c>
      <c r="R656" s="13" t="e">
        <f t="shared" si="957"/>
        <v>#N/A</v>
      </c>
      <c r="S656" s="13" t="e">
        <f t="shared" si="958"/>
        <v>#N/A</v>
      </c>
      <c r="T656" s="13" t="e">
        <f t="shared" si="959"/>
        <v>#N/A</v>
      </c>
      <c r="U656" s="13" t="e">
        <f t="shared" si="960"/>
        <v>#N/A</v>
      </c>
      <c r="V656" s="13" t="e">
        <f t="shared" si="961"/>
        <v>#N/A</v>
      </c>
      <c r="W656" s="13" t="e">
        <f t="shared" si="962"/>
        <v>#N/A</v>
      </c>
      <c r="X656" s="13" t="e">
        <f t="shared" si="963"/>
        <v>#N/A</v>
      </c>
      <c r="Y656" s="13" t="e">
        <f t="shared" si="964"/>
        <v>#N/A</v>
      </c>
      <c r="Z656" s="13" t="e">
        <f t="shared" si="965"/>
        <v>#N/A</v>
      </c>
      <c r="AA656" s="13" t="e">
        <f t="shared" si="966"/>
        <v>#N/A</v>
      </c>
      <c r="AB656" s="13" t="e">
        <f t="shared" si="967"/>
        <v>#N/A</v>
      </c>
      <c r="AC656" s="13" t="e">
        <f t="shared" si="968"/>
        <v>#N/A</v>
      </c>
      <c r="AD656" s="13" t="e">
        <f t="shared" si="969"/>
        <v>#N/A</v>
      </c>
      <c r="AE656" s="13" t="e">
        <f t="shared" si="970"/>
        <v>#N/A</v>
      </c>
      <c r="AF656" s="13" t="e">
        <f t="shared" si="971"/>
        <v>#N/A</v>
      </c>
      <c r="AG656" s="13" t="e">
        <f t="shared" si="972"/>
        <v>#N/A</v>
      </c>
      <c r="AH656" s="13" t="e">
        <f t="shared" si="973"/>
        <v>#N/A</v>
      </c>
      <c r="AI656" s="13" t="e">
        <f t="shared" si="974"/>
        <v>#N/A</v>
      </c>
      <c r="AJ656" s="13" t="e">
        <f t="shared" si="975"/>
        <v>#N/A</v>
      </c>
      <c r="AK656" s="13" t="e">
        <f t="shared" si="976"/>
        <v>#N/A</v>
      </c>
      <c r="AL656" s="13" t="e">
        <f t="shared" si="977"/>
        <v>#N/A</v>
      </c>
      <c r="AM656" s="13" t="e">
        <f t="shared" si="978"/>
        <v>#N/A</v>
      </c>
      <c r="AN656" s="13" t="e">
        <f t="shared" si="979"/>
        <v>#N/A</v>
      </c>
      <c r="AO656" s="13" t="e">
        <f t="shared" si="980"/>
        <v>#N/A</v>
      </c>
      <c r="AP656" s="13" t="e">
        <f t="shared" si="981"/>
        <v>#N/A</v>
      </c>
      <c r="AQ656" s="13" t="e">
        <f t="shared" si="982"/>
        <v>#N/A</v>
      </c>
      <c r="AR656" s="13" t="e">
        <f t="shared" si="983"/>
        <v>#N/A</v>
      </c>
      <c r="AS656" s="13" t="e">
        <f t="shared" si="984"/>
        <v>#N/A</v>
      </c>
      <c r="AT656" s="13" t="e">
        <f t="shared" si="985"/>
        <v>#N/A</v>
      </c>
      <c r="AU656" s="13" t="e">
        <f t="shared" si="986"/>
        <v>#N/A</v>
      </c>
      <c r="AV656" s="13" t="e">
        <f t="shared" si="987"/>
        <v>#N/A</v>
      </c>
      <c r="AW656" s="13" t="e">
        <f t="shared" si="988"/>
        <v>#N/A</v>
      </c>
      <c r="AX656" s="13" t="e">
        <f t="shared" si="989"/>
        <v>#N/A</v>
      </c>
      <c r="AY656" s="13" t="e">
        <f t="shared" si="990"/>
        <v>#N/A</v>
      </c>
      <c r="AZ656" s="13" t="e">
        <f t="shared" si="991"/>
        <v>#N/A</v>
      </c>
      <c r="BA656" s="13" t="e">
        <f t="shared" si="992"/>
        <v>#N/A</v>
      </c>
      <c r="BB656" s="13" t="e">
        <f t="shared" si="993"/>
        <v>#N/A</v>
      </c>
      <c r="BC656" s="13" t="e">
        <f t="shared" si="994"/>
        <v>#N/A</v>
      </c>
      <c r="BD656" s="13" t="e">
        <f t="shared" si="995"/>
        <v>#N/A</v>
      </c>
      <c r="BE656" s="13" t="e">
        <f t="shared" si="996"/>
        <v>#N/A</v>
      </c>
      <c r="BF656" s="13" t="e">
        <f t="shared" si="997"/>
        <v>#N/A</v>
      </c>
      <c r="BG656" s="13" t="e">
        <f t="shared" si="998"/>
        <v>#N/A</v>
      </c>
      <c r="BH656" s="13" t="e">
        <f t="shared" si="999"/>
        <v>#N/A</v>
      </c>
      <c r="BI656" s="13" t="e">
        <f t="shared" si="1000"/>
        <v>#N/A</v>
      </c>
      <c r="BJ656" s="14" t="e">
        <f t="shared" si="1001"/>
        <v>#N/A</v>
      </c>
      <c r="BK656" s="14" t="e">
        <f t="shared" si="1002"/>
        <v>#N/A</v>
      </c>
      <c r="BL656" s="14" t="e">
        <f t="shared" si="1003"/>
        <v>#N/A</v>
      </c>
      <c r="BM656" s="14" t="e">
        <f t="shared" si="1004"/>
        <v>#N/A</v>
      </c>
      <c r="BN656" s="14" t="e">
        <f t="shared" si="1005"/>
        <v>#N/A</v>
      </c>
    </row>
    <row r="657" spans="1:66" s="15" customFormat="1" x14ac:dyDescent="0.25">
      <c r="A657" t="s">
        <v>349</v>
      </c>
      <c r="B657" t="s">
        <v>101</v>
      </c>
      <c r="C657" t="s">
        <v>105</v>
      </c>
      <c r="D657" s="11">
        <v>44436</v>
      </c>
      <c r="E657" s="10">
        <f>VLOOKUP(A657,home!$A$2:$E$404,3,FALSE)</f>
        <v>1.6087</v>
      </c>
      <c r="F657" s="10">
        <f>VLOOKUP(B657,home!$B$2:$E$404,3,FALSE)</f>
        <v>0.79120000000000001</v>
      </c>
      <c r="G657" s="10">
        <f>VLOOKUP(C657,away!$B$2:$E$404,4,FALSE)</f>
        <v>0.4521</v>
      </c>
      <c r="H657" s="10">
        <f>VLOOKUP(A657,away!$A$2:$E$404,3,FALSE)</f>
        <v>1.2608999999999999</v>
      </c>
      <c r="I657" s="10">
        <f>VLOOKUP(C657,away!$B$2:$E$404,3,FALSE)</f>
        <v>1.2257</v>
      </c>
      <c r="J657" s="10">
        <f>VLOOKUP(B657,home!$B$2:$E$404,4,FALSE)</f>
        <v>1.2978000000000001</v>
      </c>
      <c r="K657" s="12">
        <f t="shared" si="950"/>
        <v>0.57543443522400006</v>
      </c>
      <c r="L657" s="12">
        <f t="shared" si="951"/>
        <v>2.0057306017139998</v>
      </c>
      <c r="M657" s="13">
        <f t="shared" si="952"/>
        <v>7.5685775913701181E-2</v>
      </c>
      <c r="N657" s="13">
        <f t="shared" si="953"/>
        <v>4.3552201717390868E-2</v>
      </c>
      <c r="O657" s="13">
        <f t="shared" si="954"/>
        <v>0.15180527686457881</v>
      </c>
      <c r="P657" s="13">
        <f t="shared" si="955"/>
        <v>8.7353983756591869E-2</v>
      </c>
      <c r="Q657" s="13">
        <f t="shared" si="956"/>
        <v>1.2530718299004269E-2</v>
      </c>
      <c r="R657" s="13">
        <f t="shared" si="957"/>
        <v>0.15224024465447605</v>
      </c>
      <c r="S657" s="13">
        <f t="shared" si="958"/>
        <v>2.5205259462648753E-2</v>
      </c>
      <c r="T657" s="13">
        <f t="shared" si="959"/>
        <v>2.513324515377046E-2</v>
      </c>
      <c r="U657" s="13">
        <f t="shared" si="960"/>
        <v>8.7604279201112023E-2</v>
      </c>
      <c r="V657" s="13">
        <f t="shared" si="961"/>
        <v>3.2323405540874788E-3</v>
      </c>
      <c r="W657" s="13">
        <f t="shared" si="962"/>
        <v>2.403535602446188E-3</v>
      </c>
      <c r="X657" s="13">
        <f t="shared" si="963"/>
        <v>4.8208449101354136E-3</v>
      </c>
      <c r="Y657" s="13">
        <f t="shared" si="964"/>
        <v>4.8346580811878901E-3</v>
      </c>
      <c r="Z657" s="13">
        <f t="shared" si="965"/>
        <v>0.10178430583863625</v>
      </c>
      <c r="AA657" s="13">
        <f t="shared" si="966"/>
        <v>5.8570194544922544E-2</v>
      </c>
      <c r="AB657" s="13">
        <f t="shared" si="967"/>
        <v>1.6851653409458656E-2</v>
      </c>
      <c r="AC657" s="13">
        <f t="shared" si="968"/>
        <v>2.3316619012028958E-4</v>
      </c>
      <c r="AD657" s="13">
        <f t="shared" si="969"/>
        <v>3.4576928798359975E-4</v>
      </c>
      <c r="AE657" s="13">
        <f t="shared" si="970"/>
        <v>6.9352004204156672E-4</v>
      </c>
      <c r="AF657" s="13">
        <f t="shared" si="971"/>
        <v>6.9550718561237524E-4</v>
      </c>
      <c r="AG657" s="13">
        <f t="shared" si="972"/>
        <v>4.6500001529823992E-4</v>
      </c>
      <c r="AH657" s="13">
        <f t="shared" si="973"/>
        <v>5.1037974248692441E-2</v>
      </c>
      <c r="AI657" s="13">
        <f t="shared" si="974"/>
        <v>2.9369007886773397E-2</v>
      </c>
      <c r="AJ657" s="13">
        <f t="shared" si="975"/>
        <v>8.4499692332073249E-3</v>
      </c>
      <c r="AK657" s="13">
        <f t="shared" si="976"/>
        <v>1.6208010911236115E-3</v>
      </c>
      <c r="AL657" s="13">
        <f t="shared" si="977"/>
        <v>1.0764503812488247E-5</v>
      </c>
      <c r="AM657" s="13">
        <f t="shared" si="978"/>
        <v>3.979351098972949E-5</v>
      </c>
      <c r="AN657" s="13">
        <f t="shared" si="979"/>
        <v>7.9815062741742785E-5</v>
      </c>
      <c r="AO657" s="13">
        <f t="shared" si="980"/>
        <v>8.0043756909418232E-5</v>
      </c>
      <c r="AP657" s="13">
        <f t="shared" si="981"/>
        <v>5.3515404236458846E-5</v>
      </c>
      <c r="AQ657" s="13">
        <f t="shared" si="982"/>
        <v>2.6834370985040147E-5</v>
      </c>
      <c r="AR657" s="13">
        <f t="shared" si="983"/>
        <v>2.0473685360018687E-2</v>
      </c>
      <c r="AS657" s="13">
        <f t="shared" si="984"/>
        <v>1.1781263572096233E-2</v>
      </c>
      <c r="AT657" s="13">
        <f t="shared" si="985"/>
        <v>3.3896723749171406E-3</v>
      </c>
      <c r="AU657" s="13">
        <f t="shared" si="986"/>
        <v>6.5017806955161323E-4</v>
      </c>
      <c r="AV657" s="13">
        <f t="shared" si="987"/>
        <v>9.3533712561865795E-5</v>
      </c>
      <c r="AW657" s="13">
        <f t="shared" si="988"/>
        <v>3.4511192266535146E-7</v>
      </c>
      <c r="AX657" s="13">
        <f t="shared" si="989"/>
        <v>3.8164260869925028E-6</v>
      </c>
      <c r="AY657" s="13">
        <f t="shared" si="990"/>
        <v>7.6547225918604771E-6</v>
      </c>
      <c r="AZ657" s="13">
        <f t="shared" si="991"/>
        <v>7.6766556750630353E-6</v>
      </c>
      <c r="BA657" s="13">
        <f t="shared" si="992"/>
        <v>5.132434402098456E-6</v>
      </c>
      <c r="BB657" s="13">
        <f t="shared" si="993"/>
        <v>2.5735701853946436E-6</v>
      </c>
      <c r="BC657" s="13">
        <f t="shared" si="994"/>
        <v>1.0323776953009611E-6</v>
      </c>
      <c r="BD657" s="13">
        <f t="shared" si="995"/>
        <v>6.8441162094088981E-3</v>
      </c>
      <c r="BE657" s="13">
        <f t="shared" si="996"/>
        <v>3.9383401455686338E-3</v>
      </c>
      <c r="BF657" s="13">
        <f t="shared" si="997"/>
        <v>1.1331282686926464E-3</v>
      </c>
      <c r="BG657" s="13">
        <f t="shared" si="998"/>
        <v>2.1734700844383399E-4</v>
      </c>
      <c r="BH657" s="13">
        <f t="shared" si="999"/>
        <v>3.1267238262875891E-5</v>
      </c>
      <c r="BI657" s="13">
        <f t="shared" si="1000"/>
        <v>3.5984491181624489E-6</v>
      </c>
      <c r="BJ657" s="14">
        <f t="shared" si="1001"/>
        <v>9.5782888587369969E-2</v>
      </c>
      <c r="BK657" s="14">
        <f t="shared" si="1002"/>
        <v>0.19172894510355393</v>
      </c>
      <c r="BL657" s="14">
        <f t="shared" si="1003"/>
        <v>0.60610553154298519</v>
      </c>
      <c r="BM657" s="14">
        <f t="shared" si="1004"/>
        <v>0.47222616025613334</v>
      </c>
      <c r="BN657" s="14">
        <f t="shared" si="1005"/>
        <v>0.52316820120574303</v>
      </c>
    </row>
    <row r="658" spans="1:66" x14ac:dyDescent="0.25">
      <c r="A658" t="s">
        <v>338</v>
      </c>
      <c r="B658" t="s">
        <v>128</v>
      </c>
      <c r="C658" t="s">
        <v>116</v>
      </c>
      <c r="D658" s="11">
        <v>44436</v>
      </c>
      <c r="E658" s="10">
        <f>VLOOKUP(A658,home!$A$2:$E$404,3,FALSE)</f>
        <v>1.2710999999999999</v>
      </c>
      <c r="F658" s="10">
        <f>VLOOKUP(B658,home!$B$2:$E$404,3,FALSE)</f>
        <v>0.5383</v>
      </c>
      <c r="G658" s="10">
        <f>VLOOKUP(C658,away!$B$2:$E$404,4,FALSE)</f>
        <v>1.4492</v>
      </c>
      <c r="H658" s="10">
        <f>VLOOKUP(A658,away!$A$2:$E$404,3,FALSE)</f>
        <v>0.94469999999999998</v>
      </c>
      <c r="I658" s="10">
        <f>VLOOKUP(C658,away!$B$2:$E$404,3,FALSE)</f>
        <v>0.78</v>
      </c>
      <c r="J658" s="10">
        <f>VLOOKUP(B658,home!$B$2:$E$404,4,FALSE)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338</v>
      </c>
      <c r="B659" t="s">
        <v>126</v>
      </c>
      <c r="C659" t="s">
        <v>119</v>
      </c>
      <c r="D659" s="11">
        <v>44436</v>
      </c>
      <c r="E659" s="10">
        <f>VLOOKUP(A659,home!$A$2:$E$404,3,FALSE)</f>
        <v>1.2710999999999999</v>
      </c>
      <c r="F659" s="10">
        <f>VLOOKUP(B659,home!$B$2:$E$404,3,FALSE)</f>
        <v>0.86950000000000005</v>
      </c>
      <c r="G659" s="10">
        <f>VLOOKUP(C659,away!$B$2:$E$404,4,FALSE)</f>
        <v>0.86950000000000005</v>
      </c>
      <c r="H659" s="10">
        <f>VLOOKUP(A659,away!$A$2:$E$404,3,FALSE)</f>
        <v>0.94469999999999998</v>
      </c>
      <c r="I659" s="10">
        <f>VLOOKUP(C659,away!$B$2:$E$404,3,FALSE)</f>
        <v>2.1171000000000002</v>
      </c>
      <c r="J659" s="10">
        <f>VLOOKUP(B659,home!$B$2:$E$404,4,FALSE)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350</v>
      </c>
      <c r="B660" t="s">
        <v>159</v>
      </c>
      <c r="C660" t="s">
        <v>157</v>
      </c>
      <c r="D660" s="11">
        <v>44436</v>
      </c>
      <c r="E660" s="10">
        <f>VLOOKUP(A660,home!$A$2:$E$404,3,FALSE)</f>
        <v>1.3148</v>
      </c>
      <c r="F660" s="10">
        <f>VLOOKUP(B660,home!$B$2:$E$404,3,FALSE)</f>
        <v>1.0322</v>
      </c>
      <c r="G660" s="10">
        <f>VLOOKUP(C660,away!$B$2:$E$404,4,FALSE)</f>
        <v>0.43459999999999999</v>
      </c>
      <c r="H660" s="10">
        <f>VLOOKUP(A660,away!$A$2:$E$404,3,FALSE)</f>
        <v>1.2037</v>
      </c>
      <c r="I660" s="10">
        <f>VLOOKUP(C660,away!$B$2:$E$404,3,FALSE)</f>
        <v>0.65269999999999995</v>
      </c>
      <c r="J660" s="10">
        <f>VLOOKUP(B660,home!$B$2:$E$404,4,FALSE)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350</v>
      </c>
      <c r="B661" t="s">
        <v>155</v>
      </c>
      <c r="C661" t="s">
        <v>164</v>
      </c>
      <c r="D661" s="11">
        <v>44436</v>
      </c>
      <c r="E661" s="10">
        <f>VLOOKUP(A661,home!$A$2:$E$404,3,FALSE)</f>
        <v>1.3148</v>
      </c>
      <c r="F661" s="10">
        <f>VLOOKUP(B661,home!$B$2:$E$404,3,FALSE)</f>
        <v>0.64359999999999995</v>
      </c>
      <c r="G661" s="10">
        <f>VLOOKUP(C661,away!$B$2:$E$404,4,FALSE)</f>
        <v>0.87760000000000005</v>
      </c>
      <c r="H661" s="10">
        <f>VLOOKUP(A661,away!$A$2:$E$404,3,FALSE)</f>
        <v>1.2037</v>
      </c>
      <c r="I661" s="10">
        <f>VLOOKUP(C661,away!$B$2:$E$404,3,FALSE)</f>
        <v>1.0864</v>
      </c>
      <c r="J661" s="10">
        <f>VLOOKUP(B661,home!$B$2:$E$404,4,FALSE)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342</v>
      </c>
      <c r="B662" t="s">
        <v>181</v>
      </c>
      <c r="C662" t="s">
        <v>184</v>
      </c>
      <c r="D662" s="11">
        <v>44436</v>
      </c>
      <c r="E662" s="10">
        <f>VLOOKUP(A662,home!$A$2:$E$404,3,FALSE)</f>
        <v>1.1667000000000001</v>
      </c>
      <c r="F662" s="10">
        <f>VLOOKUP(B662,home!$B$2:$E$404,3,FALSE)</f>
        <v>0.85709999999999997</v>
      </c>
      <c r="G662" s="10">
        <f>VLOOKUP(C662,away!$B$2:$E$404,4,FALSE)</f>
        <v>1.2857000000000001</v>
      </c>
      <c r="H662" s="10">
        <f>VLOOKUP(A662,away!$A$2:$E$404,3,FALSE)</f>
        <v>1.0832999999999999</v>
      </c>
      <c r="I662" s="10">
        <f>VLOOKUP(C662,away!$B$2:$E$404,3,FALSE)</f>
        <v>1.8462000000000001</v>
      </c>
      <c r="J662" s="10">
        <f>VLOOKUP(B662,home!$B$2:$E$404,4,FALSE)</f>
        <v>0.92310000000000003</v>
      </c>
      <c r="K662" s="12">
        <f t="shared" si="950"/>
        <v>1.285672447449</v>
      </c>
      <c r="L662" s="12">
        <f t="shared" si="951"/>
        <v>1.846189347426</v>
      </c>
      <c r="M662" s="13">
        <f t="shared" si="952"/>
        <v>4.3636479403945758E-2</v>
      </c>
      <c r="N662" s="13">
        <f t="shared" si="953"/>
        <v>5.6102219273328813E-2</v>
      </c>
      <c r="O662" s="13">
        <f t="shared" si="954"/>
        <v>8.0561203434738687E-2</v>
      </c>
      <c r="P662" s="13">
        <f t="shared" si="955"/>
        <v>0.10357531958937727</v>
      </c>
      <c r="Q662" s="13">
        <f t="shared" si="956"/>
        <v>3.6064538780230568E-2</v>
      </c>
      <c r="R662" s="13">
        <f t="shared" si="957"/>
        <v>7.4365617798516762E-2</v>
      </c>
      <c r="S662" s="13">
        <f t="shared" si="958"/>
        <v>6.1461459394634391E-2</v>
      </c>
      <c r="T662" s="13">
        <f t="shared" si="959"/>
        <v>6.6581967315893539E-2</v>
      </c>
      <c r="U662" s="13">
        <f t="shared" si="960"/>
        <v>9.5609825841075941E-2</v>
      </c>
      <c r="V662" s="13">
        <f t="shared" si="961"/>
        <v>1.6209399887901967E-2</v>
      </c>
      <c r="W662" s="13">
        <f t="shared" si="962"/>
        <v>1.5455727946566135E-2</v>
      </c>
      <c r="X662" s="13">
        <f t="shared" si="963"/>
        <v>2.8534200291664723E-2</v>
      </c>
      <c r="Y662" s="13">
        <f t="shared" si="964"/>
        <v>2.6339768307895646E-2</v>
      </c>
      <c r="Z662" s="13">
        <f t="shared" si="965"/>
        <v>4.5764337131458326E-2</v>
      </c>
      <c r="AA662" s="13">
        <f t="shared" si="966"/>
        <v>5.8837947325683169E-2</v>
      </c>
      <c r="AB662" s="13">
        <f t="shared" si="967"/>
        <v>3.7823163870543221E-2</v>
      </c>
      <c r="AC662" s="13">
        <f t="shared" si="968"/>
        <v>2.4046591817705907E-3</v>
      </c>
      <c r="AD662" s="13">
        <f t="shared" si="969"/>
        <v>4.9677508940418977E-3</v>
      </c>
      <c r="AE662" s="13">
        <f t="shared" si="970"/>
        <v>9.1714087812461379E-3</v>
      </c>
      <c r="AF662" s="13">
        <f t="shared" si="971"/>
        <v>8.4660785964129487E-3</v>
      </c>
      <c r="AG662" s="13">
        <f t="shared" si="972"/>
        <v>5.209994706389616E-3</v>
      </c>
      <c r="AH662" s="13">
        <f t="shared" si="973"/>
        <v>2.1122407926027632E-2</v>
      </c>
      <c r="AI662" s="13">
        <f t="shared" si="974"/>
        <v>2.7156497894272099E-2</v>
      </c>
      <c r="AJ662" s="13">
        <f t="shared" si="975"/>
        <v>1.745718055593622E-2</v>
      </c>
      <c r="AK662" s="13">
        <f t="shared" si="976"/>
        <v>7.481405350303204E-3</v>
      </c>
      <c r="AL662" s="13">
        <f t="shared" si="977"/>
        <v>2.2830745894949391E-4</v>
      </c>
      <c r="AM662" s="13">
        <f t="shared" si="978"/>
        <v>1.2773800900519607E-3</v>
      </c>
      <c r="AN662" s="13">
        <f t="shared" si="979"/>
        <v>2.3582855148679941E-3</v>
      </c>
      <c r="AO662" s="13">
        <f t="shared" si="980"/>
        <v>2.1769207978691663E-3</v>
      </c>
      <c r="AP662" s="13">
        <f t="shared" si="981"/>
        <v>1.3396693290720543E-3</v>
      </c>
      <c r="AQ662" s="13">
        <f t="shared" si="982"/>
        <v>6.1832081110154097E-4</v>
      </c>
      <c r="AR662" s="13">
        <f t="shared" si="983"/>
        <v>7.799192901003749E-3</v>
      </c>
      <c r="AS662" s="13">
        <f t="shared" si="984"/>
        <v>1.0027207425160356E-2</v>
      </c>
      <c r="AT662" s="13">
        <f t="shared" si="985"/>
        <v>6.4458521556923516E-3</v>
      </c>
      <c r="AU662" s="13">
        <f t="shared" si="986"/>
        <v>2.762418172301133E-3</v>
      </c>
      <c r="AV662" s="13">
        <f t="shared" si="987"/>
        <v>8.8789123311499771E-4</v>
      </c>
      <c r="AW662" s="13">
        <f t="shared" si="988"/>
        <v>1.5053038668270615E-5</v>
      </c>
      <c r="AX662" s="13">
        <f t="shared" si="989"/>
        <v>2.7371539778328792E-4</v>
      </c>
      <c r="AY662" s="13">
        <f t="shared" si="990"/>
        <v>5.0533045161397627E-4</v>
      </c>
      <c r="AZ662" s="13">
        <f t="shared" si="991"/>
        <v>4.6646784834984651E-4</v>
      </c>
      <c r="BA662" s="13">
        <f t="shared" si="992"/>
        <v>2.8706265751340449E-4</v>
      </c>
      <c r="BB662" s="13">
        <f t="shared" si="993"/>
        <v>1.3249300508626143E-4</v>
      </c>
      <c r="BC662" s="13">
        <f t="shared" si="994"/>
        <v>4.8921434919742969E-5</v>
      </c>
      <c r="BD662" s="13">
        <f t="shared" si="995"/>
        <v>2.3997978087255977E-3</v>
      </c>
      <c r="BE662" s="13">
        <f t="shared" si="996"/>
        <v>3.0853539221269862E-3</v>
      </c>
      <c r="BF662" s="13">
        <f t="shared" si="997"/>
        <v>1.9833772641536873E-3</v>
      </c>
      <c r="BG662" s="13">
        <f t="shared" si="998"/>
        <v>8.4999116713972429E-4</v>
      </c>
      <c r="BH662" s="13">
        <f t="shared" si="999"/>
        <v>2.7320255604164036E-4</v>
      </c>
      <c r="BI662" s="13">
        <f t="shared" si="1000"/>
        <v>7.0249799775075659E-5</v>
      </c>
      <c r="BJ662" s="14">
        <f t="shared" si="1001"/>
        <v>0.26637822223189928</v>
      </c>
      <c r="BK662" s="14">
        <f t="shared" si="1002"/>
        <v>0.22802095536819345</v>
      </c>
      <c r="BL662" s="14">
        <f t="shared" si="1003"/>
        <v>0.45699978440233235</v>
      </c>
      <c r="BM662" s="14">
        <f t="shared" si="1004"/>
        <v>0.60236764344079941</v>
      </c>
      <c r="BN662" s="14">
        <f t="shared" si="1005"/>
        <v>0.39430537828013784</v>
      </c>
    </row>
    <row r="663" spans="1:66" x14ac:dyDescent="0.25">
      <c r="A663" t="s">
        <v>342</v>
      </c>
      <c r="B663" t="s">
        <v>194</v>
      </c>
      <c r="C663" t="s">
        <v>179</v>
      </c>
      <c r="D663" s="11">
        <v>44436</v>
      </c>
      <c r="E663" s="10">
        <f>VLOOKUP(A663,home!$A$2:$E$404,3,FALSE)</f>
        <v>1.1667000000000001</v>
      </c>
      <c r="F663" s="10">
        <f>VLOOKUP(B663,home!$B$2:$E$404,3,FALSE)</f>
        <v>0.1</v>
      </c>
      <c r="G663" s="10">
        <f>VLOOKUP(C663,away!$B$2:$E$404,4,FALSE)</f>
        <v>0.28570000000000001</v>
      </c>
      <c r="H663" s="10">
        <f>VLOOKUP(A663,away!$A$2:$E$404,3,FALSE)</f>
        <v>1.0832999999999999</v>
      </c>
      <c r="I663" s="10">
        <f>VLOOKUP(C663,away!$B$2:$E$404,3,FALSE)</f>
        <v>0.61539999999999995</v>
      </c>
      <c r="J663" s="10">
        <f>VLOOKUP(B663,home!$B$2:$E$404,4,FALSE)</f>
        <v>0.92310000000000003</v>
      </c>
      <c r="K663" s="12">
        <f t="shared" si="950"/>
        <v>3.3332619000000001E-2</v>
      </c>
      <c r="L663" s="12">
        <f t="shared" si="951"/>
        <v>0.61539644914199987</v>
      </c>
      <c r="M663" s="13">
        <f t="shared" si="952"/>
        <v>0.52270968317057387</v>
      </c>
      <c r="N663" s="13">
        <f t="shared" si="953"/>
        <v>1.7423282716735451E-2</v>
      </c>
      <c r="O663" s="13">
        <f t="shared" si="954"/>
        <v>0.3216736829553109</v>
      </c>
      <c r="P663" s="13">
        <f t="shared" si="955"/>
        <v>1.0722226316276173E-2</v>
      </c>
      <c r="Q663" s="13">
        <f t="shared" si="956"/>
        <v>2.9038182226311386E-4</v>
      </c>
      <c r="R663" s="13">
        <f t="shared" si="957"/>
        <v>9.8978421136563882E-2</v>
      </c>
      <c r="S663" s="13">
        <f t="shared" si="958"/>
        <v>5.4985654981605177E-5</v>
      </c>
      <c r="T663" s="13">
        <f t="shared" si="959"/>
        <v>1.7869994231610358E-4</v>
      </c>
      <c r="U663" s="13">
        <f t="shared" si="960"/>
        <v>3.2992100009666312E-3</v>
      </c>
      <c r="V663" s="13">
        <f t="shared" si="961"/>
        <v>1.2532315437623511E-7</v>
      </c>
      <c r="W663" s="13">
        <f t="shared" si="962"/>
        <v>3.2263955486740308E-6</v>
      </c>
      <c r="X663" s="13">
        <f t="shared" si="963"/>
        <v>1.9855123641815525E-6</v>
      </c>
      <c r="Y663" s="13">
        <f t="shared" si="964"/>
        <v>6.109386293224324E-7</v>
      </c>
      <c r="Z663" s="13">
        <f t="shared" si="965"/>
        <v>2.030365630304096E-2</v>
      </c>
      <c r="AA663" s="13">
        <f t="shared" si="966"/>
        <v>6.7677403985621294E-4</v>
      </c>
      <c r="AB663" s="13">
        <f t="shared" si="967"/>
        <v>1.1279325609808981E-5</v>
      </c>
      <c r="AC663" s="13">
        <f t="shared" si="968"/>
        <v>1.606703571738109E-10</v>
      </c>
      <c r="AD663" s="13">
        <f t="shared" si="969"/>
        <v>2.6886053391811865E-8</v>
      </c>
      <c r="AE663" s="13">
        <f t="shared" si="970"/>
        <v>1.6545581788763241E-8</v>
      </c>
      <c r="AF663" s="13">
        <f t="shared" si="971"/>
        <v>5.0910461408967191E-9</v>
      </c>
      <c r="AG663" s="13">
        <f t="shared" si="972"/>
        <v>1.0443372391753074E-9</v>
      </c>
      <c r="AH663" s="13">
        <f t="shared" si="973"/>
        <v>3.1236994983727478E-3</v>
      </c>
      <c r="AI663" s="13">
        <f t="shared" si="974"/>
        <v>1.0412108524974993E-4</v>
      </c>
      <c r="AJ663" s="13">
        <f t="shared" si="975"/>
        <v>1.7353142322482172E-6</v>
      </c>
      <c r="AK663" s="13">
        <f t="shared" si="976"/>
        <v>1.9280856049602444E-8</v>
      </c>
      <c r="AL663" s="13">
        <f t="shared" si="977"/>
        <v>1.3183179783354805E-13</v>
      </c>
      <c r="AM663" s="13">
        <f t="shared" si="978"/>
        <v>1.7923651482458434E-10</v>
      </c>
      <c r="AN663" s="13">
        <f t="shared" si="979"/>
        <v>1.103015147796366E-10</v>
      </c>
      <c r="AO663" s="13">
        <f t="shared" si="980"/>
        <v>3.3939580265186095E-11</v>
      </c>
      <c r="AP663" s="13">
        <f t="shared" si="981"/>
        <v>6.9620990601884719E-12</v>
      </c>
      <c r="AQ663" s="13">
        <f t="shared" si="982"/>
        <v>1.0711127600537099E-12</v>
      </c>
      <c r="AR663" s="13">
        <f t="shared" si="983"/>
        <v>3.8446271589704712E-4</v>
      </c>
      <c r="AS663" s="13">
        <f t="shared" si="984"/>
        <v>1.2815149228701516E-5</v>
      </c>
      <c r="AT663" s="13">
        <f t="shared" si="985"/>
        <v>2.1358124333422575E-7</v>
      </c>
      <c r="AU663" s="13">
        <f t="shared" si="986"/>
        <v>2.3730740698686786E-9</v>
      </c>
      <c r="AV663" s="13">
        <f t="shared" si="987"/>
        <v>1.9775193457428022E-11</v>
      </c>
      <c r="AW663" s="13">
        <f t="shared" si="988"/>
        <v>7.5117668222363902E-17</v>
      </c>
      <c r="AX663" s="13">
        <f t="shared" si="989"/>
        <v>9.9573707658928708E-13</v>
      </c>
      <c r="AY663" s="13">
        <f t="shared" si="990"/>
        <v>6.1277306121208269E-13</v>
      </c>
      <c r="AZ663" s="13">
        <f t="shared" si="991"/>
        <v>1.8854918299989452E-13</v>
      </c>
      <c r="BA663" s="13">
        <f t="shared" si="992"/>
        <v>3.8677499235586741E-14</v>
      </c>
      <c r="BB663" s="13">
        <f t="shared" si="993"/>
        <v>5.9504989228181229E-15</v>
      </c>
      <c r="BC663" s="13">
        <f t="shared" si="994"/>
        <v>7.3238318154511385E-16</v>
      </c>
      <c r="BD663" s="13">
        <f t="shared" si="995"/>
        <v>3.9432831698422031E-5</v>
      </c>
      <c r="BE663" s="13">
        <f t="shared" si="996"/>
        <v>1.3143995550946244E-6</v>
      </c>
      <c r="BF663" s="13">
        <f t="shared" si="997"/>
        <v>2.1906189791869313E-8</v>
      </c>
      <c r="BG663" s="13">
        <f t="shared" si="998"/>
        <v>2.4339689269135636E-10</v>
      </c>
      <c r="BH663" s="13">
        <f t="shared" si="999"/>
        <v>2.0282639724662173E-12</v>
      </c>
      <c r="BI663" s="13">
        <f t="shared" si="1000"/>
        <v>1.3521470045128567E-14</v>
      </c>
      <c r="BJ663" s="14">
        <f t="shared" si="1001"/>
        <v>1.7898237228228649E-2</v>
      </c>
      <c r="BK663" s="14">
        <f t="shared" si="1002"/>
        <v>0.53348702062640097</v>
      </c>
      <c r="BL663" s="14">
        <f t="shared" si="1003"/>
        <v>0.42830720585911863</v>
      </c>
      <c r="BM663" s="14">
        <f t="shared" si="1004"/>
        <v>2.8198441898453067E-2</v>
      </c>
      <c r="BN663" s="14">
        <f t="shared" si="1005"/>
        <v>0.97179767811772333</v>
      </c>
    </row>
    <row r="664" spans="1:66" x14ac:dyDescent="0.25">
      <c r="A664" t="s">
        <v>342</v>
      </c>
      <c r="B664" t="s">
        <v>180</v>
      </c>
      <c r="C664" t="s">
        <v>178</v>
      </c>
      <c r="D664" s="11">
        <v>44436</v>
      </c>
      <c r="E664" s="10">
        <f>VLOOKUP(A664,home!$A$2:$E$404,3,FALSE)</f>
        <v>1.1667000000000001</v>
      </c>
      <c r="F664" s="10">
        <f>VLOOKUP(B664,home!$B$2:$E$404,3,FALSE)</f>
        <v>1.4285000000000001</v>
      </c>
      <c r="G664" s="10">
        <f>VLOOKUP(C664,away!$B$2:$E$404,4,FALSE)</f>
        <v>1.2857000000000001</v>
      </c>
      <c r="H664" s="10">
        <f>VLOOKUP(A664,away!$A$2:$E$404,3,FALSE)</f>
        <v>1.0832999999999999</v>
      </c>
      <c r="I664" s="10">
        <f>VLOOKUP(C664,away!$B$2:$E$404,3,FALSE)</f>
        <v>2.3077999999999999</v>
      </c>
      <c r="J664" s="10">
        <f>VLOOKUP(B664,home!$B$2:$E$404,4,FALSE)</f>
        <v>2.4615999999999998</v>
      </c>
      <c r="K664" s="12">
        <f t="shared" si="950"/>
        <v>2.1427874124150006</v>
      </c>
      <c r="L664" s="12">
        <f t="shared" si="951"/>
        <v>6.1540978239839985</v>
      </c>
      <c r="M664" s="13">
        <f t="shared" si="952"/>
        <v>2.4929210505222877E-4</v>
      </c>
      <c r="N664" s="13">
        <f t="shared" si="953"/>
        <v>5.3417998472035362E-4</v>
      </c>
      <c r="O664" s="13">
        <f t="shared" si="954"/>
        <v>1.5341680012383111E-3</v>
      </c>
      <c r="P664" s="13">
        <f t="shared" si="955"/>
        <v>3.2873958815833339E-3</v>
      </c>
      <c r="Q664" s="13">
        <f t="shared" si="956"/>
        <v>5.7231707361140585E-4</v>
      </c>
      <c r="R664" s="13">
        <f t="shared" si="957"/>
        <v>4.7207099790232869E-3</v>
      </c>
      <c r="S664" s="13">
        <f t="shared" si="958"/>
        <v>1.0837659379532821E-2</v>
      </c>
      <c r="T664" s="13">
        <f t="shared" si="959"/>
        <v>3.522095257340842E-3</v>
      </c>
      <c r="U664" s="13">
        <f t="shared" si="960"/>
        <v>1.0115477920712979E-2</v>
      </c>
      <c r="V664" s="13">
        <f t="shared" si="961"/>
        <v>1.5879487061446738E-2</v>
      </c>
      <c r="W664" s="13">
        <f t="shared" si="962"/>
        <v>4.0878460708156989E-4</v>
      </c>
      <c r="X664" s="13">
        <f t="shared" si="963"/>
        <v>2.5157004609188431E-3</v>
      </c>
      <c r="Y664" s="13">
        <f t="shared" si="964"/>
        <v>7.7409333661680995E-3</v>
      </c>
      <c r="Z664" s="13">
        <f t="shared" si="965"/>
        <v>9.6839036698555848E-3</v>
      </c>
      <c r="AA664" s="13">
        <f t="shared" si="966"/>
        <v>2.0750546886805974E-2</v>
      </c>
      <c r="AB664" s="13">
        <f t="shared" si="967"/>
        <v>2.2232005334887568E-2</v>
      </c>
      <c r="AC664" s="13">
        <f t="shared" si="968"/>
        <v>1.3087598671776798E-2</v>
      </c>
      <c r="AD664" s="13">
        <f t="shared" si="969"/>
        <v>2.1898462761084993E-4</v>
      </c>
      <c r="AE664" s="13">
        <f t="shared" si="970"/>
        <v>1.3476528202658778E-3</v>
      </c>
      <c r="AF664" s="13">
        <f t="shared" si="971"/>
        <v>4.1467936443420695E-3</v>
      </c>
      <c r="AG664" s="13">
        <f t="shared" si="972"/>
        <v>8.5065912477187335E-3</v>
      </c>
      <c r="AH664" s="13">
        <f t="shared" si="973"/>
        <v>1.489892262558223E-2</v>
      </c>
      <c r="AI664" s="13">
        <f t="shared" si="974"/>
        <v>3.192522386064265E-2</v>
      </c>
      <c r="AJ664" s="13">
        <f t="shared" si="975"/>
        <v>3.4204483913558063E-2</v>
      </c>
      <c r="AK664" s="13">
        <f t="shared" si="976"/>
        <v>2.4430979192707866E-2</v>
      </c>
      <c r="AL664" s="13">
        <f t="shared" si="977"/>
        <v>6.9034064218601136E-3</v>
      </c>
      <c r="AM664" s="13">
        <f t="shared" si="978"/>
        <v>9.3847500711383093E-5</v>
      </c>
      <c r="AN664" s="13">
        <f t="shared" si="979"/>
        <v>5.7754669991425943E-4</v>
      </c>
      <c r="AO664" s="13">
        <f t="shared" si="980"/>
        <v>1.7771394445957422E-3</v>
      </c>
      <c r="AP664" s="13">
        <f t="shared" si="981"/>
        <v>3.6455633296342623E-3</v>
      </c>
      <c r="AQ664" s="13">
        <f t="shared" si="982"/>
        <v>5.6087883385245191E-3</v>
      </c>
      <c r="AR664" s="13">
        <f t="shared" si="983"/>
        <v>1.8337885461960312E-2</v>
      </c>
      <c r="AS664" s="13">
        <f t="shared" si="984"/>
        <v>3.9294190138196593E-2</v>
      </c>
      <c r="AT664" s="13">
        <f t="shared" si="985"/>
        <v>4.2099548004584667E-2</v>
      </c>
      <c r="AU664" s="13">
        <f t="shared" si="986"/>
        <v>3.0070127177528362E-2</v>
      </c>
      <c r="AV664" s="13">
        <f t="shared" si="987"/>
        <v>1.6108472501431492E-2</v>
      </c>
      <c r="AW664" s="13">
        <f t="shared" si="988"/>
        <v>2.5287414264666035E-3</v>
      </c>
      <c r="AX664" s="13">
        <f t="shared" si="989"/>
        <v>3.351587386849324E-5</v>
      </c>
      <c r="AY664" s="13">
        <f t="shared" si="990"/>
        <v>2.0625996644301641E-4</v>
      </c>
      <c r="AZ664" s="13">
        <f t="shared" si="991"/>
        <v>6.3467200533099007E-4</v>
      </c>
      <c r="BA664" s="13">
        <f t="shared" si="992"/>
        <v>1.3019445356503355E-3</v>
      </c>
      <c r="BB664" s="13">
        <f t="shared" si="993"/>
        <v>2.0030735084483968E-3</v>
      </c>
      <c r="BC664" s="13">
        <f t="shared" si="994"/>
        <v>2.4654220639244548E-3</v>
      </c>
      <c r="BD664" s="13">
        <f t="shared" si="995"/>
        <v>1.8808856836319623E-2</v>
      </c>
      <c r="BE664" s="13">
        <f t="shared" si="996"/>
        <v>4.0303381670781513E-2</v>
      </c>
      <c r="BF664" s="13">
        <f t="shared" si="997"/>
        <v>4.3180789460954057E-2</v>
      </c>
      <c r="BG664" s="13">
        <f t="shared" si="998"/>
        <v>3.0842417371691556E-2</v>
      </c>
      <c r="BH664" s="13">
        <f t="shared" si="999"/>
        <v>1.6522185928127601E-2</v>
      </c>
      <c r="BI664" s="13">
        <f t="shared" si="1000"/>
        <v>7.0807064064744131E-3</v>
      </c>
      <c r="BJ664" s="14">
        <f t="shared" si="1001"/>
        <v>4.78618063568245E-2</v>
      </c>
      <c r="BK664" s="14">
        <f t="shared" si="1002"/>
        <v>5.0451099487695043E-2</v>
      </c>
      <c r="BL664" s="14">
        <f t="shared" si="1003"/>
        <v>0.46746107867320913</v>
      </c>
      <c r="BM664" s="14">
        <f t="shared" si="1004"/>
        <v>0.56688230662237893</v>
      </c>
      <c r="BN664" s="14">
        <f t="shared" si="1005"/>
        <v>1.0898063025228919E-2</v>
      </c>
    </row>
    <row r="665" spans="1:66" x14ac:dyDescent="0.25">
      <c r="A665" t="s">
        <v>342</v>
      </c>
      <c r="B665" t="s">
        <v>188</v>
      </c>
      <c r="C665" t="s">
        <v>186</v>
      </c>
      <c r="D665" s="11">
        <v>44436</v>
      </c>
      <c r="E665" s="10">
        <f>VLOOKUP(A665,home!$A$2:$E$404,3,FALSE)</f>
        <v>1.1667000000000001</v>
      </c>
      <c r="F665" s="10">
        <f>VLOOKUP(B665,home!$B$2:$E$404,3,FALSE)</f>
        <v>0.28570000000000001</v>
      </c>
      <c r="G665" s="10" t="e">
        <f>VLOOKUP(C665,away!$B$2:$E$404,4,FALSE)</f>
        <v>#N/A</v>
      </c>
      <c r="H665" s="10">
        <f>VLOOKUP(A665,away!$A$2:$E$404,3,FALSE)</f>
        <v>1.0832999999999999</v>
      </c>
      <c r="I665" s="10" t="e">
        <f>VLOOKUP(C665,away!$B$2:$E$404,3,FALSE)</f>
        <v>#N/A</v>
      </c>
      <c r="J665" s="10">
        <f>VLOOKUP(B665,home!$B$2:$E$404,4,FALSE)</f>
        <v>0.92310000000000003</v>
      </c>
      <c r="K665" s="12" t="e">
        <f t="shared" si="950"/>
        <v>#N/A</v>
      </c>
      <c r="L665" s="12" t="e">
        <f t="shared" si="951"/>
        <v>#N/A</v>
      </c>
      <c r="M665" s="13" t="e">
        <f t="shared" si="952"/>
        <v>#N/A</v>
      </c>
      <c r="N665" s="13" t="e">
        <f t="shared" si="953"/>
        <v>#N/A</v>
      </c>
      <c r="O665" s="13" t="e">
        <f t="shared" si="954"/>
        <v>#N/A</v>
      </c>
      <c r="P665" s="13" t="e">
        <f t="shared" si="955"/>
        <v>#N/A</v>
      </c>
      <c r="Q665" s="13" t="e">
        <f t="shared" si="956"/>
        <v>#N/A</v>
      </c>
      <c r="R665" s="13" t="e">
        <f t="shared" si="957"/>
        <v>#N/A</v>
      </c>
      <c r="S665" s="13" t="e">
        <f t="shared" si="958"/>
        <v>#N/A</v>
      </c>
      <c r="T665" s="13" t="e">
        <f t="shared" si="959"/>
        <v>#N/A</v>
      </c>
      <c r="U665" s="13" t="e">
        <f t="shared" si="960"/>
        <v>#N/A</v>
      </c>
      <c r="V665" s="13" t="e">
        <f t="shared" si="961"/>
        <v>#N/A</v>
      </c>
      <c r="W665" s="13" t="e">
        <f t="shared" si="962"/>
        <v>#N/A</v>
      </c>
      <c r="X665" s="13" t="e">
        <f t="shared" si="963"/>
        <v>#N/A</v>
      </c>
      <c r="Y665" s="13" t="e">
        <f t="shared" si="964"/>
        <v>#N/A</v>
      </c>
      <c r="Z665" s="13" t="e">
        <f t="shared" si="965"/>
        <v>#N/A</v>
      </c>
      <c r="AA665" s="13" t="e">
        <f t="shared" si="966"/>
        <v>#N/A</v>
      </c>
      <c r="AB665" s="13" t="e">
        <f t="shared" si="967"/>
        <v>#N/A</v>
      </c>
      <c r="AC665" s="13" t="e">
        <f t="shared" si="968"/>
        <v>#N/A</v>
      </c>
      <c r="AD665" s="13" t="e">
        <f t="shared" si="969"/>
        <v>#N/A</v>
      </c>
      <c r="AE665" s="13" t="e">
        <f t="shared" si="970"/>
        <v>#N/A</v>
      </c>
      <c r="AF665" s="13" t="e">
        <f t="shared" si="971"/>
        <v>#N/A</v>
      </c>
      <c r="AG665" s="13" t="e">
        <f t="shared" si="972"/>
        <v>#N/A</v>
      </c>
      <c r="AH665" s="13" t="e">
        <f t="shared" si="973"/>
        <v>#N/A</v>
      </c>
      <c r="AI665" s="13" t="e">
        <f t="shared" si="974"/>
        <v>#N/A</v>
      </c>
      <c r="AJ665" s="13" t="e">
        <f t="shared" si="975"/>
        <v>#N/A</v>
      </c>
      <c r="AK665" s="13" t="e">
        <f t="shared" si="976"/>
        <v>#N/A</v>
      </c>
      <c r="AL665" s="13" t="e">
        <f t="shared" si="977"/>
        <v>#N/A</v>
      </c>
      <c r="AM665" s="13" t="e">
        <f t="shared" si="978"/>
        <v>#N/A</v>
      </c>
      <c r="AN665" s="13" t="e">
        <f t="shared" si="979"/>
        <v>#N/A</v>
      </c>
      <c r="AO665" s="13" t="e">
        <f t="shared" si="980"/>
        <v>#N/A</v>
      </c>
      <c r="AP665" s="13" t="e">
        <f t="shared" si="981"/>
        <v>#N/A</v>
      </c>
      <c r="AQ665" s="13" t="e">
        <f t="shared" si="982"/>
        <v>#N/A</v>
      </c>
      <c r="AR665" s="13" t="e">
        <f t="shared" si="983"/>
        <v>#N/A</v>
      </c>
      <c r="AS665" s="13" t="e">
        <f t="shared" si="984"/>
        <v>#N/A</v>
      </c>
      <c r="AT665" s="13" t="e">
        <f t="shared" si="985"/>
        <v>#N/A</v>
      </c>
      <c r="AU665" s="13" t="e">
        <f t="shared" si="986"/>
        <v>#N/A</v>
      </c>
      <c r="AV665" s="13" t="e">
        <f t="shared" si="987"/>
        <v>#N/A</v>
      </c>
      <c r="AW665" s="13" t="e">
        <f t="shared" si="988"/>
        <v>#N/A</v>
      </c>
      <c r="AX665" s="13" t="e">
        <f t="shared" si="989"/>
        <v>#N/A</v>
      </c>
      <c r="AY665" s="13" t="e">
        <f t="shared" si="990"/>
        <v>#N/A</v>
      </c>
      <c r="AZ665" s="13" t="e">
        <f t="shared" si="991"/>
        <v>#N/A</v>
      </c>
      <c r="BA665" s="13" t="e">
        <f t="shared" si="992"/>
        <v>#N/A</v>
      </c>
      <c r="BB665" s="13" t="e">
        <f t="shared" si="993"/>
        <v>#N/A</v>
      </c>
      <c r="BC665" s="13" t="e">
        <f t="shared" si="994"/>
        <v>#N/A</v>
      </c>
      <c r="BD665" s="13" t="e">
        <f t="shared" si="995"/>
        <v>#N/A</v>
      </c>
      <c r="BE665" s="13" t="e">
        <f t="shared" si="996"/>
        <v>#N/A</v>
      </c>
      <c r="BF665" s="13" t="e">
        <f t="shared" si="997"/>
        <v>#N/A</v>
      </c>
      <c r="BG665" s="13" t="e">
        <f t="shared" si="998"/>
        <v>#N/A</v>
      </c>
      <c r="BH665" s="13" t="e">
        <f t="shared" si="999"/>
        <v>#N/A</v>
      </c>
      <c r="BI665" s="13" t="e">
        <f t="shared" si="1000"/>
        <v>#N/A</v>
      </c>
      <c r="BJ665" s="14" t="e">
        <f t="shared" si="1001"/>
        <v>#N/A</v>
      </c>
      <c r="BK665" s="14" t="e">
        <f t="shared" si="1002"/>
        <v>#N/A</v>
      </c>
      <c r="BL665" s="14" t="e">
        <f t="shared" si="1003"/>
        <v>#N/A</v>
      </c>
      <c r="BM665" s="14" t="e">
        <f t="shared" si="1004"/>
        <v>#N/A</v>
      </c>
      <c r="BN665" s="14" t="e">
        <f t="shared" si="1005"/>
        <v>#N/A</v>
      </c>
    </row>
    <row r="666" spans="1:66" x14ac:dyDescent="0.25">
      <c r="A666" t="s">
        <v>342</v>
      </c>
      <c r="B666" t="s">
        <v>195</v>
      </c>
      <c r="C666" t="s">
        <v>182</v>
      </c>
      <c r="D666" s="11">
        <v>44436</v>
      </c>
      <c r="E666" s="10">
        <f>VLOOKUP(A666,home!$A$2:$E$404,3,FALSE)</f>
        <v>1.1667000000000001</v>
      </c>
      <c r="F666" s="10">
        <f>VLOOKUP(B666,home!$B$2:$E$404,3,FALSE)</f>
        <v>1.7141999999999999</v>
      </c>
      <c r="G666" s="10">
        <f>VLOOKUP(C666,away!$B$2:$E$404,4,FALSE)</f>
        <v>0.42859999999999998</v>
      </c>
      <c r="H666" s="10">
        <f>VLOOKUP(A666,away!$A$2:$E$404,3,FALSE)</f>
        <v>1.0832999999999999</v>
      </c>
      <c r="I666" s="10">
        <f>VLOOKUP(C666,away!$B$2:$E$404,3,FALSE)</f>
        <v>2.3077999999999999</v>
      </c>
      <c r="J666" s="10">
        <f>VLOOKUP(B666,home!$B$2:$E$404,4,FALSE)</f>
        <v>0.73850000000000005</v>
      </c>
      <c r="K666" s="12">
        <f t="shared" si="950"/>
        <v>0.85718163020399996</v>
      </c>
      <c r="L666" s="12">
        <f t="shared" si="951"/>
        <v>1.8462793479899999</v>
      </c>
      <c r="M666" s="13">
        <f t="shared" si="952"/>
        <v>6.6973317967938109E-2</v>
      </c>
      <c r="N666" s="13">
        <f t="shared" si="953"/>
        <v>5.7408297875928029E-2</v>
      </c>
      <c r="O666" s="13">
        <f t="shared" si="954"/>
        <v>0.12365145383057172</v>
      </c>
      <c r="P666" s="13">
        <f t="shared" si="955"/>
        <v>0.1059917547715841</v>
      </c>
      <c r="Q666" s="13">
        <f t="shared" si="956"/>
        <v>2.4604669180262408E-2</v>
      </c>
      <c r="R666" s="13">
        <f t="shared" si="957"/>
        <v>0.11414756277816178</v>
      </c>
      <c r="S666" s="13">
        <f t="shared" si="958"/>
        <v>4.1935551427128612E-2</v>
      </c>
      <c r="T666" s="13">
        <f t="shared" si="959"/>
        <v>4.5427092571644519E-2</v>
      </c>
      <c r="U666" s="13">
        <f t="shared" si="960"/>
        <v>9.7845193945998124E-2</v>
      </c>
      <c r="V666" s="13">
        <f t="shared" si="961"/>
        <v>7.3741185593463147E-3</v>
      </c>
      <c r="W666" s="13">
        <f t="shared" si="962"/>
        <v>7.030223479522482E-3</v>
      </c>
      <c r="X666" s="13">
        <f t="shared" si="963"/>
        <v>1.2979756421996756E-2</v>
      </c>
      <c r="Y666" s="13">
        <f t="shared" si="964"/>
        <v>1.1982128111936594E-2</v>
      </c>
      <c r="Z666" s="13">
        <f t="shared" si="965"/>
        <v>7.0249429260237375E-2</v>
      </c>
      <c r="AA666" s="13">
        <f t="shared" si="966"/>
        <v>6.0216520294190848E-2</v>
      </c>
      <c r="AB666" s="13">
        <f t="shared" si="967"/>
        <v>2.5808247515493377E-2</v>
      </c>
      <c r="AC666" s="13">
        <f t="shared" si="968"/>
        <v>7.2939100013399353E-4</v>
      </c>
      <c r="AD666" s="13">
        <f t="shared" si="969"/>
        <v>1.5065446057188794E-3</v>
      </c>
      <c r="AE666" s="13">
        <f t="shared" si="970"/>
        <v>2.781502192364504E-3</v>
      </c>
      <c r="AF666" s="13">
        <f t="shared" si="971"/>
        <v>2.5677150270757461E-3</v>
      </c>
      <c r="AG666" s="13">
        <f t="shared" si="972"/>
        <v>1.5802397420045114E-3</v>
      </c>
      <c r="AH666" s="13">
        <f t="shared" si="973"/>
        <v>3.242501761281516E-2</v>
      </c>
      <c r="AI666" s="13">
        <f t="shared" si="974"/>
        <v>2.7794129456746308E-2</v>
      </c>
      <c r="AJ666" s="13">
        <f t="shared" si="975"/>
        <v>1.1912308598917409E-2</v>
      </c>
      <c r="AK666" s="13">
        <f t="shared" si="976"/>
        <v>3.4036707014377166E-3</v>
      </c>
      <c r="AL666" s="13">
        <f t="shared" si="977"/>
        <v>4.6173272798467504E-5</v>
      </c>
      <c r="AM666" s="13">
        <f t="shared" si="978"/>
        <v>2.5827647222103034E-4</v>
      </c>
      <c r="AN666" s="13">
        <f t="shared" si="979"/>
        <v>4.7685051673340115E-4</v>
      </c>
      <c r="AO666" s="13">
        <f t="shared" si="980"/>
        <v>4.4019963056161925E-4</v>
      </c>
      <c r="AP666" s="13">
        <f t="shared" si="981"/>
        <v>2.709104956329151E-4</v>
      </c>
      <c r="AQ666" s="13">
        <f t="shared" si="982"/>
        <v>1.2504411331019653E-4</v>
      </c>
      <c r="AR666" s="13">
        <f t="shared" si="983"/>
        <v>1.1973128075350538E-2</v>
      </c>
      <c r="AS666" s="13">
        <f t="shared" si="984"/>
        <v>1.0263145442270255E-2</v>
      </c>
      <c r="AT666" s="13">
        <f t="shared" si="985"/>
        <v>4.3986898706129844E-3</v>
      </c>
      <c r="AU666" s="13">
        <f t="shared" si="986"/>
        <v>1.2568253846846199E-3</v>
      </c>
      <c r="AV666" s="13">
        <f t="shared" si="987"/>
        <v>2.6933190803143291E-4</v>
      </c>
      <c r="AW666" s="13">
        <f t="shared" si="988"/>
        <v>2.0298241963063444E-6</v>
      </c>
      <c r="AX666" s="13">
        <f t="shared" si="989"/>
        <v>3.6898307916960136E-5</v>
      </c>
      <c r="AY666" s="13">
        <f t="shared" si="990"/>
        <v>6.8124583882859407E-5</v>
      </c>
      <c r="AZ666" s="13">
        <f t="shared" si="991"/>
        <v>6.288850615666786E-5</v>
      </c>
      <c r="BA666" s="13">
        <f t="shared" si="992"/>
        <v>3.8703250047665948E-5</v>
      </c>
      <c r="BB666" s="13">
        <f t="shared" si="993"/>
        <v>1.786425281577465E-5</v>
      </c>
      <c r="BC666" s="13">
        <f t="shared" si="994"/>
        <v>6.596480208207394E-6</v>
      </c>
      <c r="BD666" s="13">
        <f t="shared" si="995"/>
        <v>3.6842898493931529E-3</v>
      </c>
      <c r="BE666" s="13">
        <f t="shared" si="996"/>
        <v>3.1581055792468723E-3</v>
      </c>
      <c r="BF666" s="13">
        <f t="shared" si="997"/>
        <v>1.3535350443875907E-3</v>
      </c>
      <c r="BG666" s="13">
        <f t="shared" si="998"/>
        <v>3.8674179196213283E-4</v>
      </c>
      <c r="BH666" s="13">
        <f t="shared" si="999"/>
        <v>8.2876989925529296E-5</v>
      </c>
      <c r="BI666" s="13">
        <f t="shared" si="1000"/>
        <v>1.4208126666153141E-5</v>
      </c>
      <c r="BJ666" s="14">
        <f t="shared" si="1001"/>
        <v>0.16967052581794173</v>
      </c>
      <c r="BK666" s="14">
        <f t="shared" si="1002"/>
        <v>0.22311843158281247</v>
      </c>
      <c r="BL666" s="14">
        <f t="shared" si="1003"/>
        <v>0.53404498279686385</v>
      </c>
      <c r="BM666" s="14">
        <f t="shared" si="1004"/>
        <v>0.50424021829372268</v>
      </c>
      <c r="BN666" s="14">
        <f t="shared" si="1005"/>
        <v>0.49277705640444613</v>
      </c>
    </row>
    <row r="667" spans="1:66" x14ac:dyDescent="0.25">
      <c r="A667" t="s">
        <v>343</v>
      </c>
      <c r="B667" t="s">
        <v>205</v>
      </c>
      <c r="C667" t="s">
        <v>197</v>
      </c>
      <c r="D667" s="11">
        <v>44436</v>
      </c>
      <c r="E667" s="10">
        <f>VLOOKUP(A667,home!$A$2:$E$404,3,FALSE)</f>
        <v>1.3976999999999999</v>
      </c>
      <c r="F667" s="10">
        <f>VLOOKUP(B667,home!$B$2:$E$404,3,FALSE)</f>
        <v>0.96799999999999997</v>
      </c>
      <c r="G667" s="10">
        <f>VLOOKUP(C667,away!$B$2:$E$404,4,FALSE)</f>
        <v>1.4730000000000001</v>
      </c>
      <c r="H667" s="10">
        <f>VLOOKUP(A667,away!$A$2:$E$404,3,FALSE)</f>
        <v>1.0585</v>
      </c>
      <c r="I667" s="10">
        <f>VLOOKUP(C667,away!$B$2:$E$404,3,FALSE)</f>
        <v>0.94469999999999998</v>
      </c>
      <c r="J667" s="10">
        <f>VLOOKUP(B667,home!$B$2:$E$404,4,FALSE)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343</v>
      </c>
      <c r="B668" t="s">
        <v>209</v>
      </c>
      <c r="C668" t="s">
        <v>210</v>
      </c>
      <c r="D668" s="11">
        <v>44436</v>
      </c>
      <c r="E668" s="10">
        <f>VLOOKUP(A668,home!$A$2:$E$404,3,FALSE)</f>
        <v>1.3976999999999999</v>
      </c>
      <c r="F668" s="10">
        <f>VLOOKUP(B668,home!$B$2:$E$404,3,FALSE)</f>
        <v>0.93010000000000004</v>
      </c>
      <c r="G668" s="10">
        <f>VLOOKUP(C668,away!$B$2:$E$404,4,FALSE)</f>
        <v>1.6296999999999999</v>
      </c>
      <c r="H668" s="10">
        <f>VLOOKUP(A668,away!$A$2:$E$404,3,FALSE)</f>
        <v>1.0585</v>
      </c>
      <c r="I668" s="10">
        <f>VLOOKUP(C668,away!$B$2:$E$404,3,FALSE)</f>
        <v>0.73480000000000001</v>
      </c>
      <c r="J668" s="10">
        <f>VLOOKUP(B668,home!$B$2:$E$404,4,FALSE)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343</v>
      </c>
      <c r="B669" t="s">
        <v>201</v>
      </c>
      <c r="C669" t="s">
        <v>206</v>
      </c>
      <c r="D669" s="11">
        <v>44436</v>
      </c>
      <c r="E669" s="10">
        <f>VLOOKUP(A669,home!$A$2:$E$404,3,FALSE)</f>
        <v>1.3976999999999999</v>
      </c>
      <c r="F669" s="10">
        <f>VLOOKUP(B669,home!$B$2:$E$404,3,FALSE)</f>
        <v>0.8417</v>
      </c>
      <c r="G669" s="10">
        <f>VLOOKUP(C669,away!$B$2:$E$404,4,FALSE)</f>
        <v>0.8347</v>
      </c>
      <c r="H669" s="10">
        <f>VLOOKUP(A669,away!$A$2:$E$404,3,FALSE)</f>
        <v>1.0585</v>
      </c>
      <c r="I669" s="10">
        <f>VLOOKUP(C669,away!$B$2:$E$404,3,FALSE)</f>
        <v>1.3646</v>
      </c>
      <c r="J669" s="10">
        <f>VLOOKUP(B669,home!$B$2:$E$404,4,FALSE)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343</v>
      </c>
      <c r="B670" t="s">
        <v>203</v>
      </c>
      <c r="C670" t="s">
        <v>207</v>
      </c>
      <c r="D670" s="11">
        <v>44436</v>
      </c>
      <c r="E670" s="10">
        <f>VLOOKUP(A670,home!$A$2:$E$404,3,FALSE)</f>
        <v>1.3976999999999999</v>
      </c>
      <c r="F670" s="10">
        <f>VLOOKUP(B670,home!$B$2:$E$404,3,FALSE)</f>
        <v>0.82279999999999998</v>
      </c>
      <c r="G670" s="10">
        <f>VLOOKUP(C670,away!$B$2:$E$404,4,FALSE)</f>
        <v>1.0731999999999999</v>
      </c>
      <c r="H670" s="10">
        <f>VLOOKUP(A670,away!$A$2:$E$404,3,FALSE)</f>
        <v>1.0585</v>
      </c>
      <c r="I670" s="10">
        <f>VLOOKUP(C670,away!$B$2:$E$404,3,FALSE)</f>
        <v>0.73480000000000001</v>
      </c>
      <c r="J670" s="10">
        <f>VLOOKUP(B670,home!$B$2:$E$404,4,FALSE)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344</v>
      </c>
      <c r="B671" t="s">
        <v>220</v>
      </c>
      <c r="C671" t="s">
        <v>219</v>
      </c>
      <c r="D671" s="11">
        <v>44436</v>
      </c>
      <c r="E671" s="10">
        <f>VLOOKUP(A671,home!$A$2:$E$404,3,FALSE)</f>
        <v>1.8042</v>
      </c>
      <c r="F671" s="10">
        <f>VLOOKUP(B671,home!$B$2:$E$404,3,FALSE)</f>
        <v>0.70209999999999995</v>
      </c>
      <c r="G671" s="10">
        <f>VLOOKUP(C671,away!$B$2:$E$404,4,FALSE)</f>
        <v>0.99770000000000003</v>
      </c>
      <c r="H671" s="10">
        <f>VLOOKUP(A671,away!$A$2:$E$404,3,FALSE)</f>
        <v>1.2458</v>
      </c>
      <c r="I671" s="10">
        <f>VLOOKUP(C671,away!$B$2:$E$404,3,FALSE)</f>
        <v>1.3913</v>
      </c>
      <c r="J671" s="10">
        <f>VLOOKUP(B671,home!$B$2:$E$404,4,FALSE)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344</v>
      </c>
      <c r="B672" t="s">
        <v>216</v>
      </c>
      <c r="C672" t="s">
        <v>217</v>
      </c>
      <c r="D672" s="11">
        <v>44436</v>
      </c>
      <c r="E672" s="10">
        <f>VLOOKUP(A672,home!$A$2:$E$404,3,FALSE)</f>
        <v>1.8042</v>
      </c>
      <c r="F672" s="10">
        <f>VLOOKUP(B672,home!$B$2:$E$404,3,FALSE)</f>
        <v>0.73899999999999999</v>
      </c>
      <c r="G672" s="10">
        <f>VLOOKUP(C672,away!$B$2:$E$404,4,FALSE)</f>
        <v>1.0346</v>
      </c>
      <c r="H672" s="10">
        <f>VLOOKUP(A672,away!$A$2:$E$404,3,FALSE)</f>
        <v>1.2458</v>
      </c>
      <c r="I672" s="10">
        <f>VLOOKUP(C672,away!$B$2:$E$404,3,FALSE)</f>
        <v>0.85619999999999996</v>
      </c>
      <c r="J672" s="10">
        <f>VLOOKUP(B672,home!$B$2:$E$404,4,FALSE)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345</v>
      </c>
      <c r="B673" t="s">
        <v>319</v>
      </c>
      <c r="C673" t="s">
        <v>231</v>
      </c>
      <c r="D673" s="11">
        <v>44436</v>
      </c>
      <c r="E673" s="10">
        <f>VLOOKUP(A673,home!$A$2:$E$404,3,FALSE)</f>
        <v>1.5690999999999999</v>
      </c>
      <c r="F673" s="10">
        <f>VLOOKUP(B673,home!$B$2:$E$404,3,FALSE)</f>
        <v>1.0197000000000001</v>
      </c>
      <c r="G673" s="10">
        <f>VLOOKUP(C673,away!$B$2:$E$404,4,FALSE)</f>
        <v>0.89219999999999999</v>
      </c>
      <c r="H673" s="10">
        <f>VLOOKUP(A673,away!$A$2:$E$404,3,FALSE)</f>
        <v>1.1701999999999999</v>
      </c>
      <c r="I673" s="10">
        <f>VLOOKUP(C673,away!$B$2:$E$404,3,FALSE)</f>
        <v>1.0255000000000001</v>
      </c>
      <c r="J673" s="10">
        <f>VLOOKUP(B673,home!$B$2:$E$404,4,FALSE)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345</v>
      </c>
      <c r="B674" t="s">
        <v>235</v>
      </c>
      <c r="C674" t="s">
        <v>320</v>
      </c>
      <c r="D674" s="11">
        <v>44436</v>
      </c>
      <c r="E674" s="10">
        <f>VLOOKUP(A674,home!$A$2:$E$404,3,FALSE)</f>
        <v>1.5690999999999999</v>
      </c>
      <c r="F674" s="10">
        <f>VLOOKUP(B674,home!$B$2:$E$404,3,FALSE)</f>
        <v>1.2109000000000001</v>
      </c>
      <c r="G674" s="10">
        <f>VLOOKUP(C674,away!$B$2:$E$404,4,FALSE)</f>
        <v>0.50980000000000003</v>
      </c>
      <c r="H674" s="10">
        <f>VLOOKUP(A674,away!$A$2:$E$404,3,FALSE)</f>
        <v>1.1701999999999999</v>
      </c>
      <c r="I674" s="10">
        <f>VLOOKUP(C674,away!$B$2:$E$404,3,FALSE)</f>
        <v>1.1109</v>
      </c>
      <c r="J674" s="10">
        <f>VLOOKUP(B674,home!$B$2:$E$404,4,FALSE)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345</v>
      </c>
      <c r="B675" t="s">
        <v>234</v>
      </c>
      <c r="C675" t="s">
        <v>238</v>
      </c>
      <c r="D675" s="11">
        <v>44436</v>
      </c>
      <c r="E675" s="10">
        <f>VLOOKUP(A675,home!$A$2:$E$404,3,FALSE)</f>
        <v>1.5690999999999999</v>
      </c>
      <c r="F675" s="10">
        <f>VLOOKUP(B675,home!$B$2:$E$404,3,FALSE)</f>
        <v>1.6222000000000001</v>
      </c>
      <c r="G675" s="10">
        <f>VLOOKUP(C675,away!$B$2:$E$404,4,FALSE)</f>
        <v>0.52139999999999997</v>
      </c>
      <c r="H675" s="10">
        <f>VLOOKUP(A675,away!$A$2:$E$404,3,FALSE)</f>
        <v>1.1701999999999999</v>
      </c>
      <c r="I675" s="10">
        <f>VLOOKUP(C675,away!$B$2:$E$404,3,FALSE)</f>
        <v>1.0099</v>
      </c>
      <c r="J675" s="10">
        <f>VLOOKUP(B675,home!$B$2:$E$404,4,FALSE)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345</v>
      </c>
      <c r="B676" t="s">
        <v>232</v>
      </c>
      <c r="C676" t="s">
        <v>237</v>
      </c>
      <c r="D676" s="11">
        <v>44436</v>
      </c>
      <c r="E676" s="10">
        <f>VLOOKUP(A676,home!$A$2:$E$404,3,FALSE)</f>
        <v>1.5690999999999999</v>
      </c>
      <c r="F676" s="10">
        <f>VLOOKUP(B676,home!$B$2:$E$404,3,FALSE)</f>
        <v>0.92700000000000005</v>
      </c>
      <c r="G676" s="10">
        <f>VLOOKUP(C676,away!$B$2:$E$404,4,FALSE)</f>
        <v>0.63729999999999998</v>
      </c>
      <c r="H676" s="10">
        <f>VLOOKUP(A676,away!$A$2:$E$404,3,FALSE)</f>
        <v>1.1701999999999999</v>
      </c>
      <c r="I676" s="10">
        <f>VLOOKUP(C676,away!$B$2:$E$404,3,FALSE)</f>
        <v>0.94</v>
      </c>
      <c r="J676" s="10">
        <f>VLOOKUP(B676,home!$B$2:$E$404,4,FALSE)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346</v>
      </c>
      <c r="B677" t="s">
        <v>249</v>
      </c>
      <c r="C677" t="s">
        <v>250</v>
      </c>
      <c r="D677" s="11">
        <v>44436</v>
      </c>
      <c r="E677" s="10">
        <f>VLOOKUP(A677,home!$A$2:$E$404,3,FALSE)</f>
        <v>1.254</v>
      </c>
      <c r="F677" s="10">
        <f>VLOOKUP(B677,home!$B$2:$E$404,3,FALSE)</f>
        <v>0.90380000000000005</v>
      </c>
      <c r="G677" s="10">
        <f>VLOOKUP(C677,away!$B$2:$E$404,4,FALSE)</f>
        <v>0.69779999999999998</v>
      </c>
      <c r="H677" s="10">
        <f>VLOOKUP(A677,away!$A$2:$E$404,3,FALSE)</f>
        <v>0.9476</v>
      </c>
      <c r="I677" s="10">
        <f>VLOOKUP(C677,away!$B$2:$E$404,3,FALSE)</f>
        <v>0.98929999999999996</v>
      </c>
      <c r="J677" s="10">
        <f>VLOOKUP(B677,home!$B$2:$E$404,4,FALSE)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346</v>
      </c>
      <c r="B678" t="s">
        <v>322</v>
      </c>
      <c r="C678" t="s">
        <v>257</v>
      </c>
      <c r="D678" s="11">
        <v>44436</v>
      </c>
      <c r="E678" s="10">
        <f>VLOOKUP(A678,home!$A$2:$E$404,3,FALSE)</f>
        <v>1.254</v>
      </c>
      <c r="F678" s="10">
        <f>VLOOKUP(B678,home!$B$2:$E$404,3,FALSE)</f>
        <v>0.84730000000000005</v>
      </c>
      <c r="G678" s="10">
        <f>VLOOKUP(C678,away!$B$2:$E$404,4,FALSE)</f>
        <v>1.0632999999999999</v>
      </c>
      <c r="H678" s="10">
        <f>VLOOKUP(A678,away!$A$2:$E$404,3,FALSE)</f>
        <v>0.9476</v>
      </c>
      <c r="I678" s="10">
        <f>VLOOKUP(C678,away!$B$2:$E$404,3,FALSE)</f>
        <v>1.7587999999999999</v>
      </c>
      <c r="J678" s="10">
        <f>VLOOKUP(B678,home!$B$2:$E$404,4,FALSE)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348</v>
      </c>
      <c r="B679" t="s">
        <v>273</v>
      </c>
      <c r="C679" t="s">
        <v>285</v>
      </c>
      <c r="D679" s="11">
        <v>44436</v>
      </c>
      <c r="E679" s="10">
        <f>VLOOKUP(A679,home!$A$2:$E$404,3,FALSE)</f>
        <v>1.5124</v>
      </c>
      <c r="F679" s="10">
        <f>VLOOKUP(B679,home!$B$2:$E$404,3,FALSE)</f>
        <v>1.2783</v>
      </c>
      <c r="G679" s="10">
        <f>VLOOKUP(C679,away!$B$2:$E$404,4,FALSE)</f>
        <v>1.4986999999999999</v>
      </c>
      <c r="H679" s="10">
        <f>VLOOKUP(A679,away!$A$2:$E$404,3,FALSE)</f>
        <v>1.1446000000000001</v>
      </c>
      <c r="I679" s="10">
        <f>VLOOKUP(C679,away!$B$2:$E$404,3,FALSE)</f>
        <v>0.58240000000000003</v>
      </c>
      <c r="J679" s="10">
        <f>VLOOKUP(B679,home!$B$2:$E$404,4,FALSE)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348</v>
      </c>
      <c r="B680" t="s">
        <v>274</v>
      </c>
      <c r="C680" t="s">
        <v>283</v>
      </c>
      <c r="D680" s="11">
        <v>44436</v>
      </c>
      <c r="E680" s="10">
        <f>VLOOKUP(A680,home!$A$2:$E$404,3,FALSE)</f>
        <v>1.5124</v>
      </c>
      <c r="F680" s="10">
        <f>VLOOKUP(B680,home!$B$2:$E$404,3,FALSE)</f>
        <v>1.0138</v>
      </c>
      <c r="G680" s="10">
        <f>VLOOKUP(C680,away!$B$2:$E$404,4,FALSE)</f>
        <v>0.70530000000000004</v>
      </c>
      <c r="H680" s="10">
        <f>VLOOKUP(A680,away!$A$2:$E$404,3,FALSE)</f>
        <v>1.1446000000000001</v>
      </c>
      <c r="I680" s="10">
        <f>VLOOKUP(C680,away!$B$2:$E$404,3,FALSE)</f>
        <v>1.0484</v>
      </c>
      <c r="J680" s="10">
        <f>VLOOKUP(B680,home!$B$2:$E$404,4,FALSE)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348</v>
      </c>
      <c r="B681" t="s">
        <v>288</v>
      </c>
      <c r="C681" t="s">
        <v>279</v>
      </c>
      <c r="D681" s="11">
        <v>44436</v>
      </c>
      <c r="E681" s="10">
        <f>VLOOKUP(A681,home!$A$2:$E$404,3,FALSE)</f>
        <v>1.5124</v>
      </c>
      <c r="F681" s="10">
        <f>VLOOKUP(B681,home!$B$2:$E$404,3,FALSE)</f>
        <v>0.66120000000000001</v>
      </c>
      <c r="G681" s="10">
        <f>VLOOKUP(C681,away!$B$2:$E$404,4,FALSE)</f>
        <v>0.70250000000000001</v>
      </c>
      <c r="H681" s="10">
        <f>VLOOKUP(A681,away!$A$2:$E$404,3,FALSE)</f>
        <v>1.1446000000000001</v>
      </c>
      <c r="I681" s="10">
        <f>VLOOKUP(C681,away!$B$2:$E$404,3,FALSE)</f>
        <v>0.65529999999999999</v>
      </c>
      <c r="J681" s="10">
        <f>VLOOKUP(B681,home!$B$2:$E$404,4,FALSE)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356</v>
      </c>
      <c r="B682" t="s">
        <v>330</v>
      </c>
      <c r="C682" t="s">
        <v>332</v>
      </c>
      <c r="D682" s="11">
        <v>44436</v>
      </c>
      <c r="E682" s="10">
        <f>VLOOKUP(A682,home!$A$2:$E$404,3,FALSE)</f>
        <v>1.6769000000000001</v>
      </c>
      <c r="F682" s="10">
        <f>VLOOKUP(B682,home!$B$2:$E$404,3,FALSE)</f>
        <v>1.0550999999999999</v>
      </c>
      <c r="G682" s="10">
        <f>VLOOKUP(C682,away!$B$2:$E$404,4,FALSE)</f>
        <v>0.82569999999999999</v>
      </c>
      <c r="H682" s="10">
        <f>VLOOKUP(A682,away!$A$2:$E$404,3,FALSE)</f>
        <v>1.5230999999999999</v>
      </c>
      <c r="I682" s="10">
        <f>VLOOKUP(C682,away!$B$2:$E$404,3,FALSE)</f>
        <v>1.3130999999999999</v>
      </c>
      <c r="J682" s="10">
        <f>VLOOKUP(B682,home!$B$2:$E$404,4,FALSE)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356</v>
      </c>
      <c r="B683" t="s">
        <v>335</v>
      </c>
      <c r="C683" t="s">
        <v>331</v>
      </c>
      <c r="D683" s="11">
        <v>44436</v>
      </c>
      <c r="E683" s="10">
        <f>VLOOKUP(A683,home!$A$2:$E$404,3,FALSE)</f>
        <v>1.6769000000000001</v>
      </c>
      <c r="F683" s="10">
        <f>VLOOKUP(B683,home!$B$2:$E$404,3,FALSE)</f>
        <v>0.73399999999999999</v>
      </c>
      <c r="G683" s="10">
        <f>VLOOKUP(C683,away!$B$2:$E$404,4,FALSE)</f>
        <v>0.77980000000000005</v>
      </c>
      <c r="H683" s="10">
        <f>VLOOKUP(A683,away!$A$2:$E$404,3,FALSE)</f>
        <v>1.5230999999999999</v>
      </c>
      <c r="I683" s="10">
        <f>VLOOKUP(C683,away!$B$2:$E$404,3,FALSE)</f>
        <v>0.85860000000000003</v>
      </c>
      <c r="J683" s="10">
        <f>VLOOKUP(B683,home!$B$2:$E$404,4,FALSE)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289</v>
      </c>
      <c r="B684" t="s">
        <v>293</v>
      </c>
      <c r="C684" t="s">
        <v>315</v>
      </c>
      <c r="D684" s="11">
        <v>44436</v>
      </c>
      <c r="E684" s="10">
        <f>VLOOKUP(A684,home!$A$2:$E$404,3,FALSE)</f>
        <v>1.6667000000000001</v>
      </c>
      <c r="F684" s="10" t="e">
        <f>VLOOKUP(B684,home!$B$2:$E$404,3,FALSE)</f>
        <v>#N/A</v>
      </c>
      <c r="G684" s="10">
        <f>VLOOKUP(C684,away!$B$2:$E$404,4,FALSE)</f>
        <v>0.9</v>
      </c>
      <c r="H684" s="10">
        <f>VLOOKUP(A684,away!$A$2:$E$404,3,FALSE)</f>
        <v>0.93330000000000002</v>
      </c>
      <c r="I684" s="10">
        <f>VLOOKUP(C684,away!$B$2:$E$404,3,FALSE)</f>
        <v>1.0714999999999999</v>
      </c>
      <c r="J684" s="10" t="e">
        <f>VLOOKUP(B684,home!$B$2:$E$404,4,FALSE)</f>
        <v>#N/A</v>
      </c>
      <c r="K684" s="12" t="e">
        <f t="shared" si="950"/>
        <v>#N/A</v>
      </c>
      <c r="L684" s="12" t="e">
        <f t="shared" si="951"/>
        <v>#N/A</v>
      </c>
      <c r="M684" s="13" t="e">
        <f t="shared" si="952"/>
        <v>#N/A</v>
      </c>
      <c r="N684" s="13" t="e">
        <f t="shared" si="953"/>
        <v>#N/A</v>
      </c>
      <c r="O684" s="13" t="e">
        <f t="shared" si="954"/>
        <v>#N/A</v>
      </c>
      <c r="P684" s="13" t="e">
        <f t="shared" si="955"/>
        <v>#N/A</v>
      </c>
      <c r="Q684" s="13" t="e">
        <f t="shared" si="956"/>
        <v>#N/A</v>
      </c>
      <c r="R684" s="13" t="e">
        <f t="shared" si="957"/>
        <v>#N/A</v>
      </c>
      <c r="S684" s="13" t="e">
        <f t="shared" si="958"/>
        <v>#N/A</v>
      </c>
      <c r="T684" s="13" t="e">
        <f t="shared" si="959"/>
        <v>#N/A</v>
      </c>
      <c r="U684" s="13" t="e">
        <f t="shared" si="960"/>
        <v>#N/A</v>
      </c>
      <c r="V684" s="13" t="e">
        <f t="shared" si="961"/>
        <v>#N/A</v>
      </c>
      <c r="W684" s="13" t="e">
        <f t="shared" si="962"/>
        <v>#N/A</v>
      </c>
      <c r="X684" s="13" t="e">
        <f t="shared" si="963"/>
        <v>#N/A</v>
      </c>
      <c r="Y684" s="13" t="e">
        <f t="shared" si="964"/>
        <v>#N/A</v>
      </c>
      <c r="Z684" s="13" t="e">
        <f t="shared" si="965"/>
        <v>#N/A</v>
      </c>
      <c r="AA684" s="13" t="e">
        <f t="shared" si="966"/>
        <v>#N/A</v>
      </c>
      <c r="AB684" s="13" t="e">
        <f t="shared" si="967"/>
        <v>#N/A</v>
      </c>
      <c r="AC684" s="13" t="e">
        <f t="shared" si="968"/>
        <v>#N/A</v>
      </c>
      <c r="AD684" s="13" t="e">
        <f t="shared" si="969"/>
        <v>#N/A</v>
      </c>
      <c r="AE684" s="13" t="e">
        <f t="shared" si="970"/>
        <v>#N/A</v>
      </c>
      <c r="AF684" s="13" t="e">
        <f t="shared" si="971"/>
        <v>#N/A</v>
      </c>
      <c r="AG684" s="13" t="e">
        <f t="shared" si="972"/>
        <v>#N/A</v>
      </c>
      <c r="AH684" s="13" t="e">
        <f t="shared" si="973"/>
        <v>#N/A</v>
      </c>
      <c r="AI684" s="13" t="e">
        <f t="shared" si="974"/>
        <v>#N/A</v>
      </c>
      <c r="AJ684" s="13" t="e">
        <f t="shared" si="975"/>
        <v>#N/A</v>
      </c>
      <c r="AK684" s="13" t="e">
        <f t="shared" si="976"/>
        <v>#N/A</v>
      </c>
      <c r="AL684" s="13" t="e">
        <f t="shared" si="977"/>
        <v>#N/A</v>
      </c>
      <c r="AM684" s="13" t="e">
        <f t="shared" si="978"/>
        <v>#N/A</v>
      </c>
      <c r="AN684" s="13" t="e">
        <f t="shared" si="979"/>
        <v>#N/A</v>
      </c>
      <c r="AO684" s="13" t="e">
        <f t="shared" si="980"/>
        <v>#N/A</v>
      </c>
      <c r="AP684" s="13" t="e">
        <f t="shared" si="981"/>
        <v>#N/A</v>
      </c>
      <c r="AQ684" s="13" t="e">
        <f t="shared" si="982"/>
        <v>#N/A</v>
      </c>
      <c r="AR684" s="13" t="e">
        <f t="shared" si="983"/>
        <v>#N/A</v>
      </c>
      <c r="AS684" s="13" t="e">
        <f t="shared" si="984"/>
        <v>#N/A</v>
      </c>
      <c r="AT684" s="13" t="e">
        <f t="shared" si="985"/>
        <v>#N/A</v>
      </c>
      <c r="AU684" s="13" t="e">
        <f t="shared" si="986"/>
        <v>#N/A</v>
      </c>
      <c r="AV684" s="13" t="e">
        <f t="shared" si="987"/>
        <v>#N/A</v>
      </c>
      <c r="AW684" s="13" t="e">
        <f t="shared" si="988"/>
        <v>#N/A</v>
      </c>
      <c r="AX684" s="13" t="e">
        <f t="shared" si="989"/>
        <v>#N/A</v>
      </c>
      <c r="AY684" s="13" t="e">
        <f t="shared" si="990"/>
        <v>#N/A</v>
      </c>
      <c r="AZ684" s="13" t="e">
        <f t="shared" si="991"/>
        <v>#N/A</v>
      </c>
      <c r="BA684" s="13" t="e">
        <f t="shared" si="992"/>
        <v>#N/A</v>
      </c>
      <c r="BB684" s="13" t="e">
        <f t="shared" si="993"/>
        <v>#N/A</v>
      </c>
      <c r="BC684" s="13" t="e">
        <f t="shared" si="994"/>
        <v>#N/A</v>
      </c>
      <c r="BD684" s="13" t="e">
        <f t="shared" si="995"/>
        <v>#N/A</v>
      </c>
      <c r="BE684" s="13" t="e">
        <f t="shared" si="996"/>
        <v>#N/A</v>
      </c>
      <c r="BF684" s="13" t="e">
        <f t="shared" si="997"/>
        <v>#N/A</v>
      </c>
      <c r="BG684" s="13" t="e">
        <f t="shared" si="998"/>
        <v>#N/A</v>
      </c>
      <c r="BH684" s="13" t="e">
        <f t="shared" si="999"/>
        <v>#N/A</v>
      </c>
      <c r="BI684" s="13" t="e">
        <f t="shared" si="1000"/>
        <v>#N/A</v>
      </c>
      <c r="BJ684" s="14" t="e">
        <f t="shared" si="1001"/>
        <v>#N/A</v>
      </c>
      <c r="BK684" s="14" t="e">
        <f t="shared" si="1002"/>
        <v>#N/A</v>
      </c>
      <c r="BL684" s="14" t="e">
        <f t="shared" si="1003"/>
        <v>#N/A</v>
      </c>
      <c r="BM684" s="14" t="e">
        <f t="shared" si="1004"/>
        <v>#N/A</v>
      </c>
      <c r="BN684" s="14" t="e">
        <f t="shared" si="1005"/>
        <v>#N/A</v>
      </c>
    </row>
    <row r="685" spans="1:66" x14ac:dyDescent="0.25">
      <c r="A685" t="s">
        <v>289</v>
      </c>
      <c r="B685" t="s">
        <v>308</v>
      </c>
      <c r="C685" t="s">
        <v>300</v>
      </c>
      <c r="D685" s="11">
        <v>44436</v>
      </c>
      <c r="E685" s="10">
        <f>VLOOKUP(A685,home!$A$2:$E$404,3,FALSE)</f>
        <v>1.6667000000000001</v>
      </c>
      <c r="F685" s="10">
        <f>VLOOKUP(B685,home!$B$2:$E$404,3,FALSE)</f>
        <v>0.9</v>
      </c>
      <c r="G685" s="10">
        <f>VLOOKUP(C685,away!$B$2:$E$404,4,FALSE)</f>
        <v>2.4</v>
      </c>
      <c r="H685" s="10">
        <f>VLOOKUP(A685,away!$A$2:$E$404,3,FALSE)</f>
        <v>0.93330000000000002</v>
      </c>
      <c r="I685" s="10">
        <f>VLOOKUP(C685,away!$B$2:$E$404,3,FALSE)</f>
        <v>1.0714999999999999</v>
      </c>
      <c r="J685" s="10">
        <f>VLOOKUP(B685,home!$B$2:$E$404,4,FALSE)</f>
        <v>1.0714999999999999</v>
      </c>
      <c r="K685" s="12">
        <f t="shared" si="950"/>
        <v>3.6000720000000004</v>
      </c>
      <c r="L685" s="12">
        <f t="shared" si="951"/>
        <v>1.0715331629249998</v>
      </c>
      <c r="M685" s="13">
        <f t="shared" si="952"/>
        <v>9.3572375750317436E-3</v>
      </c>
      <c r="N685" s="13">
        <f t="shared" si="953"/>
        <v>3.3686728991219682E-2</v>
      </c>
      <c r="O685" s="13">
        <f t="shared" si="954"/>
        <v>1.0026590375014419E-2</v>
      </c>
      <c r="P685" s="13">
        <f t="shared" si="955"/>
        <v>3.6096447264558906E-2</v>
      </c>
      <c r="Q685" s="13">
        <f t="shared" si="956"/>
        <v>6.0637324906439131E-2</v>
      </c>
      <c r="R685" s="13">
        <f t="shared" si="957"/>
        <v>5.3719120489462788E-3</v>
      </c>
      <c r="S685" s="13">
        <f t="shared" si="958"/>
        <v>3.4811382490698983E-2</v>
      </c>
      <c r="T685" s="13">
        <f t="shared" si="959"/>
        <v>6.497490454830758E-2</v>
      </c>
      <c r="U685" s="13">
        <f t="shared" si="960"/>
        <v>1.9339270153874131E-2</v>
      </c>
      <c r="V685" s="13">
        <f t="shared" si="961"/>
        <v>1.4920918726826549E-2</v>
      </c>
      <c r="W685" s="13">
        <f t="shared" si="962"/>
        <v>7.2766245183524716E-2</v>
      </c>
      <c r="X685" s="13">
        <f t="shared" si="963"/>
        <v>7.7971444855678265E-2</v>
      </c>
      <c r="Y685" s="13">
        <f t="shared" si="964"/>
        <v>4.1774494462018565E-2</v>
      </c>
      <c r="Z685" s="13">
        <f t="shared" si="965"/>
        <v>1.9187273029207747E-3</v>
      </c>
      <c r="AA685" s="13">
        <f t="shared" si="966"/>
        <v>6.907556438880599E-3</v>
      </c>
      <c r="AB685" s="13">
        <f t="shared" si="967"/>
        <v>1.2433850262016882E-2</v>
      </c>
      <c r="AC685" s="13">
        <f t="shared" si="968"/>
        <v>3.5974302755148119E-3</v>
      </c>
      <c r="AD685" s="13">
        <f t="shared" si="969"/>
        <v>6.5490930457585556E-2</v>
      </c>
      <c r="AE685" s="13">
        <f t="shared" si="970"/>
        <v>7.0175703856117849E-2</v>
      </c>
      <c r="AF685" s="13">
        <f t="shared" si="971"/>
        <v>3.7597796956717028E-2</v>
      </c>
      <c r="AG685" s="13">
        <f t="shared" si="972"/>
        <v>1.3429095430680979E-2</v>
      </c>
      <c r="AH685" s="13">
        <f t="shared" si="973"/>
        <v>5.1399498392231281E-4</v>
      </c>
      <c r="AI685" s="13">
        <f t="shared" si="974"/>
        <v>1.8504189497591686E-3</v>
      </c>
      <c r="AJ685" s="13">
        <f t="shared" si="975"/>
        <v>3.330820724648696E-3</v>
      </c>
      <c r="AK685" s="13">
        <f t="shared" si="976"/>
        <v>3.9970648092758276E-3</v>
      </c>
      <c r="AL685" s="13">
        <f t="shared" si="977"/>
        <v>5.5509738290515761E-4</v>
      </c>
      <c r="AM685" s="13">
        <f t="shared" si="978"/>
        <v>4.7154412998860196E-2</v>
      </c>
      <c r="AN685" s="13">
        <f t="shared" si="979"/>
        <v>5.0527517306540384E-2</v>
      </c>
      <c r="AO685" s="13">
        <f t="shared" si="980"/>
        <v>2.707095521711244E-2</v>
      </c>
      <c r="AP685" s="13">
        <f t="shared" si="981"/>
        <v>9.6691420890645061E-3</v>
      </c>
      <c r="AQ685" s="13">
        <f t="shared" si="982"/>
        <v>2.5902016013666321E-3</v>
      </c>
      <c r="AR685" s="13">
        <f t="shared" si="983"/>
        <v>1.101525341699721E-4</v>
      </c>
      <c r="AS685" s="13">
        <f t="shared" si="984"/>
        <v>3.9655705399435984E-4</v>
      </c>
      <c r="AT685" s="13">
        <f t="shared" si="985"/>
        <v>7.1381697324379169E-4</v>
      </c>
      <c r="AU685" s="13">
        <f t="shared" si="986"/>
        <v>8.5659749949990797E-4</v>
      </c>
      <c r="AV685" s="13">
        <f t="shared" si="987"/>
        <v>7.7095316830490832E-4</v>
      </c>
      <c r="AW685" s="13">
        <f t="shared" si="988"/>
        <v>5.9481715054084149E-5</v>
      </c>
      <c r="AX685" s="13">
        <f t="shared" si="989"/>
        <v>2.8293213652272095E-2</v>
      </c>
      <c r="AY685" s="13">
        <f t="shared" si="990"/>
        <v>3.0317116714131905E-2</v>
      </c>
      <c r="AZ685" s="13">
        <f t="shared" si="991"/>
        <v>1.6242897981730064E-2</v>
      </c>
      <c r="BA685" s="13">
        <f t="shared" si="992"/>
        <v>5.8016012831437714E-3</v>
      </c>
      <c r="BB685" s="13">
        <f t="shared" si="993"/>
        <v>1.5541520432391955E-3</v>
      </c>
      <c r="BC685" s="13">
        <f t="shared" si="994"/>
        <v>3.3306509091168937E-4</v>
      </c>
      <c r="BD685" s="13">
        <f t="shared" si="995"/>
        <v>1.9672015557225712E-5</v>
      </c>
      <c r="BE685" s="13">
        <f t="shared" si="996"/>
        <v>7.0820672391132684E-5</v>
      </c>
      <c r="BF685" s="13">
        <f t="shared" si="997"/>
        <v>1.2747975984824496E-4</v>
      </c>
      <c r="BG685" s="13">
        <f t="shared" si="998"/>
        <v>1.5297877133213031E-4</v>
      </c>
      <c r="BH685" s="13">
        <f t="shared" si="999"/>
        <v>1.3768364781680128E-4</v>
      </c>
      <c r="BI685" s="13">
        <f t="shared" si="1000"/>
        <v>9.9134209072625494E-5</v>
      </c>
      <c r="BJ685" s="14">
        <f t="shared" si="1001"/>
        <v>0.75805894562666221</v>
      </c>
      <c r="BK685" s="14">
        <f t="shared" si="1002"/>
        <v>0.12965563042966805</v>
      </c>
      <c r="BL685" s="14">
        <f t="shared" si="1003"/>
        <v>6.7227325051569406E-2</v>
      </c>
      <c r="BM685" s="14">
        <f t="shared" si="1004"/>
        <v>0.7714267522505327</v>
      </c>
      <c r="BN685" s="14">
        <f t="shared" si="1005"/>
        <v>0.15517624116121015</v>
      </c>
    </row>
    <row r="686" spans="1:66" x14ac:dyDescent="0.25">
      <c r="A686" t="s">
        <v>289</v>
      </c>
      <c r="B686" t="s">
        <v>290</v>
      </c>
      <c r="C686" t="s">
        <v>304</v>
      </c>
      <c r="D686" s="11">
        <v>44436</v>
      </c>
      <c r="E686" s="10">
        <f>VLOOKUP(A686,home!$A$2:$E$404,3,FALSE)</f>
        <v>1.6667000000000001</v>
      </c>
      <c r="F686" s="10">
        <f>VLOOKUP(B686,home!$B$2:$E$404,3,FALSE)</f>
        <v>1.6</v>
      </c>
      <c r="G686" s="10">
        <f>VLOOKUP(C686,away!$B$2:$E$404,4,FALSE)</f>
        <v>0.75</v>
      </c>
      <c r="H686" s="10">
        <f>VLOOKUP(A686,away!$A$2:$E$404,3,FALSE)</f>
        <v>0.93330000000000002</v>
      </c>
      <c r="I686" s="10">
        <f>VLOOKUP(C686,away!$B$2:$E$404,3,FALSE)</f>
        <v>0.80359999999999998</v>
      </c>
      <c r="J686" s="10">
        <f>VLOOKUP(B686,home!$B$2:$E$404,4,FALSE)</f>
        <v>1.7858000000000001</v>
      </c>
      <c r="K686" s="12">
        <f t="shared" si="950"/>
        <v>2.0000400000000003</v>
      </c>
      <c r="L686" s="12">
        <f t="shared" si="951"/>
        <v>1.339349785704</v>
      </c>
      <c r="M686" s="13">
        <f t="shared" si="952"/>
        <v>3.5458588458828433E-2</v>
      </c>
      <c r="N686" s="13">
        <f t="shared" si="953"/>
        <v>7.0918595261195219E-2</v>
      </c>
      <c r="O686" s="13">
        <f t="shared" si="954"/>
        <v>4.7491452853698192E-2</v>
      </c>
      <c r="P686" s="13">
        <f t="shared" si="955"/>
        <v>9.498480536551053E-2</v>
      </c>
      <c r="Q686" s="13">
        <f t="shared" si="956"/>
        <v>7.0920013633100479E-2</v>
      </c>
      <c r="R686" s="13">
        <f t="shared" si="957"/>
        <v>3.1803833601186153E-2</v>
      </c>
      <c r="S686" s="13">
        <f t="shared" si="958"/>
        <v>6.3610211534503497E-2</v>
      </c>
      <c r="T686" s="13">
        <f t="shared" si="959"/>
        <v>9.4986705061617896E-2</v>
      </c>
      <c r="U686" s="13">
        <f t="shared" si="960"/>
        <v>6.3608939355716362E-2</v>
      </c>
      <c r="V686" s="13">
        <f t="shared" si="961"/>
        <v>1.8932894914174919E-2</v>
      </c>
      <c r="W686" s="13">
        <f t="shared" si="962"/>
        <v>4.7280954688915432E-2</v>
      </c>
      <c r="X686" s="13">
        <f t="shared" si="963"/>
        <v>6.3325736530479418E-2</v>
      </c>
      <c r="Y686" s="13">
        <f t="shared" si="964"/>
        <v>4.2407655825822795E-2</v>
      </c>
      <c r="Z686" s="13">
        <f t="shared" si="965"/>
        <v>1.419881923943812E-2</v>
      </c>
      <c r="AA686" s="13">
        <f t="shared" si="966"/>
        <v>2.8398206431645819E-2</v>
      </c>
      <c r="AB686" s="13">
        <f t="shared" si="967"/>
        <v>2.8398774395774463E-2</v>
      </c>
      <c r="AC686" s="13">
        <f t="shared" si="968"/>
        <v>3.1697844876789312E-3</v>
      </c>
      <c r="AD686" s="13">
        <f t="shared" si="969"/>
        <v>2.3640950154004609E-2</v>
      </c>
      <c r="AE686" s="13">
        <f t="shared" si="970"/>
        <v>3.1663501522605018E-2</v>
      </c>
      <c r="AF686" s="13">
        <f t="shared" si="971"/>
        <v>2.1204251989469659E-2</v>
      </c>
      <c r="AG686" s="13">
        <f t="shared" si="972"/>
        <v>9.4666367860366044E-3</v>
      </c>
      <c r="AH686" s="13">
        <f t="shared" si="973"/>
        <v>4.7542963763978182E-3</v>
      </c>
      <c r="AI686" s="13">
        <f t="shared" si="974"/>
        <v>9.5087829246506932E-3</v>
      </c>
      <c r="AJ686" s="13">
        <f t="shared" si="975"/>
        <v>9.5089731003091902E-3</v>
      </c>
      <c r="AK686" s="13">
        <f t="shared" si="976"/>
        <v>6.3394421865141303E-3</v>
      </c>
      <c r="AL686" s="13">
        <f t="shared" si="977"/>
        <v>3.3964280666432998E-4</v>
      </c>
      <c r="AM686" s="13">
        <f t="shared" si="978"/>
        <v>9.4565691892030714E-3</v>
      </c>
      <c r="AN686" s="13">
        <f t="shared" si="979"/>
        <v>1.2665653917054183E-2</v>
      </c>
      <c r="AO686" s="13">
        <f t="shared" si="980"/>
        <v>8.4818704298037766E-3</v>
      </c>
      <c r="AP686" s="13">
        <f t="shared" si="981"/>
        <v>3.7867304475089282E-3</v>
      </c>
      <c r="AQ686" s="13">
        <f t="shared" si="982"/>
        <v>1.2679391533474734E-3</v>
      </c>
      <c r="AR686" s="13">
        <f t="shared" si="983"/>
        <v>1.2735331665803444E-3</v>
      </c>
      <c r="AS686" s="13">
        <f t="shared" si="984"/>
        <v>2.5471172744873523E-3</v>
      </c>
      <c r="AT686" s="13">
        <f t="shared" si="985"/>
        <v>2.5471682168328432E-3</v>
      </c>
      <c r="AU686" s="13">
        <f t="shared" si="986"/>
        <v>1.69814610679812E-3</v>
      </c>
      <c r="AV686" s="13">
        <f t="shared" si="987"/>
        <v>8.4909003486012817E-4</v>
      </c>
      <c r="AW686" s="13">
        <f t="shared" si="988"/>
        <v>2.5272756574010097E-5</v>
      </c>
      <c r="AX686" s="13">
        <f t="shared" si="989"/>
        <v>3.152252773528953E-3</v>
      </c>
      <c r="AY686" s="13">
        <f t="shared" si="990"/>
        <v>4.2219690767108433E-3</v>
      </c>
      <c r="AZ686" s="13">
        <f t="shared" si="991"/>
        <v>2.8273466890707919E-3</v>
      </c>
      <c r="BA686" s="13">
        <f t="shared" si="992"/>
        <v>1.2622687273726265E-3</v>
      </c>
      <c r="BB686" s="13">
        <f t="shared" si="993"/>
        <v>4.2265483737684696E-4</v>
      </c>
      <c r="BC686" s="13">
        <f t="shared" si="994"/>
        <v>1.132165331734878E-4</v>
      </c>
      <c r="BD686" s="13">
        <f t="shared" si="995"/>
        <v>2.8428439562438659E-4</v>
      </c>
      <c r="BE686" s="13">
        <f t="shared" si="996"/>
        <v>5.685801626245982E-4</v>
      </c>
      <c r="BF686" s="13">
        <f t="shared" si="997"/>
        <v>5.6859153422785099E-4</v>
      </c>
      <c r="BG686" s="13">
        <f t="shared" si="998"/>
        <v>3.790686040390237E-4</v>
      </c>
      <c r="BH686" s="13">
        <f t="shared" si="999"/>
        <v>1.8953809270555227E-4</v>
      </c>
      <c r="BI686" s="13">
        <f t="shared" si="1000"/>
        <v>7.5816753386962523E-5</v>
      </c>
      <c r="BJ686" s="14">
        <f t="shared" si="1001"/>
        <v>0.52347347322739801</v>
      </c>
      <c r="BK686" s="14">
        <f t="shared" si="1002"/>
        <v>0.22071789664407146</v>
      </c>
      <c r="BL686" s="14">
        <f t="shared" si="1003"/>
        <v>0.24079363556805999</v>
      </c>
      <c r="BM686" s="14">
        <f t="shared" si="1004"/>
        <v>0.64340983918531169</v>
      </c>
      <c r="BN686" s="14">
        <f t="shared" si="1005"/>
        <v>0.35157728917351899</v>
      </c>
    </row>
    <row r="687" spans="1:66" x14ac:dyDescent="0.25">
      <c r="A687" t="s">
        <v>289</v>
      </c>
      <c r="B687" t="s">
        <v>307</v>
      </c>
      <c r="C687" t="s">
        <v>292</v>
      </c>
      <c r="D687" s="11">
        <v>44436</v>
      </c>
      <c r="E687" s="10">
        <f>VLOOKUP(A687,home!$A$2:$E$404,3,FALSE)</f>
        <v>1.6667000000000001</v>
      </c>
      <c r="F687" s="10">
        <f>VLOOKUP(B687,home!$B$2:$E$404,3,FALSE)</f>
        <v>0.3</v>
      </c>
      <c r="G687" s="10">
        <f>VLOOKUP(C687,away!$B$2:$E$404,4,FALSE)</f>
        <v>0.1</v>
      </c>
      <c r="H687" s="10">
        <f>VLOOKUP(A687,away!$A$2:$E$404,3,FALSE)</f>
        <v>0.93330000000000002</v>
      </c>
      <c r="I687" s="10">
        <f>VLOOKUP(C687,away!$B$2:$E$404,3,FALSE)</f>
        <v>1.0714999999999999</v>
      </c>
      <c r="J687" s="10">
        <f>VLOOKUP(B687,home!$B$2:$E$404,4,FALSE)</f>
        <v>1.0714999999999999</v>
      </c>
      <c r="K687" s="12">
        <f t="shared" si="950"/>
        <v>5.0000999999999997E-2</v>
      </c>
      <c r="L687" s="12">
        <f t="shared" si="951"/>
        <v>1.0715331629249998</v>
      </c>
      <c r="M687" s="13">
        <f t="shared" si="952"/>
        <v>0.32577961203784606</v>
      </c>
      <c r="N687" s="13">
        <f t="shared" si="953"/>
        <v>1.6289306381504338E-2</v>
      </c>
      <c r="O687" s="13">
        <f t="shared" si="954"/>
        <v>0.34908365810339248</v>
      </c>
      <c r="P687" s="13">
        <f t="shared" si="955"/>
        <v>1.7454531988827727E-2</v>
      </c>
      <c r="Q687" s="13">
        <f t="shared" si="956"/>
        <v>4.0724080419079909E-4</v>
      </c>
      <c r="R687" s="13">
        <f t="shared" si="957"/>
        <v>0.18702735814647867</v>
      </c>
      <c r="S687" s="13">
        <f t="shared" si="958"/>
        <v>2.3379354914451926E-4</v>
      </c>
      <c r="T687" s="13">
        <f t="shared" si="959"/>
        <v>4.3637202698668744E-4</v>
      </c>
      <c r="U687" s="13">
        <f t="shared" si="960"/>
        <v>9.351554934682078E-3</v>
      </c>
      <c r="V687" s="13">
        <f t="shared" si="961"/>
        <v>1.3917919529839533E-6</v>
      </c>
      <c r="W687" s="13">
        <f t="shared" si="962"/>
        <v>6.7874824834480414E-6</v>
      </c>
      <c r="X687" s="13">
        <f t="shared" si="963"/>
        <v>7.2730125737871116E-6</v>
      </c>
      <c r="Y687" s="13">
        <f t="shared" si="964"/>
        <v>3.8966370835916983E-6</v>
      </c>
      <c r="Z687" s="13">
        <f t="shared" si="965"/>
        <v>6.6802005542734355E-2</v>
      </c>
      <c r="AA687" s="13">
        <f t="shared" si="966"/>
        <v>3.3401670791422598E-3</v>
      </c>
      <c r="AB687" s="13">
        <f t="shared" si="967"/>
        <v>8.3505847062096051E-5</v>
      </c>
      <c r="AC687" s="13">
        <f t="shared" si="968"/>
        <v>4.6605658141847778E-9</v>
      </c>
      <c r="AD687" s="13">
        <f t="shared" si="969"/>
        <v>8.4845227913721432E-8</v>
      </c>
      <c r="AE687" s="13">
        <f t="shared" si="970"/>
        <v>9.0914475425482403E-8</v>
      </c>
      <c r="AF687" s="13">
        <f t="shared" si="971"/>
        <v>4.8708937704167155E-8</v>
      </c>
      <c r="AG687" s="13">
        <f t="shared" si="972"/>
        <v>1.7397747360287671E-8</v>
      </c>
      <c r="AH687" s="13">
        <f t="shared" si="973"/>
        <v>1.7895141072234874E-2</v>
      </c>
      <c r="AI687" s="13">
        <f t="shared" si="974"/>
        <v>8.9477494875281577E-4</v>
      </c>
      <c r="AJ687" s="13">
        <f t="shared" si="975"/>
        <v>2.2369821106294766E-5</v>
      </c>
      <c r="AK687" s="13">
        <f t="shared" si="976"/>
        <v>3.7283780837861445E-7</v>
      </c>
      <c r="AL687" s="13">
        <f t="shared" si="977"/>
        <v>9.988101413820214E-12</v>
      </c>
      <c r="AM687" s="13">
        <f t="shared" si="978"/>
        <v>8.4846924818279787E-10</v>
      </c>
      <c r="AN687" s="13">
        <f t="shared" si="979"/>
        <v>9.0916293714990997E-10</v>
      </c>
      <c r="AO687" s="13">
        <f t="shared" si="980"/>
        <v>4.8709911882921292E-10</v>
      </c>
      <c r="AP687" s="13">
        <f t="shared" si="981"/>
        <v>1.7398095315234897E-10</v>
      </c>
      <c r="AQ687" s="13">
        <f t="shared" si="982"/>
        <v>4.6606590255010668E-11</v>
      </c>
      <c r="AR687" s="13">
        <f t="shared" si="983"/>
        <v>3.8350474228241826E-3</v>
      </c>
      <c r="AS687" s="13">
        <f t="shared" si="984"/>
        <v>1.9175620618863194E-4</v>
      </c>
      <c r="AT687" s="13">
        <f t="shared" si="985"/>
        <v>4.7940010328188917E-6</v>
      </c>
      <c r="AU687" s="13">
        <f t="shared" si="986"/>
        <v>7.9901615213992382E-8</v>
      </c>
      <c r="AV687" s="13">
        <f t="shared" si="987"/>
        <v>9.9879016557870882E-10</v>
      </c>
      <c r="AW687" s="13">
        <f t="shared" si="988"/>
        <v>1.4864994376672758E-14</v>
      </c>
      <c r="AX687" s="13">
        <f t="shared" si="989"/>
        <v>7.0707184797313228E-12</v>
      </c>
      <c r="AY687" s="13">
        <f t="shared" si="990"/>
        <v>7.5765093367387495E-12</v>
      </c>
      <c r="AZ687" s="13">
        <f t="shared" si="991"/>
        <v>4.0592405067632325E-12</v>
      </c>
      <c r="BA687" s="13">
        <f t="shared" si="992"/>
        <v>1.4498702730950953E-12</v>
      </c>
      <c r="BB687" s="13">
        <f t="shared" si="993"/>
        <v>3.883960198901301E-13</v>
      </c>
      <c r="BC687" s="13">
        <f t="shared" si="994"/>
        <v>8.3235843132070479E-14</v>
      </c>
      <c r="BD687" s="13">
        <f t="shared" si="995"/>
        <v>6.8489674915769383E-4</v>
      </c>
      <c r="BE687" s="13">
        <f t="shared" si="996"/>
        <v>3.4245522354633846E-5</v>
      </c>
      <c r="BF687" s="13">
        <f t="shared" si="997"/>
        <v>8.5615518162702334E-7</v>
      </c>
      <c r="BG687" s="13">
        <f t="shared" si="998"/>
        <v>1.4269538412177582E-8</v>
      </c>
      <c r="BH687" s="13">
        <f t="shared" si="999"/>
        <v>1.7837279753682293E-10</v>
      </c>
      <c r="BI687" s="13">
        <f t="shared" si="1000"/>
        <v>1.7837636499277384E-12</v>
      </c>
      <c r="BJ687" s="14">
        <f t="shared" si="1001"/>
        <v>1.7151120697157875E-2</v>
      </c>
      <c r="BK687" s="14">
        <f t="shared" si="1002"/>
        <v>0.34346933404590174</v>
      </c>
      <c r="BL687" s="14">
        <f t="shared" si="1003"/>
        <v>0.57245059419749988</v>
      </c>
      <c r="BM687" s="14">
        <f t="shared" si="1004"/>
        <v>0.10383134701349211</v>
      </c>
      <c r="BN687" s="14">
        <f t="shared" si="1005"/>
        <v>0.89604170746223999</v>
      </c>
    </row>
    <row r="688" spans="1:66" x14ac:dyDescent="0.25">
      <c r="A688" t="s">
        <v>337</v>
      </c>
      <c r="B688" t="s">
        <v>84</v>
      </c>
      <c r="C688" t="s">
        <v>78</v>
      </c>
      <c r="D688" s="11">
        <v>44437</v>
      </c>
      <c r="E688" s="10">
        <f>VLOOKUP(A688,home!$A$2:$E$404,3,FALSE)</f>
        <v>1.2959000000000001</v>
      </c>
      <c r="F688" s="10">
        <f>VLOOKUP(B688,home!$B$2:$E$404,3,FALSE)</f>
        <v>0.96460000000000001</v>
      </c>
      <c r="G688" s="10">
        <f>VLOOKUP(C688,away!$B$2:$E$404,4,FALSE)</f>
        <v>0.57869999999999999</v>
      </c>
      <c r="H688" s="10">
        <f>VLOOKUP(A688,away!$A$2:$E$404,3,FALSE)</f>
        <v>1</v>
      </c>
      <c r="I688" s="10">
        <f>VLOOKUP(C688,away!$B$2:$E$404,3,FALSE)</f>
        <v>1</v>
      </c>
      <c r="J688" s="10">
        <f>VLOOKUP(B688,home!$B$2:$E$404,4,FALSE)</f>
        <v>1.25</v>
      </c>
      <c r="K688" s="12">
        <f t="shared" si="950"/>
        <v>0.72338954851799997</v>
      </c>
      <c r="L688" s="12">
        <f t="shared" si="951"/>
        <v>1.25</v>
      </c>
      <c r="M688" s="13">
        <f t="shared" si="952"/>
        <v>0.13898496064301283</v>
      </c>
      <c r="N688" s="13">
        <f t="shared" si="953"/>
        <v>0.10054026793034106</v>
      </c>
      <c r="O688" s="13">
        <f t="shared" si="954"/>
        <v>0.17373120080376603</v>
      </c>
      <c r="P688" s="13">
        <f t="shared" si="955"/>
        <v>0.12567533491292632</v>
      </c>
      <c r="Q688" s="13">
        <f t="shared" si="956"/>
        <v>3.6364889513004081E-2</v>
      </c>
      <c r="R688" s="13">
        <f t="shared" si="957"/>
        <v>0.10858200050235377</v>
      </c>
      <c r="S688" s="13">
        <f t="shared" si="958"/>
        <v>2.8410069932034435E-2</v>
      </c>
      <c r="T688" s="13">
        <f t="shared" si="959"/>
        <v>4.5456111891255105E-2</v>
      </c>
      <c r="U688" s="13">
        <f t="shared" si="960"/>
        <v>7.8547084320578942E-2</v>
      </c>
      <c r="V688" s="13">
        <f t="shared" si="961"/>
        <v>2.8543816196526677E-3</v>
      </c>
      <c r="W688" s="13">
        <f t="shared" si="962"/>
        <v>8.7686603355729923E-3</v>
      </c>
      <c r="X688" s="13">
        <f t="shared" si="963"/>
        <v>1.096082541946624E-2</v>
      </c>
      <c r="Y688" s="13">
        <f t="shared" si="964"/>
        <v>6.8505158871663991E-3</v>
      </c>
      <c r="Z688" s="13">
        <f t="shared" si="965"/>
        <v>4.5242500209314092E-2</v>
      </c>
      <c r="AA688" s="13">
        <f t="shared" si="966"/>
        <v>3.272795180024124E-2</v>
      </c>
      <c r="AB688" s="13">
        <f t="shared" si="967"/>
        <v>1.1837529138347687E-2</v>
      </c>
      <c r="AC688" s="13">
        <f t="shared" si="968"/>
        <v>1.6131483055770466E-4</v>
      </c>
      <c r="AD688" s="13">
        <f t="shared" si="969"/>
        <v>1.5857893103144597E-3</v>
      </c>
      <c r="AE688" s="13">
        <f t="shared" si="970"/>
        <v>1.9822366378930748E-3</v>
      </c>
      <c r="AF688" s="13">
        <f t="shared" si="971"/>
        <v>1.2388978986831716E-3</v>
      </c>
      <c r="AG688" s="13">
        <f t="shared" si="972"/>
        <v>5.162074577846551E-4</v>
      </c>
      <c r="AH688" s="13">
        <f t="shared" si="973"/>
        <v>1.413828131541065E-2</v>
      </c>
      <c r="AI688" s="13">
        <f t="shared" si="974"/>
        <v>1.0227484937575386E-2</v>
      </c>
      <c r="AJ688" s="13">
        <f t="shared" si="975"/>
        <v>3.6992278557336517E-3</v>
      </c>
      <c r="AK688" s="13">
        <f t="shared" si="976"/>
        <v>8.9199425614145842E-4</v>
      </c>
      <c r="AL688" s="13">
        <f t="shared" si="977"/>
        <v>5.834673122319782E-6</v>
      </c>
      <c r="AM688" s="13">
        <f t="shared" si="978"/>
        <v>2.2942868264660957E-4</v>
      </c>
      <c r="AN688" s="13">
        <f t="shared" si="979"/>
        <v>2.8678585330826201E-4</v>
      </c>
      <c r="AO688" s="13">
        <f t="shared" si="980"/>
        <v>1.7924115831766373E-4</v>
      </c>
      <c r="AP688" s="13">
        <f t="shared" si="981"/>
        <v>7.468381596569325E-5</v>
      </c>
      <c r="AQ688" s="13">
        <f t="shared" si="982"/>
        <v>2.3338692489279138E-5</v>
      </c>
      <c r="AR688" s="13">
        <f t="shared" si="983"/>
        <v>3.5345703288526611E-3</v>
      </c>
      <c r="AS688" s="13">
        <f t="shared" si="984"/>
        <v>2.5568712343938455E-3</v>
      </c>
      <c r="AT688" s="13">
        <f t="shared" si="985"/>
        <v>9.248069639334126E-4</v>
      </c>
      <c r="AU688" s="13">
        <f t="shared" si="986"/>
        <v>2.2299856403536452E-4</v>
      </c>
      <c r="AV688" s="13">
        <f t="shared" si="987"/>
        <v>4.0328707639426153E-5</v>
      </c>
      <c r="AW688" s="13">
        <f t="shared" si="988"/>
        <v>1.4655352623975755E-7</v>
      </c>
      <c r="AX688" s="13">
        <f t="shared" si="989"/>
        <v>2.7661051859468388E-5</v>
      </c>
      <c r="AY688" s="13">
        <f t="shared" si="990"/>
        <v>3.4576314824335488E-5</v>
      </c>
      <c r="AZ688" s="13">
        <f t="shared" si="991"/>
        <v>2.1610196765209677E-5</v>
      </c>
      <c r="BA688" s="13">
        <f t="shared" si="992"/>
        <v>9.0042486521707025E-6</v>
      </c>
      <c r="BB688" s="13">
        <f t="shared" si="993"/>
        <v>2.8138277038033441E-6</v>
      </c>
      <c r="BC688" s="13">
        <f t="shared" si="994"/>
        <v>7.0345692595083582E-7</v>
      </c>
      <c r="BD688" s="13">
        <f t="shared" si="995"/>
        <v>7.3636881851097161E-4</v>
      </c>
      <c r="BE688" s="13">
        <f t="shared" si="996"/>
        <v>5.326815071653849E-4</v>
      </c>
      <c r="BF688" s="13">
        <f t="shared" si="997"/>
        <v>1.9266811748612774E-4</v>
      </c>
      <c r="BG688" s="13">
        <f t="shared" si="998"/>
        <v>4.6458034174034311E-5</v>
      </c>
      <c r="BH688" s="13">
        <f t="shared" si="999"/>
        <v>8.4018140915471208E-6</v>
      </c>
      <c r="BI688" s="13">
        <f t="shared" si="1000"/>
        <v>1.2155569004832888E-6</v>
      </c>
      <c r="BJ688" s="14">
        <f t="shared" si="1001"/>
        <v>0.21515424958093973</v>
      </c>
      <c r="BK688" s="14">
        <f t="shared" si="1002"/>
        <v>0.29612647292613065</v>
      </c>
      <c r="BL688" s="14">
        <f t="shared" si="1003"/>
        <v>0.44318012457733214</v>
      </c>
      <c r="BM688" s="14">
        <f t="shared" si="1004"/>
        <v>0.31579026322701431</v>
      </c>
      <c r="BN688" s="14">
        <f t="shared" si="1005"/>
        <v>0.68387865430540407</v>
      </c>
    </row>
    <row r="689" spans="1:66" x14ac:dyDescent="0.25">
      <c r="A689" t="s">
        <v>337</v>
      </c>
      <c r="B689" t="s">
        <v>73</v>
      </c>
      <c r="C689" t="s">
        <v>79</v>
      </c>
      <c r="D689" s="11">
        <v>44437</v>
      </c>
      <c r="E689" s="10">
        <f>VLOOKUP(A689,home!$A$2:$E$404,3,FALSE)</f>
        <v>1.2959000000000001</v>
      </c>
      <c r="F689" s="10">
        <f>VLOOKUP(B689,home!$B$2:$E$404,3,FALSE)</f>
        <v>0.96460000000000001</v>
      </c>
      <c r="G689" s="10">
        <f>VLOOKUP(C689,away!$B$2:$E$404,4,FALSE)</f>
        <v>1.1575</v>
      </c>
      <c r="H689" s="10">
        <f>VLOOKUP(A689,away!$A$2:$E$404,3,FALSE)</f>
        <v>1</v>
      </c>
      <c r="I689" s="10">
        <f>VLOOKUP(C689,away!$B$2:$E$404,3,FALSE)</f>
        <v>2</v>
      </c>
      <c r="J689" s="10">
        <f>VLOOKUP(B689,home!$B$2:$E$404,4,FALSE)</f>
        <v>1</v>
      </c>
      <c r="K689" s="12">
        <f t="shared" si="950"/>
        <v>1.44690409955</v>
      </c>
      <c r="L689" s="12">
        <f t="shared" si="951"/>
        <v>2</v>
      </c>
      <c r="M689" s="13">
        <f t="shared" si="952"/>
        <v>3.1844069999742604E-2</v>
      </c>
      <c r="N689" s="13">
        <f t="shared" si="953"/>
        <v>4.6075315428984742E-2</v>
      </c>
      <c r="O689" s="13">
        <f t="shared" si="954"/>
        <v>6.3688139999485194E-2</v>
      </c>
      <c r="P689" s="13">
        <f t="shared" si="955"/>
        <v>9.2150630857969471E-2</v>
      </c>
      <c r="Q689" s="13">
        <f t="shared" si="956"/>
        <v>3.3333281391128698E-2</v>
      </c>
      <c r="R689" s="13">
        <f t="shared" si="957"/>
        <v>6.3688139999485222E-2</v>
      </c>
      <c r="S689" s="13">
        <f t="shared" si="958"/>
        <v>6.666656278225741E-2</v>
      </c>
      <c r="T689" s="13">
        <f t="shared" si="959"/>
        <v>6.6666562782257383E-2</v>
      </c>
      <c r="U689" s="13">
        <f t="shared" si="960"/>
        <v>9.2150630857969498E-2</v>
      </c>
      <c r="V689" s="13">
        <f t="shared" si="961"/>
        <v>2.143558288723461E-2</v>
      </c>
      <c r="W689" s="13">
        <f t="shared" si="962"/>
        <v>1.6076687165425953E-2</v>
      </c>
      <c r="X689" s="13">
        <f t="shared" si="963"/>
        <v>3.21533743308519E-2</v>
      </c>
      <c r="Y689" s="13">
        <f t="shared" si="964"/>
        <v>3.2153374330851914E-2</v>
      </c>
      <c r="Z689" s="13">
        <f t="shared" si="965"/>
        <v>4.2458759999656814E-2</v>
      </c>
      <c r="AA689" s="13">
        <f t="shared" si="966"/>
        <v>6.1433753905312999E-2</v>
      </c>
      <c r="AB689" s="13">
        <f t="shared" si="967"/>
        <v>4.4444375188171605E-2</v>
      </c>
      <c r="AC689" s="13">
        <f t="shared" si="968"/>
        <v>3.8769040944729443E-3</v>
      </c>
      <c r="AD689" s="13">
        <f t="shared" si="969"/>
        <v>5.8153561417094149E-3</v>
      </c>
      <c r="AE689" s="13">
        <f t="shared" si="970"/>
        <v>1.1630712283418828E-2</v>
      </c>
      <c r="AF689" s="13">
        <f t="shared" si="971"/>
        <v>1.1630712283418833E-2</v>
      </c>
      <c r="AG689" s="13">
        <f t="shared" si="972"/>
        <v>7.7538081889458885E-3</v>
      </c>
      <c r="AH689" s="13">
        <f t="shared" si="973"/>
        <v>2.1229379999828407E-2</v>
      </c>
      <c r="AI689" s="13">
        <f t="shared" si="974"/>
        <v>3.0716876952656499E-2</v>
      </c>
      <c r="AJ689" s="13">
        <f t="shared" si="975"/>
        <v>2.2222187594085802E-2</v>
      </c>
      <c r="AK689" s="13">
        <f t="shared" si="976"/>
        <v>1.0717791443617305E-2</v>
      </c>
      <c r="AL689" s="13">
        <f t="shared" si="977"/>
        <v>4.4876067422840637E-4</v>
      </c>
      <c r="AM689" s="13">
        <f t="shared" si="978"/>
        <v>1.682852528356524E-3</v>
      </c>
      <c r="AN689" s="13">
        <f t="shared" si="979"/>
        <v>3.3657050567130475E-3</v>
      </c>
      <c r="AO689" s="13">
        <f t="shared" si="980"/>
        <v>3.3657050567130488E-3</v>
      </c>
      <c r="AP689" s="13">
        <f t="shared" si="981"/>
        <v>2.2438033711420324E-3</v>
      </c>
      <c r="AQ689" s="13">
        <f t="shared" si="982"/>
        <v>1.1219016855710162E-3</v>
      </c>
      <c r="AR689" s="13">
        <f t="shared" si="983"/>
        <v>8.4917519999313587E-3</v>
      </c>
      <c r="AS689" s="13">
        <f t="shared" si="984"/>
        <v>1.2286750781062596E-2</v>
      </c>
      <c r="AT689" s="13">
        <f t="shared" si="985"/>
        <v>8.8888750376343185E-3</v>
      </c>
      <c r="AU689" s="13">
        <f t="shared" si="986"/>
        <v>4.2871165774469207E-3</v>
      </c>
      <c r="AV689" s="13">
        <f t="shared" si="987"/>
        <v>1.5507616377891771E-3</v>
      </c>
      <c r="AW689" s="13">
        <f t="shared" si="988"/>
        <v>3.6072981069883545E-5</v>
      </c>
      <c r="AX689" s="13">
        <f t="shared" si="989"/>
        <v>4.0582103703618998E-4</v>
      </c>
      <c r="AY689" s="13">
        <f t="shared" si="990"/>
        <v>8.1164207407237975E-4</v>
      </c>
      <c r="AZ689" s="13">
        <f t="shared" si="991"/>
        <v>8.1164207407238007E-4</v>
      </c>
      <c r="BA689" s="13">
        <f t="shared" si="992"/>
        <v>5.4109471604825334E-4</v>
      </c>
      <c r="BB689" s="13">
        <f t="shared" si="993"/>
        <v>2.7054735802412667E-4</v>
      </c>
      <c r="BC689" s="13">
        <f t="shared" si="994"/>
        <v>1.0821894320965064E-4</v>
      </c>
      <c r="BD689" s="13">
        <f t="shared" si="995"/>
        <v>2.83058399997712E-3</v>
      </c>
      <c r="BE689" s="13">
        <f t="shared" si="996"/>
        <v>4.0955835936875322E-3</v>
      </c>
      <c r="BF689" s="13">
        <f t="shared" si="997"/>
        <v>2.962958345878106E-3</v>
      </c>
      <c r="BG689" s="13">
        <f t="shared" si="998"/>
        <v>1.4290388591489734E-3</v>
      </c>
      <c r="BH689" s="13">
        <f t="shared" si="999"/>
        <v>5.1692054592972572E-4</v>
      </c>
      <c r="BI689" s="13">
        <f t="shared" si="1000"/>
        <v>1.4958689140946878E-4</v>
      </c>
      <c r="BJ689" s="14">
        <f t="shared" si="1001"/>
        <v>0.27801811822795225</v>
      </c>
      <c r="BK689" s="14">
        <f t="shared" si="1002"/>
        <v>0.21723415336997784</v>
      </c>
      <c r="BL689" s="14">
        <f t="shared" si="1003"/>
        <v>0.45778120421050777</v>
      </c>
      <c r="BM689" s="14">
        <f t="shared" si="1004"/>
        <v>0.66393708903829651</v>
      </c>
      <c r="BN689" s="14">
        <f t="shared" si="1005"/>
        <v>0.33077957767679589</v>
      </c>
    </row>
    <row r="690" spans="1:66" x14ac:dyDescent="0.25">
      <c r="A690" t="s">
        <v>337</v>
      </c>
      <c r="B690" t="s">
        <v>71</v>
      </c>
      <c r="C690" t="s">
        <v>85</v>
      </c>
      <c r="D690" s="11">
        <v>44437</v>
      </c>
      <c r="E690" s="10">
        <f>VLOOKUP(A690,home!$A$2:$E$404,3,FALSE)</f>
        <v>1.2959000000000001</v>
      </c>
      <c r="F690" s="10">
        <f>VLOOKUP(B690,home!$B$2:$E$404,3,FALSE)</f>
        <v>0.96460000000000001</v>
      </c>
      <c r="G690" s="10">
        <f>VLOOKUP(C690,away!$B$2:$E$404,4,FALSE)</f>
        <v>1.2861</v>
      </c>
      <c r="H690" s="10">
        <f>VLOOKUP(A690,away!$A$2:$E$404,3,FALSE)</f>
        <v>1</v>
      </c>
      <c r="I690" s="10">
        <f>VLOOKUP(C690,away!$B$2:$E$404,3,FALSE)</f>
        <v>1</v>
      </c>
      <c r="J690" s="10">
        <f>VLOOKUP(B690,home!$B$2:$E$404,4,FALSE)</f>
        <v>0.75</v>
      </c>
      <c r="K690" s="12">
        <f t="shared" si="950"/>
        <v>1.607657332554</v>
      </c>
      <c r="L690" s="12">
        <f t="shared" si="951"/>
        <v>0.75</v>
      </c>
      <c r="M690" s="13">
        <f t="shared" si="952"/>
        <v>9.464167767524749E-2</v>
      </c>
      <c r="N690" s="13">
        <f t="shared" si="953"/>
        <v>0.15215138707982381</v>
      </c>
      <c r="O690" s="13">
        <f t="shared" si="954"/>
        <v>7.0981258256435614E-2</v>
      </c>
      <c r="P690" s="13">
        <f t="shared" si="955"/>
        <v>0.11411354030986788</v>
      </c>
      <c r="Q690" s="13">
        <f t="shared" si="956"/>
        <v>0.12230364654857036</v>
      </c>
      <c r="R690" s="13">
        <f t="shared" si="957"/>
        <v>2.6617971846163355E-2</v>
      </c>
      <c r="S690" s="13">
        <f t="shared" si="958"/>
        <v>3.4397900591785414E-2</v>
      </c>
      <c r="T690" s="13">
        <f t="shared" si="959"/>
        <v>9.1727734911427786E-2</v>
      </c>
      <c r="U690" s="13">
        <f t="shared" si="960"/>
        <v>4.279257761620045E-2</v>
      </c>
      <c r="V690" s="13">
        <f t="shared" si="961"/>
        <v>4.6083364259039512E-3</v>
      </c>
      <c r="W690" s="13">
        <f t="shared" si="962"/>
        <v>6.5540784723967294E-2</v>
      </c>
      <c r="X690" s="13">
        <f t="shared" si="963"/>
        <v>4.9155588542975477E-2</v>
      </c>
      <c r="Y690" s="13">
        <f t="shared" si="964"/>
        <v>1.8433345703615805E-2</v>
      </c>
      <c r="Z690" s="13">
        <f t="shared" si="965"/>
        <v>6.6544929615408388E-3</v>
      </c>
      <c r="AA690" s="13">
        <f t="shared" si="966"/>
        <v>1.0698144404050113E-2</v>
      </c>
      <c r="AB690" s="13">
        <f t="shared" si="967"/>
        <v>8.5994751479463536E-3</v>
      </c>
      <c r="AC690" s="13">
        <f t="shared" si="968"/>
        <v>3.4727933653032084E-4</v>
      </c>
      <c r="AD690" s="13">
        <f t="shared" si="969"/>
        <v>2.63417807857073E-2</v>
      </c>
      <c r="AE690" s="13">
        <f t="shared" si="970"/>
        <v>1.9756335589280475E-2</v>
      </c>
      <c r="AF690" s="13">
        <f t="shared" si="971"/>
        <v>7.4086258459801777E-3</v>
      </c>
      <c r="AG690" s="13">
        <f t="shared" si="972"/>
        <v>1.8521564614950444E-3</v>
      </c>
      <c r="AH690" s="13">
        <f t="shared" si="973"/>
        <v>1.2477174302889071E-3</v>
      </c>
      <c r="AI690" s="13">
        <f t="shared" si="974"/>
        <v>2.0059020757593961E-3</v>
      </c>
      <c r="AJ690" s="13">
        <f t="shared" si="975"/>
        <v>1.6124015902399412E-3</v>
      </c>
      <c r="AK690" s="13">
        <f t="shared" si="976"/>
        <v>8.6406307985699069E-4</v>
      </c>
      <c r="AL690" s="13">
        <f t="shared" si="977"/>
        <v>1.6749185154523754E-5</v>
      </c>
      <c r="AM690" s="13">
        <f t="shared" si="978"/>
        <v>8.4697114065344775E-3</v>
      </c>
      <c r="AN690" s="13">
        <f t="shared" si="979"/>
        <v>6.352283554900859E-3</v>
      </c>
      <c r="AO690" s="13">
        <f t="shared" si="980"/>
        <v>2.3821063330878218E-3</v>
      </c>
      <c r="AP690" s="13">
        <f t="shared" si="981"/>
        <v>5.9552658327195545E-4</v>
      </c>
      <c r="AQ690" s="13">
        <f t="shared" si="982"/>
        <v>1.1166123436349164E-4</v>
      </c>
      <c r="AR690" s="13">
        <f t="shared" si="983"/>
        <v>1.8715761454333617E-4</v>
      </c>
      <c r="AS690" s="13">
        <f t="shared" si="984"/>
        <v>3.0088531136390957E-4</v>
      </c>
      <c r="AT690" s="13">
        <f t="shared" si="985"/>
        <v>2.418602385359913E-4</v>
      </c>
      <c r="AU690" s="13">
        <f t="shared" si="986"/>
        <v>1.2960946197854866E-4</v>
      </c>
      <c r="AV690" s="13">
        <f t="shared" si="987"/>
        <v>5.2091900479548152E-5</v>
      </c>
      <c r="AW690" s="13">
        <f t="shared" si="988"/>
        <v>5.6097813183280701E-7</v>
      </c>
      <c r="AX690" s="13">
        <f t="shared" si="989"/>
        <v>2.269398941221904E-3</v>
      </c>
      <c r="AY690" s="13">
        <f t="shared" si="990"/>
        <v>1.702049205916428E-3</v>
      </c>
      <c r="AZ690" s="13">
        <f t="shared" si="991"/>
        <v>6.3826845221866041E-4</v>
      </c>
      <c r="BA690" s="13">
        <f t="shared" si="992"/>
        <v>1.595671130546651E-4</v>
      </c>
      <c r="BB690" s="13">
        <f t="shared" si="993"/>
        <v>2.9918833697749708E-5</v>
      </c>
      <c r="BC690" s="13">
        <f t="shared" si="994"/>
        <v>4.4878250546624586E-6</v>
      </c>
      <c r="BD690" s="13">
        <f t="shared" si="995"/>
        <v>2.3394701817917011E-5</v>
      </c>
      <c r="BE690" s="13">
        <f t="shared" si="996"/>
        <v>3.7610663920488675E-5</v>
      </c>
      <c r="BF690" s="13">
        <f t="shared" si="997"/>
        <v>3.0232529816998899E-5</v>
      </c>
      <c r="BG690" s="13">
        <f t="shared" si="998"/>
        <v>1.6201182747318576E-5</v>
      </c>
      <c r="BH690" s="13">
        <f t="shared" si="999"/>
        <v>6.5114875599435156E-6</v>
      </c>
      <c r="BI690" s="13">
        <f t="shared" si="1000"/>
        <v>2.0936481443154684E-6</v>
      </c>
      <c r="BJ690" s="14">
        <f t="shared" si="1001"/>
        <v>0.5773863656761663</v>
      </c>
      <c r="BK690" s="14">
        <f t="shared" si="1002"/>
        <v>0.24982753273040598</v>
      </c>
      <c r="BL690" s="14">
        <f t="shared" si="1003"/>
        <v>0.16644716018784941</v>
      </c>
      <c r="BM690" s="14">
        <f t="shared" si="1004"/>
        <v>0.4178045816120694</v>
      </c>
      <c r="BN690" s="14">
        <f t="shared" si="1005"/>
        <v>0.58080948171610847</v>
      </c>
    </row>
    <row r="691" spans="1:66" x14ac:dyDescent="0.25">
      <c r="A691" t="s">
        <v>337</v>
      </c>
      <c r="B691" t="s">
        <v>77</v>
      </c>
      <c r="C691" t="s">
        <v>91</v>
      </c>
      <c r="D691" s="11">
        <v>44437</v>
      </c>
      <c r="E691" s="10">
        <f>VLOOKUP(A691,home!$A$2:$E$404,3,FALSE)</f>
        <v>1.2959000000000001</v>
      </c>
      <c r="F691" s="10">
        <f>VLOOKUP(B691,home!$B$2:$E$404,3,FALSE)</f>
        <v>0.77170000000000005</v>
      </c>
      <c r="G691" s="10">
        <f>VLOOKUP(C691,away!$B$2:$E$404,4,FALSE)</f>
        <v>0.77170000000000005</v>
      </c>
      <c r="H691" s="10">
        <f>VLOOKUP(A691,away!$A$2:$E$404,3,FALSE)</f>
        <v>1</v>
      </c>
      <c r="I691" s="10">
        <f>VLOOKUP(C691,away!$B$2:$E$404,3,FALSE)</f>
        <v>1</v>
      </c>
      <c r="J691" s="10">
        <f>VLOOKUP(B691,home!$B$2:$E$404,4,FALSE)</f>
        <v>1.3332999999999999</v>
      </c>
      <c r="K691" s="12">
        <f t="shared" si="950"/>
        <v>0.7717355213510001</v>
      </c>
      <c r="L691" s="12">
        <f t="shared" si="951"/>
        <v>1.3332999999999999</v>
      </c>
      <c r="M691" s="13">
        <f t="shared" si="952"/>
        <v>0.1218413462229863</v>
      </c>
      <c r="N691" s="13">
        <f t="shared" si="953"/>
        <v>9.4029294849504036E-2</v>
      </c>
      <c r="O691" s="13">
        <f t="shared" si="954"/>
        <v>0.16245106691910763</v>
      </c>
      <c r="P691" s="13">
        <f t="shared" si="955"/>
        <v>0.12536925882284372</v>
      </c>
      <c r="Q691" s="13">
        <f t="shared" si="956"/>
        <v>3.6282873441474447E-2</v>
      </c>
      <c r="R691" s="13">
        <f t="shared" si="957"/>
        <v>0.1082980037616231</v>
      </c>
      <c r="S691" s="13">
        <f t="shared" si="958"/>
        <v>3.2249830507092597E-2</v>
      </c>
      <c r="T691" s="13">
        <f t="shared" si="959"/>
        <v>4.8375955159517883E-2</v>
      </c>
      <c r="U691" s="13">
        <f t="shared" si="960"/>
        <v>8.3577416394248774E-2</v>
      </c>
      <c r="V691" s="13">
        <f t="shared" si="961"/>
        <v>3.6870692668708872E-3</v>
      </c>
      <c r="W691" s="13">
        <f t="shared" si="962"/>
        <v>9.3335940838228798E-3</v>
      </c>
      <c r="X691" s="13">
        <f t="shared" si="963"/>
        <v>1.2444480991961045E-2</v>
      </c>
      <c r="Y691" s="13">
        <f t="shared" si="964"/>
        <v>8.2961132532908318E-3</v>
      </c>
      <c r="Z691" s="13">
        <f t="shared" si="965"/>
        <v>4.8131242805124014E-2</v>
      </c>
      <c r="AA691" s="13">
        <f t="shared" si="966"/>
        <v>3.7144589759483954E-2</v>
      </c>
      <c r="AB691" s="13">
        <f t="shared" si="967"/>
        <v>1.4332899671702181E-2</v>
      </c>
      <c r="AC691" s="13">
        <f t="shared" si="968"/>
        <v>2.3711426557231522E-4</v>
      </c>
      <c r="AD691" s="13">
        <f t="shared" si="969"/>
        <v>1.8007665240894152E-3</v>
      </c>
      <c r="AE691" s="13">
        <f t="shared" si="970"/>
        <v>2.4009620065684172E-3</v>
      </c>
      <c r="AF691" s="13">
        <f t="shared" si="971"/>
        <v>1.6006013216788354E-3</v>
      </c>
      <c r="AG691" s="13">
        <f t="shared" si="972"/>
        <v>7.1136058073146343E-4</v>
      </c>
      <c r="AH691" s="13">
        <f t="shared" si="973"/>
        <v>1.6043346508017971E-2</v>
      </c>
      <c r="AI691" s="13">
        <f t="shared" si="974"/>
        <v>1.2381220381579997E-2</v>
      </c>
      <c r="AJ691" s="13">
        <f t="shared" si="975"/>
        <v>4.7775137830701328E-3</v>
      </c>
      <c r="AK691" s="13">
        <f t="shared" si="976"/>
        <v>1.2289923633797392E-3</v>
      </c>
      <c r="AL691" s="13">
        <f t="shared" si="977"/>
        <v>9.759196086596058E-6</v>
      </c>
      <c r="AM691" s="13">
        <f t="shared" si="978"/>
        <v>2.7794309845991471E-4</v>
      </c>
      <c r="AN691" s="13">
        <f t="shared" si="979"/>
        <v>3.7058153317660425E-4</v>
      </c>
      <c r="AO691" s="13">
        <f t="shared" si="980"/>
        <v>2.4704817909218323E-4</v>
      </c>
      <c r="AP691" s="13">
        <f t="shared" si="981"/>
        <v>1.0979644572786926E-4</v>
      </c>
      <c r="AQ691" s="13">
        <f t="shared" si="982"/>
        <v>3.6597900272242045E-5</v>
      </c>
      <c r="AR691" s="13">
        <f t="shared" si="983"/>
        <v>4.2781187798280693E-3</v>
      </c>
      <c r="AS691" s="13">
        <f t="shared" si="984"/>
        <v>3.3015762269521195E-3</v>
      </c>
      <c r="AT691" s="13">
        <f t="shared" si="985"/>
        <v>1.2739718253934808E-3</v>
      </c>
      <c r="AU691" s="13">
        <f t="shared" si="986"/>
        <v>3.2772310361884108E-4</v>
      </c>
      <c r="AV691" s="13">
        <f t="shared" si="987"/>
        <v>6.322889005751353E-5</v>
      </c>
      <c r="AW691" s="13">
        <f t="shared" si="988"/>
        <v>2.7893814784810506E-7</v>
      </c>
      <c r="AX691" s="13">
        <f t="shared" si="989"/>
        <v>3.5749760332645741E-5</v>
      </c>
      <c r="AY691" s="13">
        <f t="shared" si="990"/>
        <v>4.7665155451516566E-5</v>
      </c>
      <c r="AZ691" s="13">
        <f t="shared" si="991"/>
        <v>3.1775975881753519E-5</v>
      </c>
      <c r="BA691" s="13">
        <f t="shared" si="992"/>
        <v>1.4122302881047318E-5</v>
      </c>
      <c r="BB691" s="13">
        <f t="shared" si="993"/>
        <v>4.7073166078251003E-6</v>
      </c>
      <c r="BC691" s="13">
        <f t="shared" si="994"/>
        <v>1.2552530466426405E-6</v>
      </c>
      <c r="BD691" s="13">
        <f t="shared" si="995"/>
        <v>9.5066929485745964E-4</v>
      </c>
      <c r="BE691" s="13">
        <f t="shared" si="996"/>
        <v>7.3366526389920922E-4</v>
      </c>
      <c r="BF691" s="13">
        <f t="shared" si="997"/>
        <v>2.8309777246618764E-4</v>
      </c>
      <c r="BG691" s="13">
        <f t="shared" si="998"/>
        <v>7.282553567583337E-5</v>
      </c>
      <c r="BH691" s="13">
        <f t="shared" si="999"/>
        <v>1.4050513185613782E-5</v>
      </c>
      <c r="BI691" s="13">
        <f t="shared" si="1000"/>
        <v>2.1686560237097513E-6</v>
      </c>
      <c r="BJ691" s="14">
        <f t="shared" si="1001"/>
        <v>0.21645324513356948</v>
      </c>
      <c r="BK691" s="14">
        <f t="shared" si="1002"/>
        <v>0.28344204343690399</v>
      </c>
      <c r="BL691" s="14">
        <f t="shared" si="1003"/>
        <v>0.45153614540417158</v>
      </c>
      <c r="BM691" s="14">
        <f t="shared" si="1004"/>
        <v>0.35124344654492606</v>
      </c>
      <c r="BN691" s="14">
        <f t="shared" si="1005"/>
        <v>0.64827184401753912</v>
      </c>
    </row>
    <row r="692" spans="1:66" x14ac:dyDescent="0.25">
      <c r="A692" t="s">
        <v>337</v>
      </c>
      <c r="B692" t="s">
        <v>96</v>
      </c>
      <c r="C692" t="s">
        <v>82</v>
      </c>
      <c r="D692" s="11">
        <v>44437</v>
      </c>
      <c r="E692" s="10">
        <f>VLOOKUP(A692,home!$A$2:$E$404,3,FALSE)</f>
        <v>1.2959000000000001</v>
      </c>
      <c r="F692" s="10">
        <f>VLOOKUP(B692,home!$B$2:$E$404,3,FALSE)</f>
        <v>0.77170000000000005</v>
      </c>
      <c r="G692" s="10">
        <f>VLOOKUP(C692,away!$B$2:$E$404,4,FALSE)</f>
        <v>1.3504</v>
      </c>
      <c r="H692" s="10">
        <f>VLOOKUP(A692,away!$A$2:$E$404,3,FALSE)</f>
        <v>1</v>
      </c>
      <c r="I692" s="10">
        <f>VLOOKUP(C692,away!$B$2:$E$404,3,FALSE)</f>
        <v>1.75</v>
      </c>
      <c r="J692" s="10">
        <f>VLOOKUP(B692,home!$B$2:$E$404,4,FALSE)</f>
        <v>0.33329999999999999</v>
      </c>
      <c r="K692" s="12">
        <f t="shared" si="950"/>
        <v>1.3504621589120001</v>
      </c>
      <c r="L692" s="12">
        <f t="shared" si="951"/>
        <v>0.58327499999999999</v>
      </c>
      <c r="M692" s="13">
        <f t="shared" si="952"/>
        <v>0.14460676893438218</v>
      </c>
      <c r="N692" s="13">
        <f t="shared" si="953"/>
        <v>0.1952859693684145</v>
      </c>
      <c r="O692" s="13">
        <f t="shared" si="954"/>
        <v>8.4345513150201779E-2</v>
      </c>
      <c r="P692" s="13">
        <f t="shared" si="955"/>
        <v>0.11390542378336198</v>
      </c>
      <c r="Q692" s="13">
        <f t="shared" si="956"/>
        <v>0.13186315589924591</v>
      </c>
      <c r="R692" s="13">
        <f t="shared" si="957"/>
        <v>2.4598314591341968E-2</v>
      </c>
      <c r="S692" s="13">
        <f t="shared" si="958"/>
        <v>2.2430564044264523E-2</v>
      </c>
      <c r="T692" s="13">
        <f t="shared" si="959"/>
        <v>7.6912482257132667E-2</v>
      </c>
      <c r="U692" s="13">
        <f t="shared" si="960"/>
        <v>3.3219093028620222E-2</v>
      </c>
      <c r="V692" s="13">
        <f t="shared" si="961"/>
        <v>1.9631499210579447E-3</v>
      </c>
      <c r="W692" s="13">
        <f t="shared" si="962"/>
        <v>5.9358734065548396E-2</v>
      </c>
      <c r="X692" s="13">
        <f t="shared" si="963"/>
        <v>3.4622465612082744E-2</v>
      </c>
      <c r="Y692" s="13">
        <f t="shared" si="964"/>
        <v>1.0097209314943779E-2</v>
      </c>
      <c r="Z692" s="13">
        <f t="shared" si="965"/>
        <v>4.7825273144216623E-3</v>
      </c>
      <c r="AA692" s="13">
        <f t="shared" si="966"/>
        <v>6.4586221620894883E-3</v>
      </c>
      <c r="AB692" s="13">
        <f t="shared" si="967"/>
        <v>4.3610624143061308E-3</v>
      </c>
      <c r="AC692" s="13">
        <f t="shared" si="968"/>
        <v>9.6647197671054111E-5</v>
      </c>
      <c r="AD692" s="13">
        <f t="shared" si="969"/>
        <v>2.0040431039110955E-2</v>
      </c>
      <c r="AE692" s="13">
        <f t="shared" si="970"/>
        <v>1.1689082414337443E-2</v>
      </c>
      <c r="AF692" s="13">
        <f t="shared" si="971"/>
        <v>3.4089747726113355E-3</v>
      </c>
      <c r="AG692" s="13">
        <f t="shared" si="972"/>
        <v>6.6278992016495899E-4</v>
      </c>
      <c r="AH692" s="13">
        <f t="shared" si="973"/>
        <v>6.9738215482982374E-4</v>
      </c>
      <c r="AI692" s="13">
        <f t="shared" si="974"/>
        <v>9.4178821039818644E-4</v>
      </c>
      <c r="AJ692" s="13">
        <f t="shared" si="975"/>
        <v>6.3592466992610196E-4</v>
      </c>
      <c r="AK692" s="13">
        <f t="shared" si="976"/>
        <v>2.8626406755126812E-4</v>
      </c>
      <c r="AL692" s="13">
        <f t="shared" si="977"/>
        <v>3.0451243988975742E-6</v>
      </c>
      <c r="AM692" s="13">
        <f t="shared" si="978"/>
        <v>5.4127687533209673E-3</v>
      </c>
      <c r="AN692" s="13">
        <f t="shared" si="979"/>
        <v>3.1571326945932878E-3</v>
      </c>
      <c r="AO692" s="13">
        <f t="shared" si="980"/>
        <v>9.2073828621944977E-4</v>
      </c>
      <c r="AP692" s="13">
        <f t="shared" si="981"/>
        <v>1.7901454129821655E-4</v>
      </c>
      <c r="AQ692" s="13">
        <f t="shared" si="982"/>
        <v>2.610367664392931E-5</v>
      </c>
      <c r="AR692" s="13">
        <f t="shared" si="983"/>
        <v>8.1353115271673099E-5</v>
      </c>
      <c r="AS692" s="13">
        <f t="shared" si="984"/>
        <v>1.0986430368400046E-4</v>
      </c>
      <c r="AT692" s="13">
        <f t="shared" si="985"/>
        <v>7.4183792370229439E-5</v>
      </c>
      <c r="AU692" s="13">
        <f t="shared" si="986"/>
        <v>3.339413480019319E-5</v>
      </c>
      <c r="AV692" s="13">
        <f t="shared" si="987"/>
        <v>1.1274378844316819E-5</v>
      </c>
      <c r="AW692" s="13">
        <f t="shared" si="988"/>
        <v>6.6628236716543566E-8</v>
      </c>
      <c r="AX692" s="13">
        <f t="shared" si="989"/>
        <v>1.2182898960502073E-3</v>
      </c>
      <c r="AY692" s="13">
        <f t="shared" si="990"/>
        <v>7.1059803911868475E-4</v>
      </c>
      <c r="AZ692" s="13">
        <f t="shared" si="991"/>
        <v>2.072370356334754E-4</v>
      </c>
      <c r="BA692" s="13">
        <f t="shared" si="992"/>
        <v>4.0292060653038459E-5</v>
      </c>
      <c r="BB692" s="13">
        <f t="shared" si="993"/>
        <v>5.875337919350251E-6</v>
      </c>
      <c r="BC692" s="13">
        <f t="shared" si="994"/>
        <v>6.8538754498180368E-7</v>
      </c>
      <c r="BD692" s="13">
        <f t="shared" si="995"/>
        <v>7.9085397183475182E-6</v>
      </c>
      <c r="BE692" s="13">
        <f t="shared" si="996"/>
        <v>1.0680183621880892E-5</v>
      </c>
      <c r="BF692" s="13">
        <f t="shared" si="997"/>
        <v>7.2115919157909273E-6</v>
      </c>
      <c r="BG692" s="13">
        <f t="shared" si="998"/>
        <v>3.2463273292637793E-6</v>
      </c>
      <c r="BH692" s="13">
        <f t="shared" si="999"/>
        <v>1.0960105534031483E-6</v>
      </c>
      <c r="BI692" s="13">
        <f t="shared" si="1000"/>
        <v>2.9602415562783036E-7</v>
      </c>
      <c r="BJ692" s="14">
        <f t="shared" si="1001"/>
        <v>0.5558200303725882</v>
      </c>
      <c r="BK692" s="14">
        <f t="shared" si="1002"/>
        <v>0.28371619704425527</v>
      </c>
      <c r="BL692" s="14">
        <f t="shared" si="1003"/>
        <v>0.1558844728515297</v>
      </c>
      <c r="BM692" s="14">
        <f t="shared" si="1004"/>
        <v>0.30488755044496463</v>
      </c>
      <c r="BN692" s="14">
        <f t="shared" si="1005"/>
        <v>0.69460514572694831</v>
      </c>
    </row>
    <row r="693" spans="1:66" x14ac:dyDescent="0.25">
      <c r="A693" t="s">
        <v>349</v>
      </c>
      <c r="B693" t="s">
        <v>98</v>
      </c>
      <c r="C693" t="s">
        <v>106</v>
      </c>
      <c r="D693" s="11">
        <v>44437</v>
      </c>
      <c r="E693" s="10">
        <f>VLOOKUP(A693,home!$A$2:$E$404,3,FALSE)</f>
        <v>1.6087</v>
      </c>
      <c r="F693" s="10">
        <f>VLOOKUP(B693,home!$B$2:$E$404,3,FALSE)</f>
        <v>0.6734</v>
      </c>
      <c r="G693" s="10">
        <f>VLOOKUP(C693,away!$B$2:$E$404,4,FALSE)</f>
        <v>0.88060000000000005</v>
      </c>
      <c r="H693" s="10">
        <f>VLOOKUP(A693,away!$A$2:$E$404,3,FALSE)</f>
        <v>1.2608999999999999</v>
      </c>
      <c r="I693" s="10">
        <f>VLOOKUP(C693,away!$B$2:$E$404,3,FALSE)</f>
        <v>1.5201</v>
      </c>
      <c r="J693" s="10">
        <f>VLOOKUP(B693,home!$B$2:$E$404,4,FALSE)</f>
        <v>0.92530000000000001</v>
      </c>
      <c r="K693" s="12">
        <f t="shared" si="950"/>
        <v>0.95395272954799992</v>
      </c>
      <c r="L693" s="12">
        <f t="shared" si="951"/>
        <v>1.7735170414769998</v>
      </c>
      <c r="M693" s="13">
        <f t="shared" si="952"/>
        <v>6.5384518349623166E-2</v>
      </c>
      <c r="N693" s="13">
        <f t="shared" si="953"/>
        <v>6.2373739749804293E-2</v>
      </c>
      <c r="O693" s="13">
        <f t="shared" si="954"/>
        <v>0.11596055754182226</v>
      </c>
      <c r="P693" s="13">
        <f t="shared" si="955"/>
        <v>0.11062089038692924</v>
      </c>
      <c r="Q693" s="13">
        <f t="shared" si="956"/>
        <v>2.9750799643221196E-2</v>
      </c>
      <c r="R693" s="13">
        <f t="shared" si="957"/>
        <v>0.10282901246979805</v>
      </c>
      <c r="S693" s="13">
        <f t="shared" si="958"/>
        <v>4.6788527693067988E-2</v>
      </c>
      <c r="T693" s="13">
        <f t="shared" si="959"/>
        <v>5.2763550164820629E-2</v>
      </c>
      <c r="U693" s="13">
        <f t="shared" si="960"/>
        <v>9.8094017122289143E-2</v>
      </c>
      <c r="V693" s="13">
        <f t="shared" si="961"/>
        <v>8.7954707932962495E-3</v>
      </c>
      <c r="W693" s="13">
        <f t="shared" si="962"/>
        <v>9.460285508628841E-3</v>
      </c>
      <c r="X693" s="13">
        <f t="shared" si="963"/>
        <v>1.6777977566791155E-2</v>
      </c>
      <c r="Y693" s="13">
        <f t="shared" si="964"/>
        <v>1.4878014568111464E-2</v>
      </c>
      <c r="Z693" s="13">
        <f t="shared" si="965"/>
        <v>6.078966865781258E-2</v>
      </c>
      <c r="AA693" s="13">
        <f t="shared" si="966"/>
        <v>5.7990470344438806E-2</v>
      </c>
      <c r="AB693" s="13">
        <f t="shared" si="967"/>
        <v>2.7660083736424871E-2</v>
      </c>
      <c r="AC693" s="13">
        <f t="shared" si="968"/>
        <v>9.3003936088896662E-4</v>
      </c>
      <c r="AD693" s="13">
        <f t="shared" si="969"/>
        <v>2.256166295814968E-3</v>
      </c>
      <c r="AE693" s="13">
        <f t="shared" si="970"/>
        <v>4.0013493740338824E-3</v>
      </c>
      <c r="AF693" s="13">
        <f t="shared" si="971"/>
        <v>3.5482306518762096E-3</v>
      </c>
      <c r="AG693" s="13">
        <f t="shared" si="972"/>
        <v>2.0976158427311671E-3</v>
      </c>
      <c r="AH693" s="13">
        <f t="shared" si="973"/>
        <v>2.6952878327592741E-2</v>
      </c>
      <c r="AI693" s="13">
        <f t="shared" si="974"/>
        <v>2.5711771849782222E-2</v>
      </c>
      <c r="AJ693" s="13">
        <f t="shared" si="975"/>
        <v>1.2263907468807589E-2</v>
      </c>
      <c r="AK693" s="13">
        <f t="shared" si="976"/>
        <v>3.8997293349310341E-3</v>
      </c>
      <c r="AL693" s="13">
        <f t="shared" si="977"/>
        <v>6.2939536632387563E-5</v>
      </c>
      <c r="AM693" s="13">
        <f t="shared" si="978"/>
        <v>4.304551992413779E-4</v>
      </c>
      <c r="AN693" s="13">
        <f t="shared" si="979"/>
        <v>7.634196314469609E-4</v>
      </c>
      <c r="AO693" s="13">
        <f t="shared" si="980"/>
        <v>6.7696886308463806E-4</v>
      </c>
      <c r="AP693" s="13">
        <f t="shared" si="981"/>
        <v>4.0020527174330515E-4</v>
      </c>
      <c r="AQ693" s="13">
        <f t="shared" si="982"/>
        <v>1.7744271738142145E-4</v>
      </c>
      <c r="AR693" s="13">
        <f t="shared" si="983"/>
        <v>9.5602778061683585E-3</v>
      </c>
      <c r="AS693" s="13">
        <f t="shared" si="984"/>
        <v>9.1200531084314682E-3</v>
      </c>
      <c r="AT693" s="13">
        <f t="shared" si="985"/>
        <v>4.3500497782054609E-3</v>
      </c>
      <c r="AU693" s="13">
        <f t="shared" si="986"/>
        <v>1.3832472865295904E-3</v>
      </c>
      <c r="AV693" s="13">
        <f t="shared" si="987"/>
        <v>3.2988813115619173E-4</v>
      </c>
      <c r="AW693" s="13">
        <f t="shared" si="988"/>
        <v>2.9578984608431074E-6</v>
      </c>
      <c r="AX693" s="13">
        <f t="shared" si="989"/>
        <v>6.8438985377406743E-5</v>
      </c>
      <c r="AY693" s="13">
        <f t="shared" si="990"/>
        <v>1.2137770686822603E-4</v>
      </c>
      <c r="AZ693" s="13">
        <f t="shared" si="991"/>
        <v>1.0763271579309941E-4</v>
      </c>
      <c r="BA693" s="13">
        <f t="shared" si="992"/>
        <v>6.3629485226504142E-5</v>
      </c>
      <c r="BB693" s="13">
        <f t="shared" si="993"/>
        <v>2.8211994097403545E-5</v>
      </c>
      <c r="BC693" s="13">
        <f t="shared" si="994"/>
        <v>1.0006890461158736E-5</v>
      </c>
      <c r="BD693" s="13">
        <f t="shared" si="995"/>
        <v>2.8258859350823199E-3</v>
      </c>
      <c r="BE693" s="13">
        <f t="shared" si="996"/>
        <v>2.6957616011630808E-3</v>
      </c>
      <c r="BF693" s="13">
        <f t="shared" si="997"/>
        <v>1.285814568820104E-3</v>
      </c>
      <c r="BG693" s="13">
        <f t="shared" si="998"/>
        <v>4.0886877253950757E-4</v>
      </c>
      <c r="BH693" s="13">
        <f t="shared" si="999"/>
        <v>9.7510370397750889E-5</v>
      </c>
      <c r="BI693" s="13">
        <f t="shared" si="1000"/>
        <v>1.8604056800034196E-5</v>
      </c>
      <c r="BJ693" s="14">
        <f t="shared" si="1001"/>
        <v>0.20075551882655532</v>
      </c>
      <c r="BK693" s="14">
        <f t="shared" si="1002"/>
        <v>0.23270376382730626</v>
      </c>
      <c r="BL693" s="14">
        <f t="shared" si="1003"/>
        <v>0.50343838961118059</v>
      </c>
      <c r="BM693" s="14">
        <f t="shared" si="1004"/>
        <v>0.51064940297324923</v>
      </c>
      <c r="BN693" s="14">
        <f t="shared" si="1005"/>
        <v>0.48691951814119816</v>
      </c>
    </row>
    <row r="694" spans="1:66" x14ac:dyDescent="0.25">
      <c r="A694" t="s">
        <v>349</v>
      </c>
      <c r="B694" t="s">
        <v>100</v>
      </c>
      <c r="C694" t="s">
        <v>103</v>
      </c>
      <c r="D694" s="11">
        <v>44437</v>
      </c>
      <c r="E694" s="10">
        <f>VLOOKUP(A694,home!$A$2:$E$404,3,FALSE)</f>
        <v>1.6087</v>
      </c>
      <c r="F694" s="10">
        <f>VLOOKUP(B694,home!$B$2:$E$404,3,FALSE)</f>
        <v>0.93240000000000001</v>
      </c>
      <c r="G694" s="10">
        <f>VLOOKUP(C694,away!$B$2:$E$404,4,FALSE)</f>
        <v>0.93240000000000001</v>
      </c>
      <c r="H694" s="10">
        <f>VLOOKUP(A694,away!$A$2:$E$404,3,FALSE)</f>
        <v>1.2608999999999999</v>
      </c>
      <c r="I694" s="10">
        <f>VLOOKUP(C694,away!$B$2:$E$404,3,FALSE)</f>
        <v>1.1234999999999999</v>
      </c>
      <c r="J694" s="10">
        <f>VLOOKUP(B694,home!$B$2:$E$404,4,FALSE)</f>
        <v>0.79310000000000003</v>
      </c>
      <c r="K694" s="12">
        <f t="shared" si="950"/>
        <v>1.3985551329120001</v>
      </c>
      <c r="L694" s="12">
        <f t="shared" si="951"/>
        <v>1.123522234065</v>
      </c>
      <c r="M694" s="13">
        <f t="shared" si="952"/>
        <v>8.0292636109181914E-2</v>
      </c>
      <c r="N694" s="13">
        <f t="shared" si="953"/>
        <v>0.11229367836553177</v>
      </c>
      <c r="O694" s="13">
        <f t="shared" si="954"/>
        <v>9.0210561900356132E-2</v>
      </c>
      <c r="P694" s="13">
        <f t="shared" si="955"/>
        <v>0.12616444438861879</v>
      </c>
      <c r="Q694" s="13">
        <f t="shared" si="956"/>
        <v>7.8524450135841847E-2</v>
      </c>
      <c r="R694" s="13">
        <f t="shared" si="957"/>
        <v>5.0676786021273554E-2</v>
      </c>
      <c r="S694" s="13">
        <f t="shared" si="958"/>
        <v>4.9560793489966871E-2</v>
      </c>
      <c r="T694" s="13">
        <f t="shared" si="959"/>
        <v>8.8223965645346708E-2</v>
      </c>
      <c r="U694" s="13">
        <f t="shared" si="960"/>
        <v>7.0874279209535221E-2</v>
      </c>
      <c r="V694" s="13">
        <f t="shared" si="961"/>
        <v>8.6528067511255254E-3</v>
      </c>
      <c r="W694" s="13">
        <f t="shared" si="962"/>
        <v>3.6606924265524692E-2</v>
      </c>
      <c r="X694" s="13">
        <f t="shared" si="963"/>
        <v>4.112869333305056E-2</v>
      </c>
      <c r="Y694" s="13">
        <f t="shared" si="964"/>
        <v>2.3104500708861619E-2</v>
      </c>
      <c r="Z694" s="13">
        <f t="shared" si="965"/>
        <v>1.8978831948618404E-2</v>
      </c>
      <c r="AA694" s="13">
        <f t="shared" si="966"/>
        <v>2.6542942838414525E-2</v>
      </c>
      <c r="AB694" s="13">
        <f t="shared" si="967"/>
        <v>1.8560884474627226E-2</v>
      </c>
      <c r="AC694" s="13">
        <f t="shared" si="968"/>
        <v>8.4976391442779728E-4</v>
      </c>
      <c r="AD694" s="13">
        <f t="shared" si="969"/>
        <v>1.2799200457917598E-2</v>
      </c>
      <c r="AE694" s="13">
        <f t="shared" si="970"/>
        <v>1.4380186292725349E-2</v>
      </c>
      <c r="AF694" s="13">
        <f t="shared" si="971"/>
        <v>8.0782295149368372E-3</v>
      </c>
      <c r="AG694" s="13">
        <f t="shared" si="972"/>
        <v>3.0253568239705514E-3</v>
      </c>
      <c r="AH694" s="13">
        <f t="shared" si="973"/>
        <v>5.3307849177139897E-3</v>
      </c>
      <c r="AI694" s="13">
        <f t="shared" si="974"/>
        <v>7.4553966091187741E-3</v>
      </c>
      <c r="AJ694" s="13">
        <f t="shared" si="975"/>
        <v>5.2133915977888917E-3</v>
      </c>
      <c r="AK694" s="13">
        <f t="shared" si="976"/>
        <v>2.4304051929893177E-3</v>
      </c>
      <c r="AL694" s="13">
        <f t="shared" si="977"/>
        <v>5.3409626247416605E-5</v>
      </c>
      <c r="AM694" s="13">
        <f t="shared" si="978"/>
        <v>3.580077499518055E-3</v>
      </c>
      <c r="AN694" s="13">
        <f t="shared" si="979"/>
        <v>4.0222966703843633E-3</v>
      </c>
      <c r="AO694" s="13">
        <f t="shared" si="980"/>
        <v>2.2595698705912257E-3</v>
      </c>
      <c r="AP694" s="13">
        <f t="shared" si="981"/>
        <v>8.4622566301087204E-4</v>
      </c>
      <c r="AQ694" s="13">
        <f t="shared" si="982"/>
        <v>2.3768833685727786E-4</v>
      </c>
      <c r="AR694" s="13">
        <f t="shared" si="983"/>
        <v>1.1978510760140054E-3</v>
      </c>
      <c r="AS694" s="13">
        <f t="shared" si="984"/>
        <v>1.6752607708235496E-3</v>
      </c>
      <c r="AT694" s="13">
        <f t="shared" si="985"/>
        <v>1.1714722750006948E-3</v>
      </c>
      <c r="AU694" s="13">
        <f t="shared" si="986"/>
        <v>5.4612285442210697E-4</v>
      </c>
      <c r="AV694" s="13">
        <f t="shared" si="987"/>
        <v>1.9094573031314759E-4</v>
      </c>
      <c r="AW694" s="13">
        <f t="shared" si="988"/>
        <v>2.331193379007816E-6</v>
      </c>
      <c r="AX694" s="13">
        <f t="shared" si="989"/>
        <v>8.3448929386228943E-4</v>
      </c>
      <c r="AY694" s="13">
        <f t="shared" si="990"/>
        <v>9.3756727574348354E-4</v>
      </c>
      <c r="AZ694" s="13">
        <f t="shared" si="991"/>
        <v>5.2668884011477732E-4</v>
      </c>
      <c r="BA694" s="13">
        <f t="shared" si="992"/>
        <v>1.9724887410095269E-4</v>
      </c>
      <c r="BB694" s="13">
        <f t="shared" si="993"/>
        <v>5.5403373924177101E-5</v>
      </c>
      <c r="BC694" s="13">
        <f t="shared" si="994"/>
        <v>1.2449384489206001E-5</v>
      </c>
      <c r="BD694" s="13">
        <f t="shared" si="995"/>
        <v>2.2430205283340343E-4</v>
      </c>
      <c r="BE694" s="13">
        <f t="shared" si="996"/>
        <v>3.13698787312855E-4</v>
      </c>
      <c r="BF694" s="13">
        <f t="shared" si="997"/>
        <v>2.1936252459233159E-4</v>
      </c>
      <c r="BG694" s="13">
        <f t="shared" si="998"/>
        <v>1.0226352824571347E-4</v>
      </c>
      <c r="BH694" s="13">
        <f t="shared" si="999"/>
        <v>3.5755295584433454E-5</v>
      </c>
      <c r="BI694" s="13">
        <f t="shared" si="1000"/>
        <v>1.0001150433679034E-5</v>
      </c>
      <c r="BJ694" s="14">
        <f t="shared" si="1001"/>
        <v>0.4316748906263041</v>
      </c>
      <c r="BK694" s="14">
        <f t="shared" si="1002"/>
        <v>0.26651142155531177</v>
      </c>
      <c r="BL694" s="14">
        <f t="shared" si="1003"/>
        <v>0.28298246880739353</v>
      </c>
      <c r="BM694" s="14">
        <f t="shared" si="1004"/>
        <v>0.46104981993445926</v>
      </c>
      <c r="BN694" s="14">
        <f t="shared" si="1005"/>
        <v>0.53816255692080406</v>
      </c>
    </row>
    <row r="695" spans="1:66" x14ac:dyDescent="0.25">
      <c r="A695" t="s">
        <v>349</v>
      </c>
      <c r="B695" t="s">
        <v>104</v>
      </c>
      <c r="C695" t="s">
        <v>102</v>
      </c>
      <c r="D695" s="11">
        <v>44437</v>
      </c>
      <c r="E695" s="10">
        <f>VLOOKUP(A695,home!$A$2:$E$404,3,FALSE)</f>
        <v>1.6087</v>
      </c>
      <c r="F695" s="10">
        <f>VLOOKUP(B695,home!$B$2:$E$404,3,FALSE)</f>
        <v>1.1867000000000001</v>
      </c>
      <c r="G695" s="10">
        <f>VLOOKUP(C695,away!$B$2:$E$404,4,FALSE)</f>
        <v>0.9607</v>
      </c>
      <c r="H695" s="10">
        <f>VLOOKUP(A695,away!$A$2:$E$404,3,FALSE)</f>
        <v>1.2608999999999999</v>
      </c>
      <c r="I695" s="10">
        <f>VLOOKUP(C695,away!$B$2:$E$404,3,FALSE)</f>
        <v>1.1536</v>
      </c>
      <c r="J695" s="10">
        <f>VLOOKUP(B695,home!$B$2:$E$404,4,FALSE)</f>
        <v>1.0814999999999999</v>
      </c>
      <c r="K695" s="12">
        <f t="shared" si="950"/>
        <v>1.8340188494030001</v>
      </c>
      <c r="L695" s="12">
        <f t="shared" si="951"/>
        <v>1.5731220405599997</v>
      </c>
      <c r="M695" s="13">
        <f t="shared" si="952"/>
        <v>3.3135803980128546E-2</v>
      </c>
      <c r="N695" s="13">
        <f t="shared" si="953"/>
        <v>6.0771689089678713E-2</v>
      </c>
      <c r="O695" s="13">
        <f t="shared" si="954"/>
        <v>5.2126663572815972E-2</v>
      </c>
      <c r="P695" s="13">
        <f t="shared" si="955"/>
        <v>9.5601283549033231E-2</v>
      </c>
      <c r="Q695" s="13">
        <f t="shared" si="956"/>
        <v>5.5728211650264717E-2</v>
      </c>
      <c r="R695" s="13">
        <f t="shared" si="957"/>
        <v>4.1000801683626444E-2</v>
      </c>
      <c r="S695" s="13">
        <f t="shared" si="958"/>
        <v>6.8955663650892951E-2</v>
      </c>
      <c r="T695" s="13">
        <f t="shared" si="959"/>
        <v>8.7667278028023959E-2</v>
      </c>
      <c r="U695" s="13">
        <f t="shared" si="960"/>
        <v>7.5196243128405157E-2</v>
      </c>
      <c r="V695" s="13">
        <f t="shared" si="961"/>
        <v>2.2105159043050486E-2</v>
      </c>
      <c r="W695" s="13">
        <f t="shared" si="962"/>
        <v>3.4068863536701785E-2</v>
      </c>
      <c r="X695" s="13">
        <f t="shared" si="963"/>
        <v>5.3594480126416467E-2</v>
      </c>
      <c r="Y695" s="13">
        <f t="shared" si="964"/>
        <v>4.2155328969610321E-2</v>
      </c>
      <c r="Z695" s="13">
        <f t="shared" si="965"/>
        <v>2.1499754936380767E-2</v>
      </c>
      <c r="AA695" s="13">
        <f t="shared" si="966"/>
        <v>3.943095581086753E-2</v>
      </c>
      <c r="AB695" s="13">
        <f t="shared" si="967"/>
        <v>3.6158558103553909E-2</v>
      </c>
      <c r="AC695" s="13">
        <f t="shared" si="968"/>
        <v>3.9860236581977871E-3</v>
      </c>
      <c r="AD695" s="13">
        <f t="shared" si="969"/>
        <v>1.5620734476012419E-2</v>
      </c>
      <c r="AE695" s="13">
        <f t="shared" si="970"/>
        <v>2.4573321693950594E-2</v>
      </c>
      <c r="AF695" s="13">
        <f t="shared" si="971"/>
        <v>1.9328416983262434E-2</v>
      </c>
      <c r="AG695" s="13">
        <f t="shared" si="972"/>
        <v>1.0135319588501453E-2</v>
      </c>
      <c r="AH695" s="13">
        <f t="shared" si="973"/>
        <v>8.4554345892648135E-3</v>
      </c>
      <c r="AI695" s="13">
        <f t="shared" si="974"/>
        <v>1.5507426416605782E-2</v>
      </c>
      <c r="AJ695" s="13">
        <f t="shared" si="975"/>
        <v>1.4220456176892516E-2</v>
      </c>
      <c r="AK695" s="13">
        <f t="shared" si="976"/>
        <v>8.6935282251767321E-3</v>
      </c>
      <c r="AL695" s="13">
        <f t="shared" si="977"/>
        <v>4.6000873038607695E-4</v>
      </c>
      <c r="AM695" s="13">
        <f t="shared" si="978"/>
        <v>5.7297442941052143E-3</v>
      </c>
      <c r="AN695" s="13">
        <f t="shared" si="979"/>
        <v>9.0135870358298079E-3</v>
      </c>
      <c r="AO695" s="13">
        <f t="shared" si="980"/>
        <v>7.0897362152848751E-3</v>
      </c>
      <c r="AP695" s="13">
        <f t="shared" si="981"/>
        <v>3.7176734340070242E-3</v>
      </c>
      <c r="AQ695" s="13">
        <f t="shared" si="982"/>
        <v>1.4620885046602086E-3</v>
      </c>
      <c r="AR695" s="13">
        <f t="shared" si="983"/>
        <v>2.6602861029771723E-3</v>
      </c>
      <c r="AS695" s="13">
        <f t="shared" si="984"/>
        <v>4.8790148576649843E-3</v>
      </c>
      <c r="AT695" s="13">
        <f t="shared" si="985"/>
        <v>4.4741026077374391E-3</v>
      </c>
      <c r="AU695" s="13">
        <f t="shared" si="986"/>
        <v>2.7351961722511934E-3</v>
      </c>
      <c r="AV695" s="13">
        <f t="shared" si="987"/>
        <v>1.2541003341809071E-3</v>
      </c>
      <c r="AW695" s="13">
        <f t="shared" si="988"/>
        <v>3.6866319632050573E-5</v>
      </c>
      <c r="AX695" s="13">
        <f t="shared" si="989"/>
        <v>1.75140983960804E-3</v>
      </c>
      <c r="AY695" s="13">
        <f t="shared" si="990"/>
        <v>2.7551814207410611E-3</v>
      </c>
      <c r="AZ695" s="13">
        <f t="shared" si="991"/>
        <v>2.1671183093545888E-3</v>
      </c>
      <c r="BA695" s="13">
        <f t="shared" si="992"/>
        <v>1.1363805256489428E-3</v>
      </c>
      <c r="BB695" s="13">
        <f t="shared" si="993"/>
        <v>4.4691631284037763E-4</v>
      </c>
      <c r="BC695" s="13">
        <f t="shared" si="994"/>
        <v>1.4061078040300114E-4</v>
      </c>
      <c r="BD695" s="13">
        <f t="shared" si="995"/>
        <v>6.974924504648105E-4</v>
      </c>
      <c r="BE695" s="13">
        <f t="shared" si="996"/>
        <v>1.2792143014687509E-3</v>
      </c>
      <c r="BF695" s="13">
        <f t="shared" si="997"/>
        <v>1.1730515706597907E-3</v>
      </c>
      <c r="BG695" s="13">
        <f t="shared" si="998"/>
        <v>7.1713289730395043E-4</v>
      </c>
      <c r="BH695" s="13">
        <f t="shared" si="999"/>
        <v>3.2880881279560804E-4</v>
      </c>
      <c r="BI695" s="13">
        <f t="shared" si="1000"/>
        <v>1.2060831210339348E-4</v>
      </c>
      <c r="BJ695" s="14">
        <f t="shared" si="1001"/>
        <v>0.43905409081490604</v>
      </c>
      <c r="BK695" s="14">
        <f t="shared" si="1002"/>
        <v>0.22699912403243011</v>
      </c>
      <c r="BL695" s="14">
        <f t="shared" si="1003"/>
        <v>0.31110907612681687</v>
      </c>
      <c r="BM695" s="14">
        <f t="shared" si="1004"/>
        <v>0.65757927728387677</v>
      </c>
      <c r="BN695" s="14">
        <f t="shared" si="1005"/>
        <v>0.33836445352554761</v>
      </c>
    </row>
    <row r="696" spans="1:66" x14ac:dyDescent="0.25">
      <c r="A696" t="s">
        <v>338</v>
      </c>
      <c r="B696" t="s">
        <v>122</v>
      </c>
      <c r="C696" t="s">
        <v>117</v>
      </c>
      <c r="D696" s="11">
        <v>44437</v>
      </c>
      <c r="E696" s="10">
        <f>VLOOKUP(A696,home!$A$2:$E$404,3,FALSE)</f>
        <v>1.2710999999999999</v>
      </c>
      <c r="F696" s="10">
        <f>VLOOKUP(B696,home!$B$2:$E$404,3,FALSE)</f>
        <v>1.2008000000000001</v>
      </c>
      <c r="G696" s="10">
        <f>VLOOKUP(C696,away!$B$2:$E$404,4,FALSE)</f>
        <v>0.74529999999999996</v>
      </c>
      <c r="H696" s="10">
        <f>VLOOKUP(A696,away!$A$2:$E$404,3,FALSE)</f>
        <v>0.94469999999999998</v>
      </c>
      <c r="I696" s="10">
        <f>VLOOKUP(C696,away!$B$2:$E$404,3,FALSE)</f>
        <v>0.78</v>
      </c>
      <c r="J696" s="10">
        <f>VLOOKUP(B696,home!$B$2:$E$404,4,FALSE)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338</v>
      </c>
      <c r="B697" t="s">
        <v>125</v>
      </c>
      <c r="C697" t="s">
        <v>110</v>
      </c>
      <c r="D697" s="11">
        <v>44437</v>
      </c>
      <c r="E697" s="10">
        <f>VLOOKUP(A697,home!$A$2:$E$404,3,FALSE)</f>
        <v>1.2710999999999999</v>
      </c>
      <c r="F697" s="10">
        <f>VLOOKUP(B697,home!$B$2:$E$404,3,FALSE)</f>
        <v>1.3664000000000001</v>
      </c>
      <c r="G697" s="10">
        <f>VLOOKUP(C697,away!$B$2:$E$404,4,FALSE)</f>
        <v>0.99380000000000002</v>
      </c>
      <c r="H697" s="10">
        <f>VLOOKUP(A697,away!$A$2:$E$404,3,FALSE)</f>
        <v>0.94469999999999998</v>
      </c>
      <c r="I697" s="10">
        <f>VLOOKUP(C697,away!$B$2:$E$404,3,FALSE)</f>
        <v>1.0027999999999999</v>
      </c>
      <c r="J697" s="10">
        <f>VLOOKUP(B697,home!$B$2:$E$404,4,FALSE)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338</v>
      </c>
      <c r="B698" t="s">
        <v>109</v>
      </c>
      <c r="C698" t="s">
        <v>115</v>
      </c>
      <c r="D698" s="11">
        <v>44437</v>
      </c>
      <c r="E698" s="10">
        <f>VLOOKUP(A698,home!$A$2:$E$404,3,FALSE)</f>
        <v>1.2710999999999999</v>
      </c>
      <c r="F698" s="10">
        <f>VLOOKUP(B698,home!$B$2:$E$404,3,FALSE)</f>
        <v>0.91090000000000004</v>
      </c>
      <c r="G698" s="10">
        <f>VLOOKUP(C698,away!$B$2:$E$404,4,FALSE)</f>
        <v>0.99380000000000002</v>
      </c>
      <c r="H698" s="10">
        <f>VLOOKUP(A698,away!$A$2:$E$404,3,FALSE)</f>
        <v>0.94469999999999998</v>
      </c>
      <c r="I698" s="10">
        <f>VLOOKUP(C698,away!$B$2:$E$404,3,FALSE)</f>
        <v>0.8357</v>
      </c>
      <c r="J698" s="10">
        <f>VLOOKUP(B698,home!$B$2:$E$404,4,FALSE)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338</v>
      </c>
      <c r="B699" t="s">
        <v>124</v>
      </c>
      <c r="C699" t="s">
        <v>127</v>
      </c>
      <c r="D699" s="11">
        <v>44437</v>
      </c>
      <c r="E699" s="10">
        <f>VLOOKUP(A699,home!$A$2:$E$404,3,FALSE)</f>
        <v>1.2710999999999999</v>
      </c>
      <c r="F699" s="10">
        <f>VLOOKUP(B699,home!$B$2:$E$404,3,FALSE)</f>
        <v>0.78669999999999995</v>
      </c>
      <c r="G699" s="10">
        <f>VLOOKUP(C699,away!$B$2:$E$404,4,FALSE)</f>
        <v>0.99380000000000002</v>
      </c>
      <c r="H699" s="10">
        <f>VLOOKUP(A699,away!$A$2:$E$404,3,FALSE)</f>
        <v>0.94469999999999998</v>
      </c>
      <c r="I699" s="10">
        <f>VLOOKUP(C699,away!$B$2:$E$404,3,FALSE)</f>
        <v>0.72430000000000005</v>
      </c>
      <c r="J699" s="10">
        <f>VLOOKUP(B699,home!$B$2:$E$404,4,FALSE)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338</v>
      </c>
      <c r="B700" t="s">
        <v>112</v>
      </c>
      <c r="C700" t="s">
        <v>123</v>
      </c>
      <c r="D700" s="11">
        <v>44437</v>
      </c>
      <c r="E700" s="10">
        <f>VLOOKUP(A700,home!$A$2:$E$404,3,FALSE)</f>
        <v>1.2710999999999999</v>
      </c>
      <c r="F700" s="10">
        <f>VLOOKUP(B700,home!$B$2:$E$404,3,FALSE)</f>
        <v>0.70389999999999997</v>
      </c>
      <c r="G700" s="10">
        <f>VLOOKUP(C700,away!$B$2:$E$404,4,FALSE)</f>
        <v>0.82809999999999995</v>
      </c>
      <c r="H700" s="10">
        <f>VLOOKUP(A700,away!$A$2:$E$404,3,FALSE)</f>
        <v>0.94469999999999998</v>
      </c>
      <c r="I700" s="10">
        <f>VLOOKUP(C700,away!$B$2:$E$404,3,FALSE)</f>
        <v>0.8357</v>
      </c>
      <c r="J700" s="10">
        <f>VLOOKUP(B700,home!$B$2:$E$404,4,FALSE)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340</v>
      </c>
      <c r="B701" t="s">
        <v>317</v>
      </c>
      <c r="C701" t="s">
        <v>152</v>
      </c>
      <c r="D701" s="11">
        <v>44437</v>
      </c>
      <c r="E701" s="10">
        <f>VLOOKUP(A701,home!$A$2:$E$404,3,FALSE)</f>
        <v>1.4705999999999999</v>
      </c>
      <c r="F701" s="10">
        <f>VLOOKUP(B701,home!$B$2:$E$404,3,FALSE)</f>
        <v>0.93500000000000005</v>
      </c>
      <c r="G701" s="10">
        <f>VLOOKUP(C701,away!$B$2:$E$404,4,FALSE)</f>
        <v>0.68</v>
      </c>
      <c r="H701" s="10">
        <f>VLOOKUP(A701,away!$A$2:$E$404,3,FALSE)</f>
        <v>1.2646999999999999</v>
      </c>
      <c r="I701" s="10">
        <f>VLOOKUP(C701,away!$B$2:$E$404,3,FALSE)</f>
        <v>0.98839999999999995</v>
      </c>
      <c r="J701" s="10">
        <f>VLOOKUP(B701,home!$B$2:$E$404,4,FALSE)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340</v>
      </c>
      <c r="B702" t="s">
        <v>153</v>
      </c>
      <c r="C702" t="s">
        <v>318</v>
      </c>
      <c r="D702" s="11">
        <v>44437</v>
      </c>
      <c r="E702" s="10">
        <f>VLOOKUP(A702,home!$A$2:$E$404,3,FALSE)</f>
        <v>1.4705999999999999</v>
      </c>
      <c r="F702" s="10">
        <f>VLOOKUP(B702,home!$B$2:$E$404,3,FALSE)</f>
        <v>0.51</v>
      </c>
      <c r="G702" s="10">
        <f>VLOOKUP(C702,away!$B$2:$E$404,4,FALSE)</f>
        <v>1.19</v>
      </c>
      <c r="H702" s="10">
        <f>VLOOKUP(A702,away!$A$2:$E$404,3,FALSE)</f>
        <v>1.2646999999999999</v>
      </c>
      <c r="I702" s="10">
        <f>VLOOKUP(C702,away!$B$2:$E$404,3,FALSE)</f>
        <v>1.5813999999999999</v>
      </c>
      <c r="J702" s="10">
        <f>VLOOKUP(B702,home!$B$2:$E$404,4,FALSE)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340</v>
      </c>
      <c r="B703" t="s">
        <v>154</v>
      </c>
      <c r="C703" t="s">
        <v>148</v>
      </c>
      <c r="D703" s="11">
        <v>44437</v>
      </c>
      <c r="E703" s="10">
        <f>VLOOKUP(A703,home!$A$2:$E$404,3,FALSE)</f>
        <v>1.4705999999999999</v>
      </c>
      <c r="F703" s="10">
        <f>VLOOKUP(B703,home!$B$2:$E$404,3,FALSE)</f>
        <v>0.83109999999999995</v>
      </c>
      <c r="G703" s="10">
        <f>VLOOKUP(C703,away!$B$2:$E$404,4,FALSE)</f>
        <v>0.45329999999999998</v>
      </c>
      <c r="H703" s="10">
        <f>VLOOKUP(A703,away!$A$2:$E$404,3,FALSE)</f>
        <v>1.2646999999999999</v>
      </c>
      <c r="I703" s="10">
        <f>VLOOKUP(C703,away!$B$2:$E$404,3,FALSE)</f>
        <v>1.845</v>
      </c>
      <c r="J703" s="10">
        <f>VLOOKUP(B703,home!$B$2:$E$404,4,FALSE)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340</v>
      </c>
      <c r="B704" t="s">
        <v>146</v>
      </c>
      <c r="C704" t="s">
        <v>151</v>
      </c>
      <c r="D704" s="11">
        <v>44437</v>
      </c>
      <c r="E704" s="10">
        <f>VLOOKUP(A704,home!$A$2:$E$404,3,FALSE)</f>
        <v>1.4705999999999999</v>
      </c>
      <c r="F704" s="10">
        <f>VLOOKUP(B704,home!$B$2:$E$404,3,FALSE)</f>
        <v>0.90669999999999995</v>
      </c>
      <c r="G704" s="10">
        <f>VLOOKUP(C704,away!$B$2:$E$404,4,FALSE)</f>
        <v>1.105</v>
      </c>
      <c r="H704" s="10">
        <f>VLOOKUP(A704,away!$A$2:$E$404,3,FALSE)</f>
        <v>1.2646999999999999</v>
      </c>
      <c r="I704" s="10">
        <f>VLOOKUP(C704,away!$B$2:$E$404,3,FALSE)</f>
        <v>0.88949999999999996</v>
      </c>
      <c r="J704" s="10">
        <f>VLOOKUP(B704,home!$B$2:$E$404,4,FALSE)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340</v>
      </c>
      <c r="B705" t="s">
        <v>147</v>
      </c>
      <c r="C705" t="s">
        <v>149</v>
      </c>
      <c r="D705" s="11">
        <v>44437</v>
      </c>
      <c r="E705" s="10">
        <f>VLOOKUP(A705,home!$A$2:$E$404,3,FALSE)</f>
        <v>1.4705999999999999</v>
      </c>
      <c r="F705" s="10">
        <f>VLOOKUP(B705,home!$B$2:$E$404,3,FALSE)</f>
        <v>1.0578000000000001</v>
      </c>
      <c r="G705" s="10">
        <f>VLOOKUP(C705,away!$B$2:$E$404,4,FALSE)</f>
        <v>0.68</v>
      </c>
      <c r="H705" s="10">
        <f>VLOOKUP(A705,away!$A$2:$E$404,3,FALSE)</f>
        <v>1.2646999999999999</v>
      </c>
      <c r="I705" s="10">
        <f>VLOOKUP(C705,away!$B$2:$E$404,3,FALSE)</f>
        <v>1.0543</v>
      </c>
      <c r="J705" s="10">
        <f>VLOOKUP(B705,home!$B$2:$E$404,4,FALSE)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350</v>
      </c>
      <c r="B706" t="s">
        <v>158</v>
      </c>
      <c r="C706" t="s">
        <v>163</v>
      </c>
      <c r="D706" s="11">
        <v>44437</v>
      </c>
      <c r="E706" s="10">
        <f>VLOOKUP(A706,home!$A$2:$E$404,3,FALSE)</f>
        <v>1.3148</v>
      </c>
      <c r="F706" s="10">
        <f>VLOOKUP(B706,home!$B$2:$E$404,3,FALSE)</f>
        <v>1.1952</v>
      </c>
      <c r="G706" s="10">
        <f>VLOOKUP(C706,away!$B$2:$E$404,4,FALSE)</f>
        <v>0.76060000000000005</v>
      </c>
      <c r="H706" s="10">
        <f>VLOOKUP(A706,away!$A$2:$E$404,3,FALSE)</f>
        <v>1.2037</v>
      </c>
      <c r="I706" s="10">
        <f>VLOOKUP(C706,away!$B$2:$E$404,3,FALSE)</f>
        <v>1.5975999999999999</v>
      </c>
      <c r="J706" s="10">
        <f>VLOOKUP(B706,home!$B$2:$E$404,4,FALSE)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350</v>
      </c>
      <c r="B707" t="s">
        <v>165</v>
      </c>
      <c r="C707" t="s">
        <v>160</v>
      </c>
      <c r="D707" s="11">
        <v>44437</v>
      </c>
      <c r="E707" s="10">
        <f>VLOOKUP(A707,home!$A$2:$E$404,3,FALSE)</f>
        <v>1.3148</v>
      </c>
      <c r="F707" s="10">
        <f>VLOOKUP(B707,home!$B$2:$E$404,3,FALSE)</f>
        <v>0.81910000000000005</v>
      </c>
      <c r="G707" s="10">
        <f>VLOOKUP(C707,away!$B$2:$E$404,4,FALSE)</f>
        <v>1.1952</v>
      </c>
      <c r="H707" s="10">
        <f>VLOOKUP(A707,away!$A$2:$E$404,3,FALSE)</f>
        <v>1.2037</v>
      </c>
      <c r="I707" s="10">
        <f>VLOOKUP(C707,away!$B$2:$E$404,3,FALSE)</f>
        <v>0.83079999999999998</v>
      </c>
      <c r="J707" s="10">
        <f>VLOOKUP(B707,home!$B$2:$E$404,4,FALSE)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342</v>
      </c>
      <c r="B708" t="s">
        <v>185</v>
      </c>
      <c r="C708" t="s">
        <v>189</v>
      </c>
      <c r="D708" s="11">
        <v>44437</v>
      </c>
      <c r="E708" s="10">
        <f>VLOOKUP(A708,home!$A$2:$E$404,3,FALSE)</f>
        <v>1.1667000000000001</v>
      </c>
      <c r="F708" s="10">
        <f>VLOOKUP(B708,home!$B$2:$E$404,3,FALSE)</f>
        <v>1.1428</v>
      </c>
      <c r="G708" s="10">
        <f>VLOOKUP(C708,away!$B$2:$E$404,4,FALSE)</f>
        <v>1.2857000000000001</v>
      </c>
      <c r="H708" s="10">
        <f>VLOOKUP(A708,away!$A$2:$E$404,3,FALSE)</f>
        <v>1.0832999999999999</v>
      </c>
      <c r="I708" s="10">
        <f>VLOOKUP(C708,away!$B$2:$E$404,3,FALSE)</f>
        <v>0.92310000000000003</v>
      </c>
      <c r="J708" s="10">
        <f>VLOOKUP(B708,home!$B$2:$E$404,4,FALSE)</f>
        <v>0.61539999999999995</v>
      </c>
      <c r="K708" s="12">
        <f t="shared" si="1006"/>
        <v>1.7142299299320003</v>
      </c>
      <c r="L708" s="12">
        <f t="shared" si="1007"/>
        <v>0.61539644914199998</v>
      </c>
      <c r="M708" s="13">
        <f t="shared" si="1008"/>
        <v>9.7332105608384983E-2</v>
      </c>
      <c r="N708" s="13">
        <f t="shared" si="1009"/>
        <v>0.16684960857719583</v>
      </c>
      <c r="O708" s="13">
        <f t="shared" si="1010"/>
        <v>5.9897832178914263E-2</v>
      </c>
      <c r="P708" s="13">
        <f t="shared" si="1011"/>
        <v>0.1026786566591389</v>
      </c>
      <c r="Q708" s="13">
        <f t="shared" si="1012"/>
        <v>0.14300929641023408</v>
      </c>
      <c r="R708" s="13">
        <f t="shared" si="1013"/>
        <v>1.8430456617103626E-2</v>
      </c>
      <c r="S708" s="13">
        <f t="shared" si="1014"/>
        <v>2.7079724792312208E-2</v>
      </c>
      <c r="T708" s="13">
        <f t="shared" si="1015"/>
        <v>8.8007413205153831E-2</v>
      </c>
      <c r="U708" s="13">
        <f t="shared" si="1016"/>
        <v>3.1594040355352321E-2</v>
      </c>
      <c r="V708" s="13">
        <f t="shared" si="1017"/>
        <v>3.1741379418822658E-3</v>
      </c>
      <c r="W708" s="13">
        <f t="shared" si="1018"/>
        <v>8.1716938721646773E-2</v>
      </c>
      <c r="X708" s="13">
        <f t="shared" si="1019"/>
        <v>5.0288313924055833E-2</v>
      </c>
      <c r="Y708" s="13">
        <f t="shared" si="1020"/>
        <v>1.5473624911101075E-2</v>
      </c>
      <c r="Z708" s="13">
        <f t="shared" si="1021"/>
        <v>3.7806791860770838E-3</v>
      </c>
      <c r="AA708" s="13">
        <f t="shared" si="1022"/>
        <v>6.4809534162442901E-3</v>
      </c>
      <c r="AB708" s="13">
        <f t="shared" si="1023"/>
        <v>5.5549221603105065E-3</v>
      </c>
      <c r="AC708" s="13">
        <f t="shared" si="1024"/>
        <v>2.0928103443238217E-4</v>
      </c>
      <c r="AD708" s="13">
        <f t="shared" si="1025"/>
        <v>3.502040553476652E-2</v>
      </c>
      <c r="AE708" s="13">
        <f t="shared" si="1026"/>
        <v>2.1551433213608161E-2</v>
      </c>
      <c r="AF708" s="13">
        <f t="shared" si="1027"/>
        <v>6.6313377367877109E-3</v>
      </c>
      <c r="AG708" s="13">
        <f t="shared" si="1028"/>
        <v>1.3603005654268347E-3</v>
      </c>
      <c r="AH708" s="13">
        <f t="shared" si="1029"/>
        <v>5.8165413661422582E-4</v>
      </c>
      <c r="AI708" s="13">
        <f t="shared" si="1030"/>
        <v>9.9708892985286238E-4</v>
      </c>
      <c r="AJ708" s="13">
        <f t="shared" si="1031"/>
        <v>8.5461984317882302E-4</v>
      </c>
      <c r="AK708" s="13">
        <f t="shared" si="1032"/>
        <v>4.883383046303104E-4</v>
      </c>
      <c r="AL708" s="13">
        <f t="shared" si="1033"/>
        <v>8.8310821369514378E-6</v>
      </c>
      <c r="AM708" s="13">
        <f t="shared" si="1034"/>
        <v>1.2006605465210599E-2</v>
      </c>
      <c r="AN708" s="13">
        <f t="shared" si="1035"/>
        <v>7.3888223695395341E-3</v>
      </c>
      <c r="AO708" s="13">
        <f t="shared" si="1036"/>
        <v>2.2735275247778033E-3</v>
      </c>
      <c r="AP708" s="13">
        <f t="shared" si="1037"/>
        <v>4.6637358859162023E-4</v>
      </c>
      <c r="AQ708" s="13">
        <f t="shared" si="1038"/>
        <v>7.1751162598223742E-5</v>
      </c>
      <c r="AR708" s="13">
        <f t="shared" si="1039"/>
        <v>7.1589578060230104E-5</v>
      </c>
      <c r="AS708" s="13">
        <f t="shared" si="1040"/>
        <v>1.2272099738204969E-4</v>
      </c>
      <c r="AT708" s="13">
        <f t="shared" si="1041"/>
        <v>1.0518600337170816E-4</v>
      </c>
      <c r="AU708" s="13">
        <f t="shared" si="1042"/>
        <v>6.0104331729903495E-5</v>
      </c>
      <c r="AV708" s="13">
        <f t="shared" si="1043"/>
        <v>2.5758161092490536E-5</v>
      </c>
      <c r="AW708" s="13">
        <f t="shared" si="1044"/>
        <v>2.5878284485681103E-7</v>
      </c>
      <c r="AX708" s="13">
        <f t="shared" si="1045"/>
        <v>3.4303470742248596E-3</v>
      </c>
      <c r="AY708" s="13">
        <f t="shared" si="1046"/>
        <v>2.1110234088026277E-3</v>
      </c>
      <c r="AZ708" s="13">
        <f t="shared" si="1047"/>
        <v>6.4955815491638869E-4</v>
      </c>
      <c r="BA708" s="13">
        <f t="shared" si="1048"/>
        <v>1.3324526068225827E-4</v>
      </c>
      <c r="BB708" s="13">
        <f t="shared" si="1049"/>
        <v>2.0499665072215461E-5</v>
      </c>
      <c r="BC708" s="13">
        <f t="shared" si="1050"/>
        <v>2.5230842188083364E-6</v>
      </c>
      <c r="BD708" s="13">
        <f t="shared" si="1051"/>
        <v>7.342662022306601E-6</v>
      </c>
      <c r="BE708" s="13">
        <f t="shared" si="1052"/>
        <v>1.2587011004013002E-5</v>
      </c>
      <c r="BF708" s="13">
        <f t="shared" si="1053"/>
        <v>1.0788515495731267E-5</v>
      </c>
      <c r="BG708" s="13">
        <f t="shared" si="1054"/>
        <v>6.1646653874392386E-6</v>
      </c>
      <c r="BH708" s="13">
        <f t="shared" si="1055"/>
        <v>2.6419134787910475E-6</v>
      </c>
      <c r="BI708" s="13">
        <f t="shared" si="1056"/>
        <v>9.0576943152687614E-7</v>
      </c>
      <c r="BJ708" s="14">
        <f t="shared" si="1057"/>
        <v>0.63846294955861149</v>
      </c>
      <c r="BK708" s="14">
        <f t="shared" si="1058"/>
        <v>0.23259376052709033</v>
      </c>
      <c r="BL708" s="14">
        <f t="shared" si="1059"/>
        <v>0.1253056955506574</v>
      </c>
      <c r="BM708" s="14">
        <f t="shared" si="1060"/>
        <v>0.40983436414550711</v>
      </c>
      <c r="BN708" s="14">
        <f t="shared" si="1061"/>
        <v>0.58819795605097158</v>
      </c>
    </row>
    <row r="709" spans="1:66" x14ac:dyDescent="0.25">
      <c r="A709" t="s">
        <v>342</v>
      </c>
      <c r="B709" t="s">
        <v>177</v>
      </c>
      <c r="C709" t="s">
        <v>191</v>
      </c>
      <c r="D709" s="11">
        <v>44437</v>
      </c>
      <c r="E709" s="10">
        <f>VLOOKUP(A709,home!$A$2:$E$404,3,FALSE)</f>
        <v>1.1667000000000001</v>
      </c>
      <c r="F709" s="10">
        <f>VLOOKUP(B709,home!$B$2:$E$404,3,FALSE)</f>
        <v>0.42859999999999998</v>
      </c>
      <c r="G709" s="10" t="e">
        <f>VLOOKUP(C709,away!$B$2:$E$404,4,FALSE)</f>
        <v>#N/A</v>
      </c>
      <c r="H709" s="10">
        <f>VLOOKUP(A709,away!$A$2:$E$404,3,FALSE)</f>
        <v>1.0832999999999999</v>
      </c>
      <c r="I709" s="10" t="e">
        <f>VLOOKUP(C709,away!$B$2:$E$404,3,FALSE)</f>
        <v>#N/A</v>
      </c>
      <c r="J709" s="10">
        <f>VLOOKUP(B709,home!$B$2:$E$404,4,FALSE)</f>
        <v>0.46160000000000001</v>
      </c>
      <c r="K709" s="12" t="e">
        <f t="shared" si="1006"/>
        <v>#N/A</v>
      </c>
      <c r="L709" s="12" t="e">
        <f t="shared" si="1007"/>
        <v>#N/A</v>
      </c>
      <c r="M709" s="13" t="e">
        <f t="shared" si="1008"/>
        <v>#N/A</v>
      </c>
      <c r="N709" s="13" t="e">
        <f t="shared" si="1009"/>
        <v>#N/A</v>
      </c>
      <c r="O709" s="13" t="e">
        <f t="shared" si="1010"/>
        <v>#N/A</v>
      </c>
      <c r="P709" s="13" t="e">
        <f t="shared" si="1011"/>
        <v>#N/A</v>
      </c>
      <c r="Q709" s="13" t="e">
        <f t="shared" si="1012"/>
        <v>#N/A</v>
      </c>
      <c r="R709" s="13" t="e">
        <f t="shared" si="1013"/>
        <v>#N/A</v>
      </c>
      <c r="S709" s="13" t="e">
        <f t="shared" si="1014"/>
        <v>#N/A</v>
      </c>
      <c r="T709" s="13" t="e">
        <f t="shared" si="1015"/>
        <v>#N/A</v>
      </c>
      <c r="U709" s="13" t="e">
        <f t="shared" si="1016"/>
        <v>#N/A</v>
      </c>
      <c r="V709" s="13" t="e">
        <f t="shared" si="1017"/>
        <v>#N/A</v>
      </c>
      <c r="W709" s="13" t="e">
        <f t="shared" si="1018"/>
        <v>#N/A</v>
      </c>
      <c r="X709" s="13" t="e">
        <f t="shared" si="1019"/>
        <v>#N/A</v>
      </c>
      <c r="Y709" s="13" t="e">
        <f t="shared" si="1020"/>
        <v>#N/A</v>
      </c>
      <c r="Z709" s="13" t="e">
        <f t="shared" si="1021"/>
        <v>#N/A</v>
      </c>
      <c r="AA709" s="13" t="e">
        <f t="shared" si="1022"/>
        <v>#N/A</v>
      </c>
      <c r="AB709" s="13" t="e">
        <f t="shared" si="1023"/>
        <v>#N/A</v>
      </c>
      <c r="AC709" s="13" t="e">
        <f t="shared" si="1024"/>
        <v>#N/A</v>
      </c>
      <c r="AD709" s="13" t="e">
        <f t="shared" si="1025"/>
        <v>#N/A</v>
      </c>
      <c r="AE709" s="13" t="e">
        <f t="shared" si="1026"/>
        <v>#N/A</v>
      </c>
      <c r="AF709" s="13" t="e">
        <f t="shared" si="1027"/>
        <v>#N/A</v>
      </c>
      <c r="AG709" s="13" t="e">
        <f t="shared" si="1028"/>
        <v>#N/A</v>
      </c>
      <c r="AH709" s="13" t="e">
        <f t="shared" si="1029"/>
        <v>#N/A</v>
      </c>
      <c r="AI709" s="13" t="e">
        <f t="shared" si="1030"/>
        <v>#N/A</v>
      </c>
      <c r="AJ709" s="13" t="e">
        <f t="shared" si="1031"/>
        <v>#N/A</v>
      </c>
      <c r="AK709" s="13" t="e">
        <f t="shared" si="1032"/>
        <v>#N/A</v>
      </c>
      <c r="AL709" s="13" t="e">
        <f t="shared" si="1033"/>
        <v>#N/A</v>
      </c>
      <c r="AM709" s="13" t="e">
        <f t="shared" si="1034"/>
        <v>#N/A</v>
      </c>
      <c r="AN709" s="13" t="e">
        <f t="shared" si="1035"/>
        <v>#N/A</v>
      </c>
      <c r="AO709" s="13" t="e">
        <f t="shared" si="1036"/>
        <v>#N/A</v>
      </c>
      <c r="AP709" s="13" t="e">
        <f t="shared" si="1037"/>
        <v>#N/A</v>
      </c>
      <c r="AQ709" s="13" t="e">
        <f t="shared" si="1038"/>
        <v>#N/A</v>
      </c>
      <c r="AR709" s="13" t="e">
        <f t="shared" si="1039"/>
        <v>#N/A</v>
      </c>
      <c r="AS709" s="13" t="e">
        <f t="shared" si="1040"/>
        <v>#N/A</v>
      </c>
      <c r="AT709" s="13" t="e">
        <f t="shared" si="1041"/>
        <v>#N/A</v>
      </c>
      <c r="AU709" s="13" t="e">
        <f t="shared" si="1042"/>
        <v>#N/A</v>
      </c>
      <c r="AV709" s="13" t="e">
        <f t="shared" si="1043"/>
        <v>#N/A</v>
      </c>
      <c r="AW709" s="13" t="e">
        <f t="shared" si="1044"/>
        <v>#N/A</v>
      </c>
      <c r="AX709" s="13" t="e">
        <f t="shared" si="1045"/>
        <v>#N/A</v>
      </c>
      <c r="AY709" s="13" t="e">
        <f t="shared" si="1046"/>
        <v>#N/A</v>
      </c>
      <c r="AZ709" s="13" t="e">
        <f t="shared" si="1047"/>
        <v>#N/A</v>
      </c>
      <c r="BA709" s="13" t="e">
        <f t="shared" si="1048"/>
        <v>#N/A</v>
      </c>
      <c r="BB709" s="13" t="e">
        <f t="shared" si="1049"/>
        <v>#N/A</v>
      </c>
      <c r="BC709" s="13" t="e">
        <f t="shared" si="1050"/>
        <v>#N/A</v>
      </c>
      <c r="BD709" s="13" t="e">
        <f t="shared" si="1051"/>
        <v>#N/A</v>
      </c>
      <c r="BE709" s="13" t="e">
        <f t="shared" si="1052"/>
        <v>#N/A</v>
      </c>
      <c r="BF709" s="13" t="e">
        <f t="shared" si="1053"/>
        <v>#N/A</v>
      </c>
      <c r="BG709" s="13" t="e">
        <f t="shared" si="1054"/>
        <v>#N/A</v>
      </c>
      <c r="BH709" s="13" t="e">
        <f t="shared" si="1055"/>
        <v>#N/A</v>
      </c>
      <c r="BI709" s="13" t="e">
        <f t="shared" si="1056"/>
        <v>#N/A</v>
      </c>
      <c r="BJ709" s="14" t="e">
        <f t="shared" si="1057"/>
        <v>#N/A</v>
      </c>
      <c r="BK709" s="14" t="e">
        <f t="shared" si="1058"/>
        <v>#N/A</v>
      </c>
      <c r="BL709" s="14" t="e">
        <f t="shared" si="1059"/>
        <v>#N/A</v>
      </c>
      <c r="BM709" s="14" t="e">
        <f t="shared" si="1060"/>
        <v>#N/A</v>
      </c>
      <c r="BN709" s="14" t="e">
        <f t="shared" si="1061"/>
        <v>#N/A</v>
      </c>
    </row>
    <row r="710" spans="1:66" x14ac:dyDescent="0.25">
      <c r="A710" t="s">
        <v>342</v>
      </c>
      <c r="B710" t="s">
        <v>183</v>
      </c>
      <c r="C710" t="s">
        <v>196</v>
      </c>
      <c r="D710" s="11">
        <v>44437</v>
      </c>
      <c r="E710" s="10">
        <f>VLOOKUP(A710,home!$A$2:$E$404,3,FALSE)</f>
        <v>1.1667000000000001</v>
      </c>
      <c r="F710" s="10">
        <f>VLOOKUP(B710,home!$B$2:$E$404,3,FALSE)</f>
        <v>1.7141999999999999</v>
      </c>
      <c r="G710" s="10" t="e">
        <f>VLOOKUP(C710,away!$B$2:$E$404,4,FALSE)</f>
        <v>#N/A</v>
      </c>
      <c r="H710" s="10">
        <f>VLOOKUP(A710,away!$A$2:$E$404,3,FALSE)</f>
        <v>1.0832999999999999</v>
      </c>
      <c r="I710" s="10" t="e">
        <f>VLOOKUP(C710,away!$B$2:$E$404,3,FALSE)</f>
        <v>#N/A</v>
      </c>
      <c r="J710" s="10">
        <f>VLOOKUP(B710,home!$B$2:$E$404,4,FALSE)</f>
        <v>0.46160000000000001</v>
      </c>
      <c r="K710" s="12" t="e">
        <f t="shared" si="1006"/>
        <v>#N/A</v>
      </c>
      <c r="L710" s="12" t="e">
        <f t="shared" si="1007"/>
        <v>#N/A</v>
      </c>
      <c r="M710" s="13" t="e">
        <f t="shared" si="1008"/>
        <v>#N/A</v>
      </c>
      <c r="N710" s="13" t="e">
        <f t="shared" si="1009"/>
        <v>#N/A</v>
      </c>
      <c r="O710" s="13" t="e">
        <f t="shared" si="1010"/>
        <v>#N/A</v>
      </c>
      <c r="P710" s="13" t="e">
        <f t="shared" si="1011"/>
        <v>#N/A</v>
      </c>
      <c r="Q710" s="13" t="e">
        <f t="shared" si="1012"/>
        <v>#N/A</v>
      </c>
      <c r="R710" s="13" t="e">
        <f t="shared" si="1013"/>
        <v>#N/A</v>
      </c>
      <c r="S710" s="13" t="e">
        <f t="shared" si="1014"/>
        <v>#N/A</v>
      </c>
      <c r="T710" s="13" t="e">
        <f t="shared" si="1015"/>
        <v>#N/A</v>
      </c>
      <c r="U710" s="13" t="e">
        <f t="shared" si="1016"/>
        <v>#N/A</v>
      </c>
      <c r="V710" s="13" t="e">
        <f t="shared" si="1017"/>
        <v>#N/A</v>
      </c>
      <c r="W710" s="13" t="e">
        <f t="shared" si="1018"/>
        <v>#N/A</v>
      </c>
      <c r="X710" s="13" t="e">
        <f t="shared" si="1019"/>
        <v>#N/A</v>
      </c>
      <c r="Y710" s="13" t="e">
        <f t="shared" si="1020"/>
        <v>#N/A</v>
      </c>
      <c r="Z710" s="13" t="e">
        <f t="shared" si="1021"/>
        <v>#N/A</v>
      </c>
      <c r="AA710" s="13" t="e">
        <f t="shared" si="1022"/>
        <v>#N/A</v>
      </c>
      <c r="AB710" s="13" t="e">
        <f t="shared" si="1023"/>
        <v>#N/A</v>
      </c>
      <c r="AC710" s="13" t="e">
        <f t="shared" si="1024"/>
        <v>#N/A</v>
      </c>
      <c r="AD710" s="13" t="e">
        <f t="shared" si="1025"/>
        <v>#N/A</v>
      </c>
      <c r="AE710" s="13" t="e">
        <f t="shared" si="1026"/>
        <v>#N/A</v>
      </c>
      <c r="AF710" s="13" t="e">
        <f t="shared" si="1027"/>
        <v>#N/A</v>
      </c>
      <c r="AG710" s="13" t="e">
        <f t="shared" si="1028"/>
        <v>#N/A</v>
      </c>
      <c r="AH710" s="13" t="e">
        <f t="shared" si="1029"/>
        <v>#N/A</v>
      </c>
      <c r="AI710" s="13" t="e">
        <f t="shared" si="1030"/>
        <v>#N/A</v>
      </c>
      <c r="AJ710" s="13" t="e">
        <f t="shared" si="1031"/>
        <v>#N/A</v>
      </c>
      <c r="AK710" s="13" t="e">
        <f t="shared" si="1032"/>
        <v>#N/A</v>
      </c>
      <c r="AL710" s="13" t="e">
        <f t="shared" si="1033"/>
        <v>#N/A</v>
      </c>
      <c r="AM710" s="13" t="e">
        <f t="shared" si="1034"/>
        <v>#N/A</v>
      </c>
      <c r="AN710" s="13" t="e">
        <f t="shared" si="1035"/>
        <v>#N/A</v>
      </c>
      <c r="AO710" s="13" t="e">
        <f t="shared" si="1036"/>
        <v>#N/A</v>
      </c>
      <c r="AP710" s="13" t="e">
        <f t="shared" si="1037"/>
        <v>#N/A</v>
      </c>
      <c r="AQ710" s="13" t="e">
        <f t="shared" si="1038"/>
        <v>#N/A</v>
      </c>
      <c r="AR710" s="13" t="e">
        <f t="shared" si="1039"/>
        <v>#N/A</v>
      </c>
      <c r="AS710" s="13" t="e">
        <f t="shared" si="1040"/>
        <v>#N/A</v>
      </c>
      <c r="AT710" s="13" t="e">
        <f t="shared" si="1041"/>
        <v>#N/A</v>
      </c>
      <c r="AU710" s="13" t="e">
        <f t="shared" si="1042"/>
        <v>#N/A</v>
      </c>
      <c r="AV710" s="13" t="e">
        <f t="shared" si="1043"/>
        <v>#N/A</v>
      </c>
      <c r="AW710" s="13" t="e">
        <f t="shared" si="1044"/>
        <v>#N/A</v>
      </c>
      <c r="AX710" s="13" t="e">
        <f t="shared" si="1045"/>
        <v>#N/A</v>
      </c>
      <c r="AY710" s="13" t="e">
        <f t="shared" si="1046"/>
        <v>#N/A</v>
      </c>
      <c r="AZ710" s="13" t="e">
        <f t="shared" si="1047"/>
        <v>#N/A</v>
      </c>
      <c r="BA710" s="13" t="e">
        <f t="shared" si="1048"/>
        <v>#N/A</v>
      </c>
      <c r="BB710" s="13" t="e">
        <f t="shared" si="1049"/>
        <v>#N/A</v>
      </c>
      <c r="BC710" s="13" t="e">
        <f t="shared" si="1050"/>
        <v>#N/A</v>
      </c>
      <c r="BD710" s="13" t="e">
        <f t="shared" si="1051"/>
        <v>#N/A</v>
      </c>
      <c r="BE710" s="13" t="e">
        <f t="shared" si="1052"/>
        <v>#N/A</v>
      </c>
      <c r="BF710" s="13" t="e">
        <f t="shared" si="1053"/>
        <v>#N/A</v>
      </c>
      <c r="BG710" s="13" t="e">
        <f t="shared" si="1054"/>
        <v>#N/A</v>
      </c>
      <c r="BH710" s="13" t="e">
        <f t="shared" si="1055"/>
        <v>#N/A</v>
      </c>
      <c r="BI710" s="13" t="e">
        <f t="shared" si="1056"/>
        <v>#N/A</v>
      </c>
      <c r="BJ710" s="14" t="e">
        <f t="shared" si="1057"/>
        <v>#N/A</v>
      </c>
      <c r="BK710" s="14" t="e">
        <f t="shared" si="1058"/>
        <v>#N/A</v>
      </c>
      <c r="BL710" s="14" t="e">
        <f t="shared" si="1059"/>
        <v>#N/A</v>
      </c>
      <c r="BM710" s="14" t="e">
        <f t="shared" si="1060"/>
        <v>#N/A</v>
      </c>
      <c r="BN710" s="14" t="e">
        <f t="shared" si="1061"/>
        <v>#N/A</v>
      </c>
    </row>
    <row r="711" spans="1:66" x14ac:dyDescent="0.25">
      <c r="A711" t="s">
        <v>342</v>
      </c>
      <c r="B711" t="s">
        <v>190</v>
      </c>
      <c r="C711" t="s">
        <v>192</v>
      </c>
      <c r="D711" s="11">
        <v>44437</v>
      </c>
      <c r="E711" s="10">
        <f>VLOOKUP(A711,home!$A$2:$E$404,3,FALSE)</f>
        <v>1.1667000000000001</v>
      </c>
      <c r="F711" s="10">
        <f>VLOOKUP(B711,home!$B$2:$E$404,3,FALSE)</f>
        <v>0.42859999999999998</v>
      </c>
      <c r="G711" s="10">
        <f>VLOOKUP(C711,away!$B$2:$E$404,4,FALSE)</f>
        <v>1.1428</v>
      </c>
      <c r="H711" s="10">
        <f>VLOOKUP(A711,away!$A$2:$E$404,3,FALSE)</f>
        <v>1.0832999999999999</v>
      </c>
      <c r="I711" s="10">
        <f>VLOOKUP(C711,away!$B$2:$E$404,3,FALSE)</f>
        <v>0.30769999999999997</v>
      </c>
      <c r="J711" s="10">
        <f>VLOOKUP(B711,home!$B$2:$E$404,4,FALSE)</f>
        <v>1.3847</v>
      </c>
      <c r="K711" s="12">
        <f t="shared" si="1006"/>
        <v>0.57145442013600001</v>
      </c>
      <c r="L711" s="12">
        <f t="shared" si="1007"/>
        <v>0.46156400342699994</v>
      </c>
      <c r="M711" s="13">
        <f t="shared" si="1008"/>
        <v>0.35593098703606529</v>
      </c>
      <c r="N711" s="13">
        <f t="shared" si="1009"/>
        <v>0.20339833580512881</v>
      </c>
      <c r="O711" s="13">
        <f t="shared" si="1010"/>
        <v>0.16428493132008989</v>
      </c>
      <c r="P711" s="13">
        <f t="shared" si="1011"/>
        <v>9.3881350164604555E-2</v>
      </c>
      <c r="Q711" s="13">
        <f t="shared" si="1012"/>
        <v>5.811643902207364E-2</v>
      </c>
      <c r="R711" s="13">
        <f t="shared" si="1013"/>
        <v>3.7914005301415206E-2</v>
      </c>
      <c r="S711" s="13">
        <f t="shared" si="1014"/>
        <v>6.1906017105473532E-3</v>
      </c>
      <c r="T711" s="13">
        <f t="shared" si="1015"/>
        <v>2.682445625994943E-2</v>
      </c>
      <c r="U711" s="13">
        <f t="shared" si="1016"/>
        <v>2.1666125914553455E-2</v>
      </c>
      <c r="V711" s="13">
        <f t="shared" si="1017"/>
        <v>1.814278198382589E-4</v>
      </c>
      <c r="W711" s="13">
        <f t="shared" si="1018"/>
        <v>1.1070298653909433E-2</v>
      </c>
      <c r="X711" s="13">
        <f t="shared" si="1019"/>
        <v>5.109651365830966E-3</v>
      </c>
      <c r="Y711" s="13">
        <f t="shared" si="1020"/>
        <v>1.1792155702645892E-3</v>
      </c>
      <c r="Z711" s="13">
        <f t="shared" si="1021"/>
        <v>5.8332466909579023E-3</v>
      </c>
      <c r="AA711" s="13">
        <f t="shared" si="1022"/>
        <v>3.3334346052915887E-3</v>
      </c>
      <c r="AB711" s="13">
        <f t="shared" si="1023"/>
        <v>9.5245296971409028E-4</v>
      </c>
      <c r="AC711" s="13">
        <f t="shared" si="1024"/>
        <v>2.9908692457616971E-6</v>
      </c>
      <c r="AD711" s="13">
        <f t="shared" si="1025"/>
        <v>1.5815427745005386E-3</v>
      </c>
      <c r="AE711" s="13">
        <f t="shared" si="1026"/>
        <v>7.2998321458951361E-4</v>
      </c>
      <c r="AF711" s="13">
        <f t="shared" si="1027"/>
        <v>1.6846698748022331E-4</v>
      </c>
      <c r="AG711" s="13">
        <f t="shared" si="1028"/>
        <v>2.5919432395552723E-5</v>
      </c>
      <c r="AH711" s="13">
        <f t="shared" si="1029"/>
        <v>6.7310417391395724E-4</v>
      </c>
      <c r="AI711" s="13">
        <f t="shared" si="1030"/>
        <v>3.8464835539512172E-4</v>
      </c>
      <c r="AJ711" s="13">
        <f t="shared" si="1031"/>
        <v>1.0990450144429265E-4</v>
      </c>
      <c r="AK711" s="13">
        <f t="shared" si="1032"/>
        <v>2.0935137714394815E-5</v>
      </c>
      <c r="AL711" s="13">
        <f t="shared" si="1033"/>
        <v>3.1555200663599391E-8</v>
      </c>
      <c r="AM711" s="13">
        <f t="shared" si="1034"/>
        <v>1.8075592182449724E-4</v>
      </c>
      <c r="AN711" s="13">
        <f t="shared" si="1035"/>
        <v>8.3430426920452772E-5</v>
      </c>
      <c r="AO711" s="13">
        <f t="shared" si="1036"/>
        <v>1.9254240928513965E-5</v>
      </c>
      <c r="AP711" s="13">
        <f t="shared" si="1037"/>
        <v>2.962354841970968E-6</v>
      </c>
      <c r="AQ711" s="13">
        <f t="shared" si="1038"/>
        <v>3.418290901078694E-7</v>
      </c>
      <c r="AR711" s="13">
        <f t="shared" si="1039"/>
        <v>6.2136131447029967E-5</v>
      </c>
      <c r="AS711" s="13">
        <f t="shared" si="1040"/>
        <v>3.5507966965556783E-5</v>
      </c>
      <c r="AT711" s="13">
        <f t="shared" si="1041"/>
        <v>1.0145592336255246E-5</v>
      </c>
      <c r="AU711" s="13">
        <f t="shared" si="1042"/>
        <v>1.9325811951503293E-6</v>
      </c>
      <c r="AV711" s="13">
        <f t="shared" si="1043"/>
        <v>2.760955165600922E-7</v>
      </c>
      <c r="AW711" s="13">
        <f t="shared" si="1044"/>
        <v>2.3119688233219525E-10</v>
      </c>
      <c r="AX711" s="13">
        <f t="shared" si="1045"/>
        <v>1.7215628415394368E-5</v>
      </c>
      <c r="AY711" s="13">
        <f t="shared" si="1046"/>
        <v>7.9461143729210425E-6</v>
      </c>
      <c r="AZ711" s="13">
        <f t="shared" si="1047"/>
        <v>1.8338201808271305E-6</v>
      </c>
      <c r="BA711" s="13">
        <f t="shared" si="1048"/>
        <v>2.821417947425985E-7</v>
      </c>
      <c r="BB711" s="13">
        <f t="shared" si="1049"/>
        <v>3.2556624078868162E-8</v>
      </c>
      <c r="BC711" s="13">
        <f t="shared" si="1050"/>
        <v>3.0053931495820511E-9</v>
      </c>
      <c r="BD711" s="13">
        <f t="shared" si="1051"/>
        <v>4.7799669313595744E-6</v>
      </c>
      <c r="BE711" s="13">
        <f t="shared" si="1052"/>
        <v>2.7315332310293408E-6</v>
      </c>
      <c r="BF711" s="13">
        <f t="shared" si="1053"/>
        <v>7.8047336931004311E-7</v>
      </c>
      <c r="BG711" s="13">
        <f t="shared" si="1054"/>
        <v>1.4866831889688696E-7</v>
      </c>
      <c r="BH711" s="13">
        <f t="shared" si="1055"/>
        <v>2.1239291991953613E-8</v>
      </c>
      <c r="BI711" s="13">
        <f t="shared" si="1056"/>
        <v>2.4274574578722091E-9</v>
      </c>
      <c r="BJ711" s="14">
        <f t="shared" si="1057"/>
        <v>0.30851836712650932</v>
      </c>
      <c r="BK711" s="14">
        <f t="shared" si="1058"/>
        <v>0.45619533526987482</v>
      </c>
      <c r="BL711" s="14">
        <f t="shared" si="1059"/>
        <v>0.22945800495559257</v>
      </c>
      <c r="BM711" s="14">
        <f t="shared" si="1060"/>
        <v>8.6470959510381196E-2</v>
      </c>
      <c r="BN711" s="14">
        <f t="shared" si="1061"/>
        <v>0.91352604864937736</v>
      </c>
    </row>
    <row r="712" spans="1:66" x14ac:dyDescent="0.25">
      <c r="A712" t="s">
        <v>342</v>
      </c>
      <c r="B712" t="s">
        <v>193</v>
      </c>
      <c r="C712" t="s">
        <v>187</v>
      </c>
      <c r="D712" s="11">
        <v>44437</v>
      </c>
      <c r="E712" s="10">
        <f>VLOOKUP(A712,home!$A$2:$E$404,3,FALSE)</f>
        <v>1.1667000000000001</v>
      </c>
      <c r="F712" s="10" t="e">
        <f>VLOOKUP(B712,home!$B$2:$E$404,3,FALSE)</f>
        <v>#N/A</v>
      </c>
      <c r="G712" s="10">
        <f>VLOOKUP(C712,away!$B$2:$E$404,4,FALSE)</f>
        <v>0.28570000000000001</v>
      </c>
      <c r="H712" s="10">
        <f>VLOOKUP(A712,away!$A$2:$E$404,3,FALSE)</f>
        <v>1.0832999999999999</v>
      </c>
      <c r="I712" s="10">
        <f>VLOOKUP(C712,away!$B$2:$E$404,3,FALSE)</f>
        <v>0.30769999999999997</v>
      </c>
      <c r="J712" s="10" t="e">
        <f>VLOOKUP(B712,home!$B$2:$E$404,4,FALSE)</f>
        <v>#N/A</v>
      </c>
      <c r="K712" s="12" t="e">
        <f t="shared" si="1006"/>
        <v>#N/A</v>
      </c>
      <c r="L712" s="12" t="e">
        <f t="shared" si="1007"/>
        <v>#N/A</v>
      </c>
      <c r="M712" s="13" t="e">
        <f t="shared" si="1008"/>
        <v>#N/A</v>
      </c>
      <c r="N712" s="13" t="e">
        <f t="shared" si="1009"/>
        <v>#N/A</v>
      </c>
      <c r="O712" s="13" t="e">
        <f t="shared" si="1010"/>
        <v>#N/A</v>
      </c>
      <c r="P712" s="13" t="e">
        <f t="shared" si="1011"/>
        <v>#N/A</v>
      </c>
      <c r="Q712" s="13" t="e">
        <f t="shared" si="1012"/>
        <v>#N/A</v>
      </c>
      <c r="R712" s="13" t="e">
        <f t="shared" si="1013"/>
        <v>#N/A</v>
      </c>
      <c r="S712" s="13" t="e">
        <f t="shared" si="1014"/>
        <v>#N/A</v>
      </c>
      <c r="T712" s="13" t="e">
        <f t="shared" si="1015"/>
        <v>#N/A</v>
      </c>
      <c r="U712" s="13" t="e">
        <f t="shared" si="1016"/>
        <v>#N/A</v>
      </c>
      <c r="V712" s="13" t="e">
        <f t="shared" si="1017"/>
        <v>#N/A</v>
      </c>
      <c r="W712" s="13" t="e">
        <f t="shared" si="1018"/>
        <v>#N/A</v>
      </c>
      <c r="X712" s="13" t="e">
        <f t="shared" si="1019"/>
        <v>#N/A</v>
      </c>
      <c r="Y712" s="13" t="e">
        <f t="shared" si="1020"/>
        <v>#N/A</v>
      </c>
      <c r="Z712" s="13" t="e">
        <f t="shared" si="1021"/>
        <v>#N/A</v>
      </c>
      <c r="AA712" s="13" t="e">
        <f t="shared" si="1022"/>
        <v>#N/A</v>
      </c>
      <c r="AB712" s="13" t="e">
        <f t="shared" si="1023"/>
        <v>#N/A</v>
      </c>
      <c r="AC712" s="13" t="e">
        <f t="shared" si="1024"/>
        <v>#N/A</v>
      </c>
      <c r="AD712" s="13" t="e">
        <f t="shared" si="1025"/>
        <v>#N/A</v>
      </c>
      <c r="AE712" s="13" t="e">
        <f t="shared" si="1026"/>
        <v>#N/A</v>
      </c>
      <c r="AF712" s="13" t="e">
        <f t="shared" si="1027"/>
        <v>#N/A</v>
      </c>
      <c r="AG712" s="13" t="e">
        <f t="shared" si="1028"/>
        <v>#N/A</v>
      </c>
      <c r="AH712" s="13" t="e">
        <f t="shared" si="1029"/>
        <v>#N/A</v>
      </c>
      <c r="AI712" s="13" t="e">
        <f t="shared" si="1030"/>
        <v>#N/A</v>
      </c>
      <c r="AJ712" s="13" t="e">
        <f t="shared" si="1031"/>
        <v>#N/A</v>
      </c>
      <c r="AK712" s="13" t="e">
        <f t="shared" si="1032"/>
        <v>#N/A</v>
      </c>
      <c r="AL712" s="13" t="e">
        <f t="shared" si="1033"/>
        <v>#N/A</v>
      </c>
      <c r="AM712" s="13" t="e">
        <f t="shared" si="1034"/>
        <v>#N/A</v>
      </c>
      <c r="AN712" s="13" t="e">
        <f t="shared" si="1035"/>
        <v>#N/A</v>
      </c>
      <c r="AO712" s="13" t="e">
        <f t="shared" si="1036"/>
        <v>#N/A</v>
      </c>
      <c r="AP712" s="13" t="e">
        <f t="shared" si="1037"/>
        <v>#N/A</v>
      </c>
      <c r="AQ712" s="13" t="e">
        <f t="shared" si="1038"/>
        <v>#N/A</v>
      </c>
      <c r="AR712" s="13" t="e">
        <f t="shared" si="1039"/>
        <v>#N/A</v>
      </c>
      <c r="AS712" s="13" t="e">
        <f t="shared" si="1040"/>
        <v>#N/A</v>
      </c>
      <c r="AT712" s="13" t="e">
        <f t="shared" si="1041"/>
        <v>#N/A</v>
      </c>
      <c r="AU712" s="13" t="e">
        <f t="shared" si="1042"/>
        <v>#N/A</v>
      </c>
      <c r="AV712" s="13" t="e">
        <f t="shared" si="1043"/>
        <v>#N/A</v>
      </c>
      <c r="AW712" s="13" t="e">
        <f t="shared" si="1044"/>
        <v>#N/A</v>
      </c>
      <c r="AX712" s="13" t="e">
        <f t="shared" si="1045"/>
        <v>#N/A</v>
      </c>
      <c r="AY712" s="13" t="e">
        <f t="shared" si="1046"/>
        <v>#N/A</v>
      </c>
      <c r="AZ712" s="13" t="e">
        <f t="shared" si="1047"/>
        <v>#N/A</v>
      </c>
      <c r="BA712" s="13" t="e">
        <f t="shared" si="1048"/>
        <v>#N/A</v>
      </c>
      <c r="BB712" s="13" t="e">
        <f t="shared" si="1049"/>
        <v>#N/A</v>
      </c>
      <c r="BC712" s="13" t="e">
        <f t="shared" si="1050"/>
        <v>#N/A</v>
      </c>
      <c r="BD712" s="13" t="e">
        <f t="shared" si="1051"/>
        <v>#N/A</v>
      </c>
      <c r="BE712" s="13" t="e">
        <f t="shared" si="1052"/>
        <v>#N/A</v>
      </c>
      <c r="BF712" s="13" t="e">
        <f t="shared" si="1053"/>
        <v>#N/A</v>
      </c>
      <c r="BG712" s="13" t="e">
        <f t="shared" si="1054"/>
        <v>#N/A</v>
      </c>
      <c r="BH712" s="13" t="e">
        <f t="shared" si="1055"/>
        <v>#N/A</v>
      </c>
      <c r="BI712" s="13" t="e">
        <f t="shared" si="1056"/>
        <v>#N/A</v>
      </c>
      <c r="BJ712" s="14" t="e">
        <f t="shared" si="1057"/>
        <v>#N/A</v>
      </c>
      <c r="BK712" s="14" t="e">
        <f t="shared" si="1058"/>
        <v>#N/A</v>
      </c>
      <c r="BL712" s="14" t="e">
        <f t="shared" si="1059"/>
        <v>#N/A</v>
      </c>
      <c r="BM712" s="14" t="e">
        <f t="shared" si="1060"/>
        <v>#N/A</v>
      </c>
      <c r="BN712" s="14" t="e">
        <f t="shared" si="1061"/>
        <v>#N/A</v>
      </c>
    </row>
    <row r="713" spans="1:66" x14ac:dyDescent="0.25">
      <c r="A713" t="s">
        <v>343</v>
      </c>
      <c r="B713" t="s">
        <v>213</v>
      </c>
      <c r="C713" t="s">
        <v>198</v>
      </c>
      <c r="D713" s="11">
        <v>44437</v>
      </c>
      <c r="E713" s="10">
        <f>VLOOKUP(A713,home!$A$2:$E$404,3,FALSE)</f>
        <v>1.3976999999999999</v>
      </c>
      <c r="F713" s="10">
        <f>VLOOKUP(B713,home!$B$2:$E$404,3,FALSE)</f>
        <v>1.0544</v>
      </c>
      <c r="G713" s="10">
        <f>VLOOKUP(C713,away!$B$2:$E$404,4,FALSE)</f>
        <v>0.71550000000000002</v>
      </c>
      <c r="H713" s="10">
        <f>VLOOKUP(A713,away!$A$2:$E$404,3,FALSE)</f>
        <v>1.0585</v>
      </c>
      <c r="I713" s="10">
        <f>VLOOKUP(C713,away!$B$2:$E$404,3,FALSE)</f>
        <v>0.89219999999999999</v>
      </c>
      <c r="J713" s="10">
        <f>VLOOKUP(B713,home!$B$2:$E$404,4,FALSE)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343</v>
      </c>
      <c r="B714" t="s">
        <v>200</v>
      </c>
      <c r="C714" t="s">
        <v>199</v>
      </c>
      <c r="D714" s="11">
        <v>44437</v>
      </c>
      <c r="E714" s="10">
        <f>VLOOKUP(A714,home!$A$2:$E$404,3,FALSE)</f>
        <v>1.3976999999999999</v>
      </c>
      <c r="F714" s="10">
        <f>VLOOKUP(B714,home!$B$2:$E$404,3,FALSE)</f>
        <v>1.2264999999999999</v>
      </c>
      <c r="G714" s="10">
        <f>VLOOKUP(C714,away!$B$2:$E$404,4,FALSE)</f>
        <v>0.86609999999999998</v>
      </c>
      <c r="H714" s="10">
        <f>VLOOKUP(A714,away!$A$2:$E$404,3,FALSE)</f>
        <v>1.0585</v>
      </c>
      <c r="I714" s="10">
        <f>VLOOKUP(C714,away!$B$2:$E$404,3,FALSE)</f>
        <v>1.3425</v>
      </c>
      <c r="J714" s="10">
        <f>VLOOKUP(B714,home!$B$2:$E$404,4,FALSE)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343</v>
      </c>
      <c r="B715" t="s">
        <v>212</v>
      </c>
      <c r="C715" t="s">
        <v>214</v>
      </c>
      <c r="D715" s="11">
        <v>44437</v>
      </c>
      <c r="E715" s="10">
        <f>VLOOKUP(A715,home!$A$2:$E$404,3,FALSE)</f>
        <v>1.3976999999999999</v>
      </c>
      <c r="F715" s="10">
        <f>VLOOKUP(B715,home!$B$2:$E$404,3,FALSE)</f>
        <v>1.3513999999999999</v>
      </c>
      <c r="G715" s="10">
        <f>VLOOKUP(C715,away!$B$2:$E$404,4,FALSE)</f>
        <v>0.78700000000000003</v>
      </c>
      <c r="H715" s="10">
        <f>VLOOKUP(A715,away!$A$2:$E$404,3,FALSE)</f>
        <v>1.0585</v>
      </c>
      <c r="I715" s="10">
        <f>VLOOKUP(C715,away!$B$2:$E$404,3,FALSE)</f>
        <v>0.70850000000000002</v>
      </c>
      <c r="J715" s="10">
        <f>VLOOKUP(B715,home!$B$2:$E$404,4,FALSE)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344</v>
      </c>
      <c r="B716" t="s">
        <v>218</v>
      </c>
      <c r="C716" t="s">
        <v>221</v>
      </c>
      <c r="D716" s="11">
        <v>44437</v>
      </c>
      <c r="E716" s="10">
        <f>VLOOKUP(A716,home!$A$2:$E$404,3,FALSE)</f>
        <v>1.8042</v>
      </c>
      <c r="F716" s="10">
        <f>VLOOKUP(B716,home!$B$2:$E$404,3,FALSE)</f>
        <v>0.99770000000000003</v>
      </c>
      <c r="G716" s="10">
        <f>VLOOKUP(C716,away!$B$2:$E$404,4,FALSE)</f>
        <v>0.81289999999999996</v>
      </c>
      <c r="H716" s="10">
        <f>VLOOKUP(A716,away!$A$2:$E$404,3,FALSE)</f>
        <v>1.2458</v>
      </c>
      <c r="I716" s="10">
        <f>VLOOKUP(C716,away!$B$2:$E$404,3,FALSE)</f>
        <v>1.2843</v>
      </c>
      <c r="J716" s="10">
        <f>VLOOKUP(B716,home!$B$2:$E$404,4,FALSE)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344</v>
      </c>
      <c r="B717" t="s">
        <v>222</v>
      </c>
      <c r="C717" t="s">
        <v>227</v>
      </c>
      <c r="D717" s="11">
        <v>44437</v>
      </c>
      <c r="E717" s="10">
        <f>VLOOKUP(A717,home!$A$2:$E$404,3,FALSE)</f>
        <v>1.8042</v>
      </c>
      <c r="F717" s="10">
        <f>VLOOKUP(B717,home!$B$2:$E$404,3,FALSE)</f>
        <v>1.1085</v>
      </c>
      <c r="G717" s="10">
        <f>VLOOKUP(C717,away!$B$2:$E$404,4,FALSE)</f>
        <v>1.1455</v>
      </c>
      <c r="H717" s="10">
        <f>VLOOKUP(A717,away!$A$2:$E$404,3,FALSE)</f>
        <v>1.2458</v>
      </c>
      <c r="I717" s="10">
        <f>VLOOKUP(C717,away!$B$2:$E$404,3,FALSE)</f>
        <v>0.53510000000000002</v>
      </c>
      <c r="J717" s="10">
        <f>VLOOKUP(B717,home!$B$2:$E$404,4,FALSE)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344</v>
      </c>
      <c r="B718" t="s">
        <v>225</v>
      </c>
      <c r="C718" t="s">
        <v>224</v>
      </c>
      <c r="D718" s="11">
        <v>44437</v>
      </c>
      <c r="E718" s="10">
        <f>VLOOKUP(A718,home!$A$2:$E$404,3,FALSE)</f>
        <v>1.8042</v>
      </c>
      <c r="F718" s="10">
        <f>VLOOKUP(B718,home!$B$2:$E$404,3,FALSE)</f>
        <v>0.77600000000000002</v>
      </c>
      <c r="G718" s="10">
        <f>VLOOKUP(C718,away!$B$2:$E$404,4,FALSE)</f>
        <v>1.2563</v>
      </c>
      <c r="H718" s="10">
        <f>VLOOKUP(A718,away!$A$2:$E$404,3,FALSE)</f>
        <v>1.2458</v>
      </c>
      <c r="I718" s="10">
        <f>VLOOKUP(C718,away!$B$2:$E$404,3,FALSE)</f>
        <v>0.90969999999999995</v>
      </c>
      <c r="J718" s="10">
        <f>VLOOKUP(B718,home!$B$2:$E$404,4,FALSE)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344</v>
      </c>
      <c r="B719" t="s">
        <v>228</v>
      </c>
      <c r="C719" t="s">
        <v>215</v>
      </c>
      <c r="D719" s="11">
        <v>44437</v>
      </c>
      <c r="E719" s="10">
        <f>VLOOKUP(A719,home!$A$2:$E$404,3,FALSE)</f>
        <v>1.8042</v>
      </c>
      <c r="F719" s="10">
        <f>VLOOKUP(B719,home!$B$2:$E$404,3,FALSE)</f>
        <v>0.59119999999999995</v>
      </c>
      <c r="G719" s="10">
        <f>VLOOKUP(C719,away!$B$2:$E$404,4,FALSE)</f>
        <v>0.44340000000000002</v>
      </c>
      <c r="H719" s="10">
        <f>VLOOKUP(A719,away!$A$2:$E$404,3,FALSE)</f>
        <v>1.2458</v>
      </c>
      <c r="I719" s="10">
        <f>VLOOKUP(C719,away!$B$2:$E$404,3,FALSE)</f>
        <v>1.3378000000000001</v>
      </c>
      <c r="J719" s="10">
        <f>VLOOKUP(B719,home!$B$2:$E$404,4,FALSE)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344</v>
      </c>
      <c r="B720" t="s">
        <v>230</v>
      </c>
      <c r="C720" t="s">
        <v>223</v>
      </c>
      <c r="D720" s="11">
        <v>44437</v>
      </c>
      <c r="E720" s="10">
        <f>VLOOKUP(A720,home!$A$2:$E$404,3,FALSE)</f>
        <v>1.8042</v>
      </c>
      <c r="F720" s="10">
        <f>VLOOKUP(B720,home!$B$2:$E$404,3,FALSE)</f>
        <v>1.2563</v>
      </c>
      <c r="G720" s="10">
        <f>VLOOKUP(C720,away!$B$2:$E$404,4,FALSE)</f>
        <v>0.84989999999999999</v>
      </c>
      <c r="H720" s="10">
        <f>VLOOKUP(A720,away!$A$2:$E$404,3,FALSE)</f>
        <v>1.2458</v>
      </c>
      <c r="I720" s="10">
        <f>VLOOKUP(C720,away!$B$2:$E$404,3,FALSE)</f>
        <v>1.2307999999999999</v>
      </c>
      <c r="J720" s="10">
        <f>VLOOKUP(B720,home!$B$2:$E$404,4,FALSE)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344</v>
      </c>
      <c r="B721" t="s">
        <v>229</v>
      </c>
      <c r="C721" t="s">
        <v>226</v>
      </c>
      <c r="D721" s="11">
        <v>44437</v>
      </c>
      <c r="E721" s="10">
        <f>VLOOKUP(A721,home!$A$2:$E$404,3,FALSE)</f>
        <v>1.8042</v>
      </c>
      <c r="F721" s="10">
        <f>VLOOKUP(B721,home!$B$2:$E$404,3,FALSE)</f>
        <v>0.99770000000000003</v>
      </c>
      <c r="G721" s="10">
        <f>VLOOKUP(C721,away!$B$2:$E$404,4,FALSE)</f>
        <v>1.2932999999999999</v>
      </c>
      <c r="H721" s="10">
        <f>VLOOKUP(A721,away!$A$2:$E$404,3,FALSE)</f>
        <v>1.2458</v>
      </c>
      <c r="I721" s="10">
        <f>VLOOKUP(C721,away!$B$2:$E$404,3,FALSE)</f>
        <v>0.96319999999999995</v>
      </c>
      <c r="J721" s="10">
        <f>VLOOKUP(B721,home!$B$2:$E$404,4,FALSE)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345</v>
      </c>
      <c r="B722" t="s">
        <v>244</v>
      </c>
      <c r="C722" t="s">
        <v>239</v>
      </c>
      <c r="D722" s="11">
        <v>44437</v>
      </c>
      <c r="E722" s="10">
        <f>VLOOKUP(A722,home!$A$2:$E$404,3,FALSE)</f>
        <v>1.5690999999999999</v>
      </c>
      <c r="F722" s="10">
        <f>VLOOKUP(B722,home!$B$2:$E$404,3,FALSE)</f>
        <v>0.9849</v>
      </c>
      <c r="G722" s="10">
        <f>VLOOKUP(C722,away!$B$2:$E$404,4,FALSE)</f>
        <v>0.81110000000000004</v>
      </c>
      <c r="H722" s="10">
        <f>VLOOKUP(A722,away!$A$2:$E$404,3,FALSE)</f>
        <v>1.1701999999999999</v>
      </c>
      <c r="I722" s="10">
        <f>VLOOKUP(C722,away!$B$2:$E$404,3,FALSE)</f>
        <v>1.2430000000000001</v>
      </c>
      <c r="J722" s="10">
        <f>VLOOKUP(B722,home!$B$2:$E$404,4,FALSE)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345</v>
      </c>
      <c r="B723" t="s">
        <v>245</v>
      </c>
      <c r="C723" t="s">
        <v>240</v>
      </c>
      <c r="D723" s="11">
        <v>44437</v>
      </c>
      <c r="E723" s="10">
        <f>VLOOKUP(A723,home!$A$2:$E$404,3,FALSE)</f>
        <v>1.5690999999999999</v>
      </c>
      <c r="F723" s="10">
        <f>VLOOKUP(B723,home!$B$2:$E$404,3,FALSE)</f>
        <v>0.89219999999999999</v>
      </c>
      <c r="G723" s="10">
        <f>VLOOKUP(C723,away!$B$2:$E$404,4,FALSE)</f>
        <v>1.1684000000000001</v>
      </c>
      <c r="H723" s="10">
        <f>VLOOKUP(A723,away!$A$2:$E$404,3,FALSE)</f>
        <v>1.1701999999999999</v>
      </c>
      <c r="I723" s="10">
        <f>VLOOKUP(C723,away!$B$2:$E$404,3,FALSE)</f>
        <v>1.353</v>
      </c>
      <c r="J723" s="10">
        <f>VLOOKUP(B723,home!$B$2:$E$404,4,FALSE)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345</v>
      </c>
      <c r="B724" t="s">
        <v>243</v>
      </c>
      <c r="C724" t="s">
        <v>236</v>
      </c>
      <c r="D724" s="11">
        <v>44437</v>
      </c>
      <c r="E724" s="10">
        <f>VLOOKUP(A724,home!$A$2:$E$404,3,FALSE)</f>
        <v>1.5690999999999999</v>
      </c>
      <c r="F724" s="10">
        <f>VLOOKUP(B724,home!$B$2:$E$404,3,FALSE)</f>
        <v>0.70099999999999996</v>
      </c>
      <c r="G724" s="10">
        <f>VLOOKUP(C724,away!$B$2:$E$404,4,FALSE)</f>
        <v>1.1472</v>
      </c>
      <c r="H724" s="10">
        <f>VLOOKUP(A724,away!$A$2:$E$404,3,FALSE)</f>
        <v>1.1701999999999999</v>
      </c>
      <c r="I724" s="10">
        <f>VLOOKUP(C724,away!$B$2:$E$404,3,FALSE)</f>
        <v>0.85460000000000003</v>
      </c>
      <c r="J724" s="10">
        <f>VLOOKUP(B724,home!$B$2:$E$404,4,FALSE)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346</v>
      </c>
      <c r="B725" t="s">
        <v>256</v>
      </c>
      <c r="C725" t="s">
        <v>251</v>
      </c>
      <c r="D725" s="11">
        <v>44437</v>
      </c>
      <c r="E725" s="10">
        <f>VLOOKUP(A725,home!$A$2:$E$404,3,FALSE)</f>
        <v>1.254</v>
      </c>
      <c r="F725" s="10">
        <f>VLOOKUP(B725,home!$B$2:$E$404,3,FALSE)</f>
        <v>1.0965</v>
      </c>
      <c r="G725" s="10">
        <f>VLOOKUP(C725,away!$B$2:$E$404,4,FALSE)</f>
        <v>0.85060000000000002</v>
      </c>
      <c r="H725" s="10">
        <f>VLOOKUP(A725,away!$A$2:$E$404,3,FALSE)</f>
        <v>0.9476</v>
      </c>
      <c r="I725" s="10">
        <f>VLOOKUP(C725,away!$B$2:$E$404,3,FALSE)</f>
        <v>1.1256999999999999</v>
      </c>
      <c r="J725" s="10">
        <f>VLOOKUP(B725,home!$B$2:$E$404,4,FALSE)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346</v>
      </c>
      <c r="B726" t="s">
        <v>247</v>
      </c>
      <c r="C726" t="s">
        <v>252</v>
      </c>
      <c r="D726" s="11">
        <v>44437</v>
      </c>
      <c r="E726" s="10">
        <f>VLOOKUP(A726,home!$A$2:$E$404,3,FALSE)</f>
        <v>1.254</v>
      </c>
      <c r="F726" s="10">
        <f>VLOOKUP(B726,home!$B$2:$E$404,3,FALSE)</f>
        <v>1.4454</v>
      </c>
      <c r="G726" s="10">
        <f>VLOOKUP(C726,away!$B$2:$E$404,4,FALSE)</f>
        <v>0.53159999999999996</v>
      </c>
      <c r="H726" s="10">
        <f>VLOOKUP(A726,away!$A$2:$E$404,3,FALSE)</f>
        <v>0.9476</v>
      </c>
      <c r="I726" s="10">
        <f>VLOOKUP(C726,away!$B$2:$E$404,3,FALSE)</f>
        <v>1.1256999999999999</v>
      </c>
      <c r="J726" s="10">
        <f>VLOOKUP(B726,home!$B$2:$E$404,4,FALSE)</f>
        <v>0.52759999999999996</v>
      </c>
      <c r="K726" s="12">
        <f t="shared" si="1006"/>
        <v>0.96354179856</v>
      </c>
      <c r="L726" s="12">
        <f t="shared" si="1007"/>
        <v>0.56279794763199986</v>
      </c>
      <c r="M726" s="13">
        <f t="shared" si="1008"/>
        <v>0.21732969510198602</v>
      </c>
      <c r="N726" s="13">
        <f t="shared" si="1009"/>
        <v>0.20940624529906404</v>
      </c>
      <c r="O726" s="13">
        <f t="shared" si="1010"/>
        <v>0.12231270636288602</v>
      </c>
      <c r="P726" s="13">
        <f t="shared" si="1011"/>
        <v>0.11785340507563635</v>
      </c>
      <c r="Q726" s="13">
        <f t="shared" si="1012"/>
        <v>0.10088583511257833</v>
      </c>
      <c r="R726" s="13">
        <f t="shared" si="1013"/>
        <v>3.4418670055173843E-2</v>
      </c>
      <c r="S726" s="13">
        <f t="shared" si="1014"/>
        <v>1.5977366877319904E-2</v>
      </c>
      <c r="T726" s="13">
        <f t="shared" si="1015"/>
        <v>5.6778340946499431E-2</v>
      </c>
      <c r="U726" s="13">
        <f t="shared" si="1016"/>
        <v>3.316382724900542E-2</v>
      </c>
      <c r="V726" s="13">
        <f t="shared" si="1017"/>
        <v>9.6268845244610788E-4</v>
      </c>
      <c r="W726" s="13">
        <f t="shared" si="1018"/>
        <v>3.240257300453378E-2</v>
      </c>
      <c r="X726" s="13">
        <f t="shared" si="1019"/>
        <v>1.8236101584947654E-2</v>
      </c>
      <c r="Y726" s="13">
        <f t="shared" si="1020"/>
        <v>5.1316202724085982E-3</v>
      </c>
      <c r="Z726" s="13">
        <f t="shared" si="1021"/>
        <v>6.456918955758271E-3</v>
      </c>
      <c r="AA726" s="13">
        <f t="shared" si="1022"/>
        <v>6.2215113037874812E-3</v>
      </c>
      <c r="AB726" s="13">
        <f t="shared" si="1023"/>
        <v>2.9973430957063794E-3</v>
      </c>
      <c r="AC726" s="13">
        <f t="shared" si="1024"/>
        <v>3.2627879065987508E-5</v>
      </c>
      <c r="AD726" s="13">
        <f t="shared" si="1025"/>
        <v>7.8053083676900446E-3</v>
      </c>
      <c r="AE726" s="13">
        <f t="shared" si="1026"/>
        <v>4.3928115299708319E-3</v>
      </c>
      <c r="AF726" s="13">
        <f t="shared" si="1027"/>
        <v>1.2361326567008842E-3</v>
      </c>
      <c r="AG726" s="13">
        <f t="shared" si="1028"/>
        <v>2.3189764073071643E-4</v>
      </c>
      <c r="AH726" s="13">
        <f t="shared" si="1029"/>
        <v>9.084851840817274E-4</v>
      </c>
      <c r="AI726" s="13">
        <f t="shared" si="1030"/>
        <v>8.753634482352203E-4</v>
      </c>
      <c r="AJ726" s="13">
        <f t="shared" si="1031"/>
        <v>4.2172463565312378E-4</v>
      </c>
      <c r="AK726" s="13">
        <f t="shared" si="1032"/>
        <v>1.3544977131142388E-4</v>
      </c>
      <c r="AL726" s="13">
        <f t="shared" si="1033"/>
        <v>7.0773699774772571E-7</v>
      </c>
      <c r="AM726" s="13">
        <f t="shared" si="1034"/>
        <v>1.5041481725838973E-3</v>
      </c>
      <c r="AN726" s="13">
        <f t="shared" si="1035"/>
        <v>8.465315044646405E-4</v>
      </c>
      <c r="AO726" s="13">
        <f t="shared" si="1036"/>
        <v>2.3821309665926434E-4</v>
      </c>
      <c r="AP726" s="13">
        <f t="shared" si="1037"/>
        <v>4.4688613966299062E-5</v>
      </c>
      <c r="AQ726" s="13">
        <f t="shared" si="1038"/>
        <v>6.2876650556879584E-6</v>
      </c>
      <c r="AR726" s="13">
        <f t="shared" si="1039"/>
        <v>1.0225871941105521E-4</v>
      </c>
      <c r="AS726" s="13">
        <f t="shared" si="1040"/>
        <v>9.8530550419770519E-5</v>
      </c>
      <c r="AT726" s="13">
        <f t="shared" si="1041"/>
        <v>4.746915188228621E-5</v>
      </c>
      <c r="AU726" s="13">
        <f t="shared" si="1042"/>
        <v>1.5246170660258624E-5</v>
      </c>
      <c r="AV726" s="13">
        <f t="shared" si="1043"/>
        <v>3.6725806747845738E-6</v>
      </c>
      <c r="AW726" s="13">
        <f t="shared" si="1044"/>
        <v>1.0660865465694623E-8</v>
      </c>
      <c r="AX726" s="13">
        <f t="shared" si="1045"/>
        <v>2.4155160591870419E-4</v>
      </c>
      <c r="AY726" s="13">
        <f t="shared" si="1046"/>
        <v>1.3594474805826034E-4</v>
      </c>
      <c r="AZ726" s="13">
        <f t="shared" si="1047"/>
        <v>3.8254712599269099E-5</v>
      </c>
      <c r="BA726" s="13">
        <f t="shared" si="1048"/>
        <v>7.1765579127068861E-6</v>
      </c>
      <c r="BB726" s="13">
        <f t="shared" si="1049"/>
        <v>1.0097380160834057E-6</v>
      </c>
      <c r="BC726" s="13">
        <f t="shared" si="1050"/>
        <v>1.1365569661954967E-7</v>
      </c>
      <c r="BD726" s="13">
        <f t="shared" si="1051"/>
        <v>9.5918329020030641E-6</v>
      </c>
      <c r="BE726" s="13">
        <f t="shared" si="1052"/>
        <v>9.2421319258830163E-6</v>
      </c>
      <c r="BF726" s="13">
        <f t="shared" si="1053"/>
        <v>4.4525902091970587E-6</v>
      </c>
      <c r="BG726" s="13">
        <f t="shared" si="1054"/>
        <v>1.4300855928067937E-6</v>
      </c>
      <c r="BH726" s="13">
        <f t="shared" si="1055"/>
        <v>3.4448681104695036E-7</v>
      </c>
      <c r="BI726" s="13">
        <f t="shared" si="1056"/>
        <v>6.6385488299275526E-8</v>
      </c>
      <c r="BJ726" s="14">
        <f t="shared" si="1057"/>
        <v>0.43957078648605574</v>
      </c>
      <c r="BK726" s="14">
        <f t="shared" si="1058"/>
        <v>0.35229243587151043</v>
      </c>
      <c r="BL726" s="14">
        <f t="shared" si="1059"/>
        <v>0.20174738579181806</v>
      </c>
      <c r="BM726" s="14">
        <f t="shared" si="1060"/>
        <v>0.19772503601062513</v>
      </c>
      <c r="BN726" s="14">
        <f t="shared" si="1061"/>
        <v>0.80220655700732457</v>
      </c>
    </row>
    <row r="727" spans="1:66" s="10" customFormat="1" x14ac:dyDescent="0.25">
      <c r="A727" t="s">
        <v>348</v>
      </c>
      <c r="B727" t="s">
        <v>278</v>
      </c>
      <c r="C727" t="s">
        <v>277</v>
      </c>
      <c r="D727" s="11">
        <v>44437</v>
      </c>
      <c r="E727" s="10">
        <f>VLOOKUP(A727,home!$A$2:$E$404,3,FALSE)</f>
        <v>1.5124</v>
      </c>
      <c r="F727" s="10">
        <f>VLOOKUP(B727,home!$B$2:$E$404,3,FALSE)</f>
        <v>1.2783</v>
      </c>
      <c r="G727" s="10">
        <f>VLOOKUP(C727,away!$B$2:$E$404,4,FALSE)</f>
        <v>0.9698</v>
      </c>
      <c r="H727" s="10">
        <f>VLOOKUP(A727,away!$A$2:$E$404,3,FALSE)</f>
        <v>1.1446000000000001</v>
      </c>
      <c r="I727" s="10">
        <f>VLOOKUP(C727,away!$B$2:$E$404,3,FALSE)</f>
        <v>1.1066</v>
      </c>
      <c r="J727" s="10">
        <f>VLOOKUP(B727,home!$B$2:$E$404,4,FALSE)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348</v>
      </c>
      <c r="B728" t="s">
        <v>284</v>
      </c>
      <c r="C728" t="s">
        <v>286</v>
      </c>
      <c r="D728" s="11">
        <v>44437</v>
      </c>
      <c r="E728" s="10">
        <f>VLOOKUP(A728,home!$A$2:$E$404,3,FALSE)</f>
        <v>1.5124</v>
      </c>
      <c r="F728" s="10">
        <f>VLOOKUP(B728,home!$B$2:$E$404,3,FALSE)</f>
        <v>1.2342</v>
      </c>
      <c r="G728" s="10">
        <f>VLOOKUP(C728,away!$B$2:$E$404,4,FALSE)</f>
        <v>1.5869</v>
      </c>
      <c r="H728" s="10">
        <f>VLOOKUP(A728,away!$A$2:$E$404,3,FALSE)</f>
        <v>1.1446000000000001</v>
      </c>
      <c r="I728" s="10">
        <f>VLOOKUP(C728,away!$B$2:$E$404,3,FALSE)</f>
        <v>0.34949999999999998</v>
      </c>
      <c r="J728" s="10">
        <f>VLOOKUP(B728,home!$B$2:$E$404,4,FALSE)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348</v>
      </c>
      <c r="B729" t="s">
        <v>287</v>
      </c>
      <c r="C729" t="s">
        <v>275</v>
      </c>
      <c r="D729" s="11">
        <v>44437</v>
      </c>
      <c r="E729" s="10">
        <f>VLOOKUP(A729,home!$A$2:$E$404,3,FALSE)</f>
        <v>1.5124</v>
      </c>
      <c r="F729" s="10">
        <f>VLOOKUP(B729,home!$B$2:$E$404,3,FALSE)</f>
        <v>0.92569999999999997</v>
      </c>
      <c r="G729" s="10">
        <f>VLOOKUP(C729,away!$B$2:$E$404,4,FALSE)</f>
        <v>0.52900000000000003</v>
      </c>
      <c r="H729" s="10">
        <f>VLOOKUP(A729,away!$A$2:$E$404,3,FALSE)</f>
        <v>1.1446000000000001</v>
      </c>
      <c r="I729" s="10">
        <f>VLOOKUP(C729,away!$B$2:$E$404,3,FALSE)</f>
        <v>0.93189999999999995</v>
      </c>
      <c r="J729" s="10">
        <f>VLOOKUP(B729,home!$B$2:$E$404,4,FALSE)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348</v>
      </c>
      <c r="B730" t="s">
        <v>280</v>
      </c>
      <c r="C730" t="s">
        <v>282</v>
      </c>
      <c r="D730" s="11">
        <v>44437</v>
      </c>
      <c r="E730" s="10">
        <f>VLOOKUP(A730,home!$A$2:$E$404,3,FALSE)</f>
        <v>1.5124</v>
      </c>
      <c r="F730" s="10">
        <f>VLOOKUP(B730,home!$B$2:$E$404,3,FALSE)</f>
        <v>1.5427999999999999</v>
      </c>
      <c r="G730" s="10">
        <f>VLOOKUP(C730,away!$B$2:$E$404,4,FALSE)</f>
        <v>0.61709999999999998</v>
      </c>
      <c r="H730" s="10">
        <f>VLOOKUP(A730,away!$A$2:$E$404,3,FALSE)</f>
        <v>1.1446000000000001</v>
      </c>
      <c r="I730" s="10">
        <f>VLOOKUP(C730,away!$B$2:$E$404,3,FALSE)</f>
        <v>1.5726</v>
      </c>
      <c r="J730" s="10">
        <f>VLOOKUP(B730,home!$B$2:$E$404,4,FALSE)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348</v>
      </c>
      <c r="B731" t="s">
        <v>281</v>
      </c>
      <c r="C731" t="s">
        <v>276</v>
      </c>
      <c r="D731" s="11">
        <v>44437</v>
      </c>
      <c r="E731" s="10">
        <f>VLOOKUP(A731,home!$A$2:$E$404,3,FALSE)</f>
        <v>1.5124</v>
      </c>
      <c r="F731" s="10">
        <f>VLOOKUP(B731,home!$B$2:$E$404,3,FALSE)</f>
        <v>0.79339999999999999</v>
      </c>
      <c r="G731" s="10">
        <f>VLOOKUP(C731,away!$B$2:$E$404,4,FALSE)</f>
        <v>0.79339999999999999</v>
      </c>
      <c r="H731" s="10">
        <f>VLOOKUP(A731,away!$A$2:$E$404,3,FALSE)</f>
        <v>1.1446000000000001</v>
      </c>
      <c r="I731" s="10">
        <f>VLOOKUP(C731,away!$B$2:$E$404,3,FALSE)</f>
        <v>1.4560999999999999</v>
      </c>
      <c r="J731" s="10">
        <f>VLOOKUP(B731,home!$B$2:$E$404,4,FALSE)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356</v>
      </c>
      <c r="B732" t="s">
        <v>327</v>
      </c>
      <c r="C732" t="s">
        <v>329</v>
      </c>
      <c r="D732" s="11">
        <v>44437</v>
      </c>
      <c r="E732" s="10">
        <f>VLOOKUP(A732,home!$A$2:$E$404,3,FALSE)</f>
        <v>1.6769000000000001</v>
      </c>
      <c r="F732" s="10">
        <f>VLOOKUP(B732,home!$B$2:$E$404,3,FALSE)</f>
        <v>0.59630000000000005</v>
      </c>
      <c r="G732" s="10">
        <f>VLOOKUP(C732,away!$B$2:$E$404,4,FALSE)</f>
        <v>1.0436000000000001</v>
      </c>
      <c r="H732" s="10">
        <f>VLOOKUP(A732,away!$A$2:$E$404,3,FALSE)</f>
        <v>1.5230999999999999</v>
      </c>
      <c r="I732" s="10">
        <f>VLOOKUP(C732,away!$B$2:$E$404,3,FALSE)</f>
        <v>0.43769999999999998</v>
      </c>
      <c r="J732" s="10">
        <f>VLOOKUP(B732,home!$B$2:$E$404,4,FALSE)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356</v>
      </c>
      <c r="B733" t="s">
        <v>334</v>
      </c>
      <c r="C733" t="s">
        <v>328</v>
      </c>
      <c r="D733" s="11">
        <v>44437</v>
      </c>
      <c r="E733" s="10">
        <f>VLOOKUP(A733,home!$A$2:$E$404,3,FALSE)</f>
        <v>1.6769000000000001</v>
      </c>
      <c r="F733" s="10">
        <f>VLOOKUP(B733,home!$B$2:$E$404,3,FALSE)</f>
        <v>1.4219999999999999</v>
      </c>
      <c r="G733" s="10">
        <f>VLOOKUP(C733,away!$B$2:$E$404,4,FALSE)</f>
        <v>0.87160000000000004</v>
      </c>
      <c r="H733" s="10">
        <f>VLOOKUP(A733,away!$A$2:$E$404,3,FALSE)</f>
        <v>1.5230999999999999</v>
      </c>
      <c r="I733" s="10">
        <f>VLOOKUP(C733,away!$B$2:$E$404,3,FALSE)</f>
        <v>1.5656000000000001</v>
      </c>
      <c r="J733" s="10">
        <f>VLOOKUP(B733,home!$B$2:$E$404,4,FALSE)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356</v>
      </c>
      <c r="B734" t="s">
        <v>333</v>
      </c>
      <c r="C734" t="s">
        <v>336</v>
      </c>
      <c r="D734" s="11">
        <v>44437</v>
      </c>
      <c r="E734" s="10">
        <f>VLOOKUP(A734,home!$A$2:$E$404,3,FALSE)</f>
        <v>1.6769000000000001</v>
      </c>
      <c r="F734" s="10">
        <f>VLOOKUP(B734,home!$B$2:$E$404,3,FALSE)</f>
        <v>1.0550999999999999</v>
      </c>
      <c r="G734" s="10">
        <f>VLOOKUP(C734,away!$B$2:$E$404,4,FALSE)</f>
        <v>1.1074999999999999</v>
      </c>
      <c r="H734" s="10">
        <f>VLOOKUP(A734,away!$A$2:$E$404,3,FALSE)</f>
        <v>1.5230999999999999</v>
      </c>
      <c r="I734" s="10">
        <f>VLOOKUP(C734,away!$B$2:$E$404,3,FALSE)</f>
        <v>0.93789999999999996</v>
      </c>
      <c r="J734" s="10">
        <f>VLOOKUP(B734,home!$B$2:$E$404,4,FALSE)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289</v>
      </c>
      <c r="B735" t="s">
        <v>301</v>
      </c>
      <c r="C735" t="s">
        <v>302</v>
      </c>
      <c r="D735" s="11">
        <v>44437</v>
      </c>
      <c r="E735" s="10">
        <f>VLOOKUP(A735,home!$A$2:$E$404,3,FALSE)</f>
        <v>1.6667000000000001</v>
      </c>
      <c r="F735" s="10">
        <f>VLOOKUP(B735,home!$B$2:$E$404,3,FALSE)</f>
        <v>1.4</v>
      </c>
      <c r="G735" s="10">
        <f>VLOOKUP(C735,away!$B$2:$E$404,4,FALSE)</f>
        <v>0.9</v>
      </c>
      <c r="H735" s="10">
        <f>VLOOKUP(A735,away!$A$2:$E$404,3,FALSE)</f>
        <v>0.93330000000000002</v>
      </c>
      <c r="I735" s="10">
        <f>VLOOKUP(C735,away!$B$2:$E$404,3,FALSE)</f>
        <v>1.6072</v>
      </c>
      <c r="J735" s="10">
        <f>VLOOKUP(B735,home!$B$2:$E$404,4,FALSE)</f>
        <v>0.71430000000000005</v>
      </c>
      <c r="K735" s="12">
        <f t="shared" si="1006"/>
        <v>2.1000420000000002</v>
      </c>
      <c r="L735" s="12">
        <f t="shared" si="1007"/>
        <v>1.0714498285680001</v>
      </c>
      <c r="M735" s="13">
        <f t="shared" si="1008"/>
        <v>4.1940982453505735E-2</v>
      </c>
      <c r="N735" s="13">
        <f t="shared" si="1009"/>
        <v>8.8077824673625113E-2</v>
      </c>
      <c r="O735" s="13">
        <f t="shared" si="1010"/>
        <v>4.4937658459782218E-2</v>
      </c>
      <c r="P735" s="13">
        <f t="shared" si="1011"/>
        <v>9.4370970147197988E-2</v>
      </c>
      <c r="Q735" s="13">
        <f t="shared" si="1012"/>
        <v>9.2483565541624527E-2</v>
      </c>
      <c r="R735" s="13">
        <f t="shared" si="1013"/>
        <v>2.4074223226490495E-2</v>
      </c>
      <c r="S735" s="13">
        <f t="shared" si="1014"/>
        <v>5.3085785582133609E-2</v>
      </c>
      <c r="T735" s="13">
        <f t="shared" si="1015"/>
        <v>9.9091500444931008E-2</v>
      </c>
      <c r="U735" s="13">
        <f t="shared" si="1016"/>
        <v>5.0556879893005564E-2</v>
      </c>
      <c r="V735" s="13">
        <f t="shared" si="1017"/>
        <v>1.3271975135181439E-2</v>
      </c>
      <c r="W735" s="13">
        <f t="shared" si="1018"/>
        <v>6.4739790649054746E-2</v>
      </c>
      <c r="X735" s="13">
        <f t="shared" si="1019"/>
        <v>6.9365437592457932E-2</v>
      </c>
      <c r="Y735" s="13">
        <f t="shared" si="1020"/>
        <v>3.7160793108491671E-2</v>
      </c>
      <c r="Z735" s="13">
        <f t="shared" si="1021"/>
        <v>8.5981074496436685E-3</v>
      </c>
      <c r="AA735" s="13">
        <f t="shared" si="1022"/>
        <v>1.8056386764764593E-2</v>
      </c>
      <c r="AB735" s="13">
        <f t="shared" si="1023"/>
        <v>1.8959585287124887E-2</v>
      </c>
      <c r="AC735" s="13">
        <f t="shared" si="1024"/>
        <v>1.8664458603601889E-3</v>
      </c>
      <c r="AD735" s="13">
        <f t="shared" si="1025"/>
        <v>3.3989069858555564E-2</v>
      </c>
      <c r="AE735" s="13">
        <f t="shared" si="1026"/>
        <v>3.641758307313514E-2</v>
      </c>
      <c r="AF735" s="13">
        <f t="shared" si="1027"/>
        <v>1.9509806570285771E-2</v>
      </c>
      <c r="AG735" s="13">
        <f t="shared" si="1028"/>
        <v>6.967926301709176E-3</v>
      </c>
      <c r="AH735" s="13">
        <f t="shared" si="1029"/>
        <v>2.3031101882324883E-3</v>
      </c>
      <c r="AI735" s="13">
        <f t="shared" si="1030"/>
        <v>4.8366281259161316E-3</v>
      </c>
      <c r="AJ735" s="13">
        <f t="shared" si="1031"/>
        <v>5.0785611014025839E-3</v>
      </c>
      <c r="AK735" s="13">
        <f t="shared" si="1032"/>
        <v>3.5550638708372281E-3</v>
      </c>
      <c r="AL735" s="13">
        <f t="shared" si="1033"/>
        <v>1.6798681982681111E-4</v>
      </c>
      <c r="AM735" s="13">
        <f t="shared" si="1034"/>
        <v>1.4275694848780159E-2</v>
      </c>
      <c r="AN735" s="13">
        <f t="shared" si="1035"/>
        <v>1.5295690798414583E-2</v>
      </c>
      <c r="AO735" s="13">
        <f t="shared" si="1036"/>
        <v>8.1942826418952199E-3</v>
      </c>
      <c r="AP735" s="13">
        <f t="shared" si="1037"/>
        <v>2.9265875772987904E-3</v>
      </c>
      <c r="AQ735" s="13">
        <f t="shared" si="1038"/>
        <v>7.839229394965069E-4</v>
      </c>
      <c r="AR735" s="13">
        <f t="shared" si="1039"/>
        <v>4.9353340327098301E-4</v>
      </c>
      <c r="AS735" s="13">
        <f t="shared" si="1040"/>
        <v>1.036440875272002E-3</v>
      </c>
      <c r="AT735" s="13">
        <f t="shared" si="1041"/>
        <v>1.0882846842939831E-3</v>
      </c>
      <c r="AU735" s="13">
        <f t="shared" si="1042"/>
        <v>7.6181451499136822E-4</v>
      </c>
      <c r="AV735" s="13">
        <f t="shared" si="1043"/>
        <v>3.9996061942287577E-4</v>
      </c>
      <c r="AW735" s="13">
        <f t="shared" si="1044"/>
        <v>1.0499594530489515E-5</v>
      </c>
      <c r="AX735" s="13">
        <f t="shared" si="1045"/>
        <v>4.9965931269369901E-3</v>
      </c>
      <c r="AY735" s="13">
        <f t="shared" si="1046"/>
        <v>5.3535988492806851E-3</v>
      </c>
      <c r="AZ735" s="13">
        <f t="shared" si="1047"/>
        <v>2.8680562846418161E-3</v>
      </c>
      <c r="BA735" s="13">
        <f t="shared" si="1048"/>
        <v>1.0243261381676163E-3</v>
      </c>
      <c r="BB735" s="13">
        <f t="shared" si="1049"/>
        <v>2.7437851628435352E-4</v>
      </c>
      <c r="BC735" s="13">
        <f t="shared" si="1050"/>
        <v>5.8796562847122592E-5</v>
      </c>
      <c r="BD735" s="13">
        <f t="shared" si="1051"/>
        <v>8.8132713387879344E-5</v>
      </c>
      <c r="BE735" s="13">
        <f t="shared" si="1052"/>
        <v>1.8508239968850895E-4</v>
      </c>
      <c r="BF735" s="13">
        <f t="shared" si="1053"/>
        <v>1.9434040640332789E-4</v>
      </c>
      <c r="BG735" s="13">
        <f t="shared" si="1054"/>
        <v>1.3604100524801916E-4</v>
      </c>
      <c r="BH735" s="13">
        <f t="shared" si="1055"/>
        <v>7.1422956185765178E-5</v>
      </c>
      <c r="BI735" s="13">
        <f t="shared" si="1056"/>
        <v>2.9998241550853358E-5</v>
      </c>
      <c r="BJ735" s="14">
        <f t="shared" si="1057"/>
        <v>0.60385522609791442</v>
      </c>
      <c r="BK735" s="14">
        <f t="shared" si="1058"/>
        <v>0.21005774484748646</v>
      </c>
      <c r="BL735" s="14">
        <f t="shared" si="1059"/>
        <v>0.17684314873727172</v>
      </c>
      <c r="BM735" s="14">
        <f t="shared" si="1060"/>
        <v>0.60812590337533989</v>
      </c>
      <c r="BN735" s="14">
        <f t="shared" si="1061"/>
        <v>0.38588522450222607</v>
      </c>
    </row>
    <row r="736" spans="1:66" x14ac:dyDescent="0.25">
      <c r="A736" t="s">
        <v>289</v>
      </c>
      <c r="B736" t="s">
        <v>306</v>
      </c>
      <c r="C736" t="s">
        <v>305</v>
      </c>
      <c r="D736" s="11">
        <v>44437</v>
      </c>
      <c r="E736" s="10">
        <f>VLOOKUP(A736,home!$A$2:$E$404,3,FALSE)</f>
        <v>1.6667000000000001</v>
      </c>
      <c r="F736" s="10">
        <f>VLOOKUP(B736,home!$B$2:$E$404,3,FALSE)</f>
        <v>1.2</v>
      </c>
      <c r="G736" s="10">
        <f>VLOOKUP(C736,away!$B$2:$E$404,4,FALSE)</f>
        <v>1.5</v>
      </c>
      <c r="H736" s="10">
        <f>VLOOKUP(A736,away!$A$2:$E$404,3,FALSE)</f>
        <v>0.93330000000000002</v>
      </c>
      <c r="I736" s="10">
        <f>VLOOKUP(C736,away!$B$2:$E$404,3,FALSE)</f>
        <v>1.6072</v>
      </c>
      <c r="J736" s="10">
        <f>VLOOKUP(B736,home!$B$2:$E$404,4,FALSE)</f>
        <v>1.6072</v>
      </c>
      <c r="K736" s="12">
        <f t="shared" si="1006"/>
        <v>3.0000599999999995</v>
      </c>
      <c r="L736" s="12">
        <f t="shared" si="1007"/>
        <v>2.4107996142719998</v>
      </c>
      <c r="M736" s="13">
        <f t="shared" si="1008"/>
        <v>4.4677979772596386E-3</v>
      </c>
      <c r="N736" s="13">
        <f t="shared" si="1009"/>
        <v>1.3403661999657548E-2</v>
      </c>
      <c r="O736" s="13">
        <f t="shared" si="1010"/>
        <v>1.0770965640222757E-2</v>
      </c>
      <c r="P736" s="13">
        <f t="shared" si="1011"/>
        <v>3.2313543178606678E-2</v>
      </c>
      <c r="Q736" s="13">
        <f t="shared" si="1012"/>
        <v>2.0105895109346315E-2</v>
      </c>
      <c r="R736" s="13">
        <f t="shared" si="1013"/>
        <v>1.2983319905392995E-2</v>
      </c>
      <c r="S736" s="13">
        <f t="shared" si="1014"/>
        <v>5.8427276595221421E-2</v>
      </c>
      <c r="T736" s="13">
        <f t="shared" si="1015"/>
        <v>4.8471284174205383E-2</v>
      </c>
      <c r="U736" s="13">
        <f t="shared" si="1016"/>
        <v>3.8950738715373301E-2</v>
      </c>
      <c r="V736" s="13">
        <f t="shared" si="1017"/>
        <v>4.6953091002613585E-2</v>
      </c>
      <c r="W736" s="13">
        <f t="shared" si="1018"/>
        <v>2.0106297227248496E-2</v>
      </c>
      <c r="X736" s="13">
        <f t="shared" si="1019"/>
        <v>4.8472253599888854E-2</v>
      </c>
      <c r="Y736" s="13">
        <f t="shared" si="1020"/>
        <v>5.8428445140753307E-2</v>
      </c>
      <c r="Z736" s="13">
        <f t="shared" si="1021"/>
        <v>1.0433394206630468E-2</v>
      </c>
      <c r="AA736" s="13">
        <f t="shared" si="1022"/>
        <v>3.1300808623543799E-2</v>
      </c>
      <c r="AB736" s="13">
        <f t="shared" si="1023"/>
        <v>4.6952151959574411E-2</v>
      </c>
      <c r="AC736" s="13">
        <f t="shared" si="1024"/>
        <v>2.1224392043972341E-2</v>
      </c>
      <c r="AD736" s="13">
        <f t="shared" si="1025"/>
        <v>1.508002451489478E-2</v>
      </c>
      <c r="AE736" s="13">
        <f t="shared" si="1026"/>
        <v>3.6354917283720638E-2</v>
      </c>
      <c r="AF736" s="13">
        <f t="shared" si="1027"/>
        <v>4.3822210282242091E-2</v>
      </c>
      <c r="AG736" s="13">
        <f t="shared" si="1028"/>
        <v>3.5215522548325232E-2</v>
      </c>
      <c r="AH736" s="13">
        <f t="shared" si="1029"/>
        <v>6.288205682223112E-3</v>
      </c>
      <c r="AI736" s="13">
        <f t="shared" si="1030"/>
        <v>1.8864994339010267E-2</v>
      </c>
      <c r="AJ736" s="13">
        <f t="shared" si="1031"/>
        <v>2.8298057458345575E-2</v>
      </c>
      <c r="AK736" s="13">
        <f t="shared" si="1032"/>
        <v>2.8298623419494733E-2</v>
      </c>
      <c r="AL736" s="13">
        <f t="shared" si="1033"/>
        <v>6.1402535409467067E-3</v>
      </c>
      <c r="AM736" s="13">
        <f t="shared" si="1034"/>
        <v>9.0481956692310406E-3</v>
      </c>
      <c r="AN736" s="13">
        <f t="shared" si="1035"/>
        <v>2.1813386629239769E-2</v>
      </c>
      <c r="AO736" s="13">
        <f t="shared" si="1036"/>
        <v>2.629385203586862E-2</v>
      </c>
      <c r="AP736" s="13">
        <f t="shared" si="1037"/>
        <v>2.1129736115265703E-2</v>
      </c>
      <c r="AQ736" s="13">
        <f t="shared" si="1038"/>
        <v>1.2734889919087921E-2</v>
      </c>
      <c r="AR736" s="13">
        <f t="shared" si="1039"/>
        <v>3.0319207666332946E-3</v>
      </c>
      <c r="AS736" s="13">
        <f t="shared" si="1040"/>
        <v>9.0959442151458802E-3</v>
      </c>
      <c r="AT736" s="13">
        <f t="shared" si="1041"/>
        <v>1.3644189201045275E-2</v>
      </c>
      <c r="AU736" s="13">
        <f t="shared" si="1042"/>
        <v>1.3644462084829292E-2</v>
      </c>
      <c r="AV736" s="13">
        <f t="shared" si="1043"/>
        <v>1.0233551230553242E-2</v>
      </c>
      <c r="AW736" s="13">
        <f t="shared" si="1044"/>
        <v>1.2336014105386651E-3</v>
      </c>
      <c r="AX736" s="13">
        <f t="shared" si="1045"/>
        <v>4.5241883165722148E-3</v>
      </c>
      <c r="AY736" s="13">
        <f t="shared" si="1046"/>
        <v>1.0906911448486184E-2</v>
      </c>
      <c r="AZ736" s="13">
        <f t="shared" si="1047"/>
        <v>1.3147188956454677E-2</v>
      </c>
      <c r="BA736" s="13">
        <f t="shared" si="1048"/>
        <v>1.056507935499401E-2</v>
      </c>
      <c r="BB736" s="13">
        <f t="shared" si="1049"/>
        <v>6.3675723084431557E-3</v>
      </c>
      <c r="BC736" s="13">
        <f t="shared" si="1050"/>
        <v>3.0701881730087646E-3</v>
      </c>
      <c r="BD736" s="13">
        <f t="shared" si="1051"/>
        <v>1.2182255691171363E-3</v>
      </c>
      <c r="BE736" s="13">
        <f t="shared" si="1052"/>
        <v>3.654749800885555E-3</v>
      </c>
      <c r="BF736" s="13">
        <f t="shared" si="1053"/>
        <v>5.4822343438223594E-3</v>
      </c>
      <c r="BG736" s="13">
        <f t="shared" si="1054"/>
        <v>5.4823439885092343E-3</v>
      </c>
      <c r="BH736" s="13">
        <f t="shared" si="1055"/>
        <v>4.1118402265417535E-3</v>
      </c>
      <c r="BI736" s="13">
        <f t="shared" si="1056"/>
        <v>2.4671534780077685E-3</v>
      </c>
      <c r="BJ736" s="14">
        <f t="shared" si="1057"/>
        <v>0.47906170080693461</v>
      </c>
      <c r="BK736" s="14">
        <f t="shared" si="1058"/>
        <v>0.18043326578710656</v>
      </c>
      <c r="BL736" s="14">
        <f t="shared" si="1059"/>
        <v>0.29477448064827166</v>
      </c>
      <c r="BM736" s="14">
        <f t="shared" si="1060"/>
        <v>0.86098434760051001</v>
      </c>
      <c r="BN736" s="14">
        <f t="shared" si="1061"/>
        <v>9.4045183810485919E-2</v>
      </c>
    </row>
    <row r="737" spans="1:66" x14ac:dyDescent="0.25">
      <c r="A737" t="s">
        <v>289</v>
      </c>
      <c r="B737" t="s">
        <v>296</v>
      </c>
      <c r="C737" t="s">
        <v>309</v>
      </c>
      <c r="D737" s="11">
        <v>44437</v>
      </c>
      <c r="E737" s="10">
        <f>VLOOKUP(A737,home!$A$2:$E$404,3,FALSE)</f>
        <v>1.6667000000000001</v>
      </c>
      <c r="F737" s="10">
        <f>VLOOKUP(B737,home!$B$2:$E$404,3,FALSE)</f>
        <v>0.9</v>
      </c>
      <c r="G737" s="10">
        <f>VLOOKUP(C737,away!$B$2:$E$404,4,FALSE)</f>
        <v>0.3</v>
      </c>
      <c r="H737" s="10">
        <f>VLOOKUP(A737,away!$A$2:$E$404,3,FALSE)</f>
        <v>0.93330000000000002</v>
      </c>
      <c r="I737" s="10">
        <f>VLOOKUP(C737,away!$B$2:$E$404,3,FALSE)</f>
        <v>2.1429</v>
      </c>
      <c r="J737" s="10">
        <f>VLOOKUP(B737,home!$B$2:$E$404,4,FALSE)</f>
        <v>1.0714999999999999</v>
      </c>
      <c r="K737" s="12">
        <f t="shared" si="1006"/>
        <v>0.45000900000000005</v>
      </c>
      <c r="L737" s="12">
        <f t="shared" si="1007"/>
        <v>2.142966322755</v>
      </c>
      <c r="M737" s="13">
        <f t="shared" si="1008"/>
        <v>7.4797162983056165E-2</v>
      </c>
      <c r="N737" s="13">
        <f t="shared" si="1009"/>
        <v>3.3659396516842133E-2</v>
      </c>
      <c r="O737" s="13">
        <f t="shared" si="1010"/>
        <v>0.16028780131030626</v>
      </c>
      <c r="P737" s="13">
        <f t="shared" si="1011"/>
        <v>7.2130953179849633E-2</v>
      </c>
      <c r="Q737" s="13">
        <f t="shared" si="1012"/>
        <v>7.5735156835738037E-3</v>
      </c>
      <c r="R737" s="13">
        <f t="shared" si="1013"/>
        <v>0.17174568007821556</v>
      </c>
      <c r="S737" s="13">
        <f t="shared" si="1014"/>
        <v>1.7389945684879341E-2</v>
      </c>
      <c r="T737" s="13">
        <f t="shared" si="1015"/>
        <v>1.6229789054755472E-2</v>
      </c>
      <c r="U737" s="13">
        <f t="shared" si="1016"/>
        <v>7.7287101746317727E-2</v>
      </c>
      <c r="V737" s="13">
        <f t="shared" si="1017"/>
        <v>1.8633406639297118E-3</v>
      </c>
      <c r="W737" s="13">
        <f t="shared" si="1018"/>
        <v>1.1360500730831218E-3</v>
      </c>
      <c r="X737" s="13">
        <f t="shared" si="1019"/>
        <v>2.4345170475804862E-3</v>
      </c>
      <c r="Y737" s="13">
        <f t="shared" si="1020"/>
        <v>2.6085440225689571E-3</v>
      </c>
      <c r="Z737" s="13">
        <f t="shared" si="1021"/>
        <v>0.12268173616209012</v>
      </c>
      <c r="AA737" s="13">
        <f t="shared" si="1022"/>
        <v>5.5207885408566026E-2</v>
      </c>
      <c r="AB737" s="13">
        <f t="shared" si="1023"/>
        <v>1.2422022652411692E-2</v>
      </c>
      <c r="AC737" s="13">
        <f t="shared" si="1024"/>
        <v>1.1230751677913794E-4</v>
      </c>
      <c r="AD737" s="13">
        <f t="shared" si="1025"/>
        <v>1.278081893345156E-4</v>
      </c>
      <c r="AE737" s="13">
        <f t="shared" si="1026"/>
        <v>2.738886455161617E-4</v>
      </c>
      <c r="AF737" s="13">
        <f t="shared" si="1027"/>
        <v>2.9346707176305844E-4</v>
      </c>
      <c r="AG737" s="13">
        <f t="shared" si="1028"/>
        <v>2.0963001720858637E-4</v>
      </c>
      <c r="AH737" s="13">
        <f t="shared" si="1029"/>
        <v>6.572570725311834E-2</v>
      </c>
      <c r="AI737" s="13">
        <f t="shared" si="1030"/>
        <v>2.9577159795268537E-2</v>
      </c>
      <c r="AJ737" s="13">
        <f t="shared" si="1031"/>
        <v>6.6549940511544982E-3</v>
      </c>
      <c r="AK737" s="13">
        <f t="shared" si="1032"/>
        <v>9.9826907265532856E-4</v>
      </c>
      <c r="AL737" s="13">
        <f t="shared" si="1033"/>
        <v>4.3321687141402776E-6</v>
      </c>
      <c r="AM737" s="13">
        <f t="shared" si="1034"/>
        <v>1.150296709484721E-5</v>
      </c>
      <c r="AN737" s="13">
        <f t="shared" si="1035"/>
        <v>2.4650471096016488E-5</v>
      </c>
      <c r="AO737" s="13">
        <f t="shared" si="1036"/>
        <v>2.6412564699404435E-5</v>
      </c>
      <c r="AP737" s="13">
        <f t="shared" si="1037"/>
        <v>1.8867078882803753E-5</v>
      </c>
      <c r="AQ737" s="13">
        <f t="shared" si="1038"/>
        <v>1.0107878663652618E-5</v>
      </c>
      <c r="AR737" s="13">
        <f t="shared" si="1039"/>
        <v>2.8169595436537347E-2</v>
      </c>
      <c r="AS737" s="13">
        <f t="shared" si="1040"/>
        <v>1.2676571472800737E-2</v>
      </c>
      <c r="AT737" s="13">
        <f t="shared" si="1041"/>
        <v>2.852285625951793E-3</v>
      </c>
      <c r="AU737" s="13">
        <f t="shared" si="1042"/>
        <v>4.2785140074964699E-4</v>
      </c>
      <c r="AV737" s="13">
        <f t="shared" si="1043"/>
        <v>4.8134245249986969E-5</v>
      </c>
      <c r="AW737" s="13">
        <f t="shared" si="1044"/>
        <v>1.1604846665910768E-7</v>
      </c>
      <c r="AX737" s="13">
        <f t="shared" si="1045"/>
        <v>8.6273978656418305E-7</v>
      </c>
      <c r="AY737" s="13">
        <f t="shared" si="1046"/>
        <v>1.8488223079078807E-6</v>
      </c>
      <c r="AZ737" s="13">
        <f t="shared" si="1047"/>
        <v>1.980981971302382E-6</v>
      </c>
      <c r="BA737" s="13">
        <f t="shared" si="1048"/>
        <v>1.4150592168286058E-6</v>
      </c>
      <c r="BB737" s="13">
        <f t="shared" si="1049"/>
        <v>7.5810606159194184E-7</v>
      </c>
      <c r="BC737" s="13">
        <f t="shared" si="1050"/>
        <v>3.2491915181359205E-7</v>
      </c>
      <c r="BD737" s="13">
        <f t="shared" si="1051"/>
        <v>1.0061082391022066E-2</v>
      </c>
      <c r="BE737" s="13">
        <f t="shared" si="1052"/>
        <v>4.5275776257014495E-3</v>
      </c>
      <c r="BF737" s="13">
        <f t="shared" si="1053"/>
        <v>1.0187253398821416E-3</v>
      </c>
      <c r="BG737" s="13">
        <f t="shared" si="1054"/>
        <v>1.5281185715834095E-4</v>
      </c>
      <c r="BH737" s="13">
        <f t="shared" si="1055"/>
        <v>1.719167775699196E-5</v>
      </c>
      <c r="BI737" s="13">
        <f t="shared" si="1056"/>
        <v>1.5472819431492394E-6</v>
      </c>
      <c r="BJ737" s="14">
        <f t="shared" si="1057"/>
        <v>6.4645337911159034E-2</v>
      </c>
      <c r="BK737" s="14">
        <f t="shared" si="1058"/>
        <v>0.16629989101951603</v>
      </c>
      <c r="BL737" s="14">
        <f t="shared" si="1059"/>
        <v>0.63985999572276764</v>
      </c>
      <c r="BM737" s="14">
        <f t="shared" si="1060"/>
        <v>0.47329071828984781</v>
      </c>
      <c r="BN737" s="14">
        <f t="shared" si="1061"/>
        <v>0.52019450975184356</v>
      </c>
    </row>
    <row r="738" spans="1:66" x14ac:dyDescent="0.25">
      <c r="A738" t="s">
        <v>289</v>
      </c>
      <c r="B738" t="s">
        <v>299</v>
      </c>
      <c r="C738" t="s">
        <v>303</v>
      </c>
      <c r="D738" s="11">
        <v>44437</v>
      </c>
      <c r="E738" s="10">
        <f>VLOOKUP(A738,home!$A$2:$E$404,3,FALSE)</f>
        <v>1.6667000000000001</v>
      </c>
      <c r="F738" s="10">
        <f>VLOOKUP(B738,home!$B$2:$E$404,3,FALSE)</f>
        <v>0.6</v>
      </c>
      <c r="G738" s="10">
        <f>VLOOKUP(C738,away!$B$2:$E$404,4,FALSE)</f>
        <v>0.3</v>
      </c>
      <c r="H738" s="10">
        <f>VLOOKUP(A738,away!$A$2:$E$404,3,FALSE)</f>
        <v>0.93330000000000002</v>
      </c>
      <c r="I738" s="10">
        <f>VLOOKUP(C738,away!$B$2:$E$404,3,FALSE)</f>
        <v>1.0714999999999999</v>
      </c>
      <c r="J738" s="10">
        <f>VLOOKUP(B738,home!$B$2:$E$404,4,FALSE)</f>
        <v>0.71430000000000005</v>
      </c>
      <c r="K738" s="12">
        <f t="shared" si="1006"/>
        <v>0.30000599999999994</v>
      </c>
      <c r="L738" s="12">
        <f t="shared" si="1007"/>
        <v>0.71432210758500003</v>
      </c>
      <c r="M738" s="13">
        <f t="shared" si="1008"/>
        <v>0.36264600709596684</v>
      </c>
      <c r="N738" s="13">
        <f t="shared" si="1009"/>
        <v>0.10879597800483261</v>
      </c>
      <c r="O738" s="13">
        <f t="shared" si="1010"/>
        <v>0.25904606009607589</v>
      </c>
      <c r="P738" s="13">
        <f t="shared" si="1011"/>
        <v>7.7715372305183328E-2</v>
      </c>
      <c r="Q738" s="13">
        <f t="shared" si="1012"/>
        <v>1.6319723088658901E-2</v>
      </c>
      <c r="R738" s="13">
        <f t="shared" si="1013"/>
        <v>9.2521163804709761E-2</v>
      </c>
      <c r="S738" s="13">
        <f t="shared" si="1014"/>
        <v>4.1636189109721666E-3</v>
      </c>
      <c r="T738" s="13">
        <f t="shared" si="1015"/>
        <v>1.1657538991894412E-2</v>
      </c>
      <c r="U738" s="13">
        <f t="shared" si="1016"/>
        <v>2.7756904268395752E-2</v>
      </c>
      <c r="V738" s="13">
        <f t="shared" si="1017"/>
        <v>9.9140817298903769E-5</v>
      </c>
      <c r="W738" s="13">
        <f t="shared" si="1018"/>
        <v>1.6320049483120669E-3</v>
      </c>
      <c r="X738" s="13">
        <f t="shared" si="1019"/>
        <v>1.1657772142674248E-3</v>
      </c>
      <c r="Y738" s="13">
        <f t="shared" si="1020"/>
        <v>4.1637021833503852E-4</v>
      </c>
      <c r="Z738" s="13">
        <f t="shared" si="1021"/>
        <v>2.2029970908399098E-2</v>
      </c>
      <c r="AA738" s="13">
        <f t="shared" si="1022"/>
        <v>6.6091234523451784E-3</v>
      </c>
      <c r="AB738" s="13">
        <f t="shared" si="1023"/>
        <v>9.913883452221336E-4</v>
      </c>
      <c r="AC738" s="13">
        <f t="shared" si="1024"/>
        <v>1.3278730111913169E-6</v>
      </c>
      <c r="AD738" s="13">
        <f t="shared" si="1025"/>
        <v>1.2240281913082746E-4</v>
      </c>
      <c r="AE738" s="13">
        <f t="shared" si="1026"/>
        <v>8.7435039735878236E-5</v>
      </c>
      <c r="AF738" s="13">
        <f t="shared" si="1027"/>
        <v>3.1228390930455386E-5</v>
      </c>
      <c r="AG738" s="13">
        <f t="shared" si="1028"/>
        <v>7.4357100086437295E-6</v>
      </c>
      <c r="AH738" s="13">
        <f t="shared" si="1029"/>
        <v>3.9341238123309702E-3</v>
      </c>
      <c r="AI738" s="13">
        <f t="shared" si="1030"/>
        <v>1.1802607484421648E-3</v>
      </c>
      <c r="AJ738" s="13">
        <f t="shared" si="1031"/>
        <v>1.7704265304856998E-4</v>
      </c>
      <c r="AK738" s="13">
        <f t="shared" si="1032"/>
        <v>1.770461939016309E-5</v>
      </c>
      <c r="AL738" s="13">
        <f t="shared" si="1033"/>
        <v>1.138257622248458E-8</v>
      </c>
      <c r="AM738" s="13">
        <f t="shared" si="1034"/>
        <v>7.3443160312326083E-6</v>
      </c>
      <c r="AN738" s="13">
        <f t="shared" si="1035"/>
        <v>5.2462073062003791E-6</v>
      </c>
      <c r="AO738" s="13">
        <f t="shared" si="1036"/>
        <v>1.8737409298964403E-6</v>
      </c>
      <c r="AP738" s="13">
        <f t="shared" si="1037"/>
        <v>4.4615152337063433E-7</v>
      </c>
      <c r="AQ738" s="13">
        <f t="shared" si="1038"/>
        <v>7.9673974119092463E-8</v>
      </c>
      <c r="AR738" s="13">
        <f t="shared" si="1039"/>
        <v>5.6204632262491893E-4</v>
      </c>
      <c r="AS738" s="13">
        <f t="shared" si="1040"/>
        <v>1.6861726906541139E-4</v>
      </c>
      <c r="AT738" s="13">
        <f t="shared" si="1041"/>
        <v>2.5293096211618899E-5</v>
      </c>
      <c r="AU738" s="13">
        <f t="shared" si="1042"/>
        <v>2.5293602073543122E-6</v>
      </c>
      <c r="AV738" s="13">
        <f t="shared" si="1043"/>
        <v>1.8970580959188443E-7</v>
      </c>
      <c r="AW738" s="13">
        <f t="shared" si="1044"/>
        <v>6.7758237112573495E-11</v>
      </c>
      <c r="AX738" s="13">
        <f t="shared" si="1045"/>
        <v>3.6722314587766124E-7</v>
      </c>
      <c r="AY738" s="13">
        <f t="shared" si="1046"/>
        <v>2.6231561151732484E-7</v>
      </c>
      <c r="AZ738" s="13">
        <f t="shared" si="1047"/>
        <v>9.3688920235751809E-8</v>
      </c>
      <c r="BA738" s="13">
        <f t="shared" si="1048"/>
        <v>2.2308022320055059E-8</v>
      </c>
      <c r="BB738" s="13">
        <f t="shared" si="1049"/>
        <v>3.9837783799287379E-9</v>
      </c>
      <c r="BC738" s="13">
        <f t="shared" si="1050"/>
        <v>5.6914019370045087E-10</v>
      </c>
      <c r="BD738" s="13">
        <f t="shared" si="1051"/>
        <v>6.6913685622971796E-5</v>
      </c>
      <c r="BE738" s="13">
        <f t="shared" si="1052"/>
        <v>2.007450716900527E-5</v>
      </c>
      <c r="BF738" s="13">
        <f t="shared" si="1053"/>
        <v>3.0112362988722968E-6</v>
      </c>
      <c r="BG738" s="13">
        <f t="shared" si="1054"/>
        <v>3.0112965235982733E-7</v>
      </c>
      <c r="BH738" s="13">
        <f t="shared" si="1055"/>
        <v>2.2585175621465585E-8</v>
      </c>
      <c r="BI738" s="13">
        <f t="shared" si="1056"/>
        <v>1.3551376394986814E-9</v>
      </c>
      <c r="BJ738" s="14">
        <f t="shared" si="1057"/>
        <v>0.14025163460448956</v>
      </c>
      <c r="BK738" s="14">
        <f t="shared" si="1058"/>
        <v>0.44462574070062016</v>
      </c>
      <c r="BL738" s="14">
        <f t="shared" si="1059"/>
        <v>0.39308277205293596</v>
      </c>
      <c r="BM738" s="14">
        <f t="shared" si="1060"/>
        <v>8.2945551623164207E-2</v>
      </c>
      <c r="BN738" s="14">
        <f t="shared" si="1061"/>
        <v>0.91704430439542739</v>
      </c>
    </row>
    <row r="739" spans="1:66" x14ac:dyDescent="0.25">
      <c r="A739" t="s">
        <v>289</v>
      </c>
      <c r="B739" t="s">
        <v>314</v>
      </c>
      <c r="C739" t="s">
        <v>294</v>
      </c>
      <c r="D739" s="11">
        <v>44437</v>
      </c>
      <c r="E739" s="10">
        <f>VLOOKUP(A739,home!$A$2:$E$404,3,FALSE)</f>
        <v>1.6667000000000001</v>
      </c>
      <c r="F739" s="10">
        <f>VLOOKUP(B739,home!$B$2:$E$404,3,FALSE)</f>
        <v>0.6</v>
      </c>
      <c r="G739" s="10">
        <f>VLOOKUP(C739,away!$B$2:$E$404,4,FALSE)</f>
        <v>1.2</v>
      </c>
      <c r="H739" s="10">
        <f>VLOOKUP(A739,away!$A$2:$E$404,3,FALSE)</f>
        <v>0.93330000000000002</v>
      </c>
      <c r="I739" s="10">
        <f>VLOOKUP(C739,away!$B$2:$E$404,3,FALSE)</f>
        <v>0.53569999999999995</v>
      </c>
      <c r="J739" s="10">
        <f>VLOOKUP(B739,home!$B$2:$E$404,4,FALSE)</f>
        <v>0.1</v>
      </c>
      <c r="K739" s="12">
        <f t="shared" si="1006"/>
        <v>1.2000239999999998</v>
      </c>
      <c r="L739" s="12">
        <f t="shared" si="1007"/>
        <v>4.9996881E-2</v>
      </c>
      <c r="M739" s="13">
        <f t="shared" si="1008"/>
        <v>0.2864988144159869</v>
      </c>
      <c r="N739" s="13">
        <f t="shared" si="1009"/>
        <v>0.34380545327073009</v>
      </c>
      <c r="O739" s="13">
        <f t="shared" si="1010"/>
        <v>1.4324047130997185E-2</v>
      </c>
      <c r="P739" s="13">
        <f t="shared" si="1011"/>
        <v>1.7189200334327758E-2</v>
      </c>
      <c r="Q739" s="13">
        <f t="shared" si="1012"/>
        <v>0.20628739762787732</v>
      </c>
      <c r="R739" s="13">
        <f t="shared" si="1013"/>
        <v>3.5807883992342883E-4</v>
      </c>
      <c r="S739" s="13">
        <f t="shared" si="1014"/>
        <v>2.5782707751858516E-4</v>
      </c>
      <c r="T739" s="13">
        <f t="shared" si="1015"/>
        <v>1.0313726471000668E-2</v>
      </c>
      <c r="U739" s="13">
        <f t="shared" si="1016"/>
        <v>4.2970320180027254E-4</v>
      </c>
      <c r="V739" s="13">
        <f t="shared" si="1017"/>
        <v>1.7187743365691666E-6</v>
      </c>
      <c r="W739" s="13">
        <f t="shared" si="1018"/>
        <v>8.2516609350331935E-2</v>
      </c>
      <c r="X739" s="13">
        <f t="shared" si="1019"/>
        <v>4.1255730982120344E-3</v>
      </c>
      <c r="Y739" s="13">
        <f t="shared" si="1020"/>
        <v>1.0313289362405419E-4</v>
      </c>
      <c r="Z739" s="13">
        <f t="shared" si="1021"/>
        <v>5.9676083827565778E-6</v>
      </c>
      <c r="AA739" s="13">
        <f t="shared" si="1022"/>
        <v>7.1612732819090767E-6</v>
      </c>
      <c r="AB739" s="13">
        <f t="shared" si="1023"/>
        <v>4.2968499044248292E-6</v>
      </c>
      <c r="AC739" s="13">
        <f t="shared" si="1024"/>
        <v>6.4451305978816453E-9</v>
      </c>
      <c r="AD739" s="13">
        <f t="shared" si="1025"/>
        <v>2.4755477904755675E-2</v>
      </c>
      <c r="AE739" s="13">
        <f t="shared" si="1026"/>
        <v>1.2376966829021991E-3</v>
      </c>
      <c r="AF739" s="13">
        <f t="shared" si="1027"/>
        <v>3.0940486884577989E-5</v>
      </c>
      <c r="AG739" s="13">
        <f t="shared" si="1028"/>
        <v>5.1564261361676924E-7</v>
      </c>
      <c r="AH739" s="13">
        <f t="shared" si="1029"/>
        <v>7.4590451541820735E-8</v>
      </c>
      <c r="AI739" s="13">
        <f t="shared" si="1030"/>
        <v>8.9510332021021848E-8</v>
      </c>
      <c r="AJ739" s="13">
        <f t="shared" si="1031"/>
        <v>5.3707273336597364E-8</v>
      </c>
      <c r="AK739" s="13">
        <f t="shared" si="1032"/>
        <v>2.1483338992825634E-8</v>
      </c>
      <c r="AL739" s="13">
        <f t="shared" si="1033"/>
        <v>1.5467657868494294E-11</v>
      </c>
      <c r="AM739" s="13">
        <f t="shared" si="1034"/>
        <v>5.9414335234352989E-3</v>
      </c>
      <c r="AN739" s="13">
        <f t="shared" si="1035"/>
        <v>2.9705314484060541E-4</v>
      </c>
      <c r="AO739" s="13">
        <f t="shared" si="1036"/>
        <v>7.4258653666357561E-6</v>
      </c>
      <c r="AP739" s="13">
        <f t="shared" si="1037"/>
        <v>1.2375670235256986E-7</v>
      </c>
      <c r="AQ739" s="13">
        <f t="shared" si="1038"/>
        <v>1.546862280118463E-9</v>
      </c>
      <c r="AR739" s="13">
        <f t="shared" si="1039"/>
        <v>7.4585798589453562E-10</v>
      </c>
      <c r="AS739" s="13">
        <f t="shared" si="1040"/>
        <v>8.9504748366510388E-10</v>
      </c>
      <c r="AT739" s="13">
        <f t="shared" si="1041"/>
        <v>5.3703923076886626E-10</v>
      </c>
      <c r="AU739" s="13">
        <f t="shared" si="1042"/>
        <v>2.1481998862139264E-10</v>
      </c>
      <c r="AV739" s="13">
        <f t="shared" si="1043"/>
        <v>6.4447285506349498E-11</v>
      </c>
      <c r="AW739" s="13">
        <f t="shared" si="1044"/>
        <v>2.5778337216427307E-14</v>
      </c>
      <c r="AX739" s="13">
        <f t="shared" si="1045"/>
        <v>1.1883104704211527E-3</v>
      </c>
      <c r="AY739" s="13">
        <f t="shared" si="1046"/>
        <v>5.9411817180700404E-5</v>
      </c>
      <c r="AZ739" s="13">
        <f t="shared" si="1047"/>
        <v>1.4852027767886168E-6</v>
      </c>
      <c r="BA739" s="13">
        <f t="shared" si="1048"/>
        <v>2.4751835497323364E-8</v>
      </c>
      <c r="BB739" s="13">
        <f t="shared" si="1049"/>
        <v>3.0937864347281287E-10</v>
      </c>
      <c r="BC739" s="13">
        <f t="shared" si="1050"/>
        <v>3.0935934443303307E-12</v>
      </c>
      <c r="BD739" s="13">
        <f t="shared" si="1051"/>
        <v>6.2150954939448027E-12</v>
      </c>
      <c r="BE739" s="13">
        <f t="shared" si="1052"/>
        <v>7.4582637550256153E-12</v>
      </c>
      <c r="BF739" s="13">
        <f t="shared" si="1053"/>
        <v>4.475047752180429E-12</v>
      </c>
      <c r="BG739" s="13">
        <f t="shared" si="1054"/>
        <v>1.790054901254189E-12</v>
      </c>
      <c r="BH739" s="13">
        <f t="shared" si="1055"/>
        <v>5.3702721070566399E-13</v>
      </c>
      <c r="BI739" s="13">
        <f t="shared" si="1056"/>
        <v>1.2888910829997061E-13</v>
      </c>
      <c r="BJ739" s="14">
        <f t="shared" si="1057"/>
        <v>0.68067179382082565</v>
      </c>
      <c r="BK739" s="14">
        <f t="shared" si="1058"/>
        <v>0.30400697887994882</v>
      </c>
      <c r="BL739" s="14">
        <f t="shared" si="1059"/>
        <v>1.5123529065119467E-2</v>
      </c>
      <c r="BM739" s="14">
        <f t="shared" si="1060"/>
        <v>0.13128586593727906</v>
      </c>
      <c r="BN739" s="14">
        <f t="shared" si="1061"/>
        <v>0.86846299161984275</v>
      </c>
    </row>
    <row r="740" spans="1:66" x14ac:dyDescent="0.25">
      <c r="A740" t="s">
        <v>337</v>
      </c>
      <c r="B740" t="s">
        <v>76</v>
      </c>
      <c r="C740" t="s">
        <v>89</v>
      </c>
      <c r="D740" s="11">
        <v>44438</v>
      </c>
      <c r="E740" s="10">
        <f>VLOOKUP(A740,home!$A$2:$E$404,3,FALSE)</f>
        <v>1.2959000000000001</v>
      </c>
      <c r="F740" s="10">
        <f>VLOOKUP(B740,home!$B$2:$E$404,3,FALSE)</f>
        <v>0.77170000000000005</v>
      </c>
      <c r="G740" s="10">
        <f>VLOOKUP(C740,away!$B$2:$E$404,4,FALSE)</f>
        <v>0.96460000000000001</v>
      </c>
      <c r="H740" s="10">
        <f>VLOOKUP(A740,away!$A$2:$E$404,3,FALSE)</f>
        <v>1</v>
      </c>
      <c r="I740" s="10">
        <f>VLOOKUP(C740,away!$B$2:$E$404,3,FALSE)</f>
        <v>2.5</v>
      </c>
      <c r="J740" s="10">
        <f>VLOOKUP(B740,home!$B$2:$E$404,4,FALSE)</f>
        <v>1</v>
      </c>
      <c r="K740" s="12">
        <f t="shared" si="1006"/>
        <v>0.96464440053800005</v>
      </c>
      <c r="L740" s="12">
        <f t="shared" si="1007"/>
        <v>2.5</v>
      </c>
      <c r="M740" s="13">
        <f t="shared" si="1008"/>
        <v>3.1284128067722225E-2</v>
      </c>
      <c r="N740" s="13">
        <f t="shared" si="1009"/>
        <v>3.0178058966241927E-2</v>
      </c>
      <c r="O740" s="13">
        <f t="shared" si="1010"/>
        <v>7.8210320169305569E-2</v>
      </c>
      <c r="P740" s="13">
        <f t="shared" si="1011"/>
        <v>7.5445147415604819E-2</v>
      </c>
      <c r="Q740" s="13">
        <f t="shared" si="1012"/>
        <v>1.4555547800445429E-2</v>
      </c>
      <c r="R740" s="13">
        <f t="shared" si="1013"/>
        <v>9.7762900211631962E-2</v>
      </c>
      <c r="S740" s="13">
        <f t="shared" si="1014"/>
        <v>4.5486086876391968E-2</v>
      </c>
      <c r="T740" s="13">
        <f t="shared" si="1015"/>
        <v>3.6388869501113572E-2</v>
      </c>
      <c r="U740" s="13">
        <f t="shared" si="1016"/>
        <v>9.4306434269506023E-2</v>
      </c>
      <c r="V740" s="13">
        <f t="shared" si="1017"/>
        <v>1.2188305279915702E-2</v>
      </c>
      <c r="W740" s="13">
        <f t="shared" si="1018"/>
        <v>4.6803092274876291E-3</v>
      </c>
      <c r="X740" s="13">
        <f t="shared" si="1019"/>
        <v>1.1700773068719071E-2</v>
      </c>
      <c r="Y740" s="13">
        <f t="shared" si="1020"/>
        <v>1.4625966335898841E-2</v>
      </c>
      <c r="Z740" s="13">
        <f t="shared" si="1021"/>
        <v>8.1469083509693313E-2</v>
      </c>
      <c r="AA740" s="13">
        <f t="shared" si="1022"/>
        <v>7.8588695224588362E-2</v>
      </c>
      <c r="AB740" s="13">
        <f t="shared" si="1023"/>
        <v>3.7905072396993311E-2</v>
      </c>
      <c r="AC740" s="13">
        <f t="shared" si="1024"/>
        <v>1.8370906937997529E-3</v>
      </c>
      <c r="AD740" s="13">
        <f t="shared" si="1025"/>
        <v>1.1287085222705683E-3</v>
      </c>
      <c r="AE740" s="13">
        <f t="shared" si="1026"/>
        <v>2.8217713056764211E-3</v>
      </c>
      <c r="AF740" s="13">
        <f t="shared" si="1027"/>
        <v>3.5272141320955262E-3</v>
      </c>
      <c r="AG740" s="13">
        <f t="shared" si="1028"/>
        <v>2.9393451100796055E-3</v>
      </c>
      <c r="AH740" s="13">
        <f t="shared" si="1029"/>
        <v>5.0918177193558296E-2</v>
      </c>
      <c r="AI740" s="13">
        <f t="shared" si="1030"/>
        <v>4.9117934515367709E-2</v>
      </c>
      <c r="AJ740" s="13">
        <f t="shared" si="1031"/>
        <v>2.3690670248120813E-2</v>
      </c>
      <c r="AK740" s="13">
        <f t="shared" si="1032"/>
        <v>7.6176907999473105E-3</v>
      </c>
      <c r="AL740" s="13">
        <f t="shared" si="1033"/>
        <v>1.7721392510544021E-4</v>
      </c>
      <c r="AM740" s="13">
        <f t="shared" si="1034"/>
        <v>2.1776047116956493E-4</v>
      </c>
      <c r="AN740" s="13">
        <f t="shared" si="1035"/>
        <v>5.4440117792391228E-4</v>
      </c>
      <c r="AO740" s="13">
        <f t="shared" si="1036"/>
        <v>6.805014724048904E-4</v>
      </c>
      <c r="AP740" s="13">
        <f t="shared" si="1037"/>
        <v>5.6708456033740867E-4</v>
      </c>
      <c r="AQ740" s="13">
        <f t="shared" si="1038"/>
        <v>3.5442785021088031E-4</v>
      </c>
      <c r="AR740" s="13">
        <f t="shared" si="1039"/>
        <v>2.5459088596779155E-2</v>
      </c>
      <c r="AS740" s="13">
        <f t="shared" si="1040"/>
        <v>2.4558967257683861E-2</v>
      </c>
      <c r="AT740" s="13">
        <f t="shared" si="1041"/>
        <v>1.1845335124060408E-2</v>
      </c>
      <c r="AU740" s="13">
        <f t="shared" si="1042"/>
        <v>3.8088453999736561E-3</v>
      </c>
      <c r="AV740" s="13">
        <f t="shared" si="1043"/>
        <v>9.1854534689987666E-4</v>
      </c>
      <c r="AW740" s="13">
        <f t="shared" si="1044"/>
        <v>1.1871418093772458E-5</v>
      </c>
      <c r="AX740" s="13">
        <f t="shared" si="1045"/>
        <v>3.5010236528706213E-5</v>
      </c>
      <c r="AY740" s="13">
        <f t="shared" si="1046"/>
        <v>8.7525591321765533E-5</v>
      </c>
      <c r="AZ740" s="13">
        <f t="shared" si="1047"/>
        <v>1.0940698915220692E-4</v>
      </c>
      <c r="BA740" s="13">
        <f t="shared" si="1048"/>
        <v>9.1172490960172447E-5</v>
      </c>
      <c r="BB740" s="13">
        <f t="shared" si="1049"/>
        <v>5.6982806850107761E-5</v>
      </c>
      <c r="BC740" s="13">
        <f t="shared" si="1050"/>
        <v>2.8491403425053887E-5</v>
      </c>
      <c r="BD740" s="13">
        <f t="shared" si="1051"/>
        <v>1.060795358199132E-2</v>
      </c>
      <c r="BE740" s="13">
        <f t="shared" si="1052"/>
        <v>1.0232903024034946E-2</v>
      </c>
      <c r="BF740" s="13">
        <f t="shared" si="1053"/>
        <v>4.9355563016918388E-3</v>
      </c>
      <c r="BG740" s="13">
        <f t="shared" si="1054"/>
        <v>1.5870189166556907E-3</v>
      </c>
      <c r="BH740" s="13">
        <f t="shared" si="1055"/>
        <v>3.8272722787494875E-4</v>
      </c>
      <c r="BI740" s="13">
        <f t="shared" si="1056"/>
        <v>7.3839135460600116E-5</v>
      </c>
      <c r="BJ740" s="14">
        <f t="shared" si="1057"/>
        <v>0.12531932902031323</v>
      </c>
      <c r="BK740" s="14">
        <f t="shared" si="1058"/>
        <v>0.16650549784986168</v>
      </c>
      <c r="BL740" s="14">
        <f t="shared" si="1059"/>
        <v>0.61252867494212548</v>
      </c>
      <c r="BM740" s="14">
        <f t="shared" si="1060"/>
        <v>0.65831082851781353</v>
      </c>
      <c r="BN740" s="14">
        <f t="shared" si="1061"/>
        <v>0.32743610263095196</v>
      </c>
    </row>
    <row r="741" spans="1:66" x14ac:dyDescent="0.25">
      <c r="A741" t="s">
        <v>337</v>
      </c>
      <c r="B741" t="s">
        <v>86</v>
      </c>
      <c r="C741" t="s">
        <v>74</v>
      </c>
      <c r="D741" s="11">
        <v>44438</v>
      </c>
      <c r="E741" s="10">
        <f>VLOOKUP(A741,home!$A$2:$E$404,3,FALSE)</f>
        <v>1.2959000000000001</v>
      </c>
      <c r="F741" s="10">
        <f>VLOOKUP(B741,home!$B$2:$E$404,3,FALSE)</f>
        <v>1.2861</v>
      </c>
      <c r="G741" s="10">
        <f>VLOOKUP(C741,away!$B$2:$E$404,4,FALSE)</f>
        <v>1.5432999999999999</v>
      </c>
      <c r="H741" s="10">
        <f>VLOOKUP(A741,away!$A$2:$E$404,3,FALSE)</f>
        <v>1</v>
      </c>
      <c r="I741" s="10">
        <f>VLOOKUP(C741,away!$B$2:$E$404,3,FALSE)</f>
        <v>0.1</v>
      </c>
      <c r="J741" s="10">
        <f>VLOOKUP(B741,home!$B$2:$E$404,4,FALSE)</f>
        <v>0.66669999999999996</v>
      </c>
      <c r="K741" s="12">
        <f t="shared" si="1006"/>
        <v>2.5721517326669998</v>
      </c>
      <c r="L741" s="12">
        <f t="shared" si="1007"/>
        <v>6.6669999999999993E-2</v>
      </c>
      <c r="M741" s="13">
        <f t="shared" si="1008"/>
        <v>7.1445401764528529E-2</v>
      </c>
      <c r="N741" s="13">
        <f t="shared" si="1009"/>
        <v>0.18376841393972199</v>
      </c>
      <c r="O741" s="13">
        <f t="shared" si="1010"/>
        <v>4.7632649356411164E-3</v>
      </c>
      <c r="P741" s="13">
        <f t="shared" si="1011"/>
        <v>1.2251840157361263E-2</v>
      </c>
      <c r="Q741" s="13">
        <f t="shared" si="1012"/>
        <v>0.23634012216226122</v>
      </c>
      <c r="R741" s="13">
        <f t="shared" si="1013"/>
        <v>1.5878343662959659E-4</v>
      </c>
      <c r="S741" s="13">
        <f t="shared" si="1014"/>
        <v>5.2525279281183932E-4</v>
      </c>
      <c r="T741" s="13">
        <f t="shared" si="1015"/>
        <v>1.5756795944557953E-2</v>
      </c>
      <c r="U741" s="13">
        <f t="shared" si="1016"/>
        <v>4.0841509164563766E-4</v>
      </c>
      <c r="V741" s="13">
        <f t="shared" si="1017"/>
        <v>1.000812913046822E-5</v>
      </c>
      <c r="W741" s="13">
        <f t="shared" si="1018"/>
        <v>0.20263421823946356</v>
      </c>
      <c r="X741" s="13">
        <f t="shared" si="1019"/>
        <v>1.3509623330025032E-2</v>
      </c>
      <c r="Y741" s="13">
        <f t="shared" si="1020"/>
        <v>4.5034329370638438E-4</v>
      </c>
      <c r="Z741" s="13">
        <f t="shared" si="1021"/>
        <v>3.5286972400317366E-6</v>
      </c>
      <c r="AA741" s="13">
        <f t="shared" si="1022"/>
        <v>9.0763447200048919E-6</v>
      </c>
      <c r="AB741" s="13">
        <f t="shared" si="1023"/>
        <v>1.167286789892178E-5</v>
      </c>
      <c r="AC741" s="13">
        <f t="shared" si="1024"/>
        <v>1.0726547418759615E-7</v>
      </c>
      <c r="AD741" s="13">
        <f t="shared" si="1025"/>
        <v>0.13030148888556481</v>
      </c>
      <c r="AE741" s="13">
        <f t="shared" si="1026"/>
        <v>8.6872002640006035E-3</v>
      </c>
      <c r="AF741" s="13">
        <f t="shared" si="1027"/>
        <v>2.8958782080046005E-4</v>
      </c>
      <c r="AG741" s="13">
        <f t="shared" si="1028"/>
        <v>6.4356066709222271E-6</v>
      </c>
      <c r="AH741" s="13">
        <f t="shared" si="1029"/>
        <v>5.8814561248228924E-8</v>
      </c>
      <c r="AI741" s="13">
        <f t="shared" si="1030"/>
        <v>1.5127997562068142E-7</v>
      </c>
      <c r="AJ741" s="13">
        <f t="shared" si="1031"/>
        <v>1.9455752570527863E-7</v>
      </c>
      <c r="AK741" s="13">
        <f t="shared" si="1032"/>
        <v>1.6681049228207895E-7</v>
      </c>
      <c r="AL741" s="13">
        <f t="shared" si="1033"/>
        <v>7.3577832117529852E-10</v>
      </c>
      <c r="AM741" s="13">
        <f t="shared" si="1034"/>
        <v>6.7031040081219045E-2</v>
      </c>
      <c r="AN741" s="13">
        <f t="shared" si="1035"/>
        <v>4.4689594422148721E-3</v>
      </c>
      <c r="AO741" s="13">
        <f t="shared" si="1036"/>
        <v>1.4897276300623275E-4</v>
      </c>
      <c r="AP741" s="13">
        <f t="shared" si="1037"/>
        <v>3.3106713698751808E-6</v>
      </c>
      <c r="AQ741" s="13">
        <f t="shared" si="1038"/>
        <v>5.5180615057394532E-8</v>
      </c>
      <c r="AR741" s="13">
        <f t="shared" si="1039"/>
        <v>7.8423335968388421E-10</v>
      </c>
      <c r="AS741" s="13">
        <f t="shared" si="1040"/>
        <v>2.0171671949261654E-9</v>
      </c>
      <c r="AT741" s="13">
        <f t="shared" si="1041"/>
        <v>2.5942300477541844E-9</v>
      </c>
      <c r="AU741" s="13">
        <f t="shared" si="1042"/>
        <v>2.2242511040892397E-9</v>
      </c>
      <c r="AV741" s="13">
        <f t="shared" si="1043"/>
        <v>1.4302778328174065E-9</v>
      </c>
      <c r="AW741" s="13">
        <f t="shared" si="1044"/>
        <v>3.5048668710074928E-12</v>
      </c>
      <c r="AX741" s="13">
        <f t="shared" si="1045"/>
        <v>2.8735667647896458E-2</v>
      </c>
      <c r="AY741" s="13">
        <f t="shared" si="1046"/>
        <v>1.9158069620852564E-3</v>
      </c>
      <c r="AZ741" s="13">
        <f t="shared" si="1047"/>
        <v>6.3863425081112015E-5</v>
      </c>
      <c r="BA741" s="13">
        <f t="shared" si="1048"/>
        <v>1.4192581833859132E-6</v>
      </c>
      <c r="BB741" s="13">
        <f t="shared" si="1049"/>
        <v>2.3655485771584693E-8</v>
      </c>
      <c r="BC741" s="13">
        <f t="shared" si="1050"/>
        <v>3.1542224727831018E-10</v>
      </c>
      <c r="BD741" s="13">
        <f t="shared" si="1051"/>
        <v>8.714139681687433E-12</v>
      </c>
      <c r="BE741" s="13">
        <f t="shared" si="1052"/>
        <v>2.2414089480954592E-11</v>
      </c>
      <c r="BF741" s="13">
        <f t="shared" si="1053"/>
        <v>2.8826219547295267E-11</v>
      </c>
      <c r="BG741" s="13">
        <f t="shared" si="1054"/>
        <v>2.4715136851604955E-11</v>
      </c>
      <c r="BH741" s="13">
        <f t="shared" si="1055"/>
        <v>1.5892770518989426E-11</v>
      </c>
      <c r="BI741" s="13">
        <f t="shared" si="1056"/>
        <v>8.1757234454595307E-12</v>
      </c>
      <c r="BJ741" s="14">
        <f t="shared" si="1057"/>
        <v>0.89411334888935234</v>
      </c>
      <c r="BK741" s="14">
        <f t="shared" si="1058"/>
        <v>8.614841780716985E-2</v>
      </c>
      <c r="BL741" s="14">
        <f t="shared" si="1059"/>
        <v>5.3517932979877513E-3</v>
      </c>
      <c r="BM741" s="14">
        <f t="shared" si="1060"/>
        <v>0.47497345533702584</v>
      </c>
      <c r="BN741" s="14">
        <f t="shared" si="1061"/>
        <v>0.50872782639614367</v>
      </c>
    </row>
    <row r="742" spans="1:66" x14ac:dyDescent="0.25">
      <c r="A742" t="s">
        <v>337</v>
      </c>
      <c r="B742" t="s">
        <v>95</v>
      </c>
      <c r="C742" t="s">
        <v>72</v>
      </c>
      <c r="D742" s="11">
        <v>44438</v>
      </c>
      <c r="E742" s="10">
        <f>VLOOKUP(A742,home!$A$2:$E$404,3,FALSE)</f>
        <v>1.2959000000000001</v>
      </c>
      <c r="F742" s="10">
        <f>VLOOKUP(B742,home!$B$2:$E$404,3,FALSE)</f>
        <v>0.96460000000000001</v>
      </c>
      <c r="G742" s="10">
        <f>VLOOKUP(C742,away!$B$2:$E$404,4,FALSE)</f>
        <v>1.2861</v>
      </c>
      <c r="H742" s="10">
        <f>VLOOKUP(A742,away!$A$2:$E$404,3,FALSE)</f>
        <v>1</v>
      </c>
      <c r="I742" s="10">
        <f>VLOOKUP(C742,away!$B$2:$E$404,3,FALSE)</f>
        <v>1</v>
      </c>
      <c r="J742" s="10">
        <f>VLOOKUP(B742,home!$B$2:$E$404,4,FALSE)</f>
        <v>0.25</v>
      </c>
      <c r="K742" s="12">
        <f t="shared" si="1006"/>
        <v>1.607657332554</v>
      </c>
      <c r="L742" s="12">
        <f t="shared" si="1007"/>
        <v>0.25</v>
      </c>
      <c r="M742" s="13">
        <f t="shared" si="1008"/>
        <v>0.156037747077926</v>
      </c>
      <c r="N742" s="13">
        <f t="shared" si="1009"/>
        <v>0.2508552282450342</v>
      </c>
      <c r="O742" s="13">
        <f t="shared" si="1010"/>
        <v>3.9009436769481501E-2</v>
      </c>
      <c r="P742" s="13">
        <f t="shared" si="1011"/>
        <v>6.271380706125855E-2</v>
      </c>
      <c r="Q742" s="13">
        <f t="shared" si="1012"/>
        <v>0.20164462354881829</v>
      </c>
      <c r="R742" s="13">
        <f t="shared" si="1013"/>
        <v>4.8761795961851876E-3</v>
      </c>
      <c r="S742" s="13">
        <f t="shared" si="1014"/>
        <v>6.3013944859005716E-3</v>
      </c>
      <c r="T742" s="13">
        <f t="shared" si="1015"/>
        <v>5.0411155887204573E-2</v>
      </c>
      <c r="U742" s="13">
        <f t="shared" si="1016"/>
        <v>7.8392258826573188E-3</v>
      </c>
      <c r="V742" s="13">
        <f t="shared" si="1017"/>
        <v>2.8140230696037231E-4</v>
      </c>
      <c r="W742" s="13">
        <f t="shared" si="1018"/>
        <v>0.10805848587278293</v>
      </c>
      <c r="X742" s="13">
        <f t="shared" si="1019"/>
        <v>2.7014621468195731E-2</v>
      </c>
      <c r="Y742" s="13">
        <f t="shared" si="1020"/>
        <v>3.3768276835244664E-3</v>
      </c>
      <c r="Z742" s="13">
        <f t="shared" si="1021"/>
        <v>4.0634829968209913E-4</v>
      </c>
      <c r="AA742" s="13">
        <f t="shared" si="1022"/>
        <v>6.5326882355477682E-4</v>
      </c>
      <c r="AB742" s="13">
        <f t="shared" si="1023"/>
        <v>5.2511620715838111E-4</v>
      </c>
      <c r="AC742" s="13">
        <f t="shared" si="1024"/>
        <v>7.0687262841008399E-6</v>
      </c>
      <c r="AD742" s="13">
        <f t="shared" si="1025"/>
        <v>4.3430254289515559E-2</v>
      </c>
      <c r="AE742" s="13">
        <f t="shared" si="1026"/>
        <v>1.085756357237889E-2</v>
      </c>
      <c r="AF742" s="13">
        <f t="shared" si="1027"/>
        <v>1.3571954465473612E-3</v>
      </c>
      <c r="AG742" s="13">
        <f t="shared" si="1028"/>
        <v>1.1309962054561348E-4</v>
      </c>
      <c r="AH742" s="13">
        <f t="shared" si="1029"/>
        <v>2.5396768730131182E-5</v>
      </c>
      <c r="AI742" s="13">
        <f t="shared" si="1030"/>
        <v>4.0829301472173538E-5</v>
      </c>
      <c r="AJ742" s="13">
        <f t="shared" si="1031"/>
        <v>3.2819762947398806E-5</v>
      </c>
      <c r="AK742" s="13">
        <f t="shared" si="1032"/>
        <v>1.7587644185023263E-5</v>
      </c>
      <c r="AL742" s="13">
        <f t="shared" si="1033"/>
        <v>1.1364089642451901E-7</v>
      </c>
      <c r="AM742" s="13">
        <f t="shared" si="1034"/>
        <v>1.3964193352644894E-2</v>
      </c>
      <c r="AN742" s="13">
        <f t="shared" si="1035"/>
        <v>3.4910483381612235E-3</v>
      </c>
      <c r="AO742" s="13">
        <f t="shared" si="1036"/>
        <v>4.3638104227015294E-4</v>
      </c>
      <c r="AP742" s="13">
        <f t="shared" si="1037"/>
        <v>3.6365086855846092E-5</v>
      </c>
      <c r="AQ742" s="13">
        <f t="shared" si="1038"/>
        <v>2.2728179284903799E-6</v>
      </c>
      <c r="AR742" s="13">
        <f t="shared" si="1039"/>
        <v>1.2698384365065594E-6</v>
      </c>
      <c r="AS742" s="13">
        <f t="shared" si="1040"/>
        <v>2.0414650736086771E-6</v>
      </c>
      <c r="AT742" s="13">
        <f t="shared" si="1041"/>
        <v>1.6409881473699407E-6</v>
      </c>
      <c r="AU742" s="13">
        <f t="shared" si="1042"/>
        <v>8.7938220925116321E-7</v>
      </c>
      <c r="AV742" s="13">
        <f t="shared" si="1043"/>
        <v>3.5343631420504205E-7</v>
      </c>
      <c r="AW742" s="13">
        <f t="shared" si="1044"/>
        <v>1.2687195862144995E-9</v>
      </c>
      <c r="AX742" s="13">
        <f t="shared" si="1045"/>
        <v>3.7416063060969028E-3</v>
      </c>
      <c r="AY742" s="13">
        <f t="shared" si="1046"/>
        <v>9.354015765242257E-4</v>
      </c>
      <c r="AZ742" s="13">
        <f t="shared" si="1047"/>
        <v>1.1692519706552821E-4</v>
      </c>
      <c r="BA742" s="13">
        <f t="shared" si="1048"/>
        <v>9.743766422127355E-6</v>
      </c>
      <c r="BB742" s="13">
        <f t="shared" si="1049"/>
        <v>6.0898540138295947E-7</v>
      </c>
      <c r="BC742" s="13">
        <f t="shared" si="1050"/>
        <v>3.0449270069147975E-8</v>
      </c>
      <c r="BD742" s="13">
        <f t="shared" si="1051"/>
        <v>5.2909934854439993E-8</v>
      </c>
      <c r="BE742" s="13">
        <f t="shared" si="1052"/>
        <v>8.5061044733694907E-8</v>
      </c>
      <c r="BF742" s="13">
        <f t="shared" si="1053"/>
        <v>6.8374506140414223E-8</v>
      </c>
      <c r="BG742" s="13">
        <f t="shared" si="1054"/>
        <v>3.6640925385465149E-8</v>
      </c>
      <c r="BH742" s="13">
        <f t="shared" si="1055"/>
        <v>1.4726513091876758E-8</v>
      </c>
      <c r="BI742" s="13">
        <f t="shared" si="1056"/>
        <v>4.735037351021627E-9</v>
      </c>
      <c r="BJ742" s="14">
        <f t="shared" si="1057"/>
        <v>0.71985363255318846</v>
      </c>
      <c r="BK742" s="14">
        <f t="shared" si="1058"/>
        <v>0.22627693487575021</v>
      </c>
      <c r="BL742" s="14">
        <f t="shared" si="1059"/>
        <v>5.3026308314514381E-2</v>
      </c>
      <c r="BM742" s="14">
        <f t="shared" si="1060"/>
        <v>0.2834908014366268</v>
      </c>
      <c r="BN742" s="14">
        <f t="shared" si="1061"/>
        <v>0.71513702229870368</v>
      </c>
    </row>
    <row r="743" spans="1:66" x14ac:dyDescent="0.25">
      <c r="A743" t="s">
        <v>337</v>
      </c>
      <c r="B743" t="s">
        <v>92</v>
      </c>
      <c r="C743" t="s">
        <v>87</v>
      </c>
      <c r="D743" s="11">
        <v>44438</v>
      </c>
      <c r="E743" s="10">
        <f>VLOOKUP(A743,home!$A$2:$E$404,3,FALSE)</f>
        <v>1.2959000000000001</v>
      </c>
      <c r="F743" s="10">
        <f>VLOOKUP(B743,home!$B$2:$E$404,3,FALSE)</f>
        <v>0.77170000000000005</v>
      </c>
      <c r="G743" s="10">
        <f>VLOOKUP(C743,away!$B$2:$E$404,4,FALSE)</f>
        <v>1.7362</v>
      </c>
      <c r="H743" s="10">
        <f>VLOOKUP(A743,away!$A$2:$E$404,3,FALSE)</f>
        <v>1</v>
      </c>
      <c r="I743" s="10">
        <f>VLOOKUP(C743,away!$B$2:$E$404,3,FALSE)</f>
        <v>1</v>
      </c>
      <c r="J743" s="10">
        <f>VLOOKUP(B743,home!$B$2:$E$404,4,FALSE)</f>
        <v>1.6667000000000001</v>
      </c>
      <c r="K743" s="12">
        <f t="shared" si="1006"/>
        <v>1.736279917286</v>
      </c>
      <c r="L743" s="12">
        <f t="shared" si="1007"/>
        <v>1.6667000000000001</v>
      </c>
      <c r="M743" s="13">
        <f t="shared" si="1008"/>
        <v>3.3273968404973993E-2</v>
      </c>
      <c r="N743" s="13">
        <f t="shared" si="1009"/>
        <v>5.77729231099652E-2</v>
      </c>
      <c r="O743" s="13">
        <f t="shared" si="1010"/>
        <v>5.5457723140570146E-2</v>
      </c>
      <c r="P743" s="13">
        <f t="shared" si="1011"/>
        <v>9.6290130947378996E-2</v>
      </c>
      <c r="Q743" s="13">
        <f t="shared" si="1012"/>
        <v>5.0154983079370427E-2</v>
      </c>
      <c r="R743" s="13">
        <f t="shared" si="1013"/>
        <v>4.6215693579194146E-2</v>
      </c>
      <c r="S743" s="13">
        <f t="shared" si="1014"/>
        <v>6.9662485137160571E-2</v>
      </c>
      <c r="T743" s="13">
        <f t="shared" si="1015"/>
        <v>8.3593310298386694E-2</v>
      </c>
      <c r="U743" s="13">
        <f t="shared" si="1016"/>
        <v>8.024338062499832E-2</v>
      </c>
      <c r="V743" s="13">
        <f t="shared" si="1017"/>
        <v>2.2399257963586109E-2</v>
      </c>
      <c r="W743" s="13">
        <f t="shared" si="1018"/>
        <v>2.9027696624176667E-2</v>
      </c>
      <c r="X743" s="13">
        <f t="shared" si="1019"/>
        <v>4.8380461963515246E-2</v>
      </c>
      <c r="Y743" s="13">
        <f t="shared" si="1020"/>
        <v>4.0317857977295445E-2</v>
      </c>
      <c r="Z743" s="13">
        <f t="shared" si="1021"/>
        <v>2.5675898829480962E-2</v>
      </c>
      <c r="AA743" s="13">
        <f t="shared" si="1022"/>
        <v>4.45805474958949E-2</v>
      </c>
      <c r="AB743" s="13">
        <f t="shared" si="1023"/>
        <v>3.8702154659368514E-2</v>
      </c>
      <c r="AC743" s="13">
        <f t="shared" si="1024"/>
        <v>4.0512666241581605E-3</v>
      </c>
      <c r="AD743" s="13">
        <f t="shared" si="1025"/>
        <v>1.2600051673407142E-2</v>
      </c>
      <c r="AE743" s="13">
        <f t="shared" si="1026"/>
        <v>2.1000506124067682E-2</v>
      </c>
      <c r="AF743" s="13">
        <f t="shared" si="1027"/>
        <v>1.7500771778491808E-2</v>
      </c>
      <c r="AG743" s="13">
        <f t="shared" si="1028"/>
        <v>9.7228454410707658E-3</v>
      </c>
      <c r="AH743" s="13">
        <f t="shared" si="1029"/>
        <v>1.0698505144773978E-2</v>
      </c>
      <c r="AI743" s="13">
        <f t="shared" si="1030"/>
        <v>1.8575599627852005E-2</v>
      </c>
      <c r="AJ743" s="13">
        <f t="shared" si="1031"/>
        <v>1.612622029269237E-2</v>
      </c>
      <c r="AK743" s="13">
        <f t="shared" si="1032"/>
        <v>9.3332108119772387E-3</v>
      </c>
      <c r="AL743" s="13">
        <f t="shared" si="1033"/>
        <v>4.6895157078362935E-4</v>
      </c>
      <c r="AM743" s="13">
        <f t="shared" si="1034"/>
        <v>4.375443335460534E-3</v>
      </c>
      <c r="AN743" s="13">
        <f t="shared" si="1035"/>
        <v>7.2925514072120718E-3</v>
      </c>
      <c r="AO743" s="13">
        <f t="shared" si="1036"/>
        <v>6.0772477152001821E-3</v>
      </c>
      <c r="AP743" s="13">
        <f t="shared" si="1037"/>
        <v>3.3763162556413816E-3</v>
      </c>
      <c r="AQ743" s="13">
        <f t="shared" si="1038"/>
        <v>1.4068265758193723E-3</v>
      </c>
      <c r="AR743" s="13">
        <f t="shared" si="1039"/>
        <v>3.5662397049589564E-3</v>
      </c>
      <c r="AS743" s="13">
        <f t="shared" si="1040"/>
        <v>6.1919903799481845E-3</v>
      </c>
      <c r="AT743" s="13">
        <f t="shared" si="1041"/>
        <v>5.3755142723660729E-3</v>
      </c>
      <c r="AU743" s="13">
        <f t="shared" si="1042"/>
        <v>3.111132492064492E-3</v>
      </c>
      <c r="AV743" s="13">
        <f t="shared" si="1043"/>
        <v>1.3504492164968806E-3</v>
      </c>
      <c r="AW743" s="13">
        <f t="shared" si="1044"/>
        <v>3.7696642553482914E-5</v>
      </c>
      <c r="AX743" s="13">
        <f t="shared" si="1045"/>
        <v>1.2661657320971675E-3</v>
      </c>
      <c r="AY743" s="13">
        <f t="shared" si="1046"/>
        <v>2.1103184256863489E-3</v>
      </c>
      <c r="AZ743" s="13">
        <f t="shared" si="1047"/>
        <v>1.7586338600457194E-3</v>
      </c>
      <c r="BA743" s="13">
        <f t="shared" si="1048"/>
        <v>9.7703835151273359E-4</v>
      </c>
      <c r="BB743" s="13">
        <f t="shared" si="1049"/>
        <v>4.0710745511656816E-4</v>
      </c>
      <c r="BC743" s="13">
        <f t="shared" si="1050"/>
        <v>1.3570519908855677E-4</v>
      </c>
      <c r="BD743" s="13">
        <f t="shared" si="1051"/>
        <v>9.9064195270918173E-4</v>
      </c>
      <c r="BE743" s="13">
        <f t="shared" si="1052"/>
        <v>1.7200317277099391E-3</v>
      </c>
      <c r="BF743" s="13">
        <f t="shared" si="1053"/>
        <v>1.4932282729587551E-3</v>
      </c>
      <c r="BG743" s="13">
        <f t="shared" si="1054"/>
        <v>8.6422075408731436E-4</v>
      </c>
      <c r="BH743" s="13">
        <f t="shared" si="1055"/>
        <v>3.7513228485589172E-4</v>
      </c>
      <c r="BI743" s="13">
        <f t="shared" si="1056"/>
        <v>1.3026693050417914E-4</v>
      </c>
      <c r="BJ743" s="14">
        <f t="shared" si="1057"/>
        <v>0.39925476238262769</v>
      </c>
      <c r="BK743" s="14">
        <f t="shared" si="1058"/>
        <v>0.22825637907372784</v>
      </c>
      <c r="BL743" s="14">
        <f t="shared" si="1059"/>
        <v>0.34510188336598163</v>
      </c>
      <c r="BM743" s="14">
        <f t="shared" si="1060"/>
        <v>0.65705087960723219</v>
      </c>
      <c r="BN743" s="14">
        <f t="shared" si="1061"/>
        <v>0.33916542226145291</v>
      </c>
    </row>
    <row r="744" spans="1:66" x14ac:dyDescent="0.25">
      <c r="A744" t="s">
        <v>337</v>
      </c>
      <c r="B744" t="s">
        <v>93</v>
      </c>
      <c r="C744" t="s">
        <v>90</v>
      </c>
      <c r="D744" s="11">
        <v>44438</v>
      </c>
      <c r="E744" s="10">
        <f>VLOOKUP(A744,home!$A$2:$E$404,3,FALSE)</f>
        <v>1.2959000000000001</v>
      </c>
      <c r="F744" s="10">
        <f>VLOOKUP(B744,home!$B$2:$E$404,3,FALSE)</f>
        <v>1.3504</v>
      </c>
      <c r="G744" s="10">
        <f>VLOOKUP(C744,away!$B$2:$E$404,4,FALSE)</f>
        <v>0.25719999999999998</v>
      </c>
      <c r="H744" s="10">
        <f>VLOOKUP(A744,away!$A$2:$E$404,3,FALSE)</f>
        <v>1</v>
      </c>
      <c r="I744" s="10">
        <f>VLOOKUP(C744,away!$B$2:$E$404,3,FALSE)</f>
        <v>1</v>
      </c>
      <c r="J744" s="10">
        <f>VLOOKUP(B744,home!$B$2:$E$404,4,FALSE)</f>
        <v>1.25</v>
      </c>
      <c r="K744" s="12">
        <f t="shared" si="1006"/>
        <v>0.450095720192</v>
      </c>
      <c r="L744" s="12">
        <f t="shared" si="1007"/>
        <v>1.25</v>
      </c>
      <c r="M744" s="13">
        <f t="shared" si="1008"/>
        <v>0.18266603838761605</v>
      </c>
      <c r="N744" s="13">
        <f t="shared" si="1009"/>
        <v>8.2217202102693565E-2</v>
      </c>
      <c r="O744" s="13">
        <f t="shared" si="1010"/>
        <v>0.22833254798452007</v>
      </c>
      <c r="P744" s="13">
        <f t="shared" si="1011"/>
        <v>0.10277150262836696</v>
      </c>
      <c r="Q744" s="13">
        <f t="shared" si="1012"/>
        <v>1.8502805396291535E-2</v>
      </c>
      <c r="R744" s="13">
        <f t="shared" si="1013"/>
        <v>0.14270784249032503</v>
      </c>
      <c r="S744" s="13">
        <f t="shared" si="1014"/>
        <v>1.4455316715852762E-2</v>
      </c>
      <c r="T744" s="13">
        <f t="shared" si="1015"/>
        <v>2.312850674536442E-2</v>
      </c>
      <c r="U744" s="13">
        <f t="shared" si="1016"/>
        <v>6.4232189142729337E-2</v>
      </c>
      <c r="V744" s="13">
        <f t="shared" si="1017"/>
        <v>9.0364947053127938E-4</v>
      </c>
      <c r="W744" s="13">
        <f t="shared" si="1018"/>
        <v>2.7760111734720892E-3</v>
      </c>
      <c r="X744" s="13">
        <f t="shared" si="1019"/>
        <v>3.4700139668401115E-3</v>
      </c>
      <c r="Y744" s="13">
        <f t="shared" si="1020"/>
        <v>2.1687587292750694E-3</v>
      </c>
      <c r="Z744" s="13">
        <f t="shared" si="1021"/>
        <v>5.9461601037635453E-2</v>
      </c>
      <c r="AA744" s="13">
        <f t="shared" si="1022"/>
        <v>2.6763412142803904E-2</v>
      </c>
      <c r="AB744" s="13">
        <f t="shared" si="1023"/>
        <v>6.0230486316053206E-3</v>
      </c>
      <c r="AC744" s="13">
        <f t="shared" si="1024"/>
        <v>3.1775684315616827E-5</v>
      </c>
      <c r="AD744" s="13">
        <f t="shared" si="1025"/>
        <v>3.1236768709623963E-4</v>
      </c>
      <c r="AE744" s="13">
        <f t="shared" si="1026"/>
        <v>3.9045960887029951E-4</v>
      </c>
      <c r="AF744" s="13">
        <f t="shared" si="1027"/>
        <v>2.4403725554393717E-4</v>
      </c>
      <c r="AG744" s="13">
        <f t="shared" si="1028"/>
        <v>1.0168218980997387E-4</v>
      </c>
      <c r="AH744" s="13">
        <f t="shared" si="1029"/>
        <v>1.8581750324261077E-2</v>
      </c>
      <c r="AI744" s="13">
        <f t="shared" si="1030"/>
        <v>8.3635662946262186E-3</v>
      </c>
      <c r="AJ744" s="13">
        <f t="shared" si="1031"/>
        <v>1.8822026973766622E-3</v>
      </c>
      <c r="AK744" s="13">
        <f t="shared" si="1032"/>
        <v>2.8239045954102474E-4</v>
      </c>
      <c r="AL744" s="13">
        <f t="shared" si="1033"/>
        <v>7.1510497583155965E-7</v>
      </c>
      <c r="AM744" s="13">
        <f t="shared" si="1034"/>
        <v>2.8119071817658259E-5</v>
      </c>
      <c r="AN744" s="13">
        <f t="shared" si="1035"/>
        <v>3.5148839772072827E-5</v>
      </c>
      <c r="AO744" s="13">
        <f t="shared" si="1036"/>
        <v>2.1968024857545513E-5</v>
      </c>
      <c r="AP744" s="13">
        <f t="shared" si="1037"/>
        <v>9.1533436906439686E-6</v>
      </c>
      <c r="AQ744" s="13">
        <f t="shared" si="1038"/>
        <v>2.8604199033262395E-6</v>
      </c>
      <c r="AR744" s="13">
        <f t="shared" si="1039"/>
        <v>4.6454375810652676E-3</v>
      </c>
      <c r="AS744" s="13">
        <f t="shared" si="1040"/>
        <v>2.0908915736565538E-3</v>
      </c>
      <c r="AT744" s="13">
        <f t="shared" si="1041"/>
        <v>4.7055067434416539E-4</v>
      </c>
      <c r="AU744" s="13">
        <f t="shared" si="1042"/>
        <v>7.0597614885256157E-5</v>
      </c>
      <c r="AV744" s="13">
        <f t="shared" si="1043"/>
        <v>7.943921078904205E-6</v>
      </c>
      <c r="AW744" s="13">
        <f t="shared" si="1044"/>
        <v>1.1175891982978781E-8</v>
      </c>
      <c r="AX744" s="13">
        <f t="shared" si="1045"/>
        <v>2.1093789801499113E-6</v>
      </c>
      <c r="AY744" s="13">
        <f t="shared" si="1046"/>
        <v>2.6367237251873892E-6</v>
      </c>
      <c r="AZ744" s="13">
        <f t="shared" si="1047"/>
        <v>1.6479523282421182E-6</v>
      </c>
      <c r="BA744" s="13">
        <f t="shared" si="1048"/>
        <v>6.8664680343421627E-7</v>
      </c>
      <c r="BB744" s="13">
        <f t="shared" si="1049"/>
        <v>2.1457712607319252E-7</v>
      </c>
      <c r="BC744" s="13">
        <f t="shared" si="1050"/>
        <v>5.3644281518298111E-8</v>
      </c>
      <c r="BD744" s="13">
        <f t="shared" si="1051"/>
        <v>9.6779949605526466E-4</v>
      </c>
      <c r="BE744" s="13">
        <f t="shared" si="1052"/>
        <v>4.3560241117844903E-4</v>
      </c>
      <c r="BF744" s="13">
        <f t="shared" si="1053"/>
        <v>9.8031390488367848E-5</v>
      </c>
      <c r="BG744" s="13">
        <f t="shared" si="1054"/>
        <v>1.4707836434428376E-5</v>
      </c>
      <c r="BH744" s="13">
        <f t="shared" si="1055"/>
        <v>1.6549835581050436E-6</v>
      </c>
      <c r="BI744" s="13">
        <f t="shared" si="1056"/>
        <v>1.4898020329824167E-7</v>
      </c>
      <c r="BJ744" s="14">
        <f t="shared" si="1057"/>
        <v>0.13341644347854309</v>
      </c>
      <c r="BK744" s="14">
        <f t="shared" si="1058"/>
        <v>0.30083163471538371</v>
      </c>
      <c r="BL744" s="14">
        <f t="shared" si="1059"/>
        <v>0.50597231663073683</v>
      </c>
      <c r="BM744" s="14">
        <f t="shared" si="1060"/>
        <v>0.24248143132465255</v>
      </c>
      <c r="BN744" s="14">
        <f t="shared" si="1061"/>
        <v>0.75719793898981336</v>
      </c>
    </row>
    <row r="745" spans="1:66" x14ac:dyDescent="0.25">
      <c r="A745" t="s">
        <v>338</v>
      </c>
      <c r="B745" t="s">
        <v>114</v>
      </c>
      <c r="C745" t="s">
        <v>111</v>
      </c>
      <c r="D745" s="11">
        <v>44438</v>
      </c>
      <c r="E745" s="10">
        <f>VLOOKUP(A745,home!$A$2:$E$404,3,FALSE)</f>
        <v>1.2710999999999999</v>
      </c>
      <c r="F745" s="10">
        <f>VLOOKUP(B745,home!$B$2:$E$404,3,FALSE)</f>
        <v>1.1594</v>
      </c>
      <c r="G745" s="10">
        <f>VLOOKUP(C745,away!$B$2:$E$404,4,FALSE)</f>
        <v>0.86950000000000005</v>
      </c>
      <c r="H745" s="10">
        <f>VLOOKUP(A745,away!$A$2:$E$404,3,FALSE)</f>
        <v>0.94469999999999998</v>
      </c>
      <c r="I745" s="10">
        <f>VLOOKUP(C745,away!$B$2:$E$404,3,FALSE)</f>
        <v>1.3928</v>
      </c>
      <c r="J745" s="10">
        <f>VLOOKUP(B745,home!$B$2:$E$404,4,FALSE)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338</v>
      </c>
      <c r="B746" t="s">
        <v>120</v>
      </c>
      <c r="C746" t="s">
        <v>113</v>
      </c>
      <c r="D746" s="11">
        <v>44438</v>
      </c>
      <c r="E746" s="10">
        <f>VLOOKUP(A746,home!$A$2:$E$404,3,FALSE)</f>
        <v>1.2710999999999999</v>
      </c>
      <c r="F746" s="10">
        <f>VLOOKUP(B746,home!$B$2:$E$404,3,FALSE)</f>
        <v>0.99380000000000002</v>
      </c>
      <c r="G746" s="10">
        <f>VLOOKUP(C746,away!$B$2:$E$404,4,FALSE)</f>
        <v>1.2008000000000001</v>
      </c>
      <c r="H746" s="10">
        <f>VLOOKUP(A746,away!$A$2:$E$404,3,FALSE)</f>
        <v>0.94469999999999998</v>
      </c>
      <c r="I746" s="10">
        <f>VLOOKUP(C746,away!$B$2:$E$404,3,FALSE)</f>
        <v>0.8357</v>
      </c>
      <c r="J746" s="10">
        <f>VLOOKUP(B746,home!$B$2:$E$404,4,FALSE)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343</v>
      </c>
      <c r="B747" t="s">
        <v>211</v>
      </c>
      <c r="C747" t="s">
        <v>204</v>
      </c>
      <c r="D747" s="11">
        <v>44438</v>
      </c>
      <c r="E747" s="10">
        <f>VLOOKUP(A747,home!$A$2:$E$404,3,FALSE)</f>
        <v>1.3976999999999999</v>
      </c>
      <c r="F747" s="10">
        <f>VLOOKUP(B747,home!$B$2:$E$404,3,FALSE)</f>
        <v>1.2683</v>
      </c>
      <c r="G747" s="10">
        <f>VLOOKUP(C747,away!$B$2:$E$404,4,FALSE)</f>
        <v>1.2625999999999999</v>
      </c>
      <c r="H747" s="10">
        <f>VLOOKUP(A747,away!$A$2:$E$404,3,FALSE)</f>
        <v>1.0585</v>
      </c>
      <c r="I747" s="10">
        <f>VLOOKUP(C747,away!$B$2:$E$404,3,FALSE)</f>
        <v>0.83360000000000001</v>
      </c>
      <c r="J747" s="10">
        <f>VLOOKUP(B747,home!$B$2:$E$404,4,FALSE)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343</v>
      </c>
      <c r="B748" t="s">
        <v>202</v>
      </c>
      <c r="C748" t="s">
        <v>208</v>
      </c>
      <c r="D748" s="11">
        <v>44438</v>
      </c>
      <c r="E748" s="10">
        <f>VLOOKUP(A748,home!$A$2:$E$404,3,FALSE)</f>
        <v>1.3976999999999999</v>
      </c>
      <c r="F748" s="10">
        <f>VLOOKUP(B748,home!$B$2:$E$404,3,FALSE)</f>
        <v>1.2358</v>
      </c>
      <c r="G748" s="10">
        <f>VLOOKUP(C748,away!$B$2:$E$404,4,FALSE)</f>
        <v>0.68140000000000001</v>
      </c>
      <c r="H748" s="10">
        <f>VLOOKUP(A748,away!$A$2:$E$404,3,FALSE)</f>
        <v>1.0585</v>
      </c>
      <c r="I748" s="10">
        <f>VLOOKUP(C748,away!$B$2:$E$404,3,FALSE)</f>
        <v>1.1247</v>
      </c>
      <c r="J748" s="10">
        <f>VLOOKUP(B748,home!$B$2:$E$404,4,FALSE)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346</v>
      </c>
      <c r="B749" t="s">
        <v>246</v>
      </c>
      <c r="C749" t="s">
        <v>255</v>
      </c>
      <c r="D749" s="11">
        <v>44438</v>
      </c>
      <c r="E749" s="10">
        <f>VLOOKUP(A749,home!$A$2:$E$404,3,FALSE)</f>
        <v>1.254</v>
      </c>
      <c r="F749" s="10">
        <f>VLOOKUP(B749,home!$B$2:$E$404,3,FALSE)</f>
        <v>0.63800000000000001</v>
      </c>
      <c r="G749" s="10">
        <f>VLOOKUP(C749,away!$B$2:$E$404,4,FALSE)</f>
        <v>1.246</v>
      </c>
      <c r="H749" s="10">
        <f>VLOOKUP(A749,away!$A$2:$E$404,3,FALSE)</f>
        <v>0.9476</v>
      </c>
      <c r="I749" s="10">
        <f>VLOOKUP(C749,away!$B$2:$E$404,3,FALSE)</f>
        <v>0.65959999999999996</v>
      </c>
      <c r="J749" s="10">
        <f>VLOOKUP(B749,home!$B$2:$E$404,4,FALSE)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346</v>
      </c>
      <c r="B750" t="s">
        <v>254</v>
      </c>
      <c r="C750" t="s">
        <v>258</v>
      </c>
      <c r="D750" s="11">
        <v>44438</v>
      </c>
      <c r="E750" s="10">
        <f>VLOOKUP(A750,home!$A$2:$E$404,3,FALSE)</f>
        <v>1.254</v>
      </c>
      <c r="F750" s="10">
        <f>VLOOKUP(B750,home!$B$2:$E$404,3,FALSE)</f>
        <v>0.58479999999999999</v>
      </c>
      <c r="G750" s="10">
        <f>VLOOKUP(C750,away!$B$2:$E$404,4,FALSE)</f>
        <v>0.58479999999999999</v>
      </c>
      <c r="H750" s="10">
        <f>VLOOKUP(A750,away!$A$2:$E$404,3,FALSE)</f>
        <v>0.9476</v>
      </c>
      <c r="I750" s="10">
        <f>VLOOKUP(C750,away!$B$2:$E$404,3,FALSE)</f>
        <v>0.84419999999999995</v>
      </c>
      <c r="J750" s="10">
        <f>VLOOKUP(B750,home!$B$2:$E$404,4,FALSE)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289</v>
      </c>
      <c r="B751" t="s">
        <v>291</v>
      </c>
      <c r="C751" t="s">
        <v>298</v>
      </c>
      <c r="D751" s="11">
        <v>44438</v>
      </c>
      <c r="E751" s="10">
        <f>VLOOKUP(A751,home!$A$2:$E$404,3,FALSE)</f>
        <v>1.6667000000000001</v>
      </c>
      <c r="F751" s="10">
        <f>VLOOKUP(B751,home!$B$2:$E$404,3,FALSE)</f>
        <v>2.2000000000000002</v>
      </c>
      <c r="G751" s="10">
        <f>VLOOKUP(C751,away!$B$2:$E$404,4,FALSE)</f>
        <v>0.9</v>
      </c>
      <c r="H751" s="10">
        <f>VLOOKUP(A751,away!$A$2:$E$404,3,FALSE)</f>
        <v>0.93330000000000002</v>
      </c>
      <c r="I751" s="10">
        <f>VLOOKUP(C751,away!$B$2:$E$404,3,FALSE)</f>
        <v>0.1</v>
      </c>
      <c r="J751" s="10">
        <f>VLOOKUP(B751,home!$B$2:$E$404,4,FALSE)</f>
        <v>0.71430000000000005</v>
      </c>
      <c r="K751" s="12">
        <f t="shared" si="1006"/>
        <v>3.3000660000000002</v>
      </c>
      <c r="L751" s="12">
        <f t="shared" si="1007"/>
        <v>6.6665619000000009E-2</v>
      </c>
      <c r="M751" s="13">
        <f t="shared" si="1008"/>
        <v>3.4502219661497635E-2</v>
      </c>
      <c r="N751" s="13">
        <f t="shared" si="1009"/>
        <v>0.11385960202943986</v>
      </c>
      <c r="O751" s="13">
        <f t="shared" si="1010"/>
        <v>2.3001118306077103E-3</v>
      </c>
      <c r="P751" s="13">
        <f t="shared" si="1011"/>
        <v>7.5905208483862648E-3</v>
      </c>
      <c r="Q751" s="13">
        <f t="shared" si="1012"/>
        <v>0.18787210071544275</v>
      </c>
      <c r="R751" s="13">
        <f t="shared" si="1013"/>
        <v>7.6669189478343084E-5</v>
      </c>
      <c r="S751" s="13">
        <f t="shared" si="1014"/>
        <v>4.1748043542603206E-4</v>
      </c>
      <c r="T751" s="13">
        <f t="shared" si="1015"/>
        <v>1.2524609887025336E-2</v>
      </c>
      <c r="U751" s="13">
        <f t="shared" si="1016"/>
        <v>2.5301338544503777E-4</v>
      </c>
      <c r="V751" s="13">
        <f t="shared" si="1017"/>
        <v>1.0205121035962948E-5</v>
      </c>
      <c r="W751" s="13">
        <f t="shared" si="1018"/>
        <v>0.2066634439732028</v>
      </c>
      <c r="X751" s="13">
        <f t="shared" si="1019"/>
        <v>1.3777346417145385E-2</v>
      </c>
      <c r="Y751" s="13">
        <f t="shared" si="1020"/>
        <v>4.592376635382147E-4</v>
      </c>
      <c r="Z751" s="13">
        <f t="shared" si="1021"/>
        <v>1.7037329916006779E-6</v>
      </c>
      <c r="AA751" s="13">
        <f t="shared" si="1022"/>
        <v>5.6224313186596829E-6</v>
      </c>
      <c r="AB751" s="13">
        <f t="shared" si="1023"/>
        <v>9.277197216021994E-6</v>
      </c>
      <c r="AC751" s="13">
        <f t="shared" si="1024"/>
        <v>1.4032101547336281E-7</v>
      </c>
      <c r="AD751" s="13">
        <f t="shared" si="1025"/>
        <v>0.17050075122471786</v>
      </c>
      <c r="AE751" s="13">
        <f t="shared" si="1026"/>
        <v>1.1366538120360826E-2</v>
      </c>
      <c r="AF751" s="13">
        <f t="shared" si="1027"/>
        <v>3.7887864984047551E-4</v>
      </c>
      <c r="AG751" s="13">
        <f t="shared" si="1028"/>
        <v>8.4193932391665241E-6</v>
      </c>
      <c r="AH751" s="13">
        <f t="shared" si="1029"/>
        <v>2.8395103623945238E-8</v>
      </c>
      <c r="AI751" s="13">
        <f t="shared" si="1030"/>
        <v>9.3705716035858472E-8</v>
      </c>
      <c r="AJ751" s="13">
        <f t="shared" si="1031"/>
        <v>1.5461752374779568E-7</v>
      </c>
      <c r="AK751" s="13">
        <f t="shared" si="1032"/>
        <v>1.7008267770809773E-7</v>
      </c>
      <c r="AL751" s="13">
        <f t="shared" si="1033"/>
        <v>1.2348302270023386E-9</v>
      </c>
      <c r="AM751" s="13">
        <f t="shared" si="1034"/>
        <v>0.11253274641822993</v>
      </c>
      <c r="AN751" s="13">
        <f t="shared" si="1035"/>
        <v>7.5020651977413325E-3</v>
      </c>
      <c r="AO751" s="13">
        <f t="shared" si="1036"/>
        <v>2.5006491009289166E-4</v>
      </c>
      <c r="AP751" s="13">
        <f t="shared" si="1037"/>
        <v>5.5569106738406626E-6</v>
      </c>
      <c r="AQ751" s="13">
        <f t="shared" si="1038"/>
        <v>9.2613722449823685E-8</v>
      </c>
      <c r="AR751" s="13">
        <f t="shared" si="1039"/>
        <v>3.7859543193189053E-10</v>
      </c>
      <c r="AS751" s="13">
        <f t="shared" si="1040"/>
        <v>1.2493899126737463E-9</v>
      </c>
      <c r="AT751" s="13">
        <f t="shared" si="1041"/>
        <v>2.0615345857788001E-9</v>
      </c>
      <c r="AU751" s="13">
        <f t="shared" si="1042"/>
        <v>2.2677333981175675E-9</v>
      </c>
      <c r="AV751" s="13">
        <f t="shared" si="1043"/>
        <v>1.8709174710480619E-9</v>
      </c>
      <c r="AW751" s="13">
        <f t="shared" si="1044"/>
        <v>7.5462170535996247E-12</v>
      </c>
      <c r="AX751" s="13">
        <f t="shared" si="1045"/>
        <v>6.1894248390237112E-2</v>
      </c>
      <c r="AY751" s="13">
        <f t="shared" si="1046"/>
        <v>4.1262183814749108E-3</v>
      </c>
      <c r="AZ751" s="13">
        <f t="shared" si="1047"/>
        <v>1.3753845126510155E-4</v>
      </c>
      <c r="BA751" s="13">
        <f t="shared" si="1048"/>
        <v>3.056361996629779E-6</v>
      </c>
      <c r="BB751" s="13">
        <f t="shared" si="1049"/>
        <v>5.0938566098350012E-8</v>
      </c>
      <c r="BC751" s="13">
        <f t="shared" si="1050"/>
        <v>6.7917020798378381E-10</v>
      </c>
      <c r="BD751" s="13">
        <f t="shared" si="1051"/>
        <v>4.2065498033853138E-12</v>
      </c>
      <c r="BE751" s="13">
        <f t="shared" si="1052"/>
        <v>1.3881891983458561E-11</v>
      </c>
      <c r="BF751" s="13">
        <f t="shared" si="1053"/>
        <v>2.2905579875142081E-11</v>
      </c>
      <c r="BG751" s="13">
        <f t="shared" si="1054"/>
        <v>2.5196641785413547E-11</v>
      </c>
      <c r="BH751" s="13">
        <f t="shared" si="1055"/>
        <v>2.0787645217555636E-11</v>
      </c>
      <c r="BI751" s="13">
        <f t="shared" si="1056"/>
        <v>1.3720120240503587E-11</v>
      </c>
      <c r="BJ751" s="14">
        <f t="shared" si="1057"/>
        <v>0.903862567327123</v>
      </c>
      <c r="BK751" s="14">
        <f t="shared" si="1058"/>
        <v>4.6646786003666507E-2</v>
      </c>
      <c r="BL751" s="14">
        <f t="shared" si="1059"/>
        <v>2.6451487639561166E-3</v>
      </c>
      <c r="BM751" s="14">
        <f t="shared" si="1060"/>
        <v>0.60282876317895595</v>
      </c>
      <c r="BN751" s="14">
        <f t="shared" si="1061"/>
        <v>0.34620122427485256</v>
      </c>
    </row>
    <row r="752" spans="1:66" x14ac:dyDescent="0.25">
      <c r="A752" t="s">
        <v>289</v>
      </c>
      <c r="B752" t="s">
        <v>316</v>
      </c>
      <c r="C752" t="s">
        <v>311</v>
      </c>
      <c r="D752" s="11">
        <v>44438</v>
      </c>
      <c r="E752" s="10">
        <f>VLOOKUP(A752,home!$A$2:$E$404,3,FALSE)</f>
        <v>1.6667000000000001</v>
      </c>
      <c r="F752" s="10">
        <f>VLOOKUP(B752,home!$B$2:$E$404,3,FALSE)</f>
        <v>0.1</v>
      </c>
      <c r="G752" s="10">
        <f>VLOOKUP(C752,away!$B$2:$E$404,4,FALSE)</f>
        <v>0.6</v>
      </c>
      <c r="H752" s="10">
        <f>VLOOKUP(A752,away!$A$2:$E$404,3,FALSE)</f>
        <v>0.93330000000000002</v>
      </c>
      <c r="I752" s="10">
        <f>VLOOKUP(C752,away!$B$2:$E$404,3,FALSE)</f>
        <v>1.0714999999999999</v>
      </c>
      <c r="J752" s="10">
        <f>VLOOKUP(B752,home!$B$2:$E$404,4,FALSE)</f>
        <v>0.1</v>
      </c>
      <c r="K752" s="12">
        <f t="shared" si="1006"/>
        <v>0.10000200000000001</v>
      </c>
      <c r="L752" s="12">
        <f t="shared" si="1007"/>
        <v>0.100003095</v>
      </c>
      <c r="M752" s="13">
        <f t="shared" si="1008"/>
        <v>0.81872658165542167</v>
      </c>
      <c r="N752" s="13">
        <f t="shared" si="1009"/>
        <v>8.1874295618705462E-2</v>
      </c>
      <c r="O752" s="13">
        <f t="shared" si="1010"/>
        <v>8.1875192124312379E-2</v>
      </c>
      <c r="P752" s="13">
        <f t="shared" si="1011"/>
        <v>8.1876829628154853E-3</v>
      </c>
      <c r="Q752" s="13">
        <f t="shared" si="1012"/>
        <v>4.0937966552308906E-3</v>
      </c>
      <c r="R752" s="13">
        <f t="shared" si="1013"/>
        <v>4.0938863080754312E-3</v>
      </c>
      <c r="S752" s="13">
        <f t="shared" si="1014"/>
        <v>2.0470250325826534E-5</v>
      </c>
      <c r="T752" s="13">
        <f t="shared" si="1015"/>
        <v>4.09392335823737E-4</v>
      </c>
      <c r="U752" s="13">
        <f t="shared" si="1016"/>
        <v>4.0939681858015919E-4</v>
      </c>
      <c r="V752" s="13">
        <f t="shared" si="1017"/>
        <v>2.2745881441946361E-8</v>
      </c>
      <c r="W752" s="13">
        <f t="shared" si="1018"/>
        <v>1.3646261770546651E-4</v>
      </c>
      <c r="X752" s="13">
        <f t="shared" si="1019"/>
        <v>1.3646684122348448E-5</v>
      </c>
      <c r="Y752" s="13">
        <f t="shared" si="1020"/>
        <v>6.8235532436110175E-7</v>
      </c>
      <c r="Z752" s="13">
        <f t="shared" si="1021"/>
        <v>1.364671004618889E-4</v>
      </c>
      <c r="AA752" s="13">
        <f t="shared" si="1022"/>
        <v>1.3646982980389812E-5</v>
      </c>
      <c r="AB752" s="13">
        <f t="shared" si="1023"/>
        <v>6.8236279600247086E-7</v>
      </c>
      <c r="AC752" s="13">
        <f t="shared" si="1024"/>
        <v>1.4216900224178452E-11</v>
      </c>
      <c r="AD752" s="13">
        <f t="shared" si="1025"/>
        <v>3.4116336739455151E-6</v>
      </c>
      <c r="AE752" s="13">
        <f t="shared" si="1026"/>
        <v>3.4117392640077235E-7</v>
      </c>
      <c r="AF752" s="13">
        <f t="shared" si="1027"/>
        <v>1.7059224286689722E-8</v>
      </c>
      <c r="AG752" s="13">
        <f t="shared" si="1028"/>
        <v>5.6865840898937992E-10</v>
      </c>
      <c r="AH752" s="13">
        <f t="shared" si="1029"/>
        <v>3.4117831029662046E-6</v>
      </c>
      <c r="AI752" s="13">
        <f t="shared" si="1030"/>
        <v>3.4118513386282633E-7</v>
      </c>
      <c r="AJ752" s="13">
        <f t="shared" si="1031"/>
        <v>1.7059597878275174E-8</v>
      </c>
      <c r="AK752" s="13">
        <f t="shared" si="1032"/>
        <v>5.686646356744247E-10</v>
      </c>
      <c r="AL752" s="13">
        <f t="shared" si="1033"/>
        <v>5.6870498336180498E-15</v>
      </c>
      <c r="AM752" s="13">
        <f t="shared" si="1034"/>
        <v>6.8234038132379821E-8</v>
      </c>
      <c r="AN752" s="13">
        <f t="shared" si="1035"/>
        <v>6.8236149975860017E-9</v>
      </c>
      <c r="AO752" s="13">
        <f t="shared" si="1036"/>
        <v>3.4119130942350881E-10</v>
      </c>
      <c r="AP752" s="13">
        <f t="shared" si="1037"/>
        <v>1.1373395643151186E-11</v>
      </c>
      <c r="AQ752" s="13">
        <f t="shared" si="1038"/>
        <v>2.8434369124365849E-13</v>
      </c>
      <c r="AR752" s="13">
        <f t="shared" si="1039"/>
        <v>6.8237773953064838E-8</v>
      </c>
      <c r="AS752" s="13">
        <f t="shared" si="1040"/>
        <v>6.8239138708543882E-9</v>
      </c>
      <c r="AT752" s="13">
        <f t="shared" si="1041"/>
        <v>3.412025174565902E-10</v>
      </c>
      <c r="AU752" s="13">
        <f t="shared" si="1042"/>
        <v>1.1373644716897977E-11</v>
      </c>
      <c r="AV752" s="13">
        <f t="shared" si="1043"/>
        <v>2.8434680474480782E-13</v>
      </c>
      <c r="AW752" s="13">
        <f t="shared" si="1044"/>
        <v>1.5798165534242658E-18</v>
      </c>
      <c r="AX752" s="13">
        <f t="shared" si="1045"/>
        <v>1.137256713552375E-9</v>
      </c>
      <c r="AY752" s="13">
        <f t="shared" si="1046"/>
        <v>1.1372919116476593E-10</v>
      </c>
      <c r="AZ752" s="13">
        <f t="shared" si="1047"/>
        <v>5.686635554161624E-12</v>
      </c>
      <c r="BA752" s="13">
        <f t="shared" si="1048"/>
        <v>1.895603851844009E-13</v>
      </c>
      <c r="BB752" s="13">
        <f t="shared" si="1049"/>
        <v>4.7391563019580578E-15</v>
      </c>
      <c r="BC752" s="13">
        <f t="shared" si="1050"/>
        <v>9.4786059576912082E-17</v>
      </c>
      <c r="BD752" s="13">
        <f t="shared" si="1051"/>
        <v>1.1373314318694776E-9</v>
      </c>
      <c r="BE752" s="13">
        <f t="shared" si="1052"/>
        <v>1.1373541784981148E-10</v>
      </c>
      <c r="BF752" s="13">
        <f t="shared" si="1053"/>
        <v>5.6868846279084219E-12</v>
      </c>
      <c r="BG752" s="13">
        <f t="shared" si="1054"/>
        <v>1.8956661218669934E-13</v>
      </c>
      <c r="BH752" s="13">
        <f t="shared" si="1055"/>
        <v>4.7392600879735761E-15</v>
      </c>
      <c r="BI752" s="13">
        <f t="shared" si="1056"/>
        <v>9.4787097463506642E-17</v>
      </c>
      <c r="BJ752" s="14">
        <f t="shared" si="1057"/>
        <v>8.6532123369764402E-2</v>
      </c>
      <c r="BK752" s="14">
        <f t="shared" si="1058"/>
        <v>0.826934757742396</v>
      </c>
      <c r="BL752" s="14">
        <f t="shared" si="1059"/>
        <v>8.6396651864740145E-2</v>
      </c>
      <c r="BM752" s="14">
        <f t="shared" si="1060"/>
        <v>1.1485646390721768E-3</v>
      </c>
      <c r="BN752" s="14">
        <f t="shared" si="1061"/>
        <v>0.99885143532456133</v>
      </c>
    </row>
    <row r="753" spans="1:66" x14ac:dyDescent="0.25">
      <c r="A753" t="s">
        <v>289</v>
      </c>
      <c r="B753" t="s">
        <v>313</v>
      </c>
      <c r="C753" t="s">
        <v>310</v>
      </c>
      <c r="D753" s="11">
        <v>44438</v>
      </c>
      <c r="E753" s="10">
        <f>VLOOKUP(A753,home!$A$2:$E$404,3,FALSE)</f>
        <v>1.6667000000000001</v>
      </c>
      <c r="F753" s="10">
        <f>VLOOKUP(B753,home!$B$2:$E$404,3,FALSE)</f>
        <v>0.9</v>
      </c>
      <c r="G753" s="10">
        <f>VLOOKUP(C753,away!$B$2:$E$404,4,FALSE)</f>
        <v>1.5</v>
      </c>
      <c r="H753" s="10">
        <f>VLOOKUP(A753,away!$A$2:$E$404,3,FALSE)</f>
        <v>0.93330000000000002</v>
      </c>
      <c r="I753" s="10">
        <f>VLOOKUP(C753,away!$B$2:$E$404,3,FALSE)</f>
        <v>1.0714999999999999</v>
      </c>
      <c r="J753" s="10">
        <f>VLOOKUP(B753,home!$B$2:$E$404,4,FALSE)</f>
        <v>1.6072</v>
      </c>
      <c r="K753" s="12">
        <f t="shared" si="1006"/>
        <v>2.2500450000000001</v>
      </c>
      <c r="L753" s="12">
        <f t="shared" si="1007"/>
        <v>1.6072497428399999</v>
      </c>
      <c r="M753" s="13">
        <f t="shared" si="1008"/>
        <v>2.1125071041358707E-2</v>
      </c>
      <c r="N753" s="13">
        <f t="shared" si="1009"/>
        <v>4.7532360471253948E-2</v>
      </c>
      <c r="O753" s="13">
        <f t="shared" si="1010"/>
        <v>3.3953264998700508E-2</v>
      </c>
      <c r="P753" s="13">
        <f t="shared" si="1011"/>
        <v>7.6396374144001078E-2</v>
      </c>
      <c r="Q753" s="13">
        <f t="shared" si="1012"/>
        <v>5.3474975008271301E-2</v>
      </c>
      <c r="R753" s="13">
        <f t="shared" si="1013"/>
        <v>2.728568821886989E-2</v>
      </c>
      <c r="S753" s="13">
        <f t="shared" si="1014"/>
        <v>6.9069661007573335E-2</v>
      </c>
      <c r="T753" s="13">
        <f t="shared" si="1015"/>
        <v>8.5947639830419462E-2</v>
      </c>
      <c r="U753" s="13">
        <f t="shared" si="1016"/>
        <v>6.1394026348427097E-2</v>
      </c>
      <c r="V753" s="13">
        <f t="shared" si="1017"/>
        <v>2.7753603784091509E-2</v>
      </c>
      <c r="W753" s="13">
        <f t="shared" si="1018"/>
        <v>4.0107033380828598E-2</v>
      </c>
      <c r="X753" s="13">
        <f t="shared" si="1019"/>
        <v>6.4462019087412059E-2</v>
      </c>
      <c r="Y753" s="13">
        <f t="shared" si="1020"/>
        <v>5.1803281800595118E-2</v>
      </c>
      <c r="Z753" s="13">
        <f t="shared" si="1021"/>
        <v>1.4618305124330344E-2</v>
      </c>
      <c r="AA753" s="13">
        <f t="shared" si="1022"/>
        <v>3.2891844353473872E-2</v>
      </c>
      <c r="AB753" s="13">
        <f t="shared" si="1023"/>
        <v>3.7004064964156064E-2</v>
      </c>
      <c r="AC753" s="13">
        <f t="shared" si="1024"/>
        <v>6.2729809712318346E-3</v>
      </c>
      <c r="AD753" s="13">
        <f t="shared" si="1025"/>
        <v>2.2560657480841628E-2</v>
      </c>
      <c r="AE753" s="13">
        <f t="shared" si="1026"/>
        <v>3.6260610934384027E-2</v>
      </c>
      <c r="AF753" s="13">
        <f t="shared" si="1027"/>
        <v>2.9139928799755018E-2</v>
      </c>
      <c r="AG753" s="13">
        <f t="shared" si="1028"/>
        <v>1.561171435659405E-2</v>
      </c>
      <c r="AH753" s="13">
        <f t="shared" si="1029"/>
        <v>5.8738167879591541E-3</v>
      </c>
      <c r="AI753" s="13">
        <f t="shared" si="1030"/>
        <v>1.3216352094663554E-2</v>
      </c>
      <c r="AJ753" s="13">
        <f t="shared" si="1031"/>
        <v>1.4868693474418632E-2</v>
      </c>
      <c r="AK753" s="13">
        <f t="shared" si="1032"/>
        <v>1.1151743136216089E-2</v>
      </c>
      <c r="AL753" s="13">
        <f t="shared" si="1033"/>
        <v>9.0742038280142666E-4</v>
      </c>
      <c r="AM753" s="13">
        <f t="shared" si="1034"/>
        <v>1.0152498912296061E-2</v>
      </c>
      <c r="AN753" s="13">
        <f t="shared" si="1035"/>
        <v>1.6317601265971222E-2</v>
      </c>
      <c r="AO753" s="13">
        <f t="shared" si="1036"/>
        <v>1.3113230219248956E-2</v>
      </c>
      <c r="AP753" s="13">
        <f t="shared" si="1037"/>
        <v>7.0254119658965317E-3</v>
      </c>
      <c r="AQ753" s="13">
        <f t="shared" si="1038"/>
        <v>2.8228978938830665E-3</v>
      </c>
      <c r="AR753" s="13">
        <f t="shared" si="1039"/>
        <v>1.8881381043873238E-3</v>
      </c>
      <c r="AS753" s="13">
        <f t="shared" si="1040"/>
        <v>4.2483957010861755E-3</v>
      </c>
      <c r="AT753" s="13">
        <f t="shared" si="1041"/>
        <v>4.7795407526252231E-3</v>
      </c>
      <c r="AU753" s="13">
        <f t="shared" si="1042"/>
        <v>3.5847272575802065E-3</v>
      </c>
      <c r="AV753" s="13">
        <f t="shared" si="1043"/>
        <v>2.0164494105705147E-3</v>
      </c>
      <c r="AW753" s="13">
        <f t="shared" si="1044"/>
        <v>9.1155021620556505E-5</v>
      </c>
      <c r="AX753" s="13">
        <f t="shared" si="1045"/>
        <v>3.8072632358528606E-3</v>
      </c>
      <c r="AY753" s="13">
        <f t="shared" si="1046"/>
        <v>6.119222856748696E-3</v>
      </c>
      <c r="AZ753" s="13">
        <f t="shared" si="1047"/>
        <v>4.917559681444997E-3</v>
      </c>
      <c r="BA753" s="13">
        <f t="shared" si="1048"/>
        <v>2.6345821778009405E-3</v>
      </c>
      <c r="BB753" s="13">
        <f t="shared" si="1049"/>
        <v>1.0586078819403528E-3</v>
      </c>
      <c r="BC753" s="13">
        <f t="shared" si="1050"/>
        <v>3.4028944920340561E-4</v>
      </c>
      <c r="BD753" s="13">
        <f t="shared" si="1051"/>
        <v>5.0578491378715533E-4</v>
      </c>
      <c r="BE753" s="13">
        <f t="shared" si="1052"/>
        <v>1.1380388163422198E-3</v>
      </c>
      <c r="BF753" s="13">
        <f t="shared" si="1053"/>
        <v>1.2803192742583652E-3</v>
      </c>
      <c r="BG753" s="13">
        <f t="shared" si="1054"/>
        <v>9.6025866048288786E-4</v>
      </c>
      <c r="BH753" s="13">
        <f t="shared" si="1055"/>
        <v>5.4015629943155493E-4</v>
      </c>
      <c r="BI753" s="13">
        <f t="shared" si="1056"/>
        <v>2.4307519615089461E-4</v>
      </c>
      <c r="BJ753" s="14">
        <f t="shared" si="1057"/>
        <v>0.51520938669064242</v>
      </c>
      <c r="BK753" s="14">
        <f t="shared" si="1058"/>
        <v>0.20764433418780656</v>
      </c>
      <c r="BL753" s="14">
        <f t="shared" si="1059"/>
        <v>0.25882437876358733</v>
      </c>
      <c r="BM753" s="14">
        <f t="shared" si="1060"/>
        <v>0.73050060304878339</v>
      </c>
      <c r="BN753" s="14">
        <f t="shared" si="1061"/>
        <v>0.25976773388245544</v>
      </c>
    </row>
    <row r="754" spans="1:66" x14ac:dyDescent="0.25">
      <c r="A754" t="s">
        <v>337</v>
      </c>
      <c r="B754" t="s">
        <v>94</v>
      </c>
      <c r="C754" t="s">
        <v>80</v>
      </c>
      <c r="D754" s="11">
        <v>44439</v>
      </c>
      <c r="E754" s="10">
        <f>VLOOKUP(A754,home!$A$2:$E$404,3,FALSE)</f>
        <v>1.2959000000000001</v>
      </c>
      <c r="F754" s="10">
        <f>VLOOKUP(B754,home!$B$2:$E$404,3,FALSE)</f>
        <v>0.57869999999999999</v>
      </c>
      <c r="G754" s="10">
        <f>VLOOKUP(C754,away!$B$2:$E$404,4,FALSE)</f>
        <v>1.0288999999999999</v>
      </c>
      <c r="H754" s="10">
        <f>VLOOKUP(A754,away!$A$2:$E$404,3,FALSE)</f>
        <v>1</v>
      </c>
      <c r="I754" s="10">
        <f>VLOOKUP(C754,away!$B$2:$E$404,3,FALSE)</f>
        <v>1.6667000000000001</v>
      </c>
      <c r="J754" s="10">
        <f>VLOOKUP(B754,home!$B$2:$E$404,4,FALSE)</f>
        <v>1</v>
      </c>
      <c r="K754" s="12">
        <f t="shared" si="1006"/>
        <v>0.77161051883700005</v>
      </c>
      <c r="L754" s="12">
        <f t="shared" si="1007"/>
        <v>1.6667000000000001</v>
      </c>
      <c r="M754" s="13">
        <f t="shared" si="1008"/>
        <v>8.7308232542400541E-2</v>
      </c>
      <c r="N754" s="13">
        <f t="shared" si="1009"/>
        <v>6.7367950610783128E-2</v>
      </c>
      <c r="O754" s="13">
        <f t="shared" si="1010"/>
        <v>0.14551663117841895</v>
      </c>
      <c r="P754" s="13">
        <f t="shared" si="1011"/>
        <v>0.11228216328299222</v>
      </c>
      <c r="Q754" s="13">
        <f t="shared" si="1012"/>
        <v>2.5990909661885879E-2</v>
      </c>
      <c r="R754" s="13">
        <f t="shared" si="1013"/>
        <v>0.12126628459253548</v>
      </c>
      <c r="S754" s="13">
        <f t="shared" si="1014"/>
        <v>3.6099929595373233E-2</v>
      </c>
      <c r="T754" s="13">
        <f t="shared" si="1015"/>
        <v>4.3319049133465189E-2</v>
      </c>
      <c r="U754" s="13">
        <f t="shared" si="1016"/>
        <v>9.3570340771881602E-2</v>
      </c>
      <c r="V754" s="13">
        <f t="shared" si="1017"/>
        <v>5.1584523160691136E-3</v>
      </c>
      <c r="W754" s="13">
        <f t="shared" si="1018"/>
        <v>6.6849530964177865E-3</v>
      </c>
      <c r="X754" s="13">
        <f t="shared" si="1019"/>
        <v>1.1141811325799524E-2</v>
      </c>
      <c r="Y754" s="13">
        <f t="shared" si="1020"/>
        <v>9.285028468355036E-3</v>
      </c>
      <c r="Z754" s="13">
        <f t="shared" si="1021"/>
        <v>6.7371505510126301E-2</v>
      </c>
      <c r="AA754" s="13">
        <f t="shared" si="1022"/>
        <v>5.1984562321498361E-2</v>
      </c>
      <c r="AB754" s="13">
        <f t="shared" si="1023"/>
        <v>2.0055917552202856E-2</v>
      </c>
      <c r="AC754" s="13">
        <f t="shared" si="1024"/>
        <v>4.1462454940826784E-4</v>
      </c>
      <c r="AD754" s="13">
        <f t="shared" si="1025"/>
        <v>1.2895450317819844E-3</v>
      </c>
      <c r="AE754" s="13">
        <f t="shared" si="1026"/>
        <v>2.1492847044710332E-3</v>
      </c>
      <c r="AF754" s="13">
        <f t="shared" si="1027"/>
        <v>1.7911064084709361E-3</v>
      </c>
      <c r="AG754" s="13">
        <f t="shared" si="1028"/>
        <v>9.9507901699950299E-4</v>
      </c>
      <c r="AH754" s="13">
        <f t="shared" si="1029"/>
        <v>2.8072022058431869E-2</v>
      </c>
      <c r="AI754" s="13">
        <f t="shared" si="1030"/>
        <v>2.1660667505310323E-2</v>
      </c>
      <c r="AJ754" s="13">
        <f t="shared" si="1031"/>
        <v>8.356799446064123E-3</v>
      </c>
      <c r="AK754" s="13">
        <f t="shared" si="1032"/>
        <v>2.1493981187980975E-3</v>
      </c>
      <c r="AL754" s="13">
        <f t="shared" si="1033"/>
        <v>2.1329004150982979E-5</v>
      </c>
      <c r="AM754" s="13">
        <f t="shared" si="1034"/>
        <v>1.9900530220739456E-4</v>
      </c>
      <c r="AN754" s="13">
        <f t="shared" si="1035"/>
        <v>3.316821371890645E-4</v>
      </c>
      <c r="AO754" s="13">
        <f t="shared" si="1036"/>
        <v>2.7640730902650702E-4</v>
      </c>
      <c r="AP754" s="13">
        <f t="shared" si="1037"/>
        <v>1.5356268731815973E-4</v>
      </c>
      <c r="AQ754" s="13">
        <f t="shared" si="1038"/>
        <v>6.3985732738294199E-5</v>
      </c>
      <c r="AR754" s="13">
        <f t="shared" si="1039"/>
        <v>9.357527832957676E-3</v>
      </c>
      <c r="AS754" s="13">
        <f t="shared" si="1040"/>
        <v>7.2203669062201404E-3</v>
      </c>
      <c r="AT754" s="13">
        <f t="shared" si="1041"/>
        <v>2.7856555273510137E-3</v>
      </c>
      <c r="AU754" s="13">
        <f t="shared" si="1042"/>
        <v>7.1648036892015747E-4</v>
      </c>
      <c r="AV754" s="13">
        <f t="shared" si="1043"/>
        <v>1.3821094729975195E-4</v>
      </c>
      <c r="AW754" s="13">
        <f t="shared" si="1044"/>
        <v>7.6194505152294809E-7</v>
      </c>
      <c r="AX754" s="13">
        <f t="shared" si="1045"/>
        <v>2.5592430747926946E-5</v>
      </c>
      <c r="AY754" s="13">
        <f t="shared" si="1046"/>
        <v>4.2654904327569834E-5</v>
      </c>
      <c r="AZ754" s="13">
        <f t="shared" si="1047"/>
        <v>3.554646452138034E-5</v>
      </c>
      <c r="BA754" s="13">
        <f t="shared" si="1048"/>
        <v>1.9748430805928204E-5</v>
      </c>
      <c r="BB754" s="13">
        <f t="shared" si="1049"/>
        <v>8.2286774060601326E-6</v>
      </c>
      <c r="BC754" s="13">
        <f t="shared" si="1050"/>
        <v>2.7429473265360833E-6</v>
      </c>
      <c r="BD754" s="13">
        <f t="shared" si="1051"/>
        <v>2.5993652731984254E-3</v>
      </c>
      <c r="BE754" s="13">
        <f t="shared" si="1052"/>
        <v>2.0056975870995173E-3</v>
      </c>
      <c r="BF754" s="13">
        <f t="shared" si="1053"/>
        <v>7.7380867790598879E-4</v>
      </c>
      <c r="BG754" s="13">
        <f t="shared" si="1054"/>
        <v>1.9902630514653766E-4</v>
      </c>
      <c r="BH754" s="13">
        <f t="shared" si="1055"/>
        <v>3.839269764408275E-5</v>
      </c>
      <c r="BI754" s="13">
        <f t="shared" si="1056"/>
        <v>5.924841869740553E-6</v>
      </c>
      <c r="BJ754" s="14">
        <f t="shared" si="1057"/>
        <v>0.17117387448204482</v>
      </c>
      <c r="BK754" s="14">
        <f t="shared" si="1058"/>
        <v>0.24132738619472191</v>
      </c>
      <c r="BL754" s="14">
        <f t="shared" si="1059"/>
        <v>0.51847308051075458</v>
      </c>
      <c r="BM754" s="14">
        <f t="shared" si="1060"/>
        <v>0.4385717818693553</v>
      </c>
      <c r="BN754" s="14">
        <f t="shared" si="1061"/>
        <v>0.55973217186901625</v>
      </c>
    </row>
    <row r="755" spans="1:66" s="15" customFormat="1" x14ac:dyDescent="0.25">
      <c r="A755" s="15" t="s">
        <v>338</v>
      </c>
      <c r="B755" s="15" t="s">
        <v>121</v>
      </c>
      <c r="C755" s="15" t="s">
        <v>118</v>
      </c>
      <c r="D755" s="20">
        <v>44439</v>
      </c>
      <c r="E755" s="15">
        <f>VLOOKUP(A755,home!$A$2:$E$404,3,FALSE)</f>
        <v>1.2710999999999999</v>
      </c>
      <c r="F755" s="15">
        <f>VLOOKUP(B755,home!$B$2:$E$404,3,FALSE)</f>
        <v>1.0766</v>
      </c>
      <c r="G755" s="15">
        <f>VLOOKUP(C755,away!$B$2:$E$404,4,FALSE)</f>
        <v>0.70389999999999997</v>
      </c>
      <c r="H755" s="15">
        <f>VLOOKUP(A755,away!$A$2:$E$404,3,FALSE)</f>
        <v>0.94469999999999998</v>
      </c>
      <c r="I755" s="15">
        <f>VLOOKUP(C755,away!$B$2:$E$404,3,FALSE)</f>
        <v>0.89139999999999997</v>
      </c>
      <c r="J755" s="15">
        <f>VLOOKUP(B755,home!$B$2:$E$404,4,FALSE)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338</v>
      </c>
      <c r="B756" t="s">
        <v>120</v>
      </c>
      <c r="C756" t="s">
        <v>124</v>
      </c>
      <c r="D756" s="11">
        <v>44236</v>
      </c>
      <c r="E756" s="10">
        <f>VLOOKUP(A756,home!$A$2:$E$404,3,FALSE)</f>
        <v>1.2710999999999999</v>
      </c>
      <c r="F756" s="10">
        <f>VLOOKUP(B756,home!$B$2:$E$404,3,FALSE)</f>
        <v>0.99380000000000002</v>
      </c>
      <c r="G756" s="10">
        <f>VLOOKUP(C756,away!$B$2:$E$404,4,FALSE)</f>
        <v>1.2008000000000001</v>
      </c>
      <c r="H756" s="10">
        <f>VLOOKUP(A756,away!$A$2:$E$404,3,FALSE)</f>
        <v>0.94469999999999998</v>
      </c>
      <c r="I756" s="10">
        <f>VLOOKUP(C756,away!$B$2:$E$404,3,FALSE)</f>
        <v>0.94710000000000005</v>
      </c>
      <c r="J756" s="10">
        <f>VLOOKUP(B756,home!$B$2:$E$404,4,FALSE)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337</v>
      </c>
      <c r="B757" t="s">
        <v>79</v>
      </c>
      <c r="C757" t="s">
        <v>77</v>
      </c>
      <c r="D757" s="11">
        <v>44264</v>
      </c>
      <c r="E757" s="10">
        <f>VLOOKUP(A757,home!$A$2:$E$404,3,FALSE)</f>
        <v>1.2959000000000001</v>
      </c>
      <c r="F757" s="10">
        <f>VLOOKUP(B757,home!$B$2:$E$404,3,FALSE)</f>
        <v>1.5432999999999999</v>
      </c>
      <c r="G757" s="10">
        <f>VLOOKUP(C757,away!$B$2:$E$404,4,FALSE)</f>
        <v>0.38579999999999998</v>
      </c>
      <c r="H757" s="10">
        <f>VLOOKUP(A757,away!$A$2:$E$404,3,FALSE)</f>
        <v>1</v>
      </c>
      <c r="I757" s="10">
        <f>VLOOKUP(C757,away!$B$2:$E$404,3,FALSE)</f>
        <v>0.75</v>
      </c>
      <c r="J757" s="10">
        <f>VLOOKUP(B757,home!$B$2:$E$404,4,FALSE)</f>
        <v>1.6667000000000001</v>
      </c>
      <c r="K757" s="12">
        <f t="shared" si="1062"/>
        <v>0.77158552092599997</v>
      </c>
      <c r="L757" s="12">
        <f t="shared" si="1063"/>
        <v>1.2500249999999999</v>
      </c>
      <c r="M757" s="13">
        <f t="shared" si="1064"/>
        <v>0.13244199262473189</v>
      </c>
      <c r="N757" s="13">
        <f t="shared" si="1065"/>
        <v>0.10219032387183119</v>
      </c>
      <c r="O757" s="13">
        <f t="shared" si="1066"/>
        <v>0.16555580183073046</v>
      </c>
      <c r="P757" s="13">
        <f t="shared" si="1067"/>
        <v>0.12774045959788577</v>
      </c>
      <c r="Q757" s="13">
        <f t="shared" si="1068"/>
        <v>3.9424287139121758E-2</v>
      </c>
      <c r="R757" s="13">
        <f t="shared" si="1069"/>
        <v>0.10347444559172944</v>
      </c>
      <c r="S757" s="13">
        <f t="shared" si="1070"/>
        <v>3.0801456348732062E-2</v>
      </c>
      <c r="T757" s="13">
        <f t="shared" si="1071"/>
        <v>4.9281344531080663E-2</v>
      </c>
      <c r="U757" s="13">
        <f t="shared" si="1072"/>
        <v>7.9839384004423586E-2</v>
      </c>
      <c r="V757" s="13">
        <f t="shared" si="1073"/>
        <v>3.3008934807320449E-3</v>
      </c>
      <c r="W757" s="13">
        <f t="shared" si="1074"/>
        <v>1.0139736376458488E-2</v>
      </c>
      <c r="X757" s="13">
        <f t="shared" si="1075"/>
        <v>1.267492396398252E-2</v>
      </c>
      <c r="Y757" s="13">
        <f t="shared" si="1076"/>
        <v>7.9219859140386255E-3</v>
      </c>
      <c r="Z757" s="13">
        <f t="shared" si="1077"/>
        <v>4.3115214616933864E-2</v>
      </c>
      <c r="AA757" s="13">
        <f t="shared" si="1078"/>
        <v>3.3267075330043201E-2</v>
      </c>
      <c r="AB757" s="13">
        <f t="shared" si="1079"/>
        <v>1.2834196824107932E-2</v>
      </c>
      <c r="AC757" s="13">
        <f t="shared" si="1080"/>
        <v>1.9898223080345214E-4</v>
      </c>
      <c r="AD757" s="13">
        <f t="shared" si="1081"/>
        <v>1.9559184435205081E-3</v>
      </c>
      <c r="AE757" s="13">
        <f t="shared" si="1082"/>
        <v>2.4449469523617228E-3</v>
      </c>
      <c r="AF757" s="13">
        <f t="shared" si="1083"/>
        <v>1.5281224070629814E-3</v>
      </c>
      <c r="AG757" s="13">
        <f t="shared" si="1084"/>
        <v>6.3673040396296785E-4</v>
      </c>
      <c r="AH757" s="13">
        <f t="shared" si="1085"/>
        <v>1.3473774037883184E-2</v>
      </c>
      <c r="AI757" s="13">
        <f t="shared" si="1086"/>
        <v>1.0396168959859309E-2</v>
      </c>
      <c r="AJ757" s="13">
        <f t="shared" si="1087"/>
        <v>4.0107667212638783E-3</v>
      </c>
      <c r="AK757" s="13">
        <f t="shared" si="1088"/>
        <v>1.0315498433130183E-3</v>
      </c>
      <c r="AL757" s="13">
        <f t="shared" si="1089"/>
        <v>7.6767439422831691E-6</v>
      </c>
      <c r="AM757" s="13">
        <f t="shared" si="1090"/>
        <v>3.0183167022650859E-4</v>
      </c>
      <c r="AN757" s="13">
        <f t="shared" si="1091"/>
        <v>3.7729713357489134E-4</v>
      </c>
      <c r="AO757" s="13">
        <f t="shared" si="1092"/>
        <v>2.358154246984768E-4</v>
      </c>
      <c r="AP757" s="13">
        <f t="shared" si="1093"/>
        <v>9.8258392086237833E-5</v>
      </c>
      <c r="AQ757" s="13">
        <f t="shared" si="1094"/>
        <v>3.0706361641899851E-5</v>
      </c>
      <c r="AR757" s="13">
        <f t="shared" si="1095"/>
        <v>3.3685108783409841E-3</v>
      </c>
      <c r="AS757" s="13">
        <f t="shared" si="1096"/>
        <v>2.5990942208096259E-3</v>
      </c>
      <c r="AT757" s="13">
        <f t="shared" si="1097"/>
        <v>1.0027117341495754E-3</v>
      </c>
      <c r="AU757" s="13">
        <f t="shared" si="1098"/>
        <v>2.57892618577471E-4</v>
      </c>
      <c r="AV757" s="13">
        <f t="shared" si="1099"/>
        <v>4.974655261201704E-5</v>
      </c>
      <c r="AW757" s="13">
        <f t="shared" si="1100"/>
        <v>2.056730187156786E-7</v>
      </c>
      <c r="AX757" s="13">
        <f t="shared" si="1101"/>
        <v>3.8814824417280853E-5</v>
      </c>
      <c r="AY757" s="13">
        <f t="shared" si="1102"/>
        <v>4.8519500892211491E-5</v>
      </c>
      <c r="AZ757" s="13">
        <f t="shared" si="1103"/>
        <v>3.0325294551393339E-5</v>
      </c>
      <c r="BA757" s="13">
        <f t="shared" si="1104"/>
        <v>1.2635792107201821E-5</v>
      </c>
      <c r="BB757" s="13">
        <f t="shared" si="1105"/>
        <v>3.948764007201237E-6</v>
      </c>
      <c r="BC757" s="13">
        <f t="shared" si="1106"/>
        <v>9.8721074562034508E-7</v>
      </c>
      <c r="BD757" s="13">
        <f t="shared" si="1107"/>
        <v>7.0178713511636465E-4</v>
      </c>
      <c r="BE757" s="13">
        <f t="shared" si="1108"/>
        <v>5.4148879222792531E-4</v>
      </c>
      <c r="BF757" s="13">
        <f t="shared" si="1109"/>
        <v>2.0890245591338713E-4</v>
      </c>
      <c r="BG757" s="13">
        <f t="shared" si="1110"/>
        <v>5.3728703422883863E-5</v>
      </c>
      <c r="BH757" s="13">
        <f t="shared" si="1111"/>
        <v>1.0364072404806098E-5</v>
      </c>
      <c r="BI757" s="13">
        <f t="shared" si="1112"/>
        <v>1.5993536410754196E-6</v>
      </c>
      <c r="BJ757" s="14">
        <f t="shared" si="1113"/>
        <v>0.22937746037237033</v>
      </c>
      <c r="BK757" s="14">
        <f t="shared" si="1114"/>
        <v>0.29453998052771968</v>
      </c>
      <c r="BL757" s="14">
        <f t="shared" si="1115"/>
        <v>0.43267898966057006</v>
      </c>
      <c r="BM757" s="14">
        <f t="shared" si="1116"/>
        <v>0.32883602069368983</v>
      </c>
      <c r="BN757" s="14">
        <f t="shared" si="1117"/>
        <v>0.67082731065603041</v>
      </c>
    </row>
    <row r="758" spans="1:66" x14ac:dyDescent="0.25">
      <c r="A758" t="s">
        <v>350</v>
      </c>
      <c r="B758" t="s">
        <v>156</v>
      </c>
      <c r="C758" t="s">
        <v>157</v>
      </c>
      <c r="D758" s="11">
        <v>44264</v>
      </c>
      <c r="E758" s="10">
        <f>VLOOKUP(A758,home!$A$2:$E$404,3,FALSE)</f>
        <v>1.3148</v>
      </c>
      <c r="F758" s="10">
        <f>VLOOKUP(B758,home!$B$2:$E$404,3,FALSE)</f>
        <v>0.76060000000000005</v>
      </c>
      <c r="G758" s="10">
        <f>VLOOKUP(C758,away!$B$2:$E$404,4,FALSE)</f>
        <v>0.43459999999999999</v>
      </c>
      <c r="H758" s="10">
        <f>VLOOKUP(A758,away!$A$2:$E$404,3,FALSE)</f>
        <v>1.2037</v>
      </c>
      <c r="I758" s="10">
        <f>VLOOKUP(C758,away!$B$2:$E$404,3,FALSE)</f>
        <v>0.65269999999999995</v>
      </c>
      <c r="J758" s="10">
        <f>VLOOKUP(B758,home!$B$2:$E$404,4,FALSE)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341</v>
      </c>
      <c r="B759" t="s">
        <v>169</v>
      </c>
      <c r="C759" t="s">
        <v>174</v>
      </c>
      <c r="D759" s="11">
        <v>44264</v>
      </c>
      <c r="E759" s="10">
        <f>VLOOKUP(A759,home!$A$2:$E$404,3,FALSE)</f>
        <v>1.2188000000000001</v>
      </c>
      <c r="F759" s="10">
        <f>VLOOKUP(B759,home!$B$2:$E$404,3,FALSE)</f>
        <v>1.0256000000000001</v>
      </c>
      <c r="G759" s="10">
        <f>VLOOKUP(C759,away!$B$2:$E$404,4,FALSE)</f>
        <v>0.61539999999999995</v>
      </c>
      <c r="H759" s="10">
        <f>VLOOKUP(A759,away!$A$2:$E$404,3,FALSE)</f>
        <v>1</v>
      </c>
      <c r="I759" s="10">
        <f>VLOOKUP(C759,away!$B$2:$E$404,3,FALSE)</f>
        <v>1.75</v>
      </c>
      <c r="J759" s="10">
        <f>VLOOKUP(B759,home!$B$2:$E$404,4,FALSE)</f>
        <v>1.75</v>
      </c>
      <c r="K759" s="12">
        <f t="shared" si="1062"/>
        <v>0.76925078771200006</v>
      </c>
      <c r="L759" s="12">
        <f t="shared" si="1063"/>
        <v>3.0625</v>
      </c>
      <c r="M759" s="13">
        <f t="shared" si="1064"/>
        <v>2.1671639954944508E-2</v>
      </c>
      <c r="N759" s="13">
        <f t="shared" si="1065"/>
        <v>1.6670926106351916E-2</v>
      </c>
      <c r="O759" s="13">
        <f t="shared" si="1066"/>
        <v>6.6369397362017565E-2</v>
      </c>
      <c r="P759" s="13">
        <f t="shared" si="1067"/>
        <v>5.1054711200702742E-2</v>
      </c>
      <c r="Q759" s="13">
        <f t="shared" si="1068"/>
        <v>6.4120615195998798E-3</v>
      </c>
      <c r="R759" s="13">
        <f t="shared" si="1069"/>
        <v>0.10162813971058943</v>
      </c>
      <c r="S759" s="13">
        <f t="shared" si="1070"/>
        <v>3.0069061930779916E-2</v>
      </c>
      <c r="T759" s="13">
        <f t="shared" si="1071"/>
        <v>1.9636938403774631E-2</v>
      </c>
      <c r="U759" s="13">
        <f t="shared" si="1072"/>
        <v>7.817752652607611E-2</v>
      </c>
      <c r="V759" s="13">
        <f t="shared" si="1073"/>
        <v>7.8708460362823234E-3</v>
      </c>
      <c r="W759" s="13">
        <f t="shared" si="1074"/>
        <v>1.6441611249366705E-3</v>
      </c>
      <c r="X759" s="13">
        <f t="shared" si="1075"/>
        <v>5.0352434451185531E-3</v>
      </c>
      <c r="Y759" s="13">
        <f t="shared" si="1076"/>
        <v>7.7102165253377878E-3</v>
      </c>
      <c r="Z759" s="13">
        <f t="shared" si="1077"/>
        <v>0.10374539262122669</v>
      </c>
      <c r="AA759" s="13">
        <f t="shared" si="1078"/>
        <v>7.9806224995369351E-2</v>
      </c>
      <c r="AB759" s="13">
        <f t="shared" si="1079"/>
        <v>3.0695500721004493E-2</v>
      </c>
      <c r="AC759" s="13">
        <f t="shared" si="1080"/>
        <v>1.1588987154497361E-3</v>
      </c>
      <c r="AD759" s="13">
        <f t="shared" si="1081"/>
        <v>3.1619306012074545E-4</v>
      </c>
      <c r="AE759" s="13">
        <f t="shared" si="1082"/>
        <v>9.6834124661978292E-4</v>
      </c>
      <c r="AF759" s="13">
        <f t="shared" si="1083"/>
        <v>1.4827725338865431E-3</v>
      </c>
      <c r="AG759" s="13">
        <f t="shared" si="1084"/>
        <v>1.5136636283425125E-3</v>
      </c>
      <c r="AH759" s="13">
        <f t="shared" si="1085"/>
        <v>7.9430066225626692E-2</v>
      </c>
      <c r="AI759" s="13">
        <f t="shared" si="1086"/>
        <v>6.1101641012079655E-2</v>
      </c>
      <c r="AJ759" s="13">
        <f t="shared" si="1087"/>
        <v>2.3501242739519066E-2</v>
      </c>
      <c r="AK759" s="13">
        <f t="shared" si="1088"/>
        <v>6.0261164965286539E-3</v>
      </c>
      <c r="AL759" s="13">
        <f t="shared" si="1089"/>
        <v>1.0920675934292153E-4</v>
      </c>
      <c r="AM759" s="13">
        <f t="shared" si="1090"/>
        <v>4.8646352113390272E-5</v>
      </c>
      <c r="AN759" s="13">
        <f t="shared" si="1091"/>
        <v>1.4897945334725769E-4</v>
      </c>
      <c r="AO759" s="13">
        <f t="shared" si="1092"/>
        <v>2.2812478793798844E-4</v>
      </c>
      <c r="AP759" s="13">
        <f t="shared" si="1093"/>
        <v>2.3287738768669648E-4</v>
      </c>
      <c r="AQ759" s="13">
        <f t="shared" si="1094"/>
        <v>1.7829674994762702E-4</v>
      </c>
      <c r="AR759" s="13">
        <f t="shared" si="1095"/>
        <v>4.865091556319634E-2</v>
      </c>
      <c r="AS759" s="13">
        <f t="shared" si="1096"/>
        <v>3.7424755119898789E-2</v>
      </c>
      <c r="AT759" s="13">
        <f t="shared" si="1097"/>
        <v>1.4394511177955427E-2</v>
      </c>
      <c r="AU759" s="13">
        <f t="shared" si="1098"/>
        <v>3.6909963541238004E-3</v>
      </c>
      <c r="AV759" s="13">
        <f t="shared" si="1099"/>
        <v>7.098254632129634E-4</v>
      </c>
      <c r="AW759" s="13">
        <f t="shared" si="1100"/>
        <v>7.1464616263070143E-6</v>
      </c>
      <c r="AX759" s="13">
        <f t="shared" si="1101"/>
        <v>6.2368741137567926E-6</v>
      </c>
      <c r="AY759" s="13">
        <f t="shared" si="1102"/>
        <v>1.9100426973380178E-5</v>
      </c>
      <c r="AZ759" s="13">
        <f t="shared" si="1103"/>
        <v>2.924752880298841E-5</v>
      </c>
      <c r="BA759" s="13">
        <f t="shared" si="1104"/>
        <v>2.985685231971733E-5</v>
      </c>
      <c r="BB759" s="13">
        <f t="shared" si="1105"/>
        <v>2.2859152557283581E-5</v>
      </c>
      <c r="BC759" s="13">
        <f t="shared" si="1106"/>
        <v>1.4001230941336193E-5</v>
      </c>
      <c r="BD759" s="13">
        <f t="shared" si="1107"/>
        <v>2.4832238152048131E-2</v>
      </c>
      <c r="BE759" s="13">
        <f t="shared" si="1108"/>
        <v>1.9102218759115004E-2</v>
      </c>
      <c r="BF759" s="13">
        <f t="shared" si="1109"/>
        <v>7.3471984137480819E-3</v>
      </c>
      <c r="BG759" s="13">
        <f t="shared" si="1110"/>
        <v>1.8839460557506897E-3</v>
      </c>
      <c r="BH759" s="13">
        <f t="shared" si="1111"/>
        <v>3.6230674684828337E-4</v>
      </c>
      <c r="BI759" s="13">
        <f t="shared" si="1112"/>
        <v>5.5740950081282864E-5</v>
      </c>
      <c r="BJ759" s="14">
        <f t="shared" si="1113"/>
        <v>6.2348744390830456E-2</v>
      </c>
      <c r="BK759" s="14">
        <f t="shared" si="1114"/>
        <v>0.11195346502447553</v>
      </c>
      <c r="BL759" s="14">
        <f t="shared" si="1115"/>
        <v>0.6851905085447898</v>
      </c>
      <c r="BM759" s="14">
        <f t="shared" si="1116"/>
        <v>0.6994192807617694</v>
      </c>
      <c r="BN759" s="14">
        <f t="shared" si="1117"/>
        <v>0.26380687585420604</v>
      </c>
    </row>
    <row r="760" spans="1:66" x14ac:dyDescent="0.25">
      <c r="A760" t="s">
        <v>341</v>
      </c>
      <c r="B760" t="s">
        <v>175</v>
      </c>
      <c r="C760" t="s">
        <v>172</v>
      </c>
      <c r="D760" s="11">
        <v>44264</v>
      </c>
      <c r="E760" s="10">
        <f>VLOOKUP(A760,home!$A$2:$E$404,3,FALSE)</f>
        <v>1.2188000000000001</v>
      </c>
      <c r="F760" s="10">
        <f>VLOOKUP(B760,home!$B$2:$E$404,3,FALSE)</f>
        <v>1.0940000000000001</v>
      </c>
      <c r="G760" s="10" t="e">
        <f>VLOOKUP(C760,away!$B$2:$E$404,4,FALSE)</f>
        <v>#N/A</v>
      </c>
      <c r="H760" s="10">
        <f>VLOOKUP(A760,away!$A$2:$E$404,3,FALSE)</f>
        <v>1</v>
      </c>
      <c r="I760" s="10" t="e">
        <f>VLOOKUP(C760,away!$B$2:$E$404,3,FALSE)</f>
        <v>#N/A</v>
      </c>
      <c r="J760" s="10">
        <f>VLOOKUP(B760,home!$B$2:$E$404,4,FALSE)</f>
        <v>0.66669999999999996</v>
      </c>
      <c r="K760" s="12" t="e">
        <f t="shared" si="1062"/>
        <v>#N/A</v>
      </c>
      <c r="L760" s="12" t="e">
        <f t="shared" si="1063"/>
        <v>#N/A</v>
      </c>
      <c r="M760" s="13" t="e">
        <f t="shared" si="1064"/>
        <v>#N/A</v>
      </c>
      <c r="N760" s="13" t="e">
        <f t="shared" si="1065"/>
        <v>#N/A</v>
      </c>
      <c r="O760" s="13" t="e">
        <f t="shared" si="1066"/>
        <v>#N/A</v>
      </c>
      <c r="P760" s="13" t="e">
        <f t="shared" si="1067"/>
        <v>#N/A</v>
      </c>
      <c r="Q760" s="13" t="e">
        <f t="shared" si="1068"/>
        <v>#N/A</v>
      </c>
      <c r="R760" s="13" t="e">
        <f t="shared" si="1069"/>
        <v>#N/A</v>
      </c>
      <c r="S760" s="13" t="e">
        <f t="shared" si="1070"/>
        <v>#N/A</v>
      </c>
      <c r="T760" s="13" t="e">
        <f t="shared" si="1071"/>
        <v>#N/A</v>
      </c>
      <c r="U760" s="13" t="e">
        <f t="shared" si="1072"/>
        <v>#N/A</v>
      </c>
      <c r="V760" s="13" t="e">
        <f t="shared" si="1073"/>
        <v>#N/A</v>
      </c>
      <c r="W760" s="13" t="e">
        <f t="shared" si="1074"/>
        <v>#N/A</v>
      </c>
      <c r="X760" s="13" t="e">
        <f t="shared" si="1075"/>
        <v>#N/A</v>
      </c>
      <c r="Y760" s="13" t="e">
        <f t="shared" si="1076"/>
        <v>#N/A</v>
      </c>
      <c r="Z760" s="13" t="e">
        <f t="shared" si="1077"/>
        <v>#N/A</v>
      </c>
      <c r="AA760" s="13" t="e">
        <f t="shared" si="1078"/>
        <v>#N/A</v>
      </c>
      <c r="AB760" s="13" t="e">
        <f t="shared" si="1079"/>
        <v>#N/A</v>
      </c>
      <c r="AC760" s="13" t="e">
        <f t="shared" si="1080"/>
        <v>#N/A</v>
      </c>
      <c r="AD760" s="13" t="e">
        <f t="shared" si="1081"/>
        <v>#N/A</v>
      </c>
      <c r="AE760" s="13" t="e">
        <f t="shared" si="1082"/>
        <v>#N/A</v>
      </c>
      <c r="AF760" s="13" t="e">
        <f t="shared" si="1083"/>
        <v>#N/A</v>
      </c>
      <c r="AG760" s="13" t="e">
        <f t="shared" si="1084"/>
        <v>#N/A</v>
      </c>
      <c r="AH760" s="13" t="e">
        <f t="shared" si="1085"/>
        <v>#N/A</v>
      </c>
      <c r="AI760" s="13" t="e">
        <f t="shared" si="1086"/>
        <v>#N/A</v>
      </c>
      <c r="AJ760" s="13" t="e">
        <f t="shared" si="1087"/>
        <v>#N/A</v>
      </c>
      <c r="AK760" s="13" t="e">
        <f t="shared" si="1088"/>
        <v>#N/A</v>
      </c>
      <c r="AL760" s="13" t="e">
        <f t="shared" si="1089"/>
        <v>#N/A</v>
      </c>
      <c r="AM760" s="13" t="e">
        <f t="shared" si="1090"/>
        <v>#N/A</v>
      </c>
      <c r="AN760" s="13" t="e">
        <f t="shared" si="1091"/>
        <v>#N/A</v>
      </c>
      <c r="AO760" s="13" t="e">
        <f t="shared" si="1092"/>
        <v>#N/A</v>
      </c>
      <c r="AP760" s="13" t="e">
        <f t="shared" si="1093"/>
        <v>#N/A</v>
      </c>
      <c r="AQ760" s="13" t="e">
        <f t="shared" si="1094"/>
        <v>#N/A</v>
      </c>
      <c r="AR760" s="13" t="e">
        <f t="shared" si="1095"/>
        <v>#N/A</v>
      </c>
      <c r="AS760" s="13" t="e">
        <f t="shared" si="1096"/>
        <v>#N/A</v>
      </c>
      <c r="AT760" s="13" t="e">
        <f t="shared" si="1097"/>
        <v>#N/A</v>
      </c>
      <c r="AU760" s="13" t="e">
        <f t="shared" si="1098"/>
        <v>#N/A</v>
      </c>
      <c r="AV760" s="13" t="e">
        <f t="shared" si="1099"/>
        <v>#N/A</v>
      </c>
      <c r="AW760" s="13" t="e">
        <f t="shared" si="1100"/>
        <v>#N/A</v>
      </c>
      <c r="AX760" s="13" t="e">
        <f t="shared" si="1101"/>
        <v>#N/A</v>
      </c>
      <c r="AY760" s="13" t="e">
        <f t="shared" si="1102"/>
        <v>#N/A</v>
      </c>
      <c r="AZ760" s="13" t="e">
        <f t="shared" si="1103"/>
        <v>#N/A</v>
      </c>
      <c r="BA760" s="13" t="e">
        <f t="shared" si="1104"/>
        <v>#N/A</v>
      </c>
      <c r="BB760" s="13" t="e">
        <f t="shared" si="1105"/>
        <v>#N/A</v>
      </c>
      <c r="BC760" s="13" t="e">
        <f t="shared" si="1106"/>
        <v>#N/A</v>
      </c>
      <c r="BD760" s="13" t="e">
        <f t="shared" si="1107"/>
        <v>#N/A</v>
      </c>
      <c r="BE760" s="13" t="e">
        <f t="shared" si="1108"/>
        <v>#N/A</v>
      </c>
      <c r="BF760" s="13" t="e">
        <f t="shared" si="1109"/>
        <v>#N/A</v>
      </c>
      <c r="BG760" s="13" t="e">
        <f t="shared" si="1110"/>
        <v>#N/A</v>
      </c>
      <c r="BH760" s="13" t="e">
        <f t="shared" si="1111"/>
        <v>#N/A</v>
      </c>
      <c r="BI760" s="13" t="e">
        <f t="shared" si="1112"/>
        <v>#N/A</v>
      </c>
      <c r="BJ760" s="14" t="e">
        <f t="shared" si="1113"/>
        <v>#N/A</v>
      </c>
      <c r="BK760" s="14" t="e">
        <f t="shared" si="1114"/>
        <v>#N/A</v>
      </c>
      <c r="BL760" s="14" t="e">
        <f t="shared" si="1115"/>
        <v>#N/A</v>
      </c>
      <c r="BM760" s="14" t="e">
        <f t="shared" si="1116"/>
        <v>#N/A</v>
      </c>
      <c r="BN760" s="14" t="e">
        <f t="shared" si="1117"/>
        <v>#N/A</v>
      </c>
    </row>
    <row r="761" spans="1:66" x14ac:dyDescent="0.25">
      <c r="A761" t="s">
        <v>341</v>
      </c>
      <c r="B761" t="s">
        <v>176</v>
      </c>
      <c r="C761" t="s">
        <v>170</v>
      </c>
      <c r="D761" s="11">
        <v>44264</v>
      </c>
      <c r="E761" s="10">
        <f>VLOOKUP(A761,home!$A$2:$E$404,3,FALSE)</f>
        <v>1.2188000000000001</v>
      </c>
      <c r="F761" s="10" t="e">
        <f>VLOOKUP(B761,home!$B$2:$E$404,3,FALSE)</f>
        <v>#N/A</v>
      </c>
      <c r="G761" s="10">
        <f>VLOOKUP(C761,away!$B$2:$E$404,4,FALSE)</f>
        <v>0.82050000000000001</v>
      </c>
      <c r="H761" s="10">
        <f>VLOOKUP(A761,away!$A$2:$E$404,3,FALSE)</f>
        <v>1</v>
      </c>
      <c r="I761" s="10">
        <f>VLOOKUP(C761,away!$B$2:$E$404,3,FALSE)</f>
        <v>0.75</v>
      </c>
      <c r="J761" s="10" t="e">
        <f>VLOOKUP(B761,home!$B$2:$E$404,4,FALSE)</f>
        <v>#N/A</v>
      </c>
      <c r="K761" s="12" t="e">
        <f t="shared" si="1062"/>
        <v>#N/A</v>
      </c>
      <c r="L761" s="12" t="e">
        <f t="shared" si="1063"/>
        <v>#N/A</v>
      </c>
      <c r="M761" s="13" t="e">
        <f t="shared" si="1064"/>
        <v>#N/A</v>
      </c>
      <c r="N761" s="13" t="e">
        <f t="shared" si="1065"/>
        <v>#N/A</v>
      </c>
      <c r="O761" s="13" t="e">
        <f t="shared" si="1066"/>
        <v>#N/A</v>
      </c>
      <c r="P761" s="13" t="e">
        <f t="shared" si="1067"/>
        <v>#N/A</v>
      </c>
      <c r="Q761" s="13" t="e">
        <f t="shared" si="1068"/>
        <v>#N/A</v>
      </c>
      <c r="R761" s="13" t="e">
        <f t="shared" si="1069"/>
        <v>#N/A</v>
      </c>
      <c r="S761" s="13" t="e">
        <f t="shared" si="1070"/>
        <v>#N/A</v>
      </c>
      <c r="T761" s="13" t="e">
        <f t="shared" si="1071"/>
        <v>#N/A</v>
      </c>
      <c r="U761" s="13" t="e">
        <f t="shared" si="1072"/>
        <v>#N/A</v>
      </c>
      <c r="V761" s="13" t="e">
        <f t="shared" si="1073"/>
        <v>#N/A</v>
      </c>
      <c r="W761" s="13" t="e">
        <f t="shared" si="1074"/>
        <v>#N/A</v>
      </c>
      <c r="X761" s="13" t="e">
        <f t="shared" si="1075"/>
        <v>#N/A</v>
      </c>
      <c r="Y761" s="13" t="e">
        <f t="shared" si="1076"/>
        <v>#N/A</v>
      </c>
      <c r="Z761" s="13" t="e">
        <f t="shared" si="1077"/>
        <v>#N/A</v>
      </c>
      <c r="AA761" s="13" t="e">
        <f t="shared" si="1078"/>
        <v>#N/A</v>
      </c>
      <c r="AB761" s="13" t="e">
        <f t="shared" si="1079"/>
        <v>#N/A</v>
      </c>
      <c r="AC761" s="13" t="e">
        <f t="shared" si="1080"/>
        <v>#N/A</v>
      </c>
      <c r="AD761" s="13" t="e">
        <f t="shared" si="1081"/>
        <v>#N/A</v>
      </c>
      <c r="AE761" s="13" t="e">
        <f t="shared" si="1082"/>
        <v>#N/A</v>
      </c>
      <c r="AF761" s="13" t="e">
        <f t="shared" si="1083"/>
        <v>#N/A</v>
      </c>
      <c r="AG761" s="13" t="e">
        <f t="shared" si="1084"/>
        <v>#N/A</v>
      </c>
      <c r="AH761" s="13" t="e">
        <f t="shared" si="1085"/>
        <v>#N/A</v>
      </c>
      <c r="AI761" s="13" t="e">
        <f t="shared" si="1086"/>
        <v>#N/A</v>
      </c>
      <c r="AJ761" s="13" t="e">
        <f t="shared" si="1087"/>
        <v>#N/A</v>
      </c>
      <c r="AK761" s="13" t="e">
        <f t="shared" si="1088"/>
        <v>#N/A</v>
      </c>
      <c r="AL761" s="13" t="e">
        <f t="shared" si="1089"/>
        <v>#N/A</v>
      </c>
      <c r="AM761" s="13" t="e">
        <f t="shared" si="1090"/>
        <v>#N/A</v>
      </c>
      <c r="AN761" s="13" t="e">
        <f t="shared" si="1091"/>
        <v>#N/A</v>
      </c>
      <c r="AO761" s="13" t="e">
        <f t="shared" si="1092"/>
        <v>#N/A</v>
      </c>
      <c r="AP761" s="13" t="e">
        <f t="shared" si="1093"/>
        <v>#N/A</v>
      </c>
      <c r="AQ761" s="13" t="e">
        <f t="shared" si="1094"/>
        <v>#N/A</v>
      </c>
      <c r="AR761" s="13" t="e">
        <f t="shared" si="1095"/>
        <v>#N/A</v>
      </c>
      <c r="AS761" s="13" t="e">
        <f t="shared" si="1096"/>
        <v>#N/A</v>
      </c>
      <c r="AT761" s="13" t="e">
        <f t="shared" si="1097"/>
        <v>#N/A</v>
      </c>
      <c r="AU761" s="13" t="e">
        <f t="shared" si="1098"/>
        <v>#N/A</v>
      </c>
      <c r="AV761" s="13" t="e">
        <f t="shared" si="1099"/>
        <v>#N/A</v>
      </c>
      <c r="AW761" s="13" t="e">
        <f t="shared" si="1100"/>
        <v>#N/A</v>
      </c>
      <c r="AX761" s="13" t="e">
        <f t="shared" si="1101"/>
        <v>#N/A</v>
      </c>
      <c r="AY761" s="13" t="e">
        <f t="shared" si="1102"/>
        <v>#N/A</v>
      </c>
      <c r="AZ761" s="13" t="e">
        <f t="shared" si="1103"/>
        <v>#N/A</v>
      </c>
      <c r="BA761" s="13" t="e">
        <f t="shared" si="1104"/>
        <v>#N/A</v>
      </c>
      <c r="BB761" s="13" t="e">
        <f t="shared" si="1105"/>
        <v>#N/A</v>
      </c>
      <c r="BC761" s="13" t="e">
        <f t="shared" si="1106"/>
        <v>#N/A</v>
      </c>
      <c r="BD761" s="13" t="e">
        <f t="shared" si="1107"/>
        <v>#N/A</v>
      </c>
      <c r="BE761" s="13" t="e">
        <f t="shared" si="1108"/>
        <v>#N/A</v>
      </c>
      <c r="BF761" s="13" t="e">
        <f t="shared" si="1109"/>
        <v>#N/A</v>
      </c>
      <c r="BG761" s="13" t="e">
        <f t="shared" si="1110"/>
        <v>#N/A</v>
      </c>
      <c r="BH761" s="13" t="e">
        <f t="shared" si="1111"/>
        <v>#N/A</v>
      </c>
      <c r="BI761" s="13" t="e">
        <f t="shared" si="1112"/>
        <v>#N/A</v>
      </c>
      <c r="BJ761" s="14" t="e">
        <f t="shared" si="1113"/>
        <v>#N/A</v>
      </c>
      <c r="BK761" s="14" t="e">
        <f t="shared" si="1114"/>
        <v>#N/A</v>
      </c>
      <c r="BL761" s="14" t="e">
        <f t="shared" si="1115"/>
        <v>#N/A</v>
      </c>
      <c r="BM761" s="14" t="e">
        <f t="shared" si="1116"/>
        <v>#N/A</v>
      </c>
      <c r="BN761" s="14" t="e">
        <f t="shared" si="1117"/>
        <v>#N/A</v>
      </c>
    </row>
    <row r="762" spans="1:66" x14ac:dyDescent="0.25">
      <c r="A762" t="s">
        <v>341</v>
      </c>
      <c r="B762" t="s">
        <v>171</v>
      </c>
      <c r="C762" t="s">
        <v>173</v>
      </c>
      <c r="D762" s="11">
        <v>44264</v>
      </c>
      <c r="E762" s="10">
        <f>VLOOKUP(A762,home!$A$2:$E$404,3,FALSE)</f>
        <v>1.2188000000000001</v>
      </c>
      <c r="F762" s="10">
        <f>VLOOKUP(B762,home!$B$2:$E$404,3,FALSE)</f>
        <v>0.41020000000000001</v>
      </c>
      <c r="G762" s="10">
        <f>VLOOKUP(C762,away!$B$2:$E$404,4,FALSE)</f>
        <v>0.82050000000000001</v>
      </c>
      <c r="H762" s="10">
        <f>VLOOKUP(A762,away!$A$2:$E$404,3,FALSE)</f>
        <v>1</v>
      </c>
      <c r="I762" s="10">
        <f>VLOOKUP(C762,away!$B$2:$E$404,3,FALSE)</f>
        <v>0.33329999999999999</v>
      </c>
      <c r="J762" s="10">
        <f>VLOOKUP(B762,home!$B$2:$E$404,4,FALSE)</f>
        <v>1.5</v>
      </c>
      <c r="K762" s="12">
        <f t="shared" si="1062"/>
        <v>0.41021041908000005</v>
      </c>
      <c r="L762" s="12">
        <f t="shared" si="1063"/>
        <v>0.49995000000000001</v>
      </c>
      <c r="M762" s="13">
        <f t="shared" si="1064"/>
        <v>0.40245965664699762</v>
      </c>
      <c r="N762" s="13">
        <f t="shared" si="1065"/>
        <v>0.16509314441595779</v>
      </c>
      <c r="O762" s="13">
        <f t="shared" si="1066"/>
        <v>0.20120970534066643</v>
      </c>
      <c r="P762" s="13">
        <f t="shared" si="1067"/>
        <v>8.2538317550758092E-2</v>
      </c>
      <c r="Q762" s="13">
        <f t="shared" si="1068"/>
        <v>3.3861463979052514E-2</v>
      </c>
      <c r="R762" s="13">
        <f t="shared" si="1069"/>
        <v>5.0297396092533087E-2</v>
      </c>
      <c r="S762" s="13">
        <f t="shared" si="1070"/>
        <v>4.2318365031089175E-3</v>
      </c>
      <c r="T762" s="13">
        <f t="shared" si="1071"/>
        <v>1.6929038916327303E-2</v>
      </c>
      <c r="U762" s="13">
        <f t="shared" si="1072"/>
        <v>2.0632515929750756E-2</v>
      </c>
      <c r="V762" s="13">
        <f t="shared" si="1073"/>
        <v>9.6431657281989428E-5</v>
      </c>
      <c r="W762" s="13">
        <f t="shared" si="1074"/>
        <v>4.6301084431698203E-3</v>
      </c>
      <c r="X762" s="13">
        <f t="shared" si="1075"/>
        <v>2.3148227161627517E-3</v>
      </c>
      <c r="Y762" s="13">
        <f t="shared" si="1076"/>
        <v>5.7864780847278379E-4</v>
      </c>
      <c r="Z762" s="13">
        <f t="shared" si="1077"/>
        <v>8.3820610588206407E-3</v>
      </c>
      <c r="AA762" s="13">
        <f t="shared" si="1078"/>
        <v>3.4384087796929634E-3</v>
      </c>
      <c r="AB762" s="13">
        <f t="shared" si="1079"/>
        <v>7.0523555324310109E-4</v>
      </c>
      <c r="AC762" s="13">
        <f t="shared" si="1080"/>
        <v>1.2360410880990371E-6</v>
      </c>
      <c r="AD762" s="13">
        <f t="shared" si="1081"/>
        <v>4.7482968121463452E-4</v>
      </c>
      <c r="AE762" s="13">
        <f t="shared" si="1082"/>
        <v>2.3739109912325652E-4</v>
      </c>
      <c r="AF762" s="13">
        <f t="shared" si="1083"/>
        <v>5.9341840003336047E-5</v>
      </c>
      <c r="AG762" s="13">
        <f t="shared" si="1084"/>
        <v>9.889317636555953E-6</v>
      </c>
      <c r="AH762" s="13">
        <f t="shared" si="1085"/>
        <v>1.0476528565893446E-3</v>
      </c>
      <c r="AI762" s="13">
        <f t="shared" si="1086"/>
        <v>4.2975811735187423E-4</v>
      </c>
      <c r="AJ762" s="13">
        <f t="shared" si="1087"/>
        <v>8.8145628710972095E-5</v>
      </c>
      <c r="AK762" s="13">
        <f t="shared" si="1088"/>
        <v>1.2052751764532653E-5</v>
      </c>
      <c r="AL762" s="13">
        <f t="shared" si="1089"/>
        <v>1.0139724581118612E-8</v>
      </c>
      <c r="AM762" s="13">
        <f t="shared" si="1090"/>
        <v>3.8956016504535617E-5</v>
      </c>
      <c r="AN762" s="13">
        <f t="shared" si="1091"/>
        <v>1.9476060451442579E-5</v>
      </c>
      <c r="AO762" s="13">
        <f t="shared" si="1092"/>
        <v>4.8685282113493587E-6</v>
      </c>
      <c r="AP762" s="13">
        <f t="shared" si="1093"/>
        <v>8.1134022642137071E-7</v>
      </c>
      <c r="AQ762" s="13">
        <f t="shared" si="1094"/>
        <v>1.0140738654984106E-7</v>
      </c>
      <c r="AR762" s="13">
        <f t="shared" si="1095"/>
        <v>1.047548091303686E-4</v>
      </c>
      <c r="AS762" s="13">
        <f t="shared" si="1096"/>
        <v>4.2971514154013919E-5</v>
      </c>
      <c r="AT762" s="13">
        <f t="shared" si="1097"/>
        <v>8.8136814148101029E-6</v>
      </c>
      <c r="AU762" s="13">
        <f t="shared" si="1098"/>
        <v>1.2051546489356202E-6</v>
      </c>
      <c r="AV762" s="13">
        <f t="shared" si="1099"/>
        <v>1.2359174839902274E-7</v>
      </c>
      <c r="AW762" s="13">
        <f t="shared" si="1100"/>
        <v>5.7763954551520338E-11</v>
      </c>
      <c r="AX762" s="13">
        <f t="shared" si="1101"/>
        <v>2.6633606426688256E-6</v>
      </c>
      <c r="AY762" s="13">
        <f t="shared" si="1102"/>
        <v>1.3315471533022793E-6</v>
      </c>
      <c r="AZ762" s="13">
        <f t="shared" si="1103"/>
        <v>3.3285349964673724E-7</v>
      </c>
      <c r="BA762" s="13">
        <f t="shared" si="1104"/>
        <v>5.5470035716128764E-8</v>
      </c>
      <c r="BB762" s="13">
        <f t="shared" si="1105"/>
        <v>6.9330610890696441E-9</v>
      </c>
      <c r="BC762" s="13">
        <f t="shared" si="1106"/>
        <v>6.9323677829607391E-10</v>
      </c>
      <c r="BD762" s="13">
        <f t="shared" si="1107"/>
        <v>8.7286944707879613E-6</v>
      </c>
      <c r="BE762" s="13">
        <f t="shared" si="1108"/>
        <v>3.5806014168832086E-6</v>
      </c>
      <c r="BF762" s="13">
        <f t="shared" si="1109"/>
        <v>7.3440000388905152E-7</v>
      </c>
      <c r="BG762" s="13">
        <f t="shared" si="1110"/>
        <v>1.0041951112256053E-7</v>
      </c>
      <c r="BH762" s="13">
        <f t="shared" si="1111"/>
        <v>1.0298282435348567E-8</v>
      </c>
      <c r="BI762" s="13">
        <f t="shared" si="1112"/>
        <v>8.44892550721708E-10</v>
      </c>
      <c r="BJ762" s="14">
        <f t="shared" si="1113"/>
        <v>0.22425728242753026</v>
      </c>
      <c r="BK762" s="14">
        <f t="shared" si="1114"/>
        <v>0.48932882008611261</v>
      </c>
      <c r="BL762" s="14">
        <f t="shared" si="1115"/>
        <v>0.27803189505997711</v>
      </c>
      <c r="BM762" s="14">
        <f t="shared" si="1116"/>
        <v>6.4539043117085887E-2</v>
      </c>
      <c r="BN762" s="14">
        <f t="shared" si="1117"/>
        <v>0.93545968402596547</v>
      </c>
    </row>
    <row r="763" spans="1:66" x14ac:dyDescent="0.25">
      <c r="A763" t="s">
        <v>337</v>
      </c>
      <c r="B763" t="s">
        <v>83</v>
      </c>
      <c r="C763" t="s">
        <v>71</v>
      </c>
      <c r="D763" s="11">
        <v>44295</v>
      </c>
      <c r="E763" s="10">
        <f>VLOOKUP(A763,home!$A$2:$E$404,3,FALSE)</f>
        <v>1.2959000000000001</v>
      </c>
      <c r="F763" s="10">
        <f>VLOOKUP(B763,home!$B$2:$E$404,3,FALSE)</f>
        <v>1.1575</v>
      </c>
      <c r="G763" s="10">
        <f>VLOOKUP(C763,away!$B$2:$E$404,4,FALSE)</f>
        <v>1.0288999999999999</v>
      </c>
      <c r="H763" s="10">
        <f>VLOOKUP(A763,away!$A$2:$E$404,3,FALSE)</f>
        <v>1</v>
      </c>
      <c r="I763" s="10">
        <f>VLOOKUP(C763,away!$B$2:$E$404,3,FALSE)</f>
        <v>1</v>
      </c>
      <c r="J763" s="10">
        <f>VLOOKUP(B763,home!$B$2:$E$404,4,FALSE)</f>
        <v>1.5</v>
      </c>
      <c r="K763" s="12">
        <f t="shared" si="1062"/>
        <v>1.5433543728249999</v>
      </c>
      <c r="L763" s="12">
        <f t="shared" si="1063"/>
        <v>1.5</v>
      </c>
      <c r="M763" s="13">
        <f t="shared" si="1064"/>
        <v>4.76747022548532E-2</v>
      </c>
      <c r="N763" s="13">
        <f t="shared" si="1065"/>
        <v>7.3578960198157572E-2</v>
      </c>
      <c r="O763" s="13">
        <f t="shared" si="1066"/>
        <v>7.1512053382279811E-2</v>
      </c>
      <c r="P763" s="13">
        <f t="shared" si="1067"/>
        <v>0.11036844029723637</v>
      </c>
      <c r="Q763" s="13">
        <f t="shared" si="1068"/>
        <v>5.6779204984871573E-2</v>
      </c>
      <c r="R763" s="13">
        <f t="shared" si="1069"/>
        <v>5.3634040036709865E-2</v>
      </c>
      <c r="S763" s="13">
        <f t="shared" si="1070"/>
        <v>6.387660560798053E-2</v>
      </c>
      <c r="T763" s="13">
        <f t="shared" si="1071"/>
        <v>8.5168807477307359E-2</v>
      </c>
      <c r="U763" s="13">
        <f t="shared" si="1072"/>
        <v>8.2776330222927283E-2</v>
      </c>
      <c r="V763" s="13">
        <f t="shared" si="1073"/>
        <v>1.6430706431049116E-2</v>
      </c>
      <c r="W763" s="13">
        <f t="shared" si="1074"/>
        <v>2.9210144766309527E-2</v>
      </c>
      <c r="X763" s="13">
        <f t="shared" si="1075"/>
        <v>4.3815217149464292E-2</v>
      </c>
      <c r="Y763" s="13">
        <f t="shared" si="1076"/>
        <v>3.2861412862098226E-2</v>
      </c>
      <c r="Z763" s="13">
        <f t="shared" si="1077"/>
        <v>2.6817020018354936E-2</v>
      </c>
      <c r="AA763" s="13">
        <f t="shared" si="1078"/>
        <v>4.1388165111463648E-2</v>
      </c>
      <c r="AB763" s="13">
        <f t="shared" si="1079"/>
        <v>3.1938302803990272E-2</v>
      </c>
      <c r="AC763" s="13">
        <f t="shared" si="1080"/>
        <v>2.377350245527828E-3</v>
      </c>
      <c r="AD763" s="13">
        <f t="shared" si="1081"/>
        <v>1.127040116398377E-2</v>
      </c>
      <c r="AE763" s="13">
        <f t="shared" si="1082"/>
        <v>1.6905601745975659E-2</v>
      </c>
      <c r="AF763" s="13">
        <f t="shared" si="1083"/>
        <v>1.2679201309481745E-2</v>
      </c>
      <c r="AG763" s="13">
        <f t="shared" si="1084"/>
        <v>6.3396006547408734E-3</v>
      </c>
      <c r="AH763" s="13">
        <f t="shared" si="1085"/>
        <v>1.0056382506883102E-2</v>
      </c>
      <c r="AI763" s="13">
        <f t="shared" si="1086"/>
        <v>1.5520561916798872E-2</v>
      </c>
      <c r="AJ763" s="13">
        <f t="shared" si="1087"/>
        <v>1.1976863551496355E-2</v>
      </c>
      <c r="AK763" s="13">
        <f t="shared" si="1088"/>
        <v>6.1615149116434186E-3</v>
      </c>
      <c r="AL763" s="13">
        <f t="shared" si="1089"/>
        <v>2.201456338303171E-4</v>
      </c>
      <c r="AM763" s="13">
        <f t="shared" si="1090"/>
        <v>3.4788445839852595E-3</v>
      </c>
      <c r="AN763" s="13">
        <f t="shared" si="1091"/>
        <v>5.2182668759778892E-3</v>
      </c>
      <c r="AO763" s="13">
        <f t="shared" si="1092"/>
        <v>3.9137001569834176E-3</v>
      </c>
      <c r="AP763" s="13">
        <f t="shared" si="1093"/>
        <v>1.9568500784917092E-3</v>
      </c>
      <c r="AQ763" s="13">
        <f t="shared" si="1094"/>
        <v>7.3381877943439107E-4</v>
      </c>
      <c r="AR763" s="13">
        <f t="shared" si="1095"/>
        <v>3.016914752064928E-3</v>
      </c>
      <c r="AS763" s="13">
        <f t="shared" si="1096"/>
        <v>4.656168575039657E-3</v>
      </c>
      <c r="AT763" s="13">
        <f t="shared" si="1097"/>
        <v>3.5930590654489024E-3</v>
      </c>
      <c r="AU763" s="13">
        <f t="shared" si="1098"/>
        <v>1.8484544734930239E-3</v>
      </c>
      <c r="AV763" s="13">
        <f t="shared" si="1099"/>
        <v>7.1320507365834772E-4</v>
      </c>
      <c r="AW763" s="13">
        <f t="shared" si="1100"/>
        <v>1.4156780276264663E-5</v>
      </c>
      <c r="AX763" s="13">
        <f t="shared" si="1101"/>
        <v>8.9484833351203717E-4</v>
      </c>
      <c r="AY763" s="13">
        <f t="shared" si="1102"/>
        <v>1.342272500268056E-3</v>
      </c>
      <c r="AZ763" s="13">
        <f t="shared" si="1103"/>
        <v>1.0067043752010421E-3</v>
      </c>
      <c r="BA763" s="13">
        <f t="shared" si="1104"/>
        <v>5.0335218760052115E-4</v>
      </c>
      <c r="BB763" s="13">
        <f t="shared" si="1105"/>
        <v>1.8875707035019546E-4</v>
      </c>
      <c r="BC763" s="13">
        <f t="shared" si="1106"/>
        <v>5.6627121105058577E-5</v>
      </c>
      <c r="BD763" s="13">
        <f t="shared" si="1107"/>
        <v>7.5422868801623287E-4</v>
      </c>
      <c r="BE763" s="13">
        <f t="shared" si="1108"/>
        <v>1.1640421437599155E-3</v>
      </c>
      <c r="BF763" s="13">
        <f t="shared" si="1109"/>
        <v>8.9826476636222679E-4</v>
      </c>
      <c r="BG763" s="13">
        <f t="shared" si="1110"/>
        <v>4.6211361837325652E-4</v>
      </c>
      <c r="BH763" s="13">
        <f t="shared" si="1111"/>
        <v>1.7830126841458715E-4</v>
      </c>
      <c r="BI763" s="13">
        <f t="shared" si="1112"/>
        <v>5.5036408457579344E-5</v>
      </c>
      <c r="BJ763" s="14">
        <f t="shared" si="1113"/>
        <v>0.38790259437530017</v>
      </c>
      <c r="BK763" s="14">
        <f t="shared" si="1114"/>
        <v>0.2422902229707454</v>
      </c>
      <c r="BL763" s="14">
        <f t="shared" si="1115"/>
        <v>0.34230400327728128</v>
      </c>
      <c r="BM763" s="14">
        <f t="shared" si="1116"/>
        <v>0.58443832376758176</v>
      </c>
      <c r="BN763" s="14">
        <f t="shared" si="1117"/>
        <v>0.41354740115410843</v>
      </c>
    </row>
    <row r="764" spans="1:66" x14ac:dyDescent="0.25">
      <c r="A764" t="s">
        <v>337</v>
      </c>
      <c r="B764" t="s">
        <v>74</v>
      </c>
      <c r="C764" t="s">
        <v>73</v>
      </c>
      <c r="D764" s="11">
        <v>44295</v>
      </c>
      <c r="E764" s="10">
        <f>VLOOKUP(A764,home!$A$2:$E$404,3,FALSE)</f>
        <v>1.2959000000000001</v>
      </c>
      <c r="F764" s="10">
        <f>VLOOKUP(B764,home!$B$2:$E$404,3,FALSE)</f>
        <v>0.57869999999999999</v>
      </c>
      <c r="G764" s="10">
        <f>VLOOKUP(C764,away!$B$2:$E$404,4,FALSE)</f>
        <v>1.2861</v>
      </c>
      <c r="H764" s="10">
        <f>VLOOKUP(A764,away!$A$2:$E$404,3,FALSE)</f>
        <v>1</v>
      </c>
      <c r="I764" s="10">
        <f>VLOOKUP(C764,away!$B$2:$E$404,3,FALSE)</f>
        <v>1</v>
      </c>
      <c r="J764" s="10">
        <f>VLOOKUP(B764,home!$B$2:$E$404,4,FALSE)</f>
        <v>1.75</v>
      </c>
      <c r="K764" s="12">
        <f t="shared" si="1062"/>
        <v>0.96449440011300014</v>
      </c>
      <c r="L764" s="12">
        <f t="shared" si="1063"/>
        <v>1.75</v>
      </c>
      <c r="M764" s="13">
        <f t="shared" si="1064"/>
        <v>6.623843468728606E-2</v>
      </c>
      <c r="N764" s="13">
        <f t="shared" si="1065"/>
        <v>6.3886599328138102E-2</v>
      </c>
      <c r="O764" s="13">
        <f t="shared" si="1066"/>
        <v>0.11591726070275059</v>
      </c>
      <c r="P764" s="13">
        <f t="shared" si="1067"/>
        <v>0.11180154882424168</v>
      </c>
      <c r="Q764" s="13">
        <f t="shared" si="1068"/>
        <v>3.0809133647126081E-2</v>
      </c>
      <c r="R764" s="13">
        <f t="shared" si="1069"/>
        <v>0.1014276031149068</v>
      </c>
      <c r="S764" s="13">
        <f t="shared" si="1070"/>
        <v>4.7176485897161821E-2</v>
      </c>
      <c r="T764" s="13">
        <f t="shared" si="1071"/>
        <v>5.3915983882470639E-2</v>
      </c>
      <c r="U764" s="13">
        <f t="shared" si="1072"/>
        <v>9.7826355221211497E-2</v>
      </c>
      <c r="V764" s="13">
        <f t="shared" si="1073"/>
        <v>8.8475054237154883E-3</v>
      </c>
      <c r="W764" s="13">
        <f t="shared" si="1074"/>
        <v>9.9050789583287058E-3</v>
      </c>
      <c r="X764" s="13">
        <f t="shared" si="1075"/>
        <v>1.7333888177075232E-2</v>
      </c>
      <c r="Y764" s="13">
        <f t="shared" si="1076"/>
        <v>1.5167152154940834E-2</v>
      </c>
      <c r="Z764" s="13">
        <f t="shared" si="1077"/>
        <v>5.9166101817028978E-2</v>
      </c>
      <c r="AA764" s="13">
        <f t="shared" si="1078"/>
        <v>5.7065373879040052E-2</v>
      </c>
      <c r="AB764" s="13">
        <f t="shared" si="1079"/>
        <v>2.7519616773344403E-2</v>
      </c>
      <c r="AC764" s="13">
        <f t="shared" si="1080"/>
        <v>9.3333728207813853E-4</v>
      </c>
      <c r="AD764" s="13">
        <f t="shared" si="1081"/>
        <v>2.3883482969962858E-3</v>
      </c>
      <c r="AE764" s="13">
        <f t="shared" si="1082"/>
        <v>4.1796095197434999E-3</v>
      </c>
      <c r="AF764" s="13">
        <f t="shared" si="1083"/>
        <v>3.6571583297755634E-3</v>
      </c>
      <c r="AG764" s="13">
        <f t="shared" si="1084"/>
        <v>2.1333423590357459E-3</v>
      </c>
      <c r="AH764" s="13">
        <f t="shared" si="1085"/>
        <v>2.5885169544950171E-2</v>
      </c>
      <c r="AI764" s="13">
        <f t="shared" si="1086"/>
        <v>2.4966101072080017E-2</v>
      </c>
      <c r="AJ764" s="13">
        <f t="shared" si="1087"/>
        <v>1.2039832338338172E-2</v>
      </c>
      <c r="AK764" s="13">
        <f t="shared" si="1088"/>
        <v>3.8707836228755251E-3</v>
      </c>
      <c r="AL764" s="13">
        <f t="shared" si="1089"/>
        <v>6.3013900738673659E-5</v>
      </c>
      <c r="AM764" s="13">
        <f t="shared" si="1090"/>
        <v>4.6070971159446782E-4</v>
      </c>
      <c r="AN764" s="13">
        <f t="shared" si="1091"/>
        <v>8.0624199529031855E-4</v>
      </c>
      <c r="AO764" s="13">
        <f t="shared" si="1092"/>
        <v>7.0546174587902901E-4</v>
      </c>
      <c r="AP764" s="13">
        <f t="shared" si="1093"/>
        <v>4.1151935176276703E-4</v>
      </c>
      <c r="AQ764" s="13">
        <f t="shared" si="1094"/>
        <v>1.8003971639621053E-4</v>
      </c>
      <c r="AR764" s="13">
        <f t="shared" si="1095"/>
        <v>9.059809340732557E-3</v>
      </c>
      <c r="AS764" s="13">
        <f t="shared" si="1096"/>
        <v>8.7381353752280025E-3</v>
      </c>
      <c r="AT764" s="13">
        <f t="shared" si="1097"/>
        <v>4.2139413184183591E-3</v>
      </c>
      <c r="AU764" s="13">
        <f t="shared" si="1098"/>
        <v>1.3547742680064334E-3</v>
      </c>
      <c r="AV764" s="13">
        <f t="shared" si="1099"/>
        <v>3.2666804872734839E-4</v>
      </c>
      <c r="AW764" s="13">
        <f t="shared" si="1100"/>
        <v>2.9544158384867378E-6</v>
      </c>
      <c r="AX764" s="13">
        <f t="shared" si="1101"/>
        <v>7.405865615175656E-5</v>
      </c>
      <c r="AY764" s="13">
        <f t="shared" si="1102"/>
        <v>1.2960264826557396E-4</v>
      </c>
      <c r="AZ764" s="13">
        <f t="shared" si="1103"/>
        <v>1.1340231723237726E-4</v>
      </c>
      <c r="BA764" s="13">
        <f t="shared" si="1104"/>
        <v>6.6151351718886746E-5</v>
      </c>
      <c r="BB764" s="13">
        <f t="shared" si="1105"/>
        <v>2.8941216377012946E-5</v>
      </c>
      <c r="BC764" s="13">
        <f t="shared" si="1106"/>
        <v>1.0129425731954528E-5</v>
      </c>
      <c r="BD764" s="13">
        <f t="shared" si="1107"/>
        <v>2.6424443910469963E-3</v>
      </c>
      <c r="BE764" s="13">
        <f t="shared" si="1108"/>
        <v>2.5486228177748348E-3</v>
      </c>
      <c r="BF764" s="13">
        <f t="shared" si="1109"/>
        <v>1.2290662178720217E-3</v>
      </c>
      <c r="BG764" s="13">
        <f t="shared" si="1110"/>
        <v>3.9514249483520983E-4</v>
      </c>
      <c r="BH764" s="13">
        <f t="shared" si="1111"/>
        <v>9.5278180878809968E-5</v>
      </c>
      <c r="BI764" s="13">
        <f t="shared" si="1112"/>
        <v>1.8379054382113157E-5</v>
      </c>
      <c r="BJ764" s="14">
        <f t="shared" si="1113"/>
        <v>0.20636255279003102</v>
      </c>
      <c r="BK764" s="14">
        <f t="shared" si="1114"/>
        <v>0.23518992866348745</v>
      </c>
      <c r="BL764" s="14">
        <f t="shared" si="1115"/>
        <v>0.4971403577773999</v>
      </c>
      <c r="BM764" s="14">
        <f t="shared" si="1116"/>
        <v>0.50765171251107077</v>
      </c>
      <c r="BN764" s="14">
        <f t="shared" si="1117"/>
        <v>0.49008058030444923</v>
      </c>
    </row>
    <row r="765" spans="1:66" x14ac:dyDescent="0.25">
      <c r="A765" t="s">
        <v>337</v>
      </c>
      <c r="B765" t="s">
        <v>78</v>
      </c>
      <c r="C765" t="s">
        <v>86</v>
      </c>
      <c r="D765" s="11">
        <v>44295</v>
      </c>
      <c r="E765" s="10">
        <f>VLOOKUP(A765,home!$A$2:$E$404,3,FALSE)</f>
        <v>1.2959000000000001</v>
      </c>
      <c r="F765" s="10">
        <f>VLOOKUP(B765,home!$B$2:$E$404,3,FALSE)</f>
        <v>1.2861</v>
      </c>
      <c r="G765" s="10">
        <f>VLOOKUP(C765,away!$B$2:$E$404,4,FALSE)</f>
        <v>1.1575</v>
      </c>
      <c r="H765" s="10">
        <f>VLOOKUP(A765,away!$A$2:$E$404,3,FALSE)</f>
        <v>1</v>
      </c>
      <c r="I765" s="10">
        <f>VLOOKUP(C765,away!$B$2:$E$404,3,FALSE)</f>
        <v>1.25</v>
      </c>
      <c r="J765" s="10">
        <f>VLOOKUP(B765,home!$B$2:$E$404,4,FALSE)</f>
        <v>0.66669999999999996</v>
      </c>
      <c r="K765" s="12">
        <f t="shared" si="1062"/>
        <v>1.9291554659250001</v>
      </c>
      <c r="L765" s="12">
        <f t="shared" si="1063"/>
        <v>0.83337499999999998</v>
      </c>
      <c r="M765" s="13">
        <f t="shared" si="1064"/>
        <v>6.3131813162414563E-2</v>
      </c>
      <c r="N765" s="13">
        <f t="shared" si="1065"/>
        <v>0.12179108243602789</v>
      </c>
      <c r="O765" s="13">
        <f t="shared" si="1066"/>
        <v>5.2612474794227232E-2</v>
      </c>
      <c r="P765" s="13">
        <f t="shared" si="1067"/>
        <v>0.10149764332512475</v>
      </c>
      <c r="Q765" s="13">
        <f t="shared" si="1068"/>
        <v>0.11747696619119277</v>
      </c>
      <c r="R765" s="13">
        <f t="shared" si="1069"/>
        <v>2.1922960590819558E-2</v>
      </c>
      <c r="S765" s="13">
        <f t="shared" si="1070"/>
        <v>4.0794692424133437E-2</v>
      </c>
      <c r="T765" s="13">
        <f t="shared" si="1071"/>
        <v>9.7902366699585283E-2</v>
      </c>
      <c r="U765" s="13">
        <f t="shared" si="1072"/>
        <v>4.2292799253037909E-2</v>
      </c>
      <c r="V765" s="13">
        <f t="shared" si="1073"/>
        <v>7.287336929253682E-3</v>
      </c>
      <c r="W765" s="13">
        <f t="shared" si="1074"/>
        <v>7.5543777149342003E-2</v>
      </c>
      <c r="X765" s="13">
        <f t="shared" si="1075"/>
        <v>6.2956295281832886E-2</v>
      </c>
      <c r="Y765" s="13">
        <f t="shared" si="1076"/>
        <v>2.623310129024874E-2</v>
      </c>
      <c r="Z765" s="13">
        <f t="shared" si="1077"/>
        <v>6.0900157607914167E-3</v>
      </c>
      <c r="AA765" s="13">
        <f t="shared" si="1078"/>
        <v>1.1748587192500158E-2</v>
      </c>
      <c r="AB765" s="13">
        <f t="shared" si="1079"/>
        <v>1.133242559965407E-2</v>
      </c>
      <c r="AC765" s="13">
        <f t="shared" si="1080"/>
        <v>7.3224524944793255E-4</v>
      </c>
      <c r="AD765" s="13">
        <f t="shared" si="1081"/>
        <v>3.6433922651068325E-2</v>
      </c>
      <c r="AE765" s="13">
        <f t="shared" si="1082"/>
        <v>3.0363120289334064E-2</v>
      </c>
      <c r="AF765" s="13">
        <f t="shared" si="1083"/>
        <v>1.2651932685561886E-2</v>
      </c>
      <c r="AG765" s="13">
        <f t="shared" si="1084"/>
        <v>3.5146014672767126E-3</v>
      </c>
      <c r="AH765" s="13">
        <f t="shared" si="1085"/>
        <v>1.2688167211623866E-3</v>
      </c>
      <c r="AI765" s="13">
        <f t="shared" si="1086"/>
        <v>2.4477447128874548E-3</v>
      </c>
      <c r="AJ765" s="13">
        <f t="shared" si="1087"/>
        <v>2.3610400460279271E-3</v>
      </c>
      <c r="AK765" s="13">
        <f t="shared" si="1088"/>
        <v>1.5182711033541966E-3</v>
      </c>
      <c r="AL765" s="13">
        <f t="shared" si="1089"/>
        <v>4.7089518537212073E-5</v>
      </c>
      <c r="AM765" s="13">
        <f t="shared" si="1090"/>
        <v>1.4057340205479416E-2</v>
      </c>
      <c r="AN765" s="13">
        <f t="shared" si="1091"/>
        <v>1.1715035893741409E-2</v>
      </c>
      <c r="AO765" s="13">
        <f t="shared" si="1092"/>
        <v>4.8815090189733724E-3</v>
      </c>
      <c r="AP765" s="13">
        <f t="shared" si="1093"/>
        <v>1.3560425262289784E-3</v>
      </c>
      <c r="AQ765" s="13">
        <f t="shared" si="1094"/>
        <v>2.8252298507401867E-4</v>
      </c>
      <c r="AR765" s="13">
        <f t="shared" si="1095"/>
        <v>2.1148002699974085E-4</v>
      </c>
      <c r="AS765" s="13">
        <f t="shared" si="1096"/>
        <v>4.0797785002051655E-4</v>
      </c>
      <c r="AT765" s="13">
        <f t="shared" si="1097"/>
        <v>3.9352634967170484E-4</v>
      </c>
      <c r="AU765" s="13">
        <f t="shared" si="1098"/>
        <v>2.530578361515608E-4</v>
      </c>
      <c r="AV765" s="13">
        <f t="shared" si="1099"/>
        <v>1.2204697695173418E-4</v>
      </c>
      <c r="AW765" s="13">
        <f t="shared" si="1100"/>
        <v>2.1029524125912724E-6</v>
      </c>
      <c r="AX765" s="13">
        <f t="shared" si="1101"/>
        <v>4.5197991156279826E-3</v>
      </c>
      <c r="AY765" s="13">
        <f t="shared" si="1102"/>
        <v>3.7666875879864702E-3</v>
      </c>
      <c r="AZ765" s="13">
        <f t="shared" si="1103"/>
        <v>1.5695316343191119E-3</v>
      </c>
      <c r="BA765" s="13">
        <f t="shared" si="1104"/>
        <v>4.3600280858356339E-4</v>
      </c>
      <c r="BB765" s="13">
        <f t="shared" si="1105"/>
        <v>9.0838460150831772E-5</v>
      </c>
      <c r="BC765" s="13">
        <f t="shared" si="1106"/>
        <v>1.5140500345639889E-5</v>
      </c>
      <c r="BD765" s="13">
        <f t="shared" si="1107"/>
        <v>2.9373694583484819E-5</v>
      </c>
      <c r="BE765" s="13">
        <f t="shared" si="1108"/>
        <v>5.6666423460141304E-5</v>
      </c>
      <c r="BF765" s="13">
        <f t="shared" si="1109"/>
        <v>5.4659170276276138E-5</v>
      </c>
      <c r="BG765" s="13">
        <f t="shared" si="1110"/>
        <v>3.5148679033801141E-5</v>
      </c>
      <c r="BH765" s="13">
        <f t="shared" si="1111"/>
        <v>1.6951816569525234E-5</v>
      </c>
      <c r="BI765" s="13">
        <f t="shared" si="1112"/>
        <v>6.5405379184915146E-6</v>
      </c>
      <c r="BJ765" s="14">
        <f t="shared" si="1113"/>
        <v>0.62755761687798151</v>
      </c>
      <c r="BK765" s="14">
        <f t="shared" si="1114"/>
        <v>0.21725750819689804</v>
      </c>
      <c r="BL765" s="14">
        <f t="shared" si="1115"/>
        <v>0.14909254937530789</v>
      </c>
      <c r="BM765" s="14">
        <f t="shared" si="1116"/>
        <v>0.51780016507559812</v>
      </c>
      <c r="BN765" s="14">
        <f t="shared" si="1117"/>
        <v>0.47843294049980678</v>
      </c>
    </row>
    <row r="766" spans="1:66" x14ac:dyDescent="0.25">
      <c r="A766" t="s">
        <v>337</v>
      </c>
      <c r="B766" t="s">
        <v>85</v>
      </c>
      <c r="C766" t="s">
        <v>93</v>
      </c>
      <c r="D766" s="11">
        <v>44295</v>
      </c>
      <c r="E766" s="10">
        <f>VLOOKUP(A766,home!$A$2:$E$404,3,FALSE)</f>
        <v>1.2959000000000001</v>
      </c>
      <c r="F766" s="10">
        <f>VLOOKUP(B766,home!$B$2:$E$404,3,FALSE)</f>
        <v>0.57869999999999999</v>
      </c>
      <c r="G766" s="10">
        <f>VLOOKUP(C766,away!$B$2:$E$404,4,FALSE)</f>
        <v>1.0288999999999999</v>
      </c>
      <c r="H766" s="10">
        <f>VLOOKUP(A766,away!$A$2:$E$404,3,FALSE)</f>
        <v>1</v>
      </c>
      <c r="I766" s="10">
        <f>VLOOKUP(C766,away!$B$2:$E$404,3,FALSE)</f>
        <v>0.66669999999999996</v>
      </c>
      <c r="J766" s="10">
        <f>VLOOKUP(B766,home!$B$2:$E$404,4,FALSE)</f>
        <v>0.5</v>
      </c>
      <c r="K766" s="12">
        <f t="shared" si="1062"/>
        <v>0.77161051883700005</v>
      </c>
      <c r="L766" s="12">
        <f t="shared" si="1063"/>
        <v>0.33334999999999998</v>
      </c>
      <c r="M766" s="13">
        <f t="shared" si="1064"/>
        <v>0.33122395909095309</v>
      </c>
      <c r="N766" s="13">
        <f t="shared" si="1065"/>
        <v>0.25557589092541555</v>
      </c>
      <c r="O766" s="13">
        <f t="shared" si="1066"/>
        <v>0.1104135067629692</v>
      </c>
      <c r="P766" s="13">
        <f t="shared" si="1067"/>
        <v>8.5196223239987268E-2</v>
      </c>
      <c r="Q766" s="13">
        <f t="shared" si="1068"/>
        <v>9.8602522899594203E-2</v>
      </c>
      <c r="R766" s="13">
        <f t="shared" si="1069"/>
        <v>1.8403171239717891E-2</v>
      </c>
      <c r="S766" s="13">
        <f t="shared" si="1070"/>
        <v>5.4784657443550256E-3</v>
      </c>
      <c r="T766" s="13">
        <f t="shared" si="1071"/>
        <v>3.2869151008579726E-2</v>
      </c>
      <c r="U766" s="13">
        <f t="shared" si="1072"/>
        <v>1.4200080508524877E-2</v>
      </c>
      <c r="V766" s="13">
        <f t="shared" si="1073"/>
        <v>1.5657233916749203E-4</v>
      </c>
      <c r="W766" s="13">
        <f t="shared" si="1074"/>
        <v>2.5360914617731021E-2</v>
      </c>
      <c r="X766" s="13">
        <f t="shared" si="1075"/>
        <v>8.4540608878206358E-3</v>
      </c>
      <c r="Y766" s="13">
        <f t="shared" si="1076"/>
        <v>1.4090805984775044E-3</v>
      </c>
      <c r="Z766" s="13">
        <f t="shared" si="1077"/>
        <v>2.04489904425332E-3</v>
      </c>
      <c r="AA766" s="13">
        <f t="shared" si="1078"/>
        <v>1.5778656125055896E-3</v>
      </c>
      <c r="AB766" s="13">
        <f t="shared" si="1079"/>
        <v>6.0874885196024941E-4</v>
      </c>
      <c r="AC766" s="13">
        <f t="shared" si="1080"/>
        <v>2.5170605104946724E-6</v>
      </c>
      <c r="AD766" s="13">
        <f t="shared" si="1081"/>
        <v>4.8921871215920716E-3</v>
      </c>
      <c r="AE766" s="13">
        <f t="shared" si="1082"/>
        <v>1.6308105769827171E-3</v>
      </c>
      <c r="AF766" s="13">
        <f t="shared" si="1083"/>
        <v>2.7181535291859437E-4</v>
      </c>
      <c r="AG766" s="13">
        <f t="shared" si="1084"/>
        <v>3.0203215965137814E-5</v>
      </c>
      <c r="AH766" s="13">
        <f t="shared" si="1085"/>
        <v>1.7041677410046103E-4</v>
      </c>
      <c r="AI766" s="13">
        <f t="shared" si="1086"/>
        <v>1.3149537548218454E-4</v>
      </c>
      <c r="AJ766" s="13">
        <f t="shared" si="1087"/>
        <v>5.0731607450237273E-5</v>
      </c>
      <c r="AK766" s="13">
        <f t="shared" si="1088"/>
        <v>1.3048347315370866E-5</v>
      </c>
      <c r="AL766" s="13">
        <f t="shared" si="1089"/>
        <v>2.5897166346203231E-8</v>
      </c>
      <c r="AM766" s="13">
        <f t="shared" si="1090"/>
        <v>7.5497260862786991E-4</v>
      </c>
      <c r="AN766" s="13">
        <f t="shared" si="1091"/>
        <v>2.5167011908610042E-4</v>
      </c>
      <c r="AO766" s="13">
        <f t="shared" si="1092"/>
        <v>4.1947117098675784E-5</v>
      </c>
      <c r="AP766" s="13">
        <f t="shared" si="1093"/>
        <v>4.6610238282811916E-6</v>
      </c>
      <c r="AQ766" s="13">
        <f t="shared" si="1094"/>
        <v>3.8843807328938372E-7</v>
      </c>
      <c r="AR766" s="13">
        <f t="shared" si="1095"/>
        <v>1.1361686329277744E-5</v>
      </c>
      <c r="AS766" s="13">
        <f t="shared" si="1096"/>
        <v>8.7667966833972504E-6</v>
      </c>
      <c r="AT766" s="13">
        <f t="shared" si="1097"/>
        <v>3.3822762687073217E-6</v>
      </c>
      <c r="AU766" s="13">
        <f t="shared" si="1098"/>
        <v>8.6993331551577632E-7</v>
      </c>
      <c r="AV766" s="13">
        <f t="shared" si="1099"/>
        <v>1.6781242423467992E-7</v>
      </c>
      <c r="AW766" s="13">
        <f t="shared" si="1100"/>
        <v>1.8503263969537027E-10</v>
      </c>
      <c r="AX766" s="13">
        <f t="shared" si="1101"/>
        <v>9.7090801041845655E-5</v>
      </c>
      <c r="AY766" s="13">
        <f t="shared" si="1102"/>
        <v>3.2365218527299249E-5</v>
      </c>
      <c r="AZ766" s="13">
        <f t="shared" si="1103"/>
        <v>5.3944727980376019E-6</v>
      </c>
      <c r="BA766" s="13">
        <f t="shared" si="1104"/>
        <v>5.9941583574194494E-7</v>
      </c>
      <c r="BB766" s="13">
        <f t="shared" si="1105"/>
        <v>4.9953817211144326E-8</v>
      </c>
      <c r="BC766" s="13">
        <f t="shared" si="1106"/>
        <v>3.3304209934669946E-9</v>
      </c>
      <c r="BD766" s="13">
        <f t="shared" si="1107"/>
        <v>6.3123635631078872E-7</v>
      </c>
      <c r="BE766" s="13">
        <f t="shared" si="1108"/>
        <v>4.8706861240174511E-7</v>
      </c>
      <c r="BF766" s="13">
        <f t="shared" si="1109"/>
        <v>1.8791363236226409E-7</v>
      </c>
      <c r="BG766" s="13">
        <f t="shared" si="1110"/>
        <v>4.8332045121197296E-8</v>
      </c>
      <c r="BH766" s="13">
        <f t="shared" si="1111"/>
        <v>9.3233786031050839E-9</v>
      </c>
      <c r="BI766" s="13">
        <f t="shared" si="1112"/>
        <v>1.43880340025114E-9</v>
      </c>
      <c r="BJ766" s="14">
        <f t="shared" si="1113"/>
        <v>0.43028577970423248</v>
      </c>
      <c r="BK766" s="14">
        <f t="shared" si="1114"/>
        <v>0.42209012859066702</v>
      </c>
      <c r="BL766" s="14">
        <f t="shared" si="1115"/>
        <v>0.14559497889787537</v>
      </c>
      <c r="BM766" s="14">
        <f t="shared" si="1116"/>
        <v>0.10056814704489637</v>
      </c>
      <c r="BN766" s="14">
        <f t="shared" si="1117"/>
        <v>0.8994152741586372</v>
      </c>
    </row>
    <row r="767" spans="1:66" x14ac:dyDescent="0.25">
      <c r="A767" t="s">
        <v>337</v>
      </c>
      <c r="B767" t="s">
        <v>88</v>
      </c>
      <c r="C767" t="s">
        <v>92</v>
      </c>
      <c r="D767" s="11">
        <v>44295</v>
      </c>
      <c r="E767" s="10">
        <f>VLOOKUP(A767,home!$A$2:$E$404,3,FALSE)</f>
        <v>1.2959000000000001</v>
      </c>
      <c r="F767" s="10">
        <f>VLOOKUP(B767,home!$B$2:$E$404,3,FALSE)</f>
        <v>0.77170000000000005</v>
      </c>
      <c r="G767" s="10">
        <f>VLOOKUP(C767,away!$B$2:$E$404,4,FALSE)</f>
        <v>0.38579999999999998</v>
      </c>
      <c r="H767" s="10">
        <f>VLOOKUP(A767,away!$A$2:$E$404,3,FALSE)</f>
        <v>1</v>
      </c>
      <c r="I767" s="10">
        <f>VLOOKUP(C767,away!$B$2:$E$404,3,FALSE)</f>
        <v>0.5</v>
      </c>
      <c r="J767" s="10">
        <f>VLOOKUP(B767,home!$B$2:$E$404,4,FALSE)</f>
        <v>0.75</v>
      </c>
      <c r="K767" s="12">
        <f t="shared" si="1062"/>
        <v>0.38581775837400001</v>
      </c>
      <c r="L767" s="12">
        <f t="shared" si="1063"/>
        <v>0.375</v>
      </c>
      <c r="M767" s="13">
        <f t="shared" si="1064"/>
        <v>0.46728414520136186</v>
      </c>
      <c r="N767" s="13">
        <f t="shared" si="1065"/>
        <v>0.18028652142530016</v>
      </c>
      <c r="O767" s="13">
        <f t="shared" si="1066"/>
        <v>0.1752315544505107</v>
      </c>
      <c r="P767" s="13">
        <f t="shared" si="1067"/>
        <v>6.7607445534487567E-2</v>
      </c>
      <c r="Q767" s="13">
        <f t="shared" si="1068"/>
        <v>3.4778870780677713E-2</v>
      </c>
      <c r="R767" s="13">
        <f t="shared" si="1069"/>
        <v>3.2855916459470759E-2</v>
      </c>
      <c r="S767" s="13">
        <f t="shared" si="1070"/>
        <v>2.4453893517664021E-3</v>
      </c>
      <c r="T767" s="13">
        <f t="shared" si="1071"/>
        <v>1.3042076542754143E-2</v>
      </c>
      <c r="U767" s="13">
        <f t="shared" si="1072"/>
        <v>1.2676396037716418E-2</v>
      </c>
      <c r="V767" s="13">
        <f t="shared" si="1073"/>
        <v>3.9311443252090112E-5</v>
      </c>
      <c r="W767" s="13">
        <f t="shared" si="1074"/>
        <v>4.4727686544600298E-3</v>
      </c>
      <c r="X767" s="13">
        <f t="shared" si="1075"/>
        <v>1.677288245422511E-3</v>
      </c>
      <c r="Y767" s="13">
        <f t="shared" si="1076"/>
        <v>3.1449154601672085E-4</v>
      </c>
      <c r="Z767" s="13">
        <f t="shared" si="1077"/>
        <v>4.1069895574338449E-3</v>
      </c>
      <c r="AA767" s="13">
        <f t="shared" si="1078"/>
        <v>1.5845495047145525E-3</v>
      </c>
      <c r="AB767" s="13">
        <f t="shared" si="1079"/>
        <v>3.0567366897080026E-4</v>
      </c>
      <c r="AC767" s="13">
        <f t="shared" si="1080"/>
        <v>3.5547780267112752E-7</v>
      </c>
      <c r="AD767" s="13">
        <f t="shared" si="1081"/>
        <v>4.3141839399731506E-4</v>
      </c>
      <c r="AE767" s="13">
        <f t="shared" si="1082"/>
        <v>1.6178189774899312E-4</v>
      </c>
      <c r="AF767" s="13">
        <f t="shared" si="1083"/>
        <v>3.0334105827936215E-5</v>
      </c>
      <c r="AG767" s="13">
        <f t="shared" si="1084"/>
        <v>3.7917632284920273E-6</v>
      </c>
      <c r="AH767" s="13">
        <f t="shared" si="1085"/>
        <v>3.8503027100942293E-4</v>
      </c>
      <c r="AI767" s="13">
        <f t="shared" si="1086"/>
        <v>1.4855151606698929E-4</v>
      </c>
      <c r="AJ767" s="13">
        <f t="shared" si="1087"/>
        <v>2.8656906466012523E-5</v>
      </c>
      <c r="AK767" s="13">
        <f t="shared" si="1088"/>
        <v>3.6854478048834474E-6</v>
      </c>
      <c r="AL767" s="13">
        <f t="shared" si="1089"/>
        <v>2.0572447346743455E-9</v>
      </c>
      <c r="AM767" s="13">
        <f t="shared" si="1090"/>
        <v>3.3289775538671076E-5</v>
      </c>
      <c r="AN767" s="13">
        <f t="shared" si="1091"/>
        <v>1.2483665827001653E-5</v>
      </c>
      <c r="AO767" s="13">
        <f t="shared" si="1092"/>
        <v>2.3406873425628101E-6</v>
      </c>
      <c r="AP767" s="13">
        <f t="shared" si="1093"/>
        <v>2.9258591782035132E-7</v>
      </c>
      <c r="AQ767" s="13">
        <f t="shared" si="1094"/>
        <v>2.7429929795657933E-8</v>
      </c>
      <c r="AR767" s="13">
        <f t="shared" si="1095"/>
        <v>2.887727032570673E-5</v>
      </c>
      <c r="AS767" s="13">
        <f t="shared" si="1096"/>
        <v>1.1141363705024199E-5</v>
      </c>
      <c r="AT767" s="13">
        <f t="shared" si="1097"/>
        <v>2.14926798495094E-6</v>
      </c>
      <c r="AU767" s="13">
        <f t="shared" si="1098"/>
        <v>2.7640858536625861E-7</v>
      </c>
      <c r="AV767" s="13">
        <f t="shared" si="1099"/>
        <v>2.6660835200334571E-8</v>
      </c>
      <c r="AW767" s="13">
        <f t="shared" si="1100"/>
        <v>8.267932832903852E-12</v>
      </c>
      <c r="AX767" s="13">
        <f t="shared" si="1101"/>
        <v>2.1406310958506143E-6</v>
      </c>
      <c r="AY767" s="13">
        <f t="shared" si="1102"/>
        <v>8.0273666094398038E-7</v>
      </c>
      <c r="AZ767" s="13">
        <f t="shared" si="1103"/>
        <v>1.5051312392699634E-7</v>
      </c>
      <c r="BA767" s="13">
        <f t="shared" si="1104"/>
        <v>1.8814140490874546E-8</v>
      </c>
      <c r="BB767" s="13">
        <f t="shared" si="1105"/>
        <v>1.7638256710194884E-9</v>
      </c>
      <c r="BC767" s="13">
        <f t="shared" si="1106"/>
        <v>1.3228692532646166E-10</v>
      </c>
      <c r="BD767" s="13">
        <f t="shared" si="1107"/>
        <v>1.80482939535667E-6</v>
      </c>
      <c r="BE767" s="13">
        <f t="shared" si="1108"/>
        <v>6.9633523156401225E-7</v>
      </c>
      <c r="BF767" s="13">
        <f t="shared" si="1109"/>
        <v>1.343292490594337E-7</v>
      </c>
      <c r="BG767" s="13">
        <f t="shared" si="1110"/>
        <v>1.727553658539116E-8</v>
      </c>
      <c r="BH767" s="13">
        <f t="shared" si="1111"/>
        <v>1.6663022000209101E-9</v>
      </c>
      <c r="BI767" s="13">
        <f t="shared" si="1112"/>
        <v>1.2857779591714654E-10</v>
      </c>
      <c r="BJ767" s="14">
        <f t="shared" si="1113"/>
        <v>0.23525089209112371</v>
      </c>
      <c r="BK767" s="14">
        <f t="shared" si="1114"/>
        <v>0.53737745180257623</v>
      </c>
      <c r="BL767" s="14">
        <f t="shared" si="1115"/>
        <v>0.22326513979845933</v>
      </c>
      <c r="BM767" s="14">
        <f t="shared" si="1116"/>
        <v>4.1955216669391379E-2</v>
      </c>
      <c r="BN767" s="14">
        <f t="shared" si="1117"/>
        <v>0.95804445385180892</v>
      </c>
    </row>
    <row r="768" spans="1:66" x14ac:dyDescent="0.25">
      <c r="A768" t="s">
        <v>289</v>
      </c>
      <c r="B768" t="s">
        <v>304</v>
      </c>
      <c r="C768" t="s">
        <v>306</v>
      </c>
      <c r="D768" s="11">
        <v>44295</v>
      </c>
      <c r="E768" s="10">
        <f>VLOOKUP(A768,home!$A$2:$E$404,3,FALSE)</f>
        <v>1.6667000000000001</v>
      </c>
      <c r="F768" s="10">
        <f>VLOOKUP(B768,home!$B$2:$E$404,3,FALSE)</f>
        <v>1.2</v>
      </c>
      <c r="G768" s="10">
        <f>VLOOKUP(C768,away!$B$2:$E$404,4,FALSE)</f>
        <v>0.3</v>
      </c>
      <c r="H768" s="10">
        <f>VLOOKUP(A768,away!$A$2:$E$404,3,FALSE)</f>
        <v>0.93330000000000002</v>
      </c>
      <c r="I768" s="10">
        <f>VLOOKUP(C768,away!$B$2:$E$404,3,FALSE)</f>
        <v>0.1</v>
      </c>
      <c r="J768" s="10">
        <f>VLOOKUP(B768,home!$B$2:$E$404,4,FALSE)</f>
        <v>0.1</v>
      </c>
      <c r="K768" s="12">
        <f t="shared" si="1062"/>
        <v>0.60001199999999988</v>
      </c>
      <c r="L768" s="12">
        <f t="shared" si="1063"/>
        <v>9.333000000000001E-3</v>
      </c>
      <c r="M768" s="13">
        <f t="shared" si="1064"/>
        <v>0.54370688047474913</v>
      </c>
      <c r="N768" s="13">
        <f t="shared" si="1065"/>
        <v>0.32623065276741509</v>
      </c>
      <c r="O768" s="13">
        <f t="shared" si="1066"/>
        <v>5.0744163154708352E-3</v>
      </c>
      <c r="P768" s="13">
        <f t="shared" si="1067"/>
        <v>3.0447106822782859E-3</v>
      </c>
      <c r="Q768" s="13">
        <f t="shared" si="1068"/>
        <v>9.7871153214141096E-2</v>
      </c>
      <c r="R768" s="13">
        <f t="shared" si="1069"/>
        <v>2.3679763736144664E-5</v>
      </c>
      <c r="S768" s="13">
        <f t="shared" si="1070"/>
        <v>4.26252796850988E-6</v>
      </c>
      <c r="T768" s="13">
        <f t="shared" si="1071"/>
        <v>9.1343147294757913E-4</v>
      </c>
      <c r="U768" s="13">
        <f t="shared" si="1072"/>
        <v>1.4208142398851627E-5</v>
      </c>
      <c r="V768" s="13">
        <f t="shared" si="1073"/>
        <v>2.6521979449048865E-9</v>
      </c>
      <c r="W768" s="13">
        <f t="shared" si="1074"/>
        <v>1.9574622127441075E-2</v>
      </c>
      <c r="X768" s="13">
        <f t="shared" si="1075"/>
        <v>1.8268994831540763E-4</v>
      </c>
      <c r="Y768" s="13">
        <f t="shared" si="1076"/>
        <v>8.5252264381385008E-7</v>
      </c>
      <c r="Z768" s="13">
        <f t="shared" si="1077"/>
        <v>7.3667744983146026E-8</v>
      </c>
      <c r="AA768" s="13">
        <f t="shared" si="1078"/>
        <v>4.420153100282739E-8</v>
      </c>
      <c r="AB768" s="13">
        <f t="shared" si="1079"/>
        <v>1.3260724510034232E-8</v>
      </c>
      <c r="AC768" s="13">
        <f t="shared" si="1080"/>
        <v>9.2825469296496429E-13</v>
      </c>
      <c r="AD768" s="13">
        <f t="shared" si="1081"/>
        <v>2.9362520429825427E-3</v>
      </c>
      <c r="AE768" s="13">
        <f t="shared" si="1082"/>
        <v>2.7404040317156081E-5</v>
      </c>
      <c r="AF768" s="13">
        <f t="shared" si="1083"/>
        <v>1.2788095414000891E-7</v>
      </c>
      <c r="AG768" s="13">
        <f t="shared" si="1084"/>
        <v>3.9783764832956755E-10</v>
      </c>
      <c r="AH768" s="13">
        <f t="shared" si="1085"/>
        <v>1.7188526598192562E-10</v>
      </c>
      <c r="AI768" s="13">
        <f t="shared" si="1086"/>
        <v>1.0313322221234711E-10</v>
      </c>
      <c r="AJ768" s="13">
        <f t="shared" si="1087"/>
        <v>3.0940585463037399E-11</v>
      </c>
      <c r="AK768" s="13">
        <f t="shared" si="1088"/>
        <v>6.1882408549493318E-12</v>
      </c>
      <c r="AL768" s="13">
        <f t="shared" si="1089"/>
        <v>2.079257836191124E-16</v>
      </c>
      <c r="AM768" s="13">
        <f t="shared" si="1090"/>
        <v>3.5235729216280835E-4</v>
      </c>
      <c r="AN768" s="13">
        <f t="shared" si="1091"/>
        <v>3.2885506077554914E-6</v>
      </c>
      <c r="AO768" s="13">
        <f t="shared" si="1092"/>
        <v>1.5346021411091007E-8</v>
      </c>
      <c r="AP768" s="13">
        <f t="shared" si="1093"/>
        <v>4.7741472609904103E-11</v>
      </c>
      <c r="AQ768" s="13">
        <f t="shared" si="1094"/>
        <v>1.1139279096705885E-13</v>
      </c>
      <c r="AR768" s="13">
        <f t="shared" si="1095"/>
        <v>3.2084103748186288E-13</v>
      </c>
      <c r="AS768" s="13">
        <f t="shared" si="1096"/>
        <v>1.9250847258156745E-13</v>
      </c>
      <c r="AT768" s="13">
        <f t="shared" si="1097"/>
        <v>5.7753696825305708E-14</v>
      </c>
      <c r="AU768" s="13">
        <f t="shared" si="1098"/>
        <v>1.1550970379848443E-14</v>
      </c>
      <c r="AV768" s="13">
        <f t="shared" si="1099"/>
        <v>1.7326802098884053E-15</v>
      </c>
      <c r="AW768" s="13">
        <f t="shared" si="1100"/>
        <v>3.2343502499065671E-20</v>
      </c>
      <c r="AX768" s="13">
        <f t="shared" si="1101"/>
        <v>3.5236433930865137E-5</v>
      </c>
      <c r="AY768" s="13">
        <f t="shared" si="1102"/>
        <v>3.2886163787676444E-7</v>
      </c>
      <c r="AZ768" s="13">
        <f t="shared" si="1103"/>
        <v>1.534632833151922E-9</v>
      </c>
      <c r="BA768" s="13">
        <f t="shared" si="1104"/>
        <v>4.7742427439356272E-12</v>
      </c>
      <c r="BB768" s="13">
        <f t="shared" si="1105"/>
        <v>1.1139501882287812E-14</v>
      </c>
      <c r="BC768" s="13">
        <f t="shared" si="1106"/>
        <v>2.0792994213478466E-17</v>
      </c>
      <c r="BD768" s="13">
        <f t="shared" si="1107"/>
        <v>4.9906823380303637E-16</v>
      </c>
      <c r="BE768" s="13">
        <f t="shared" si="1108"/>
        <v>2.9944692910062735E-16</v>
      </c>
      <c r="BF768" s="13">
        <f t="shared" si="1109"/>
        <v>8.9835875411762786E-17</v>
      </c>
      <c r="BG768" s="13">
        <f t="shared" si="1110"/>
        <v>1.7967534425854204E-17</v>
      </c>
      <c r="BH768" s="13">
        <f t="shared" si="1111"/>
        <v>2.6951840664814075E-18</v>
      </c>
      <c r="BI768" s="13">
        <f t="shared" si="1112"/>
        <v>3.2342855641952848E-19</v>
      </c>
      <c r="BJ768" s="14">
        <f t="shared" si="1113"/>
        <v>0.44812841448662738</v>
      </c>
      <c r="BK768" s="14">
        <f t="shared" si="1114"/>
        <v>0.54675618519976021</v>
      </c>
      <c r="BL768" s="14">
        <f t="shared" si="1115"/>
        <v>5.1123619965939542E-3</v>
      </c>
      <c r="BM768" s="14">
        <f t="shared" si="1116"/>
        <v>2.4045213271298056E-2</v>
      </c>
      <c r="BN768" s="14">
        <f t="shared" si="1117"/>
        <v>0.97595149321779051</v>
      </c>
    </row>
    <row r="769" spans="1:66" x14ac:dyDescent="0.25">
      <c r="A769" t="s">
        <v>289</v>
      </c>
      <c r="B769" t="s">
        <v>309</v>
      </c>
      <c r="C769" t="s">
        <v>305</v>
      </c>
      <c r="D769" s="11">
        <v>44295</v>
      </c>
      <c r="E769" s="10">
        <f>VLOOKUP(A769,home!$A$2:$E$404,3,FALSE)</f>
        <v>1.6667000000000001</v>
      </c>
      <c r="F769" s="10">
        <f>VLOOKUP(B769,home!$B$2:$E$404,3,FALSE)</f>
        <v>0.9</v>
      </c>
      <c r="G769" s="10">
        <f>VLOOKUP(C769,away!$B$2:$E$404,4,FALSE)</f>
        <v>1.5</v>
      </c>
      <c r="H769" s="10">
        <f>VLOOKUP(A769,away!$A$2:$E$404,3,FALSE)</f>
        <v>0.93330000000000002</v>
      </c>
      <c r="I769" s="10">
        <f>VLOOKUP(C769,away!$B$2:$E$404,3,FALSE)</f>
        <v>1.6072</v>
      </c>
      <c r="J769" s="10">
        <f>VLOOKUP(B769,home!$B$2:$E$404,4,FALSE)</f>
        <v>0.53569999999999995</v>
      </c>
      <c r="K769" s="12">
        <f t="shared" si="1062"/>
        <v>2.2500450000000001</v>
      </c>
      <c r="L769" s="12">
        <f t="shared" si="1063"/>
        <v>0.80354987143199985</v>
      </c>
      <c r="M769" s="13">
        <f t="shared" si="1064"/>
        <v>4.7188980792507336E-2</v>
      </c>
      <c r="N769" s="13">
        <f t="shared" si="1065"/>
        <v>0.10617733028727717</v>
      </c>
      <c r="O769" s="13">
        <f t="shared" si="1066"/>
        <v>3.7918699448826379E-2</v>
      </c>
      <c r="P769" s="13">
        <f t="shared" si="1067"/>
        <v>8.5318780101334549E-2</v>
      </c>
      <c r="Q769" s="13">
        <f t="shared" si="1068"/>
        <v>0.1194518855631183</v>
      </c>
      <c r="R769" s="13">
        <f t="shared" si="1069"/>
        <v>1.5234783033486536E-2</v>
      </c>
      <c r="S769" s="13">
        <f t="shared" si="1070"/>
        <v>3.8564587090720158E-2</v>
      </c>
      <c r="T769" s="13">
        <f t="shared" si="1071"/>
        <v>9.598554728655366E-2</v>
      </c>
      <c r="U769" s="13">
        <f t="shared" si="1072"/>
        <v>3.4278947390581217E-2</v>
      </c>
      <c r="V769" s="13">
        <f t="shared" si="1073"/>
        <v>7.7472971924890813E-3</v>
      </c>
      <c r="W769" s="13">
        <f t="shared" si="1074"/>
        <v>8.9590705950622171E-2</v>
      </c>
      <c r="X769" s="13">
        <f t="shared" si="1075"/>
        <v>7.199060024812455E-2</v>
      </c>
      <c r="Y769" s="13">
        <f t="shared" si="1076"/>
        <v>2.892401878684648E-2</v>
      </c>
      <c r="Z769" s="13">
        <f t="shared" si="1077"/>
        <v>4.0806359826175073E-3</v>
      </c>
      <c r="AA769" s="13">
        <f t="shared" si="1078"/>
        <v>9.1816145895086097E-3</v>
      </c>
      <c r="AB769" s="13">
        <f t="shared" si="1079"/>
        <v>1.0329522999525451E-2</v>
      </c>
      <c r="AC769" s="13">
        <f t="shared" si="1080"/>
        <v>8.7545589887297174E-4</v>
      </c>
      <c r="AD769" s="13">
        <f t="shared" si="1081"/>
        <v>5.0395779992666929E-2</v>
      </c>
      <c r="AE769" s="13">
        <f t="shared" si="1082"/>
        <v>4.049552253382286E-2</v>
      </c>
      <c r="AF769" s="13">
        <f t="shared" si="1083"/>
        <v>1.6270085962812503E-2</v>
      </c>
      <c r="AG769" s="13">
        <f t="shared" si="1084"/>
        <v>4.3579418278685252E-3</v>
      </c>
      <c r="AH769" s="13">
        <f t="shared" si="1085"/>
        <v>8.1974862979827248E-4</v>
      </c>
      <c r="AI769" s="13">
        <f t="shared" si="1086"/>
        <v>1.8444713057344539E-3</v>
      </c>
      <c r="AJ769" s="13">
        <f t="shared" si="1087"/>
        <v>2.0750717195556403E-3</v>
      </c>
      <c r="AK769" s="13">
        <f t="shared" si="1088"/>
        <v>1.5563349157425234E-3</v>
      </c>
      <c r="AL769" s="13">
        <f t="shared" si="1089"/>
        <v>6.3313788998993589E-5</v>
      </c>
      <c r="AM769" s="13">
        <f t="shared" si="1090"/>
        <v>2.2678554558720053E-2</v>
      </c>
      <c r="AN769" s="13">
        <f t="shared" si="1091"/>
        <v>1.822334959992309E-2</v>
      </c>
      <c r="AO769" s="13">
        <f t="shared" si="1092"/>
        <v>7.3216851140392916E-3</v>
      </c>
      <c r="AP769" s="13">
        <f t="shared" si="1093"/>
        <v>1.9611130440172872E-3</v>
      </c>
      <c r="AQ769" s="13">
        <f t="shared" si="1094"/>
        <v>3.9396303359592714E-4</v>
      </c>
      <c r="AR769" s="13">
        <f t="shared" si="1095"/>
        <v>1.3174178121619202E-4</v>
      </c>
      <c r="AS769" s="13">
        <f t="shared" si="1096"/>
        <v>2.9642493611658675E-4</v>
      </c>
      <c r="AT769" s="13">
        <f t="shared" si="1097"/>
        <v>3.3348472269222274E-4</v>
      </c>
      <c r="AU769" s="13">
        <f t="shared" si="1098"/>
        <v>2.5011854429000745E-4</v>
      </c>
      <c r="AV769" s="13">
        <f t="shared" si="1099"/>
        <v>1.4069449499675248E-4</v>
      </c>
      <c r="AW769" s="13">
        <f t="shared" si="1100"/>
        <v>3.1798002828596372E-6</v>
      </c>
      <c r="AX769" s="13">
        <f t="shared" si="1101"/>
        <v>8.5046280486791997E-3</v>
      </c>
      <c r="AY769" s="13">
        <f t="shared" si="1102"/>
        <v>6.8338927750931505E-3</v>
      </c>
      <c r="AZ769" s="13">
        <f t="shared" si="1103"/>
        <v>2.7456868304030864E-3</v>
      </c>
      <c r="BA769" s="13">
        <f t="shared" si="1104"/>
        <v>7.3543209985431194E-4</v>
      </c>
      <c r="BB769" s="13">
        <f t="shared" si="1105"/>
        <v>1.4773909232122448E-4</v>
      </c>
      <c r="BC769" s="13">
        <f t="shared" si="1106"/>
        <v>2.3743145728040061E-5</v>
      </c>
      <c r="BD769" s="13">
        <f t="shared" si="1107"/>
        <v>1.7643515226415619E-5</v>
      </c>
      <c r="BE769" s="13">
        <f t="shared" si="1108"/>
        <v>3.969870321762033E-5</v>
      </c>
      <c r="BF769" s="13">
        <f t="shared" si="1109"/>
        <v>4.466193434064527E-5</v>
      </c>
      <c r="BG769" s="13">
        <f t="shared" si="1110"/>
        <v>3.3497120684499064E-5</v>
      </c>
      <c r="BH769" s="13">
        <f t="shared" si="1111"/>
        <v>1.8842507227638428E-5</v>
      </c>
      <c r="BI769" s="13">
        <f t="shared" si="1112"/>
        <v>8.4792978350023422E-6</v>
      </c>
      <c r="BJ769" s="14">
        <f t="shared" si="1113"/>
        <v>0.693209205782088</v>
      </c>
      <c r="BK769" s="14">
        <f t="shared" si="1114"/>
        <v>0.18659230764001628</v>
      </c>
      <c r="BL769" s="14">
        <f t="shared" si="1115"/>
        <v>0.11455448159060266</v>
      </c>
      <c r="BM769" s="14">
        <f t="shared" si="1116"/>
        <v>0.58031545879396362</v>
      </c>
      <c r="BN769" s="14">
        <f t="shared" si="1117"/>
        <v>0.41129045922655028</v>
      </c>
    </row>
    <row r="770" spans="1:66" x14ac:dyDescent="0.25">
      <c r="A770" t="s">
        <v>289</v>
      </c>
      <c r="B770" t="s">
        <v>299</v>
      </c>
      <c r="C770" t="s">
        <v>310</v>
      </c>
      <c r="D770" s="11">
        <v>44295</v>
      </c>
      <c r="E770" s="10">
        <f>VLOOKUP(A770,home!$A$2:$E$404,3,FALSE)</f>
        <v>1.6667000000000001</v>
      </c>
      <c r="F770" s="10">
        <f>VLOOKUP(B770,home!$B$2:$E$404,3,FALSE)</f>
        <v>0.6</v>
      </c>
      <c r="G770" s="10">
        <f>VLOOKUP(C770,away!$B$2:$E$404,4,FALSE)</f>
        <v>1.5</v>
      </c>
      <c r="H770" s="10">
        <f>VLOOKUP(A770,away!$A$2:$E$404,3,FALSE)</f>
        <v>0.93330000000000002</v>
      </c>
      <c r="I770" s="10">
        <f>VLOOKUP(C770,away!$B$2:$E$404,3,FALSE)</f>
        <v>1.0714999999999999</v>
      </c>
      <c r="J770" s="10">
        <f>VLOOKUP(B770,home!$B$2:$E$404,4,FALSE)</f>
        <v>0.71430000000000005</v>
      </c>
      <c r="K770" s="12">
        <f t="shared" si="1062"/>
        <v>1.5000299999999998</v>
      </c>
      <c r="L770" s="12">
        <f t="shared" si="1063"/>
        <v>0.71432210758500003</v>
      </c>
      <c r="M770" s="13">
        <f t="shared" si="1064"/>
        <v>0.10922425689675425</v>
      </c>
      <c r="N770" s="13">
        <f t="shared" si="1065"/>
        <v>0.16383966207283826</v>
      </c>
      <c r="O770" s="13">
        <f t="shared" si="1066"/>
        <v>7.802130138589497E-2</v>
      </c>
      <c r="P770" s="13">
        <f t="shared" si="1067"/>
        <v>0.11703429271788401</v>
      </c>
      <c r="Q770" s="13">
        <f t="shared" si="1068"/>
        <v>0.12288220414955978</v>
      </c>
      <c r="R770" s="13">
        <f t="shared" si="1069"/>
        <v>2.7866170221248491E-2</v>
      </c>
      <c r="S770" s="13">
        <f t="shared" si="1070"/>
        <v>3.1350695489104276E-2</v>
      </c>
      <c r="T770" s="13">
        <f t="shared" si="1071"/>
        <v>8.7777475052803769E-2</v>
      </c>
      <c r="U770" s="13">
        <f t="shared" si="1072"/>
        <v>4.1800091316979371E-2</v>
      </c>
      <c r="V770" s="13">
        <f t="shared" si="1073"/>
        <v>3.7324904609883397E-3</v>
      </c>
      <c r="W770" s="13">
        <f t="shared" si="1074"/>
        <v>6.1442330896821384E-2</v>
      </c>
      <c r="X770" s="13">
        <f t="shared" si="1075"/>
        <v>4.3889615301152415E-2</v>
      </c>
      <c r="Y770" s="13">
        <f t="shared" si="1076"/>
        <v>1.5675661251507027E-2</v>
      </c>
      <c r="Z770" s="13">
        <f t="shared" si="1077"/>
        <v>6.6351404809215286E-3</v>
      </c>
      <c r="AA770" s="13">
        <f t="shared" si="1078"/>
        <v>9.9529097755967199E-3</v>
      </c>
      <c r="AB770" s="13">
        <f t="shared" si="1079"/>
        <v>7.464831625344173E-3</v>
      </c>
      <c r="AC770" s="13">
        <f t="shared" si="1080"/>
        <v>2.4996129156029543E-4</v>
      </c>
      <c r="AD770" s="13">
        <f t="shared" si="1081"/>
        <v>2.3041334903789738E-2</v>
      </c>
      <c r="AE770" s="13">
        <f t="shared" si="1082"/>
        <v>1.6458934910046911E-2</v>
      </c>
      <c r="AF770" s="13">
        <f t="shared" si="1083"/>
        <v>5.8784905367745208E-3</v>
      </c>
      <c r="AG770" s="13">
        <f t="shared" si="1084"/>
        <v>1.3997119165490846E-3</v>
      </c>
      <c r="AH770" s="13">
        <f t="shared" si="1085"/>
        <v>1.1849068831136041E-3</v>
      </c>
      <c r="AI770" s="13">
        <f t="shared" si="1086"/>
        <v>1.7773958718768994E-3</v>
      </c>
      <c r="AJ770" s="13">
        <f t="shared" si="1087"/>
        <v>1.3330735648457526E-3</v>
      </c>
      <c r="AK770" s="13">
        <f t="shared" si="1088"/>
        <v>6.6655011315852478E-4</v>
      </c>
      <c r="AL770" s="13">
        <f t="shared" si="1089"/>
        <v>1.0713386859573056E-5</v>
      </c>
      <c r="AM770" s="13">
        <f t="shared" si="1090"/>
        <v>6.9125387191463416E-3</v>
      </c>
      <c r="AN770" s="13">
        <f t="shared" si="1091"/>
        <v>4.9377792266235314E-3</v>
      </c>
      <c r="AO770" s="13">
        <f t="shared" si="1092"/>
        <v>1.7635824319755763E-3</v>
      </c>
      <c r="AP770" s="13">
        <f t="shared" si="1093"/>
        <v>4.1992197323622449E-4</v>
      </c>
      <c r="AQ770" s="13">
        <f t="shared" si="1094"/>
        <v>7.4989887235837963E-5</v>
      </c>
      <c r="AR770" s="13">
        <f t="shared" si="1095"/>
        <v>1.6928103640753667E-4</v>
      </c>
      <c r="AS770" s="13">
        <f t="shared" si="1096"/>
        <v>2.5392663304239722E-4</v>
      </c>
      <c r="AT770" s="13">
        <f t="shared" si="1097"/>
        <v>1.9044878368129351E-4</v>
      </c>
      <c r="AU770" s="13">
        <f t="shared" si="1098"/>
        <v>9.5226296328483574E-5</v>
      </c>
      <c r="AV770" s="13">
        <f t="shared" si="1099"/>
        <v>3.5710575320403793E-5</v>
      </c>
      <c r="AW770" s="13">
        <f t="shared" si="1100"/>
        <v>3.1887342237855366E-7</v>
      </c>
      <c r="AX770" s="13">
        <f t="shared" si="1101"/>
        <v>1.7281692424801821E-3</v>
      </c>
      <c r="AY770" s="13">
        <f t="shared" si="1102"/>
        <v>1.2344694955520165E-3</v>
      </c>
      <c r="AZ770" s="13">
        <f t="shared" si="1103"/>
        <v>4.4090442590605412E-4</v>
      </c>
      <c r="BA770" s="13">
        <f t="shared" si="1104"/>
        <v>1.0498259291892235E-4</v>
      </c>
      <c r="BB770" s="13">
        <f t="shared" si="1105"/>
        <v>1.8747846758395679E-5</v>
      </c>
      <c r="BC770" s="13">
        <f t="shared" si="1106"/>
        <v>2.6784002818275632E-6</v>
      </c>
      <c r="BD770" s="13">
        <f t="shared" si="1107"/>
        <v>2.0153531116800772E-5</v>
      </c>
      <c r="BE770" s="13">
        <f t="shared" si="1108"/>
        <v>3.0230901281134662E-5</v>
      </c>
      <c r="BF770" s="13">
        <f t="shared" si="1109"/>
        <v>2.267362942437021E-5</v>
      </c>
      <c r="BG770" s="13">
        <f t="shared" si="1110"/>
        <v>1.1337041448479348E-5</v>
      </c>
      <c r="BH770" s="13">
        <f t="shared" si="1111"/>
        <v>4.2514755709906186E-6</v>
      </c>
      <c r="BI770" s="13">
        <f t="shared" si="1112"/>
        <v>1.275468180150611E-6</v>
      </c>
      <c r="BJ770" s="14">
        <f t="shared" si="1113"/>
        <v>0.55992418523395782</v>
      </c>
      <c r="BK770" s="14">
        <f t="shared" si="1114"/>
        <v>0.26283687973870279</v>
      </c>
      <c r="BL770" s="14">
        <f t="shared" si="1115"/>
        <v>0.1709017461298605</v>
      </c>
      <c r="BM770" s="14">
        <f t="shared" si="1116"/>
        <v>0.38019591351713317</v>
      </c>
      <c r="BN770" s="14">
        <f t="shared" si="1117"/>
        <v>0.61886788744417975</v>
      </c>
    </row>
    <row r="771" spans="1:66" x14ac:dyDescent="0.25">
      <c r="A771" t="s">
        <v>289</v>
      </c>
      <c r="B771" t="s">
        <v>301</v>
      </c>
      <c r="C771" t="s">
        <v>314</v>
      </c>
      <c r="D771" s="11">
        <v>44295</v>
      </c>
      <c r="E771" s="10">
        <f>VLOOKUP(A771,home!$A$2:$E$404,3,FALSE)</f>
        <v>1.6667000000000001</v>
      </c>
      <c r="F771" s="10">
        <f>VLOOKUP(B771,home!$B$2:$E$404,3,FALSE)</f>
        <v>1.4</v>
      </c>
      <c r="G771" s="10">
        <f>VLOOKUP(C771,away!$B$2:$E$404,4,FALSE)</f>
        <v>1.6</v>
      </c>
      <c r="H771" s="10">
        <f>VLOOKUP(A771,away!$A$2:$E$404,3,FALSE)</f>
        <v>0.93330000000000002</v>
      </c>
      <c r="I771" s="10">
        <f>VLOOKUP(C771,away!$B$2:$E$404,3,FALSE)</f>
        <v>0.71430000000000005</v>
      </c>
      <c r="J771" s="10">
        <f>VLOOKUP(B771,home!$B$2:$E$404,4,FALSE)</f>
        <v>0.71430000000000005</v>
      </c>
      <c r="K771" s="12">
        <f t="shared" si="1062"/>
        <v>3.7334080000000003</v>
      </c>
      <c r="L771" s="12">
        <f t="shared" si="1063"/>
        <v>0.47619251651700012</v>
      </c>
      <c r="M771" s="13">
        <f t="shared" si="1064"/>
        <v>1.4852300401822276E-2</v>
      </c>
      <c r="N771" s="13">
        <f t="shared" si="1065"/>
        <v>5.5449697138566505E-2</v>
      </c>
      <c r="O771" s="13">
        <f t="shared" si="1066"/>
        <v>7.0725543044102019E-3</v>
      </c>
      <c r="P771" s="13">
        <f t="shared" si="1067"/>
        <v>2.6404730820519487E-2</v>
      </c>
      <c r="Q771" s="13">
        <f t="shared" si="1068"/>
        <v>0.10350817144735064</v>
      </c>
      <c r="R771" s="13">
        <f t="shared" si="1069"/>
        <v>1.6839487162101173E-3</v>
      </c>
      <c r="S771" s="13">
        <f t="shared" si="1070"/>
        <v>1.173572091260941E-2</v>
      </c>
      <c r="T771" s="13">
        <f t="shared" si="1071"/>
        <v>4.9289816641587006E-2</v>
      </c>
      <c r="U771" s="13">
        <f t="shared" si="1072"/>
        <v>6.286867608688582E-3</v>
      </c>
      <c r="V771" s="13">
        <f t="shared" si="1073"/>
        <v>2.3182233900067009E-3</v>
      </c>
      <c r="W771" s="13">
        <f t="shared" si="1074"/>
        <v>0.12881274511563687</v>
      </c>
      <c r="X771" s="13">
        <f t="shared" si="1075"/>
        <v>6.1339665256078042E-2</v>
      </c>
      <c r="Y771" s="13">
        <f t="shared" si="1076"/>
        <v>1.4604744780301096E-2</v>
      </c>
      <c r="Z771" s="13">
        <f t="shared" si="1077"/>
        <v>2.6729459228588923E-4</v>
      </c>
      <c r="AA771" s="13">
        <f t="shared" si="1078"/>
        <v>9.9791976919687709E-4</v>
      </c>
      <c r="AB771" s="13">
        <f t="shared" si="1079"/>
        <v>1.8628208248388874E-3</v>
      </c>
      <c r="AC771" s="13">
        <f t="shared" si="1080"/>
        <v>2.5758663194797412E-4</v>
      </c>
      <c r="AD771" s="13">
        <f t="shared" si="1081"/>
        <v>0.12022763327916991</v>
      </c>
      <c r="AE771" s="13">
        <f t="shared" si="1082"/>
        <v>5.7251499246090957E-2</v>
      </c>
      <c r="AF771" s="13">
        <f t="shared" si="1083"/>
        <v>1.3631367750183589E-2</v>
      </c>
      <c r="AG771" s="13">
        <f t="shared" si="1084"/>
        <v>2.1637184375095345E-3</v>
      </c>
      <c r="AH771" s="13">
        <f t="shared" si="1085"/>
        <v>3.1820921138000772E-5</v>
      </c>
      <c r="AI771" s="13">
        <f t="shared" si="1086"/>
        <v>1.1880048154398119E-4</v>
      </c>
      <c r="AJ771" s="13">
        <f t="shared" si="1087"/>
        <v>2.2176533410007585E-4</v>
      </c>
      <c r="AK771" s="13">
        <f t="shared" si="1088"/>
        <v>2.7598015748396543E-4</v>
      </c>
      <c r="AL771" s="13">
        <f t="shared" si="1089"/>
        <v>1.8317716435942772E-5</v>
      </c>
      <c r="AM771" s="13">
        <f t="shared" si="1090"/>
        <v>8.9771761581103837E-2</v>
      </c>
      <c r="AN771" s="13">
        <f t="shared" si="1091"/>
        <v>4.2748641059469988E-2</v>
      </c>
      <c r="AO771" s="13">
        <f t="shared" si="1092"/>
        <v>1.0178291481895483E-2</v>
      </c>
      <c r="AP771" s="13">
        <f t="shared" si="1093"/>
        <v>1.6156087448691194E-3</v>
      </c>
      <c r="AQ771" s="13">
        <f t="shared" si="1094"/>
        <v>1.9233519848152442E-4</v>
      </c>
      <c r="AR771" s="13">
        <f t="shared" si="1095"/>
        <v>3.0305769029187192E-6</v>
      </c>
      <c r="AS771" s="13">
        <f t="shared" si="1096"/>
        <v>1.131438005397197E-5</v>
      </c>
      <c r="AT771" s="13">
        <f t="shared" si="1097"/>
        <v>2.1120598504269691E-5</v>
      </c>
      <c r="AU771" s="13">
        <f t="shared" si="1098"/>
        <v>2.6283937140209512E-5</v>
      </c>
      <c r="AV771" s="13">
        <f t="shared" si="1099"/>
        <v>2.4532165297688828E-5</v>
      </c>
      <c r="AW771" s="13">
        <f t="shared" si="1100"/>
        <v>9.0460055691352492E-7</v>
      </c>
      <c r="AX771" s="13">
        <f t="shared" si="1101"/>
        <v>5.5859102143497638E-2</v>
      </c>
      <c r="AY771" s="13">
        <f t="shared" si="1102"/>
        <v>2.6599686420092299E-2</v>
      </c>
      <c r="AZ771" s="13">
        <f t="shared" si="1103"/>
        <v>6.3332858074734103E-3</v>
      </c>
      <c r="BA771" s="13">
        <f t="shared" si="1104"/>
        <v>1.0052877688273886E-3</v>
      </c>
      <c r="BB771" s="13">
        <f t="shared" si="1105"/>
        <v>1.1967762811541856E-4</v>
      </c>
      <c r="BC771" s="13">
        <f t="shared" si="1106"/>
        <v>1.1397918180613375E-5</v>
      </c>
      <c r="BD771" s="13">
        <f t="shared" si="1107"/>
        <v>2.4052300698319348E-7</v>
      </c>
      <c r="BE771" s="13">
        <f t="shared" si="1108"/>
        <v>8.979705184551105E-7</v>
      </c>
      <c r="BF771" s="13">
        <f t="shared" si="1109"/>
        <v>1.6762451586822286E-6</v>
      </c>
      <c r="BG771" s="13">
        <f t="shared" si="1110"/>
        <v>2.0860356951285013E-6</v>
      </c>
      <c r="BH771" s="13">
        <f t="shared" si="1111"/>
        <v>1.947005588119577E-6</v>
      </c>
      <c r="BI771" s="13">
        <f t="shared" si="1112"/>
        <v>1.4537932477460667E-6</v>
      </c>
      <c r="BJ771" s="14">
        <f t="shared" si="1113"/>
        <v>0.84071413484448076</v>
      </c>
      <c r="BK771" s="14">
        <f t="shared" si="1114"/>
        <v>8.2186566293434099E-2</v>
      </c>
      <c r="BL771" s="14">
        <f t="shared" si="1115"/>
        <v>1.8647061348724861E-2</v>
      </c>
      <c r="BM771" s="14">
        <f t="shared" si="1116"/>
        <v>0.70624487243051104</v>
      </c>
      <c r="BN771" s="14">
        <f t="shared" si="1117"/>
        <v>0.20897140282887922</v>
      </c>
    </row>
    <row r="772" spans="1:66" x14ac:dyDescent="0.25">
      <c r="A772" t="s">
        <v>337</v>
      </c>
      <c r="B772" t="s">
        <v>91</v>
      </c>
      <c r="C772" t="s">
        <v>76</v>
      </c>
      <c r="D772" s="11">
        <v>44325</v>
      </c>
      <c r="E772" s="10">
        <f>VLOOKUP(A772,home!$A$2:$E$404,3,FALSE)</f>
        <v>1.2959000000000001</v>
      </c>
      <c r="F772" s="10">
        <f>VLOOKUP(B772,home!$B$2:$E$404,3,FALSE)</f>
        <v>0.57869999999999999</v>
      </c>
      <c r="G772" s="10">
        <f>VLOOKUP(C772,away!$B$2:$E$404,4,FALSE)</f>
        <v>0.57869999999999999</v>
      </c>
      <c r="H772" s="10">
        <f>VLOOKUP(A772,away!$A$2:$E$404,3,FALSE)</f>
        <v>1</v>
      </c>
      <c r="I772" s="10">
        <f>VLOOKUP(C772,away!$B$2:$E$404,3,FALSE)</f>
        <v>1.5</v>
      </c>
      <c r="J772" s="10">
        <f>VLOOKUP(B772,home!$B$2:$E$404,4,FALSE)</f>
        <v>1.5</v>
      </c>
      <c r="K772" s="12">
        <f t="shared" si="1062"/>
        <v>0.43398873287100004</v>
      </c>
      <c r="L772" s="12">
        <f t="shared" si="1063"/>
        <v>2.25</v>
      </c>
      <c r="M772" s="13">
        <f t="shared" si="1064"/>
        <v>6.8290218742653855E-2</v>
      </c>
      <c r="N772" s="13">
        <f t="shared" si="1065"/>
        <v>2.9637185499607761E-2</v>
      </c>
      <c r="O772" s="13">
        <f t="shared" si="1066"/>
        <v>0.15365299217097117</v>
      </c>
      <c r="P772" s="13">
        <f t="shared" si="1067"/>
        <v>6.6683667374117461E-2</v>
      </c>
      <c r="Q772" s="13">
        <f t="shared" si="1068"/>
        <v>6.4311022904187743E-3</v>
      </c>
      <c r="R772" s="13">
        <f t="shared" si="1069"/>
        <v>0.17285961619234258</v>
      </c>
      <c r="S772" s="13">
        <f t="shared" si="1070"/>
        <v>1.6278727672622523E-2</v>
      </c>
      <c r="T772" s="13">
        <f t="shared" si="1071"/>
        <v>1.4469980153442242E-2</v>
      </c>
      <c r="U772" s="13">
        <f t="shared" si="1072"/>
        <v>7.5019125795882158E-2</v>
      </c>
      <c r="V772" s="13">
        <f t="shared" si="1073"/>
        <v>1.7661960988483842E-3</v>
      </c>
      <c r="W772" s="13">
        <f t="shared" si="1074"/>
        <v>9.3034197799421036E-4</v>
      </c>
      <c r="X772" s="13">
        <f t="shared" si="1075"/>
        <v>2.0932694504869733E-3</v>
      </c>
      <c r="Y772" s="13">
        <f t="shared" si="1076"/>
        <v>2.3549281317978453E-3</v>
      </c>
      <c r="Z772" s="13">
        <f t="shared" si="1077"/>
        <v>0.12964471214425696</v>
      </c>
      <c r="AA772" s="13">
        <f t="shared" si="1078"/>
        <v>5.6264344346911625E-2</v>
      </c>
      <c r="AB772" s="13">
        <f t="shared" si="1079"/>
        <v>1.2209045754466893E-2</v>
      </c>
      <c r="AC772" s="13">
        <f t="shared" si="1080"/>
        <v>1.0779035722606597E-4</v>
      </c>
      <c r="AD772" s="13">
        <f t="shared" si="1081"/>
        <v>1.0093948404160174E-4</v>
      </c>
      <c r="AE772" s="13">
        <f t="shared" si="1082"/>
        <v>2.2711383909360393E-4</v>
      </c>
      <c r="AF772" s="13">
        <f t="shared" si="1083"/>
        <v>2.5550306898030446E-4</v>
      </c>
      <c r="AG772" s="13">
        <f t="shared" si="1084"/>
        <v>1.9162730173522834E-4</v>
      </c>
      <c r="AH772" s="13">
        <f t="shared" si="1085"/>
        <v>7.2925150581144557E-2</v>
      </c>
      <c r="AI772" s="13">
        <f t="shared" si="1086"/>
        <v>3.1648693695137793E-2</v>
      </c>
      <c r="AJ772" s="13">
        <f t="shared" si="1087"/>
        <v>6.8675882368876293E-3</v>
      </c>
      <c r="AK772" s="13">
        <f t="shared" si="1088"/>
        <v>9.9348530560221617E-4</v>
      </c>
      <c r="AL772" s="13">
        <f t="shared" si="1089"/>
        <v>4.2101820493427522E-6</v>
      </c>
      <c r="AM772" s="13">
        <f t="shared" si="1090"/>
        <v>8.7613197551734563E-6</v>
      </c>
      <c r="AN772" s="13">
        <f t="shared" si="1091"/>
        <v>1.9712969449140275E-5</v>
      </c>
      <c r="AO772" s="13">
        <f t="shared" si="1092"/>
        <v>2.2177090630282814E-5</v>
      </c>
      <c r="AP772" s="13">
        <f t="shared" si="1093"/>
        <v>1.6632817972712112E-5</v>
      </c>
      <c r="AQ772" s="13">
        <f t="shared" si="1094"/>
        <v>9.3559601096505653E-6</v>
      </c>
      <c r="AR772" s="13">
        <f t="shared" si="1095"/>
        <v>3.2816317761515036E-2</v>
      </c>
      <c r="AS772" s="13">
        <f t="shared" si="1096"/>
        <v>1.4241912162812001E-2</v>
      </c>
      <c r="AT772" s="13">
        <f t="shared" si="1097"/>
        <v>3.0904147065994318E-3</v>
      </c>
      <c r="AU772" s="13">
        <f t="shared" si="1098"/>
        <v>4.4706838752099713E-4</v>
      </c>
      <c r="AV772" s="13">
        <f t="shared" si="1099"/>
        <v>4.8505660751729668E-5</v>
      </c>
      <c r="AW772" s="13">
        <f t="shared" si="1100"/>
        <v>1.1419822329690579E-7</v>
      </c>
      <c r="AX772" s="13">
        <f t="shared" si="1101"/>
        <v>6.3371900980423162E-7</v>
      </c>
      <c r="AY772" s="13">
        <f t="shared" si="1102"/>
        <v>1.4258677720595212E-6</v>
      </c>
      <c r="AZ772" s="13">
        <f t="shared" si="1103"/>
        <v>1.6041012435669615E-6</v>
      </c>
      <c r="BA772" s="13">
        <f t="shared" si="1104"/>
        <v>1.2030759326752213E-6</v>
      </c>
      <c r="BB772" s="13">
        <f t="shared" si="1105"/>
        <v>6.7673021212981206E-7</v>
      </c>
      <c r="BC772" s="13">
        <f t="shared" si="1106"/>
        <v>3.0452859545841532E-7</v>
      </c>
      <c r="BD772" s="13">
        <f t="shared" si="1107"/>
        <v>1.2306119160568143E-2</v>
      </c>
      <c r="BE772" s="13">
        <f t="shared" si="1108"/>
        <v>5.3407170610545026E-3</v>
      </c>
      <c r="BF772" s="13">
        <f t="shared" si="1109"/>
        <v>1.1589055149747874E-3</v>
      </c>
      <c r="BG772" s="13">
        <f t="shared" si="1110"/>
        <v>1.67650645320374E-4</v>
      </c>
      <c r="BH772" s="13">
        <f t="shared" si="1111"/>
        <v>1.8189622781898631E-5</v>
      </c>
      <c r="BI772" s="13">
        <f t="shared" si="1112"/>
        <v>1.5788182685035327E-6</v>
      </c>
      <c r="BJ772" s="14">
        <f t="shared" si="1113"/>
        <v>5.6774479378281187E-2</v>
      </c>
      <c r="BK772" s="14">
        <f t="shared" si="1114"/>
        <v>0.15313223629528969</v>
      </c>
      <c r="BL772" s="14">
        <f t="shared" si="1115"/>
        <v>0.65207742158151394</v>
      </c>
      <c r="BM772" s="14">
        <f t="shared" si="1116"/>
        <v>0.4940727554596816</v>
      </c>
      <c r="BN772" s="14">
        <f t="shared" si="1117"/>
        <v>0.49755478227011163</v>
      </c>
    </row>
    <row r="773" spans="1:66" s="15" customFormat="1" x14ac:dyDescent="0.25">
      <c r="A773" t="s">
        <v>337</v>
      </c>
      <c r="B773" t="s">
        <v>82</v>
      </c>
      <c r="C773" t="s">
        <v>81</v>
      </c>
      <c r="D773" s="11">
        <v>44325</v>
      </c>
      <c r="E773" s="10">
        <f>VLOOKUP(A773,home!$A$2:$E$404,3,FALSE)</f>
        <v>1.2959000000000001</v>
      </c>
      <c r="F773" s="10">
        <f>VLOOKUP(B773,home!$B$2:$E$404,3,FALSE)</f>
        <v>1.0288999999999999</v>
      </c>
      <c r="G773" s="10">
        <f>VLOOKUP(C773,away!$B$2:$E$404,4,FALSE)</f>
        <v>2.1221000000000001</v>
      </c>
      <c r="H773" s="10">
        <f>VLOOKUP(A773,away!$A$2:$E$404,3,FALSE)</f>
        <v>1</v>
      </c>
      <c r="I773" s="10">
        <f>VLOOKUP(C773,away!$B$2:$E$404,3,FALSE)</f>
        <v>0.5</v>
      </c>
      <c r="J773" s="10">
        <f>VLOOKUP(B773,home!$B$2:$E$404,4,FALSE)</f>
        <v>2</v>
      </c>
      <c r="K773" s="12">
        <f t="shared" si="1062"/>
        <v>2.8295052393710001</v>
      </c>
      <c r="L773" s="12">
        <f t="shared" si="1063"/>
        <v>1</v>
      </c>
      <c r="M773" s="13">
        <f t="shared" si="1064"/>
        <v>2.1720359350498777E-2</v>
      </c>
      <c r="N773" s="13">
        <f t="shared" si="1065"/>
        <v>6.1457870583257176E-2</v>
      </c>
      <c r="O773" s="13">
        <f t="shared" si="1066"/>
        <v>2.1720359350498777E-2</v>
      </c>
      <c r="P773" s="13">
        <f t="shared" si="1067"/>
        <v>6.1457870583257176E-2</v>
      </c>
      <c r="Q773" s="13">
        <f t="shared" si="1068"/>
        <v>8.6947683407955542E-2</v>
      </c>
      <c r="R773" s="13">
        <f t="shared" si="1069"/>
        <v>1.0860179675249387E-2</v>
      </c>
      <c r="S773" s="13">
        <f t="shared" si="1070"/>
        <v>4.3473841703977764E-2</v>
      </c>
      <c r="T773" s="13">
        <f t="shared" si="1071"/>
        <v>8.6947683407955542E-2</v>
      </c>
      <c r="U773" s="13">
        <f t="shared" si="1072"/>
        <v>3.0728935291628585E-2</v>
      </c>
      <c r="V773" s="13">
        <f t="shared" si="1073"/>
        <v>1.3667718097443398E-2</v>
      </c>
      <c r="W773" s="13">
        <f t="shared" si="1074"/>
        <v>8.200630858466039E-2</v>
      </c>
      <c r="X773" s="13">
        <f t="shared" si="1075"/>
        <v>8.200630858466039E-2</v>
      </c>
      <c r="Y773" s="13">
        <f t="shared" si="1076"/>
        <v>4.1003154292330188E-2</v>
      </c>
      <c r="Z773" s="13">
        <f t="shared" si="1077"/>
        <v>3.6200598917497961E-3</v>
      </c>
      <c r="AA773" s="13">
        <f t="shared" si="1078"/>
        <v>1.0242978430542863E-2</v>
      </c>
      <c r="AB773" s="13">
        <f t="shared" si="1079"/>
        <v>1.4491280567992591E-2</v>
      </c>
      <c r="AC773" s="13">
        <f t="shared" si="1080"/>
        <v>2.41705499793512E-3</v>
      </c>
      <c r="AD773" s="13">
        <f t="shared" si="1081"/>
        <v>5.8009319950442895E-2</v>
      </c>
      <c r="AE773" s="13">
        <f t="shared" si="1082"/>
        <v>5.8009319950442895E-2</v>
      </c>
      <c r="AF773" s="13">
        <f t="shared" si="1083"/>
        <v>2.900465997522144E-2</v>
      </c>
      <c r="AG773" s="13">
        <f t="shared" si="1084"/>
        <v>9.6682199917404819E-3</v>
      </c>
      <c r="AH773" s="13">
        <f t="shared" si="1085"/>
        <v>9.0501497293744881E-4</v>
      </c>
      <c r="AI773" s="13">
        <f t="shared" si="1086"/>
        <v>2.5607446076357154E-3</v>
      </c>
      <c r="AJ773" s="13">
        <f t="shared" si="1087"/>
        <v>3.6228201419981469E-3</v>
      </c>
      <c r="AK773" s="13">
        <f t="shared" si="1088"/>
        <v>3.4169295243608486E-3</v>
      </c>
      <c r="AL773" s="13">
        <f t="shared" si="1089"/>
        <v>2.7356279122021145E-4</v>
      </c>
      <c r="AM773" s="13">
        <f t="shared" si="1090"/>
        <v>3.2827534946425367E-2</v>
      </c>
      <c r="AN773" s="13">
        <f t="shared" si="1091"/>
        <v>3.2827534946425367E-2</v>
      </c>
      <c r="AO773" s="13">
        <f t="shared" si="1092"/>
        <v>1.641376747321268E-2</v>
      </c>
      <c r="AP773" s="13">
        <f t="shared" si="1093"/>
        <v>5.4712558244042276E-3</v>
      </c>
      <c r="AQ773" s="13">
        <f t="shared" si="1094"/>
        <v>1.3678139561010567E-3</v>
      </c>
      <c r="AR773" s="13">
        <f t="shared" si="1095"/>
        <v>1.8100299458748983E-4</v>
      </c>
      <c r="AS773" s="13">
        <f t="shared" si="1096"/>
        <v>5.1214892152714325E-4</v>
      </c>
      <c r="AT773" s="13">
        <f t="shared" si="1097"/>
        <v>7.2456402839962968E-4</v>
      </c>
      <c r="AU773" s="13">
        <f t="shared" si="1098"/>
        <v>6.8338590487217004E-4</v>
      </c>
      <c r="AV773" s="13">
        <f t="shared" si="1099"/>
        <v>4.8341099958702419E-4</v>
      </c>
      <c r="AW773" s="13">
        <f t="shared" si="1100"/>
        <v>2.1501315307070634E-5</v>
      </c>
      <c r="AX773" s="13">
        <f t="shared" si="1101"/>
        <v>1.548094702109086E-2</v>
      </c>
      <c r="AY773" s="13">
        <f t="shared" si="1102"/>
        <v>1.548094702109086E-2</v>
      </c>
      <c r="AZ773" s="13">
        <f t="shared" si="1103"/>
        <v>7.7404735105454283E-3</v>
      </c>
      <c r="BA773" s="13">
        <f t="shared" si="1104"/>
        <v>2.5801578368484768E-3</v>
      </c>
      <c r="BB773" s="13">
        <f t="shared" si="1105"/>
        <v>6.4503945921211899E-4</v>
      </c>
      <c r="BC773" s="13">
        <f t="shared" si="1106"/>
        <v>1.2900789184242385E-4</v>
      </c>
      <c r="BD773" s="13">
        <f t="shared" si="1107"/>
        <v>3.0167165764581628E-5</v>
      </c>
      <c r="BE773" s="13">
        <f t="shared" si="1108"/>
        <v>8.5358153587857173E-5</v>
      </c>
      <c r="BF773" s="13">
        <f t="shared" si="1109"/>
        <v>1.2076067139993823E-4</v>
      </c>
      <c r="BG773" s="13">
        <f t="shared" si="1110"/>
        <v>1.1389765081202829E-4</v>
      </c>
      <c r="BH773" s="13">
        <f t="shared" si="1111"/>
        <v>8.0568499931170658E-5</v>
      </c>
      <c r="BI773" s="13">
        <f t="shared" si="1112"/>
        <v>4.5593798536701886E-5</v>
      </c>
      <c r="BJ773" s="14">
        <f t="shared" si="1113"/>
        <v>0.72602500861586561</v>
      </c>
      <c r="BK773" s="14">
        <f t="shared" si="1114"/>
        <v>0.15849135454542335</v>
      </c>
      <c r="BL773" s="14">
        <f t="shared" si="1115"/>
        <v>0.1016101013518501</v>
      </c>
      <c r="BM773" s="14">
        <f t="shared" si="1116"/>
        <v>0.71012275574838846</v>
      </c>
      <c r="BN773" s="14">
        <f t="shared" si="1117"/>
        <v>0.26416432295071685</v>
      </c>
    </row>
    <row r="774" spans="1:66" x14ac:dyDescent="0.25">
      <c r="A774" t="s">
        <v>337</v>
      </c>
      <c r="B774" t="s">
        <v>87</v>
      </c>
      <c r="C774" t="s">
        <v>94</v>
      </c>
      <c r="D774" s="11">
        <v>44325</v>
      </c>
      <c r="E774" s="10">
        <f>VLOOKUP(A774,home!$A$2:$E$404,3,FALSE)</f>
        <v>1.2959000000000001</v>
      </c>
      <c r="F774" s="10">
        <f>VLOOKUP(B774,home!$B$2:$E$404,3,FALSE)</f>
        <v>0</v>
      </c>
      <c r="G774" s="10">
        <f>VLOOKUP(C774,away!$B$2:$E$404,4,FALSE)</f>
        <v>0.51439999999999997</v>
      </c>
      <c r="H774" s="10">
        <f>VLOOKUP(A774,away!$A$2:$E$404,3,FALSE)</f>
        <v>1</v>
      </c>
      <c r="I774" s="10">
        <f>VLOOKUP(C774,away!$B$2:$E$404,3,FALSE)</f>
        <v>0.1</v>
      </c>
      <c r="J774" s="10">
        <f>VLOOKUP(B774,home!$B$2:$E$404,4,FALSE)</f>
        <v>0.66669999999999996</v>
      </c>
      <c r="K774" s="12">
        <f t="shared" si="1062"/>
        <v>0</v>
      </c>
      <c r="L774" s="12">
        <f t="shared" si="1063"/>
        <v>6.6669999999999993E-2</v>
      </c>
      <c r="M774" s="13">
        <f t="shared" si="1064"/>
        <v>0.93550386668019825</v>
      </c>
      <c r="N774" s="13">
        <f t="shared" si="1065"/>
        <v>0</v>
      </c>
      <c r="O774" s="13">
        <f t="shared" si="1066"/>
        <v>6.2370042791568804E-2</v>
      </c>
      <c r="P774" s="13">
        <f t="shared" si="1067"/>
        <v>0</v>
      </c>
      <c r="Q774" s="13">
        <f t="shared" si="1068"/>
        <v>0</v>
      </c>
      <c r="R774" s="13">
        <f t="shared" si="1069"/>
        <v>2.0791053764569458E-3</v>
      </c>
      <c r="S774" s="13">
        <f t="shared" si="1070"/>
        <v>0</v>
      </c>
      <c r="T774" s="13">
        <f t="shared" si="1071"/>
        <v>0</v>
      </c>
      <c r="U774" s="13">
        <f t="shared" si="1072"/>
        <v>0</v>
      </c>
      <c r="V774" s="13">
        <f t="shared" si="1073"/>
        <v>0</v>
      </c>
      <c r="W774" s="13">
        <f t="shared" si="1074"/>
        <v>0</v>
      </c>
      <c r="X774" s="13">
        <f t="shared" si="1075"/>
        <v>0</v>
      </c>
      <c r="Y774" s="13">
        <f t="shared" si="1076"/>
        <v>0</v>
      </c>
      <c r="Z774" s="13">
        <f t="shared" si="1077"/>
        <v>4.6204651816128212E-5</v>
      </c>
      <c r="AA774" s="13">
        <f t="shared" si="1078"/>
        <v>0</v>
      </c>
      <c r="AB774" s="13">
        <f t="shared" si="1079"/>
        <v>0</v>
      </c>
      <c r="AC774" s="13">
        <f t="shared" si="1080"/>
        <v>0</v>
      </c>
      <c r="AD774" s="13">
        <f t="shared" si="1081"/>
        <v>0</v>
      </c>
      <c r="AE774" s="13">
        <f t="shared" si="1082"/>
        <v>0</v>
      </c>
      <c r="AF774" s="13">
        <f t="shared" si="1083"/>
        <v>0</v>
      </c>
      <c r="AG774" s="13">
        <f t="shared" si="1084"/>
        <v>0</v>
      </c>
      <c r="AH774" s="13">
        <f t="shared" si="1085"/>
        <v>7.7011603414531642E-7</v>
      </c>
      <c r="AI774" s="13">
        <f t="shared" si="1086"/>
        <v>0</v>
      </c>
      <c r="AJ774" s="13">
        <f t="shared" si="1087"/>
        <v>0</v>
      </c>
      <c r="AK774" s="13">
        <f t="shared" si="1088"/>
        <v>0</v>
      </c>
      <c r="AL774" s="13">
        <f t="shared" si="1089"/>
        <v>0</v>
      </c>
      <c r="AM774" s="13">
        <f t="shared" si="1090"/>
        <v>0</v>
      </c>
      <c r="AN774" s="13">
        <f t="shared" si="1091"/>
        <v>0</v>
      </c>
      <c r="AO774" s="13">
        <f t="shared" si="1092"/>
        <v>0</v>
      </c>
      <c r="AP774" s="13">
        <f t="shared" si="1093"/>
        <v>0</v>
      </c>
      <c r="AQ774" s="13">
        <f t="shared" si="1094"/>
        <v>0</v>
      </c>
      <c r="AR774" s="13">
        <f t="shared" si="1095"/>
        <v>1.0268727199293646E-8</v>
      </c>
      <c r="AS774" s="13">
        <f t="shared" si="1096"/>
        <v>0</v>
      </c>
      <c r="AT774" s="13">
        <f t="shared" si="1097"/>
        <v>0</v>
      </c>
      <c r="AU774" s="13">
        <f t="shared" si="1098"/>
        <v>0</v>
      </c>
      <c r="AV774" s="13">
        <f t="shared" si="1099"/>
        <v>0</v>
      </c>
      <c r="AW774" s="13">
        <f t="shared" si="1100"/>
        <v>0</v>
      </c>
      <c r="AX774" s="13">
        <f t="shared" si="1101"/>
        <v>0</v>
      </c>
      <c r="AY774" s="13">
        <f t="shared" si="1102"/>
        <v>0</v>
      </c>
      <c r="AZ774" s="13">
        <f t="shared" si="1103"/>
        <v>0</v>
      </c>
      <c r="BA774" s="13">
        <f t="shared" si="1104"/>
        <v>0</v>
      </c>
      <c r="BB774" s="13">
        <f t="shared" si="1105"/>
        <v>0</v>
      </c>
      <c r="BC774" s="13">
        <f t="shared" si="1106"/>
        <v>0</v>
      </c>
      <c r="BD774" s="13">
        <f t="shared" si="1107"/>
        <v>1.1410267372948465E-10</v>
      </c>
      <c r="BE774" s="13">
        <f t="shared" si="1108"/>
        <v>0</v>
      </c>
      <c r="BF774" s="13">
        <f t="shared" si="1109"/>
        <v>0</v>
      </c>
      <c r="BG774" s="13">
        <f t="shared" si="1110"/>
        <v>0</v>
      </c>
      <c r="BH774" s="13">
        <f t="shared" si="1111"/>
        <v>0</v>
      </c>
      <c r="BI774" s="13">
        <f t="shared" si="1112"/>
        <v>0</v>
      </c>
      <c r="BJ774" s="14">
        <f t="shared" si="1113"/>
        <v>0</v>
      </c>
      <c r="BK774" s="14">
        <f t="shared" si="1114"/>
        <v>0.93550386668019825</v>
      </c>
      <c r="BL774" s="14">
        <f t="shared" si="1115"/>
        <v>6.4449928666889769E-2</v>
      </c>
      <c r="BM774" s="14">
        <f t="shared" si="1116"/>
        <v>4.6985150680146554E-5</v>
      </c>
      <c r="BN774" s="14">
        <f t="shared" si="1117"/>
        <v>0.99995301484822396</v>
      </c>
    </row>
    <row r="775" spans="1:66" x14ac:dyDescent="0.25">
      <c r="A775" t="s">
        <v>337</v>
      </c>
      <c r="B775" t="s">
        <v>89</v>
      </c>
      <c r="C775" t="s">
        <v>75</v>
      </c>
      <c r="D775" s="11">
        <v>44325</v>
      </c>
      <c r="E775" s="10">
        <f>VLOOKUP(A775,home!$A$2:$E$404,3,FALSE)</f>
        <v>1.2959000000000001</v>
      </c>
      <c r="F775" s="10">
        <f>VLOOKUP(B775,home!$B$2:$E$404,3,FALSE)</f>
        <v>1.0288999999999999</v>
      </c>
      <c r="G775" s="10">
        <f>VLOOKUP(C775,away!$B$2:$E$404,4,FALSE)</f>
        <v>0.77170000000000005</v>
      </c>
      <c r="H775" s="10">
        <f>VLOOKUP(A775,away!$A$2:$E$404,3,FALSE)</f>
        <v>1</v>
      </c>
      <c r="I775" s="10">
        <f>VLOOKUP(C775,away!$B$2:$E$404,3,FALSE)</f>
        <v>1.25</v>
      </c>
      <c r="J775" s="10">
        <f>VLOOKUP(B775,home!$B$2:$E$404,4,FALSE)</f>
        <v>0</v>
      </c>
      <c r="K775" s="12">
        <f t="shared" si="1062"/>
        <v>1.0289473602670001</v>
      </c>
      <c r="L775" s="12">
        <f t="shared" si="1063"/>
        <v>0</v>
      </c>
      <c r="M775" s="13">
        <f t="shared" si="1064"/>
        <v>0.35738295814107318</v>
      </c>
      <c r="N775" s="13">
        <f t="shared" si="1065"/>
        <v>0.36772825138366899</v>
      </c>
      <c r="O775" s="13">
        <f t="shared" si="1066"/>
        <v>0</v>
      </c>
      <c r="P775" s="13">
        <f t="shared" si="1067"/>
        <v>0</v>
      </c>
      <c r="Q775" s="13">
        <f t="shared" si="1068"/>
        <v>0.18918650677841301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6.4887652249260991E-2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1.6691494623950042E-2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3.4349338664448445E-3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5.890610224283569E-4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0.6425178999241663</v>
      </c>
      <c r="BK775" s="14">
        <f t="shared" si="1114"/>
        <v>0.35738295814107318</v>
      </c>
      <c r="BL775" s="14">
        <f t="shared" si="1115"/>
        <v>0</v>
      </c>
      <c r="BM775" s="14">
        <f t="shared" si="1116"/>
        <v>8.5603141762084237E-2</v>
      </c>
      <c r="BN775" s="14">
        <f t="shared" si="1117"/>
        <v>0.91429771630315515</v>
      </c>
    </row>
    <row r="776" spans="1:66" x14ac:dyDescent="0.25">
      <c r="A776" t="s">
        <v>338</v>
      </c>
      <c r="B776" t="s">
        <v>113</v>
      </c>
      <c r="C776" t="s">
        <v>121</v>
      </c>
      <c r="D776" s="11">
        <v>44325</v>
      </c>
      <c r="E776" s="10">
        <f>VLOOKUP(A776,home!$A$2:$E$404,3,FALSE)</f>
        <v>1.2710999999999999</v>
      </c>
      <c r="F776" s="10">
        <f>VLOOKUP(B776,home!$B$2:$E$404,3,FALSE)</f>
        <v>1.1180000000000001</v>
      </c>
      <c r="G776" s="10">
        <f>VLOOKUP(C776,away!$B$2:$E$404,4,FALSE)</f>
        <v>1.0766</v>
      </c>
      <c r="H776" s="10">
        <f>VLOOKUP(A776,away!$A$2:$E$404,3,FALSE)</f>
        <v>0.94469999999999998</v>
      </c>
      <c r="I776" s="10">
        <f>VLOOKUP(C776,away!$B$2:$E$404,3,FALSE)</f>
        <v>1.0027999999999999</v>
      </c>
      <c r="J776" s="10">
        <f>VLOOKUP(B776,home!$B$2:$E$404,4,FALSE)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338</v>
      </c>
      <c r="B777" t="s">
        <v>118</v>
      </c>
      <c r="C777" t="s">
        <v>126</v>
      </c>
      <c r="D777" s="11">
        <v>44325</v>
      </c>
      <c r="E777" s="10">
        <f>VLOOKUP(A777,home!$A$2:$E$404,3,FALSE)</f>
        <v>1.2710999999999999</v>
      </c>
      <c r="F777" s="10">
        <f>VLOOKUP(B777,home!$B$2:$E$404,3,FALSE)</f>
        <v>0.74529999999999996</v>
      </c>
      <c r="G777" s="10">
        <f>VLOOKUP(C777,away!$B$2:$E$404,4,FALSE)</f>
        <v>1.0766</v>
      </c>
      <c r="H777" s="10">
        <f>VLOOKUP(A777,away!$A$2:$E$404,3,FALSE)</f>
        <v>0.94469999999999998</v>
      </c>
      <c r="I777" s="10">
        <f>VLOOKUP(C777,away!$B$2:$E$404,3,FALSE)</f>
        <v>0.78</v>
      </c>
      <c r="J777" s="10">
        <f>VLOOKUP(B777,home!$B$2:$E$404,4,FALSE)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338</v>
      </c>
      <c r="B778" t="s">
        <v>110</v>
      </c>
      <c r="C778" t="s">
        <v>128</v>
      </c>
      <c r="D778" s="11">
        <v>44325</v>
      </c>
      <c r="E778" s="10">
        <f>VLOOKUP(A778,home!$A$2:$E$404,3,FALSE)</f>
        <v>1.2710999999999999</v>
      </c>
      <c r="F778" s="10">
        <f>VLOOKUP(B778,home!$B$2:$E$404,3,FALSE)</f>
        <v>0.95230000000000004</v>
      </c>
      <c r="G778" s="10">
        <f>VLOOKUP(C778,away!$B$2:$E$404,4,FALSE)</f>
        <v>0.99380000000000002</v>
      </c>
      <c r="H778" s="10">
        <f>VLOOKUP(A778,away!$A$2:$E$404,3,FALSE)</f>
        <v>0.94469999999999998</v>
      </c>
      <c r="I778" s="10">
        <f>VLOOKUP(C778,away!$B$2:$E$404,3,FALSE)</f>
        <v>0.61280000000000001</v>
      </c>
      <c r="J778" s="10">
        <f>VLOOKUP(B778,home!$B$2:$E$404,4,FALSE)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350</v>
      </c>
      <c r="B779" t="s">
        <v>165</v>
      </c>
      <c r="C779" t="s">
        <v>163</v>
      </c>
      <c r="D779" s="11">
        <v>44325</v>
      </c>
      <c r="E779" s="10">
        <f>VLOOKUP(A779,home!$A$2:$E$404,3,FALSE)</f>
        <v>1.3148</v>
      </c>
      <c r="F779" s="10">
        <f>VLOOKUP(B779,home!$B$2:$E$404,3,FALSE)</f>
        <v>0.81910000000000005</v>
      </c>
      <c r="G779" s="10">
        <f>VLOOKUP(C779,away!$B$2:$E$404,4,FALSE)</f>
        <v>0.76060000000000005</v>
      </c>
      <c r="H779" s="10">
        <f>VLOOKUP(A779,away!$A$2:$E$404,3,FALSE)</f>
        <v>1.2037</v>
      </c>
      <c r="I779" s="10">
        <f>VLOOKUP(C779,away!$B$2:$E$404,3,FALSE)</f>
        <v>1.5975999999999999</v>
      </c>
      <c r="J779" s="10">
        <f>VLOOKUP(B779,home!$B$2:$E$404,4,FALSE)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342</v>
      </c>
      <c r="B780" t="s">
        <v>188</v>
      </c>
      <c r="C780" t="s">
        <v>194</v>
      </c>
      <c r="D780" s="11">
        <v>44325</v>
      </c>
      <c r="E780" s="10">
        <f>VLOOKUP(A780,home!$A$2:$E$404,3,FALSE)</f>
        <v>1.1667000000000001</v>
      </c>
      <c r="F780" s="10">
        <f>VLOOKUP(B780,home!$B$2:$E$404,3,FALSE)</f>
        <v>0.28570000000000001</v>
      </c>
      <c r="G780" s="10">
        <f>VLOOKUP(C780,away!$B$2:$E$404,4,FALSE)</f>
        <v>1.2</v>
      </c>
      <c r="H780" s="10">
        <f>VLOOKUP(A780,away!$A$2:$E$404,3,FALSE)</f>
        <v>1.0832999999999999</v>
      </c>
      <c r="I780" s="10">
        <f>VLOOKUP(C780,away!$B$2:$E$404,3,FALSE)</f>
        <v>0.55389999999999995</v>
      </c>
      <c r="J780" s="10">
        <f>VLOOKUP(B780,home!$B$2:$E$404,4,FALSE)</f>
        <v>0.92310000000000003</v>
      </c>
      <c r="K780" s="12">
        <f t="shared" si="1062"/>
        <v>0.39999142800000004</v>
      </c>
      <c r="L780" s="12">
        <f t="shared" si="1063"/>
        <v>0.55389680399699992</v>
      </c>
      <c r="M780" s="13">
        <f t="shared" si="1064"/>
        <v>0.38524020428992667</v>
      </c>
      <c r="N780" s="13">
        <f t="shared" si="1065"/>
        <v>0.15409277943693953</v>
      </c>
      <c r="O780" s="13">
        <f t="shared" si="1066"/>
        <v>0.21338331792734172</v>
      </c>
      <c r="P780" s="13">
        <f t="shared" si="1067"/>
        <v>8.535149804913543E-2</v>
      </c>
      <c r="Q780" s="13">
        <f t="shared" si="1068"/>
        <v>3.0817895445735231E-2</v>
      </c>
      <c r="R780" s="13">
        <f t="shared" si="1069"/>
        <v>5.9096168913115144E-2</v>
      </c>
      <c r="S780" s="13">
        <f t="shared" si="1070"/>
        <v>4.7274908862764108E-3</v>
      </c>
      <c r="T780" s="13">
        <f t="shared" si="1071"/>
        <v>1.7069933793306444E-2</v>
      </c>
      <c r="U780" s="13">
        <f t="shared" si="1072"/>
        <v>2.3637960992886137E-2</v>
      </c>
      <c r="V780" s="13">
        <f t="shared" si="1073"/>
        <v>1.1637715455450666E-4</v>
      </c>
      <c r="W780" s="13">
        <f t="shared" si="1074"/>
        <v>4.1089646690981108E-3</v>
      </c>
      <c r="X780" s="13">
        <f t="shared" si="1075"/>
        <v>2.275942397950034E-3</v>
      </c>
      <c r="Y780" s="13">
        <f t="shared" si="1076"/>
        <v>6.3031861015289581E-4</v>
      </c>
      <c r="Z780" s="13">
        <f t="shared" si="1077"/>
        <v>1.0911059696480447E-2</v>
      </c>
      <c r="AA780" s="13">
        <f t="shared" si="1078"/>
        <v>4.364330348988461E-3</v>
      </c>
      <c r="AB780" s="13">
        <f t="shared" si="1079"/>
        <v>8.7284736427781619E-4</v>
      </c>
      <c r="AC780" s="13">
        <f t="shared" si="1080"/>
        <v>1.611488814204781E-6</v>
      </c>
      <c r="AD780" s="13">
        <f t="shared" si="1081"/>
        <v>4.1088766139852522E-4</v>
      </c>
      <c r="AE780" s="13">
        <f t="shared" si="1082"/>
        <v>2.275893624504446E-4</v>
      </c>
      <c r="AF780" s="13">
        <f t="shared" si="1083"/>
        <v>6.3030510242508019E-5</v>
      </c>
      <c r="AG780" s="13">
        <f t="shared" si="1084"/>
        <v>1.1637466059208454E-5</v>
      </c>
      <c r="AH780" s="13">
        <f t="shared" si="1085"/>
        <v>1.5109002735252488E-3</v>
      </c>
      <c r="AI780" s="13">
        <f t="shared" si="1086"/>
        <v>6.043471579729549E-4</v>
      </c>
      <c r="AJ780" s="13">
        <f t="shared" si="1087"/>
        <v>1.2086684136267189E-4</v>
      </c>
      <c r="AK780" s="13">
        <f t="shared" si="1088"/>
        <v>1.6115233491501535E-5</v>
      </c>
      <c r="AL780" s="13">
        <f t="shared" si="1089"/>
        <v>1.4281270007664097E-8</v>
      </c>
      <c r="AM780" s="13">
        <f t="shared" si="1090"/>
        <v>3.2870308486075316E-5</v>
      </c>
      <c r="AN780" s="13">
        <f t="shared" si="1091"/>
        <v>1.8206758816832582E-5</v>
      </c>
      <c r="AO780" s="13">
        <f t="shared" si="1092"/>
        <v>5.0423327598938823E-6</v>
      </c>
      <c r="AP780" s="13">
        <f t="shared" si="1093"/>
        <v>9.309773334648645E-7</v>
      </c>
      <c r="AQ780" s="13">
        <f t="shared" si="1094"/>
        <v>1.2891634239995941E-7</v>
      </c>
      <c r="AR780" s="13">
        <f t="shared" si="1095"/>
        <v>1.6737656653276575E-4</v>
      </c>
      <c r="AS780" s="13">
        <f t="shared" si="1096"/>
        <v>6.6949191861177985E-5</v>
      </c>
      <c r="AT780" s="13">
        <f t="shared" si="1097"/>
        <v>1.3389551427999278E-5</v>
      </c>
      <c r="AU780" s="13">
        <f t="shared" si="1098"/>
        <v>1.7852352653216235E-6</v>
      </c>
      <c r="AV780" s="13">
        <f t="shared" si="1099"/>
        <v>1.7851970077298875E-7</v>
      </c>
      <c r="AW780" s="13">
        <f t="shared" si="1100"/>
        <v>8.7890892171853639E-11</v>
      </c>
      <c r="AX780" s="13">
        <f t="shared" si="1101"/>
        <v>2.1913069383576301E-6</v>
      </c>
      <c r="AY780" s="13">
        <f t="shared" si="1102"/>
        <v>1.2137579097327422E-6</v>
      </c>
      <c r="AZ780" s="13">
        <f t="shared" si="1103"/>
        <v>3.3614831351352243E-7</v>
      </c>
      <c r="BA780" s="13">
        <f t="shared" si="1104"/>
        <v>6.2063825508040534E-8</v>
      </c>
      <c r="BB780" s="13">
        <f t="shared" si="1105"/>
        <v>8.5942386481827833E-9</v>
      </c>
      <c r="BC780" s="13">
        <f t="shared" si="1106"/>
        <v>9.5206426400318863E-10</v>
      </c>
      <c r="BD780" s="13">
        <f t="shared" si="1107"/>
        <v>1.5451557544415016E-5</v>
      </c>
      <c r="BE780" s="13">
        <f t="shared" si="1108"/>
        <v>6.1804905670147372E-6</v>
      </c>
      <c r="BF780" s="13">
        <f t="shared" si="1109"/>
        <v>1.236071623820377E-6</v>
      </c>
      <c r="BG780" s="13">
        <f t="shared" si="1110"/>
        <v>1.6480601797406381E-7</v>
      </c>
      <c r="BH780" s="13">
        <f t="shared" si="1111"/>
        <v>1.6480248618109861E-8</v>
      </c>
      <c r="BI780" s="13">
        <f t="shared" si="1112"/>
        <v>1.3183916357105583E-9</v>
      </c>
      <c r="BJ780" s="14">
        <f t="shared" si="1113"/>
        <v>0.20976997147036161</v>
      </c>
      <c r="BK780" s="14">
        <f t="shared" si="1114"/>
        <v>0.47543840990788694</v>
      </c>
      <c r="BL780" s="14">
        <f t="shared" si="1115"/>
        <v>0.30387958484214322</v>
      </c>
      <c r="BM780" s="14">
        <f t="shared" si="1116"/>
        <v>7.2015948184659687E-2</v>
      </c>
      <c r="BN780" s="14">
        <f t="shared" si="1117"/>
        <v>0.92798186406219374</v>
      </c>
    </row>
    <row r="781" spans="1:66" x14ac:dyDescent="0.25">
      <c r="A781" t="s">
        <v>289</v>
      </c>
      <c r="B781" t="s">
        <v>316</v>
      </c>
      <c r="C781" t="s">
        <v>291</v>
      </c>
      <c r="D781" s="11">
        <v>44325</v>
      </c>
      <c r="E781" s="10">
        <f>VLOOKUP(A781,home!$A$2:$E$404,3,FALSE)</f>
        <v>1.6667000000000001</v>
      </c>
      <c r="F781" s="10">
        <f>VLOOKUP(B781,home!$B$2:$E$404,3,FALSE)</f>
        <v>0.1</v>
      </c>
      <c r="G781" s="10">
        <f>VLOOKUP(C781,away!$B$2:$E$404,4,FALSE)</f>
        <v>0.6</v>
      </c>
      <c r="H781" s="10">
        <f>VLOOKUP(A781,away!$A$2:$E$404,3,FALSE)</f>
        <v>0.93330000000000002</v>
      </c>
      <c r="I781" s="10">
        <f>VLOOKUP(C781,away!$B$2:$E$404,3,FALSE)</f>
        <v>0.1</v>
      </c>
      <c r="J781" s="10">
        <f>VLOOKUP(B781,home!$B$2:$E$404,4,FALSE)</f>
        <v>0.1</v>
      </c>
      <c r="K781" s="12">
        <f t="shared" si="1062"/>
        <v>0.10000200000000001</v>
      </c>
      <c r="L781" s="12">
        <f t="shared" si="1063"/>
        <v>9.333000000000001E-3</v>
      </c>
      <c r="M781" s="13">
        <f t="shared" si="1064"/>
        <v>0.89643006312054085</v>
      </c>
      <c r="N781" s="13">
        <f t="shared" si="1065"/>
        <v>8.9644799172180309E-2</v>
      </c>
      <c r="O781" s="13">
        <f t="shared" si="1066"/>
        <v>8.3663817791040096E-3</v>
      </c>
      <c r="P781" s="13">
        <f t="shared" si="1067"/>
        <v>8.3665491067395903E-4</v>
      </c>
      <c r="Q781" s="13">
        <f t="shared" si="1068"/>
        <v>4.4823296034081864E-3</v>
      </c>
      <c r="R781" s="13">
        <f t="shared" si="1069"/>
        <v>3.904172057218888E-5</v>
      </c>
      <c r="S781" s="13">
        <f t="shared" si="1070"/>
        <v>1.952164112831422E-7</v>
      </c>
      <c r="T781" s="13">
        <f t="shared" si="1071"/>
        <v>4.1833582188608612E-5</v>
      </c>
      <c r="U781" s="13">
        <f t="shared" si="1072"/>
        <v>3.9042501406600318E-6</v>
      </c>
      <c r="V781" s="13">
        <f t="shared" si="1073"/>
        <v>2.0244346728898839E-11</v>
      </c>
      <c r="W781" s="13">
        <f t="shared" si="1074"/>
        <v>1.4941397500000848E-4</v>
      </c>
      <c r="X781" s="13">
        <f t="shared" si="1075"/>
        <v>1.3944806286750795E-6</v>
      </c>
      <c r="Y781" s="13">
        <f t="shared" si="1076"/>
        <v>6.5073438537122621E-9</v>
      </c>
      <c r="Z781" s="13">
        <f t="shared" si="1077"/>
        <v>1.2145879270007955E-7</v>
      </c>
      <c r="AA781" s="13">
        <f t="shared" si="1078"/>
        <v>1.2146122187593354E-8</v>
      </c>
      <c r="AB781" s="13">
        <f t="shared" si="1079"/>
        <v>6.0731825550185514E-10</v>
      </c>
      <c r="AC781" s="13">
        <f t="shared" si="1080"/>
        <v>1.1809016676910838E-15</v>
      </c>
      <c r="AD781" s="13">
        <f t="shared" si="1081"/>
        <v>3.7354240819877114E-6</v>
      </c>
      <c r="AE781" s="13">
        <f t="shared" si="1082"/>
        <v>3.4862712957191323E-8</v>
      </c>
      <c r="AF781" s="13">
        <f t="shared" si="1083"/>
        <v>1.6268685001473337E-10</v>
      </c>
      <c r="AG781" s="13">
        <f t="shared" si="1084"/>
        <v>5.061187903958353E-13</v>
      </c>
      <c r="AH781" s="13">
        <f t="shared" si="1085"/>
        <v>2.8339372806746089E-10</v>
      </c>
      <c r="AI781" s="13">
        <f t="shared" si="1086"/>
        <v>2.833993959420222E-11</v>
      </c>
      <c r="AJ781" s="13">
        <f t="shared" si="1087"/>
        <v>1.4170253196497047E-12</v>
      </c>
      <c r="AK781" s="13">
        <f t="shared" si="1088"/>
        <v>4.7235122005203261E-14</v>
      </c>
      <c r="AL781" s="13">
        <f t="shared" si="1089"/>
        <v>4.4086302766664743E-20</v>
      </c>
      <c r="AM781" s="13">
        <f t="shared" si="1090"/>
        <v>7.4709975809386966E-8</v>
      </c>
      <c r="AN781" s="13">
        <f t="shared" si="1091"/>
        <v>6.9726820422900871E-10</v>
      </c>
      <c r="AO781" s="13">
        <f t="shared" si="1092"/>
        <v>3.2538020750346706E-12</v>
      </c>
      <c r="AP781" s="13">
        <f t="shared" si="1093"/>
        <v>1.0122578255432857E-14</v>
      </c>
      <c r="AQ781" s="13">
        <f t="shared" si="1094"/>
        <v>2.3618505714488736E-17</v>
      </c>
      <c r="AR781" s="13">
        <f t="shared" si="1095"/>
        <v>5.2898273281072341E-13</v>
      </c>
      <c r="AS781" s="13">
        <f t="shared" si="1096"/>
        <v>5.2899331246537948E-14</v>
      </c>
      <c r="AT781" s="13">
        <f t="shared" si="1097"/>
        <v>2.6450194616581433E-15</v>
      </c>
      <c r="AU781" s="13">
        <f t="shared" si="1098"/>
        <v>8.8169078734912546E-17</v>
      </c>
      <c r="AV781" s="13">
        <f t="shared" si="1099"/>
        <v>2.204271052912181E-18</v>
      </c>
      <c r="AW781" s="13">
        <f t="shared" si="1100"/>
        <v>1.1429602579737656E-24</v>
      </c>
      <c r="AX781" s="13">
        <f t="shared" si="1101"/>
        <v>1.2451911668150531E-9</v>
      </c>
      <c r="AY781" s="13">
        <f t="shared" si="1102"/>
        <v>1.1621369159884894E-11</v>
      </c>
      <c r="AZ781" s="13">
        <f t="shared" si="1103"/>
        <v>5.423111918460288E-14</v>
      </c>
      <c r="BA781" s="13">
        <f t="shared" si="1104"/>
        <v>1.6871301178329949E-16</v>
      </c>
      <c r="BB781" s="13">
        <f t="shared" si="1105"/>
        <v>3.9364963474338394E-19</v>
      </c>
      <c r="BC781" s="13">
        <f t="shared" si="1106"/>
        <v>7.3478640821200165E-22</v>
      </c>
      <c r="BD781" s="13">
        <f t="shared" si="1107"/>
        <v>8.2283264088707805E-16</v>
      </c>
      <c r="BE781" s="13">
        <f t="shared" si="1108"/>
        <v>8.2284909753989567E-17</v>
      </c>
      <c r="BF781" s="13">
        <f t="shared" si="1109"/>
        <v>4.1143277726092309E-18</v>
      </c>
      <c r="BG781" s="13">
        <f t="shared" si="1110"/>
        <v>1.3714700197215611E-19</v>
      </c>
      <c r="BH781" s="13">
        <f t="shared" si="1111"/>
        <v>3.4287436228048881E-21</v>
      </c>
      <c r="BI781" s="13">
        <f t="shared" si="1112"/>
        <v>6.8576243953546835E-23</v>
      </c>
      <c r="BJ781" s="14">
        <f t="shared" si="1113"/>
        <v>9.4323624438112458E-2</v>
      </c>
      <c r="BK781" s="14">
        <f t="shared" si="1114"/>
        <v>0.89726691327949304</v>
      </c>
      <c r="BL781" s="14">
        <f t="shared" si="1115"/>
        <v>8.409340817040754E-3</v>
      </c>
      <c r="BM781" s="14">
        <f t="shared" si="1116"/>
        <v>2.0072967533802665E-4</v>
      </c>
      <c r="BN781" s="14">
        <f t="shared" si="1117"/>
        <v>0.99979927030647953</v>
      </c>
    </row>
    <row r="782" spans="1:66" x14ac:dyDescent="0.25">
      <c r="A782" t="s">
        <v>289</v>
      </c>
      <c r="B782" t="s">
        <v>308</v>
      </c>
      <c r="C782" t="s">
        <v>295</v>
      </c>
      <c r="D782" s="11">
        <v>44325</v>
      </c>
      <c r="E782" s="10">
        <f>VLOOKUP(A782,home!$A$2:$E$404,3,FALSE)</f>
        <v>1.6667000000000001</v>
      </c>
      <c r="F782" s="10">
        <f>VLOOKUP(B782,home!$B$2:$E$404,3,FALSE)</f>
        <v>0.9</v>
      </c>
      <c r="G782" s="10">
        <f>VLOOKUP(C782,away!$B$2:$E$404,4,FALSE)</f>
        <v>1.2</v>
      </c>
      <c r="H782" s="10">
        <f>VLOOKUP(A782,away!$A$2:$E$404,3,FALSE)</f>
        <v>0.93330000000000002</v>
      </c>
      <c r="I782" s="10">
        <f>VLOOKUP(C782,away!$B$2:$E$404,3,FALSE)</f>
        <v>2.1429</v>
      </c>
      <c r="J782" s="10">
        <f>VLOOKUP(B782,home!$B$2:$E$404,4,FALSE)</f>
        <v>1.0714999999999999</v>
      </c>
      <c r="K782" s="12">
        <f t="shared" si="1062"/>
        <v>1.8000360000000002</v>
      </c>
      <c r="L782" s="12">
        <f t="shared" si="1063"/>
        <v>2.142966322755</v>
      </c>
      <c r="M782" s="13">
        <f t="shared" si="1064"/>
        <v>1.938991249259572E-2</v>
      </c>
      <c r="N782" s="13">
        <f t="shared" si="1065"/>
        <v>3.4902540523522027E-2</v>
      </c>
      <c r="O782" s="13">
        <f t="shared" si="1066"/>
        <v>4.1551929472799086E-2</v>
      </c>
      <c r="P782" s="13">
        <f t="shared" si="1067"/>
        <v>7.4794968920499361E-2</v>
      </c>
      <c r="Q782" s="13">
        <f t="shared" si="1068"/>
        <v>3.1412914716899262E-2</v>
      </c>
      <c r="R782" s="13">
        <f t="shared" si="1069"/>
        <v>4.4522192752849681E-2</v>
      </c>
      <c r="S782" s="13">
        <f t="shared" si="1070"/>
        <v>7.2128837326557282E-2</v>
      </c>
      <c r="T782" s="13">
        <f t="shared" si="1071"/>
        <v>6.7316818337890036E-2</v>
      </c>
      <c r="U782" s="13">
        <f t="shared" si="1072"/>
        <v>8.0141549754068522E-2</v>
      </c>
      <c r="V782" s="13">
        <f t="shared" si="1073"/>
        <v>3.0914552136734379E-2</v>
      </c>
      <c r="W782" s="13">
        <f t="shared" si="1074"/>
        <v>1.884812578511616E-2</v>
      </c>
      <c r="X782" s="13">
        <f t="shared" si="1075"/>
        <v>4.0390898804554078E-2</v>
      </c>
      <c r="Y782" s="13">
        <f t="shared" si="1076"/>
        <v>4.327816794198229E-2</v>
      </c>
      <c r="Z782" s="13">
        <f t="shared" si="1077"/>
        <v>3.1803186561521209E-2</v>
      </c>
      <c r="AA782" s="13">
        <f t="shared" si="1078"/>
        <v>5.7246880725454377E-2</v>
      </c>
      <c r="AB782" s="13">
        <f t="shared" si="1079"/>
        <v>5.1523223096762029E-2</v>
      </c>
      <c r="AC782" s="13">
        <f t="shared" si="1080"/>
        <v>7.4531440225077345E-3</v>
      </c>
      <c r="AD782" s="13">
        <f t="shared" si="1081"/>
        <v>8.4818262364343387E-3</v>
      </c>
      <c r="AE782" s="13">
        <f t="shared" si="1082"/>
        <v>1.8176267980138577E-2</v>
      </c>
      <c r="AF782" s="13">
        <f t="shared" si="1083"/>
        <v>1.9475565077403507E-2</v>
      </c>
      <c r="AG782" s="13">
        <f t="shared" si="1084"/>
        <v>1.3911826692499702E-2</v>
      </c>
      <c r="AH782" s="13">
        <f t="shared" si="1085"/>
        <v>1.7038289439408584E-2</v>
      </c>
      <c r="AI782" s="13">
        <f t="shared" si="1086"/>
        <v>3.0669534369355263E-2</v>
      </c>
      <c r="AJ782" s="13">
        <f t="shared" si="1087"/>
        <v>2.7603132984038402E-2</v>
      </c>
      <c r="AK782" s="13">
        <f t="shared" si="1088"/>
        <v>1.6562211028018848E-2</v>
      </c>
      <c r="AL782" s="13">
        <f t="shared" si="1089"/>
        <v>1.1499952374438909E-3</v>
      </c>
      <c r="AM782" s="13">
        <f t="shared" si="1090"/>
        <v>3.0535185142652643E-3</v>
      </c>
      <c r="AN782" s="13">
        <f t="shared" si="1091"/>
        <v>6.543587341979345E-3</v>
      </c>
      <c r="AO782" s="13">
        <f t="shared" si="1092"/>
        <v>7.0113436519338209E-3</v>
      </c>
      <c r="AP782" s="13">
        <f t="shared" si="1093"/>
        <v>5.0083577744520786E-3</v>
      </c>
      <c r="AQ782" s="13">
        <f t="shared" si="1094"/>
        <v>2.6831855107397468E-3</v>
      </c>
      <c r="AR782" s="13">
        <f t="shared" si="1095"/>
        <v>7.3024960932009568E-3</v>
      </c>
      <c r="AS782" s="13">
        <f t="shared" si="1096"/>
        <v>1.3144755857621076E-2</v>
      </c>
      <c r="AT782" s="13">
        <f t="shared" si="1097"/>
        <v>1.1830516877464413E-2</v>
      </c>
      <c r="AU782" s="13">
        <f t="shared" si="1098"/>
        <v>7.0984520926811769E-3</v>
      </c>
      <c r="AV782" s="13">
        <f t="shared" si="1099"/>
        <v>3.1943673277753637E-3</v>
      </c>
      <c r="AW782" s="13">
        <f t="shared" si="1100"/>
        <v>1.2322251765960976E-4</v>
      </c>
      <c r="AX782" s="13">
        <f t="shared" si="1101"/>
        <v>9.1607387539066382E-4</v>
      </c>
      <c r="AY782" s="13">
        <f t="shared" si="1102"/>
        <v>1.9631154641178527E-3</v>
      </c>
      <c r="AZ782" s="13">
        <f t="shared" si="1103"/>
        <v>2.103445163642055E-3</v>
      </c>
      <c r="BA782" s="13">
        <f t="shared" si="1104"/>
        <v>1.5025373824822685E-3</v>
      </c>
      <c r="BB782" s="13">
        <f t="shared" si="1105"/>
        <v>8.0497175233498741E-4</v>
      </c>
      <c r="BC782" s="13">
        <f t="shared" si="1106"/>
        <v>3.4500547120459152E-4</v>
      </c>
      <c r="BD782" s="13">
        <f t="shared" si="1107"/>
        <v>2.6081671999632649E-3</v>
      </c>
      <c r="BE782" s="13">
        <f t="shared" si="1108"/>
        <v>4.6947948539530744E-3</v>
      </c>
      <c r="BF782" s="13">
        <f t="shared" si="1109"/>
        <v>4.2253998748651407E-3</v>
      </c>
      <c r="BG782" s="13">
        <f t="shared" si="1110"/>
        <v>2.5352906297175831E-3</v>
      </c>
      <c r="BH782" s="13">
        <f t="shared" si="1111"/>
        <v>1.1409036009885798E-3</v>
      </c>
      <c r="BI782" s="13">
        <f t="shared" si="1112"/>
        <v>4.1073351086181589E-4</v>
      </c>
      <c r="BJ782" s="14">
        <f t="shared" si="1113"/>
        <v>0.32813009399898269</v>
      </c>
      <c r="BK782" s="14">
        <f t="shared" si="1114"/>
        <v>0.20779452560045622</v>
      </c>
      <c r="BL782" s="14">
        <f t="shared" si="1115"/>
        <v>0.4250448215418472</v>
      </c>
      <c r="BM782" s="14">
        <f t="shared" si="1116"/>
        <v>0.74435827587718395</v>
      </c>
      <c r="BN782" s="14">
        <f t="shared" si="1117"/>
        <v>0.24657445887916513</v>
      </c>
    </row>
    <row r="783" spans="1:66" x14ac:dyDescent="0.25">
      <c r="A783" t="s">
        <v>289</v>
      </c>
      <c r="B783" t="s">
        <v>297</v>
      </c>
      <c r="C783" t="s">
        <v>300</v>
      </c>
      <c r="D783" s="11">
        <v>44325</v>
      </c>
      <c r="E783" s="10">
        <f>VLOOKUP(A783,home!$A$2:$E$404,3,FALSE)</f>
        <v>1.6667000000000001</v>
      </c>
      <c r="F783" s="10">
        <f>VLOOKUP(B783,home!$B$2:$E$404,3,FALSE)</f>
        <v>0.9</v>
      </c>
      <c r="G783" s="10">
        <f>VLOOKUP(C783,away!$B$2:$E$404,4,FALSE)</f>
        <v>2.4</v>
      </c>
      <c r="H783" s="10">
        <f>VLOOKUP(A783,away!$A$2:$E$404,3,FALSE)</f>
        <v>0.93330000000000002</v>
      </c>
      <c r="I783" s="10">
        <f>VLOOKUP(C783,away!$B$2:$E$404,3,FALSE)</f>
        <v>1.0714999999999999</v>
      </c>
      <c r="J783" s="10">
        <f>VLOOKUP(B783,home!$B$2:$E$404,4,FALSE)</f>
        <v>1.0714999999999999</v>
      </c>
      <c r="K783" s="12">
        <f t="shared" si="1062"/>
        <v>3.6000720000000004</v>
      </c>
      <c r="L783" s="12">
        <f t="shared" si="1063"/>
        <v>1.0715331629249998</v>
      </c>
      <c r="M783" s="13">
        <f t="shared" si="1064"/>
        <v>9.3572375750317436E-3</v>
      </c>
      <c r="N783" s="13">
        <f t="shared" si="1065"/>
        <v>3.3686728991219682E-2</v>
      </c>
      <c r="O783" s="13">
        <f t="shared" si="1066"/>
        <v>1.0026590375014419E-2</v>
      </c>
      <c r="P783" s="13">
        <f t="shared" si="1067"/>
        <v>3.6096447264558906E-2</v>
      </c>
      <c r="Q783" s="13">
        <f t="shared" si="1068"/>
        <v>6.0637324906439131E-2</v>
      </c>
      <c r="R783" s="13">
        <f t="shared" si="1069"/>
        <v>5.3719120489462788E-3</v>
      </c>
      <c r="S783" s="13">
        <f t="shared" si="1070"/>
        <v>3.4811382490698983E-2</v>
      </c>
      <c r="T783" s="13">
        <f t="shared" si="1071"/>
        <v>6.497490454830758E-2</v>
      </c>
      <c r="U783" s="13">
        <f t="shared" si="1072"/>
        <v>1.9339270153874131E-2</v>
      </c>
      <c r="V783" s="13">
        <f t="shared" si="1073"/>
        <v>1.4920918726826549E-2</v>
      </c>
      <c r="W783" s="13">
        <f t="shared" si="1074"/>
        <v>7.2766245183524716E-2</v>
      </c>
      <c r="X783" s="13">
        <f t="shared" si="1075"/>
        <v>7.7971444855678265E-2</v>
      </c>
      <c r="Y783" s="13">
        <f t="shared" si="1076"/>
        <v>4.1774494462018565E-2</v>
      </c>
      <c r="Z783" s="13">
        <f t="shared" si="1077"/>
        <v>1.9187273029207747E-3</v>
      </c>
      <c r="AA783" s="13">
        <f t="shared" si="1078"/>
        <v>6.907556438880599E-3</v>
      </c>
      <c r="AB783" s="13">
        <f t="shared" si="1079"/>
        <v>1.2433850262016882E-2</v>
      </c>
      <c r="AC783" s="13">
        <f t="shared" si="1080"/>
        <v>3.5974302755148119E-3</v>
      </c>
      <c r="AD783" s="13">
        <f t="shared" si="1081"/>
        <v>6.5490930457585556E-2</v>
      </c>
      <c r="AE783" s="13">
        <f t="shared" si="1082"/>
        <v>7.0175703856117849E-2</v>
      </c>
      <c r="AF783" s="13">
        <f t="shared" si="1083"/>
        <v>3.7597796956717028E-2</v>
      </c>
      <c r="AG783" s="13">
        <f t="shared" si="1084"/>
        <v>1.3429095430680979E-2</v>
      </c>
      <c r="AH783" s="13">
        <f t="shared" si="1085"/>
        <v>5.1399498392231281E-4</v>
      </c>
      <c r="AI783" s="13">
        <f t="shared" si="1086"/>
        <v>1.8504189497591686E-3</v>
      </c>
      <c r="AJ783" s="13">
        <f t="shared" si="1087"/>
        <v>3.330820724648696E-3</v>
      </c>
      <c r="AK783" s="13">
        <f t="shared" si="1088"/>
        <v>3.9970648092758276E-3</v>
      </c>
      <c r="AL783" s="13">
        <f t="shared" si="1089"/>
        <v>5.5509738290515761E-4</v>
      </c>
      <c r="AM783" s="13">
        <f t="shared" si="1090"/>
        <v>4.7154412998860196E-2</v>
      </c>
      <c r="AN783" s="13">
        <f t="shared" si="1091"/>
        <v>5.0527517306540384E-2</v>
      </c>
      <c r="AO783" s="13">
        <f t="shared" si="1092"/>
        <v>2.707095521711244E-2</v>
      </c>
      <c r="AP783" s="13">
        <f t="shared" si="1093"/>
        <v>9.6691420890645061E-3</v>
      </c>
      <c r="AQ783" s="13">
        <f t="shared" si="1094"/>
        <v>2.5902016013666321E-3</v>
      </c>
      <c r="AR783" s="13">
        <f t="shared" si="1095"/>
        <v>1.101525341699721E-4</v>
      </c>
      <c r="AS783" s="13">
        <f t="shared" si="1096"/>
        <v>3.9655705399435984E-4</v>
      </c>
      <c r="AT783" s="13">
        <f t="shared" si="1097"/>
        <v>7.1381697324379169E-4</v>
      </c>
      <c r="AU783" s="13">
        <f t="shared" si="1098"/>
        <v>8.5659749949990797E-4</v>
      </c>
      <c r="AV783" s="13">
        <f t="shared" si="1099"/>
        <v>7.7095316830490832E-4</v>
      </c>
      <c r="AW783" s="13">
        <f t="shared" si="1100"/>
        <v>5.9481715054084149E-5</v>
      </c>
      <c r="AX783" s="13">
        <f t="shared" si="1101"/>
        <v>2.8293213652272095E-2</v>
      </c>
      <c r="AY783" s="13">
        <f t="shared" si="1102"/>
        <v>3.0317116714131905E-2</v>
      </c>
      <c r="AZ783" s="13">
        <f t="shared" si="1103"/>
        <v>1.6242897981730064E-2</v>
      </c>
      <c r="BA783" s="13">
        <f t="shared" si="1104"/>
        <v>5.8016012831437714E-3</v>
      </c>
      <c r="BB783" s="13">
        <f t="shared" si="1105"/>
        <v>1.5541520432391955E-3</v>
      </c>
      <c r="BC783" s="13">
        <f t="shared" si="1106"/>
        <v>3.3306509091168937E-4</v>
      </c>
      <c r="BD783" s="13">
        <f t="shared" si="1107"/>
        <v>1.9672015557225712E-5</v>
      </c>
      <c r="BE783" s="13">
        <f t="shared" si="1108"/>
        <v>7.0820672391132684E-5</v>
      </c>
      <c r="BF783" s="13">
        <f t="shared" si="1109"/>
        <v>1.2747975984824496E-4</v>
      </c>
      <c r="BG783" s="13">
        <f t="shared" si="1110"/>
        <v>1.5297877133213031E-4</v>
      </c>
      <c r="BH783" s="13">
        <f t="shared" si="1111"/>
        <v>1.3768364781680128E-4</v>
      </c>
      <c r="BI783" s="13">
        <f t="shared" si="1112"/>
        <v>9.9134209072625494E-5</v>
      </c>
      <c r="BJ783" s="14">
        <f t="shared" si="1113"/>
        <v>0.75805894562666221</v>
      </c>
      <c r="BK783" s="14">
        <f t="shared" si="1114"/>
        <v>0.12965563042966805</v>
      </c>
      <c r="BL783" s="14">
        <f t="shared" si="1115"/>
        <v>6.7227325051569406E-2</v>
      </c>
      <c r="BM783" s="14">
        <f t="shared" si="1116"/>
        <v>0.7714267522505327</v>
      </c>
      <c r="BN783" s="14">
        <f t="shared" si="1117"/>
        <v>0.15517624116121015</v>
      </c>
    </row>
    <row r="784" spans="1:66" x14ac:dyDescent="0.25">
      <c r="A784" t="s">
        <v>289</v>
      </c>
      <c r="B784" t="s">
        <v>311</v>
      </c>
      <c r="C784" t="s">
        <v>298</v>
      </c>
      <c r="D784" s="11">
        <v>44325</v>
      </c>
      <c r="E784" s="10">
        <f>VLOOKUP(A784,home!$A$2:$E$404,3,FALSE)</f>
        <v>1.6667000000000001</v>
      </c>
      <c r="F784" s="10">
        <f>VLOOKUP(B784,home!$B$2:$E$404,3,FALSE)</f>
        <v>0.9</v>
      </c>
      <c r="G784" s="10">
        <f>VLOOKUP(C784,away!$B$2:$E$404,4,FALSE)</f>
        <v>0.9</v>
      </c>
      <c r="H784" s="10">
        <f>VLOOKUP(A784,away!$A$2:$E$404,3,FALSE)</f>
        <v>0.93330000000000002</v>
      </c>
      <c r="I784" s="10">
        <f>VLOOKUP(C784,away!$B$2:$E$404,3,FALSE)</f>
        <v>0.1</v>
      </c>
      <c r="J784" s="10">
        <f>VLOOKUP(B784,home!$B$2:$E$404,4,FALSE)</f>
        <v>0.53569999999999995</v>
      </c>
      <c r="K784" s="12">
        <f t="shared" si="1062"/>
        <v>1.3500270000000003</v>
      </c>
      <c r="L784" s="12">
        <f t="shared" si="1063"/>
        <v>4.9996881E-2</v>
      </c>
      <c r="M784" s="13">
        <f t="shared" si="1064"/>
        <v>0.24659107502982736</v>
      </c>
      <c r="N784" s="13">
        <f t="shared" si="1065"/>
        <v>0.33290460924929283</v>
      </c>
      <c r="O784" s="13">
        <f t="shared" si="1066"/>
        <v>1.2328784633928353E-2</v>
      </c>
      <c r="P784" s="13">
        <f t="shared" si="1067"/>
        <v>1.6644192132988397E-2</v>
      </c>
      <c r="Q784" s="13">
        <f t="shared" si="1068"/>
        <v>0.22471510545549758</v>
      </c>
      <c r="R784" s="13">
        <f t="shared" si="1069"/>
        <v>3.082003891085722E-4</v>
      </c>
      <c r="S784" s="13">
        <f t="shared" si="1070"/>
        <v>2.8085883859170865E-4</v>
      </c>
      <c r="T784" s="13">
        <f t="shared" si="1071"/>
        <v>1.1235054386360967E-2</v>
      </c>
      <c r="U784" s="13">
        <f t="shared" si="1072"/>
        <v>4.1607884670707848E-4</v>
      </c>
      <c r="V784" s="13">
        <f t="shared" si="1073"/>
        <v>2.1063520158279734E-6</v>
      </c>
      <c r="W784" s="13">
        <f t="shared" si="1074"/>
        <v>0.10112381989092301</v>
      </c>
      <c r="X784" s="13">
        <f t="shared" si="1075"/>
        <v>5.0558755893519124E-3</v>
      </c>
      <c r="Y784" s="13">
        <f t="shared" si="1076"/>
        <v>1.2638900509581621E-4</v>
      </c>
      <c r="Z784" s="13">
        <f t="shared" si="1077"/>
        <v>5.136352726138331E-6</v>
      </c>
      <c r="AA784" s="13">
        <f t="shared" si="1078"/>
        <v>6.9342148618103539E-6</v>
      </c>
      <c r="AB784" s="13">
        <f t="shared" si="1079"/>
        <v>4.6806886436226246E-6</v>
      </c>
      <c r="AC784" s="13">
        <f t="shared" si="1080"/>
        <v>8.8857959596945018E-9</v>
      </c>
      <c r="AD784" s="13">
        <f t="shared" si="1081"/>
        <v>3.4129971798970815E-2</v>
      </c>
      <c r="AE784" s="13">
        <f t="shared" si="1082"/>
        <v>1.7063921385665004E-3</v>
      </c>
      <c r="AF784" s="13">
        <f t="shared" si="1083"/>
        <v>4.2657142345622413E-5</v>
      </c>
      <c r="AG784" s="13">
        <f t="shared" si="1084"/>
        <v>7.1090802321804876E-7</v>
      </c>
      <c r="AH784" s="13">
        <f t="shared" si="1085"/>
        <v>6.4200404005690899E-8</v>
      </c>
      <c r="AI784" s="13">
        <f t="shared" si="1086"/>
        <v>8.6672278818590891E-8</v>
      </c>
      <c r="AJ784" s="13">
        <f t="shared" si="1087"/>
        <v>5.8504958278312924E-8</v>
      </c>
      <c r="AK784" s="13">
        <f t="shared" si="1088"/>
        <v>2.6327757769865319E-8</v>
      </c>
      <c r="AL784" s="13">
        <f t="shared" si="1089"/>
        <v>2.3990632295154656E-11</v>
      </c>
      <c r="AM784" s="13">
        <f t="shared" si="1090"/>
        <v>9.2152766875698219E-3</v>
      </c>
      <c r="AN784" s="13">
        <f t="shared" si="1091"/>
        <v>4.6073509193050275E-4</v>
      </c>
      <c r="AO784" s="13">
        <f t="shared" si="1092"/>
        <v>1.1517658781886701E-5</v>
      </c>
      <c r="AP784" s="13">
        <f t="shared" si="1093"/>
        <v>1.9194900517219829E-7</v>
      </c>
      <c r="AQ784" s="13">
        <f t="shared" si="1094"/>
        <v>2.3992128924156944E-9</v>
      </c>
      <c r="AR784" s="13">
        <f t="shared" si="1095"/>
        <v>6.419639918448903E-10</v>
      </c>
      <c r="AS784" s="13">
        <f t="shared" si="1096"/>
        <v>8.6666872201838196E-10</v>
      </c>
      <c r="AT784" s="13">
        <f t="shared" si="1097"/>
        <v>5.8501308739015525E-10</v>
      </c>
      <c r="AU784" s="13">
        <f t="shared" si="1098"/>
        <v>2.6326115444335636E-10</v>
      </c>
      <c r="AV784" s="13">
        <f t="shared" si="1099"/>
        <v>8.8852416637425362E-11</v>
      </c>
      <c r="AW784" s="13">
        <f t="shared" si="1100"/>
        <v>4.4980529141676239E-14</v>
      </c>
      <c r="AX784" s="13">
        <f t="shared" si="1101"/>
        <v>2.0734787234483062E-3</v>
      </c>
      <c r="AY784" s="13">
        <f t="shared" si="1102"/>
        <v>1.0366746899227691E-4</v>
      </c>
      <c r="AZ784" s="13">
        <f t="shared" si="1103"/>
        <v>2.5915250553890291E-6</v>
      </c>
      <c r="BA784" s="13">
        <f t="shared" si="1104"/>
        <v>4.318938993426793E-8</v>
      </c>
      <c r="BB784" s="13">
        <f t="shared" si="1105"/>
        <v>5.3983369725154769E-10</v>
      </c>
      <c r="BC784" s="13">
        <f t="shared" si="1106"/>
        <v>5.3980002242551315E-12</v>
      </c>
      <c r="BD784" s="13">
        <f t="shared" si="1107"/>
        <v>5.3493662177589979E-12</v>
      </c>
      <c r="BE784" s="13">
        <f t="shared" si="1108"/>
        <v>7.2217888268625286E-12</v>
      </c>
      <c r="BF784" s="13">
        <f t="shared" si="1109"/>
        <v>4.8748049522813712E-12</v>
      </c>
      <c r="BG784" s="13">
        <f t="shared" si="1110"/>
        <v>2.1937061017711873E-12</v>
      </c>
      <c r="BH784" s="13">
        <f t="shared" si="1111"/>
        <v>7.4039061686396347E-13</v>
      </c>
      <c r="BI784" s="13">
        <f t="shared" si="1112"/>
        <v>1.9990946466260093E-13</v>
      </c>
      <c r="BJ784" s="14">
        <f t="shared" si="1113"/>
        <v>0.7229080908030463</v>
      </c>
      <c r="BK784" s="14">
        <f t="shared" si="1114"/>
        <v>0.26362190873220209</v>
      </c>
      <c r="BL784" s="14">
        <f t="shared" si="1115"/>
        <v>1.3064916944987646E-2</v>
      </c>
      <c r="BM784" s="14">
        <f t="shared" si="1116"/>
        <v>0.16600441847337166</v>
      </c>
      <c r="BN784" s="14">
        <f t="shared" si="1117"/>
        <v>0.83349196689064309</v>
      </c>
    </row>
    <row r="785" spans="1:66" x14ac:dyDescent="0.25">
      <c r="A785" t="s">
        <v>289</v>
      </c>
      <c r="B785" t="s">
        <v>312</v>
      </c>
      <c r="C785" t="s">
        <v>294</v>
      </c>
      <c r="D785" s="11">
        <v>44325</v>
      </c>
      <c r="E785" s="10">
        <f>VLOOKUP(A785,home!$A$2:$E$404,3,FALSE)</f>
        <v>1.6667000000000001</v>
      </c>
      <c r="F785" s="10">
        <f>VLOOKUP(B785,home!$B$2:$E$404,3,FALSE)</f>
        <v>1.2</v>
      </c>
      <c r="G785" s="10">
        <f>VLOOKUP(C785,away!$B$2:$E$404,4,FALSE)</f>
        <v>1.2</v>
      </c>
      <c r="H785" s="10">
        <f>VLOOKUP(A785,away!$A$2:$E$404,3,FALSE)</f>
        <v>0.93330000000000002</v>
      </c>
      <c r="I785" s="10">
        <f>VLOOKUP(C785,away!$B$2:$E$404,3,FALSE)</f>
        <v>0.53569999999999995</v>
      </c>
      <c r="J785" s="10">
        <f>VLOOKUP(B785,home!$B$2:$E$404,4,FALSE)</f>
        <v>3.2143999999999999</v>
      </c>
      <c r="K785" s="12">
        <f t="shared" si="1062"/>
        <v>2.4000479999999995</v>
      </c>
      <c r="L785" s="12">
        <f t="shared" si="1063"/>
        <v>1.6070997428639999</v>
      </c>
      <c r="M785" s="13">
        <f t="shared" si="1064"/>
        <v>1.8185190173890371E-2</v>
      </c>
      <c r="N785" s="13">
        <f t="shared" si="1065"/>
        <v>4.3645329306465232E-2</v>
      </c>
      <c r="O785" s="13">
        <f t="shared" si="1066"/>
        <v>2.922541445239215E-2</v>
      </c>
      <c r="P785" s="13">
        <f t="shared" si="1067"/>
        <v>7.0142397505634863E-2</v>
      </c>
      <c r="Q785" s="13">
        <f t="shared" si="1068"/>
        <v>5.237544265566163E-2</v>
      </c>
      <c r="R785" s="13">
        <f t="shared" si="1069"/>
        <v>2.3484078025766634E-2</v>
      </c>
      <c r="S785" s="13">
        <f t="shared" si="1070"/>
        <v>6.7636850107050131E-2</v>
      </c>
      <c r="T785" s="13">
        <f t="shared" si="1071"/>
        <v>8.4172560424301976E-2</v>
      </c>
      <c r="U785" s="13">
        <f t="shared" si="1072"/>
        <v>5.6362914497585154E-2</v>
      </c>
      <c r="V785" s="13">
        <f t="shared" si="1073"/>
        <v>2.8987023572922505E-2</v>
      </c>
      <c r="W785" s="13">
        <f t="shared" si="1074"/>
        <v>4.1901192131611781E-2</v>
      </c>
      <c r="X785" s="13">
        <f t="shared" si="1075"/>
        <v>6.7339395100408345E-2</v>
      </c>
      <c r="Y785" s="13">
        <f t="shared" si="1076"/>
        <v>5.4110562275241796E-2</v>
      </c>
      <c r="Z785" s="13">
        <f t="shared" si="1077"/>
        <v>1.2580418585535887E-2</v>
      </c>
      <c r="AA785" s="13">
        <f t="shared" si="1078"/>
        <v>3.0193608465378226E-2</v>
      </c>
      <c r="AB785" s="13">
        <f t="shared" si="1079"/>
        <v>3.6233054805057043E-2</v>
      </c>
      <c r="AC785" s="13">
        <f t="shared" si="1080"/>
        <v>6.9878954746798588E-3</v>
      </c>
      <c r="AD785" s="13">
        <f t="shared" si="1081"/>
        <v>2.514121809327264E-2</v>
      </c>
      <c r="AE785" s="13">
        <f t="shared" si="1082"/>
        <v>4.0404445132986196E-2</v>
      </c>
      <c r="AF785" s="13">
        <f t="shared" si="1083"/>
        <v>3.2466986691892366E-2</v>
      </c>
      <c r="AG785" s="13">
        <f t="shared" si="1084"/>
        <v>1.7392561988036372E-2</v>
      </c>
      <c r="AH785" s="13">
        <f t="shared" si="1085"/>
        <v>5.0544968684840532E-3</v>
      </c>
      <c r="AI785" s="13">
        <f t="shared" si="1086"/>
        <v>1.2131035100211412E-2</v>
      </c>
      <c r="AJ785" s="13">
        <f t="shared" si="1087"/>
        <v>1.4557533265096101E-2</v>
      </c>
      <c r="AK785" s="13">
        <f t="shared" si="1088"/>
        <v>1.1646259532609117E-2</v>
      </c>
      <c r="AL785" s="13">
        <f t="shared" si="1089"/>
        <v>1.0781250840402161E-3</v>
      </c>
      <c r="AM785" s="13">
        <f t="shared" si="1090"/>
        <v>1.2068026040464561E-2</v>
      </c>
      <c r="AN785" s="13">
        <f t="shared" si="1091"/>
        <v>1.939452154650665E-2</v>
      </c>
      <c r="AO785" s="13">
        <f t="shared" si="1092"/>
        <v>1.5584465295180578E-2</v>
      </c>
      <c r="AP785" s="13">
        <f t="shared" si="1093"/>
        <v>8.3485967228525432E-3</v>
      </c>
      <c r="AQ785" s="13">
        <f t="shared" si="1094"/>
        <v>3.3542569116428891E-3</v>
      </c>
      <c r="AR785" s="13">
        <f t="shared" si="1095"/>
        <v>1.6246161235295223E-3</v>
      </c>
      <c r="AS785" s="13">
        <f t="shared" si="1096"/>
        <v>3.8991566780447822E-3</v>
      </c>
      <c r="AT785" s="13">
        <f t="shared" si="1097"/>
        <v>4.6790815934140122E-3</v>
      </c>
      <c r="AU785" s="13">
        <f t="shared" si="1098"/>
        <v>3.7433401400367031E-3</v>
      </c>
      <c r="AV785" s="13">
        <f t="shared" si="1099"/>
        <v>2.2460490041037013E-3</v>
      </c>
      <c r="AW785" s="13">
        <f t="shared" si="1100"/>
        <v>1.1551261322847778E-4</v>
      </c>
      <c r="AX785" s="13">
        <f t="shared" si="1101"/>
        <v>4.827306960394147E-3</v>
      </c>
      <c r="AY785" s="13">
        <f t="shared" si="1102"/>
        <v>7.7579637747750294E-3</v>
      </c>
      <c r="AZ785" s="13">
        <f t="shared" si="1103"/>
        <v>6.2339107937945904E-3</v>
      </c>
      <c r="BA785" s="13">
        <f t="shared" si="1104"/>
        <v>3.3395054779147989E-3</v>
      </c>
      <c r="BB785" s="13">
        <f t="shared" si="1105"/>
        <v>1.3417295987124484E-3</v>
      </c>
      <c r="BC785" s="13">
        <f t="shared" si="1106"/>
        <v>4.3125865861675858E-4</v>
      </c>
      <c r="BD785" s="13">
        <f t="shared" si="1107"/>
        <v>4.3515335906283423E-4</v>
      </c>
      <c r="BE785" s="13">
        <f t="shared" si="1108"/>
        <v>1.0443889491120371E-3</v>
      </c>
      <c r="BF785" s="13">
        <f t="shared" si="1109"/>
        <v>1.2532918042692232E-3</v>
      </c>
      <c r="BG785" s="13">
        <f t="shared" si="1110"/>
        <v>1.0026534960842464E-3</v>
      </c>
      <c r="BH785" s="13">
        <f t="shared" si="1111"/>
        <v>6.0160412949250065E-4</v>
      </c>
      <c r="BI785" s="13">
        <f t="shared" si="1112"/>
        <v>2.8877575755604341E-4</v>
      </c>
      <c r="BJ785" s="14">
        <f t="shared" si="1113"/>
        <v>0.54163123558073334</v>
      </c>
      <c r="BK785" s="14">
        <f t="shared" si="1114"/>
        <v>0.20077544569299297</v>
      </c>
      <c r="BL785" s="14">
        <f t="shared" si="1115"/>
        <v>0.23970650604728547</v>
      </c>
      <c r="BM785" s="14">
        <f t="shared" si="1116"/>
        <v>0.74999330262519048</v>
      </c>
      <c r="BN785" s="14">
        <f t="shared" si="1117"/>
        <v>0.23705785211981087</v>
      </c>
    </row>
    <row r="786" spans="1:66" x14ac:dyDescent="0.25">
      <c r="A786" t="s">
        <v>337</v>
      </c>
      <c r="B786" t="s">
        <v>90</v>
      </c>
      <c r="C786" t="s">
        <v>84</v>
      </c>
      <c r="D786" s="11">
        <v>44356</v>
      </c>
      <c r="E786" s="10">
        <f>VLOOKUP(A786,home!$A$2:$E$404,3,FALSE)</f>
        <v>1.2959000000000001</v>
      </c>
      <c r="F786" s="10">
        <f>VLOOKUP(B786,home!$B$2:$E$404,3,FALSE)</f>
        <v>1.9292</v>
      </c>
      <c r="G786" s="10">
        <f>VLOOKUP(C786,away!$B$2:$E$404,4,FALSE)</f>
        <v>1.2861</v>
      </c>
      <c r="H786" s="10">
        <f>VLOOKUP(A786,away!$A$2:$E$404,3,FALSE)</f>
        <v>1</v>
      </c>
      <c r="I786" s="10">
        <f>VLOOKUP(C786,away!$B$2:$E$404,3,FALSE)</f>
        <v>1.3332999999999999</v>
      </c>
      <c r="J786" s="10">
        <f>VLOOKUP(B786,home!$B$2:$E$404,4,FALSE)</f>
        <v>1</v>
      </c>
      <c r="K786" s="12">
        <f t="shared" si="1062"/>
        <v>3.215314665108</v>
      </c>
      <c r="L786" s="12">
        <f t="shared" si="1063"/>
        <v>1.3332999999999999</v>
      </c>
      <c r="M786" s="13">
        <f t="shared" si="1064"/>
        <v>1.0581853645520318E-2</v>
      </c>
      <c r="N786" s="13">
        <f t="shared" si="1065"/>
        <v>3.4023989210468029E-2</v>
      </c>
      <c r="O786" s="13">
        <f t="shared" si="1066"/>
        <v>1.4108785465572239E-2</v>
      </c>
      <c r="P786" s="13">
        <f t="shared" si="1067"/>
        <v>4.5364184814317025E-2</v>
      </c>
      <c r="Q786" s="13">
        <f t="shared" si="1068"/>
        <v>5.4698915736947122E-2</v>
      </c>
      <c r="R786" s="13">
        <f t="shared" si="1069"/>
        <v>9.4056218306237342E-3</v>
      </c>
      <c r="S786" s="13">
        <f t="shared" si="1070"/>
        <v>4.8618827400308526E-2</v>
      </c>
      <c r="T786" s="13">
        <f t="shared" si="1071"/>
        <v>7.2930064352071597E-2</v>
      </c>
      <c r="U786" s="13">
        <f t="shared" si="1072"/>
        <v>3.0242033806464445E-2</v>
      </c>
      <c r="V786" s="13">
        <f t="shared" si="1073"/>
        <v>2.3158654906644163E-2</v>
      </c>
      <c r="W786" s="13">
        <f t="shared" si="1074"/>
        <v>5.8624741978170948E-2</v>
      </c>
      <c r="X786" s="13">
        <f t="shared" si="1075"/>
        <v>7.816436847949533E-2</v>
      </c>
      <c r="Y786" s="13">
        <f t="shared" si="1076"/>
        <v>5.2108276246855559E-2</v>
      </c>
      <c r="Z786" s="13">
        <f t="shared" si="1077"/>
        <v>4.1801718622568734E-3</v>
      </c>
      <c r="AA786" s="13">
        <f t="shared" si="1078"/>
        <v>1.3440567891386345E-2</v>
      </c>
      <c r="AB786" s="13">
        <f t="shared" si="1079"/>
        <v>2.1607827524277114E-2</v>
      </c>
      <c r="AC786" s="13">
        <f t="shared" si="1080"/>
        <v>6.205041765536645E-3</v>
      </c>
      <c r="AD786" s="13">
        <f t="shared" si="1081"/>
        <v>4.712424815514641E-2</v>
      </c>
      <c r="AE786" s="13">
        <f t="shared" si="1082"/>
        <v>6.2830760065256702E-2</v>
      </c>
      <c r="AF786" s="13">
        <f t="shared" si="1083"/>
        <v>4.1886126197503384E-2</v>
      </c>
      <c r="AG786" s="13">
        <f t="shared" si="1084"/>
        <v>1.8615590686377081E-2</v>
      </c>
      <c r="AH786" s="13">
        <f t="shared" si="1085"/>
        <v>1.3933557859867733E-3</v>
      </c>
      <c r="AI786" s="13">
        <f t="shared" si="1086"/>
        <v>4.4800772923963561E-3</v>
      </c>
      <c r="AJ786" s="13">
        <f t="shared" si="1087"/>
        <v>7.2024291095296733E-3</v>
      </c>
      <c r="AK786" s="13">
        <f t="shared" si="1088"/>
        <v>7.7193586467571712E-3</v>
      </c>
      <c r="AL786" s="13">
        <f t="shared" si="1089"/>
        <v>1.0640353603889562E-3</v>
      </c>
      <c r="AM786" s="13">
        <f t="shared" si="1090"/>
        <v>3.0303857235086159E-2</v>
      </c>
      <c r="AN786" s="13">
        <f t="shared" si="1091"/>
        <v>4.0404132851540375E-2</v>
      </c>
      <c r="AO786" s="13">
        <f t="shared" si="1092"/>
        <v>2.6935415165479391E-2</v>
      </c>
      <c r="AP786" s="13">
        <f t="shared" si="1093"/>
        <v>1.1970996346711222E-2</v>
      </c>
      <c r="AQ786" s="13">
        <f t="shared" si="1094"/>
        <v>3.9902323572675201E-3</v>
      </c>
      <c r="AR786" s="13">
        <f t="shared" si="1095"/>
        <v>3.7155225389123267E-4</v>
      </c>
      <c r="AS786" s="13">
        <f t="shared" si="1096"/>
        <v>1.1946574107904115E-3</v>
      </c>
      <c r="AT786" s="13">
        <f t="shared" si="1097"/>
        <v>1.9205997463471814E-3</v>
      </c>
      <c r="AU786" s="13">
        <f t="shared" si="1098"/>
        <v>2.0584441767442659E-3</v>
      </c>
      <c r="AV786" s="13">
        <f t="shared" si="1099"/>
        <v>1.6546364371980006E-3</v>
      </c>
      <c r="AW786" s="13">
        <f t="shared" si="1100"/>
        <v>1.2670825808294903E-4</v>
      </c>
      <c r="AX786" s="13">
        <f t="shared" si="1101"/>
        <v>1.6239406096218628E-2</v>
      </c>
      <c r="AY786" s="13">
        <f t="shared" si="1102"/>
        <v>2.16520001480883E-2</v>
      </c>
      <c r="AZ786" s="13">
        <f t="shared" si="1103"/>
        <v>1.4434305898723064E-2</v>
      </c>
      <c r="BA786" s="13">
        <f t="shared" si="1104"/>
        <v>6.4150866849224854E-3</v>
      </c>
      <c r="BB786" s="13">
        <f t="shared" si="1105"/>
        <v>2.1383087692517888E-3</v>
      </c>
      <c r="BC786" s="13">
        <f t="shared" si="1106"/>
        <v>5.7020141640868162E-4</v>
      </c>
      <c r="BD786" s="13">
        <f t="shared" si="1107"/>
        <v>8.2565103352196653E-5</v>
      </c>
      <c r="BE786" s="13">
        <f t="shared" si="1108"/>
        <v>2.6547278763447565E-4</v>
      </c>
      <c r="BF786" s="13">
        <f t="shared" si="1109"/>
        <v>4.2678927363411565E-4</v>
      </c>
      <c r="BG786" s="13">
        <f t="shared" si="1110"/>
        <v>4.5742060347552107E-4</v>
      </c>
      <c r="BH786" s="13">
        <f t="shared" si="1111"/>
        <v>3.6768779361934857E-4</v>
      </c>
      <c r="BI786" s="13">
        <f t="shared" si="1112"/>
        <v>2.3644639100109895E-4</v>
      </c>
      <c r="BJ786" s="14">
        <f t="shared" si="1113"/>
        <v>0.69606102407798975</v>
      </c>
      <c r="BK786" s="14">
        <f t="shared" si="1114"/>
        <v>0.15664459804080397</v>
      </c>
      <c r="BL786" s="14">
        <f t="shared" si="1115"/>
        <v>0.1186363293306817</v>
      </c>
      <c r="BM786" s="14">
        <f t="shared" si="1116"/>
        <v>0.78581348071827839</v>
      </c>
      <c r="BN786" s="14">
        <f t="shared" si="1117"/>
        <v>0.16818335070344848</v>
      </c>
    </row>
    <row r="787" spans="1:66" x14ac:dyDescent="0.25">
      <c r="A787" t="s">
        <v>337</v>
      </c>
      <c r="B787" t="s">
        <v>80</v>
      </c>
      <c r="C787" t="s">
        <v>72</v>
      </c>
      <c r="D787" s="11">
        <v>44356</v>
      </c>
      <c r="E787" s="10">
        <f>VLOOKUP(A787,home!$A$2:$E$404,3,FALSE)</f>
        <v>1.2959000000000001</v>
      </c>
      <c r="F787" s="10">
        <f>VLOOKUP(B787,home!$B$2:$E$404,3,FALSE)</f>
        <v>1.3504</v>
      </c>
      <c r="G787" s="10">
        <f>VLOOKUP(C787,away!$B$2:$E$404,4,FALSE)</f>
        <v>1.2861</v>
      </c>
      <c r="H787" s="10">
        <f>VLOOKUP(A787,away!$A$2:$E$404,3,FALSE)</f>
        <v>1</v>
      </c>
      <c r="I787" s="10">
        <f>VLOOKUP(C787,away!$B$2:$E$404,3,FALSE)</f>
        <v>1</v>
      </c>
      <c r="J787" s="10">
        <f>VLOOKUP(B787,home!$B$2:$E$404,4,FALSE)</f>
        <v>1.25</v>
      </c>
      <c r="K787" s="12">
        <f t="shared" si="1062"/>
        <v>2.2506535992960002</v>
      </c>
      <c r="L787" s="12">
        <f t="shared" si="1063"/>
        <v>1.25</v>
      </c>
      <c r="M787" s="13">
        <f t="shared" si="1064"/>
        <v>3.0177652882408517E-2</v>
      </c>
      <c r="N787" s="13">
        <f t="shared" si="1065"/>
        <v>6.7919443078098038E-2</v>
      </c>
      <c r="O787" s="13">
        <f t="shared" si="1066"/>
        <v>3.7722066103010647E-2</v>
      </c>
      <c r="P787" s="13">
        <f t="shared" si="1067"/>
        <v>8.4899303847622551E-2</v>
      </c>
      <c r="Q787" s="13">
        <f t="shared" si="1068"/>
        <v>7.643156951295059E-2</v>
      </c>
      <c r="R787" s="13">
        <f t="shared" si="1069"/>
        <v>2.3576291314381652E-2</v>
      </c>
      <c r="S787" s="13">
        <f t="shared" si="1070"/>
        <v>5.9712163681992649E-2</v>
      </c>
      <c r="T787" s="13">
        <f t="shared" si="1071"/>
        <v>9.553946189118824E-2</v>
      </c>
      <c r="U787" s="13">
        <f t="shared" si="1072"/>
        <v>5.3062064904764096E-2</v>
      </c>
      <c r="V787" s="13">
        <f t="shared" si="1073"/>
        <v>1.8665471682309545E-2</v>
      </c>
      <c r="W787" s="13">
        <f t="shared" si="1074"/>
        <v>5.7340329008054899E-2</v>
      </c>
      <c r="X787" s="13">
        <f t="shared" si="1075"/>
        <v>7.1675411260068628E-2</v>
      </c>
      <c r="Y787" s="13">
        <f t="shared" si="1076"/>
        <v>4.4797132037542889E-2</v>
      </c>
      <c r="Z787" s="13">
        <f t="shared" si="1077"/>
        <v>9.8234547143256929E-3</v>
      </c>
      <c r="AA787" s="13">
        <f t="shared" si="1078"/>
        <v>2.2109193710318383E-2</v>
      </c>
      <c r="AB787" s="13">
        <f t="shared" si="1079"/>
        <v>2.4880068200830281E-2</v>
      </c>
      <c r="AC787" s="13">
        <f t="shared" si="1080"/>
        <v>3.2819930487771511E-3</v>
      </c>
      <c r="AD787" s="13">
        <f t="shared" si="1081"/>
        <v>3.2263304466698901E-2</v>
      </c>
      <c r="AE787" s="13">
        <f t="shared" si="1082"/>
        <v>4.0329130583373625E-2</v>
      </c>
      <c r="AF787" s="13">
        <f t="shared" si="1083"/>
        <v>2.5205706614608515E-2</v>
      </c>
      <c r="AG787" s="13">
        <f t="shared" si="1084"/>
        <v>1.0502377756086886E-2</v>
      </c>
      <c r="AH787" s="13">
        <f t="shared" si="1085"/>
        <v>3.0698295982267785E-3</v>
      </c>
      <c r="AI787" s="13">
        <f t="shared" si="1086"/>
        <v>6.9091230344744932E-3</v>
      </c>
      <c r="AJ787" s="13">
        <f t="shared" si="1087"/>
        <v>7.7750213127594616E-3</v>
      </c>
      <c r="AK787" s="13">
        <f t="shared" si="1088"/>
        <v>5.832959900721732E-3</v>
      </c>
      <c r="AL787" s="13">
        <f t="shared" si="1089"/>
        <v>3.6933147340473721E-4</v>
      </c>
      <c r="AM787" s="13">
        <f t="shared" si="1090"/>
        <v>1.4522704464631718E-2</v>
      </c>
      <c r="AN787" s="13">
        <f t="shared" si="1091"/>
        <v>1.8153380580789646E-2</v>
      </c>
      <c r="AO787" s="13">
        <f t="shared" si="1092"/>
        <v>1.1345862862993529E-2</v>
      </c>
      <c r="AP787" s="13">
        <f t="shared" si="1093"/>
        <v>4.7274428595806394E-3</v>
      </c>
      <c r="AQ787" s="13">
        <f t="shared" si="1094"/>
        <v>1.4773258936189495E-3</v>
      </c>
      <c r="AR787" s="13">
        <f t="shared" si="1095"/>
        <v>7.674573995566943E-4</v>
      </c>
      <c r="AS787" s="13">
        <f t="shared" si="1096"/>
        <v>1.7272807586186227E-3</v>
      </c>
      <c r="AT787" s="13">
        <f t="shared" si="1097"/>
        <v>1.9437553281898645E-3</v>
      </c>
      <c r="AU787" s="13">
        <f t="shared" si="1098"/>
        <v>1.4582399751804323E-3</v>
      </c>
      <c r="AV787" s="13">
        <f t="shared" si="1099"/>
        <v>8.2049826219428746E-4</v>
      </c>
      <c r="AW787" s="13">
        <f t="shared" si="1100"/>
        <v>2.8862403123321771E-5</v>
      </c>
      <c r="AX787" s="13">
        <f t="shared" si="1101"/>
        <v>5.4475961791392424E-3</v>
      </c>
      <c r="AY787" s="13">
        <f t="shared" si="1102"/>
        <v>6.8094952239240534E-3</v>
      </c>
      <c r="AZ787" s="13">
        <f t="shared" si="1103"/>
        <v>4.2559345149525332E-3</v>
      </c>
      <c r="BA787" s="13">
        <f t="shared" si="1104"/>
        <v>1.7733060478968895E-3</v>
      </c>
      <c r="BB787" s="13">
        <f t="shared" si="1105"/>
        <v>5.5415813996777784E-4</v>
      </c>
      <c r="BC787" s="13">
        <f t="shared" si="1106"/>
        <v>1.385395349919444E-4</v>
      </c>
      <c r="BD787" s="13">
        <f t="shared" si="1107"/>
        <v>1.5988695824097808E-4</v>
      </c>
      <c r="BE787" s="13">
        <f t="shared" si="1108"/>
        <v>3.5985015804554664E-4</v>
      </c>
      <c r="BF787" s="13">
        <f t="shared" si="1109"/>
        <v>4.0494902670622207E-4</v>
      </c>
      <c r="BG787" s="13">
        <f t="shared" si="1110"/>
        <v>3.0379999482925695E-4</v>
      </c>
      <c r="BH787" s="13">
        <f t="shared" si="1111"/>
        <v>1.7093713795714334E-4</v>
      </c>
      <c r="BI787" s="13">
        <f t="shared" si="1112"/>
        <v>7.6944056959320304E-5</v>
      </c>
      <c r="BJ787" s="14">
        <f t="shared" si="1113"/>
        <v>0.59120961251115811</v>
      </c>
      <c r="BK787" s="14">
        <f t="shared" si="1114"/>
        <v>0.20391541184043918</v>
      </c>
      <c r="BL787" s="14">
        <f t="shared" si="1115"/>
        <v>0.1931302171359659</v>
      </c>
      <c r="BM787" s="14">
        <f t="shared" si="1116"/>
        <v>0.67057173664261616</v>
      </c>
      <c r="BN787" s="14">
        <f t="shared" si="1117"/>
        <v>0.32072632673847201</v>
      </c>
    </row>
    <row r="788" spans="1:66" x14ac:dyDescent="0.25">
      <c r="A788" t="s">
        <v>337</v>
      </c>
      <c r="B788" t="s">
        <v>96</v>
      </c>
      <c r="C788" t="s">
        <v>95</v>
      </c>
      <c r="D788" s="11">
        <v>44386</v>
      </c>
      <c r="E788" s="10">
        <f>VLOOKUP(A788,home!$A$2:$E$404,3,FALSE)</f>
        <v>1.2959000000000001</v>
      </c>
      <c r="F788" s="10">
        <f>VLOOKUP(B788,home!$B$2:$E$404,3,FALSE)</f>
        <v>0.77170000000000005</v>
      </c>
      <c r="G788" s="10">
        <f>VLOOKUP(C788,away!$B$2:$E$404,4,FALSE)</f>
        <v>0.51439999999999997</v>
      </c>
      <c r="H788" s="10">
        <f>VLOOKUP(A788,away!$A$2:$E$404,3,FALSE)</f>
        <v>1</v>
      </c>
      <c r="I788" s="10">
        <f>VLOOKUP(C788,away!$B$2:$E$404,3,FALSE)</f>
        <v>0.33329999999999999</v>
      </c>
      <c r="J788" s="10">
        <f>VLOOKUP(B788,home!$B$2:$E$404,4,FALSE)</f>
        <v>0.33329999999999999</v>
      </c>
      <c r="K788" s="12">
        <f t="shared" si="1062"/>
        <v>0.51442367783199994</v>
      </c>
      <c r="L788" s="12">
        <f t="shared" si="1063"/>
        <v>0.11108889</v>
      </c>
      <c r="M788" s="13">
        <f t="shared" si="1064"/>
        <v>0.53498714103049794</v>
      </c>
      <c r="N788" s="13">
        <f t="shared" si="1065"/>
        <v>0.2752100526817356</v>
      </c>
      <c r="O788" s="13">
        <f t="shared" si="1066"/>
        <v>5.9431127661351474E-2</v>
      </c>
      <c r="P788" s="13">
        <f t="shared" si="1067"/>
        <v>3.0572779269255529E-2</v>
      </c>
      <c r="Q788" s="13">
        <f t="shared" si="1068"/>
        <v>7.0787283738438442E-2</v>
      </c>
      <c r="R788" s="13">
        <f t="shared" si="1069"/>
        <v>3.301069001673916E-3</v>
      </c>
      <c r="S788" s="13">
        <f t="shared" si="1070"/>
        <v>4.367837843944256E-4</v>
      </c>
      <c r="T788" s="13">
        <f t="shared" si="1071"/>
        <v>7.8636807766181756E-3</v>
      </c>
      <c r="U788" s="13">
        <f t="shared" si="1072"/>
        <v>1.698148056618304E-3</v>
      </c>
      <c r="V788" s="13">
        <f t="shared" si="1073"/>
        <v>2.7734195635595308E-6</v>
      </c>
      <c r="W788" s="13">
        <f t="shared" si="1074"/>
        <v>1.2138218281488278E-2</v>
      </c>
      <c r="X788" s="13">
        <f t="shared" si="1075"/>
        <v>1.3484211954682404E-3</v>
      </c>
      <c r="Y788" s="13">
        <f t="shared" si="1076"/>
        <v>7.4897306928519924E-5</v>
      </c>
      <c r="Z788" s="13">
        <f t="shared" si="1077"/>
        <v>1.2223736373645456E-4</v>
      </c>
      <c r="AA788" s="13">
        <f t="shared" si="1078"/>
        <v>6.2881794221794881E-5</v>
      </c>
      <c r="AB788" s="13">
        <f t="shared" si="1079"/>
        <v>1.6173941926125364E-5</v>
      </c>
      <c r="AC788" s="13">
        <f t="shared" si="1080"/>
        <v>9.9057455818488064E-9</v>
      </c>
      <c r="AD788" s="13">
        <f t="shared" si="1081"/>
        <v>1.561046722672704E-3</v>
      </c>
      <c r="AE788" s="13">
        <f t="shared" si="1082"/>
        <v>1.7341494765984851E-4</v>
      </c>
      <c r="AF788" s="13">
        <f t="shared" si="1083"/>
        <v>9.6322370224703359E-6</v>
      </c>
      <c r="AG788" s="13">
        <f t="shared" si="1084"/>
        <v>3.5667817301437842E-7</v>
      </c>
      <c r="AH788" s="13">
        <f t="shared" si="1085"/>
        <v>3.394803263502245E-6</v>
      </c>
      <c r="AI788" s="13">
        <f t="shared" si="1086"/>
        <v>1.7463671803269008E-6</v>
      </c>
      <c r="AJ788" s="13">
        <f t="shared" si="1087"/>
        <v>4.4918631387443185E-7</v>
      </c>
      <c r="AK788" s="13">
        <f t="shared" si="1088"/>
        <v>7.7024025205028137E-8</v>
      </c>
      <c r="AL788" s="13">
        <f t="shared" si="1089"/>
        <v>2.2643248777002104E-11</v>
      </c>
      <c r="AM788" s="13">
        <f t="shared" si="1090"/>
        <v>1.6060787926897653E-4</v>
      </c>
      <c r="AN788" s="13">
        <f t="shared" si="1091"/>
        <v>1.7841751033244615E-5</v>
      </c>
      <c r="AO788" s="13">
        <f t="shared" si="1092"/>
        <v>9.9101015896974867E-7</v>
      </c>
      <c r="AP788" s="13">
        <f t="shared" si="1093"/>
        <v>3.6696739512890997E-8</v>
      </c>
      <c r="AQ788" s="13">
        <f t="shared" si="1094"/>
        <v>1.0191500147765497E-9</v>
      </c>
      <c r="AR788" s="13">
        <f t="shared" si="1095"/>
        <v>7.5424985262168384E-8</v>
      </c>
      <c r="AS788" s="13">
        <f t="shared" si="1096"/>
        <v>3.8800398318989052E-8</v>
      </c>
      <c r="AT788" s="13">
        <f t="shared" si="1097"/>
        <v>9.9799218023004478E-9</v>
      </c>
      <c r="AU788" s="13">
        <f t="shared" si="1098"/>
        <v>1.7113026926717196E-9</v>
      </c>
      <c r="AV788" s="13">
        <f t="shared" si="1099"/>
        <v>2.2008365626199761E-10</v>
      </c>
      <c r="AW788" s="13">
        <f t="shared" si="1100"/>
        <v>3.5944116622684598E-14</v>
      </c>
      <c r="AX788" s="13">
        <f t="shared" si="1101"/>
        <v>1.3770082657057453E-5</v>
      </c>
      <c r="AY788" s="13">
        <f t="shared" si="1102"/>
        <v>1.5297031975807631E-6</v>
      </c>
      <c r="AZ788" s="13">
        <f t="shared" si="1103"/>
        <v>8.4966515124348827E-8</v>
      </c>
      <c r="BA788" s="13">
        <f t="shared" si="1104"/>
        <v>3.146278617444043E-9</v>
      </c>
      <c r="BB788" s="13">
        <f t="shared" si="1105"/>
        <v>8.737914981064829E-11</v>
      </c>
      <c r="BC788" s="13">
        <f t="shared" si="1106"/>
        <v>1.9413705523217257E-12</v>
      </c>
      <c r="BD788" s="13">
        <f t="shared" si="1107"/>
        <v>1.3964796485067752E-9</v>
      </c>
      <c r="BE788" s="13">
        <f t="shared" si="1108"/>
        <v>7.1838219680239379E-10</v>
      </c>
      <c r="BF788" s="13">
        <f t="shared" si="1109"/>
        <v>1.8477640588405948E-10</v>
      </c>
      <c r="BG788" s="13">
        <f t="shared" si="1110"/>
        <v>3.1684452763818764E-11</v>
      </c>
      <c r="BH788" s="13">
        <f t="shared" si="1111"/>
        <v>4.0748081802144798E-12</v>
      </c>
      <c r="BI788" s="13">
        <f t="shared" si="1112"/>
        <v>4.192355621051705E-13</v>
      </c>
      <c r="BJ788" s="14">
        <f t="shared" si="1113"/>
        <v>0.36936187091052497</v>
      </c>
      <c r="BK788" s="14">
        <f t="shared" si="1114"/>
        <v>0.56600101713529771</v>
      </c>
      <c r="BL788" s="14">
        <f t="shared" si="1115"/>
        <v>6.451519630908302E-2</v>
      </c>
      <c r="BM788" s="14">
        <f t="shared" si="1116"/>
        <v>2.5709338632527692E-2</v>
      </c>
      <c r="BN788" s="14">
        <f t="shared" si="1117"/>
        <v>0.97428945338295292</v>
      </c>
    </row>
    <row r="789" spans="1:66" x14ac:dyDescent="0.25">
      <c r="A789" t="s">
        <v>338</v>
      </c>
      <c r="B789" t="s">
        <v>116</v>
      </c>
      <c r="C789" t="s">
        <v>120</v>
      </c>
      <c r="D789" s="11">
        <v>44417</v>
      </c>
      <c r="E789" s="10">
        <f>VLOOKUP(A789,home!$A$2:$E$404,3,FALSE)</f>
        <v>1.2710999999999999</v>
      </c>
      <c r="F789" s="10">
        <f>VLOOKUP(B789,home!$B$2:$E$404,3,FALSE)</f>
        <v>0.5383</v>
      </c>
      <c r="G789" s="10">
        <f>VLOOKUP(C789,away!$B$2:$E$404,4,FALSE)</f>
        <v>0.99380000000000002</v>
      </c>
      <c r="H789" s="10">
        <f>VLOOKUP(A789,away!$A$2:$E$404,3,FALSE)</f>
        <v>0.94469999999999998</v>
      </c>
      <c r="I789" s="10">
        <f>VLOOKUP(C789,away!$B$2:$E$404,3,FALSE)</f>
        <v>0.78</v>
      </c>
      <c r="J789" s="10">
        <f>VLOOKUP(B789,home!$B$2:$E$404,4,FALSE)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338</v>
      </c>
      <c r="B790" s="15" t="s">
        <v>117</v>
      </c>
      <c r="C790" s="15" t="s">
        <v>124</v>
      </c>
      <c r="D790" s="20">
        <v>44417</v>
      </c>
      <c r="E790" s="15">
        <f>VLOOKUP(A790,home!$A$2:$E$404,3,FALSE)</f>
        <v>1.2710999999999999</v>
      </c>
      <c r="F790" s="15">
        <f>VLOOKUP(B790,home!$B$2:$E$404,3,FALSE)</f>
        <v>1.0766</v>
      </c>
      <c r="G790" s="15">
        <f>VLOOKUP(C790,away!$B$2:$E$404,4,FALSE)</f>
        <v>1.2008000000000001</v>
      </c>
      <c r="H790" s="15">
        <f>VLOOKUP(A790,away!$A$2:$E$404,3,FALSE)</f>
        <v>0.94469999999999998</v>
      </c>
      <c r="I790" s="15">
        <f>VLOOKUP(C790,away!$B$2:$E$404,3,FALSE)</f>
        <v>0.94710000000000005</v>
      </c>
      <c r="J790" s="15">
        <f>VLOOKUP(B790,home!$B$2:$E$404,4,FALSE)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350</v>
      </c>
      <c r="B791" t="s">
        <v>157</v>
      </c>
      <c r="C791" t="s">
        <v>166</v>
      </c>
      <c r="D791" s="7" t="s">
        <v>361</v>
      </c>
      <c r="E791" s="10">
        <f>VLOOKUP(A791,home!$A$2:$E$404,3,FALSE)</f>
        <v>1.3148</v>
      </c>
      <c r="F791" s="10">
        <f>VLOOKUP(B791,home!$B$2:$E$404,3,FALSE)</f>
        <v>0.81910000000000005</v>
      </c>
      <c r="G791" s="10">
        <f>VLOOKUP(C791,away!$B$2:$E$404,4,FALSE)</f>
        <v>0.97789999999999999</v>
      </c>
      <c r="H791" s="10">
        <f>VLOOKUP(A791,away!$A$2:$E$404,3,FALSE)</f>
        <v>1.2037</v>
      </c>
      <c r="I791" s="10">
        <f>VLOOKUP(C791,away!$B$2:$E$404,3,FALSE)</f>
        <v>1.0087999999999999</v>
      </c>
      <c r="J791" s="10">
        <f>VLOOKUP(B791,home!$B$2:$E$404,4,FALSE)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342</v>
      </c>
      <c r="B792" s="15" t="s">
        <v>181</v>
      </c>
      <c r="C792" s="15" t="s">
        <v>178</v>
      </c>
      <c r="D792" s="21" t="s">
        <v>362</v>
      </c>
      <c r="E792" s="15">
        <f>VLOOKUP(A792,home!$A$2:$E$404,3,FALSE)</f>
        <v>1.1667000000000001</v>
      </c>
      <c r="F792" s="15">
        <f>VLOOKUP(B792,home!$B$2:$E$404,3,FALSE)</f>
        <v>0.85709999999999997</v>
      </c>
      <c r="G792" s="15">
        <f>VLOOKUP(C792,away!$B$2:$E$404,4,FALSE)</f>
        <v>1.2857000000000001</v>
      </c>
      <c r="H792" s="15">
        <f>VLOOKUP(A792,away!$A$2:$E$404,3,FALSE)</f>
        <v>1.0832999999999999</v>
      </c>
      <c r="I792" s="15">
        <f>VLOOKUP(C792,away!$B$2:$E$404,3,FALSE)</f>
        <v>2.3077999999999999</v>
      </c>
      <c r="J792" s="15">
        <f>VLOOKUP(B792,home!$B$2:$E$404,4,FALSE)</f>
        <v>0.92310000000000003</v>
      </c>
      <c r="K792" s="16">
        <f t="shared" si="1118"/>
        <v>1.285672447449</v>
      </c>
      <c r="L792" s="16">
        <f t="shared" si="1119"/>
        <v>2.3077866839939998</v>
      </c>
      <c r="M792" s="17">
        <f t="shared" si="1120"/>
        <v>2.75030290956454E-2</v>
      </c>
      <c r="N792" s="17">
        <f t="shared" si="1121"/>
        <v>3.5359886729659472E-2</v>
      </c>
      <c r="O792" s="17">
        <f t="shared" si="1122"/>
        <v>6.3471124316429983E-2</v>
      </c>
      <c r="P792" s="17">
        <f t="shared" si="1123"/>
        <v>8.1603075742244277E-2</v>
      </c>
      <c r="Q792" s="17">
        <f t="shared" si="1124"/>
        <v>2.2730616056620363E-2</v>
      </c>
      <c r="R792" s="17">
        <f t="shared" si="1125"/>
        <v>7.323890775779246E-2</v>
      </c>
      <c r="S792" s="17">
        <f t="shared" si="1126"/>
        <v>6.0530259661914838E-2</v>
      </c>
      <c r="T792" s="17">
        <f t="shared" si="1127"/>
        <v>5.2457413054448669E-2</v>
      </c>
      <c r="U792" s="17">
        <f t="shared" si="1128"/>
        <v>9.4161245785452569E-2</v>
      </c>
      <c r="V792" s="17">
        <f t="shared" si="1129"/>
        <v>1.9955197365963438E-2</v>
      </c>
      <c r="W792" s="17">
        <f t="shared" si="1130"/>
        <v>9.7413755925128791E-3</v>
      </c>
      <c r="X792" s="17">
        <f t="shared" si="1131"/>
        <v>2.2481016876185384E-2</v>
      </c>
      <c r="Y792" s="17">
        <f t="shared" si="1132"/>
        <v>2.5940695694752509E-2</v>
      </c>
      <c r="Z792" s="17">
        <f t="shared" si="1133"/>
        <v>5.6339925357899424E-2</v>
      </c>
      <c r="AA792" s="17">
        <f t="shared" si="1134"/>
        <v>7.2434689723984522E-2</v>
      </c>
      <c r="AB792" s="17">
        <f t="shared" si="1135"/>
        <v>4.6563642408822069E-2</v>
      </c>
      <c r="AC792" s="17">
        <f t="shared" si="1136"/>
        <v>3.7005139425805474E-3</v>
      </c>
      <c r="AD792" s="17">
        <f t="shared" si="1137"/>
        <v>3.1310545498864964E-3</v>
      </c>
      <c r="AE792" s="17">
        <f t="shared" si="1138"/>
        <v>7.2258059970868828E-3</v>
      </c>
      <c r="AF792" s="17">
        <f t="shared" si="1139"/>
        <v>8.3378094306005481E-3</v>
      </c>
      <c r="AG792" s="17">
        <f t="shared" si="1140"/>
        <v>6.4139618592065125E-3</v>
      </c>
      <c r="AH792" s="17">
        <f t="shared" si="1141"/>
        <v>3.2505132379544048E-2</v>
      </c>
      <c r="AI792" s="17">
        <f t="shared" si="1142"/>
        <v>4.1790953101062123E-2</v>
      </c>
      <c r="AJ792" s="17">
        <f t="shared" si="1143"/>
        <v>2.6864738477334466E-2</v>
      </c>
      <c r="AK792" s="17">
        <f t="shared" si="1144"/>
        <v>1.1513084689410643E-2</v>
      </c>
      <c r="AL792" s="17">
        <f t="shared" si="1145"/>
        <v>4.3918554351446806E-4</v>
      </c>
      <c r="AM792" s="17">
        <f t="shared" si="1146"/>
        <v>8.0510211324977981E-4</v>
      </c>
      <c r="AN792" s="17">
        <f t="shared" si="1147"/>
        <v>1.8580039362132708E-3</v>
      </c>
      <c r="AO792" s="17">
        <f t="shared" si="1148"/>
        <v>2.143938371400712E-3</v>
      </c>
      <c r="AP792" s="17">
        <f t="shared" si="1149"/>
        <v>1.6492508082741151E-3</v>
      </c>
      <c r="AQ792" s="17">
        <f t="shared" si="1150"/>
        <v>9.5152976347533612E-4</v>
      </c>
      <c r="AR792" s="17">
        <f t="shared" si="1151"/>
        <v>1.5002982333394786E-2</v>
      </c>
      <c r="AS792" s="17">
        <f t="shared" si="1152"/>
        <v>1.9288921015609781E-2</v>
      </c>
      <c r="AT792" s="17">
        <f t="shared" si="1153"/>
        <v>1.2399617145394743E-2</v>
      </c>
      <c r="AU792" s="17">
        <f t="shared" si="1154"/>
        <v>5.3139487075834135E-3</v>
      </c>
      <c r="AV792" s="17">
        <f t="shared" si="1155"/>
        <v>1.7079993601243045E-3</v>
      </c>
      <c r="AW792" s="17">
        <f t="shared" si="1156"/>
        <v>3.6196913122707916E-5</v>
      </c>
      <c r="AX792" s="17">
        <f t="shared" si="1157"/>
        <v>1.725162673980343E-4</v>
      </c>
      <c r="AY792" s="17">
        <f t="shared" si="1158"/>
        <v>3.9813074467353173E-4</v>
      </c>
      <c r="AZ792" s="17">
        <f t="shared" si="1159"/>
        <v>4.5940041552309586E-4</v>
      </c>
      <c r="BA792" s="17">
        <f t="shared" si="1160"/>
        <v>3.5339938718850365E-4</v>
      </c>
      <c r="BB792" s="17">
        <f t="shared" si="1161"/>
        <v>2.0389259997131713E-4</v>
      </c>
      <c r="BC792" s="17">
        <f t="shared" si="1162"/>
        <v>9.410812543574419E-5</v>
      </c>
      <c r="BD792" s="17">
        <f t="shared" si="1163"/>
        <v>5.7706138082009532E-3</v>
      </c>
      <c r="BE792" s="17">
        <f t="shared" si="1164"/>
        <v>7.4191191780727129E-3</v>
      </c>
      <c r="BF792" s="17">
        <f t="shared" si="1165"/>
        <v>4.7692785557942804E-3</v>
      </c>
      <c r="BG792" s="17">
        <f t="shared" si="1166"/>
        <v>2.0439100111313549E-3</v>
      </c>
      <c r="BH792" s="17">
        <f t="shared" si="1167"/>
        <v>6.5694969659419041E-4</v>
      </c>
      <c r="BI792" s="17">
        <f t="shared" si="1168"/>
        <v>1.6892442485422614E-4</v>
      </c>
      <c r="BJ792" s="18">
        <f t="shared" si="1169"/>
        <v>0.20290890837376316</v>
      </c>
      <c r="BK792" s="18">
        <f t="shared" si="1170"/>
        <v>0.19412939209653651</v>
      </c>
      <c r="BL792" s="18">
        <f t="shared" si="1171"/>
        <v>0.5370857828765877</v>
      </c>
      <c r="BM792" s="18">
        <f t="shared" si="1172"/>
        <v>0.68619543517484394</v>
      </c>
      <c r="BN792" s="18">
        <f t="shared" si="1173"/>
        <v>0.30390663969839193</v>
      </c>
    </row>
    <row r="793" spans="1:66" x14ac:dyDescent="0.25">
      <c r="A793" t="s">
        <v>340</v>
      </c>
      <c r="B793" t="s">
        <v>149</v>
      </c>
      <c r="C793" t="s">
        <v>150</v>
      </c>
      <c r="D793" s="11">
        <v>44449</v>
      </c>
      <c r="E793" s="10">
        <f>VLOOKUP(A793,home!$A$2:$E$404,3,FALSE)</f>
        <v>1.4705999999999999</v>
      </c>
      <c r="F793" s="10">
        <f>VLOOKUP(B793,home!$B$2:$E$404,3,FALSE)</f>
        <v>1.615</v>
      </c>
      <c r="G793" s="10">
        <f>VLOOKUP(C793,away!$B$2:$E$404,4,FALSE)</f>
        <v>1.2844</v>
      </c>
      <c r="H793" s="10">
        <f>VLOOKUP(A793,away!$A$2:$E$404,3,FALSE)</f>
        <v>1.2646999999999999</v>
      </c>
      <c r="I793" s="10">
        <f>VLOOKUP(C793,away!$B$2:$E$404,3,FALSE)</f>
        <v>0.79069999999999996</v>
      </c>
      <c r="J793" s="10">
        <f>VLOOKUP(B793,home!$B$2:$E$404,4,FALSE)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340</v>
      </c>
      <c r="B794" t="s">
        <v>147</v>
      </c>
      <c r="C794" t="s">
        <v>317</v>
      </c>
      <c r="D794" s="11">
        <v>44449</v>
      </c>
      <c r="E794" s="10">
        <f>VLOOKUP(A794,home!$A$2:$E$404,3,FALSE)</f>
        <v>1.4705999999999999</v>
      </c>
      <c r="F794" s="10">
        <f>VLOOKUP(B794,home!$B$2:$E$404,3,FALSE)</f>
        <v>1.0578000000000001</v>
      </c>
      <c r="G794" s="10">
        <f>VLOOKUP(C794,away!$B$2:$E$404,4,FALSE)</f>
        <v>0.75549999999999995</v>
      </c>
      <c r="H794" s="10">
        <f>VLOOKUP(A794,away!$A$2:$E$404,3,FALSE)</f>
        <v>1.2646999999999999</v>
      </c>
      <c r="I794" s="10">
        <f>VLOOKUP(C794,away!$B$2:$E$404,3,FALSE)</f>
        <v>1.3178000000000001</v>
      </c>
      <c r="J794" s="10">
        <f>VLOOKUP(B794,home!$B$2:$E$404,4,FALSE)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341</v>
      </c>
      <c r="B795" t="s">
        <v>168</v>
      </c>
      <c r="C795" t="s">
        <v>171</v>
      </c>
      <c r="D795" s="11">
        <v>44449</v>
      </c>
      <c r="E795" s="10">
        <f>VLOOKUP(A795,home!$A$2:$E$404,3,FALSE)</f>
        <v>1.2188000000000001</v>
      </c>
      <c r="F795" s="10">
        <f>VLOOKUP(B795,home!$B$2:$E$404,3,FALSE)</f>
        <v>1.2306999999999999</v>
      </c>
      <c r="G795" s="10">
        <f>VLOOKUP(C795,away!$B$2:$E$404,4,FALSE)</f>
        <v>1.2306999999999999</v>
      </c>
      <c r="H795" s="10">
        <f>VLOOKUP(A795,away!$A$2:$E$404,3,FALSE)</f>
        <v>1</v>
      </c>
      <c r="I795" s="10">
        <f>VLOOKUP(C795,away!$B$2:$E$404,3,FALSE)</f>
        <v>1</v>
      </c>
      <c r="J795" s="10">
        <f>VLOOKUP(B795,home!$B$2:$E$404,4,FALSE)</f>
        <v>0.5</v>
      </c>
      <c r="K795" s="12">
        <f t="shared" si="1174"/>
        <v>1.8460218908119999</v>
      </c>
      <c r="L795" s="12">
        <f t="shared" si="1175"/>
        <v>0.5</v>
      </c>
      <c r="M795" s="13">
        <f t="shared" si="1176"/>
        <v>9.5749306782982727E-2</v>
      </c>
      <c r="N795" s="13">
        <f t="shared" si="1177"/>
        <v>0.17675531635146</v>
      </c>
      <c r="O795" s="13">
        <f t="shared" si="1178"/>
        <v>4.7874653391491363E-2</v>
      </c>
      <c r="P795" s="13">
        <f t="shared" si="1179"/>
        <v>8.8377658175729998E-2</v>
      </c>
      <c r="Q795" s="13">
        <f t="shared" si="1180"/>
        <v>0.16314709165109773</v>
      </c>
      <c r="R795" s="13">
        <f t="shared" si="1181"/>
        <v>1.1968663347872841E-2</v>
      </c>
      <c r="S795" s="13">
        <f t="shared" si="1182"/>
        <v>2.0393386456387216E-2</v>
      </c>
      <c r="T795" s="13">
        <f t="shared" si="1183"/>
        <v>8.1573545825548863E-2</v>
      </c>
      <c r="U795" s="13">
        <f t="shared" si="1184"/>
        <v>2.2094414543932499E-2</v>
      </c>
      <c r="V795" s="13">
        <f t="shared" si="1185"/>
        <v>2.0914798792377649E-3</v>
      </c>
      <c r="W795" s="13">
        <f t="shared" si="1186"/>
        <v>0.10039103420341269</v>
      </c>
      <c r="X795" s="13">
        <f t="shared" si="1187"/>
        <v>5.0195517101706347E-2</v>
      </c>
      <c r="Y795" s="13">
        <f t="shared" si="1188"/>
        <v>1.2548879275426587E-2</v>
      </c>
      <c r="Z795" s="13">
        <f t="shared" si="1189"/>
        <v>1.9947772246454738E-3</v>
      </c>
      <c r="AA795" s="13">
        <f t="shared" si="1190"/>
        <v>3.6824024239887503E-3</v>
      </c>
      <c r="AB795" s="13">
        <f t="shared" si="1191"/>
        <v>3.3988977427312035E-3</v>
      </c>
      <c r="AC795" s="13">
        <f t="shared" si="1192"/>
        <v>1.206536762895547E-4</v>
      </c>
      <c r="AD795" s="13">
        <f t="shared" si="1193"/>
        <v>4.6331011695189009E-2</v>
      </c>
      <c r="AE795" s="13">
        <f t="shared" si="1194"/>
        <v>2.3165505847594504E-2</v>
      </c>
      <c r="AF795" s="13">
        <f t="shared" si="1195"/>
        <v>5.7913764618986261E-3</v>
      </c>
      <c r="AG795" s="13">
        <f t="shared" si="1196"/>
        <v>9.6522941031643779E-4</v>
      </c>
      <c r="AH795" s="13">
        <f t="shared" si="1197"/>
        <v>2.4934715308068417E-4</v>
      </c>
      <c r="AI795" s="13">
        <f t="shared" si="1198"/>
        <v>4.6030030299859368E-4</v>
      </c>
      <c r="AJ795" s="13">
        <f t="shared" si="1199"/>
        <v>4.2486221784140027E-4</v>
      </c>
      <c r="AK795" s="13">
        <f t="shared" si="1200"/>
        <v>2.614349849047205E-4</v>
      </c>
      <c r="AL795" s="13">
        <f t="shared" si="1201"/>
        <v>4.4545865527492566E-6</v>
      </c>
      <c r="AM795" s="13">
        <f t="shared" si="1202"/>
        <v>1.7105612362557143E-2</v>
      </c>
      <c r="AN795" s="13">
        <f t="shared" si="1203"/>
        <v>8.5528061812785716E-3</v>
      </c>
      <c r="AO795" s="13">
        <f t="shared" si="1204"/>
        <v>2.1382015453196429E-3</v>
      </c>
      <c r="AP795" s="13">
        <f t="shared" si="1205"/>
        <v>3.5636692421994054E-4</v>
      </c>
      <c r="AQ795" s="13">
        <f t="shared" si="1206"/>
        <v>4.4545865527492554E-5</v>
      </c>
      <c r="AR795" s="13">
        <f t="shared" si="1207"/>
        <v>2.4934715308068422E-5</v>
      </c>
      <c r="AS795" s="13">
        <f t="shared" si="1208"/>
        <v>4.6030030299859381E-5</v>
      </c>
      <c r="AT795" s="13">
        <f t="shared" si="1209"/>
        <v>4.2486221784140043E-5</v>
      </c>
      <c r="AU795" s="13">
        <f t="shared" si="1210"/>
        <v>2.6143498490472059E-5</v>
      </c>
      <c r="AV795" s="13">
        <f t="shared" si="1211"/>
        <v>1.2065367628955473E-5</v>
      </c>
      <c r="AW795" s="13">
        <f t="shared" si="1212"/>
        <v>1.1421200404016508E-7</v>
      </c>
      <c r="AX795" s="13">
        <f t="shared" si="1213"/>
        <v>5.2628891461708061E-3</v>
      </c>
      <c r="AY795" s="13">
        <f t="shared" si="1214"/>
        <v>2.6314445730854031E-3</v>
      </c>
      <c r="AZ795" s="13">
        <f t="shared" si="1215"/>
        <v>6.5786114327135077E-4</v>
      </c>
      <c r="BA795" s="13">
        <f t="shared" si="1216"/>
        <v>1.0964352387855847E-4</v>
      </c>
      <c r="BB795" s="13">
        <f t="shared" si="1217"/>
        <v>1.3705440484819806E-5</v>
      </c>
      <c r="BC795" s="13">
        <f t="shared" si="1218"/>
        <v>1.370544048481981E-6</v>
      </c>
      <c r="BD795" s="13">
        <f t="shared" si="1219"/>
        <v>2.0778929423390352E-6</v>
      </c>
      <c r="BE795" s="13">
        <f t="shared" si="1220"/>
        <v>3.8358358583216151E-6</v>
      </c>
      <c r="BF795" s="13">
        <f t="shared" si="1221"/>
        <v>3.5405184820116697E-6</v>
      </c>
      <c r="BG795" s="13">
        <f t="shared" si="1222"/>
        <v>2.1786248742060048E-6</v>
      </c>
      <c r="BH795" s="13">
        <f t="shared" si="1223"/>
        <v>1.0054473024129561E-6</v>
      </c>
      <c r="BI795" s="13">
        <f t="shared" si="1224"/>
        <v>3.7121554606243803E-7</v>
      </c>
      <c r="BJ795" s="14">
        <f t="shared" si="1225"/>
        <v>0.69773895507349304</v>
      </c>
      <c r="BK795" s="14">
        <f t="shared" si="1226"/>
        <v>0.2093683841302654</v>
      </c>
      <c r="BL795" s="14">
        <f t="shared" si="1227"/>
        <v>9.0579645477358917E-2</v>
      </c>
      <c r="BM795" s="14">
        <f t="shared" si="1228"/>
        <v>0.41317774184404676</v>
      </c>
      <c r="BN795" s="14">
        <f t="shared" si="1229"/>
        <v>0.58387268970063466</v>
      </c>
    </row>
    <row r="796" spans="1:66" x14ac:dyDescent="0.25">
      <c r="A796" t="s">
        <v>341</v>
      </c>
      <c r="B796" t="s">
        <v>169</v>
      </c>
      <c r="C796" t="s">
        <v>167</v>
      </c>
      <c r="D796" s="11">
        <v>44449</v>
      </c>
      <c r="E796" s="10">
        <f>VLOOKUP(A796,home!$A$2:$E$404,3,FALSE)</f>
        <v>1.2188000000000001</v>
      </c>
      <c r="F796" s="10">
        <f>VLOOKUP(B796,home!$B$2:$E$404,3,FALSE)</f>
        <v>1.0256000000000001</v>
      </c>
      <c r="G796" s="10">
        <f>VLOOKUP(C796,away!$B$2:$E$404,4,FALSE)</f>
        <v>0.82050000000000001</v>
      </c>
      <c r="H796" s="10">
        <f>VLOOKUP(A796,away!$A$2:$E$404,3,FALSE)</f>
        <v>1</v>
      </c>
      <c r="I796" s="10">
        <f>VLOOKUP(C796,away!$B$2:$E$404,3,FALSE)</f>
        <v>0.66669999999999996</v>
      </c>
      <c r="J796" s="10">
        <f>VLOOKUP(B796,home!$B$2:$E$404,4,FALSE)</f>
        <v>1.75</v>
      </c>
      <c r="K796" s="12">
        <f t="shared" si="1174"/>
        <v>1.0256260502400001</v>
      </c>
      <c r="L796" s="12">
        <f t="shared" si="1175"/>
        <v>1.166725</v>
      </c>
      <c r="M796" s="13">
        <f t="shared" si="1176"/>
        <v>0.11165393578277773</v>
      </c>
      <c r="N796" s="13">
        <f t="shared" si="1177"/>
        <v>0.11451518515064092</v>
      </c>
      <c r="O796" s="13">
        <f t="shared" si="1178"/>
        <v>0.13026943822616135</v>
      </c>
      <c r="P796" s="13">
        <f t="shared" si="1179"/>
        <v>0.13360772939488152</v>
      </c>
      <c r="Q796" s="13">
        <f t="shared" si="1180"/>
        <v>5.8724878519277074E-2</v>
      </c>
      <c r="R796" s="13">
        <f t="shared" si="1181"/>
        <v>7.5994305157209077E-2</v>
      </c>
      <c r="S796" s="13">
        <f t="shared" si="1182"/>
        <v>3.9969538979765552E-2</v>
      </c>
      <c r="T796" s="13">
        <f t="shared" si="1183"/>
        <v>6.8515783890403553E-2</v>
      </c>
      <c r="U796" s="13">
        <f t="shared" si="1184"/>
        <v>7.7941739039121605E-2</v>
      </c>
      <c r="V796" s="13">
        <f t="shared" si="1185"/>
        <v>5.3142768627083793E-3</v>
      </c>
      <c r="W796" s="13">
        <f t="shared" si="1186"/>
        <v>2.0076588402183328E-2</v>
      </c>
      <c r="X796" s="13">
        <f t="shared" si="1187"/>
        <v>2.3423857603537341E-2</v>
      </c>
      <c r="Y796" s="13">
        <f t="shared" si="1188"/>
        <v>1.3664600131243557E-2</v>
      </c>
      <c r="Z796" s="13">
        <f t="shared" si="1189"/>
        <v>2.9554818561514914E-2</v>
      </c>
      <c r="AA796" s="13">
        <f t="shared" si="1190"/>
        <v>3.0312191826806379E-2</v>
      </c>
      <c r="AB796" s="13">
        <f t="shared" si="1191"/>
        <v>1.5544486788722318E-2</v>
      </c>
      <c r="AC796" s="13">
        <f t="shared" si="1192"/>
        <v>3.9744930397235322E-4</v>
      </c>
      <c r="AD796" s="13">
        <f t="shared" si="1193"/>
        <v>5.1477680163063691E-3</v>
      </c>
      <c r="AE796" s="13">
        <f t="shared" si="1194"/>
        <v>6.0060296388250488E-3</v>
      </c>
      <c r="AF796" s="13">
        <f t="shared" si="1195"/>
        <v>3.5036924651790785E-3</v>
      </c>
      <c r="AG796" s="13">
        <f t="shared" si="1196"/>
        <v>1.3626151971453534E-3</v>
      </c>
      <c r="AH796" s="13">
        <f t="shared" si="1197"/>
        <v>8.6205864215458759E-3</v>
      </c>
      <c r="AI796" s="13">
        <f t="shared" si="1198"/>
        <v>8.841498002282672E-3</v>
      </c>
      <c r="AJ796" s="13">
        <f t="shared" si="1199"/>
        <v>4.5340353371430137E-3</v>
      </c>
      <c r="AK796" s="13">
        <f t="shared" si="1200"/>
        <v>1.550074918160859E-3</v>
      </c>
      <c r="AL796" s="13">
        <f t="shared" si="1201"/>
        <v>1.9023887937683637E-5</v>
      </c>
      <c r="AM796" s="13">
        <f t="shared" si="1202"/>
        <v>1.0559369956232207E-3</v>
      </c>
      <c r="AN796" s="13">
        <f t="shared" si="1203"/>
        <v>1.2319880912185022E-3</v>
      </c>
      <c r="AO796" s="13">
        <f t="shared" si="1204"/>
        <v>7.1869565286345372E-4</v>
      </c>
      <c r="AP796" s="13">
        <f t="shared" si="1205"/>
        <v>2.7950672852903761E-4</v>
      </c>
      <c r="AQ796" s="13">
        <f t="shared" si="1206"/>
        <v>8.1526871960760396E-5</v>
      </c>
      <c r="AR796" s="13">
        <f t="shared" si="1207"/>
        <v>2.0115707385356227E-3</v>
      </c>
      <c r="AS796" s="13">
        <f t="shared" si="1208"/>
        <v>2.0631193513426507E-3</v>
      </c>
      <c r="AT796" s="13">
        <f t="shared" si="1209"/>
        <v>1.0579944757456367E-3</v>
      </c>
      <c r="AU796" s="13">
        <f t="shared" si="1210"/>
        <v>3.6170223177824573E-4</v>
      </c>
      <c r="AV796" s="13">
        <f t="shared" si="1211"/>
        <v>9.2742807835428787E-5</v>
      </c>
      <c r="AW796" s="13">
        <f t="shared" si="1212"/>
        <v>6.3234534402041605E-7</v>
      </c>
      <c r="AX796" s="13">
        <f t="shared" si="1213"/>
        <v>1.8049941502055593E-4</v>
      </c>
      <c r="AY796" s="13">
        <f t="shared" si="1214"/>
        <v>2.1059317998985814E-4</v>
      </c>
      <c r="AZ796" s="13">
        <f t="shared" si="1215"/>
        <v>1.2285216396183365E-4</v>
      </c>
      <c r="BA796" s="13">
        <f t="shared" si="1216"/>
        <v>4.7778230332790115E-5</v>
      </c>
      <c r="BB796" s="13">
        <f t="shared" si="1217"/>
        <v>1.3936013946256144E-5</v>
      </c>
      <c r="BC796" s="13">
        <f t="shared" si="1218"/>
        <v>3.2518991742891405E-6</v>
      </c>
      <c r="BD796" s="13">
        <f t="shared" si="1219"/>
        <v>3.9115831165299563E-4</v>
      </c>
      <c r="BE796" s="13">
        <f t="shared" si="1220"/>
        <v>4.0118215419920883E-4</v>
      </c>
      <c r="BF796" s="13">
        <f t="shared" si="1221"/>
        <v>2.057314341190546E-4</v>
      </c>
      <c r="BG796" s="13">
        <f t="shared" si="1222"/>
        <v>7.0334506061912259E-5</v>
      </c>
      <c r="BH796" s="13">
        <f t="shared" si="1223"/>
        <v>1.8034225411965102E-5</v>
      </c>
      <c r="BI796" s="13">
        <f t="shared" si="1224"/>
        <v>3.6992742756823222E-6</v>
      </c>
      <c r="BJ796" s="14">
        <f t="shared" si="1225"/>
        <v>0.31888756425736225</v>
      </c>
      <c r="BK796" s="14">
        <f t="shared" si="1226"/>
        <v>0.29117254739203302</v>
      </c>
      <c r="BL796" s="14">
        <f t="shared" si="1227"/>
        <v>0.36028562522811158</v>
      </c>
      <c r="BM796" s="14">
        <f t="shared" si="1228"/>
        <v>0.37492512237342834</v>
      </c>
      <c r="BN796" s="14">
        <f t="shared" si="1229"/>
        <v>0.62476547223094769</v>
      </c>
    </row>
    <row r="797" spans="1:66" x14ac:dyDescent="0.25">
      <c r="A797" t="s">
        <v>341</v>
      </c>
      <c r="B797" t="s">
        <v>174</v>
      </c>
      <c r="C797" t="s">
        <v>175</v>
      </c>
      <c r="D797" s="11">
        <v>44449</v>
      </c>
      <c r="E797" s="10">
        <f>VLOOKUP(A797,home!$A$2:$E$404,3,FALSE)</f>
        <v>1.2188000000000001</v>
      </c>
      <c r="F797" s="10">
        <f>VLOOKUP(B797,home!$B$2:$E$404,3,FALSE)</f>
        <v>1.2306999999999999</v>
      </c>
      <c r="G797" s="10">
        <f>VLOOKUP(C797,away!$B$2:$E$404,4,FALSE)</f>
        <v>0.61539999999999995</v>
      </c>
      <c r="H797" s="10">
        <f>VLOOKUP(A797,away!$A$2:$E$404,3,FALSE)</f>
        <v>1</v>
      </c>
      <c r="I797" s="10">
        <f>VLOOKUP(C797,away!$B$2:$E$404,3,FALSE)</f>
        <v>1.5</v>
      </c>
      <c r="J797" s="10">
        <f>VLOOKUP(B797,home!$B$2:$E$404,4,FALSE)</f>
        <v>0.5</v>
      </c>
      <c r="K797" s="12">
        <f t="shared" si="1174"/>
        <v>0.92308594426399992</v>
      </c>
      <c r="L797" s="12">
        <f t="shared" si="1175"/>
        <v>0.75</v>
      </c>
      <c r="M797" s="13">
        <f t="shared" si="1176"/>
        <v>0.18766704110831064</v>
      </c>
      <c r="N797" s="13">
        <f t="shared" si="1177"/>
        <v>0.17323280784869582</v>
      </c>
      <c r="O797" s="13">
        <f t="shared" si="1178"/>
        <v>0.140750280831233</v>
      </c>
      <c r="P797" s="13">
        <f t="shared" si="1179"/>
        <v>0.12992460588652188</v>
      </c>
      <c r="Q797" s="13">
        <f t="shared" si="1180"/>
        <v>7.9954385005258699E-2</v>
      </c>
      <c r="R797" s="13">
        <f t="shared" si="1181"/>
        <v>5.2781355311712373E-2</v>
      </c>
      <c r="S797" s="13">
        <f t="shared" si="1182"/>
        <v>2.2487170782729011E-2</v>
      </c>
      <c r="T797" s="13">
        <f t="shared" si="1183"/>
        <v>5.9965788753944031E-2</v>
      </c>
      <c r="U797" s="13">
        <f t="shared" si="1184"/>
        <v>4.8721727207445699E-2</v>
      </c>
      <c r="V797" s="13">
        <f t="shared" si="1185"/>
        <v>1.729799272983437E-3</v>
      </c>
      <c r="W797" s="13">
        <f t="shared" si="1186"/>
        <v>2.4601589660208881E-2</v>
      </c>
      <c r="X797" s="13">
        <f t="shared" si="1187"/>
        <v>1.8451192245156661E-2</v>
      </c>
      <c r="Y797" s="13">
        <f t="shared" si="1188"/>
        <v>6.9191970919337481E-3</v>
      </c>
      <c r="Z797" s="13">
        <f t="shared" si="1189"/>
        <v>1.3195338827928093E-2</v>
      </c>
      <c r="AA797" s="13">
        <f t="shared" si="1190"/>
        <v>1.2180431801861425E-2</v>
      </c>
      <c r="AB797" s="13">
        <f t="shared" si="1191"/>
        <v>5.6217926956822527E-3</v>
      </c>
      <c r="AC797" s="13">
        <f t="shared" si="1192"/>
        <v>7.4847815404176373E-5</v>
      </c>
      <c r="AD797" s="13">
        <f t="shared" si="1193"/>
        <v>5.6773454054723418E-3</v>
      </c>
      <c r="AE797" s="13">
        <f t="shared" si="1194"/>
        <v>4.2580090541042568E-3</v>
      </c>
      <c r="AF797" s="13">
        <f t="shared" si="1195"/>
        <v>1.5967533952890962E-3</v>
      </c>
      <c r="AG797" s="13">
        <f t="shared" si="1196"/>
        <v>3.9918834882227404E-4</v>
      </c>
      <c r="AH797" s="13">
        <f t="shared" si="1197"/>
        <v>2.4741260302365174E-3</v>
      </c>
      <c r="AI797" s="13">
        <f t="shared" si="1198"/>
        <v>2.2838309628490168E-3</v>
      </c>
      <c r="AJ797" s="13">
        <f t="shared" si="1199"/>
        <v>1.0540861304404224E-3</v>
      </c>
      <c r="AK797" s="13">
        <f t="shared" si="1200"/>
        <v>3.243373636843944E-4</v>
      </c>
      <c r="AL797" s="13">
        <f t="shared" si="1201"/>
        <v>2.072728990753853E-6</v>
      </c>
      <c r="AM797" s="13">
        <f t="shared" si="1202"/>
        <v>1.0481355489046639E-3</v>
      </c>
      <c r="AN797" s="13">
        <f t="shared" si="1203"/>
        <v>7.86101661678498E-4</v>
      </c>
      <c r="AO797" s="13">
        <f t="shared" si="1204"/>
        <v>2.9478812312943675E-4</v>
      </c>
      <c r="AP797" s="13">
        <f t="shared" si="1205"/>
        <v>7.3697030782359188E-5</v>
      </c>
      <c r="AQ797" s="13">
        <f t="shared" si="1206"/>
        <v>1.3818193271692347E-5</v>
      </c>
      <c r="AR797" s="13">
        <f t="shared" si="1207"/>
        <v>3.7111890453547775E-4</v>
      </c>
      <c r="AS797" s="13">
        <f t="shared" si="1208"/>
        <v>3.4257464442735274E-4</v>
      </c>
      <c r="AT797" s="13">
        <f t="shared" si="1209"/>
        <v>1.5811291956606343E-4</v>
      </c>
      <c r="AU797" s="13">
        <f t="shared" si="1210"/>
        <v>4.8650604552659185E-5</v>
      </c>
      <c r="AV797" s="13">
        <f t="shared" si="1211"/>
        <v>1.1227172310626462E-5</v>
      </c>
      <c r="AW797" s="13">
        <f t="shared" si="1212"/>
        <v>3.9860562450695545E-8</v>
      </c>
      <c r="AX797" s="13">
        <f t="shared" si="1213"/>
        <v>1.6125319881288785E-4</v>
      </c>
      <c r="AY797" s="13">
        <f t="shared" si="1214"/>
        <v>1.209398991096659E-4</v>
      </c>
      <c r="AZ797" s="13">
        <f t="shared" si="1215"/>
        <v>4.5352462166124709E-5</v>
      </c>
      <c r="BA797" s="13">
        <f t="shared" si="1216"/>
        <v>1.1338115541531177E-5</v>
      </c>
      <c r="BB797" s="13">
        <f t="shared" si="1217"/>
        <v>2.1258966640370958E-6</v>
      </c>
      <c r="BC797" s="13">
        <f t="shared" si="1218"/>
        <v>3.1888449960556452E-7</v>
      </c>
      <c r="BD797" s="13">
        <f t="shared" si="1219"/>
        <v>4.6389863066934698E-5</v>
      </c>
      <c r="BE797" s="13">
        <f t="shared" si="1220"/>
        <v>4.2821830553419072E-5</v>
      </c>
      <c r="BF797" s="13">
        <f t="shared" si="1221"/>
        <v>1.9764114945757921E-5</v>
      </c>
      <c r="BG797" s="13">
        <f t="shared" si="1222"/>
        <v>6.0813255690823956E-6</v>
      </c>
      <c r="BH797" s="13">
        <f t="shared" si="1223"/>
        <v>1.4033965388283071E-6</v>
      </c>
      <c r="BI797" s="13">
        <f t="shared" si="1224"/>
        <v>2.5909112384423151E-7</v>
      </c>
      <c r="BJ797" s="14">
        <f t="shared" si="1225"/>
        <v>0.37761412582344628</v>
      </c>
      <c r="BK797" s="14">
        <f t="shared" si="1226"/>
        <v>0.34200647749404961</v>
      </c>
      <c r="BL797" s="14">
        <f t="shared" si="1227"/>
        <v>0.26724037220233504</v>
      </c>
      <c r="BM797" s="14">
        <f t="shared" si="1228"/>
        <v>0.23562493831747952</v>
      </c>
      <c r="BN797" s="14">
        <f t="shared" si="1229"/>
        <v>0.76431047599173241</v>
      </c>
    </row>
    <row r="798" spans="1:66" x14ac:dyDescent="0.25">
      <c r="A798" t="s">
        <v>341</v>
      </c>
      <c r="B798" t="s">
        <v>173</v>
      </c>
      <c r="C798" t="s">
        <v>176</v>
      </c>
      <c r="D798" s="11">
        <v>44449</v>
      </c>
      <c r="E798" s="10">
        <f>VLOOKUP(A798,home!$A$2:$E$404,3,FALSE)</f>
        <v>1.2188000000000001</v>
      </c>
      <c r="F798" s="10">
        <f>VLOOKUP(B798,home!$B$2:$E$404,3,FALSE)</f>
        <v>1.8461000000000001</v>
      </c>
      <c r="G798" s="10" t="e">
        <f>VLOOKUP(C798,away!$B$2:$E$404,4,FALSE)</f>
        <v>#N/A</v>
      </c>
      <c r="H798" s="10">
        <f>VLOOKUP(A798,away!$A$2:$E$404,3,FALSE)</f>
        <v>1</v>
      </c>
      <c r="I798" s="10" t="e">
        <f>VLOOKUP(C798,away!$B$2:$E$404,3,FALSE)</f>
        <v>#N/A</v>
      </c>
      <c r="J798" s="10">
        <f>VLOOKUP(B798,home!$B$2:$E$404,4,FALSE)</f>
        <v>0.75</v>
      </c>
      <c r="K798" s="12" t="e">
        <f t="shared" si="1174"/>
        <v>#N/A</v>
      </c>
      <c r="L798" s="12" t="e">
        <f t="shared" si="1175"/>
        <v>#N/A</v>
      </c>
      <c r="M798" s="13" t="e">
        <f t="shared" si="1176"/>
        <v>#N/A</v>
      </c>
      <c r="N798" s="13" t="e">
        <f t="shared" si="1177"/>
        <v>#N/A</v>
      </c>
      <c r="O798" s="13" t="e">
        <f t="shared" si="1178"/>
        <v>#N/A</v>
      </c>
      <c r="P798" s="13" t="e">
        <f t="shared" si="1179"/>
        <v>#N/A</v>
      </c>
      <c r="Q798" s="13" t="e">
        <f t="shared" si="1180"/>
        <v>#N/A</v>
      </c>
      <c r="R798" s="13" t="e">
        <f t="shared" si="1181"/>
        <v>#N/A</v>
      </c>
      <c r="S798" s="13" t="e">
        <f t="shared" si="1182"/>
        <v>#N/A</v>
      </c>
      <c r="T798" s="13" t="e">
        <f t="shared" si="1183"/>
        <v>#N/A</v>
      </c>
      <c r="U798" s="13" t="e">
        <f t="shared" si="1184"/>
        <v>#N/A</v>
      </c>
      <c r="V798" s="13" t="e">
        <f t="shared" si="1185"/>
        <v>#N/A</v>
      </c>
      <c r="W798" s="13" t="e">
        <f t="shared" si="1186"/>
        <v>#N/A</v>
      </c>
      <c r="X798" s="13" t="e">
        <f t="shared" si="1187"/>
        <v>#N/A</v>
      </c>
      <c r="Y798" s="13" t="e">
        <f t="shared" si="1188"/>
        <v>#N/A</v>
      </c>
      <c r="Z798" s="13" t="e">
        <f t="shared" si="1189"/>
        <v>#N/A</v>
      </c>
      <c r="AA798" s="13" t="e">
        <f t="shared" si="1190"/>
        <v>#N/A</v>
      </c>
      <c r="AB798" s="13" t="e">
        <f t="shared" si="1191"/>
        <v>#N/A</v>
      </c>
      <c r="AC798" s="13" t="e">
        <f t="shared" si="1192"/>
        <v>#N/A</v>
      </c>
      <c r="AD798" s="13" t="e">
        <f t="shared" si="1193"/>
        <v>#N/A</v>
      </c>
      <c r="AE798" s="13" t="e">
        <f t="shared" si="1194"/>
        <v>#N/A</v>
      </c>
      <c r="AF798" s="13" t="e">
        <f t="shared" si="1195"/>
        <v>#N/A</v>
      </c>
      <c r="AG798" s="13" t="e">
        <f t="shared" si="1196"/>
        <v>#N/A</v>
      </c>
      <c r="AH798" s="13" t="e">
        <f t="shared" si="1197"/>
        <v>#N/A</v>
      </c>
      <c r="AI798" s="13" t="e">
        <f t="shared" si="1198"/>
        <v>#N/A</v>
      </c>
      <c r="AJ798" s="13" t="e">
        <f t="shared" si="1199"/>
        <v>#N/A</v>
      </c>
      <c r="AK798" s="13" t="e">
        <f t="shared" si="1200"/>
        <v>#N/A</v>
      </c>
      <c r="AL798" s="13" t="e">
        <f t="shared" si="1201"/>
        <v>#N/A</v>
      </c>
      <c r="AM798" s="13" t="e">
        <f t="shared" si="1202"/>
        <v>#N/A</v>
      </c>
      <c r="AN798" s="13" t="e">
        <f t="shared" si="1203"/>
        <v>#N/A</v>
      </c>
      <c r="AO798" s="13" t="e">
        <f t="shared" si="1204"/>
        <v>#N/A</v>
      </c>
      <c r="AP798" s="13" t="e">
        <f t="shared" si="1205"/>
        <v>#N/A</v>
      </c>
      <c r="AQ798" s="13" t="e">
        <f t="shared" si="1206"/>
        <v>#N/A</v>
      </c>
      <c r="AR798" s="13" t="e">
        <f t="shared" si="1207"/>
        <v>#N/A</v>
      </c>
      <c r="AS798" s="13" t="e">
        <f t="shared" si="1208"/>
        <v>#N/A</v>
      </c>
      <c r="AT798" s="13" t="e">
        <f t="shared" si="1209"/>
        <v>#N/A</v>
      </c>
      <c r="AU798" s="13" t="e">
        <f t="shared" si="1210"/>
        <v>#N/A</v>
      </c>
      <c r="AV798" s="13" t="e">
        <f t="shared" si="1211"/>
        <v>#N/A</v>
      </c>
      <c r="AW798" s="13" t="e">
        <f t="shared" si="1212"/>
        <v>#N/A</v>
      </c>
      <c r="AX798" s="13" t="e">
        <f t="shared" si="1213"/>
        <v>#N/A</v>
      </c>
      <c r="AY798" s="13" t="e">
        <f t="shared" si="1214"/>
        <v>#N/A</v>
      </c>
      <c r="AZ798" s="13" t="e">
        <f t="shared" si="1215"/>
        <v>#N/A</v>
      </c>
      <c r="BA798" s="13" t="e">
        <f t="shared" si="1216"/>
        <v>#N/A</v>
      </c>
      <c r="BB798" s="13" t="e">
        <f t="shared" si="1217"/>
        <v>#N/A</v>
      </c>
      <c r="BC798" s="13" t="e">
        <f t="shared" si="1218"/>
        <v>#N/A</v>
      </c>
      <c r="BD798" s="13" t="e">
        <f t="shared" si="1219"/>
        <v>#N/A</v>
      </c>
      <c r="BE798" s="13" t="e">
        <f t="shared" si="1220"/>
        <v>#N/A</v>
      </c>
      <c r="BF798" s="13" t="e">
        <f t="shared" si="1221"/>
        <v>#N/A</v>
      </c>
      <c r="BG798" s="13" t="e">
        <f t="shared" si="1222"/>
        <v>#N/A</v>
      </c>
      <c r="BH798" s="13" t="e">
        <f t="shared" si="1223"/>
        <v>#N/A</v>
      </c>
      <c r="BI798" s="13" t="e">
        <f t="shared" si="1224"/>
        <v>#N/A</v>
      </c>
      <c r="BJ798" s="14" t="e">
        <f t="shared" si="1225"/>
        <v>#N/A</v>
      </c>
      <c r="BK798" s="14" t="e">
        <f t="shared" si="1226"/>
        <v>#N/A</v>
      </c>
      <c r="BL798" s="14" t="e">
        <f t="shared" si="1227"/>
        <v>#N/A</v>
      </c>
      <c r="BM798" s="14" t="e">
        <f t="shared" si="1228"/>
        <v>#N/A</v>
      </c>
      <c r="BN798" s="14" t="e">
        <f t="shared" si="1229"/>
        <v>#N/A</v>
      </c>
    </row>
    <row r="799" spans="1:66" x14ac:dyDescent="0.25">
      <c r="A799" t="s">
        <v>342</v>
      </c>
      <c r="B799" t="s">
        <v>185</v>
      </c>
      <c r="C799" t="s">
        <v>191</v>
      </c>
      <c r="D799" s="11">
        <v>44449</v>
      </c>
      <c r="E799" s="10">
        <f>VLOOKUP(A799,home!$A$2:$E$404,3,FALSE)</f>
        <v>1.1667000000000001</v>
      </c>
      <c r="F799" s="10">
        <f>VLOOKUP(B799,home!$B$2:$E$404,3,FALSE)</f>
        <v>1.1428</v>
      </c>
      <c r="G799" s="10" t="e">
        <f>VLOOKUP(C799,away!$B$2:$E$404,4,FALSE)</f>
        <v>#N/A</v>
      </c>
      <c r="H799" s="10">
        <f>VLOOKUP(A799,away!$A$2:$E$404,3,FALSE)</f>
        <v>1.0832999999999999</v>
      </c>
      <c r="I799" s="10" t="e">
        <f>VLOOKUP(C799,away!$B$2:$E$404,3,FALSE)</f>
        <v>#N/A</v>
      </c>
      <c r="J799" s="10">
        <f>VLOOKUP(B799,home!$B$2:$E$404,4,FALSE)</f>
        <v>0.61539999999999995</v>
      </c>
      <c r="K799" s="12" t="e">
        <f t="shared" si="1174"/>
        <v>#N/A</v>
      </c>
      <c r="L799" s="12" t="e">
        <f t="shared" si="1175"/>
        <v>#N/A</v>
      </c>
      <c r="M799" s="13" t="e">
        <f t="shared" si="1176"/>
        <v>#N/A</v>
      </c>
      <c r="N799" s="13" t="e">
        <f t="shared" si="1177"/>
        <v>#N/A</v>
      </c>
      <c r="O799" s="13" t="e">
        <f t="shared" si="1178"/>
        <v>#N/A</v>
      </c>
      <c r="P799" s="13" t="e">
        <f t="shared" si="1179"/>
        <v>#N/A</v>
      </c>
      <c r="Q799" s="13" t="e">
        <f t="shared" si="1180"/>
        <v>#N/A</v>
      </c>
      <c r="R799" s="13" t="e">
        <f t="shared" si="1181"/>
        <v>#N/A</v>
      </c>
      <c r="S799" s="13" t="e">
        <f t="shared" si="1182"/>
        <v>#N/A</v>
      </c>
      <c r="T799" s="13" t="e">
        <f t="shared" si="1183"/>
        <v>#N/A</v>
      </c>
      <c r="U799" s="13" t="e">
        <f t="shared" si="1184"/>
        <v>#N/A</v>
      </c>
      <c r="V799" s="13" t="e">
        <f t="shared" si="1185"/>
        <v>#N/A</v>
      </c>
      <c r="W799" s="13" t="e">
        <f t="shared" si="1186"/>
        <v>#N/A</v>
      </c>
      <c r="X799" s="13" t="e">
        <f t="shared" si="1187"/>
        <v>#N/A</v>
      </c>
      <c r="Y799" s="13" t="e">
        <f t="shared" si="1188"/>
        <v>#N/A</v>
      </c>
      <c r="Z799" s="13" t="e">
        <f t="shared" si="1189"/>
        <v>#N/A</v>
      </c>
      <c r="AA799" s="13" t="e">
        <f t="shared" si="1190"/>
        <v>#N/A</v>
      </c>
      <c r="AB799" s="13" t="e">
        <f t="shared" si="1191"/>
        <v>#N/A</v>
      </c>
      <c r="AC799" s="13" t="e">
        <f t="shared" si="1192"/>
        <v>#N/A</v>
      </c>
      <c r="AD799" s="13" t="e">
        <f t="shared" si="1193"/>
        <v>#N/A</v>
      </c>
      <c r="AE799" s="13" t="e">
        <f t="shared" si="1194"/>
        <v>#N/A</v>
      </c>
      <c r="AF799" s="13" t="e">
        <f t="shared" si="1195"/>
        <v>#N/A</v>
      </c>
      <c r="AG799" s="13" t="e">
        <f t="shared" si="1196"/>
        <v>#N/A</v>
      </c>
      <c r="AH799" s="13" t="e">
        <f t="shared" si="1197"/>
        <v>#N/A</v>
      </c>
      <c r="AI799" s="13" t="e">
        <f t="shared" si="1198"/>
        <v>#N/A</v>
      </c>
      <c r="AJ799" s="13" t="e">
        <f t="shared" si="1199"/>
        <v>#N/A</v>
      </c>
      <c r="AK799" s="13" t="e">
        <f t="shared" si="1200"/>
        <v>#N/A</v>
      </c>
      <c r="AL799" s="13" t="e">
        <f t="shared" si="1201"/>
        <v>#N/A</v>
      </c>
      <c r="AM799" s="13" t="e">
        <f t="shared" si="1202"/>
        <v>#N/A</v>
      </c>
      <c r="AN799" s="13" t="e">
        <f t="shared" si="1203"/>
        <v>#N/A</v>
      </c>
      <c r="AO799" s="13" t="e">
        <f t="shared" si="1204"/>
        <v>#N/A</v>
      </c>
      <c r="AP799" s="13" t="e">
        <f t="shared" si="1205"/>
        <v>#N/A</v>
      </c>
      <c r="AQ799" s="13" t="e">
        <f t="shared" si="1206"/>
        <v>#N/A</v>
      </c>
      <c r="AR799" s="13" t="e">
        <f t="shared" si="1207"/>
        <v>#N/A</v>
      </c>
      <c r="AS799" s="13" t="e">
        <f t="shared" si="1208"/>
        <v>#N/A</v>
      </c>
      <c r="AT799" s="13" t="e">
        <f t="shared" si="1209"/>
        <v>#N/A</v>
      </c>
      <c r="AU799" s="13" t="e">
        <f t="shared" si="1210"/>
        <v>#N/A</v>
      </c>
      <c r="AV799" s="13" t="e">
        <f t="shared" si="1211"/>
        <v>#N/A</v>
      </c>
      <c r="AW799" s="13" t="e">
        <f t="shared" si="1212"/>
        <v>#N/A</v>
      </c>
      <c r="AX799" s="13" t="e">
        <f t="shared" si="1213"/>
        <v>#N/A</v>
      </c>
      <c r="AY799" s="13" t="e">
        <f t="shared" si="1214"/>
        <v>#N/A</v>
      </c>
      <c r="AZ799" s="13" t="e">
        <f t="shared" si="1215"/>
        <v>#N/A</v>
      </c>
      <c r="BA799" s="13" t="e">
        <f t="shared" si="1216"/>
        <v>#N/A</v>
      </c>
      <c r="BB799" s="13" t="e">
        <f t="shared" si="1217"/>
        <v>#N/A</v>
      </c>
      <c r="BC799" s="13" t="e">
        <f t="shared" si="1218"/>
        <v>#N/A</v>
      </c>
      <c r="BD799" s="13" t="e">
        <f t="shared" si="1219"/>
        <v>#N/A</v>
      </c>
      <c r="BE799" s="13" t="e">
        <f t="shared" si="1220"/>
        <v>#N/A</v>
      </c>
      <c r="BF799" s="13" t="e">
        <f t="shared" si="1221"/>
        <v>#N/A</v>
      </c>
      <c r="BG799" s="13" t="e">
        <f t="shared" si="1222"/>
        <v>#N/A</v>
      </c>
      <c r="BH799" s="13" t="e">
        <f t="shared" si="1223"/>
        <v>#N/A</v>
      </c>
      <c r="BI799" s="13" t="e">
        <f t="shared" si="1224"/>
        <v>#N/A</v>
      </c>
      <c r="BJ799" s="14" t="e">
        <f t="shared" si="1225"/>
        <v>#N/A</v>
      </c>
      <c r="BK799" s="14" t="e">
        <f t="shared" si="1226"/>
        <v>#N/A</v>
      </c>
      <c r="BL799" s="14" t="e">
        <f t="shared" si="1227"/>
        <v>#N/A</v>
      </c>
      <c r="BM799" s="14" t="e">
        <f t="shared" si="1228"/>
        <v>#N/A</v>
      </c>
      <c r="BN799" s="14" t="e">
        <f t="shared" si="1229"/>
        <v>#N/A</v>
      </c>
    </row>
    <row r="800" spans="1:66" x14ac:dyDescent="0.25">
      <c r="A800" t="s">
        <v>346</v>
      </c>
      <c r="B800" t="s">
        <v>255</v>
      </c>
      <c r="C800" t="s">
        <v>248</v>
      </c>
      <c r="D800" s="11">
        <v>44449</v>
      </c>
      <c r="E800" s="10">
        <f>VLOOKUP(A800,home!$A$2:$E$404,3,FALSE)</f>
        <v>1.254</v>
      </c>
      <c r="F800" s="10">
        <f>VLOOKUP(B800,home!$B$2:$E$404,3,FALSE)</f>
        <v>0.53159999999999996</v>
      </c>
      <c r="G800" s="10">
        <f>VLOOKUP(C800,away!$B$2:$E$404,4,FALSE)</f>
        <v>0.47849999999999998</v>
      </c>
      <c r="H800" s="10">
        <f>VLOOKUP(A800,away!$A$2:$E$404,3,FALSE)</f>
        <v>0.9476</v>
      </c>
      <c r="I800" s="10">
        <f>VLOOKUP(C800,away!$B$2:$E$404,3,FALSE)</f>
        <v>0.84419999999999995</v>
      </c>
      <c r="J800" s="10">
        <f>VLOOKUP(B800,home!$B$2:$E$404,4,FALSE)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346</v>
      </c>
      <c r="B801" t="s">
        <v>258</v>
      </c>
      <c r="C801" t="s">
        <v>322</v>
      </c>
      <c r="D801" s="11">
        <v>44449</v>
      </c>
      <c r="E801" s="10">
        <f>VLOOKUP(A801,home!$A$2:$E$404,3,FALSE)</f>
        <v>1.254</v>
      </c>
      <c r="F801" s="10">
        <f>VLOOKUP(B801,home!$B$2:$E$404,3,FALSE)</f>
        <v>0.74760000000000004</v>
      </c>
      <c r="G801" s="10">
        <f>VLOOKUP(C801,away!$B$2:$E$404,4,FALSE)</f>
        <v>1.1164000000000001</v>
      </c>
      <c r="H801" s="10">
        <f>VLOOKUP(A801,away!$A$2:$E$404,3,FALSE)</f>
        <v>0.9476</v>
      </c>
      <c r="I801" s="10">
        <f>VLOOKUP(C801,away!$B$2:$E$404,3,FALSE)</f>
        <v>1.4071</v>
      </c>
      <c r="J801" s="10">
        <f>VLOOKUP(B801,home!$B$2:$E$404,4,FALSE)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349</v>
      </c>
      <c r="B802" t="s">
        <v>103</v>
      </c>
      <c r="C802" t="s">
        <v>98</v>
      </c>
      <c r="D802" s="11">
        <v>44450</v>
      </c>
      <c r="E802" s="10">
        <f>VLOOKUP(A802,home!$A$2:$E$404,3,FALSE)</f>
        <v>1.6087</v>
      </c>
      <c r="F802" s="10">
        <f>VLOOKUP(B802,home!$B$2:$E$404,3,FALSE)</f>
        <v>1.1867000000000001</v>
      </c>
      <c r="G802" s="10">
        <f>VLOOKUP(C802,away!$B$2:$E$404,4,FALSE)</f>
        <v>0.9607</v>
      </c>
      <c r="H802" s="10">
        <f>VLOOKUP(A802,away!$A$2:$E$404,3,FALSE)</f>
        <v>1.2608999999999999</v>
      </c>
      <c r="I802" s="10">
        <f>VLOOKUP(C802,away!$B$2:$E$404,3,FALSE)</f>
        <v>1.0094000000000001</v>
      </c>
      <c r="J802" s="10">
        <f>VLOOKUP(B802,home!$B$2:$E$404,4,FALSE)</f>
        <v>1.0094000000000001</v>
      </c>
      <c r="K802" s="12">
        <f t="shared" si="1174"/>
        <v>1.8340188494030001</v>
      </c>
      <c r="L802" s="12">
        <f t="shared" si="1175"/>
        <v>1.2847163331240001</v>
      </c>
      <c r="M802" s="13">
        <f t="shared" si="1176"/>
        <v>4.4213054513271739E-2</v>
      </c>
      <c r="N802" s="13">
        <f t="shared" si="1177"/>
        <v>8.1087575367022754E-2</v>
      </c>
      <c r="O802" s="13">
        <f t="shared" si="1178"/>
        <v>5.6801233270501995E-2</v>
      </c>
      <c r="P802" s="13">
        <f t="shared" si="1179"/>
        <v>0.10417453248743748</v>
      </c>
      <c r="Q802" s="13">
        <f t="shared" si="1180"/>
        <v>7.4358070837753074E-2</v>
      </c>
      <c r="R802" s="13">
        <f t="shared" si="1181"/>
        <v>3.6486736062100143E-2</v>
      </c>
      <c r="S802" s="13">
        <f t="shared" si="1182"/>
        <v>6.1363851346883019E-2</v>
      </c>
      <c r="T802" s="13">
        <f t="shared" si="1183"/>
        <v>9.5529028104852795E-2</v>
      </c>
      <c r="U802" s="13">
        <f t="shared" si="1184"/>
        <v>6.6917361691083851E-2</v>
      </c>
      <c r="V802" s="13">
        <f t="shared" si="1185"/>
        <v>1.6065015176233509E-2</v>
      </c>
      <c r="W802" s="13">
        <f t="shared" si="1186"/>
        <v>4.5458034507227553E-2</v>
      </c>
      <c r="X802" s="13">
        <f t="shared" si="1187"/>
        <v>5.840067940314965E-2</v>
      </c>
      <c r="Y802" s="13">
        <f t="shared" si="1188"/>
        <v>3.7514153347382374E-2</v>
      </c>
      <c r="Z802" s="13">
        <f t="shared" si="1189"/>
        <v>1.5625035253788173E-2</v>
      </c>
      <c r="AA802" s="13">
        <f t="shared" si="1190"/>
        <v>2.8656609178033903E-2</v>
      </c>
      <c r="AB802" s="13">
        <f t="shared" si="1191"/>
        <v>2.6278380696244601E-2</v>
      </c>
      <c r="AC802" s="13">
        <f t="shared" si="1192"/>
        <v>2.3657682439772233E-3</v>
      </c>
      <c r="AD802" s="13">
        <f t="shared" si="1193"/>
        <v>2.0842723035766855E-2</v>
      </c>
      <c r="AE802" s="13">
        <f t="shared" si="1194"/>
        <v>2.6776986710829526E-2</v>
      </c>
      <c r="AF802" s="13">
        <f t="shared" si="1195"/>
        <v>1.7200416089623496E-2</v>
      </c>
      <c r="AG802" s="13">
        <f t="shared" si="1196"/>
        <v>7.365885162289385E-3</v>
      </c>
      <c r="AH802" s="13">
        <f t="shared" si="1197"/>
        <v>5.0184344990449907E-3</v>
      </c>
      <c r="AI802" s="13">
        <f t="shared" si="1198"/>
        <v>9.2039034657428152E-3</v>
      </c>
      <c r="AJ802" s="13">
        <f t="shared" si="1199"/>
        <v>8.4400662221289641E-3</v>
      </c>
      <c r="AK802" s="13">
        <f t="shared" si="1200"/>
        <v>5.1597468471980285E-3</v>
      </c>
      <c r="AL802" s="13">
        <f t="shared" si="1201"/>
        <v>2.2296835493776956E-4</v>
      </c>
      <c r="AM802" s="13">
        <f t="shared" si="1202"/>
        <v>7.6451893840965065E-3</v>
      </c>
      <c r="AN802" s="13">
        <f t="shared" si="1203"/>
        <v>9.8218996715749973E-3</v>
      </c>
      <c r="AO802" s="13">
        <f t="shared" si="1204"/>
        <v>6.3091774651888267E-3</v>
      </c>
      <c r="AP802" s="13">
        <f t="shared" si="1205"/>
        <v>2.7018344460353213E-3</v>
      </c>
      <c r="AQ802" s="13">
        <f t="shared" si="1206"/>
        <v>8.677727105546526E-4</v>
      </c>
      <c r="AR802" s="13">
        <f t="shared" si="1207"/>
        <v>1.289452953527212E-3</v>
      </c>
      <c r="AS802" s="13">
        <f t="shared" si="1208"/>
        <v>2.3648810221872777E-3</v>
      </c>
      <c r="AT802" s="13">
        <f t="shared" si="1209"/>
        <v>2.1686181856434513E-3</v>
      </c>
      <c r="AU802" s="13">
        <f t="shared" si="1210"/>
        <v>1.3257622098760745E-3</v>
      </c>
      <c r="AV802" s="13">
        <f t="shared" si="1211"/>
        <v>6.0786822068472474E-4</v>
      </c>
      <c r="AW802" s="13">
        <f t="shared" si="1212"/>
        <v>1.4593241490199564E-5</v>
      </c>
      <c r="AX802" s="13">
        <f t="shared" si="1213"/>
        <v>2.3369035729481152E-3</v>
      </c>
      <c r="AY802" s="13">
        <f t="shared" si="1214"/>
        <v>3.0022581891022771E-3</v>
      </c>
      <c r="AZ802" s="13">
        <f t="shared" si="1215"/>
        <v>1.9285250658974894E-3</v>
      </c>
      <c r="BA802" s="13">
        <f t="shared" si="1216"/>
        <v>8.2586921699918123E-4</v>
      </c>
      <c r="BB802" s="13">
        <f t="shared" si="1217"/>
        <v>2.6525191802579415E-4</v>
      </c>
      <c r="BC802" s="13">
        <f t="shared" si="1218"/>
        <v>6.8154694296041244E-5</v>
      </c>
      <c r="BD802" s="13">
        <f t="shared" si="1219"/>
        <v>2.7609687836523215E-4</v>
      </c>
      <c r="BE802" s="13">
        <f t="shared" si="1220"/>
        <v>5.0636687918316318E-4</v>
      </c>
      <c r="BF802" s="13">
        <f t="shared" si="1221"/>
        <v>4.6434320056764657E-4</v>
      </c>
      <c r="BG802" s="13">
        <f t="shared" si="1222"/>
        <v>2.8387139414439387E-4</v>
      </c>
      <c r="BH802" s="13">
        <f t="shared" si="1223"/>
        <v>1.301563719167818E-4</v>
      </c>
      <c r="BI802" s="13">
        <f t="shared" si="1224"/>
        <v>4.7741847893057017E-5</v>
      </c>
      <c r="BJ802" s="14">
        <f t="shared" si="1225"/>
        <v>0.50030638890061663</v>
      </c>
      <c r="BK802" s="14">
        <f t="shared" si="1226"/>
        <v>0.23140744831184301</v>
      </c>
      <c r="BL802" s="14">
        <f t="shared" si="1227"/>
        <v>0.25242763109606825</v>
      </c>
      <c r="BM802" s="14">
        <f t="shared" si="1228"/>
        <v>0.59965763607661704</v>
      </c>
      <c r="BN802" s="14">
        <f t="shared" si="1229"/>
        <v>0.39712120253808719</v>
      </c>
    </row>
    <row r="803" spans="1:66" x14ac:dyDescent="0.25">
      <c r="A803" t="s">
        <v>349</v>
      </c>
      <c r="B803" t="s">
        <v>107</v>
      </c>
      <c r="C803" t="s">
        <v>105</v>
      </c>
      <c r="D803" s="11">
        <v>44450</v>
      </c>
      <c r="E803" s="10">
        <f>VLOOKUP(A803,home!$A$2:$E$404,3,FALSE)</f>
        <v>1.6087</v>
      </c>
      <c r="F803" s="10">
        <f>VLOOKUP(B803,home!$B$2:$E$404,3,FALSE)</f>
        <v>0.9607</v>
      </c>
      <c r="G803" s="10">
        <f>VLOOKUP(C803,away!$B$2:$E$404,4,FALSE)</f>
        <v>0.4521</v>
      </c>
      <c r="H803" s="10">
        <f>VLOOKUP(A803,away!$A$2:$E$404,3,FALSE)</f>
        <v>1.2608999999999999</v>
      </c>
      <c r="I803" s="10">
        <f>VLOOKUP(C803,away!$B$2:$E$404,3,FALSE)</f>
        <v>1.2257</v>
      </c>
      <c r="J803" s="10">
        <f>VLOOKUP(B803,home!$B$2:$E$404,4,FALSE)</f>
        <v>1.1536</v>
      </c>
      <c r="K803" s="12">
        <f t="shared" si="1174"/>
        <v>0.698710644489</v>
      </c>
      <c r="L803" s="12">
        <f t="shared" si="1175"/>
        <v>1.7828716459679999</v>
      </c>
      <c r="M803" s="13">
        <f t="shared" si="1176"/>
        <v>8.3610824261807631E-2</v>
      </c>
      <c r="N803" s="13">
        <f t="shared" si="1177"/>
        <v>5.8419772906224132E-2</v>
      </c>
      <c r="O803" s="13">
        <f t="shared" si="1178"/>
        <v>0.14906736787239014</v>
      </c>
      <c r="P803" s="13">
        <f t="shared" si="1179"/>
        <v>0.10415495667839657</v>
      </c>
      <c r="Q803" s="13">
        <f t="shared" si="1180"/>
        <v>2.0409258589104438E-2</v>
      </c>
      <c r="R803" s="13">
        <f t="shared" si="1181"/>
        <v>0.13288399175938281</v>
      </c>
      <c r="S803" s="13">
        <f t="shared" si="1182"/>
        <v>3.2436754141754148E-2</v>
      </c>
      <c r="T803" s="13">
        <f t="shared" si="1183"/>
        <v>3.6387088453743166E-2</v>
      </c>
      <c r="U803" s="13">
        <f t="shared" si="1184"/>
        <v>9.2847459524469322E-2</v>
      </c>
      <c r="V803" s="13">
        <f t="shared" si="1185"/>
        <v>4.4896482566039609E-3</v>
      </c>
      <c r="W803" s="13">
        <f t="shared" si="1186"/>
        <v>4.7533887407786076E-3</v>
      </c>
      <c r="X803" s="13">
        <f t="shared" si="1187"/>
        <v>8.4746820081977141E-3</v>
      </c>
      <c r="Y803" s="13">
        <f t="shared" si="1188"/>
        <v>7.5546351305054273E-3</v>
      </c>
      <c r="Z803" s="13">
        <f t="shared" si="1189"/>
        <v>7.8971700370282963E-2</v>
      </c>
      <c r="AA803" s="13">
        <f t="shared" si="1190"/>
        <v>5.5178367662112607E-2</v>
      </c>
      <c r="AB803" s="13">
        <f t="shared" si="1191"/>
        <v>1.9276856415522844E-2</v>
      </c>
      <c r="AC803" s="13">
        <f t="shared" si="1192"/>
        <v>3.495503750534029E-4</v>
      </c>
      <c r="AD803" s="13">
        <f t="shared" si="1193"/>
        <v>8.3031082764404413E-4</v>
      </c>
      <c r="AE803" s="13">
        <f t="shared" si="1194"/>
        <v>1.4803376319467889E-3</v>
      </c>
      <c r="AF803" s="13">
        <f t="shared" si="1195"/>
        <v>1.3196259952286717E-3</v>
      </c>
      <c r="AG803" s="13">
        <f t="shared" si="1196"/>
        <v>7.8424125672516703E-4</v>
      </c>
      <c r="AH803" s="13">
        <f t="shared" si="1197"/>
        <v>3.5199101356014527E-2</v>
      </c>
      <c r="AI803" s="13">
        <f t="shared" si="1198"/>
        <v>2.4593986793894546E-2</v>
      </c>
      <c r="AJ803" s="13">
        <f t="shared" si="1199"/>
        <v>8.5920401816580051E-3</v>
      </c>
      <c r="AK803" s="13">
        <f t="shared" si="1200"/>
        <v>2.0011166442672167E-3</v>
      </c>
      <c r="AL803" s="13">
        <f t="shared" si="1201"/>
        <v>1.7417555438326141E-5</v>
      </c>
      <c r="AM803" s="13">
        <f t="shared" si="1202"/>
        <v>1.1602940270187304E-4</v>
      </c>
      <c r="AN803" s="13">
        <f t="shared" si="1203"/>
        <v>2.0686553217577226E-4</v>
      </c>
      <c r="AO803" s="13">
        <f t="shared" si="1204"/>
        <v>1.8440734592213272E-4</v>
      </c>
      <c r="AP803" s="13">
        <f t="shared" si="1205"/>
        <v>1.0959154278426099E-4</v>
      </c>
      <c r="AQ803" s="13">
        <f t="shared" si="1206"/>
        <v>4.8846913566986979E-5</v>
      </c>
      <c r="AR803" s="13">
        <f t="shared" si="1207"/>
        <v>1.2551095954238417E-2</v>
      </c>
      <c r="AS803" s="13">
        <f t="shared" si="1208"/>
        <v>8.7695843432292041E-3</v>
      </c>
      <c r="AT803" s="13">
        <f t="shared" si="1209"/>
        <v>3.0637009641791605E-3</v>
      </c>
      <c r="AU803" s="13">
        <f t="shared" si="1210"/>
        <v>7.1354682506773062E-4</v>
      </c>
      <c r="AV803" s="13">
        <f t="shared" si="1211"/>
        <v>1.2464069050403844E-4</v>
      </c>
      <c r="AW803" s="13">
        <f t="shared" si="1212"/>
        <v>6.027013142733249E-7</v>
      </c>
      <c r="AX803" s="13">
        <f t="shared" si="1213"/>
        <v>1.3511829790249902E-5</v>
      </c>
      <c r="AY803" s="13">
        <f t="shared" si="1214"/>
        <v>2.4089858218182297E-5</v>
      </c>
      <c r="AZ803" s="13">
        <f t="shared" si="1215"/>
        <v>2.1474562586293213E-5</v>
      </c>
      <c r="BA803" s="13">
        <f t="shared" si="1216"/>
        <v>1.2762129581555798E-5</v>
      </c>
      <c r="BB803" s="13">
        <f t="shared" si="1217"/>
        <v>5.688309743281323E-6</v>
      </c>
      <c r="BC803" s="13">
        <f t="shared" si="1218"/>
        <v>2.028305230955957E-6</v>
      </c>
      <c r="BD803" s="13">
        <f t="shared" si="1219"/>
        <v>3.7294988504392233E-3</v>
      </c>
      <c r="BE803" s="13">
        <f t="shared" si="1220"/>
        <v>2.6058405454113744E-3</v>
      </c>
      <c r="BF803" s="13">
        <f t="shared" si="1221"/>
        <v>9.103642634599742E-4</v>
      </c>
      <c r="BG803" s="13">
        <f t="shared" si="1222"/>
        <v>2.1202706708062414E-4</v>
      </c>
      <c r="BH803" s="13">
        <f t="shared" si="1223"/>
        <v>3.7036392172253828E-5</v>
      </c>
      <c r="BI803" s="13">
        <f t="shared" si="1224"/>
        <v>5.1755442888445668E-6</v>
      </c>
      <c r="BJ803" s="14">
        <f t="shared" si="1225"/>
        <v>0.14115863727239972</v>
      </c>
      <c r="BK803" s="14">
        <f t="shared" si="1226"/>
        <v>0.22508324112727224</v>
      </c>
      <c r="BL803" s="14">
        <f t="shared" si="1227"/>
        <v>0.55236279964978285</v>
      </c>
      <c r="BM803" s="14">
        <f t="shared" si="1228"/>
        <v>0.44900671919552809</v>
      </c>
      <c r="BN803" s="14">
        <f t="shared" si="1229"/>
        <v>0.54854617206730572</v>
      </c>
    </row>
    <row r="804" spans="1:66" x14ac:dyDescent="0.25">
      <c r="A804" t="s">
        <v>349</v>
      </c>
      <c r="B804" t="s">
        <v>527</v>
      </c>
      <c r="C804" t="s">
        <v>101</v>
      </c>
      <c r="D804" s="11">
        <v>44450</v>
      </c>
      <c r="E804" s="10">
        <f>VLOOKUP(A804,home!$A$2:$E$404,3,FALSE)</f>
        <v>1.6087</v>
      </c>
      <c r="F804" s="10" t="e">
        <f>VLOOKUP(B804,home!$B$2:$E$404,3,FALSE)</f>
        <v>#N/A</v>
      </c>
      <c r="G804" s="10">
        <f>VLOOKUP(C804,away!$B$2:$E$404,4,FALSE)</f>
        <v>0.88060000000000005</v>
      </c>
      <c r="H804" s="10">
        <f>VLOOKUP(A804,away!$A$2:$E$404,3,FALSE)</f>
        <v>1.2608999999999999</v>
      </c>
      <c r="I804" s="10">
        <f>VLOOKUP(C804,away!$B$2:$E$404,3,FALSE)</f>
        <v>0.99139999999999995</v>
      </c>
      <c r="J804" s="10" t="e">
        <f>VLOOKUP(B804,home!$B$2:$E$404,4,FALSE)</f>
        <v>#N/A</v>
      </c>
      <c r="K804" s="12" t="e">
        <f t="shared" si="1174"/>
        <v>#N/A</v>
      </c>
      <c r="L804" s="12" t="e">
        <f t="shared" si="1175"/>
        <v>#N/A</v>
      </c>
      <c r="M804" s="13" t="e">
        <f t="shared" si="1176"/>
        <v>#N/A</v>
      </c>
      <c r="N804" s="13" t="e">
        <f t="shared" si="1177"/>
        <v>#N/A</v>
      </c>
      <c r="O804" s="13" t="e">
        <f t="shared" si="1178"/>
        <v>#N/A</v>
      </c>
      <c r="P804" s="13" t="e">
        <f t="shared" si="1179"/>
        <v>#N/A</v>
      </c>
      <c r="Q804" s="13" t="e">
        <f t="shared" si="1180"/>
        <v>#N/A</v>
      </c>
      <c r="R804" s="13" t="e">
        <f t="shared" si="1181"/>
        <v>#N/A</v>
      </c>
      <c r="S804" s="13" t="e">
        <f t="shared" si="1182"/>
        <v>#N/A</v>
      </c>
      <c r="T804" s="13" t="e">
        <f t="shared" si="1183"/>
        <v>#N/A</v>
      </c>
      <c r="U804" s="13" t="e">
        <f t="shared" si="1184"/>
        <v>#N/A</v>
      </c>
      <c r="V804" s="13" t="e">
        <f t="shared" si="1185"/>
        <v>#N/A</v>
      </c>
      <c r="W804" s="13" t="e">
        <f t="shared" si="1186"/>
        <v>#N/A</v>
      </c>
      <c r="X804" s="13" t="e">
        <f t="shared" si="1187"/>
        <v>#N/A</v>
      </c>
      <c r="Y804" s="13" t="e">
        <f t="shared" si="1188"/>
        <v>#N/A</v>
      </c>
      <c r="Z804" s="13" t="e">
        <f t="shared" si="1189"/>
        <v>#N/A</v>
      </c>
      <c r="AA804" s="13" t="e">
        <f t="shared" si="1190"/>
        <v>#N/A</v>
      </c>
      <c r="AB804" s="13" t="e">
        <f t="shared" si="1191"/>
        <v>#N/A</v>
      </c>
      <c r="AC804" s="13" t="e">
        <f t="shared" si="1192"/>
        <v>#N/A</v>
      </c>
      <c r="AD804" s="13" t="e">
        <f t="shared" si="1193"/>
        <v>#N/A</v>
      </c>
      <c r="AE804" s="13" t="e">
        <f t="shared" si="1194"/>
        <v>#N/A</v>
      </c>
      <c r="AF804" s="13" t="e">
        <f t="shared" si="1195"/>
        <v>#N/A</v>
      </c>
      <c r="AG804" s="13" t="e">
        <f t="shared" si="1196"/>
        <v>#N/A</v>
      </c>
      <c r="AH804" s="13" t="e">
        <f t="shared" si="1197"/>
        <v>#N/A</v>
      </c>
      <c r="AI804" s="13" t="e">
        <f t="shared" si="1198"/>
        <v>#N/A</v>
      </c>
      <c r="AJ804" s="13" t="e">
        <f t="shared" si="1199"/>
        <v>#N/A</v>
      </c>
      <c r="AK804" s="13" t="e">
        <f t="shared" si="1200"/>
        <v>#N/A</v>
      </c>
      <c r="AL804" s="13" t="e">
        <f t="shared" si="1201"/>
        <v>#N/A</v>
      </c>
      <c r="AM804" s="13" t="e">
        <f t="shared" si="1202"/>
        <v>#N/A</v>
      </c>
      <c r="AN804" s="13" t="e">
        <f t="shared" si="1203"/>
        <v>#N/A</v>
      </c>
      <c r="AO804" s="13" t="e">
        <f t="shared" si="1204"/>
        <v>#N/A</v>
      </c>
      <c r="AP804" s="13" t="e">
        <f t="shared" si="1205"/>
        <v>#N/A</v>
      </c>
      <c r="AQ804" s="13" t="e">
        <f t="shared" si="1206"/>
        <v>#N/A</v>
      </c>
      <c r="AR804" s="13" t="e">
        <f t="shared" si="1207"/>
        <v>#N/A</v>
      </c>
      <c r="AS804" s="13" t="e">
        <f t="shared" si="1208"/>
        <v>#N/A</v>
      </c>
      <c r="AT804" s="13" t="e">
        <f t="shared" si="1209"/>
        <v>#N/A</v>
      </c>
      <c r="AU804" s="13" t="e">
        <f t="shared" si="1210"/>
        <v>#N/A</v>
      </c>
      <c r="AV804" s="13" t="e">
        <f t="shared" si="1211"/>
        <v>#N/A</v>
      </c>
      <c r="AW804" s="13" t="e">
        <f t="shared" si="1212"/>
        <v>#N/A</v>
      </c>
      <c r="AX804" s="13" t="e">
        <f t="shared" si="1213"/>
        <v>#N/A</v>
      </c>
      <c r="AY804" s="13" t="e">
        <f t="shared" si="1214"/>
        <v>#N/A</v>
      </c>
      <c r="AZ804" s="13" t="e">
        <f t="shared" si="1215"/>
        <v>#N/A</v>
      </c>
      <c r="BA804" s="13" t="e">
        <f t="shared" si="1216"/>
        <v>#N/A</v>
      </c>
      <c r="BB804" s="13" t="e">
        <f t="shared" si="1217"/>
        <v>#N/A</v>
      </c>
      <c r="BC804" s="13" t="e">
        <f t="shared" si="1218"/>
        <v>#N/A</v>
      </c>
      <c r="BD804" s="13" t="e">
        <f t="shared" si="1219"/>
        <v>#N/A</v>
      </c>
      <c r="BE804" s="13" t="e">
        <f t="shared" si="1220"/>
        <v>#N/A</v>
      </c>
      <c r="BF804" s="13" t="e">
        <f t="shared" si="1221"/>
        <v>#N/A</v>
      </c>
      <c r="BG804" s="13" t="e">
        <f t="shared" si="1222"/>
        <v>#N/A</v>
      </c>
      <c r="BH804" s="13" t="e">
        <f t="shared" si="1223"/>
        <v>#N/A</v>
      </c>
      <c r="BI804" s="13" t="e">
        <f t="shared" si="1224"/>
        <v>#N/A</v>
      </c>
      <c r="BJ804" s="14" t="e">
        <f t="shared" si="1225"/>
        <v>#N/A</v>
      </c>
      <c r="BK804" s="14" t="e">
        <f t="shared" si="1226"/>
        <v>#N/A</v>
      </c>
      <c r="BL804" s="14" t="e">
        <f t="shared" si="1227"/>
        <v>#N/A</v>
      </c>
      <c r="BM804" s="14" t="e">
        <f t="shared" si="1228"/>
        <v>#N/A</v>
      </c>
      <c r="BN804" s="14" t="e">
        <f t="shared" si="1229"/>
        <v>#N/A</v>
      </c>
    </row>
    <row r="805" spans="1:66" x14ac:dyDescent="0.25">
      <c r="A805" t="s">
        <v>338</v>
      </c>
      <c r="B805" t="s">
        <v>109</v>
      </c>
      <c r="C805" t="s">
        <v>110</v>
      </c>
      <c r="D805" s="11">
        <v>44450</v>
      </c>
      <c r="E805" s="10">
        <f>VLOOKUP(A805,home!$A$2:$E$404,3,FALSE)</f>
        <v>1.2710999999999999</v>
      </c>
      <c r="F805" s="10">
        <f>VLOOKUP(B805,home!$B$2:$E$404,3,FALSE)</f>
        <v>0.91090000000000004</v>
      </c>
      <c r="G805" s="10">
        <f>VLOOKUP(C805,away!$B$2:$E$404,4,FALSE)</f>
        <v>0.99380000000000002</v>
      </c>
      <c r="H805" s="10">
        <f>VLOOKUP(A805,away!$A$2:$E$404,3,FALSE)</f>
        <v>0.94469999999999998</v>
      </c>
      <c r="I805" s="10">
        <f>VLOOKUP(C805,away!$B$2:$E$404,3,FALSE)</f>
        <v>1.0027999999999999</v>
      </c>
      <c r="J805" s="10">
        <f>VLOOKUP(B805,home!$B$2:$E$404,4,FALSE)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338</v>
      </c>
      <c r="B806" t="s">
        <v>124</v>
      </c>
      <c r="C806" t="s">
        <v>118</v>
      </c>
      <c r="D806" s="11">
        <v>44450</v>
      </c>
      <c r="E806" s="10">
        <f>VLOOKUP(A806,home!$A$2:$E$404,3,FALSE)</f>
        <v>1.2710999999999999</v>
      </c>
      <c r="F806" s="10">
        <f>VLOOKUP(B806,home!$B$2:$E$404,3,FALSE)</f>
        <v>0.78669999999999995</v>
      </c>
      <c r="G806" s="10">
        <f>VLOOKUP(C806,away!$B$2:$E$404,4,FALSE)</f>
        <v>0.70389999999999997</v>
      </c>
      <c r="H806" s="10">
        <f>VLOOKUP(A806,away!$A$2:$E$404,3,FALSE)</f>
        <v>0.94469999999999998</v>
      </c>
      <c r="I806" s="10">
        <f>VLOOKUP(C806,away!$B$2:$E$404,3,FALSE)</f>
        <v>0.89139999999999997</v>
      </c>
      <c r="J806" s="10">
        <f>VLOOKUP(B806,home!$B$2:$E$404,4,FALSE)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338</v>
      </c>
      <c r="B807" t="s">
        <v>114</v>
      </c>
      <c r="C807" t="s">
        <v>116</v>
      </c>
      <c r="D807" s="11">
        <v>44450</v>
      </c>
      <c r="E807" s="10">
        <f>VLOOKUP(A807,home!$A$2:$E$404,3,FALSE)</f>
        <v>1.2710999999999999</v>
      </c>
      <c r="F807" s="10">
        <f>VLOOKUP(B807,home!$B$2:$E$404,3,FALSE)</f>
        <v>1.1594</v>
      </c>
      <c r="G807" s="10">
        <f>VLOOKUP(C807,away!$B$2:$E$404,4,FALSE)</f>
        <v>1.4492</v>
      </c>
      <c r="H807" s="10">
        <f>VLOOKUP(A807,away!$A$2:$E$404,3,FALSE)</f>
        <v>0.94469999999999998</v>
      </c>
      <c r="I807" s="10">
        <f>VLOOKUP(C807,away!$B$2:$E$404,3,FALSE)</f>
        <v>0.78</v>
      </c>
      <c r="J807" s="10">
        <f>VLOOKUP(B807,home!$B$2:$E$404,4,FALSE)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350</v>
      </c>
      <c r="B808" t="s">
        <v>156</v>
      </c>
      <c r="C808" t="s">
        <v>165</v>
      </c>
      <c r="D808" s="11">
        <v>44450</v>
      </c>
      <c r="E808" s="10">
        <f>VLOOKUP(A808,home!$A$2:$E$404,3,FALSE)</f>
        <v>1.3148</v>
      </c>
      <c r="F808" s="10">
        <f>VLOOKUP(B808,home!$B$2:$E$404,3,FALSE)</f>
        <v>0.76060000000000005</v>
      </c>
      <c r="G808" s="10">
        <f>VLOOKUP(C808,away!$B$2:$E$404,4,FALSE)</f>
        <v>1.0322</v>
      </c>
      <c r="H808" s="10">
        <f>VLOOKUP(A808,away!$A$2:$E$404,3,FALSE)</f>
        <v>1.2037</v>
      </c>
      <c r="I808" s="10">
        <f>VLOOKUP(C808,away!$B$2:$E$404,3,FALSE)</f>
        <v>0.83079999999999998</v>
      </c>
      <c r="J808" s="10">
        <f>VLOOKUP(B808,home!$B$2:$E$404,4,FALSE)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350</v>
      </c>
      <c r="B809" t="s">
        <v>157</v>
      </c>
      <c r="C809" t="s">
        <v>155</v>
      </c>
      <c r="D809" s="11">
        <v>44450</v>
      </c>
      <c r="E809" s="10">
        <f>VLOOKUP(A809,home!$A$2:$E$404,3,FALSE)</f>
        <v>1.3148</v>
      </c>
      <c r="F809" s="10">
        <f>VLOOKUP(B809,home!$B$2:$E$404,3,FALSE)</f>
        <v>0.81910000000000005</v>
      </c>
      <c r="G809" s="10">
        <f>VLOOKUP(C809,away!$B$2:$E$404,4,FALSE)</f>
        <v>1.4668000000000001</v>
      </c>
      <c r="H809" s="10">
        <f>VLOOKUP(A809,away!$A$2:$E$404,3,FALSE)</f>
        <v>1.2037</v>
      </c>
      <c r="I809" s="10">
        <f>VLOOKUP(C809,away!$B$2:$E$404,3,FALSE)</f>
        <v>0.59340000000000004</v>
      </c>
      <c r="J809" s="10">
        <f>VLOOKUP(B809,home!$B$2:$E$404,4,FALSE)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350</v>
      </c>
      <c r="B810" t="s">
        <v>159</v>
      </c>
      <c r="C810" t="s">
        <v>162</v>
      </c>
      <c r="D810" s="11">
        <v>44450</v>
      </c>
      <c r="E810" s="10">
        <f>VLOOKUP(A810,home!$A$2:$E$404,3,FALSE)</f>
        <v>1.3148</v>
      </c>
      <c r="F810" s="10">
        <f>VLOOKUP(B810,home!$B$2:$E$404,3,FALSE)</f>
        <v>1.0322</v>
      </c>
      <c r="G810" s="10">
        <f>VLOOKUP(C810,away!$B$2:$E$404,4,FALSE)</f>
        <v>1.7927999999999999</v>
      </c>
      <c r="H810" s="10">
        <f>VLOOKUP(A810,away!$A$2:$E$404,3,FALSE)</f>
        <v>1.2037</v>
      </c>
      <c r="I810" s="10">
        <f>VLOOKUP(C810,away!$B$2:$E$404,3,FALSE)</f>
        <v>0.83079999999999998</v>
      </c>
      <c r="J810" s="10">
        <f>VLOOKUP(B810,home!$B$2:$E$404,4,FALSE)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350</v>
      </c>
      <c r="B811" t="s">
        <v>160</v>
      </c>
      <c r="C811" t="s">
        <v>164</v>
      </c>
      <c r="D811" s="11">
        <v>44450</v>
      </c>
      <c r="E811" s="10">
        <f>VLOOKUP(A811,home!$A$2:$E$404,3,FALSE)</f>
        <v>1.3148</v>
      </c>
      <c r="F811" s="10">
        <f>VLOOKUP(B811,home!$B$2:$E$404,3,FALSE)</f>
        <v>0.87760000000000005</v>
      </c>
      <c r="G811" s="10">
        <f>VLOOKUP(C811,away!$B$2:$E$404,4,FALSE)</f>
        <v>0.87760000000000005</v>
      </c>
      <c r="H811" s="10">
        <f>VLOOKUP(A811,away!$A$2:$E$404,3,FALSE)</f>
        <v>1.2037</v>
      </c>
      <c r="I811" s="10">
        <f>VLOOKUP(C811,away!$B$2:$E$404,3,FALSE)</f>
        <v>1.0864</v>
      </c>
      <c r="J811" s="10">
        <f>VLOOKUP(B811,home!$B$2:$E$404,4,FALSE)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350</v>
      </c>
      <c r="B812" t="s">
        <v>161</v>
      </c>
      <c r="C812" t="s">
        <v>158</v>
      </c>
      <c r="D812" s="11">
        <v>44450</v>
      </c>
      <c r="E812" s="10">
        <f>VLOOKUP(A812,home!$A$2:$E$404,3,FALSE)</f>
        <v>1.3148</v>
      </c>
      <c r="F812" s="10">
        <f>VLOOKUP(B812,home!$B$2:$E$404,3,FALSE)</f>
        <v>1.4125000000000001</v>
      </c>
      <c r="G812" s="10">
        <f>VLOOKUP(C812,away!$B$2:$E$404,4,FALSE)</f>
        <v>0.40949999999999998</v>
      </c>
      <c r="H812" s="10">
        <f>VLOOKUP(A812,away!$A$2:$E$404,3,FALSE)</f>
        <v>1.2037</v>
      </c>
      <c r="I812" s="10">
        <f>VLOOKUP(C812,away!$B$2:$E$404,3,FALSE)</f>
        <v>1.2141999999999999</v>
      </c>
      <c r="J812" s="10">
        <f>VLOOKUP(B812,home!$B$2:$E$404,4,FALSE)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350</v>
      </c>
      <c r="B813" t="s">
        <v>163</v>
      </c>
      <c r="C813" t="s">
        <v>166</v>
      </c>
      <c r="D813" s="11">
        <v>44450</v>
      </c>
      <c r="E813" s="10">
        <f>VLOOKUP(A813,home!$A$2:$E$404,3,FALSE)</f>
        <v>1.3148</v>
      </c>
      <c r="F813" s="10">
        <f>VLOOKUP(B813,home!$B$2:$E$404,3,FALSE)</f>
        <v>1.1409</v>
      </c>
      <c r="G813" s="10">
        <f>VLOOKUP(C813,away!$B$2:$E$404,4,FALSE)</f>
        <v>0.97789999999999999</v>
      </c>
      <c r="H813" s="10">
        <f>VLOOKUP(A813,away!$A$2:$E$404,3,FALSE)</f>
        <v>1.2037</v>
      </c>
      <c r="I813" s="10">
        <f>VLOOKUP(C813,away!$B$2:$E$404,3,FALSE)</f>
        <v>1.0087999999999999</v>
      </c>
      <c r="J813" s="10">
        <f>VLOOKUP(B813,home!$B$2:$E$404,4,FALSE)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341</v>
      </c>
      <c r="B814" t="s">
        <v>172</v>
      </c>
      <c r="C814" t="s">
        <v>170</v>
      </c>
      <c r="D814" s="11">
        <v>44450</v>
      </c>
      <c r="E814" s="10">
        <f>VLOOKUP(A814,home!$A$2:$E$404,3,FALSE)</f>
        <v>1.2188000000000001</v>
      </c>
      <c r="F814" s="10" t="e">
        <f>VLOOKUP(B814,home!$B$2:$E$404,3,FALSE)</f>
        <v>#N/A</v>
      </c>
      <c r="G814" s="10">
        <f>VLOOKUP(C814,away!$B$2:$E$404,4,FALSE)</f>
        <v>0.82050000000000001</v>
      </c>
      <c r="H814" s="10">
        <f>VLOOKUP(A814,away!$A$2:$E$404,3,FALSE)</f>
        <v>1</v>
      </c>
      <c r="I814" s="10">
        <f>VLOOKUP(C814,away!$B$2:$E$404,3,FALSE)</f>
        <v>0.75</v>
      </c>
      <c r="J814" s="10" t="e">
        <f>VLOOKUP(B814,home!$B$2:$E$404,4,FALSE)</f>
        <v>#N/A</v>
      </c>
      <c r="K814" s="12" t="e">
        <f t="shared" si="1174"/>
        <v>#N/A</v>
      </c>
      <c r="L814" s="12" t="e">
        <f t="shared" si="1175"/>
        <v>#N/A</v>
      </c>
      <c r="M814" s="13" t="e">
        <f t="shared" si="1176"/>
        <v>#N/A</v>
      </c>
      <c r="N814" s="13" t="e">
        <f t="shared" si="1177"/>
        <v>#N/A</v>
      </c>
      <c r="O814" s="13" t="e">
        <f t="shared" si="1178"/>
        <v>#N/A</v>
      </c>
      <c r="P814" s="13" t="e">
        <f t="shared" si="1179"/>
        <v>#N/A</v>
      </c>
      <c r="Q814" s="13" t="e">
        <f t="shared" si="1180"/>
        <v>#N/A</v>
      </c>
      <c r="R814" s="13" t="e">
        <f t="shared" si="1181"/>
        <v>#N/A</v>
      </c>
      <c r="S814" s="13" t="e">
        <f t="shared" si="1182"/>
        <v>#N/A</v>
      </c>
      <c r="T814" s="13" t="e">
        <f t="shared" si="1183"/>
        <v>#N/A</v>
      </c>
      <c r="U814" s="13" t="e">
        <f t="shared" si="1184"/>
        <v>#N/A</v>
      </c>
      <c r="V814" s="13" t="e">
        <f t="shared" si="1185"/>
        <v>#N/A</v>
      </c>
      <c r="W814" s="13" t="e">
        <f t="shared" si="1186"/>
        <v>#N/A</v>
      </c>
      <c r="X814" s="13" t="e">
        <f t="shared" si="1187"/>
        <v>#N/A</v>
      </c>
      <c r="Y814" s="13" t="e">
        <f t="shared" si="1188"/>
        <v>#N/A</v>
      </c>
      <c r="Z814" s="13" t="e">
        <f t="shared" si="1189"/>
        <v>#N/A</v>
      </c>
      <c r="AA814" s="13" t="e">
        <f t="shared" si="1190"/>
        <v>#N/A</v>
      </c>
      <c r="AB814" s="13" t="e">
        <f t="shared" si="1191"/>
        <v>#N/A</v>
      </c>
      <c r="AC814" s="13" t="e">
        <f t="shared" si="1192"/>
        <v>#N/A</v>
      </c>
      <c r="AD814" s="13" t="e">
        <f t="shared" si="1193"/>
        <v>#N/A</v>
      </c>
      <c r="AE814" s="13" t="e">
        <f t="shared" si="1194"/>
        <v>#N/A</v>
      </c>
      <c r="AF814" s="13" t="e">
        <f t="shared" si="1195"/>
        <v>#N/A</v>
      </c>
      <c r="AG814" s="13" t="e">
        <f t="shared" si="1196"/>
        <v>#N/A</v>
      </c>
      <c r="AH814" s="13" t="e">
        <f t="shared" si="1197"/>
        <v>#N/A</v>
      </c>
      <c r="AI814" s="13" t="e">
        <f t="shared" si="1198"/>
        <v>#N/A</v>
      </c>
      <c r="AJ814" s="13" t="e">
        <f t="shared" si="1199"/>
        <v>#N/A</v>
      </c>
      <c r="AK814" s="13" t="e">
        <f t="shared" si="1200"/>
        <v>#N/A</v>
      </c>
      <c r="AL814" s="13" t="e">
        <f t="shared" si="1201"/>
        <v>#N/A</v>
      </c>
      <c r="AM814" s="13" t="e">
        <f t="shared" si="1202"/>
        <v>#N/A</v>
      </c>
      <c r="AN814" s="13" t="e">
        <f t="shared" si="1203"/>
        <v>#N/A</v>
      </c>
      <c r="AO814" s="13" t="e">
        <f t="shared" si="1204"/>
        <v>#N/A</v>
      </c>
      <c r="AP814" s="13" t="e">
        <f t="shared" si="1205"/>
        <v>#N/A</v>
      </c>
      <c r="AQ814" s="13" t="e">
        <f t="shared" si="1206"/>
        <v>#N/A</v>
      </c>
      <c r="AR814" s="13" t="e">
        <f t="shared" si="1207"/>
        <v>#N/A</v>
      </c>
      <c r="AS814" s="13" t="e">
        <f t="shared" si="1208"/>
        <v>#N/A</v>
      </c>
      <c r="AT814" s="13" t="e">
        <f t="shared" si="1209"/>
        <v>#N/A</v>
      </c>
      <c r="AU814" s="13" t="e">
        <f t="shared" si="1210"/>
        <v>#N/A</v>
      </c>
      <c r="AV814" s="13" t="e">
        <f t="shared" si="1211"/>
        <v>#N/A</v>
      </c>
      <c r="AW814" s="13" t="e">
        <f t="shared" si="1212"/>
        <v>#N/A</v>
      </c>
      <c r="AX814" s="13" t="e">
        <f t="shared" si="1213"/>
        <v>#N/A</v>
      </c>
      <c r="AY814" s="13" t="e">
        <f t="shared" si="1214"/>
        <v>#N/A</v>
      </c>
      <c r="AZ814" s="13" t="e">
        <f t="shared" si="1215"/>
        <v>#N/A</v>
      </c>
      <c r="BA814" s="13" t="e">
        <f t="shared" si="1216"/>
        <v>#N/A</v>
      </c>
      <c r="BB814" s="13" t="e">
        <f t="shared" si="1217"/>
        <v>#N/A</v>
      </c>
      <c r="BC814" s="13" t="e">
        <f t="shared" si="1218"/>
        <v>#N/A</v>
      </c>
      <c r="BD814" s="13" t="e">
        <f t="shared" si="1219"/>
        <v>#N/A</v>
      </c>
      <c r="BE814" s="13" t="e">
        <f t="shared" si="1220"/>
        <v>#N/A</v>
      </c>
      <c r="BF814" s="13" t="e">
        <f t="shared" si="1221"/>
        <v>#N/A</v>
      </c>
      <c r="BG814" s="13" t="e">
        <f t="shared" si="1222"/>
        <v>#N/A</v>
      </c>
      <c r="BH814" s="13" t="e">
        <f t="shared" si="1223"/>
        <v>#N/A</v>
      </c>
      <c r="BI814" s="13" t="e">
        <f t="shared" si="1224"/>
        <v>#N/A</v>
      </c>
      <c r="BJ814" s="14" t="e">
        <f t="shared" si="1225"/>
        <v>#N/A</v>
      </c>
      <c r="BK814" s="14" t="e">
        <f t="shared" si="1226"/>
        <v>#N/A</v>
      </c>
      <c r="BL814" s="14" t="e">
        <f t="shared" si="1227"/>
        <v>#N/A</v>
      </c>
      <c r="BM814" s="14" t="e">
        <f t="shared" si="1228"/>
        <v>#N/A</v>
      </c>
      <c r="BN814" s="14" t="e">
        <f t="shared" si="1229"/>
        <v>#N/A</v>
      </c>
    </row>
    <row r="815" spans="1:66" x14ac:dyDescent="0.25">
      <c r="A815" t="s">
        <v>342</v>
      </c>
      <c r="B815" t="s">
        <v>178</v>
      </c>
      <c r="C815" t="s">
        <v>181</v>
      </c>
      <c r="D815" s="11">
        <v>44450</v>
      </c>
      <c r="E815" s="10">
        <f>VLOOKUP(A815,home!$A$2:$E$404,3,FALSE)</f>
        <v>1.1667000000000001</v>
      </c>
      <c r="F815" s="10">
        <f>VLOOKUP(B815,home!$B$2:$E$404,3,FALSE)</f>
        <v>0.85709999999999997</v>
      </c>
      <c r="G815" s="10">
        <f>VLOOKUP(C815,away!$B$2:$E$404,4,FALSE)</f>
        <v>0.85709999999999997</v>
      </c>
      <c r="H815" s="10">
        <f>VLOOKUP(A815,away!$A$2:$E$404,3,FALSE)</f>
        <v>1.0832999999999999</v>
      </c>
      <c r="I815" s="10">
        <f>VLOOKUP(C815,away!$B$2:$E$404,3,FALSE)</f>
        <v>0.92310000000000003</v>
      </c>
      <c r="J815" s="10">
        <f>VLOOKUP(B815,home!$B$2:$E$404,4,FALSE)</f>
        <v>1.2307999999999999</v>
      </c>
      <c r="K815" s="12">
        <f t="shared" si="1174"/>
        <v>0.85708163234699997</v>
      </c>
      <c r="L815" s="12">
        <f t="shared" si="1175"/>
        <v>1.230792898284</v>
      </c>
      <c r="M815" s="13">
        <f t="shared" si="1176"/>
        <v>0.12395030861976299</v>
      </c>
      <c r="N815" s="13">
        <f t="shared" si="1177"/>
        <v>0.10623553284174087</v>
      </c>
      <c r="O815" s="13">
        <f t="shared" si="1178"/>
        <v>0.15255715958931435</v>
      </c>
      <c r="P815" s="13">
        <f t="shared" si="1179"/>
        <v>0.13075393936703128</v>
      </c>
      <c r="Q815" s="13">
        <f t="shared" si="1180"/>
        <v>4.5526261950626298E-2</v>
      </c>
      <c r="R815" s="13">
        <f t="shared" si="1181"/>
        <v>9.3883134302453486E-2</v>
      </c>
      <c r="S815" s="13">
        <f t="shared" si="1182"/>
        <v>3.4482755328273905E-2</v>
      </c>
      <c r="T815" s="13">
        <f t="shared" si="1183"/>
        <v>5.6033399894247923E-2</v>
      </c>
      <c r="U815" s="13">
        <f t="shared" si="1184"/>
        <v>8.0465509997799445E-2</v>
      </c>
      <c r="V815" s="13">
        <f t="shared" si="1185"/>
        <v>4.0417236996988116E-3</v>
      </c>
      <c r="W815" s="13">
        <f t="shared" si="1186"/>
        <v>1.3006574302433302E-2</v>
      </c>
      <c r="X815" s="13">
        <f t="shared" si="1187"/>
        <v>1.6008399282438079E-2</v>
      </c>
      <c r="Y815" s="13">
        <f t="shared" si="1188"/>
        <v>9.8515120748597362E-3</v>
      </c>
      <c r="Z815" s="13">
        <f t="shared" si="1189"/>
        <v>3.8516898322700908E-2</v>
      </c>
      <c r="AA815" s="13">
        <f t="shared" si="1190"/>
        <v>3.3012126087363917E-2</v>
      </c>
      <c r="AB815" s="13">
        <f t="shared" si="1191"/>
        <v>1.4147043457101424E-2</v>
      </c>
      <c r="AC815" s="13">
        <f t="shared" si="1192"/>
        <v>2.664733661484259E-4</v>
      </c>
      <c r="AD815" s="13">
        <f t="shared" si="1193"/>
        <v>2.7869239835930188E-3</v>
      </c>
      <c r="AE815" s="13">
        <f t="shared" si="1194"/>
        <v>3.430126247063642E-3</v>
      </c>
      <c r="AF815" s="13">
        <f t="shared" si="1195"/>
        <v>2.1108875125517403E-3</v>
      </c>
      <c r="AG815" s="13">
        <f t="shared" si="1196"/>
        <v>8.6602178650835315E-4</v>
      </c>
      <c r="AH815" s="13">
        <f t="shared" si="1197"/>
        <v>1.1851581229876798E-2</v>
      </c>
      <c r="AI815" s="13">
        <f t="shared" si="1198"/>
        <v>1.015777258639587E-2</v>
      </c>
      <c r="AJ815" s="13">
        <f t="shared" si="1199"/>
        <v>4.3530201546788903E-3</v>
      </c>
      <c r="AK815" s="13">
        <f t="shared" si="1200"/>
        <v>1.2436312066038582E-3</v>
      </c>
      <c r="AL815" s="13">
        <f t="shared" si="1201"/>
        <v>1.1244003423076482E-5</v>
      </c>
      <c r="AM815" s="13">
        <f t="shared" si="1202"/>
        <v>4.7772427141698183E-4</v>
      </c>
      <c r="AN815" s="13">
        <f t="shared" si="1203"/>
        <v>5.879796405979192E-4</v>
      </c>
      <c r="AO815" s="13">
        <f t="shared" si="1204"/>
        <v>3.6184058299174894E-4</v>
      </c>
      <c r="AP815" s="13">
        <f t="shared" si="1205"/>
        <v>1.4845027328572896E-4</v>
      </c>
      <c r="AQ815" s="13">
        <f t="shared" si="1206"/>
        <v>4.5677885527098551E-5</v>
      </c>
      <c r="AR815" s="13">
        <f t="shared" si="1207"/>
        <v>2.9173684022336635E-3</v>
      </c>
      <c r="AS815" s="13">
        <f t="shared" si="1208"/>
        <v>2.5004228723439874E-3</v>
      </c>
      <c r="AT815" s="13">
        <f t="shared" si="1209"/>
        <v>1.0715332584931795E-3</v>
      </c>
      <c r="AU815" s="13">
        <f t="shared" si="1210"/>
        <v>3.0613049143447812E-4</v>
      </c>
      <c r="AV815" s="13">
        <f t="shared" si="1211"/>
        <v>6.5594705327462935E-5</v>
      </c>
      <c r="AW815" s="13">
        <f t="shared" si="1212"/>
        <v>3.2947740603895634E-7</v>
      </c>
      <c r="AX815" s="13">
        <f t="shared" si="1213"/>
        <v>6.8241449726307978E-5</v>
      </c>
      <c r="AY815" s="13">
        <f t="shared" si="1214"/>
        <v>8.3991091691744464E-5</v>
      </c>
      <c r="AZ815" s="13">
        <f t="shared" si="1215"/>
        <v>5.1687819586659697E-5</v>
      </c>
      <c r="BA815" s="13">
        <f t="shared" si="1216"/>
        <v>2.1205667091681795E-5</v>
      </c>
      <c r="BB815" s="13">
        <f t="shared" si="1217"/>
        <v>6.5249461149541693E-6</v>
      </c>
      <c r="BC815" s="13">
        <f t="shared" si="1218"/>
        <v>1.6061714679942737E-6</v>
      </c>
      <c r="BD815" s="13">
        <f t="shared" si="1219"/>
        <v>5.9844605185788852E-4</v>
      </c>
      <c r="BE815" s="13">
        <f t="shared" si="1220"/>
        <v>5.129171189979764E-4</v>
      </c>
      <c r="BF815" s="13">
        <f t="shared" si="1221"/>
        <v>2.1980592080475303E-4</v>
      </c>
      <c r="BG815" s="13">
        <f t="shared" si="1222"/>
        <v>6.2797205800957726E-5</v>
      </c>
      <c r="BH815" s="13">
        <f t="shared" si="1223"/>
        <v>1.3455582913678831E-5</v>
      </c>
      <c r="BI815" s="13">
        <f t="shared" si="1224"/>
        <v>2.3065065935672516E-6</v>
      </c>
      <c r="BJ815" s="14">
        <f t="shared" si="1225"/>
        <v>0.25771056967556183</v>
      </c>
      <c r="BK815" s="14">
        <f t="shared" si="1226"/>
        <v>0.2935904354760302</v>
      </c>
      <c r="BL815" s="14">
        <f t="shared" si="1227"/>
        <v>0.40994175672838951</v>
      </c>
      <c r="BM815" s="14">
        <f t="shared" si="1228"/>
        <v>0.3467696619174675</v>
      </c>
      <c r="BN815" s="14">
        <f t="shared" si="1229"/>
        <v>0.65290633667092912</v>
      </c>
    </row>
    <row r="816" spans="1:66" x14ac:dyDescent="0.25">
      <c r="A816" t="s">
        <v>342</v>
      </c>
      <c r="B816" t="s">
        <v>182</v>
      </c>
      <c r="C816" t="s">
        <v>177</v>
      </c>
      <c r="D816" s="11">
        <v>44450</v>
      </c>
      <c r="E816" s="10">
        <f>VLOOKUP(A816,home!$A$2:$E$404,3,FALSE)</f>
        <v>1.1667000000000001</v>
      </c>
      <c r="F816" s="10">
        <f>VLOOKUP(B816,home!$B$2:$E$404,3,FALSE)</f>
        <v>0.85709999999999997</v>
      </c>
      <c r="G816" s="10">
        <f>VLOOKUP(C816,away!$B$2:$E$404,4,FALSE)</f>
        <v>0.85709999999999997</v>
      </c>
      <c r="H816" s="10">
        <f>VLOOKUP(A816,away!$A$2:$E$404,3,FALSE)</f>
        <v>1.0832999999999999</v>
      </c>
      <c r="I816" s="10">
        <f>VLOOKUP(C816,away!$B$2:$E$404,3,FALSE)</f>
        <v>0.92310000000000003</v>
      </c>
      <c r="J816" s="10">
        <f>VLOOKUP(B816,home!$B$2:$E$404,4,FALSE)</f>
        <v>0.92310000000000003</v>
      </c>
      <c r="K816" s="12">
        <f t="shared" si="1174"/>
        <v>0.85708163234699997</v>
      </c>
      <c r="L816" s="12">
        <f t="shared" si="1175"/>
        <v>0.92309467371300002</v>
      </c>
      <c r="M816" s="13">
        <f t="shared" si="1176"/>
        <v>0.16860841796209033</v>
      </c>
      <c r="N816" s="13">
        <f t="shared" si="1177"/>
        <v>0.14451117809439359</v>
      </c>
      <c r="O816" s="13">
        <f t="shared" si="1178"/>
        <v>0.15564153256398092</v>
      </c>
      <c r="P816" s="13">
        <f t="shared" si="1179"/>
        <v>0.1333974987909255</v>
      </c>
      <c r="Q816" s="13">
        <f t="shared" si="1180"/>
        <v>6.1928938206765455E-2</v>
      </c>
      <c r="R816" s="13">
        <f t="shared" si="1181"/>
        <v>7.1835934859169615E-2</v>
      </c>
      <c r="S816" s="13">
        <f t="shared" si="1182"/>
        <v>2.6384941064561719E-2</v>
      </c>
      <c r="T816" s="13">
        <f t="shared" si="1183"/>
        <v>5.7166273007366694E-2</v>
      </c>
      <c r="U816" s="13">
        <f t="shared" si="1184"/>
        <v>6.1569260310269838E-2</v>
      </c>
      <c r="V816" s="13">
        <f t="shared" si="1185"/>
        <v>2.3194341766032598E-3</v>
      </c>
      <c r="W816" s="13">
        <f t="shared" si="1186"/>
        <v>1.7692718482590346E-2</v>
      </c>
      <c r="X816" s="13">
        <f t="shared" si="1187"/>
        <v>1.6332054194782699E-2</v>
      </c>
      <c r="Y816" s="13">
        <f t="shared" si="1188"/>
        <v>7.538016118997984E-3</v>
      </c>
      <c r="Z816" s="13">
        <f t="shared" si="1189"/>
        <v>2.2103789616564503E-2</v>
      </c>
      <c r="AA816" s="13">
        <f t="shared" si="1190"/>
        <v>1.894475208561977E-2</v>
      </c>
      <c r="AB816" s="13">
        <f t="shared" si="1191"/>
        <v>8.1185995209761136E-3</v>
      </c>
      <c r="AC816" s="13">
        <f t="shared" si="1192"/>
        <v>1.1469130719745228E-4</v>
      </c>
      <c r="AD816" s="13">
        <f t="shared" si="1193"/>
        <v>3.7910260094286166E-3</v>
      </c>
      <c r="AE816" s="13">
        <f t="shared" si="1194"/>
        <v>3.4994759172110048E-3</v>
      </c>
      <c r="AF816" s="13">
        <f t="shared" si="1195"/>
        <v>1.615173789982197E-3</v>
      </c>
      <c r="AG816" s="13">
        <f t="shared" si="1196"/>
        <v>4.9698610755113536E-4</v>
      </c>
      <c r="AH816" s="13">
        <f t="shared" si="1197"/>
        <v>5.1009726159808502E-3</v>
      </c>
      <c r="AI816" s="13">
        <f t="shared" si="1198"/>
        <v>4.3719499362622136E-3</v>
      </c>
      <c r="AJ816" s="13">
        <f t="shared" si="1199"/>
        <v>1.8735589939554904E-3</v>
      </c>
      <c r="AK816" s="13">
        <f t="shared" si="1200"/>
        <v>5.3526433361259168E-4</v>
      </c>
      <c r="AL816" s="13">
        <f t="shared" si="1201"/>
        <v>3.6296013444931889E-6</v>
      </c>
      <c r="AM816" s="13">
        <f t="shared" si="1202"/>
        <v>6.4984375208620255E-4</v>
      </c>
      <c r="AN816" s="13">
        <f t="shared" si="1203"/>
        <v>5.9986730629644483E-4</v>
      </c>
      <c r="AO816" s="13">
        <f t="shared" si="1204"/>
        <v>2.7686715768840647E-4</v>
      </c>
      <c r="AP816" s="13">
        <f t="shared" si="1205"/>
        <v>8.5191532862741783E-5</v>
      </c>
      <c r="AQ816" s="13">
        <f t="shared" si="1206"/>
        <v>1.9659962557760731E-5</v>
      </c>
      <c r="AR816" s="13">
        <f t="shared" si="1207"/>
        <v>9.417361305135586E-4</v>
      </c>
      <c r="AS816" s="13">
        <f t="shared" si="1208"/>
        <v>8.0714473998070809E-4</v>
      </c>
      <c r="AT816" s="13">
        <f t="shared" si="1209"/>
        <v>3.4589446564148009E-4</v>
      </c>
      <c r="AU816" s="13">
        <f t="shared" si="1210"/>
        <v>9.8819931077264364E-5</v>
      </c>
      <c r="AV816" s="13">
        <f t="shared" si="1211"/>
        <v>2.1174186959029937E-5</v>
      </c>
      <c r="AW816" s="13">
        <f t="shared" si="1212"/>
        <v>7.9767294015012028E-8</v>
      </c>
      <c r="AX816" s="13">
        <f t="shared" si="1213"/>
        <v>9.2828190634756922E-5</v>
      </c>
      <c r="AY816" s="13">
        <f t="shared" si="1214"/>
        <v>8.5689208345359098E-5</v>
      </c>
      <c r="AZ816" s="13">
        <f t="shared" si="1215"/>
        <v>3.9549625909142268E-5</v>
      </c>
      <c r="BA816" s="13">
        <f t="shared" si="1216"/>
        <v>1.2169349674690299E-5</v>
      </c>
      <c r="BB816" s="13">
        <f t="shared" si="1217"/>
        <v>2.8083654668144103E-6</v>
      </c>
      <c r="BC816" s="13">
        <f t="shared" si="1218"/>
        <v>5.1847744085118118E-7</v>
      </c>
      <c r="BD816" s="13">
        <f t="shared" si="1219"/>
        <v>1.448852676866927E-4</v>
      </c>
      <c r="BE816" s="13">
        <f t="shared" si="1220"/>
        <v>1.241785017319426E-4</v>
      </c>
      <c r="BF816" s="13">
        <f t="shared" si="1221"/>
        <v>5.3215556483409068E-5</v>
      </c>
      <c r="BG816" s="13">
        <f t="shared" si="1222"/>
        <v>1.520335867235141E-5</v>
      </c>
      <c r="BH816" s="13">
        <f t="shared" si="1223"/>
        <v>3.2576298670139654E-6</v>
      </c>
      <c r="BI816" s="13">
        <f t="shared" si="1224"/>
        <v>5.5841094480053414E-7</v>
      </c>
      <c r="BJ816" s="14">
        <f t="shared" si="1225"/>
        <v>0.31643683285803287</v>
      </c>
      <c r="BK816" s="14">
        <f t="shared" si="1226"/>
        <v>0.33091430211106804</v>
      </c>
      <c r="BL816" s="14">
        <f t="shared" si="1227"/>
        <v>0.33054789339938573</v>
      </c>
      <c r="BM816" s="14">
        <f t="shared" si="1228"/>
        <v>0.26399370806667449</v>
      </c>
      <c r="BN816" s="14">
        <f t="shared" si="1229"/>
        <v>0.73592350047732547</v>
      </c>
    </row>
    <row r="817" spans="1:66" x14ac:dyDescent="0.25">
      <c r="A817" t="s">
        <v>342</v>
      </c>
      <c r="B817" t="s">
        <v>196</v>
      </c>
      <c r="C817" t="s">
        <v>192</v>
      </c>
      <c r="D817" s="11">
        <v>44450</v>
      </c>
      <c r="E817" s="10">
        <f>VLOOKUP(A817,home!$A$2:$E$404,3,FALSE)</f>
        <v>1.1667000000000001</v>
      </c>
      <c r="F817" s="10" t="e">
        <f>VLOOKUP(B817,home!$B$2:$E$404,3,FALSE)</f>
        <v>#N/A</v>
      </c>
      <c r="G817" s="10">
        <f>VLOOKUP(C817,away!$B$2:$E$404,4,FALSE)</f>
        <v>1.1428</v>
      </c>
      <c r="H817" s="10">
        <f>VLOOKUP(A817,away!$A$2:$E$404,3,FALSE)</f>
        <v>1.0832999999999999</v>
      </c>
      <c r="I817" s="10">
        <f>VLOOKUP(C817,away!$B$2:$E$404,3,FALSE)</f>
        <v>0.30769999999999997</v>
      </c>
      <c r="J817" s="10" t="e">
        <f>VLOOKUP(B817,home!$B$2:$E$404,4,FALSE)</f>
        <v>#N/A</v>
      </c>
      <c r="K817" s="12" t="e">
        <f t="shared" si="1174"/>
        <v>#N/A</v>
      </c>
      <c r="L817" s="12" t="e">
        <f t="shared" si="1175"/>
        <v>#N/A</v>
      </c>
      <c r="M817" s="13" t="e">
        <f t="shared" si="1176"/>
        <v>#N/A</v>
      </c>
      <c r="N817" s="13" t="e">
        <f t="shared" si="1177"/>
        <v>#N/A</v>
      </c>
      <c r="O817" s="13" t="e">
        <f t="shared" si="1178"/>
        <v>#N/A</v>
      </c>
      <c r="P817" s="13" t="e">
        <f t="shared" si="1179"/>
        <v>#N/A</v>
      </c>
      <c r="Q817" s="13" t="e">
        <f t="shared" si="1180"/>
        <v>#N/A</v>
      </c>
      <c r="R817" s="13" t="e">
        <f t="shared" si="1181"/>
        <v>#N/A</v>
      </c>
      <c r="S817" s="13" t="e">
        <f t="shared" si="1182"/>
        <v>#N/A</v>
      </c>
      <c r="T817" s="13" t="e">
        <f t="shared" si="1183"/>
        <v>#N/A</v>
      </c>
      <c r="U817" s="13" t="e">
        <f t="shared" si="1184"/>
        <v>#N/A</v>
      </c>
      <c r="V817" s="13" t="e">
        <f t="shared" si="1185"/>
        <v>#N/A</v>
      </c>
      <c r="W817" s="13" t="e">
        <f t="shared" si="1186"/>
        <v>#N/A</v>
      </c>
      <c r="X817" s="13" t="e">
        <f t="shared" si="1187"/>
        <v>#N/A</v>
      </c>
      <c r="Y817" s="13" t="e">
        <f t="shared" si="1188"/>
        <v>#N/A</v>
      </c>
      <c r="Z817" s="13" t="e">
        <f t="shared" si="1189"/>
        <v>#N/A</v>
      </c>
      <c r="AA817" s="13" t="e">
        <f t="shared" si="1190"/>
        <v>#N/A</v>
      </c>
      <c r="AB817" s="13" t="e">
        <f t="shared" si="1191"/>
        <v>#N/A</v>
      </c>
      <c r="AC817" s="13" t="e">
        <f t="shared" si="1192"/>
        <v>#N/A</v>
      </c>
      <c r="AD817" s="13" t="e">
        <f t="shared" si="1193"/>
        <v>#N/A</v>
      </c>
      <c r="AE817" s="13" t="e">
        <f t="shared" si="1194"/>
        <v>#N/A</v>
      </c>
      <c r="AF817" s="13" t="e">
        <f t="shared" si="1195"/>
        <v>#N/A</v>
      </c>
      <c r="AG817" s="13" t="e">
        <f t="shared" si="1196"/>
        <v>#N/A</v>
      </c>
      <c r="AH817" s="13" t="e">
        <f t="shared" si="1197"/>
        <v>#N/A</v>
      </c>
      <c r="AI817" s="13" t="e">
        <f t="shared" si="1198"/>
        <v>#N/A</v>
      </c>
      <c r="AJ817" s="13" t="e">
        <f t="shared" si="1199"/>
        <v>#N/A</v>
      </c>
      <c r="AK817" s="13" t="e">
        <f t="shared" si="1200"/>
        <v>#N/A</v>
      </c>
      <c r="AL817" s="13" t="e">
        <f t="shared" si="1201"/>
        <v>#N/A</v>
      </c>
      <c r="AM817" s="13" t="e">
        <f t="shared" si="1202"/>
        <v>#N/A</v>
      </c>
      <c r="AN817" s="13" t="e">
        <f t="shared" si="1203"/>
        <v>#N/A</v>
      </c>
      <c r="AO817" s="13" t="e">
        <f t="shared" si="1204"/>
        <v>#N/A</v>
      </c>
      <c r="AP817" s="13" t="e">
        <f t="shared" si="1205"/>
        <v>#N/A</v>
      </c>
      <c r="AQ817" s="13" t="e">
        <f t="shared" si="1206"/>
        <v>#N/A</v>
      </c>
      <c r="AR817" s="13" t="e">
        <f t="shared" si="1207"/>
        <v>#N/A</v>
      </c>
      <c r="AS817" s="13" t="e">
        <f t="shared" si="1208"/>
        <v>#N/A</v>
      </c>
      <c r="AT817" s="13" t="e">
        <f t="shared" si="1209"/>
        <v>#N/A</v>
      </c>
      <c r="AU817" s="13" t="e">
        <f t="shared" si="1210"/>
        <v>#N/A</v>
      </c>
      <c r="AV817" s="13" t="e">
        <f t="shared" si="1211"/>
        <v>#N/A</v>
      </c>
      <c r="AW817" s="13" t="e">
        <f t="shared" si="1212"/>
        <v>#N/A</v>
      </c>
      <c r="AX817" s="13" t="e">
        <f t="shared" si="1213"/>
        <v>#N/A</v>
      </c>
      <c r="AY817" s="13" t="e">
        <f t="shared" si="1214"/>
        <v>#N/A</v>
      </c>
      <c r="AZ817" s="13" t="e">
        <f t="shared" si="1215"/>
        <v>#N/A</v>
      </c>
      <c r="BA817" s="13" t="e">
        <f t="shared" si="1216"/>
        <v>#N/A</v>
      </c>
      <c r="BB817" s="13" t="e">
        <f t="shared" si="1217"/>
        <v>#N/A</v>
      </c>
      <c r="BC817" s="13" t="e">
        <f t="shared" si="1218"/>
        <v>#N/A</v>
      </c>
      <c r="BD817" s="13" t="e">
        <f t="shared" si="1219"/>
        <v>#N/A</v>
      </c>
      <c r="BE817" s="13" t="e">
        <f t="shared" si="1220"/>
        <v>#N/A</v>
      </c>
      <c r="BF817" s="13" t="e">
        <f t="shared" si="1221"/>
        <v>#N/A</v>
      </c>
      <c r="BG817" s="13" t="e">
        <f t="shared" si="1222"/>
        <v>#N/A</v>
      </c>
      <c r="BH817" s="13" t="e">
        <f t="shared" si="1223"/>
        <v>#N/A</v>
      </c>
      <c r="BI817" s="13" t="e">
        <f t="shared" si="1224"/>
        <v>#N/A</v>
      </c>
      <c r="BJ817" s="14" t="e">
        <f t="shared" si="1225"/>
        <v>#N/A</v>
      </c>
      <c r="BK817" s="14" t="e">
        <f t="shared" si="1226"/>
        <v>#N/A</v>
      </c>
      <c r="BL817" s="14" t="e">
        <f t="shared" si="1227"/>
        <v>#N/A</v>
      </c>
      <c r="BM817" s="14" t="e">
        <f t="shared" si="1228"/>
        <v>#N/A</v>
      </c>
      <c r="BN817" s="14" t="e">
        <f t="shared" si="1229"/>
        <v>#N/A</v>
      </c>
    </row>
    <row r="818" spans="1:66" x14ac:dyDescent="0.25">
      <c r="A818" t="s">
        <v>342</v>
      </c>
      <c r="B818" t="s">
        <v>186</v>
      </c>
      <c r="C818" t="s">
        <v>190</v>
      </c>
      <c r="D818" s="11">
        <v>44450</v>
      </c>
      <c r="E818" s="10">
        <f>VLOOKUP(A818,home!$A$2:$E$404,3,FALSE)</f>
        <v>1.1667000000000001</v>
      </c>
      <c r="F818" s="10" t="e">
        <f>VLOOKUP(B818,home!$B$2:$E$404,3,FALSE)</f>
        <v>#N/A</v>
      </c>
      <c r="G818" s="10">
        <f>VLOOKUP(C818,away!$B$2:$E$404,4,FALSE)</f>
        <v>1.4285000000000001</v>
      </c>
      <c r="H818" s="10">
        <f>VLOOKUP(A818,away!$A$2:$E$404,3,FALSE)</f>
        <v>1.0832999999999999</v>
      </c>
      <c r="I818" s="10">
        <f>VLOOKUP(C818,away!$B$2:$E$404,3,FALSE)</f>
        <v>0.61539999999999995</v>
      </c>
      <c r="J818" s="10" t="e">
        <f>VLOOKUP(B818,home!$B$2:$E$404,4,FALSE)</f>
        <v>#N/A</v>
      </c>
      <c r="K818" s="12" t="e">
        <f t="shared" si="1174"/>
        <v>#N/A</v>
      </c>
      <c r="L818" s="12" t="e">
        <f t="shared" si="1175"/>
        <v>#N/A</v>
      </c>
      <c r="M818" s="13" t="e">
        <f t="shared" si="1176"/>
        <v>#N/A</v>
      </c>
      <c r="N818" s="13" t="e">
        <f t="shared" si="1177"/>
        <v>#N/A</v>
      </c>
      <c r="O818" s="13" t="e">
        <f t="shared" si="1178"/>
        <v>#N/A</v>
      </c>
      <c r="P818" s="13" t="e">
        <f t="shared" si="1179"/>
        <v>#N/A</v>
      </c>
      <c r="Q818" s="13" t="e">
        <f t="shared" si="1180"/>
        <v>#N/A</v>
      </c>
      <c r="R818" s="13" t="e">
        <f t="shared" si="1181"/>
        <v>#N/A</v>
      </c>
      <c r="S818" s="13" t="e">
        <f t="shared" si="1182"/>
        <v>#N/A</v>
      </c>
      <c r="T818" s="13" t="e">
        <f t="shared" si="1183"/>
        <v>#N/A</v>
      </c>
      <c r="U818" s="13" t="e">
        <f t="shared" si="1184"/>
        <v>#N/A</v>
      </c>
      <c r="V818" s="13" t="e">
        <f t="shared" si="1185"/>
        <v>#N/A</v>
      </c>
      <c r="W818" s="13" t="e">
        <f t="shared" si="1186"/>
        <v>#N/A</v>
      </c>
      <c r="X818" s="13" t="e">
        <f t="shared" si="1187"/>
        <v>#N/A</v>
      </c>
      <c r="Y818" s="13" t="e">
        <f t="shared" si="1188"/>
        <v>#N/A</v>
      </c>
      <c r="Z818" s="13" t="e">
        <f t="shared" si="1189"/>
        <v>#N/A</v>
      </c>
      <c r="AA818" s="13" t="e">
        <f t="shared" si="1190"/>
        <v>#N/A</v>
      </c>
      <c r="AB818" s="13" t="e">
        <f t="shared" si="1191"/>
        <v>#N/A</v>
      </c>
      <c r="AC818" s="13" t="e">
        <f t="shared" si="1192"/>
        <v>#N/A</v>
      </c>
      <c r="AD818" s="13" t="e">
        <f t="shared" si="1193"/>
        <v>#N/A</v>
      </c>
      <c r="AE818" s="13" t="e">
        <f t="shared" si="1194"/>
        <v>#N/A</v>
      </c>
      <c r="AF818" s="13" t="e">
        <f t="shared" si="1195"/>
        <v>#N/A</v>
      </c>
      <c r="AG818" s="13" t="e">
        <f t="shared" si="1196"/>
        <v>#N/A</v>
      </c>
      <c r="AH818" s="13" t="e">
        <f t="shared" si="1197"/>
        <v>#N/A</v>
      </c>
      <c r="AI818" s="13" t="e">
        <f t="shared" si="1198"/>
        <v>#N/A</v>
      </c>
      <c r="AJ818" s="13" t="e">
        <f t="shared" si="1199"/>
        <v>#N/A</v>
      </c>
      <c r="AK818" s="13" t="e">
        <f t="shared" si="1200"/>
        <v>#N/A</v>
      </c>
      <c r="AL818" s="13" t="e">
        <f t="shared" si="1201"/>
        <v>#N/A</v>
      </c>
      <c r="AM818" s="13" t="e">
        <f t="shared" si="1202"/>
        <v>#N/A</v>
      </c>
      <c r="AN818" s="13" t="e">
        <f t="shared" si="1203"/>
        <v>#N/A</v>
      </c>
      <c r="AO818" s="13" t="e">
        <f t="shared" si="1204"/>
        <v>#N/A</v>
      </c>
      <c r="AP818" s="13" t="e">
        <f t="shared" si="1205"/>
        <v>#N/A</v>
      </c>
      <c r="AQ818" s="13" t="e">
        <f t="shared" si="1206"/>
        <v>#N/A</v>
      </c>
      <c r="AR818" s="13" t="e">
        <f t="shared" si="1207"/>
        <v>#N/A</v>
      </c>
      <c r="AS818" s="13" t="e">
        <f t="shared" si="1208"/>
        <v>#N/A</v>
      </c>
      <c r="AT818" s="13" t="e">
        <f t="shared" si="1209"/>
        <v>#N/A</v>
      </c>
      <c r="AU818" s="13" t="e">
        <f t="shared" si="1210"/>
        <v>#N/A</v>
      </c>
      <c r="AV818" s="13" t="e">
        <f t="shared" si="1211"/>
        <v>#N/A</v>
      </c>
      <c r="AW818" s="13" t="e">
        <f t="shared" si="1212"/>
        <v>#N/A</v>
      </c>
      <c r="AX818" s="13" t="e">
        <f t="shared" si="1213"/>
        <v>#N/A</v>
      </c>
      <c r="AY818" s="13" t="e">
        <f t="shared" si="1214"/>
        <v>#N/A</v>
      </c>
      <c r="AZ818" s="13" t="e">
        <f t="shared" si="1215"/>
        <v>#N/A</v>
      </c>
      <c r="BA818" s="13" t="e">
        <f t="shared" si="1216"/>
        <v>#N/A</v>
      </c>
      <c r="BB818" s="13" t="e">
        <f t="shared" si="1217"/>
        <v>#N/A</v>
      </c>
      <c r="BC818" s="13" t="e">
        <f t="shared" si="1218"/>
        <v>#N/A</v>
      </c>
      <c r="BD818" s="13" t="e">
        <f t="shared" si="1219"/>
        <v>#N/A</v>
      </c>
      <c r="BE818" s="13" t="e">
        <f t="shared" si="1220"/>
        <v>#N/A</v>
      </c>
      <c r="BF818" s="13" t="e">
        <f t="shared" si="1221"/>
        <v>#N/A</v>
      </c>
      <c r="BG818" s="13" t="e">
        <f t="shared" si="1222"/>
        <v>#N/A</v>
      </c>
      <c r="BH818" s="13" t="e">
        <f t="shared" si="1223"/>
        <v>#N/A</v>
      </c>
      <c r="BI818" s="13" t="e">
        <f t="shared" si="1224"/>
        <v>#N/A</v>
      </c>
      <c r="BJ818" s="14" t="e">
        <f t="shared" si="1225"/>
        <v>#N/A</v>
      </c>
      <c r="BK818" s="14" t="e">
        <f t="shared" si="1226"/>
        <v>#N/A</v>
      </c>
      <c r="BL818" s="14" t="e">
        <f t="shared" si="1227"/>
        <v>#N/A</v>
      </c>
      <c r="BM818" s="14" t="e">
        <f t="shared" si="1228"/>
        <v>#N/A</v>
      </c>
      <c r="BN818" s="14" t="e">
        <f t="shared" si="1229"/>
        <v>#N/A</v>
      </c>
    </row>
    <row r="819" spans="1:66" x14ac:dyDescent="0.25">
      <c r="A819" t="s">
        <v>342</v>
      </c>
      <c r="B819" t="s">
        <v>187</v>
      </c>
      <c r="C819" t="s">
        <v>189</v>
      </c>
      <c r="D819" s="11">
        <v>44450</v>
      </c>
      <c r="E819" s="10">
        <f>VLOOKUP(A819,home!$A$2:$E$404,3,FALSE)</f>
        <v>1.1667000000000001</v>
      </c>
      <c r="F819" s="10">
        <f>VLOOKUP(B819,home!$B$2:$E$404,3,FALSE)</f>
        <v>0.85709999999999997</v>
      </c>
      <c r="G819" s="10">
        <f>VLOOKUP(C819,away!$B$2:$E$404,4,FALSE)</f>
        <v>1.2857000000000001</v>
      </c>
      <c r="H819" s="10">
        <f>VLOOKUP(A819,away!$A$2:$E$404,3,FALSE)</f>
        <v>1.0832999999999999</v>
      </c>
      <c r="I819" s="10">
        <f>VLOOKUP(C819,away!$B$2:$E$404,3,FALSE)</f>
        <v>0.92310000000000003</v>
      </c>
      <c r="J819" s="10">
        <f>VLOOKUP(B819,home!$B$2:$E$404,4,FALSE)</f>
        <v>0.46160000000000001</v>
      </c>
      <c r="K819" s="12">
        <f t="shared" si="1174"/>
        <v>1.285672447449</v>
      </c>
      <c r="L819" s="12">
        <f t="shared" si="1175"/>
        <v>0.46159733656800001</v>
      </c>
      <c r="M819" s="13">
        <f t="shared" si="1176"/>
        <v>0.17424903210048298</v>
      </c>
      <c r="N819" s="13">
        <f t="shared" si="1177"/>
        <v>0.22402717956624729</v>
      </c>
      <c r="O819" s="13">
        <f t="shared" si="1178"/>
        <v>8.0432889117134865E-2</v>
      </c>
      <c r="P819" s="13">
        <f t="shared" si="1179"/>
        <v>0.10341034940662082</v>
      </c>
      <c r="Q819" s="13">
        <f t="shared" si="1180"/>
        <v>0.14401278612401691</v>
      </c>
      <c r="R819" s="13">
        <f t="shared" si="1181"/>
        <v>1.8563803694469364E-2</v>
      </c>
      <c r="S819" s="13">
        <f t="shared" si="1182"/>
        <v>1.534255346427512E-2</v>
      </c>
      <c r="T819" s="13">
        <f t="shared" si="1183"/>
        <v>6.6475918506583229E-2</v>
      </c>
      <c r="U819" s="13">
        <f t="shared" si="1184"/>
        <v>2.3866970929831213E-2</v>
      </c>
      <c r="V819" s="13">
        <f t="shared" si="1185"/>
        <v>1.0116930511623733E-3</v>
      </c>
      <c r="W819" s="13">
        <f t="shared" si="1186"/>
        <v>6.1717757066671403E-2</v>
      </c>
      <c r="X819" s="13">
        <f t="shared" si="1187"/>
        <v>2.8488752280926379E-2</v>
      </c>
      <c r="Y819" s="13">
        <f t="shared" si="1188"/>
        <v>6.5751660875105755E-3</v>
      </c>
      <c r="Z819" s="13">
        <f t="shared" si="1189"/>
        <v>2.85633411397942E-3</v>
      </c>
      <c r="AA819" s="13">
        <f t="shared" si="1190"/>
        <v>3.6723100710519914E-3</v>
      </c>
      <c r="AB819" s="13">
        <f t="shared" si="1191"/>
        <v>2.3606939384205133E-3</v>
      </c>
      <c r="AC819" s="13">
        <f t="shared" si="1192"/>
        <v>3.7525148149969747E-5</v>
      </c>
      <c r="AD819" s="13">
        <f t="shared" si="1193"/>
        <v>1.9837204944742559E-2</v>
      </c>
      <c r="AE819" s="13">
        <f t="shared" si="1194"/>
        <v>9.1568009674467248E-3</v>
      </c>
      <c r="AF819" s="13">
        <f t="shared" si="1195"/>
        <v>2.113377469028347E-3</v>
      </c>
      <c r="AG819" s="13">
        <f t="shared" si="1196"/>
        <v>3.2517647028876869E-4</v>
      </c>
      <c r="AH819" s="13">
        <f t="shared" si="1197"/>
        <v>3.2961905484030451E-4</v>
      </c>
      <c r="AI819" s="13">
        <f t="shared" si="1198"/>
        <v>4.2378213696236039E-4</v>
      </c>
      <c r="AJ819" s="13">
        <f t="shared" si="1199"/>
        <v>2.724225086067827E-4</v>
      </c>
      <c r="AK819" s="13">
        <f t="shared" si="1200"/>
        <v>1.1674870446022618E-4</v>
      </c>
      <c r="AL819" s="13">
        <f t="shared" si="1201"/>
        <v>8.9079144600030811E-7</v>
      </c>
      <c r="AM819" s="13">
        <f t="shared" si="1202"/>
        <v>5.100829566370914E-3</v>
      </c>
      <c r="AN819" s="13">
        <f t="shared" si="1203"/>
        <v>2.35452934212412E-3</v>
      </c>
      <c r="AO819" s="13">
        <f t="shared" si="1204"/>
        <v>5.434222365978495E-4</v>
      </c>
      <c r="AP819" s="13">
        <f t="shared" si="1205"/>
        <v>8.3614085681797651E-5</v>
      </c>
      <c r="AQ819" s="13">
        <f t="shared" si="1206"/>
        <v>9.6490098125715828E-6</v>
      </c>
      <c r="AR819" s="13">
        <f t="shared" si="1207"/>
        <v>3.0430255559269227E-5</v>
      </c>
      <c r="AS819" s="13">
        <f t="shared" si="1208"/>
        <v>3.9123341141384196E-5</v>
      </c>
      <c r="AT819" s="13">
        <f t="shared" si="1209"/>
        <v>2.5149900878812795E-5</v>
      </c>
      <c r="AU819" s="13">
        <f t="shared" si="1210"/>
        <v>1.0778178205321001E-5</v>
      </c>
      <c r="AV819" s="13">
        <f t="shared" si="1211"/>
        <v>3.4643016880691304E-6</v>
      </c>
      <c r="AW819" s="13">
        <f t="shared" si="1212"/>
        <v>1.4684770661738936E-8</v>
      </c>
      <c r="AX819" s="13">
        <f t="shared" si="1213"/>
        <v>1.0929993387693853E-3</v>
      </c>
      <c r="AY819" s="13">
        <f t="shared" si="1214"/>
        <v>5.0452558364653326E-4</v>
      </c>
      <c r="AZ819" s="13">
        <f t="shared" si="1215"/>
        <v>1.1644383282082773E-4</v>
      </c>
      <c r="BA819" s="13">
        <f t="shared" si="1216"/>
        <v>1.7916721029954519E-5</v>
      </c>
      <c r="BB819" s="13">
        <f t="shared" si="1217"/>
        <v>2.0675776768647197E-6</v>
      </c>
      <c r="BC819" s="13">
        <f t="shared" si="1218"/>
        <v>1.9087766975764155E-7</v>
      </c>
      <c r="BD819" s="13">
        <f t="shared" si="1219"/>
        <v>2.3410874862070416E-6</v>
      </c>
      <c r="BE819" s="13">
        <f t="shared" si="1220"/>
        <v>3.0098716780840339E-6</v>
      </c>
      <c r="BF819" s="13">
        <f t="shared" si="1221"/>
        <v>1.9348545434348649E-6</v>
      </c>
      <c r="BG819" s="13">
        <f t="shared" si="1222"/>
        <v>8.2919639210524001E-7</v>
      </c>
      <c r="BH819" s="13">
        <f t="shared" si="1223"/>
        <v>2.6651873871345612E-7</v>
      </c>
      <c r="BI819" s="13">
        <f t="shared" si="1224"/>
        <v>6.853115981854993E-8</v>
      </c>
      <c r="BJ819" s="14">
        <f t="shared" si="1225"/>
        <v>0.5725563076556629</v>
      </c>
      <c r="BK819" s="14">
        <f t="shared" si="1226"/>
        <v>0.2945565695457838</v>
      </c>
      <c r="BL819" s="14">
        <f t="shared" si="1227"/>
        <v>0.13015663619324891</v>
      </c>
      <c r="BM819" s="14">
        <f t="shared" si="1228"/>
        <v>0.25492529660082669</v>
      </c>
      <c r="BN819" s="14">
        <f t="shared" si="1229"/>
        <v>0.74469604000897227</v>
      </c>
    </row>
    <row r="820" spans="1:66" x14ac:dyDescent="0.25">
      <c r="A820" t="s">
        <v>342</v>
      </c>
      <c r="B820" t="s">
        <v>188</v>
      </c>
      <c r="C820" t="s">
        <v>195</v>
      </c>
      <c r="D820" s="11">
        <v>44450</v>
      </c>
      <c r="E820" s="10">
        <f>VLOOKUP(A820,home!$A$2:$E$404,3,FALSE)</f>
        <v>1.1667000000000001</v>
      </c>
      <c r="F820" s="10">
        <f>VLOOKUP(B820,home!$B$2:$E$404,3,FALSE)</f>
        <v>0.28570000000000001</v>
      </c>
      <c r="G820" s="10">
        <f>VLOOKUP(C820,away!$B$2:$E$404,4,FALSE)</f>
        <v>1.7141999999999999</v>
      </c>
      <c r="H820" s="10">
        <f>VLOOKUP(A820,away!$A$2:$E$404,3,FALSE)</f>
        <v>1.0832999999999999</v>
      </c>
      <c r="I820" s="10">
        <f>VLOOKUP(C820,away!$B$2:$E$404,3,FALSE)</f>
        <v>0.92310000000000003</v>
      </c>
      <c r="J820" s="10">
        <f>VLOOKUP(B820,home!$B$2:$E$404,4,FALSE)</f>
        <v>0.92310000000000003</v>
      </c>
      <c r="K820" s="12">
        <f t="shared" si="1174"/>
        <v>0.57138775489799998</v>
      </c>
      <c r="L820" s="12">
        <f t="shared" si="1175"/>
        <v>0.92309467371300002</v>
      </c>
      <c r="M820" s="13">
        <f t="shared" si="1176"/>
        <v>0.22436469943342374</v>
      </c>
      <c r="N820" s="13">
        <f t="shared" si="1177"/>
        <v>0.12819924188762855</v>
      </c>
      <c r="O820" s="13">
        <f t="shared" si="1178"/>
        <v>0.20710985901621159</v>
      </c>
      <c r="P820" s="13">
        <f t="shared" si="1179"/>
        <v>0.11834003736051442</v>
      </c>
      <c r="Q820" s="13">
        <f t="shared" si="1180"/>
        <v>3.6625738500898855E-2</v>
      </c>
      <c r="R820" s="13">
        <f t="shared" si="1181"/>
        <v>9.5591003865657637E-2</v>
      </c>
      <c r="S820" s="13">
        <f t="shared" si="1182"/>
        <v>1.5604465049373219E-2</v>
      </c>
      <c r="T820" s="13">
        <f t="shared" si="1183"/>
        <v>3.3809024130984883E-2</v>
      </c>
      <c r="U820" s="13">
        <f t="shared" si="1184"/>
        <v>5.4619529087244149E-2</v>
      </c>
      <c r="V820" s="13">
        <f t="shared" si="1185"/>
        <v>9.1449966237849628E-4</v>
      </c>
      <c r="W820" s="13">
        <f t="shared" si="1186"/>
        <v>6.9758328311699458E-3</v>
      </c>
      <c r="X820" s="13">
        <f t="shared" si="1187"/>
        <v>6.4393541311652536E-3</v>
      </c>
      <c r="Y820" s="13">
        <f t="shared" si="1188"/>
        <v>2.9720667503152247E-3</v>
      </c>
      <c r="Z820" s="13">
        <f t="shared" si="1189"/>
        <v>2.9413182174422455E-2</v>
      </c>
      <c r="AA820" s="13">
        <f t="shared" si="1190"/>
        <v>1.6806332127049118E-2</v>
      </c>
      <c r="AB820" s="13">
        <f t="shared" si="1191"/>
        <v>4.8014661910723618E-3</v>
      </c>
      <c r="AC820" s="13">
        <f t="shared" si="1192"/>
        <v>3.0146766761141609E-5</v>
      </c>
      <c r="AD820" s="13">
        <f t="shared" si="1193"/>
        <v>9.9647636498648856E-4</v>
      </c>
      <c r="AE820" s="13">
        <f t="shared" si="1194"/>
        <v>9.1984202499991884E-4</v>
      </c>
      <c r="AF820" s="13">
        <f t="shared" si="1195"/>
        <v>4.2455063696740264E-4</v>
      </c>
      <c r="AG820" s="13">
        <f t="shared" si="1196"/>
        <v>1.3063347723535698E-4</v>
      </c>
      <c r="AH820" s="13">
        <f t="shared" si="1197"/>
        <v>6.7877879505398803E-3</v>
      </c>
      <c r="AI820" s="13">
        <f t="shared" si="1198"/>
        <v>3.878458917782678E-3</v>
      </c>
      <c r="AJ820" s="13">
        <f t="shared" si="1199"/>
        <v>1.1080519667479856E-3</v>
      </c>
      <c r="AK820" s="13">
        <f t="shared" si="1200"/>
        <v>2.1104244186348161E-4</v>
      </c>
      <c r="AL820" s="13">
        <f t="shared" si="1201"/>
        <v>6.3603044753853152E-7</v>
      </c>
      <c r="AM820" s="13">
        <f t="shared" si="1202"/>
        <v>1.1387487859970995E-4</v>
      </c>
      <c r="AN820" s="13">
        <f t="shared" si="1203"/>
        <v>1.0511729390510674E-4</v>
      </c>
      <c r="AO820" s="13">
        <f t="shared" si="1204"/>
        <v>4.8516607059464018E-5</v>
      </c>
      <c r="AP820" s="13">
        <f t="shared" si="1205"/>
        <v>1.4928473854405926E-5</v>
      </c>
      <c r="AQ820" s="13">
        <f t="shared" si="1206"/>
        <v>3.4450986754164715E-6</v>
      </c>
      <c r="AR820" s="13">
        <f t="shared" si="1207"/>
        <v>1.2531541806873291E-3</v>
      </c>
      <c r="AS820" s="13">
        <f t="shared" si="1208"/>
        <v>7.1603695384397546E-4</v>
      </c>
      <c r="AT820" s="13">
        <f t="shared" si="1209"/>
        <v>2.0456737374045599E-4</v>
      </c>
      <c r="AU820" s="13">
        <f t="shared" si="1210"/>
        <v>3.8962430802313084E-5</v>
      </c>
      <c r="AV820" s="13">
        <f t="shared" si="1211"/>
        <v>5.5656639653755867E-6</v>
      </c>
      <c r="AW820" s="13">
        <f t="shared" si="1212"/>
        <v>9.3186409738505133E-9</v>
      </c>
      <c r="AX820" s="13">
        <f t="shared" si="1213"/>
        <v>1.084445187039509E-5</v>
      </c>
      <c r="AY820" s="13">
        <f t="shared" si="1214"/>
        <v>1.0010455760898687E-5</v>
      </c>
      <c r="AZ820" s="13">
        <f t="shared" si="1215"/>
        <v>4.6202991971625981E-6</v>
      </c>
      <c r="BA820" s="13">
        <f t="shared" si="1216"/>
        <v>1.4216578599537483E-6</v>
      </c>
      <c r="BB820" s="13">
        <f t="shared" si="1217"/>
        <v>3.2808119959138169E-7</v>
      </c>
      <c r="BC820" s="13">
        <f t="shared" si="1218"/>
        <v>6.0570001577635239E-8</v>
      </c>
      <c r="BD820" s="13">
        <f t="shared" si="1219"/>
        <v>1.9279665825560857E-4</v>
      </c>
      <c r="BE820" s="13">
        <f t="shared" si="1220"/>
        <v>1.1016164971250913E-4</v>
      </c>
      <c r="BF820" s="13">
        <f t="shared" si="1221"/>
        <v>3.1472508852545244E-5</v>
      </c>
      <c r="BG820" s="13">
        <f t="shared" si="1222"/>
        <v>5.994335391421086E-6</v>
      </c>
      <c r="BH820" s="13">
        <f t="shared" si="1223"/>
        <v>8.5627246035242945E-7</v>
      </c>
      <c r="BI820" s="13">
        <f t="shared" si="1224"/>
        <v>9.7852719740352307E-8</v>
      </c>
      <c r="BJ820" s="14">
        <f t="shared" si="1225"/>
        <v>0.21780592860433551</v>
      </c>
      <c r="BK820" s="14">
        <f t="shared" si="1226"/>
        <v>0.35926449475865946</v>
      </c>
      <c r="BL820" s="14">
        <f t="shared" si="1227"/>
        <v>0.39347319744460052</v>
      </c>
      <c r="BM820" s="14">
        <f t="shared" si="1228"/>
        <v>0.18971622178056319</v>
      </c>
      <c r="BN820" s="14">
        <f t="shared" si="1229"/>
        <v>0.8102305800643349</v>
      </c>
    </row>
    <row r="821" spans="1:66" x14ac:dyDescent="0.25">
      <c r="A821" t="s">
        <v>343</v>
      </c>
      <c r="B821" t="s">
        <v>209</v>
      </c>
      <c r="C821" t="s">
        <v>197</v>
      </c>
      <c r="D821" s="11">
        <v>44450</v>
      </c>
      <c r="E821" s="10">
        <f>VLOOKUP(A821,home!$A$2:$E$404,3,FALSE)</f>
        <v>1.3976999999999999</v>
      </c>
      <c r="F821" s="10">
        <f>VLOOKUP(B821,home!$B$2:$E$404,3,FALSE)</f>
        <v>0.93010000000000004</v>
      </c>
      <c r="G821" s="10">
        <f>VLOOKUP(C821,away!$B$2:$E$404,4,FALSE)</f>
        <v>1.4730000000000001</v>
      </c>
      <c r="H821" s="10">
        <f>VLOOKUP(A821,away!$A$2:$E$404,3,FALSE)</f>
        <v>1.0585</v>
      </c>
      <c r="I821" s="10">
        <f>VLOOKUP(C821,away!$B$2:$E$404,3,FALSE)</f>
        <v>0.94469999999999998</v>
      </c>
      <c r="J821" s="10">
        <f>VLOOKUP(B821,home!$B$2:$E$404,4,FALSE)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343</v>
      </c>
      <c r="B822" t="s">
        <v>204</v>
      </c>
      <c r="C822" t="s">
        <v>202</v>
      </c>
      <c r="D822" s="11">
        <v>44450</v>
      </c>
      <c r="E822" s="10">
        <f>VLOOKUP(A822,home!$A$2:$E$404,3,FALSE)</f>
        <v>1.3976999999999999</v>
      </c>
      <c r="F822" s="10">
        <f>VLOOKUP(B822,home!$B$2:$E$404,3,FALSE)</f>
        <v>0.58919999999999995</v>
      </c>
      <c r="G822" s="10">
        <f>VLOOKUP(C822,away!$B$2:$E$404,4,FALSE)</f>
        <v>0.6179</v>
      </c>
      <c r="H822" s="10">
        <f>VLOOKUP(A822,away!$A$2:$E$404,3,FALSE)</f>
        <v>1.0585</v>
      </c>
      <c r="I822" s="10">
        <f>VLOOKUP(C822,away!$B$2:$E$404,3,FALSE)</f>
        <v>1.0736000000000001</v>
      </c>
      <c r="J822" s="10">
        <f>VLOOKUP(B822,home!$B$2:$E$404,4,FALSE)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343</v>
      </c>
      <c r="B823" t="s">
        <v>201</v>
      </c>
      <c r="C823" t="s">
        <v>211</v>
      </c>
      <c r="D823" s="11">
        <v>44450</v>
      </c>
      <c r="E823" s="10">
        <f>VLOOKUP(A823,home!$A$2:$E$404,3,FALSE)</f>
        <v>1.3976999999999999</v>
      </c>
      <c r="F823" s="10">
        <f>VLOOKUP(B823,home!$B$2:$E$404,3,FALSE)</f>
        <v>0.8417</v>
      </c>
      <c r="G823" s="10">
        <f>VLOOKUP(C823,away!$B$2:$E$404,4,FALSE)</f>
        <v>0.85860000000000003</v>
      </c>
      <c r="H823" s="10">
        <f>VLOOKUP(A823,away!$A$2:$E$404,3,FALSE)</f>
        <v>1.0585</v>
      </c>
      <c r="I823" s="10">
        <f>VLOOKUP(C823,away!$B$2:$E$404,3,FALSE)</f>
        <v>0.70850000000000002</v>
      </c>
      <c r="J823" s="10">
        <f>VLOOKUP(B823,home!$B$2:$E$404,4,FALSE)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343</v>
      </c>
      <c r="B824" t="s">
        <v>198</v>
      </c>
      <c r="C824" t="s">
        <v>206</v>
      </c>
      <c r="D824" s="11">
        <v>44450</v>
      </c>
      <c r="E824" s="10">
        <f>VLOOKUP(A824,home!$A$2:$E$404,3,FALSE)</f>
        <v>1.3976999999999999</v>
      </c>
      <c r="F824" s="10">
        <f>VLOOKUP(B824,home!$B$2:$E$404,3,FALSE)</f>
        <v>0.56479999999999997</v>
      </c>
      <c r="G824" s="10">
        <f>VLOOKUP(C824,away!$B$2:$E$404,4,FALSE)</f>
        <v>0.8347</v>
      </c>
      <c r="H824" s="10">
        <f>VLOOKUP(A824,away!$A$2:$E$404,3,FALSE)</f>
        <v>1.0585</v>
      </c>
      <c r="I824" s="10">
        <f>VLOOKUP(C824,away!$B$2:$E$404,3,FALSE)</f>
        <v>1.3646</v>
      </c>
      <c r="J824" s="10">
        <f>VLOOKUP(B824,home!$B$2:$E$404,4,FALSE)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344</v>
      </c>
      <c r="B825" t="s">
        <v>219</v>
      </c>
      <c r="C825" t="s">
        <v>216</v>
      </c>
      <c r="D825" s="11">
        <v>44450</v>
      </c>
      <c r="E825" s="10">
        <f>VLOOKUP(A825,home!$A$2:$E$404,3,FALSE)</f>
        <v>1.8042</v>
      </c>
      <c r="F825" s="10">
        <f>VLOOKUP(B825,home!$B$2:$E$404,3,FALSE)</f>
        <v>0.84989999999999999</v>
      </c>
      <c r="G825" s="10">
        <f>VLOOKUP(C825,away!$B$2:$E$404,4,FALSE)</f>
        <v>1.1455</v>
      </c>
      <c r="H825" s="10">
        <f>VLOOKUP(A825,away!$A$2:$E$404,3,FALSE)</f>
        <v>1.2458</v>
      </c>
      <c r="I825" s="10">
        <f>VLOOKUP(C825,away!$B$2:$E$404,3,FALSE)</f>
        <v>0.96319999999999995</v>
      </c>
      <c r="J825" s="10">
        <f>VLOOKUP(B825,home!$B$2:$E$404,4,FALSE)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344</v>
      </c>
      <c r="B826" t="s">
        <v>226</v>
      </c>
      <c r="C826" t="s">
        <v>230</v>
      </c>
      <c r="D826" s="11">
        <v>44450</v>
      </c>
      <c r="E826" s="10">
        <f>VLOOKUP(A826,home!$A$2:$E$404,3,FALSE)</f>
        <v>1.8042</v>
      </c>
      <c r="F826" s="10">
        <f>VLOOKUP(B826,home!$B$2:$E$404,3,FALSE)</f>
        <v>0.62819999999999998</v>
      </c>
      <c r="G826" s="10">
        <f>VLOOKUP(C826,away!$B$2:$E$404,4,FALSE)</f>
        <v>0.92379999999999995</v>
      </c>
      <c r="H826" s="10">
        <f>VLOOKUP(A826,away!$A$2:$E$404,3,FALSE)</f>
        <v>1.2458</v>
      </c>
      <c r="I826" s="10">
        <f>VLOOKUP(C826,away!$B$2:$E$404,3,FALSE)</f>
        <v>1.3913</v>
      </c>
      <c r="J826" s="10">
        <f>VLOOKUP(B826,home!$B$2:$E$404,4,FALSE)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345</v>
      </c>
      <c r="B827" t="s">
        <v>242</v>
      </c>
      <c r="C827" t="s">
        <v>319</v>
      </c>
      <c r="D827" s="11">
        <v>44450</v>
      </c>
      <c r="E827" s="10">
        <f>VLOOKUP(A827,home!$A$2:$E$404,3,FALSE)</f>
        <v>1.5690999999999999</v>
      </c>
      <c r="F827" s="10">
        <f>VLOOKUP(B827,home!$B$2:$E$404,3,FALSE)</f>
        <v>0.40560000000000002</v>
      </c>
      <c r="G827" s="10">
        <f>VLOOKUP(C827,away!$B$2:$E$404,4,FALSE)</f>
        <v>1.2109000000000001</v>
      </c>
      <c r="H827" s="10">
        <f>VLOOKUP(A827,away!$A$2:$E$404,3,FALSE)</f>
        <v>1.1701999999999999</v>
      </c>
      <c r="I827" s="10">
        <f>VLOOKUP(C827,away!$B$2:$E$404,3,FALSE)</f>
        <v>0.51270000000000004</v>
      </c>
      <c r="J827" s="10">
        <f>VLOOKUP(B827,home!$B$2:$E$404,4,FALSE)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345</v>
      </c>
      <c r="B828" t="s">
        <v>231</v>
      </c>
      <c r="C828" t="s">
        <v>232</v>
      </c>
      <c r="D828" s="11">
        <v>44450</v>
      </c>
      <c r="E828" s="10">
        <f>VLOOKUP(A828,home!$A$2:$E$404,3,FALSE)</f>
        <v>1.5690999999999999</v>
      </c>
      <c r="F828" s="10">
        <f>VLOOKUP(B828,home!$B$2:$E$404,3,FALSE)</f>
        <v>1.0428999999999999</v>
      </c>
      <c r="G828" s="10">
        <f>VLOOKUP(C828,away!$B$2:$E$404,4,FALSE)</f>
        <v>0.95599999999999996</v>
      </c>
      <c r="H828" s="10">
        <f>VLOOKUP(A828,away!$A$2:$E$404,3,FALSE)</f>
        <v>1.1701999999999999</v>
      </c>
      <c r="I828" s="10">
        <f>VLOOKUP(C828,away!$B$2:$E$404,3,FALSE)</f>
        <v>1.1963999999999999</v>
      </c>
      <c r="J828" s="10">
        <f>VLOOKUP(B828,home!$B$2:$E$404,4,FALSE)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345</v>
      </c>
      <c r="B829" t="s">
        <v>233</v>
      </c>
      <c r="C829" t="s">
        <v>241</v>
      </c>
      <c r="D829" s="11">
        <v>44450</v>
      </c>
      <c r="E829" s="10">
        <f>VLOOKUP(A829,home!$A$2:$E$404,3,FALSE)</f>
        <v>1.5690999999999999</v>
      </c>
      <c r="F829" s="10">
        <f>VLOOKUP(B829,home!$B$2:$E$404,3,FALSE)</f>
        <v>1.0197000000000001</v>
      </c>
      <c r="G829" s="10">
        <f>VLOOKUP(C829,away!$B$2:$E$404,4,FALSE)</f>
        <v>0.89219999999999999</v>
      </c>
      <c r="H829" s="10">
        <f>VLOOKUP(A829,away!$A$2:$E$404,3,FALSE)</f>
        <v>1.1701999999999999</v>
      </c>
      <c r="I829" s="10">
        <f>VLOOKUP(C829,away!$B$2:$E$404,3,FALSE)</f>
        <v>1.0255000000000001</v>
      </c>
      <c r="J829" s="10">
        <f>VLOOKUP(B829,home!$B$2:$E$404,4,FALSE)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345</v>
      </c>
      <c r="B830" t="s">
        <v>240</v>
      </c>
      <c r="C830" t="s">
        <v>236</v>
      </c>
      <c r="D830" s="11">
        <v>44450</v>
      </c>
      <c r="E830" s="10">
        <f>VLOOKUP(A830,home!$A$2:$E$404,3,FALSE)</f>
        <v>1.5690999999999999</v>
      </c>
      <c r="F830" s="10">
        <f>VLOOKUP(B830,home!$B$2:$E$404,3,FALSE)</f>
        <v>0.84970000000000001</v>
      </c>
      <c r="G830" s="10">
        <f>VLOOKUP(C830,away!$B$2:$E$404,4,FALSE)</f>
        <v>1.1472</v>
      </c>
      <c r="H830" s="10">
        <f>VLOOKUP(A830,away!$A$2:$E$404,3,FALSE)</f>
        <v>1.1701999999999999</v>
      </c>
      <c r="I830" s="10">
        <f>VLOOKUP(C830,away!$B$2:$E$404,3,FALSE)</f>
        <v>0.85460000000000003</v>
      </c>
      <c r="J830" s="10">
        <f>VLOOKUP(B830,home!$B$2:$E$404,4,FALSE)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346</v>
      </c>
      <c r="B831" t="s">
        <v>250</v>
      </c>
      <c r="C831" t="s">
        <v>324</v>
      </c>
      <c r="D831" s="11">
        <v>44450</v>
      </c>
      <c r="E831" s="10">
        <f>VLOOKUP(A831,home!$A$2:$E$404,3,FALSE)</f>
        <v>1.254</v>
      </c>
      <c r="F831" s="10">
        <f>VLOOKUP(B831,home!$B$2:$E$404,3,FALSE)</f>
        <v>0.69110000000000005</v>
      </c>
      <c r="G831" s="10">
        <f>VLOOKUP(C831,away!$B$2:$E$404,4,FALSE)</f>
        <v>0.94699999999999995</v>
      </c>
      <c r="H831" s="10">
        <f>VLOOKUP(A831,away!$A$2:$E$404,3,FALSE)</f>
        <v>0.9476</v>
      </c>
      <c r="I831" s="10">
        <f>VLOOKUP(C831,away!$B$2:$E$404,3,FALSE)</f>
        <v>1.1213</v>
      </c>
      <c r="J831" s="10">
        <f>VLOOKUP(B831,home!$B$2:$E$404,4,FALSE)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346</v>
      </c>
      <c r="B832" t="s">
        <v>251</v>
      </c>
      <c r="C832" t="s">
        <v>247</v>
      </c>
      <c r="D832" s="11">
        <v>44450</v>
      </c>
      <c r="E832" s="10">
        <f>VLOOKUP(A832,home!$A$2:$E$404,3,FALSE)</f>
        <v>1.254</v>
      </c>
      <c r="F832" s="10">
        <f>VLOOKUP(B832,home!$B$2:$E$404,3,FALSE)</f>
        <v>1.0965</v>
      </c>
      <c r="G832" s="10">
        <f>VLOOKUP(C832,away!$B$2:$E$404,4,FALSE)</f>
        <v>0.47849999999999998</v>
      </c>
      <c r="H832" s="10">
        <f>VLOOKUP(A832,away!$A$2:$E$404,3,FALSE)</f>
        <v>0.9476</v>
      </c>
      <c r="I832" s="10">
        <f>VLOOKUP(C832,away!$B$2:$E$404,3,FALSE)</f>
        <v>1.5478000000000001</v>
      </c>
      <c r="J832" s="10">
        <f>VLOOKUP(B832,home!$B$2:$E$404,4,FALSE)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347</v>
      </c>
      <c r="B833" t="s">
        <v>266</v>
      </c>
      <c r="C833" t="s">
        <v>325</v>
      </c>
      <c r="D833" s="11">
        <v>44450</v>
      </c>
      <c r="E833" s="10">
        <f>VLOOKUP(A833,home!$A$2:$E$404,3,FALSE)</f>
        <v>1.5417000000000001</v>
      </c>
      <c r="F833" s="10">
        <f>VLOOKUP(B833,home!$B$2:$E$404,3,FALSE)</f>
        <v>1.0089999999999999</v>
      </c>
      <c r="G833" s="10" t="e">
        <f>VLOOKUP(C833,away!$B$2:$E$404,4,FALSE)</f>
        <v>#N/A</v>
      </c>
      <c r="H833" s="10">
        <f>VLOOKUP(A833,away!$A$2:$E$404,3,FALSE)</f>
        <v>1.125</v>
      </c>
      <c r="I833" s="10" t="e">
        <f>VLOOKUP(C833,away!$B$2:$E$404,3,FALSE)</f>
        <v>#N/A</v>
      </c>
      <c r="J833" s="10">
        <f>VLOOKUP(B833,home!$B$2:$E$404,4,FALSE)</f>
        <v>0.88890000000000002</v>
      </c>
      <c r="K833" s="12" t="e">
        <f t="shared" si="1174"/>
        <v>#N/A</v>
      </c>
      <c r="L833" s="12" t="e">
        <f t="shared" si="1175"/>
        <v>#N/A</v>
      </c>
      <c r="M833" s="13" t="e">
        <f t="shared" si="1176"/>
        <v>#N/A</v>
      </c>
      <c r="N833" s="13" t="e">
        <f t="shared" si="1177"/>
        <v>#N/A</v>
      </c>
      <c r="O833" s="13" t="e">
        <f t="shared" si="1178"/>
        <v>#N/A</v>
      </c>
      <c r="P833" s="13" t="e">
        <f t="shared" si="1179"/>
        <v>#N/A</v>
      </c>
      <c r="Q833" s="13" t="e">
        <f t="shared" si="1180"/>
        <v>#N/A</v>
      </c>
      <c r="R833" s="13" t="e">
        <f t="shared" si="1181"/>
        <v>#N/A</v>
      </c>
      <c r="S833" s="13" t="e">
        <f t="shared" si="1182"/>
        <v>#N/A</v>
      </c>
      <c r="T833" s="13" t="e">
        <f t="shared" si="1183"/>
        <v>#N/A</v>
      </c>
      <c r="U833" s="13" t="e">
        <f t="shared" si="1184"/>
        <v>#N/A</v>
      </c>
      <c r="V833" s="13" t="e">
        <f t="shared" si="1185"/>
        <v>#N/A</v>
      </c>
      <c r="W833" s="13" t="e">
        <f t="shared" si="1186"/>
        <v>#N/A</v>
      </c>
      <c r="X833" s="13" t="e">
        <f t="shared" si="1187"/>
        <v>#N/A</v>
      </c>
      <c r="Y833" s="13" t="e">
        <f t="shared" si="1188"/>
        <v>#N/A</v>
      </c>
      <c r="Z833" s="13" t="e">
        <f t="shared" si="1189"/>
        <v>#N/A</v>
      </c>
      <c r="AA833" s="13" t="e">
        <f t="shared" si="1190"/>
        <v>#N/A</v>
      </c>
      <c r="AB833" s="13" t="e">
        <f t="shared" si="1191"/>
        <v>#N/A</v>
      </c>
      <c r="AC833" s="13" t="e">
        <f t="shared" si="1192"/>
        <v>#N/A</v>
      </c>
      <c r="AD833" s="13" t="e">
        <f t="shared" si="1193"/>
        <v>#N/A</v>
      </c>
      <c r="AE833" s="13" t="e">
        <f t="shared" si="1194"/>
        <v>#N/A</v>
      </c>
      <c r="AF833" s="13" t="e">
        <f t="shared" si="1195"/>
        <v>#N/A</v>
      </c>
      <c r="AG833" s="13" t="e">
        <f t="shared" si="1196"/>
        <v>#N/A</v>
      </c>
      <c r="AH833" s="13" t="e">
        <f t="shared" si="1197"/>
        <v>#N/A</v>
      </c>
      <c r="AI833" s="13" t="e">
        <f t="shared" si="1198"/>
        <v>#N/A</v>
      </c>
      <c r="AJ833" s="13" t="e">
        <f t="shared" si="1199"/>
        <v>#N/A</v>
      </c>
      <c r="AK833" s="13" t="e">
        <f t="shared" si="1200"/>
        <v>#N/A</v>
      </c>
      <c r="AL833" s="13" t="e">
        <f t="shared" si="1201"/>
        <v>#N/A</v>
      </c>
      <c r="AM833" s="13" t="e">
        <f t="shared" si="1202"/>
        <v>#N/A</v>
      </c>
      <c r="AN833" s="13" t="e">
        <f t="shared" si="1203"/>
        <v>#N/A</v>
      </c>
      <c r="AO833" s="13" t="e">
        <f t="shared" si="1204"/>
        <v>#N/A</v>
      </c>
      <c r="AP833" s="13" t="e">
        <f t="shared" si="1205"/>
        <v>#N/A</v>
      </c>
      <c r="AQ833" s="13" t="e">
        <f t="shared" si="1206"/>
        <v>#N/A</v>
      </c>
      <c r="AR833" s="13" t="e">
        <f t="shared" si="1207"/>
        <v>#N/A</v>
      </c>
      <c r="AS833" s="13" t="e">
        <f t="shared" si="1208"/>
        <v>#N/A</v>
      </c>
      <c r="AT833" s="13" t="e">
        <f t="shared" si="1209"/>
        <v>#N/A</v>
      </c>
      <c r="AU833" s="13" t="e">
        <f t="shared" si="1210"/>
        <v>#N/A</v>
      </c>
      <c r="AV833" s="13" t="e">
        <f t="shared" si="1211"/>
        <v>#N/A</v>
      </c>
      <c r="AW833" s="13" t="e">
        <f t="shared" si="1212"/>
        <v>#N/A</v>
      </c>
      <c r="AX833" s="13" t="e">
        <f t="shared" si="1213"/>
        <v>#N/A</v>
      </c>
      <c r="AY833" s="13" t="e">
        <f t="shared" si="1214"/>
        <v>#N/A</v>
      </c>
      <c r="AZ833" s="13" t="e">
        <f t="shared" si="1215"/>
        <v>#N/A</v>
      </c>
      <c r="BA833" s="13" t="e">
        <f t="shared" si="1216"/>
        <v>#N/A</v>
      </c>
      <c r="BB833" s="13" t="e">
        <f t="shared" si="1217"/>
        <v>#N/A</v>
      </c>
      <c r="BC833" s="13" t="e">
        <f t="shared" si="1218"/>
        <v>#N/A</v>
      </c>
      <c r="BD833" s="13" t="e">
        <f t="shared" si="1219"/>
        <v>#N/A</v>
      </c>
      <c r="BE833" s="13" t="e">
        <f t="shared" si="1220"/>
        <v>#N/A</v>
      </c>
      <c r="BF833" s="13" t="e">
        <f t="shared" si="1221"/>
        <v>#N/A</v>
      </c>
      <c r="BG833" s="13" t="e">
        <f t="shared" si="1222"/>
        <v>#N/A</v>
      </c>
      <c r="BH833" s="13" t="e">
        <f t="shared" si="1223"/>
        <v>#N/A</v>
      </c>
      <c r="BI833" s="13" t="e">
        <f t="shared" si="1224"/>
        <v>#N/A</v>
      </c>
      <c r="BJ833" s="14" t="e">
        <f t="shared" si="1225"/>
        <v>#N/A</v>
      </c>
      <c r="BK833" s="14" t="e">
        <f t="shared" si="1226"/>
        <v>#N/A</v>
      </c>
      <c r="BL833" s="14" t="e">
        <f t="shared" si="1227"/>
        <v>#N/A</v>
      </c>
      <c r="BM833" s="14" t="e">
        <f t="shared" si="1228"/>
        <v>#N/A</v>
      </c>
      <c r="BN833" s="14" t="e">
        <f t="shared" si="1229"/>
        <v>#N/A</v>
      </c>
    </row>
    <row r="834" spans="1:66" x14ac:dyDescent="0.25">
      <c r="A834" t="s">
        <v>347</v>
      </c>
      <c r="B834" t="s">
        <v>272</v>
      </c>
      <c r="C834" t="s">
        <v>259</v>
      </c>
      <c r="D834" s="11">
        <v>44450</v>
      </c>
      <c r="E834" s="10">
        <f>VLOOKUP(A834,home!$A$2:$E$404,3,FALSE)</f>
        <v>1.5417000000000001</v>
      </c>
      <c r="F834" s="10">
        <f>VLOOKUP(B834,home!$B$2:$E$404,3,FALSE)</f>
        <v>2.0179999999999998</v>
      </c>
      <c r="G834" s="10">
        <f>VLOOKUP(C834,away!$B$2:$E$404,4,FALSE)</f>
        <v>1.0810999999999999</v>
      </c>
      <c r="H834" s="10">
        <f>VLOOKUP(A834,away!$A$2:$E$404,3,FALSE)</f>
        <v>1.125</v>
      </c>
      <c r="I834" s="10">
        <f>VLOOKUP(C834,away!$B$2:$E$404,3,FALSE)</f>
        <v>0.88890000000000002</v>
      </c>
      <c r="J834" s="10">
        <f>VLOOKUP(B834,home!$B$2:$E$404,4,FALSE)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347</v>
      </c>
      <c r="B835" t="s">
        <v>269</v>
      </c>
      <c r="C835" t="s">
        <v>264</v>
      </c>
      <c r="D835" s="11">
        <v>44450</v>
      </c>
      <c r="E835" s="10">
        <f>VLOOKUP(A835,home!$A$2:$E$404,3,FALSE)</f>
        <v>1.5417000000000001</v>
      </c>
      <c r="F835" s="10">
        <f>VLOOKUP(B835,home!$B$2:$E$404,3,FALSE)</f>
        <v>1.0089999999999999</v>
      </c>
      <c r="G835" s="10">
        <f>VLOOKUP(C835,away!$B$2:$E$404,4,FALSE)</f>
        <v>1.4414</v>
      </c>
      <c r="H835" s="10">
        <f>VLOOKUP(A835,away!$A$2:$E$404,3,FALSE)</f>
        <v>1.125</v>
      </c>
      <c r="I835" s="10">
        <f>VLOOKUP(C835,away!$B$2:$E$404,3,FALSE)</f>
        <v>0.59260000000000002</v>
      </c>
      <c r="J835" s="10">
        <f>VLOOKUP(B835,home!$B$2:$E$404,4,FALSE)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348</v>
      </c>
      <c r="B836" t="s">
        <v>282</v>
      </c>
      <c r="C836" t="s">
        <v>284</v>
      </c>
      <c r="D836" s="11">
        <v>44450</v>
      </c>
      <c r="E836" s="10">
        <f>VLOOKUP(A836,home!$A$2:$E$404,3,FALSE)</f>
        <v>1.5124</v>
      </c>
      <c r="F836" s="10">
        <f>VLOOKUP(B836,home!$B$2:$E$404,3,FALSE)</f>
        <v>1.3665</v>
      </c>
      <c r="G836" s="10">
        <f>VLOOKUP(C836,away!$B$2:$E$404,4,FALSE)</f>
        <v>1.0579000000000001</v>
      </c>
      <c r="H836" s="10">
        <f>VLOOKUP(A836,away!$A$2:$E$404,3,FALSE)</f>
        <v>1.1446000000000001</v>
      </c>
      <c r="I836" s="10">
        <f>VLOOKUP(C836,away!$B$2:$E$404,3,FALSE)</f>
        <v>0.99019999999999997</v>
      </c>
      <c r="J836" s="10">
        <f>VLOOKUP(B836,home!$B$2:$E$404,4,FALSE)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348</v>
      </c>
      <c r="B837" t="s">
        <v>287</v>
      </c>
      <c r="C837" t="s">
        <v>286</v>
      </c>
      <c r="D837" s="11">
        <v>44450</v>
      </c>
      <c r="E837" s="10">
        <f>VLOOKUP(A837,home!$A$2:$E$404,3,FALSE)</f>
        <v>1.5124</v>
      </c>
      <c r="F837" s="10">
        <f>VLOOKUP(B837,home!$B$2:$E$404,3,FALSE)</f>
        <v>0.92569999999999997</v>
      </c>
      <c r="G837" s="10">
        <f>VLOOKUP(C837,away!$B$2:$E$404,4,FALSE)</f>
        <v>1.5869</v>
      </c>
      <c r="H837" s="10">
        <f>VLOOKUP(A837,away!$A$2:$E$404,3,FALSE)</f>
        <v>1.1446000000000001</v>
      </c>
      <c r="I837" s="10">
        <f>VLOOKUP(C837,away!$B$2:$E$404,3,FALSE)</f>
        <v>0.34949999999999998</v>
      </c>
      <c r="J837" s="10">
        <f>VLOOKUP(B837,home!$B$2:$E$404,4,FALSE)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356</v>
      </c>
      <c r="B838" t="s">
        <v>327</v>
      </c>
      <c r="C838" t="s">
        <v>333</v>
      </c>
      <c r="D838" s="11">
        <v>44450</v>
      </c>
      <c r="E838" s="10">
        <f>VLOOKUP(A838,home!$A$2:$E$404,3,FALSE)</f>
        <v>1.6769000000000001</v>
      </c>
      <c r="F838" s="10">
        <f>VLOOKUP(B838,home!$B$2:$E$404,3,FALSE)</f>
        <v>0.59630000000000005</v>
      </c>
      <c r="G838" s="10">
        <f>VLOOKUP(C838,away!$B$2:$E$404,4,FALSE)</f>
        <v>0.82569999999999999</v>
      </c>
      <c r="H838" s="10">
        <f>VLOOKUP(A838,away!$A$2:$E$404,3,FALSE)</f>
        <v>1.5230999999999999</v>
      </c>
      <c r="I838" s="10">
        <f>VLOOKUP(C838,away!$B$2:$E$404,3,FALSE)</f>
        <v>0.85860000000000003</v>
      </c>
      <c r="J838" s="10">
        <f>VLOOKUP(B838,home!$B$2:$E$404,4,FALSE)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356</v>
      </c>
      <c r="B839" t="s">
        <v>328</v>
      </c>
      <c r="C839" t="s">
        <v>332</v>
      </c>
      <c r="D839" s="11">
        <v>44450</v>
      </c>
      <c r="E839" s="10">
        <f>VLOOKUP(A839,home!$A$2:$E$404,3,FALSE)</f>
        <v>1.6769000000000001</v>
      </c>
      <c r="F839" s="10">
        <f>VLOOKUP(B839,home!$B$2:$E$404,3,FALSE)</f>
        <v>1.2844</v>
      </c>
      <c r="G839" s="10">
        <f>VLOOKUP(C839,away!$B$2:$E$404,4,FALSE)</f>
        <v>0.82569999999999999</v>
      </c>
      <c r="H839" s="10">
        <f>VLOOKUP(A839,away!$A$2:$E$404,3,FALSE)</f>
        <v>1.5230999999999999</v>
      </c>
      <c r="I839" s="10">
        <f>VLOOKUP(C839,away!$B$2:$E$404,3,FALSE)</f>
        <v>1.3130999999999999</v>
      </c>
      <c r="J839" s="10">
        <f>VLOOKUP(B839,home!$B$2:$E$404,4,FALSE)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289</v>
      </c>
      <c r="B840" t="s">
        <v>290</v>
      </c>
      <c r="C840" t="s">
        <v>308</v>
      </c>
      <c r="D840" s="11">
        <v>44450</v>
      </c>
      <c r="E840" s="10">
        <f>VLOOKUP(A840,home!$A$2:$E$404,3,FALSE)</f>
        <v>1.6667000000000001</v>
      </c>
      <c r="F840" s="10">
        <f>VLOOKUP(B840,home!$B$2:$E$404,3,FALSE)</f>
        <v>1.6</v>
      </c>
      <c r="G840" s="10">
        <f>VLOOKUP(C840,away!$B$2:$E$404,4,FALSE)</f>
        <v>0.2</v>
      </c>
      <c r="H840" s="10">
        <f>VLOOKUP(A840,away!$A$2:$E$404,3,FALSE)</f>
        <v>0.93330000000000002</v>
      </c>
      <c r="I840" s="10">
        <f>VLOOKUP(C840,away!$B$2:$E$404,3,FALSE)</f>
        <v>0.71430000000000005</v>
      </c>
      <c r="J840" s="10">
        <f>VLOOKUP(B840,home!$B$2:$E$404,4,FALSE)</f>
        <v>1.7858000000000001</v>
      </c>
      <c r="K840" s="12">
        <f t="shared" si="1174"/>
        <v>0.53334400000000004</v>
      </c>
      <c r="L840" s="12">
        <f t="shared" si="1175"/>
        <v>1.1905146241020002</v>
      </c>
      <c r="M840" s="13">
        <f t="shared" si="1176"/>
        <v>0.17837653030051873</v>
      </c>
      <c r="N840" s="13">
        <f t="shared" si="1177"/>
        <v>9.5136052176599872E-2</v>
      </c>
      <c r="O840" s="13">
        <f t="shared" si="1178"/>
        <v>0.21235986791934106</v>
      </c>
      <c r="P840" s="13">
        <f t="shared" si="1179"/>
        <v>0.11326086139557304</v>
      </c>
      <c r="Q840" s="13">
        <f t="shared" si="1180"/>
        <v>2.5370121306038242E-2</v>
      </c>
      <c r="R840" s="13">
        <f t="shared" si="1181"/>
        <v>0.12640876416517238</v>
      </c>
      <c r="S840" s="13">
        <f t="shared" si="1182"/>
        <v>1.7978854480540801E-2</v>
      </c>
      <c r="T840" s="13">
        <f t="shared" si="1183"/>
        <v>3.0203500430080254E-2</v>
      </c>
      <c r="U840" s="13">
        <f t="shared" si="1184"/>
        <v>6.7419355914909704E-2</v>
      </c>
      <c r="V840" s="13">
        <f t="shared" si="1185"/>
        <v>1.2684158379537348E-3</v>
      </c>
      <c r="W840" s="13">
        <f t="shared" si="1186"/>
        <v>4.5103339926158871E-3</v>
      </c>
      <c r="X840" s="13">
        <f t="shared" si="1187"/>
        <v>5.3696185777935756E-3</v>
      </c>
      <c r="Y840" s="13">
        <f t="shared" si="1188"/>
        <v>3.1963047213565184E-3</v>
      </c>
      <c r="Z840" s="13">
        <f t="shared" si="1189"/>
        <v>5.0163827451099534E-2</v>
      </c>
      <c r="AA840" s="13">
        <f t="shared" si="1190"/>
        <v>2.6754576388079234E-2</v>
      </c>
      <c r="AB840" s="13">
        <f t="shared" si="1191"/>
        <v>7.1346963945618652E-3</v>
      </c>
      <c r="AC840" s="13">
        <f t="shared" si="1192"/>
        <v>5.0336593529286809E-5</v>
      </c>
      <c r="AD840" s="13">
        <f t="shared" si="1193"/>
        <v>6.0138989323943188E-4</v>
      </c>
      <c r="AE840" s="13">
        <f t="shared" si="1194"/>
        <v>7.1596346268868404E-4</v>
      </c>
      <c r="AF840" s="13">
        <f t="shared" si="1195"/>
        <v>4.2618248632679269E-4</v>
      </c>
      <c r="AG840" s="13">
        <f t="shared" si="1196"/>
        <v>1.6912549416939914E-4</v>
      </c>
      <c r="AH840" s="13">
        <f t="shared" si="1197"/>
        <v>1.4930192545365838E-2</v>
      </c>
      <c r="AI840" s="13">
        <f t="shared" si="1198"/>
        <v>7.9629286129155978E-3</v>
      </c>
      <c r="AJ840" s="13">
        <f t="shared" si="1199"/>
        <v>2.1234900990634285E-3</v>
      </c>
      <c r="AK840" s="13">
        <f t="shared" si="1200"/>
        <v>3.7751690113162846E-4</v>
      </c>
      <c r="AL840" s="13">
        <f t="shared" si="1201"/>
        <v>1.2784565173996497E-6</v>
      </c>
      <c r="AM840" s="13">
        <f t="shared" si="1202"/>
        <v>6.414953824397833E-5</v>
      </c>
      <c r="AN840" s="13">
        <f t="shared" si="1203"/>
        <v>7.637096340884672E-5</v>
      </c>
      <c r="AO840" s="13">
        <f t="shared" si="1204"/>
        <v>4.5460374397495396E-5</v>
      </c>
      <c r="AP840" s="13">
        <f t="shared" si="1205"/>
        <v>1.804041351245681E-5</v>
      </c>
      <c r="AQ840" s="13">
        <f t="shared" si="1206"/>
        <v>5.3693440278567901E-6</v>
      </c>
      <c r="AR840" s="13">
        <f t="shared" si="1207"/>
        <v>3.5549225131833403E-3</v>
      </c>
      <c r="AS840" s="13">
        <f t="shared" si="1208"/>
        <v>1.8959965928712556E-3</v>
      </c>
      <c r="AT840" s="13">
        <f t="shared" si="1209"/>
        <v>5.0560920341416351E-4</v>
      </c>
      <c r="AU840" s="13">
        <f t="shared" si="1210"/>
        <v>8.988787832857456E-5</v>
      </c>
      <c r="AV840" s="13">
        <f t="shared" si="1211"/>
        <v>1.1985290144818815E-5</v>
      </c>
      <c r="AW840" s="13">
        <f t="shared" si="1212"/>
        <v>2.2548912898761452E-8</v>
      </c>
      <c r="AX840" s="13">
        <f t="shared" si="1213"/>
        <v>5.702295220866062E-6</v>
      </c>
      <c r="AY840" s="13">
        <f t="shared" si="1214"/>
        <v>6.7886658513879909E-6</v>
      </c>
      <c r="AZ840" s="13">
        <f t="shared" si="1215"/>
        <v>4.0410029871096305E-6</v>
      </c>
      <c r="BA840" s="13">
        <f t="shared" si="1216"/>
        <v>1.6036243840646273E-6</v>
      </c>
      <c r="BB840" s="13">
        <f t="shared" si="1217"/>
        <v>4.7728457019887529E-7</v>
      </c>
      <c r="BC840" s="13">
        <f t="shared" si="1218"/>
        <v>1.1364285213599977E-7</v>
      </c>
      <c r="BD840" s="13">
        <f t="shared" si="1219"/>
        <v>7.0536453991569905E-4</v>
      </c>
      <c r="BE840" s="13">
        <f t="shared" si="1220"/>
        <v>3.7620194517679864E-4</v>
      </c>
      <c r="BF840" s="13">
        <f t="shared" si="1221"/>
        <v>1.0032252512418725E-4</v>
      </c>
      <c r="BG840" s="13">
        <f t="shared" si="1222"/>
        <v>1.7835472279944845E-5</v>
      </c>
      <c r="BH840" s="13">
        <f t="shared" si="1223"/>
        <v>2.3781105319187253E-6</v>
      </c>
      <c r="BI840" s="13">
        <f t="shared" si="1224"/>
        <v>2.5367019670713221E-7</v>
      </c>
      <c r="BJ840" s="14">
        <f t="shared" si="1225"/>
        <v>0.16592670969036502</v>
      </c>
      <c r="BK840" s="14">
        <f t="shared" si="1226"/>
        <v>0.31094306573048436</v>
      </c>
      <c r="BL840" s="14">
        <f t="shared" si="1227"/>
        <v>0.47273214668170821</v>
      </c>
      <c r="BM840" s="14">
        <f t="shared" si="1228"/>
        <v>0.2488467861734753</v>
      </c>
      <c r="BN840" s="14">
        <f t="shared" si="1229"/>
        <v>0.75091219726324332</v>
      </c>
    </row>
    <row r="841" spans="1:66" x14ac:dyDescent="0.25">
      <c r="A841" t="s">
        <v>289</v>
      </c>
      <c r="B841" t="s">
        <v>316</v>
      </c>
      <c r="C841" t="s">
        <v>310</v>
      </c>
      <c r="D841" s="11">
        <v>44450</v>
      </c>
      <c r="E841" s="10">
        <f>VLOOKUP(A841,home!$A$2:$E$404,3,FALSE)</f>
        <v>1.6667000000000001</v>
      </c>
      <c r="F841" s="10">
        <f>VLOOKUP(B841,home!$B$2:$E$404,3,FALSE)</f>
        <v>0.1</v>
      </c>
      <c r="G841" s="10">
        <f>VLOOKUP(C841,away!$B$2:$E$404,4,FALSE)</f>
        <v>1.5</v>
      </c>
      <c r="H841" s="10">
        <f>VLOOKUP(A841,away!$A$2:$E$404,3,FALSE)</f>
        <v>0.93330000000000002</v>
      </c>
      <c r="I841" s="10">
        <f>VLOOKUP(C841,away!$B$2:$E$404,3,FALSE)</f>
        <v>1.0714999999999999</v>
      </c>
      <c r="J841" s="10">
        <f>VLOOKUP(B841,home!$B$2:$E$404,4,FALSE)</f>
        <v>0.1</v>
      </c>
      <c r="K841" s="12">
        <f t="shared" si="1174"/>
        <v>0.25000500000000003</v>
      </c>
      <c r="L841" s="12">
        <f t="shared" si="1175"/>
        <v>0.100003095</v>
      </c>
      <c r="M841" s="13">
        <f t="shared" si="1176"/>
        <v>0.70468238529171578</v>
      </c>
      <c r="N841" s="13">
        <f t="shared" si="1177"/>
        <v>0.17617411973485544</v>
      </c>
      <c r="O841" s="13">
        <f t="shared" si="1178"/>
        <v>7.0470419521154057E-2</v>
      </c>
      <c r="P841" s="13">
        <f t="shared" si="1179"/>
        <v>1.7617957232386121E-2</v>
      </c>
      <c r="Q841" s="13">
        <f t="shared" si="1180"/>
        <v>2.2022205402156273E-2</v>
      </c>
      <c r="R841" s="13">
        <f t="shared" si="1181"/>
        <v>3.5236300290319117E-3</v>
      </c>
      <c r="S841" s="13">
        <f t="shared" si="1182"/>
        <v>1.1011784298882895E-4</v>
      </c>
      <c r="T841" s="13">
        <f t="shared" si="1183"/>
        <v>2.2022886989413468E-3</v>
      </c>
      <c r="U841" s="13">
        <f t="shared" si="1184"/>
        <v>8.8092512540812319E-4</v>
      </c>
      <c r="V841" s="13">
        <f t="shared" si="1185"/>
        <v>3.0589848211414511E-7</v>
      </c>
      <c r="W841" s="13">
        <f t="shared" si="1186"/>
        <v>1.8352204871886937E-3</v>
      </c>
      <c r="X841" s="13">
        <f t="shared" si="1187"/>
        <v>1.8352772872627722E-4</v>
      </c>
      <c r="Y841" s="13">
        <f t="shared" si="1188"/>
        <v>9.176670445474064E-6</v>
      </c>
      <c r="Z841" s="13">
        <f t="shared" si="1189"/>
        <v>1.1745796951271036E-4</v>
      </c>
      <c r="AA841" s="13">
        <f t="shared" si="1190"/>
        <v>2.9365079668025158E-5</v>
      </c>
      <c r="AB841" s="13">
        <f t="shared" si="1191"/>
        <v>3.6707083712023158E-6</v>
      </c>
      <c r="AC841" s="13">
        <f t="shared" si="1192"/>
        <v>4.7799073098618733E-10</v>
      </c>
      <c r="AD841" s="13">
        <f t="shared" si="1193"/>
        <v>1.1470357447490232E-4</v>
      </c>
      <c r="AE841" s="13">
        <f t="shared" si="1194"/>
        <v>1.1470712455053231E-5</v>
      </c>
      <c r="AF841" s="13">
        <f t="shared" si="1195"/>
        <v>5.7355337368018572E-7</v>
      </c>
      <c r="AG841" s="13">
        <f t="shared" si="1196"/>
        <v>1.9119037505236709E-8</v>
      </c>
      <c r="AH841" s="13">
        <f t="shared" si="1197"/>
        <v>2.9365401209216689E-6</v>
      </c>
      <c r="AI841" s="13">
        <f t="shared" si="1198"/>
        <v>7.3414971293102199E-7</v>
      </c>
      <c r="AJ841" s="13">
        <f t="shared" si="1199"/>
        <v>9.1770549490660101E-8</v>
      </c>
      <c r="AK841" s="13">
        <f t="shared" si="1200"/>
        <v>7.647698741804163E-9</v>
      </c>
      <c r="AL841" s="13">
        <f t="shared" si="1201"/>
        <v>4.7801508490980751E-13</v>
      </c>
      <c r="AM841" s="13">
        <f t="shared" si="1202"/>
        <v>5.7352934273195922E-6</v>
      </c>
      <c r="AN841" s="13">
        <f t="shared" si="1203"/>
        <v>5.7354709346511674E-7</v>
      </c>
      <c r="AO841" s="13">
        <f t="shared" si="1204"/>
        <v>2.867824223738297E-8</v>
      </c>
      <c r="AP841" s="13">
        <f t="shared" si="1205"/>
        <v>9.5597099429934074E-10</v>
      </c>
      <c r="AQ841" s="13">
        <f t="shared" si="1206"/>
        <v>2.3900014540040354E-11</v>
      </c>
      <c r="AR841" s="13">
        <f t="shared" si="1207"/>
        <v>5.8732620136768238E-8</v>
      </c>
      <c r="AS841" s="13">
        <f t="shared" si="1208"/>
        <v>1.4683448697292746E-8</v>
      </c>
      <c r="AT841" s="13">
        <f t="shared" si="1209"/>
        <v>1.835467795783337E-9</v>
      </c>
      <c r="AU841" s="13">
        <f t="shared" si="1210"/>
        <v>1.5295870876160446E-10</v>
      </c>
      <c r="AV841" s="13">
        <f t="shared" si="1211"/>
        <v>9.5601104959862285E-12</v>
      </c>
      <c r="AW841" s="13">
        <f t="shared" si="1212"/>
        <v>3.3197183338491317E-16</v>
      </c>
      <c r="AX841" s="13">
        <f t="shared" si="1213"/>
        <v>2.3897533888283922E-7</v>
      </c>
      <c r="AY841" s="13">
        <f t="shared" si="1214"/>
        <v>2.3898273516957761E-8</v>
      </c>
      <c r="AZ841" s="13">
        <f t="shared" si="1215"/>
        <v>1.1949506584261554E-9</v>
      </c>
      <c r="BA841" s="13">
        <f t="shared" si="1216"/>
        <v>3.9832921404967801E-11</v>
      </c>
      <c r="BB841" s="13">
        <f t="shared" si="1217"/>
        <v>9.9585385584713199E-13</v>
      </c>
      <c r="BC841" s="13">
        <f t="shared" si="1218"/>
        <v>1.9917693550479412E-14</v>
      </c>
      <c r="BD841" s="13">
        <f t="shared" si="1219"/>
        <v>9.7890729852269084E-10</v>
      </c>
      <c r="BE841" s="13">
        <f t="shared" si="1220"/>
        <v>2.4473171916716535E-10</v>
      </c>
      <c r="BF841" s="13">
        <f t="shared" si="1221"/>
        <v>3.0592076725193596E-11</v>
      </c>
      <c r="BG841" s="13">
        <f t="shared" si="1222"/>
        <v>2.5493907138940093E-12</v>
      </c>
      <c r="BH841" s="13">
        <f t="shared" si="1223"/>
        <v>1.5934010635676791E-13</v>
      </c>
      <c r="BI841" s="13">
        <f t="shared" si="1224"/>
        <v>7.9671646579447545E-15</v>
      </c>
      <c r="BJ841" s="14">
        <f t="shared" si="1225"/>
        <v>0.20255990828970044</v>
      </c>
      <c r="BK841" s="14">
        <f t="shared" si="1226"/>
        <v>0.72241079064231517</v>
      </c>
      <c r="BL841" s="14">
        <f t="shared" si="1227"/>
        <v>7.4911857242718649E-2</v>
      </c>
      <c r="BM841" s="14">
        <f t="shared" si="1228"/>
        <v>5.509273034674125E-3</v>
      </c>
      <c r="BN841" s="14">
        <f t="shared" si="1229"/>
        <v>0.99449071721129956</v>
      </c>
    </row>
    <row r="842" spans="1:66" x14ac:dyDescent="0.25">
      <c r="A842" t="s">
        <v>289</v>
      </c>
      <c r="B842" t="s">
        <v>294</v>
      </c>
      <c r="C842" t="s">
        <v>302</v>
      </c>
      <c r="D842" s="11">
        <v>44450</v>
      </c>
      <c r="E842" s="10">
        <f>VLOOKUP(A842,home!$A$2:$E$404,3,FALSE)</f>
        <v>1.6667000000000001</v>
      </c>
      <c r="F842" s="10">
        <f>VLOOKUP(B842,home!$B$2:$E$404,3,FALSE)</f>
        <v>1.5</v>
      </c>
      <c r="G842" s="10">
        <f>VLOOKUP(C842,away!$B$2:$E$404,4,FALSE)</f>
        <v>0.9</v>
      </c>
      <c r="H842" s="10">
        <f>VLOOKUP(A842,away!$A$2:$E$404,3,FALSE)</f>
        <v>0.93330000000000002</v>
      </c>
      <c r="I842" s="10">
        <f>VLOOKUP(C842,away!$B$2:$E$404,3,FALSE)</f>
        <v>1.6072</v>
      </c>
      <c r="J842" s="10">
        <f>VLOOKUP(B842,home!$B$2:$E$404,4,FALSE)</f>
        <v>0.1</v>
      </c>
      <c r="K842" s="12">
        <f t="shared" si="1174"/>
        <v>2.2500450000000001</v>
      </c>
      <c r="L842" s="12">
        <f t="shared" si="1175"/>
        <v>0.14999997600000001</v>
      </c>
      <c r="M842" s="13">
        <f t="shared" si="1176"/>
        <v>9.0713873250497956E-2</v>
      </c>
      <c r="N842" s="13">
        <f t="shared" si="1177"/>
        <v>0.20411029693791669</v>
      </c>
      <c r="O842" s="13">
        <f t="shared" si="1178"/>
        <v>1.3607078810441738E-2</v>
      </c>
      <c r="P842" s="13">
        <f t="shared" si="1179"/>
        <v>3.0616539642040377E-2</v>
      </c>
      <c r="Q842" s="13">
        <f t="shared" si="1180"/>
        <v>0.22962867653683738</v>
      </c>
      <c r="R842" s="13">
        <f t="shared" si="1181"/>
        <v>1.0205307474981844E-3</v>
      </c>
      <c r="S842" s="13">
        <f t="shared" si="1182"/>
        <v>2.5833217843762514E-3</v>
      </c>
      <c r="T842" s="13">
        <f t="shared" si="1183"/>
        <v>3.4444295969437377E-2</v>
      </c>
      <c r="U842" s="13">
        <f t="shared" si="1184"/>
        <v>2.2962401057545524E-3</v>
      </c>
      <c r="V842" s="13">
        <f t="shared" si="1185"/>
        <v>9.6876488905207062E-5</v>
      </c>
      <c r="W842" s="13">
        <f t="shared" si="1186"/>
        <v>0.17222495183277611</v>
      </c>
      <c r="X842" s="13">
        <f t="shared" si="1187"/>
        <v>2.5833738641517574E-2</v>
      </c>
      <c r="Y842" s="13">
        <f t="shared" si="1188"/>
        <v>1.9375300881089542E-3</v>
      </c>
      <c r="Z842" s="13">
        <f t="shared" si="1189"/>
        <v>5.1026529210663277E-5</v>
      </c>
      <c r="AA842" s="13">
        <f t="shared" si="1190"/>
        <v>1.1481198691780685E-4</v>
      </c>
      <c r="AB842" s="13">
        <f t="shared" si="1191"/>
        <v>1.2916606855223838E-4</v>
      </c>
      <c r="AC842" s="13">
        <f t="shared" si="1192"/>
        <v>2.0435289806482785E-6</v>
      </c>
      <c r="AD842" s="13">
        <f t="shared" si="1193"/>
        <v>9.6878472936644699E-2</v>
      </c>
      <c r="AE842" s="13">
        <f t="shared" si="1194"/>
        <v>1.4531768615413356E-2</v>
      </c>
      <c r="AF842" s="13">
        <f t="shared" si="1195"/>
        <v>1.0898824717747782E-3</v>
      </c>
      <c r="AG842" s="13">
        <f t="shared" si="1196"/>
        <v>5.4494114869679175E-5</v>
      </c>
      <c r="AH842" s="13">
        <f t="shared" si="1197"/>
        <v>1.9134945392406964E-6</v>
      </c>
      <c r="AI842" s="13">
        <f t="shared" si="1198"/>
        <v>4.3054488205458331E-6</v>
      </c>
      <c r="AJ842" s="13">
        <f t="shared" si="1199"/>
        <v>4.8437267957125247E-6</v>
      </c>
      <c r="AK842" s="13">
        <f t="shared" si="1200"/>
        <v>3.6328677526863295E-6</v>
      </c>
      <c r="AL842" s="13">
        <f t="shared" si="1201"/>
        <v>2.758818857746565E-8</v>
      </c>
      <c r="AM842" s="13">
        <f t="shared" si="1202"/>
        <v>4.3596184727746547E-2</v>
      </c>
      <c r="AN842" s="13">
        <f t="shared" si="1203"/>
        <v>6.5394266628535491E-3</v>
      </c>
      <c r="AO842" s="13">
        <f t="shared" si="1204"/>
        <v>4.9045692124089618E-4</v>
      </c>
      <c r="AP842" s="13">
        <f t="shared" si="1205"/>
        <v>2.4522842138389456E-5</v>
      </c>
      <c r="AQ842" s="13">
        <f t="shared" si="1206"/>
        <v>9.1960643305255119E-7</v>
      </c>
      <c r="AR842" s="13">
        <f t="shared" si="1207"/>
        <v>5.7404826992447091E-8</v>
      </c>
      <c r="AS842" s="13">
        <f t="shared" si="1208"/>
        <v>1.2916344395022061E-7</v>
      </c>
      <c r="AT842" s="13">
        <f t="shared" si="1209"/>
        <v>1.453117806214871E-7</v>
      </c>
      <c r="AU842" s="13">
        <f t="shared" si="1210"/>
        <v>1.0898601514282464E-7</v>
      </c>
      <c r="AV842" s="13">
        <f t="shared" si="1211"/>
        <v>6.1305859610509238E-8</v>
      </c>
      <c r="AW842" s="13">
        <f t="shared" si="1212"/>
        <v>2.5864439931598823E-10</v>
      </c>
      <c r="AX842" s="13">
        <f t="shared" si="1213"/>
        <v>1.6348896244290395E-2</v>
      </c>
      <c r="AY842" s="13">
        <f t="shared" si="1214"/>
        <v>2.4523340442700495E-3</v>
      </c>
      <c r="AZ842" s="13">
        <f t="shared" si="1215"/>
        <v>1.8392502389224515E-4</v>
      </c>
      <c r="BA842" s="13">
        <f t="shared" si="1216"/>
        <v>9.1962497232120727E-6</v>
      </c>
      <c r="BB842" s="13">
        <f t="shared" si="1217"/>
        <v>3.448593094429542E-7</v>
      </c>
      <c r="BC842" s="13">
        <f t="shared" si="1218"/>
        <v>1.0345777627963938E-8</v>
      </c>
      <c r="BD842" s="13">
        <f t="shared" si="1219"/>
        <v>1.4351204451918709E-9</v>
      </c>
      <c r="BE842" s="13">
        <f t="shared" si="1220"/>
        <v>3.2290855821017433E-9</v>
      </c>
      <c r="BF842" s="13">
        <f t="shared" si="1221"/>
        <v>3.6327939342900591E-9</v>
      </c>
      <c r="BG842" s="13">
        <f t="shared" si="1222"/>
        <v>2.7246499426265584E-9</v>
      </c>
      <c r="BH842" s="13">
        <f t="shared" si="1223"/>
        <v>1.5326462450392942E-9</v>
      </c>
      <c r="BI842" s="13">
        <f t="shared" si="1224"/>
        <v>6.897046040838877E-10</v>
      </c>
      <c r="BJ842" s="14">
        <f t="shared" si="1225"/>
        <v>0.85038032567297195</v>
      </c>
      <c r="BK842" s="14">
        <f t="shared" si="1226"/>
        <v>0.12646501632725907</v>
      </c>
      <c r="BL842" s="14">
        <f t="shared" si="1227"/>
        <v>1.7183038672999779E-2</v>
      </c>
      <c r="BM842" s="14">
        <f t="shared" si="1228"/>
        <v>0.42193007749158357</v>
      </c>
      <c r="BN842" s="14">
        <f t="shared" si="1229"/>
        <v>0.56969699592523237</v>
      </c>
    </row>
    <row r="843" spans="1:66" x14ac:dyDescent="0.25">
      <c r="A843" t="s">
        <v>289</v>
      </c>
      <c r="B843" t="s">
        <v>313</v>
      </c>
      <c r="C843" t="s">
        <v>303</v>
      </c>
      <c r="D843" s="11">
        <v>44450</v>
      </c>
      <c r="E843" s="10">
        <f>VLOOKUP(A843,home!$A$2:$E$404,3,FALSE)</f>
        <v>1.6667000000000001</v>
      </c>
      <c r="F843" s="10">
        <f>VLOOKUP(B843,home!$B$2:$E$404,3,FALSE)</f>
        <v>0.9</v>
      </c>
      <c r="G843" s="10">
        <f>VLOOKUP(C843,away!$B$2:$E$404,4,FALSE)</f>
        <v>0.3</v>
      </c>
      <c r="H843" s="10">
        <f>VLOOKUP(A843,away!$A$2:$E$404,3,FALSE)</f>
        <v>0.93330000000000002</v>
      </c>
      <c r="I843" s="10">
        <f>VLOOKUP(C843,away!$B$2:$E$404,3,FALSE)</f>
        <v>1.0714999999999999</v>
      </c>
      <c r="J843" s="10">
        <f>VLOOKUP(B843,home!$B$2:$E$404,4,FALSE)</f>
        <v>1.6072</v>
      </c>
      <c r="K843" s="12">
        <f t="shared" si="1174"/>
        <v>0.45000900000000005</v>
      </c>
      <c r="L843" s="12">
        <f t="shared" si="1175"/>
        <v>1.6072497428399999</v>
      </c>
      <c r="M843" s="13">
        <f t="shared" si="1176"/>
        <v>0.12780383331608253</v>
      </c>
      <c r="N843" s="13">
        <f t="shared" si="1177"/>
        <v>5.7512875226736995E-2</v>
      </c>
      <c r="O843" s="13">
        <f t="shared" si="1178"/>
        <v>0.20541267823123985</v>
      </c>
      <c r="P843" s="13">
        <f t="shared" si="1179"/>
        <v>9.2437553918162024E-2</v>
      </c>
      <c r="Q843" s="13">
        <f t="shared" si="1180"/>
        <v>1.2940655733954342E-2</v>
      </c>
      <c r="R843" s="13">
        <f t="shared" si="1181"/>
        <v>0.16507473713161799</v>
      </c>
      <c r="S843" s="13">
        <f t="shared" si="1182"/>
        <v>1.6714485693947234E-2</v>
      </c>
      <c r="T843" s="13">
        <f t="shared" si="1183"/>
        <v>2.0798865600579086E-2</v>
      </c>
      <c r="U843" s="13">
        <f t="shared" si="1184"/>
        <v>7.4285117381862303E-2</v>
      </c>
      <c r="V843" s="13">
        <f t="shared" si="1185"/>
        <v>1.3432445060178109E-3</v>
      </c>
      <c r="W843" s="13">
        <f t="shared" si="1186"/>
        <v>1.9411371820603539E-3</v>
      </c>
      <c r="X843" s="13">
        <f t="shared" si="1187"/>
        <v>3.1198922366836657E-3</v>
      </c>
      <c r="Y843" s="13">
        <f t="shared" si="1188"/>
        <v>2.5072229975491678E-3</v>
      </c>
      <c r="Z843" s="13">
        <f t="shared" si="1189"/>
        <v>8.843877626805785E-2</v>
      </c>
      <c r="AA843" s="13">
        <f t="shared" si="1190"/>
        <v>3.9798245269612453E-2</v>
      </c>
      <c r="AB843" s="13">
        <f t="shared" si="1191"/>
        <v>8.9547842777665133E-3</v>
      </c>
      <c r="AC843" s="13">
        <f t="shared" si="1192"/>
        <v>6.0721103403453033E-5</v>
      </c>
      <c r="AD843" s="13">
        <f t="shared" si="1193"/>
        <v>2.1838230054044942E-4</v>
      </c>
      <c r="AE843" s="13">
        <f t="shared" si="1194"/>
        <v>3.509948963844449E-4</v>
      </c>
      <c r="AF843" s="13">
        <f t="shared" si="1195"/>
        <v>2.8206822847602582E-4</v>
      </c>
      <c r="AG843" s="13">
        <f t="shared" si="1196"/>
        <v>1.5111802922714224E-4</v>
      </c>
      <c r="AH843" s="13">
        <f t="shared" si="1197"/>
        <v>3.5535800103480092E-2</v>
      </c>
      <c r="AI843" s="13">
        <f t="shared" si="1198"/>
        <v>1.5991429868766976E-2</v>
      </c>
      <c r="AJ843" s="13">
        <f t="shared" si="1199"/>
        <v>3.5981436819069786E-3</v>
      </c>
      <c r="AK843" s="13">
        <f t="shared" si="1200"/>
        <v>5.3973234671709277E-4</v>
      </c>
      <c r="AL843" s="13">
        <f t="shared" si="1201"/>
        <v>1.7567267347749149E-6</v>
      </c>
      <c r="AM843" s="13">
        <f t="shared" si="1202"/>
        <v>1.9654800136781425E-5</v>
      </c>
      <c r="AN843" s="13">
        <f t="shared" si="1203"/>
        <v>3.159017246541354E-5</v>
      </c>
      <c r="AO843" s="13">
        <f t="shared" si="1204"/>
        <v>2.5386648285653587E-5</v>
      </c>
      <c r="AP843" s="13">
        <f t="shared" si="1205"/>
        <v>1.3600894642895414E-5</v>
      </c>
      <c r="AQ843" s="13">
        <f t="shared" si="1206"/>
        <v>5.4650086042969008E-6</v>
      </c>
      <c r="AR843" s="13">
        <f t="shared" si="1207"/>
        <v>1.1422981115586397E-2</v>
      </c>
      <c r="AS843" s="13">
        <f t="shared" si="1208"/>
        <v>5.1404443088439201E-3</v>
      </c>
      <c r="AT843" s="13">
        <f t="shared" si="1209"/>
        <v>1.1566231014892715E-3</v>
      </c>
      <c r="AU843" s="13">
        <f t="shared" si="1210"/>
        <v>1.7349693509269529E-4</v>
      </c>
      <c r="AV843" s="13">
        <f t="shared" si="1211"/>
        <v>1.9518795566032176E-5</v>
      </c>
      <c r="AW843" s="13">
        <f t="shared" si="1212"/>
        <v>3.5294438283487375E-8</v>
      </c>
      <c r="AX843" s="13">
        <f t="shared" si="1213"/>
        <v>1.474139492458812E-6</v>
      </c>
      <c r="AY843" s="13">
        <f t="shared" si="1214"/>
        <v>2.3693103201647137E-6</v>
      </c>
      <c r="AZ843" s="13">
        <f t="shared" si="1215"/>
        <v>1.9040367013964476E-6</v>
      </c>
      <c r="BA843" s="13">
        <f t="shared" si="1216"/>
        <v>1.0200874995591204E-6</v>
      </c>
      <c r="BB843" s="13">
        <f t="shared" si="1217"/>
        <v>4.0988384283517399E-7</v>
      </c>
      <c r="BC843" s="13">
        <f t="shared" si="1218"/>
        <v>1.3175714019822078E-7</v>
      </c>
      <c r="BD843" s="13">
        <f t="shared" si="1219"/>
        <v>3.0599305767487362E-3</v>
      </c>
      <c r="BE843" s="13">
        <f t="shared" si="1220"/>
        <v>1.3769962989121224E-3</v>
      </c>
      <c r="BF843" s="13">
        <f t="shared" si="1221"/>
        <v>3.0983036373857255E-4</v>
      </c>
      <c r="BG843" s="13">
        <f t="shared" si="1222"/>
        <v>4.6475484051877124E-5</v>
      </c>
      <c r="BH843" s="13">
        <f t="shared" si="1223"/>
        <v>5.2285965256752921E-6</v>
      </c>
      <c r="BI843" s="13">
        <f t="shared" si="1224"/>
        <v>4.7058309878452259E-7</v>
      </c>
      <c r="BJ843" s="14">
        <f t="shared" si="1225"/>
        <v>9.9926219171323313E-2</v>
      </c>
      <c r="BK843" s="14">
        <f t="shared" si="1226"/>
        <v>0.23836396457466799</v>
      </c>
      <c r="BL843" s="14">
        <f t="shared" si="1227"/>
        <v>0.57190266445262439</v>
      </c>
      <c r="BM843" s="14">
        <f t="shared" si="1228"/>
        <v>0.33744695689299797</v>
      </c>
      <c r="BN843" s="14">
        <f t="shared" si="1229"/>
        <v>0.66118233355779366</v>
      </c>
    </row>
    <row r="844" spans="1:66" x14ac:dyDescent="0.25">
      <c r="A844" t="s">
        <v>349</v>
      </c>
      <c r="B844" t="s">
        <v>99</v>
      </c>
      <c r="C844" t="s">
        <v>104</v>
      </c>
      <c r="D844" s="11">
        <v>44451</v>
      </c>
      <c r="E844" s="10">
        <f>VLOOKUP(A844,home!$A$2:$E$404,3,FALSE)</f>
        <v>1.6087</v>
      </c>
      <c r="F844" s="10">
        <f>VLOOKUP(B844,home!$B$2:$E$404,3,FALSE)</f>
        <v>0.25900000000000001</v>
      </c>
      <c r="G844" s="10">
        <f>VLOOKUP(C844,away!$B$2:$E$404,4,FALSE)</f>
        <v>1.4503999999999999</v>
      </c>
      <c r="H844" s="10">
        <f>VLOOKUP(A844,away!$A$2:$E$404,3,FALSE)</f>
        <v>1.2608999999999999</v>
      </c>
      <c r="I844" s="10">
        <f>VLOOKUP(C844,away!$B$2:$E$404,3,FALSE)</f>
        <v>0.66090000000000004</v>
      </c>
      <c r="J844" s="10">
        <f>VLOOKUP(B844,home!$B$2:$E$404,4,FALSE)</f>
        <v>1.3218000000000001</v>
      </c>
      <c r="K844" s="12">
        <f t="shared" si="1174"/>
        <v>0.60431394632000002</v>
      </c>
      <c r="L844" s="12">
        <f t="shared" si="1175"/>
        <v>1.1014940210580002</v>
      </c>
      <c r="M844" s="13">
        <f t="shared" si="1176"/>
        <v>0.18162557933267287</v>
      </c>
      <c r="N844" s="13">
        <f t="shared" si="1177"/>
        <v>0.10975887059918378</v>
      </c>
      <c r="O844" s="13">
        <f t="shared" si="1178"/>
        <v>0.20005948970613463</v>
      </c>
      <c r="P844" s="13">
        <f t="shared" si="1179"/>
        <v>0.12089873972307963</v>
      </c>
      <c r="Q844" s="13">
        <f t="shared" si="1180"/>
        <v>3.3164408117709494E-2</v>
      </c>
      <c r="R844" s="13">
        <f t="shared" si="1181"/>
        <v>0.11018216588361093</v>
      </c>
      <c r="S844" s="13">
        <f t="shared" si="1182"/>
        <v>2.0119007080848409E-2</v>
      </c>
      <c r="T844" s="13">
        <f t="shared" si="1183"/>
        <v>3.6530397253584403E-2</v>
      </c>
      <c r="U844" s="13">
        <f t="shared" si="1184"/>
        <v>6.6584619479209795E-2</v>
      </c>
      <c r="V844" s="13">
        <f t="shared" si="1185"/>
        <v>1.4880200914744218E-3</v>
      </c>
      <c r="W844" s="13">
        <f t="shared" si="1186"/>
        <v>6.6805714489933544E-3</v>
      </c>
      <c r="X844" s="13">
        <f t="shared" si="1187"/>
        <v>7.35860950831696E-3</v>
      </c>
      <c r="Y844" s="13">
        <f t="shared" si="1188"/>
        <v>4.0527321883558412E-3</v>
      </c>
      <c r="Z844" s="13">
        <f t="shared" si="1189"/>
        <v>4.0454998982672748E-2</v>
      </c>
      <c r="AA844" s="13">
        <f t="shared" si="1190"/>
        <v>2.4447520083590552E-2</v>
      </c>
      <c r="AB844" s="13">
        <f t="shared" si="1191"/>
        <v>7.386988669726033E-3</v>
      </c>
      <c r="AC844" s="13">
        <f t="shared" si="1192"/>
        <v>6.19061183462103E-5</v>
      </c>
      <c r="AD844" s="13">
        <f t="shared" si="1193"/>
        <v>1.0092906240034738E-3</v>
      </c>
      <c r="AE844" s="13">
        <f t="shared" si="1194"/>
        <v>1.1117275878497243E-3</v>
      </c>
      <c r="AF844" s="13">
        <f t="shared" si="1195"/>
        <v>6.1228064553085207E-4</v>
      </c>
      <c r="AG844" s="13">
        <f t="shared" si="1196"/>
        <v>2.2480782342058884E-4</v>
      </c>
      <c r="AH844" s="13">
        <f t="shared" si="1197"/>
        <v>1.1140234875330375E-2</v>
      </c>
      <c r="AI844" s="13">
        <f t="shared" si="1198"/>
        <v>6.7321993004425913E-3</v>
      </c>
      <c r="AJ844" s="13">
        <f t="shared" si="1199"/>
        <v>2.0341809633316033E-3</v>
      </c>
      <c r="AK844" s="13">
        <f t="shared" si="1200"/>
        <v>4.0976130849331344E-4</v>
      </c>
      <c r="AL844" s="13">
        <f t="shared" si="1201"/>
        <v>1.648307846659851E-6</v>
      </c>
      <c r="AM844" s="13">
        <f t="shared" si="1202"/>
        <v>1.2198567999506298E-4</v>
      </c>
      <c r="AN844" s="13">
        <f t="shared" si="1203"/>
        <v>1.3436649716925636E-4</v>
      </c>
      <c r="AO844" s="13">
        <f t="shared" si="1204"/>
        <v>7.4001946631221298E-5</v>
      </c>
      <c r="AP844" s="13">
        <f t="shared" si="1205"/>
        <v>2.7170900586981169E-5</v>
      </c>
      <c r="AQ844" s="13">
        <f t="shared" si="1206"/>
        <v>7.4821461358302635E-6</v>
      </c>
      <c r="AR844" s="13">
        <f t="shared" si="1207"/>
        <v>2.4541804216716445E-3</v>
      </c>
      <c r="AS844" s="13">
        <f t="shared" si="1208"/>
        <v>1.4830954556016732E-3</v>
      </c>
      <c r="AT844" s="13">
        <f t="shared" si="1209"/>
        <v>4.4812763377195282E-4</v>
      </c>
      <c r="AU844" s="13">
        <f t="shared" si="1210"/>
        <v>9.026992627325749E-5</v>
      </c>
      <c r="AV844" s="13">
        <f t="shared" si="1211"/>
        <v>1.3637843845051923E-5</v>
      </c>
      <c r="AW844" s="13">
        <f t="shared" si="1212"/>
        <v>3.0477587473732386E-8</v>
      </c>
      <c r="AX844" s="13">
        <f t="shared" si="1213"/>
        <v>1.2286274612057522E-5</v>
      </c>
      <c r="AY844" s="13">
        <f t="shared" si="1214"/>
        <v>1.3533258026258058E-5</v>
      </c>
      <c r="AZ844" s="13">
        <f t="shared" si="1215"/>
        <v>7.4534014006792227E-6</v>
      </c>
      <c r="BA844" s="13">
        <f t="shared" si="1216"/>
        <v>2.7366256931311636E-6</v>
      </c>
      <c r="BB844" s="13">
        <f t="shared" si="1217"/>
        <v>7.5359420971442023E-7</v>
      </c>
      <c r="BC844" s="13">
        <f t="shared" si="1218"/>
        <v>1.6601590326087253E-7</v>
      </c>
      <c r="BD844" s="13">
        <f t="shared" si="1219"/>
        <v>4.5054417684481943E-4</v>
      </c>
      <c r="BE844" s="13">
        <f t="shared" si="1220"/>
        <v>2.7227012950058877E-4</v>
      </c>
      <c r="BF844" s="13">
        <f t="shared" si="1221"/>
        <v>8.2268318211779144E-5</v>
      </c>
      <c r="BG844" s="13">
        <f t="shared" si="1222"/>
        <v>1.6571964011889925E-5</v>
      </c>
      <c r="BH844" s="13">
        <f t="shared" si="1223"/>
        <v>2.503667242574555E-6</v>
      </c>
      <c r="BI844" s="13">
        <f t="shared" si="1224"/>
        <v>3.026002063264686E-7</v>
      </c>
      <c r="BJ844" s="14">
        <f t="shared" si="1225"/>
        <v>0.20090563213731188</v>
      </c>
      <c r="BK844" s="14">
        <f t="shared" si="1226"/>
        <v>0.32420843391229448</v>
      </c>
      <c r="BL844" s="14">
        <f t="shared" si="1227"/>
        <v>0.43429093240705141</v>
      </c>
      <c r="BM844" s="14">
        <f t="shared" si="1228"/>
        <v>0.24415724129650038</v>
      </c>
      <c r="BN844" s="14">
        <f t="shared" si="1229"/>
        <v>0.75568925336239134</v>
      </c>
    </row>
    <row r="845" spans="1:66" x14ac:dyDescent="0.25">
      <c r="A845" t="s">
        <v>349</v>
      </c>
      <c r="B845" t="s">
        <v>102</v>
      </c>
      <c r="C845" t="s">
        <v>100</v>
      </c>
      <c r="D845" s="11">
        <v>44451</v>
      </c>
      <c r="E845" s="10">
        <f>VLOOKUP(A845,home!$A$2:$E$404,3,FALSE)</f>
        <v>1.6087</v>
      </c>
      <c r="F845" s="10">
        <f>VLOOKUP(B845,home!$B$2:$E$404,3,FALSE)</f>
        <v>0.93240000000000001</v>
      </c>
      <c r="G845" s="10">
        <f>VLOOKUP(C845,away!$B$2:$E$404,4,FALSE)</f>
        <v>0.67810000000000004</v>
      </c>
      <c r="H845" s="10">
        <f>VLOOKUP(A845,away!$A$2:$E$404,3,FALSE)</f>
        <v>1.2608999999999999</v>
      </c>
      <c r="I845" s="10">
        <f>VLOOKUP(C845,away!$B$2:$E$404,3,FALSE)</f>
        <v>1.0814999999999999</v>
      </c>
      <c r="J845" s="10">
        <f>VLOOKUP(B845,home!$B$2:$E$404,4,FALSE)</f>
        <v>0.79310000000000003</v>
      </c>
      <c r="K845" s="12">
        <f t="shared" si="1174"/>
        <v>1.0171173698280001</v>
      </c>
      <c r="L845" s="12">
        <f t="shared" si="1175"/>
        <v>1.0815214028849998</v>
      </c>
      <c r="M845" s="13">
        <f t="shared" si="1176"/>
        <v>0.1226232327882744</v>
      </c>
      <c r="N845" s="13">
        <f t="shared" si="1177"/>
        <v>0.12472222001341624</v>
      </c>
      <c r="O845" s="13">
        <f t="shared" si="1178"/>
        <v>0.13261965075146845</v>
      </c>
      <c r="P845" s="13">
        <f t="shared" si="1179"/>
        <v>0.13488975035984152</v>
      </c>
      <c r="Q845" s="13">
        <f t="shared" si="1180"/>
        <v>6.3428568189577525E-2</v>
      </c>
      <c r="R845" s="13">
        <f t="shared" si="1181"/>
        <v>7.1715495365423418E-2</v>
      </c>
      <c r="S845" s="13">
        <f t="shared" si="1182"/>
        <v>3.7095834815325968E-2</v>
      </c>
      <c r="T845" s="13">
        <f t="shared" si="1183"/>
        <v>6.8599354051378764E-2</v>
      </c>
      <c r="U845" s="13">
        <f t="shared" si="1184"/>
        <v>7.2943076021991599E-2</v>
      </c>
      <c r="V845" s="13">
        <f t="shared" si="1185"/>
        <v>4.5340763499243436E-3</v>
      </c>
      <c r="W845" s="13">
        <f t="shared" si="1186"/>
        <v>2.1504766149646356E-2</v>
      </c>
      <c r="X845" s="13">
        <f t="shared" si="1187"/>
        <v>2.3257864854879382E-2</v>
      </c>
      <c r="Y845" s="13">
        <f t="shared" si="1188"/>
        <v>1.2576939312979438E-2</v>
      </c>
      <c r="Z845" s="13">
        <f t="shared" si="1189"/>
        <v>2.5853947718735153E-2</v>
      </c>
      <c r="AA845" s="13">
        <f t="shared" si="1190"/>
        <v>2.6296499303350519E-2</v>
      </c>
      <c r="AB845" s="13">
        <f t="shared" si="1191"/>
        <v>1.3373313103553856E-2</v>
      </c>
      <c r="AC845" s="13">
        <f t="shared" si="1192"/>
        <v>3.117274419816546E-4</v>
      </c>
      <c r="AD845" s="13">
        <f t="shared" si="1193"/>
        <v>5.4682177962236253E-3</v>
      </c>
      <c r="AE845" s="13">
        <f t="shared" si="1194"/>
        <v>5.9139945822524976E-3</v>
      </c>
      <c r="AF845" s="13">
        <f t="shared" si="1195"/>
        <v>3.1980558586260041E-3</v>
      </c>
      <c r="AG845" s="13">
        <f t="shared" si="1196"/>
        <v>1.1529219529085963E-3</v>
      </c>
      <c r="AH845" s="13">
        <f t="shared" si="1197"/>
        <v>6.9903994517204679E-3</v>
      </c>
      <c r="AI845" s="13">
        <f t="shared" si="1198"/>
        <v>7.1100567043810153E-3</v>
      </c>
      <c r="AJ845" s="13">
        <f t="shared" si="1199"/>
        <v>3.6158810872439777E-3</v>
      </c>
      <c r="AK845" s="13">
        <f t="shared" si="1200"/>
        <v>1.2259251536894684E-3</v>
      </c>
      <c r="AL845" s="13">
        <f t="shared" si="1201"/>
        <v>1.3716433949126233E-5</v>
      </c>
      <c r="AM845" s="13">
        <f t="shared" si="1202"/>
        <v>1.1123638605083277E-3</v>
      </c>
      <c r="AN845" s="13">
        <f t="shared" si="1203"/>
        <v>1.203045322935541E-3</v>
      </c>
      <c r="AO845" s="13">
        <f t="shared" si="1204"/>
        <v>6.5055963269774184E-4</v>
      </c>
      <c r="AP845" s="13">
        <f t="shared" si="1205"/>
        <v>2.3453138887187067E-4</v>
      </c>
      <c r="AQ845" s="13">
        <f t="shared" si="1206"/>
        <v>6.3412679178318223E-5</v>
      </c>
      <c r="AR845" s="13">
        <f t="shared" si="1207"/>
        <v>1.5120533243502513E-3</v>
      </c>
      <c r="AS845" s="13">
        <f t="shared" si="1208"/>
        <v>1.5379357003028112E-3</v>
      </c>
      <c r="AT845" s="13">
        <f t="shared" si="1209"/>
        <v>7.8213055722828936E-4</v>
      </c>
      <c r="AU845" s="13">
        <f t="shared" si="1210"/>
        <v>2.6517285841004865E-4</v>
      </c>
      <c r="AV845" s="13">
        <f t="shared" si="1211"/>
        <v>6.7427980073950304E-5</v>
      </c>
      <c r="AW845" s="13">
        <f t="shared" si="1212"/>
        <v>4.191262919653885E-7</v>
      </c>
      <c r="AX845" s="13">
        <f t="shared" si="1213"/>
        <v>1.8856743401532501E-4</v>
      </c>
      <c r="AY845" s="13">
        <f t="shared" si="1214"/>
        <v>2.0393971577467896E-4</v>
      </c>
      <c r="AZ845" s="13">
        <f t="shared" si="1215"/>
        <v>1.1028258375429943E-4</v>
      </c>
      <c r="BA845" s="13">
        <f t="shared" si="1216"/>
        <v>3.975765823191081E-5</v>
      </c>
      <c r="BB845" s="13">
        <f t="shared" si="1217"/>
        <v>1.0749689576599632E-5</v>
      </c>
      <c r="BC845" s="13">
        <f t="shared" si="1218"/>
        <v>2.3252038702924594E-6</v>
      </c>
      <c r="BD845" s="13">
        <f t="shared" si="1219"/>
        <v>2.7255300543136849E-4</v>
      </c>
      <c r="BE845" s="13">
        <f t="shared" si="1220"/>
        <v>2.7721839602307011E-4</v>
      </c>
      <c r="BF845" s="13">
        <f t="shared" si="1221"/>
        <v>1.4098182291546099E-4</v>
      </c>
      <c r="BG845" s="13">
        <f t="shared" si="1222"/>
        <v>4.7798353639110195E-5</v>
      </c>
      <c r="BH845" s="13">
        <f t="shared" si="1223"/>
        <v>1.2154133933880091E-5</v>
      </c>
      <c r="BI845" s="13">
        <f t="shared" si="1224"/>
        <v>2.472436147873073E-6</v>
      </c>
      <c r="BJ845" s="14">
        <f t="shared" si="1225"/>
        <v>0.33364243793130333</v>
      </c>
      <c r="BK845" s="14">
        <f t="shared" si="1226"/>
        <v>0.29967227790507178</v>
      </c>
      <c r="BL845" s="14">
        <f t="shared" si="1227"/>
        <v>0.34080819551127889</v>
      </c>
      <c r="BM845" s="14">
        <f t="shared" si="1228"/>
        <v>0.34977442100890482</v>
      </c>
      <c r="BN845" s="14">
        <f t="shared" si="1229"/>
        <v>0.64999891746800154</v>
      </c>
    </row>
    <row r="846" spans="1:66" x14ac:dyDescent="0.25">
      <c r="A846" t="s">
        <v>349</v>
      </c>
      <c r="B846" t="s">
        <v>106</v>
      </c>
      <c r="C846" t="s">
        <v>97</v>
      </c>
      <c r="D846" s="11">
        <v>44451</v>
      </c>
      <c r="E846" s="10">
        <f>VLOOKUP(A846,home!$A$2:$E$404,3,FALSE)</f>
        <v>1.6087</v>
      </c>
      <c r="F846" s="10">
        <f>VLOOKUP(B846,home!$B$2:$E$404,3,FALSE)</f>
        <v>1.2998000000000001</v>
      </c>
      <c r="G846" s="10">
        <f>VLOOKUP(C846,away!$B$2:$E$404,4,FALSE)</f>
        <v>1.0172000000000001</v>
      </c>
      <c r="H846" s="10">
        <f>VLOOKUP(A846,away!$A$2:$E$404,3,FALSE)</f>
        <v>1.2608999999999999</v>
      </c>
      <c r="I846" s="10">
        <f>VLOOKUP(C846,away!$B$2:$E$404,3,FALSE)</f>
        <v>1.0094000000000001</v>
      </c>
      <c r="J846" s="10">
        <f>VLOOKUP(B846,home!$B$2:$E$404,4,FALSE)</f>
        <v>1.1536</v>
      </c>
      <c r="K846" s="12">
        <f t="shared" si="1174"/>
        <v>2.1269532580720001</v>
      </c>
      <c r="L846" s="12">
        <f t="shared" si="1175"/>
        <v>1.4682472378559999</v>
      </c>
      <c r="M846" s="13">
        <f t="shared" si="1176"/>
        <v>2.7455177972763072E-2</v>
      </c>
      <c r="N846" s="13">
        <f t="shared" si="1177"/>
        <v>5.8395880240115022E-2</v>
      </c>
      <c r="O846" s="13">
        <f t="shared" si="1178"/>
        <v>4.0310989223354271E-2</v>
      </c>
      <c r="P846" s="13">
        <f t="shared" si="1179"/>
        <v>8.5739589864718635E-2</v>
      </c>
      <c r="Q846" s="13">
        <f t="shared" si="1180"/>
        <v>6.21026538673475E-2</v>
      </c>
      <c r="R846" s="13">
        <f t="shared" si="1181"/>
        <v>2.9593249291216449E-2</v>
      </c>
      <c r="S846" s="13">
        <f t="shared" si="1182"/>
        <v>6.6938896530401359E-2</v>
      </c>
      <c r="T846" s="13">
        <f t="shared" si="1183"/>
        <v>9.118205000426019E-2</v>
      </c>
      <c r="U846" s="13">
        <f t="shared" si="1184"/>
        <v>6.2943457996889732E-2</v>
      </c>
      <c r="V846" s="13">
        <f t="shared" si="1185"/>
        <v>2.322700309819371E-2</v>
      </c>
      <c r="W846" s="13">
        <f t="shared" si="1186"/>
        <v>4.4029813992690812E-2</v>
      </c>
      <c r="X846" s="13">
        <f t="shared" si="1187"/>
        <v>6.4646652778081737E-2</v>
      </c>
      <c r="Y846" s="13">
        <f t="shared" si="1188"/>
        <v>4.7458634689027217E-2</v>
      </c>
      <c r="Z846" s="13">
        <f t="shared" si="1189"/>
        <v>1.448340217700419E-2</v>
      </c>
      <c r="AA846" s="13">
        <f t="shared" si="1190"/>
        <v>3.0805519448346159E-2</v>
      </c>
      <c r="AB846" s="13">
        <f t="shared" si="1191"/>
        <v>3.2760949978630119E-2</v>
      </c>
      <c r="AC846" s="13">
        <f t="shared" si="1192"/>
        <v>4.5334656940698992E-3</v>
      </c>
      <c r="AD846" s="13">
        <f t="shared" si="1193"/>
        <v>2.3412339081014474E-2</v>
      </c>
      <c r="AE846" s="13">
        <f t="shared" si="1194"/>
        <v>3.4375102187447576E-2</v>
      </c>
      <c r="AF846" s="13">
        <f t="shared" si="1195"/>
        <v>2.5235574418868829E-2</v>
      </c>
      <c r="AG846" s="13">
        <f t="shared" si="1196"/>
        <v>1.2350687478737894E-2</v>
      </c>
      <c r="AH846" s="13">
        <f t="shared" si="1197"/>
        <v>5.3163038102859942E-3</v>
      </c>
      <c r="AI846" s="13">
        <f t="shared" si="1198"/>
        <v>1.1307529710188382E-2</v>
      </c>
      <c r="AJ846" s="13">
        <f t="shared" si="1199"/>
        <v>1.2025293578915562E-2</v>
      </c>
      <c r="AK846" s="13">
        <f t="shared" si="1200"/>
        <v>8.525745785648917E-3</v>
      </c>
      <c r="AL846" s="13">
        <f t="shared" si="1201"/>
        <v>5.6630117591797416E-4</v>
      </c>
      <c r="AM846" s="13">
        <f t="shared" si="1202"/>
        <v>9.9593901774900247E-3</v>
      </c>
      <c r="AN846" s="13">
        <f t="shared" si="1203"/>
        <v>1.4622847118829904E-2</v>
      </c>
      <c r="AO846" s="13">
        <f t="shared" si="1204"/>
        <v>1.0734977445906289E-2</v>
      </c>
      <c r="AP846" s="13">
        <f t="shared" si="1205"/>
        <v>5.25386699446612E-3</v>
      </c>
      <c r="AQ846" s="13">
        <f t="shared" si="1206"/>
        <v>1.9284939256719214E-3</v>
      </c>
      <c r="AR846" s="13">
        <f t="shared" si="1207"/>
        <v>1.5611296770111469E-3</v>
      </c>
      <c r="AS846" s="13">
        <f t="shared" si="1208"/>
        <v>3.3204498527917479E-3</v>
      </c>
      <c r="AT846" s="13">
        <f t="shared" si="1209"/>
        <v>3.5312208163300511E-3</v>
      </c>
      <c r="AU846" s="13">
        <f t="shared" si="1210"/>
        <v>2.5035805400882897E-3</v>
      </c>
      <c r="AV846" s="13">
        <f t="shared" si="1211"/>
        <v>1.3312496966466118E-3</v>
      </c>
      <c r="AW846" s="13">
        <f t="shared" si="1212"/>
        <v>4.9124947711020567E-5</v>
      </c>
      <c r="AX846" s="13">
        <f t="shared" si="1213"/>
        <v>3.5305262310704466E-3</v>
      </c>
      <c r="AY846" s="13">
        <f t="shared" si="1214"/>
        <v>5.1836853869473365E-3</v>
      </c>
      <c r="AZ846" s="13">
        <f t="shared" si="1215"/>
        <v>3.8054658756499693E-3</v>
      </c>
      <c r="BA846" s="13">
        <f t="shared" si="1216"/>
        <v>1.8624549202261101E-3</v>
      </c>
      <c r="BB846" s="13">
        <f t="shared" si="1217"/>
        <v>6.8363607306332562E-4</v>
      </c>
      <c r="BC846" s="13">
        <f t="shared" si="1218"/>
        <v>2.0074935519478999E-4</v>
      </c>
      <c r="BD846" s="13">
        <f t="shared" si="1219"/>
        <v>3.8202072270110757E-4</v>
      </c>
      <c r="BE846" s="13">
        <f t="shared" si="1220"/>
        <v>8.1254022080014081E-4</v>
      </c>
      <c r="BF846" s="13">
        <f t="shared" si="1221"/>
        <v>8.6411753497270098E-4</v>
      </c>
      <c r="BG846" s="13">
        <f t="shared" si="1222"/>
        <v>6.1264586878911052E-4</v>
      </c>
      <c r="BH846" s="13">
        <f t="shared" si="1223"/>
        <v>3.2576728166633758E-4</v>
      </c>
      <c r="BI846" s="13">
        <f t="shared" si="1224"/>
        <v>1.3857835622269502E-4</v>
      </c>
      <c r="BJ846" s="14">
        <f t="shared" si="1225"/>
        <v>0.52095548224210753</v>
      </c>
      <c r="BK846" s="14">
        <f t="shared" si="1226"/>
        <v>0.21364411972301198</v>
      </c>
      <c r="BL846" s="14">
        <f t="shared" si="1227"/>
        <v>0.24897233939149555</v>
      </c>
      <c r="BM846" s="14">
        <f t="shared" si="1228"/>
        <v>0.68932324263486777</v>
      </c>
      <c r="BN846" s="14">
        <f t="shared" si="1229"/>
        <v>0.30359754045951493</v>
      </c>
    </row>
    <row r="847" spans="1:66" x14ac:dyDescent="0.25">
      <c r="A847" t="s">
        <v>338</v>
      </c>
      <c r="B847" t="s">
        <v>126</v>
      </c>
      <c r="C847" t="s">
        <v>113</v>
      </c>
      <c r="D847" s="11">
        <v>44451</v>
      </c>
      <c r="E847" s="10">
        <f>VLOOKUP(A847,home!$A$2:$E$404,3,FALSE)</f>
        <v>1.2710999999999999</v>
      </c>
      <c r="F847" s="10">
        <f>VLOOKUP(B847,home!$B$2:$E$404,3,FALSE)</f>
        <v>0.86950000000000005</v>
      </c>
      <c r="G847" s="10">
        <f>VLOOKUP(C847,away!$B$2:$E$404,4,FALSE)</f>
        <v>1.2008000000000001</v>
      </c>
      <c r="H847" s="10">
        <f>VLOOKUP(A847,away!$A$2:$E$404,3,FALSE)</f>
        <v>0.94469999999999998</v>
      </c>
      <c r="I847" s="10">
        <f>VLOOKUP(C847,away!$B$2:$E$404,3,FALSE)</f>
        <v>0.8357</v>
      </c>
      <c r="J847" s="10">
        <f>VLOOKUP(B847,home!$B$2:$E$404,4,FALSE)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338</v>
      </c>
      <c r="B848" t="s">
        <v>122</v>
      </c>
      <c r="C848" t="s">
        <v>115</v>
      </c>
      <c r="D848" s="11">
        <v>44451</v>
      </c>
      <c r="E848" s="10">
        <f>VLOOKUP(A848,home!$A$2:$E$404,3,FALSE)</f>
        <v>1.2710999999999999</v>
      </c>
      <c r="F848" s="10">
        <f>VLOOKUP(B848,home!$B$2:$E$404,3,FALSE)</f>
        <v>1.2008000000000001</v>
      </c>
      <c r="G848" s="10">
        <f>VLOOKUP(C848,away!$B$2:$E$404,4,FALSE)</f>
        <v>0.99380000000000002</v>
      </c>
      <c r="H848" s="10">
        <f>VLOOKUP(A848,away!$A$2:$E$404,3,FALSE)</f>
        <v>0.94469999999999998</v>
      </c>
      <c r="I848" s="10">
        <f>VLOOKUP(C848,away!$B$2:$E$404,3,FALSE)</f>
        <v>0.8357</v>
      </c>
      <c r="J848" s="10">
        <f>VLOOKUP(B848,home!$B$2:$E$404,4,FALSE)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338</v>
      </c>
      <c r="B849" t="s">
        <v>121</v>
      </c>
      <c r="C849" t="s">
        <v>111</v>
      </c>
      <c r="D849" s="11">
        <v>44451</v>
      </c>
      <c r="E849" s="10">
        <f>VLOOKUP(A849,home!$A$2:$E$404,3,FALSE)</f>
        <v>1.2710999999999999</v>
      </c>
      <c r="F849" s="10">
        <f>VLOOKUP(B849,home!$B$2:$E$404,3,FALSE)</f>
        <v>1.0766</v>
      </c>
      <c r="G849" s="10">
        <f>VLOOKUP(C849,away!$B$2:$E$404,4,FALSE)</f>
        <v>0.86950000000000005</v>
      </c>
      <c r="H849" s="10">
        <f>VLOOKUP(A849,away!$A$2:$E$404,3,FALSE)</f>
        <v>0.94469999999999998</v>
      </c>
      <c r="I849" s="10">
        <f>VLOOKUP(C849,away!$B$2:$E$404,3,FALSE)</f>
        <v>1.3928</v>
      </c>
      <c r="J849" s="10">
        <f>VLOOKUP(B849,home!$B$2:$E$404,4,FALSE)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338</v>
      </c>
      <c r="B850" t="s">
        <v>125</v>
      </c>
      <c r="C850" t="s">
        <v>119</v>
      </c>
      <c r="D850" s="11">
        <v>44451</v>
      </c>
      <c r="E850" s="10">
        <f>VLOOKUP(A850,home!$A$2:$E$404,3,FALSE)</f>
        <v>1.2710999999999999</v>
      </c>
      <c r="F850" s="10">
        <f>VLOOKUP(B850,home!$B$2:$E$404,3,FALSE)</f>
        <v>1.3664000000000001</v>
      </c>
      <c r="G850" s="10">
        <f>VLOOKUP(C850,away!$B$2:$E$404,4,FALSE)</f>
        <v>0.86950000000000005</v>
      </c>
      <c r="H850" s="10">
        <f>VLOOKUP(A850,away!$A$2:$E$404,3,FALSE)</f>
        <v>0.94469999999999998</v>
      </c>
      <c r="I850" s="10">
        <f>VLOOKUP(C850,away!$B$2:$E$404,3,FALSE)</f>
        <v>2.1171000000000002</v>
      </c>
      <c r="J850" s="10">
        <f>VLOOKUP(B850,home!$B$2:$E$404,4,FALSE)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338</v>
      </c>
      <c r="B851" t="s">
        <v>112</v>
      </c>
      <c r="C851" t="s">
        <v>117</v>
      </c>
      <c r="D851" s="11">
        <v>44451</v>
      </c>
      <c r="E851" s="10">
        <f>VLOOKUP(A851,home!$A$2:$E$404,3,FALSE)</f>
        <v>1.2710999999999999</v>
      </c>
      <c r="F851" s="10">
        <f>VLOOKUP(B851,home!$B$2:$E$404,3,FALSE)</f>
        <v>0.70389999999999997</v>
      </c>
      <c r="G851" s="10">
        <f>VLOOKUP(C851,away!$B$2:$E$404,4,FALSE)</f>
        <v>0.74529999999999996</v>
      </c>
      <c r="H851" s="10">
        <f>VLOOKUP(A851,away!$A$2:$E$404,3,FALSE)</f>
        <v>0.94469999999999998</v>
      </c>
      <c r="I851" s="10">
        <f>VLOOKUP(C851,away!$B$2:$E$404,3,FALSE)</f>
        <v>0.78</v>
      </c>
      <c r="J851" s="10">
        <f>VLOOKUP(B851,home!$B$2:$E$404,4,FALSE)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340</v>
      </c>
      <c r="B852" t="s">
        <v>318</v>
      </c>
      <c r="C852" t="s">
        <v>145</v>
      </c>
      <c r="D852" s="11">
        <v>44451</v>
      </c>
      <c r="E852" s="10">
        <f>VLOOKUP(A852,home!$A$2:$E$404,3,FALSE)</f>
        <v>1.4705999999999999</v>
      </c>
      <c r="F852" s="10">
        <f>VLOOKUP(B852,home!$B$2:$E$404,3,FALSE)</f>
        <v>0.75549999999999995</v>
      </c>
      <c r="G852" s="10">
        <f>VLOOKUP(C852,away!$B$2:$E$404,4,FALSE)</f>
        <v>0.68</v>
      </c>
      <c r="H852" s="10">
        <f>VLOOKUP(A852,away!$A$2:$E$404,3,FALSE)</f>
        <v>1.2646999999999999</v>
      </c>
      <c r="I852" s="10">
        <f>VLOOKUP(C852,away!$B$2:$E$404,3,FALSE)</f>
        <v>1.1420999999999999</v>
      </c>
      <c r="J852" s="10">
        <f>VLOOKUP(B852,home!$B$2:$E$404,4,FALSE)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340</v>
      </c>
      <c r="B853" t="s">
        <v>152</v>
      </c>
      <c r="C853" t="s">
        <v>148</v>
      </c>
      <c r="D853" s="11">
        <v>44451</v>
      </c>
      <c r="E853" s="10">
        <f>VLOOKUP(A853,home!$A$2:$E$404,3,FALSE)</f>
        <v>1.4705999999999999</v>
      </c>
      <c r="F853" s="10">
        <f>VLOOKUP(B853,home!$B$2:$E$404,3,FALSE)</f>
        <v>0.98219999999999996</v>
      </c>
      <c r="G853" s="10">
        <f>VLOOKUP(C853,away!$B$2:$E$404,4,FALSE)</f>
        <v>0.45329999999999998</v>
      </c>
      <c r="H853" s="10">
        <f>VLOOKUP(A853,away!$A$2:$E$404,3,FALSE)</f>
        <v>1.2646999999999999</v>
      </c>
      <c r="I853" s="10">
        <f>VLOOKUP(C853,away!$B$2:$E$404,3,FALSE)</f>
        <v>1.845</v>
      </c>
      <c r="J853" s="10">
        <f>VLOOKUP(B853,home!$B$2:$E$404,4,FALSE)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340</v>
      </c>
      <c r="B854" t="s">
        <v>146</v>
      </c>
      <c r="C854" t="s">
        <v>154</v>
      </c>
      <c r="D854" s="11">
        <v>44451</v>
      </c>
      <c r="E854" s="10">
        <f>VLOOKUP(A854,home!$A$2:$E$404,3,FALSE)</f>
        <v>1.4705999999999999</v>
      </c>
      <c r="F854" s="10">
        <f>VLOOKUP(B854,home!$B$2:$E$404,3,FALSE)</f>
        <v>0.90669999999999995</v>
      </c>
      <c r="G854" s="10">
        <f>VLOOKUP(C854,away!$B$2:$E$404,4,FALSE)</f>
        <v>2.125</v>
      </c>
      <c r="H854" s="10">
        <f>VLOOKUP(A854,away!$A$2:$E$404,3,FALSE)</f>
        <v>1.2646999999999999</v>
      </c>
      <c r="I854" s="10">
        <f>VLOOKUP(C854,away!$B$2:$E$404,3,FALSE)</f>
        <v>0.49419999999999997</v>
      </c>
      <c r="J854" s="10">
        <f>VLOOKUP(B854,home!$B$2:$E$404,4,FALSE)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342</v>
      </c>
      <c r="B855" t="s">
        <v>180</v>
      </c>
      <c r="C855" t="s">
        <v>193</v>
      </c>
      <c r="D855" s="11">
        <v>44451</v>
      </c>
      <c r="E855" s="10">
        <f>VLOOKUP(A855,home!$A$2:$E$404,3,FALSE)</f>
        <v>1.1667000000000001</v>
      </c>
      <c r="F855" s="10">
        <f>VLOOKUP(B855,home!$B$2:$E$404,3,FALSE)</f>
        <v>1.4285000000000001</v>
      </c>
      <c r="G855" s="10" t="e">
        <f>VLOOKUP(C855,away!$B$2:$E$404,4,FALSE)</f>
        <v>#N/A</v>
      </c>
      <c r="H855" s="10">
        <f>VLOOKUP(A855,away!$A$2:$E$404,3,FALSE)</f>
        <v>1.0832999999999999</v>
      </c>
      <c r="I855" s="10" t="e">
        <f>VLOOKUP(C855,away!$B$2:$E$404,3,FALSE)</f>
        <v>#N/A</v>
      </c>
      <c r="J855" s="10">
        <f>VLOOKUP(B855,home!$B$2:$E$404,4,FALSE)</f>
        <v>2.4615999999999998</v>
      </c>
      <c r="K855" s="12" t="e">
        <f t="shared" si="1174"/>
        <v>#N/A</v>
      </c>
      <c r="L855" s="12" t="e">
        <f t="shared" si="1175"/>
        <v>#N/A</v>
      </c>
      <c r="M855" s="13" t="e">
        <f t="shared" si="1176"/>
        <v>#N/A</v>
      </c>
      <c r="N855" s="13" t="e">
        <f t="shared" si="1177"/>
        <v>#N/A</v>
      </c>
      <c r="O855" s="13" t="e">
        <f t="shared" si="1178"/>
        <v>#N/A</v>
      </c>
      <c r="P855" s="13" t="e">
        <f t="shared" si="1179"/>
        <v>#N/A</v>
      </c>
      <c r="Q855" s="13" t="e">
        <f t="shared" si="1180"/>
        <v>#N/A</v>
      </c>
      <c r="R855" s="13" t="e">
        <f t="shared" si="1181"/>
        <v>#N/A</v>
      </c>
      <c r="S855" s="13" t="e">
        <f t="shared" si="1182"/>
        <v>#N/A</v>
      </c>
      <c r="T855" s="13" t="e">
        <f t="shared" si="1183"/>
        <v>#N/A</v>
      </c>
      <c r="U855" s="13" t="e">
        <f t="shared" si="1184"/>
        <v>#N/A</v>
      </c>
      <c r="V855" s="13" t="e">
        <f t="shared" si="1185"/>
        <v>#N/A</v>
      </c>
      <c r="W855" s="13" t="e">
        <f t="shared" si="1186"/>
        <v>#N/A</v>
      </c>
      <c r="X855" s="13" t="e">
        <f t="shared" si="1187"/>
        <v>#N/A</v>
      </c>
      <c r="Y855" s="13" t="e">
        <f t="shared" si="1188"/>
        <v>#N/A</v>
      </c>
      <c r="Z855" s="13" t="e">
        <f t="shared" si="1189"/>
        <v>#N/A</v>
      </c>
      <c r="AA855" s="13" t="e">
        <f t="shared" si="1190"/>
        <v>#N/A</v>
      </c>
      <c r="AB855" s="13" t="e">
        <f t="shared" si="1191"/>
        <v>#N/A</v>
      </c>
      <c r="AC855" s="13" t="e">
        <f t="shared" si="1192"/>
        <v>#N/A</v>
      </c>
      <c r="AD855" s="13" t="e">
        <f t="shared" si="1193"/>
        <v>#N/A</v>
      </c>
      <c r="AE855" s="13" t="e">
        <f t="shared" si="1194"/>
        <v>#N/A</v>
      </c>
      <c r="AF855" s="13" t="e">
        <f t="shared" si="1195"/>
        <v>#N/A</v>
      </c>
      <c r="AG855" s="13" t="e">
        <f t="shared" si="1196"/>
        <v>#N/A</v>
      </c>
      <c r="AH855" s="13" t="e">
        <f t="shared" si="1197"/>
        <v>#N/A</v>
      </c>
      <c r="AI855" s="13" t="e">
        <f t="shared" si="1198"/>
        <v>#N/A</v>
      </c>
      <c r="AJ855" s="13" t="e">
        <f t="shared" si="1199"/>
        <v>#N/A</v>
      </c>
      <c r="AK855" s="13" t="e">
        <f t="shared" si="1200"/>
        <v>#N/A</v>
      </c>
      <c r="AL855" s="13" t="e">
        <f t="shared" si="1201"/>
        <v>#N/A</v>
      </c>
      <c r="AM855" s="13" t="e">
        <f t="shared" si="1202"/>
        <v>#N/A</v>
      </c>
      <c r="AN855" s="13" t="e">
        <f t="shared" si="1203"/>
        <v>#N/A</v>
      </c>
      <c r="AO855" s="13" t="e">
        <f t="shared" si="1204"/>
        <v>#N/A</v>
      </c>
      <c r="AP855" s="13" t="e">
        <f t="shared" si="1205"/>
        <v>#N/A</v>
      </c>
      <c r="AQ855" s="13" t="e">
        <f t="shared" si="1206"/>
        <v>#N/A</v>
      </c>
      <c r="AR855" s="13" t="e">
        <f t="shared" si="1207"/>
        <v>#N/A</v>
      </c>
      <c r="AS855" s="13" t="e">
        <f t="shared" si="1208"/>
        <v>#N/A</v>
      </c>
      <c r="AT855" s="13" t="e">
        <f t="shared" si="1209"/>
        <v>#N/A</v>
      </c>
      <c r="AU855" s="13" t="e">
        <f t="shared" si="1210"/>
        <v>#N/A</v>
      </c>
      <c r="AV855" s="13" t="e">
        <f t="shared" si="1211"/>
        <v>#N/A</v>
      </c>
      <c r="AW855" s="13" t="e">
        <f t="shared" si="1212"/>
        <v>#N/A</v>
      </c>
      <c r="AX855" s="13" t="e">
        <f t="shared" si="1213"/>
        <v>#N/A</v>
      </c>
      <c r="AY855" s="13" t="e">
        <f t="shared" si="1214"/>
        <v>#N/A</v>
      </c>
      <c r="AZ855" s="13" t="e">
        <f t="shared" si="1215"/>
        <v>#N/A</v>
      </c>
      <c r="BA855" s="13" t="e">
        <f t="shared" si="1216"/>
        <v>#N/A</v>
      </c>
      <c r="BB855" s="13" t="e">
        <f t="shared" si="1217"/>
        <v>#N/A</v>
      </c>
      <c r="BC855" s="13" t="e">
        <f t="shared" si="1218"/>
        <v>#N/A</v>
      </c>
      <c r="BD855" s="13" t="e">
        <f t="shared" si="1219"/>
        <v>#N/A</v>
      </c>
      <c r="BE855" s="13" t="e">
        <f t="shared" si="1220"/>
        <v>#N/A</v>
      </c>
      <c r="BF855" s="13" t="e">
        <f t="shared" si="1221"/>
        <v>#N/A</v>
      </c>
      <c r="BG855" s="13" t="e">
        <f t="shared" si="1222"/>
        <v>#N/A</v>
      </c>
      <c r="BH855" s="13" t="e">
        <f t="shared" si="1223"/>
        <v>#N/A</v>
      </c>
      <c r="BI855" s="13" t="e">
        <f t="shared" si="1224"/>
        <v>#N/A</v>
      </c>
      <c r="BJ855" s="14" t="e">
        <f t="shared" si="1225"/>
        <v>#N/A</v>
      </c>
      <c r="BK855" s="14" t="e">
        <f t="shared" si="1226"/>
        <v>#N/A</v>
      </c>
      <c r="BL855" s="14" t="e">
        <f t="shared" si="1227"/>
        <v>#N/A</v>
      </c>
      <c r="BM855" s="14" t="e">
        <f t="shared" si="1228"/>
        <v>#N/A</v>
      </c>
      <c r="BN855" s="14" t="e">
        <f t="shared" si="1229"/>
        <v>#N/A</v>
      </c>
    </row>
    <row r="856" spans="1:66" x14ac:dyDescent="0.25">
      <c r="A856" t="s">
        <v>342</v>
      </c>
      <c r="B856" t="s">
        <v>179</v>
      </c>
      <c r="C856" t="s">
        <v>183</v>
      </c>
      <c r="D856" s="11">
        <v>44451</v>
      </c>
      <c r="E856" s="10">
        <f>VLOOKUP(A856,home!$A$2:$E$404,3,FALSE)</f>
        <v>1.1667000000000001</v>
      </c>
      <c r="F856" s="10">
        <f>VLOOKUP(B856,home!$B$2:$E$404,3,FALSE)</f>
        <v>1.7141999999999999</v>
      </c>
      <c r="G856" s="10">
        <f>VLOOKUP(C856,away!$B$2:$E$404,4,FALSE)</f>
        <v>0.57140000000000002</v>
      </c>
      <c r="H856" s="10">
        <f>VLOOKUP(A856,away!$A$2:$E$404,3,FALSE)</f>
        <v>1.0832999999999999</v>
      </c>
      <c r="I856" s="10">
        <f>VLOOKUP(C856,away!$B$2:$E$404,3,FALSE)</f>
        <v>0.92310000000000003</v>
      </c>
      <c r="J856" s="10">
        <f>VLOOKUP(B856,home!$B$2:$E$404,4,FALSE)</f>
        <v>0.92310000000000003</v>
      </c>
      <c r="K856" s="12">
        <f t="shared" si="1174"/>
        <v>1.142775509796</v>
      </c>
      <c r="L856" s="12">
        <f t="shared" si="1175"/>
        <v>0.92309467371300002</v>
      </c>
      <c r="M856" s="13">
        <f t="shared" si="1176"/>
        <v>0.1267079833836102</v>
      </c>
      <c r="N856" s="13">
        <f t="shared" si="1177"/>
        <v>0.14479878030642823</v>
      </c>
      <c r="O856" s="13">
        <f t="shared" si="1178"/>
        <v>0.11696346457832588</v>
      </c>
      <c r="P856" s="13">
        <f t="shared" si="1179"/>
        <v>0.13366298286100273</v>
      </c>
      <c r="Q856" s="13">
        <f t="shared" si="1180"/>
        <v>8.2736249991258781E-2</v>
      </c>
      <c r="R856" s="13">
        <f t="shared" si="1181"/>
        <v>5.3984175585635882E-2</v>
      </c>
      <c r="S856" s="13">
        <f t="shared" si="1182"/>
        <v>3.5249935541180104E-2</v>
      </c>
      <c r="T856" s="13">
        <f t="shared" si="1183"/>
        <v>7.6373391689918219E-2</v>
      </c>
      <c r="U856" s="13">
        <f t="shared" si="1184"/>
        <v>6.1691793775791808E-2</v>
      </c>
      <c r="V856" s="13">
        <f t="shared" si="1185"/>
        <v>4.1316448912893395E-3</v>
      </c>
      <c r="W856" s="13">
        <f t="shared" si="1186"/>
        <v>3.1516320087456688E-2</v>
      </c>
      <c r="X856" s="13">
        <f t="shared" si="1187"/>
        <v>2.9092547207765294E-2</v>
      </c>
      <c r="Y856" s="13">
        <f t="shared" si="1188"/>
        <v>1.3427587686116077E-2</v>
      </c>
      <c r="Z856" s="13">
        <f t="shared" si="1189"/>
        <v>1.6610834982629288E-2</v>
      </c>
      <c r="AA856" s="13">
        <f t="shared" si="1190"/>
        <v>1.8982455415411412E-2</v>
      </c>
      <c r="AB856" s="13">
        <f t="shared" si="1191"/>
        <v>1.0846342582263311E-2</v>
      </c>
      <c r="AC856" s="13">
        <f t="shared" si="1192"/>
        <v>2.7240192643397697E-4</v>
      </c>
      <c r="AD856" s="13">
        <f t="shared" si="1193"/>
        <v>9.0040196887093034E-3</v>
      </c>
      <c r="AE856" s="13">
        <f t="shared" si="1194"/>
        <v>8.3115626166545414E-3</v>
      </c>
      <c r="AF856" s="13">
        <f t="shared" si="1195"/>
        <v>3.8361795908329463E-3</v>
      </c>
      <c r="AG856" s="13">
        <f t="shared" si="1196"/>
        <v>1.180385649234803E-3</v>
      </c>
      <c r="AH856" s="13">
        <f t="shared" si="1197"/>
        <v>3.8333433245976664E-3</v>
      </c>
      <c r="AI856" s="13">
        <f t="shared" si="1198"/>
        <v>4.3806508719901908E-3</v>
      </c>
      <c r="AJ856" s="13">
        <f t="shared" si="1199"/>
        <v>2.5030502667384418E-3</v>
      </c>
      <c r="AK856" s="13">
        <f t="shared" si="1200"/>
        <v>9.5347484820567892E-4</v>
      </c>
      <c r="AL856" s="13">
        <f t="shared" si="1201"/>
        <v>1.1494162578222671E-5</v>
      </c>
      <c r="AM856" s="13">
        <f t="shared" si="1202"/>
        <v>2.0579146379955992E-3</v>
      </c>
      <c r="AN856" s="13">
        <f t="shared" si="1203"/>
        <v>1.8996500412897539E-3</v>
      </c>
      <c r="AO856" s="13">
        <f t="shared" si="1204"/>
        <v>8.7677841751662613E-4</v>
      </c>
      <c r="AP856" s="13">
        <f t="shared" si="1205"/>
        <v>2.6978316241203689E-4</v>
      </c>
      <c r="AQ856" s="13">
        <f t="shared" si="1206"/>
        <v>6.2258850070000108E-5</v>
      </c>
      <c r="AR856" s="13">
        <f t="shared" si="1207"/>
        <v>7.077077610898781E-4</v>
      </c>
      <c r="AS856" s="13">
        <f t="shared" si="1208"/>
        <v>8.0875109746607104E-4</v>
      </c>
      <c r="AT856" s="13">
        <f t="shared" si="1209"/>
        <v>4.6211047385243207E-4</v>
      </c>
      <c r="AU856" s="13">
        <f t="shared" si="1210"/>
        <v>1.7602951077959472E-4</v>
      </c>
      <c r="AV856" s="13">
        <f t="shared" si="1211"/>
        <v>5.0290553480072932E-5</v>
      </c>
      <c r="AW856" s="13">
        <f t="shared" si="1212"/>
        <v>3.3680769458772298E-7</v>
      </c>
      <c r="AX856" s="13">
        <f t="shared" si="1213"/>
        <v>3.9195574159201239E-4</v>
      </c>
      <c r="AY856" s="13">
        <f t="shared" si="1214"/>
        <v>3.6181225739481562E-4</v>
      </c>
      <c r="AZ856" s="13">
        <f t="shared" si="1215"/>
        <v>1.6699348384261565E-4</v>
      </c>
      <c r="BA856" s="13">
        <f t="shared" si="1216"/>
        <v>5.1383598493298817E-5</v>
      </c>
      <c r="BB856" s="13">
        <f t="shared" si="1217"/>
        <v>1.1857981521342865E-5</v>
      </c>
      <c r="BC856" s="13">
        <f t="shared" si="1218"/>
        <v>2.1892079166677559E-6</v>
      </c>
      <c r="BD856" s="13">
        <f t="shared" si="1219"/>
        <v>1.0888021080123641E-4</v>
      </c>
      <c r="BE856" s="13">
        <f t="shared" si="1220"/>
        <v>1.2442563840507886E-4</v>
      </c>
      <c r="BF856" s="13">
        <f t="shared" si="1221"/>
        <v>7.1095286180028401E-5</v>
      </c>
      <c r="BG856" s="13">
        <f t="shared" si="1222"/>
        <v>2.7081983969491492E-5</v>
      </c>
      <c r="BH856" s="13">
        <f t="shared" si="1223"/>
        <v>7.7371570092556799E-6</v>
      </c>
      <c r="BI856" s="13">
        <f t="shared" si="1224"/>
        <v>1.768366709124771E-6</v>
      </c>
      <c r="BJ856" s="14">
        <f t="shared" si="1225"/>
        <v>0.40642960189441968</v>
      </c>
      <c r="BK856" s="14">
        <f t="shared" si="1226"/>
        <v>0.30039825502348938</v>
      </c>
      <c r="BL856" s="14">
        <f t="shared" si="1227"/>
        <v>0.27668462928870252</v>
      </c>
      <c r="BM856" s="14">
        <f t="shared" si="1228"/>
        <v>0.34090820903327895</v>
      </c>
      <c r="BN856" s="14">
        <f t="shared" si="1229"/>
        <v>0.65885363670626163</v>
      </c>
    </row>
    <row r="857" spans="1:66" x14ac:dyDescent="0.25">
      <c r="A857" t="s">
        <v>343</v>
      </c>
      <c r="B857" t="s">
        <v>213</v>
      </c>
      <c r="C857" t="s">
        <v>200</v>
      </c>
      <c r="D857" s="11">
        <v>44451</v>
      </c>
      <c r="E857" s="10">
        <f>VLOOKUP(A857,home!$A$2:$E$404,3,FALSE)</f>
        <v>1.3976999999999999</v>
      </c>
      <c r="F857" s="10">
        <f>VLOOKUP(B857,home!$B$2:$E$404,3,FALSE)</f>
        <v>1.0544</v>
      </c>
      <c r="G857" s="10">
        <f>VLOOKUP(C857,away!$B$2:$E$404,4,FALSE)</f>
        <v>0.85860000000000003</v>
      </c>
      <c r="H857" s="10">
        <f>VLOOKUP(A857,away!$A$2:$E$404,3,FALSE)</f>
        <v>1.0585</v>
      </c>
      <c r="I857" s="10">
        <f>VLOOKUP(C857,away!$B$2:$E$404,3,FALSE)</f>
        <v>1.2282</v>
      </c>
      <c r="J857" s="10">
        <f>VLOOKUP(B857,home!$B$2:$E$404,4,FALSE)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343</v>
      </c>
      <c r="B858" t="s">
        <v>199</v>
      </c>
      <c r="C858" t="s">
        <v>205</v>
      </c>
      <c r="D858" s="11">
        <v>44451</v>
      </c>
      <c r="E858" s="10">
        <f>VLOOKUP(A858,home!$A$2:$E$404,3,FALSE)</f>
        <v>1.3976999999999999</v>
      </c>
      <c r="F858" s="10">
        <f>VLOOKUP(B858,home!$B$2:$E$404,3,FALSE)</f>
        <v>1.4309000000000001</v>
      </c>
      <c r="G858" s="10">
        <f>VLOOKUP(C858,away!$B$2:$E$404,4,FALSE)</f>
        <v>1.4309000000000001</v>
      </c>
      <c r="H858" s="10">
        <f>VLOOKUP(A858,away!$A$2:$E$404,3,FALSE)</f>
        <v>1.0585</v>
      </c>
      <c r="I858" s="10">
        <f>VLOOKUP(C858,away!$B$2:$E$404,3,FALSE)</f>
        <v>1.1114999999999999</v>
      </c>
      <c r="J858" s="10">
        <f>VLOOKUP(B858,home!$B$2:$E$404,4,FALSE)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343</v>
      </c>
      <c r="B859" t="s">
        <v>214</v>
      </c>
      <c r="C859" t="s">
        <v>203</v>
      </c>
      <c r="D859" s="11">
        <v>44451</v>
      </c>
      <c r="E859" s="10">
        <f>VLOOKUP(A859,home!$A$2:$E$404,3,FALSE)</f>
        <v>1.3976999999999999</v>
      </c>
      <c r="F859" s="10">
        <f>VLOOKUP(B859,home!$B$2:$E$404,3,FALSE)</f>
        <v>1.0731999999999999</v>
      </c>
      <c r="G859" s="10">
        <f>VLOOKUP(C859,away!$B$2:$E$404,4,FALSE)</f>
        <v>0.89429999999999998</v>
      </c>
      <c r="H859" s="10">
        <f>VLOOKUP(A859,away!$A$2:$E$404,3,FALSE)</f>
        <v>1.0585</v>
      </c>
      <c r="I859" s="10">
        <f>VLOOKUP(C859,away!$B$2:$E$404,3,FALSE)</f>
        <v>1.1809000000000001</v>
      </c>
      <c r="J859" s="10">
        <f>VLOOKUP(B859,home!$B$2:$E$404,4,FALSE)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344</v>
      </c>
      <c r="B860" t="s">
        <v>215</v>
      </c>
      <c r="C860" t="s">
        <v>222</v>
      </c>
      <c r="D860" s="11">
        <v>44451</v>
      </c>
      <c r="E860" s="10">
        <f>VLOOKUP(A860,home!$A$2:$E$404,3,FALSE)</f>
        <v>1.8042</v>
      </c>
      <c r="F860" s="10">
        <f>VLOOKUP(B860,home!$B$2:$E$404,3,FALSE)</f>
        <v>1.2563</v>
      </c>
      <c r="G860" s="10">
        <f>VLOOKUP(C860,away!$B$2:$E$404,4,FALSE)</f>
        <v>1.0716000000000001</v>
      </c>
      <c r="H860" s="10">
        <f>VLOOKUP(A860,away!$A$2:$E$404,3,FALSE)</f>
        <v>1.2458</v>
      </c>
      <c r="I860" s="10">
        <f>VLOOKUP(C860,away!$B$2:$E$404,3,FALSE)</f>
        <v>0.74919999999999998</v>
      </c>
      <c r="J860" s="10">
        <f>VLOOKUP(B860,home!$B$2:$E$404,4,FALSE)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344</v>
      </c>
      <c r="B861" t="s">
        <v>217</v>
      </c>
      <c r="C861" t="s">
        <v>225</v>
      </c>
      <c r="D861" s="11">
        <v>44451</v>
      </c>
      <c r="E861" s="10">
        <f>VLOOKUP(A861,home!$A$2:$E$404,3,FALSE)</f>
        <v>1.8042</v>
      </c>
      <c r="F861" s="10">
        <f>VLOOKUP(B861,home!$B$2:$E$404,3,FALSE)</f>
        <v>1.1085</v>
      </c>
      <c r="G861" s="10">
        <f>VLOOKUP(C861,away!$B$2:$E$404,4,FALSE)</f>
        <v>1.1085</v>
      </c>
      <c r="H861" s="10">
        <f>VLOOKUP(A861,away!$A$2:$E$404,3,FALSE)</f>
        <v>1.2458</v>
      </c>
      <c r="I861" s="10">
        <f>VLOOKUP(C861,away!$B$2:$E$404,3,FALSE)</f>
        <v>0.96319999999999995</v>
      </c>
      <c r="J861" s="10">
        <f>VLOOKUP(B861,home!$B$2:$E$404,4,FALSE)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344</v>
      </c>
      <c r="B862" t="s">
        <v>221</v>
      </c>
      <c r="C862" t="s">
        <v>220</v>
      </c>
      <c r="D862" s="11">
        <v>44451</v>
      </c>
      <c r="E862" s="10">
        <f>VLOOKUP(A862,home!$A$2:$E$404,3,FALSE)</f>
        <v>1.8042</v>
      </c>
      <c r="F862" s="10">
        <f>VLOOKUP(B862,home!$B$2:$E$404,3,FALSE)</f>
        <v>1.6997</v>
      </c>
      <c r="G862" s="10">
        <f>VLOOKUP(C862,away!$B$2:$E$404,4,FALSE)</f>
        <v>1.1085</v>
      </c>
      <c r="H862" s="10">
        <f>VLOOKUP(A862,away!$A$2:$E$404,3,FALSE)</f>
        <v>1.2458</v>
      </c>
      <c r="I862" s="10">
        <f>VLOOKUP(C862,away!$B$2:$E$404,3,FALSE)</f>
        <v>0.74919999999999998</v>
      </c>
      <c r="J862" s="10">
        <f>VLOOKUP(B862,home!$B$2:$E$404,4,FALSE)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344</v>
      </c>
      <c r="B863" t="s">
        <v>224</v>
      </c>
      <c r="C863" t="s">
        <v>229</v>
      </c>
      <c r="D863" s="11">
        <v>44451</v>
      </c>
      <c r="E863" s="10">
        <f>VLOOKUP(A863,home!$A$2:$E$404,3,FALSE)</f>
        <v>1.8042</v>
      </c>
      <c r="F863" s="10">
        <f>VLOOKUP(B863,home!$B$2:$E$404,3,FALSE)</f>
        <v>0.77600000000000002</v>
      </c>
      <c r="G863" s="10">
        <f>VLOOKUP(C863,away!$B$2:$E$404,4,FALSE)</f>
        <v>0.84989999999999999</v>
      </c>
      <c r="H863" s="10">
        <f>VLOOKUP(A863,away!$A$2:$E$404,3,FALSE)</f>
        <v>1.2458</v>
      </c>
      <c r="I863" s="10">
        <f>VLOOKUP(C863,away!$B$2:$E$404,3,FALSE)</f>
        <v>1.0166999999999999</v>
      </c>
      <c r="J863" s="10">
        <f>VLOOKUP(B863,home!$B$2:$E$404,4,FALSE)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344</v>
      </c>
      <c r="B864" t="s">
        <v>227</v>
      </c>
      <c r="C864" t="s">
        <v>218</v>
      </c>
      <c r="D864" s="11">
        <v>44451</v>
      </c>
      <c r="E864" s="10">
        <f>VLOOKUP(A864,home!$A$2:$E$404,3,FALSE)</f>
        <v>1.8042</v>
      </c>
      <c r="F864" s="10">
        <f>VLOOKUP(B864,home!$B$2:$E$404,3,FALSE)</f>
        <v>1.2194</v>
      </c>
      <c r="G864" s="10">
        <f>VLOOKUP(C864,away!$B$2:$E$404,4,FALSE)</f>
        <v>1.1085</v>
      </c>
      <c r="H864" s="10">
        <f>VLOOKUP(A864,away!$A$2:$E$404,3,FALSE)</f>
        <v>1.2458</v>
      </c>
      <c r="I864" s="10">
        <f>VLOOKUP(C864,away!$B$2:$E$404,3,FALSE)</f>
        <v>0.74919999999999998</v>
      </c>
      <c r="J864" s="10">
        <f>VLOOKUP(B864,home!$B$2:$E$404,4,FALSE)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344</v>
      </c>
      <c r="B865" t="s">
        <v>223</v>
      </c>
      <c r="C865" t="s">
        <v>228</v>
      </c>
      <c r="D865" s="11">
        <v>44451</v>
      </c>
      <c r="E865" s="10">
        <f>VLOOKUP(A865,home!$A$2:$E$404,3,FALSE)</f>
        <v>1.8042</v>
      </c>
      <c r="F865" s="10">
        <f>VLOOKUP(B865,home!$B$2:$E$404,3,FALSE)</f>
        <v>1.2932999999999999</v>
      </c>
      <c r="G865" s="10">
        <f>VLOOKUP(C865,away!$B$2:$E$404,4,FALSE)</f>
        <v>0.84989999999999999</v>
      </c>
      <c r="H865" s="10">
        <f>VLOOKUP(A865,away!$A$2:$E$404,3,FALSE)</f>
        <v>1.2458</v>
      </c>
      <c r="I865" s="10">
        <f>VLOOKUP(C865,away!$B$2:$E$404,3,FALSE)</f>
        <v>0.90969999999999995</v>
      </c>
      <c r="J865" s="10">
        <f>VLOOKUP(B865,home!$B$2:$E$404,4,FALSE)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345</v>
      </c>
      <c r="B866" t="s">
        <v>237</v>
      </c>
      <c r="C866" t="s">
        <v>245</v>
      </c>
      <c r="D866" s="11">
        <v>44451</v>
      </c>
      <c r="E866" s="10">
        <f>VLOOKUP(A866,home!$A$2:$E$404,3,FALSE)</f>
        <v>1.5690999999999999</v>
      </c>
      <c r="F866" s="10">
        <f>VLOOKUP(B866,home!$B$2:$E$404,3,FALSE)</f>
        <v>0.9849</v>
      </c>
      <c r="G866" s="10">
        <f>VLOOKUP(C866,away!$B$2:$E$404,4,FALSE)</f>
        <v>1.4483999999999999</v>
      </c>
      <c r="H866" s="10">
        <f>VLOOKUP(A866,away!$A$2:$E$404,3,FALSE)</f>
        <v>1.1701999999999999</v>
      </c>
      <c r="I866" s="10">
        <f>VLOOKUP(C866,away!$B$2:$E$404,3,FALSE)</f>
        <v>0.62150000000000005</v>
      </c>
      <c r="J866" s="10">
        <f>VLOOKUP(B866,home!$B$2:$E$404,4,FALSE)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345</v>
      </c>
      <c r="B867" t="s">
        <v>243</v>
      </c>
      <c r="C867" t="s">
        <v>235</v>
      </c>
      <c r="D867" s="11">
        <v>44451</v>
      </c>
      <c r="E867" s="10">
        <f>VLOOKUP(A867,home!$A$2:$E$404,3,FALSE)</f>
        <v>1.5690999999999999</v>
      </c>
      <c r="F867" s="10">
        <f>VLOOKUP(B867,home!$B$2:$E$404,3,FALSE)</f>
        <v>0.70099999999999996</v>
      </c>
      <c r="G867" s="10">
        <f>VLOOKUP(C867,away!$B$2:$E$404,4,FALSE)</f>
        <v>0.9849</v>
      </c>
      <c r="H867" s="10">
        <f>VLOOKUP(A867,away!$A$2:$E$404,3,FALSE)</f>
        <v>1.1701999999999999</v>
      </c>
      <c r="I867" s="10">
        <f>VLOOKUP(C867,away!$B$2:$E$404,3,FALSE)</f>
        <v>1.2430000000000001</v>
      </c>
      <c r="J867" s="10">
        <f>VLOOKUP(B867,home!$B$2:$E$404,4,FALSE)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345</v>
      </c>
      <c r="B868" t="s">
        <v>239</v>
      </c>
      <c r="C868" t="s">
        <v>234</v>
      </c>
      <c r="D868" s="11">
        <v>44451</v>
      </c>
      <c r="E868" s="10">
        <f>VLOOKUP(A868,home!$A$2:$E$404,3,FALSE)</f>
        <v>1.5690999999999999</v>
      </c>
      <c r="F868" s="10">
        <f>VLOOKUP(B868,home!$B$2:$E$404,3,FALSE)</f>
        <v>1.4658</v>
      </c>
      <c r="G868" s="10">
        <f>VLOOKUP(C868,away!$B$2:$E$404,4,FALSE)</f>
        <v>0.82850000000000001</v>
      </c>
      <c r="H868" s="10">
        <f>VLOOKUP(A868,away!$A$2:$E$404,3,FALSE)</f>
        <v>1.1701999999999999</v>
      </c>
      <c r="I868" s="10">
        <f>VLOOKUP(C868,away!$B$2:$E$404,3,FALSE)</f>
        <v>1.4527000000000001</v>
      </c>
      <c r="J868" s="10">
        <f>VLOOKUP(B868,home!$B$2:$E$404,4,FALSE)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346</v>
      </c>
      <c r="B869" t="s">
        <v>254</v>
      </c>
      <c r="C869" t="s">
        <v>253</v>
      </c>
      <c r="D869" s="11">
        <v>44451</v>
      </c>
      <c r="E869" s="10">
        <f>VLOOKUP(A869,home!$A$2:$E$404,3,FALSE)</f>
        <v>1.254</v>
      </c>
      <c r="F869" s="10">
        <f>VLOOKUP(B869,home!$B$2:$E$404,3,FALSE)</f>
        <v>0.58479999999999999</v>
      </c>
      <c r="G869" s="10">
        <f>VLOOKUP(C869,away!$B$2:$E$404,4,FALSE)</f>
        <v>0.94699999999999995</v>
      </c>
      <c r="H869" s="10">
        <f>VLOOKUP(A869,away!$A$2:$E$404,3,FALSE)</f>
        <v>0.9476</v>
      </c>
      <c r="I869" s="10">
        <f>VLOOKUP(C869,away!$B$2:$E$404,3,FALSE)</f>
        <v>0.72550000000000003</v>
      </c>
      <c r="J869" s="10">
        <f>VLOOKUP(B869,home!$B$2:$E$404,4,FALSE)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346</v>
      </c>
      <c r="B870" t="s">
        <v>252</v>
      </c>
      <c r="C870" t="s">
        <v>249</v>
      </c>
      <c r="D870" s="11">
        <v>44451</v>
      </c>
      <c r="E870" s="10">
        <f>VLOOKUP(A870,home!$A$2:$E$404,3,FALSE)</f>
        <v>1.254</v>
      </c>
      <c r="F870" s="10">
        <f>VLOOKUP(B870,home!$B$2:$E$404,3,FALSE)</f>
        <v>1.9936</v>
      </c>
      <c r="G870" s="10">
        <f>VLOOKUP(C870,away!$B$2:$E$404,4,FALSE)</f>
        <v>2.0434999999999999</v>
      </c>
      <c r="H870" s="10">
        <f>VLOOKUP(A870,away!$A$2:$E$404,3,FALSE)</f>
        <v>0.9476</v>
      </c>
      <c r="I870" s="10">
        <f>VLOOKUP(C870,away!$B$2:$E$404,3,FALSE)</f>
        <v>0.52759999999999996</v>
      </c>
      <c r="J870" s="10">
        <f>VLOOKUP(B870,home!$B$2:$E$404,4,FALSE)</f>
        <v>1.1872</v>
      </c>
      <c r="K870" s="12">
        <f t="shared" si="1230"/>
        <v>5.1086976864000002</v>
      </c>
      <c r="L870" s="12">
        <f t="shared" si="1231"/>
        <v>0.59354510387199999</v>
      </c>
      <c r="M870" s="13">
        <f t="shared" si="1232"/>
        <v>3.3384695676892434E-3</v>
      </c>
      <c r="N870" s="13">
        <f t="shared" si="1233"/>
        <v>1.7055231756570848E-2</v>
      </c>
      <c r="O870" s="13">
        <f t="shared" si="1234"/>
        <v>1.981532266327623E-3</v>
      </c>
      <c r="P870" s="13">
        <f t="shared" si="1235"/>
        <v>1.0123049304514875E-2</v>
      </c>
      <c r="Q870" s="13">
        <f t="shared" si="1236"/>
        <v>4.3565011507904657E-2</v>
      </c>
      <c r="R870" s="13">
        <f t="shared" si="1237"/>
        <v>5.8806438742157411E-4</v>
      </c>
      <c r="S870" s="13">
        <f t="shared" si="1238"/>
        <v>7.6738850799656262E-3</v>
      </c>
      <c r="T870" s="13">
        <f t="shared" si="1239"/>
        <v>2.5857799280644141E-2</v>
      </c>
      <c r="U870" s="13">
        <f t="shared" si="1240"/>
        <v>3.0042431754748293E-3</v>
      </c>
      <c r="V870" s="13">
        <f t="shared" si="1241"/>
        <v>2.5854533857041936E-3</v>
      </c>
      <c r="W870" s="13">
        <f t="shared" si="1242"/>
        <v>7.4186824499473961E-2</v>
      </c>
      <c r="X870" s="13">
        <f t="shared" si="1243"/>
        <v>4.40332264534741E-2</v>
      </c>
      <c r="Y870" s="13">
        <f t="shared" si="1244"/>
        <v>1.3067852984573291E-2</v>
      </c>
      <c r="Z870" s="13">
        <f t="shared" si="1245"/>
        <v>1.1634757930518744E-4</v>
      </c>
      <c r="AA870" s="13">
        <f t="shared" si="1246"/>
        <v>5.9438460921465159E-4</v>
      </c>
      <c r="AB870" s="13">
        <f t="shared" si="1247"/>
        <v>1.5182656389633297E-3</v>
      </c>
      <c r="AC870" s="13">
        <f t="shared" si="1248"/>
        <v>4.8998260219510089E-4</v>
      </c>
      <c r="AD870" s="13">
        <f t="shared" si="1249"/>
        <v>9.4749514670456378E-2</v>
      </c>
      <c r="AE870" s="13">
        <f t="shared" si="1250"/>
        <v>5.6238110526897617E-2</v>
      </c>
      <c r="AF870" s="13">
        <f t="shared" si="1251"/>
        <v>1.6689927577126229E-2</v>
      </c>
      <c r="AG870" s="13">
        <f t="shared" si="1252"/>
        <v>3.3020749324605154E-3</v>
      </c>
      <c r="AH870" s="13">
        <f t="shared" si="1253"/>
        <v>1.7264384010988308E-5</v>
      </c>
      <c r="AI870" s="13">
        <f t="shared" si="1254"/>
        <v>8.8198518654057119E-5</v>
      </c>
      <c r="AJ870" s="13">
        <f t="shared" si="1255"/>
        <v>2.2528978409594447E-4</v>
      </c>
      <c r="AK870" s="13">
        <f t="shared" si="1256"/>
        <v>3.8364579959350231E-4</v>
      </c>
      <c r="AL870" s="13">
        <f t="shared" si="1257"/>
        <v>5.942984280439259E-5</v>
      </c>
      <c r="AM870" s="13">
        <f t="shared" si="1258"/>
        <v>9.6809325276896674E-2</v>
      </c>
      <c r="AN870" s="13">
        <f t="shared" si="1259"/>
        <v>5.7460701027253862E-2</v>
      </c>
      <c r="AO870" s="13">
        <f t="shared" si="1260"/>
        <v>1.7052758879889662E-2</v>
      </c>
      <c r="AP870" s="13">
        <f t="shared" si="1261"/>
        <v>3.3738605135560941E-3</v>
      </c>
      <c r="AQ870" s="13">
        <f t="shared" si="1262"/>
        <v>5.0063459724207266E-4</v>
      </c>
      <c r="AR870" s="13">
        <f t="shared" si="1263"/>
        <v>2.0494381202176303E-6</v>
      </c>
      <c r="AS870" s="13">
        <f t="shared" si="1264"/>
        <v>1.0469959783175773E-5</v>
      </c>
      <c r="AT870" s="13">
        <f t="shared" si="1265"/>
        <v>2.6743929660505565E-5</v>
      </c>
      <c r="AU870" s="13">
        <f t="shared" si="1266"/>
        <v>4.5542217193956368E-5</v>
      </c>
      <c r="AV870" s="13">
        <f t="shared" si="1267"/>
        <v>5.8165354903072814E-5</v>
      </c>
      <c r="AW870" s="13">
        <f t="shared" si="1268"/>
        <v>5.0057137515529836E-6</v>
      </c>
      <c r="AX870" s="13">
        <f t="shared" si="1269"/>
        <v>8.2428262677337855E-2</v>
      </c>
      <c r="AY870" s="13">
        <f t="shared" si="1270"/>
        <v>4.8924891732808992E-2</v>
      </c>
      <c r="AZ870" s="13">
        <f t="shared" si="1271"/>
        <v>1.4519564972738232E-2</v>
      </c>
      <c r="BA870" s="13">
        <f t="shared" si="1272"/>
        <v>2.8726722333067226E-3</v>
      </c>
      <c r="BB870" s="13">
        <f t="shared" si="1273"/>
        <v>4.2626513477706212E-4</v>
      </c>
      <c r="BC870" s="13">
        <f t="shared" si="1274"/>
        <v>5.0601516739652694E-5</v>
      </c>
      <c r="BD870" s="13">
        <f t="shared" si="1275"/>
        <v>2.0273899365730159E-7</v>
      </c>
      <c r="BE870" s="13">
        <f t="shared" si="1276"/>
        <v>1.0357322278401209E-6</v>
      </c>
      <c r="BF870" s="13">
        <f t="shared" si="1277"/>
        <v>2.6456214180483725E-6</v>
      </c>
      <c r="BG870" s="13">
        <f t="shared" si="1278"/>
        <v>4.5052266724913357E-6</v>
      </c>
      <c r="BH870" s="13">
        <f t="shared" si="1279"/>
        <v>5.7539602696160149E-6</v>
      </c>
      <c r="BI870" s="13">
        <f t="shared" si="1280"/>
        <v>5.8790487034049708E-6</v>
      </c>
      <c r="BJ870" s="14">
        <f t="shared" si="1281"/>
        <v>0.71316511275212857</v>
      </c>
      <c r="BK870" s="14">
        <f t="shared" si="1282"/>
        <v>7.3195161515682422E-2</v>
      </c>
      <c r="BL870" s="14">
        <f t="shared" si="1283"/>
        <v>8.5638817917024872E-3</v>
      </c>
      <c r="BM870" s="14">
        <f t="shared" si="1284"/>
        <v>0.66946925882933239</v>
      </c>
      <c r="BN870" s="14">
        <f t="shared" si="1285"/>
        <v>7.6651358790428822E-2</v>
      </c>
    </row>
    <row r="871" spans="1:66" x14ac:dyDescent="0.25">
      <c r="A871" t="s">
        <v>347</v>
      </c>
      <c r="B871" t="s">
        <v>260</v>
      </c>
      <c r="C871" t="s">
        <v>261</v>
      </c>
      <c r="D871" s="11">
        <v>44451</v>
      </c>
      <c r="E871" s="10">
        <f>VLOOKUP(A871,home!$A$2:$E$404,3,FALSE)</f>
        <v>1.5417000000000001</v>
      </c>
      <c r="F871" s="10">
        <f>VLOOKUP(B871,home!$B$2:$E$404,3,FALSE)</f>
        <v>0.79279999999999995</v>
      </c>
      <c r="G871" s="10">
        <f>VLOOKUP(C871,away!$B$2:$E$404,4,FALSE)</f>
        <v>0.79279999999999995</v>
      </c>
      <c r="H871" s="10">
        <f>VLOOKUP(A871,away!$A$2:$E$404,3,FALSE)</f>
        <v>1.125</v>
      </c>
      <c r="I871" s="10">
        <f>VLOOKUP(C871,away!$B$2:$E$404,3,FALSE)</f>
        <v>1.0864</v>
      </c>
      <c r="J871" s="10">
        <f>VLOOKUP(B871,home!$B$2:$E$404,4,FALSE)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347</v>
      </c>
      <c r="B872" t="s">
        <v>268</v>
      </c>
      <c r="C872" t="s">
        <v>270</v>
      </c>
      <c r="D872" s="11">
        <v>44451</v>
      </c>
      <c r="E872" s="10">
        <f>VLOOKUP(A872,home!$A$2:$E$404,3,FALSE)</f>
        <v>1.5417000000000001</v>
      </c>
      <c r="F872" s="10">
        <f>VLOOKUP(B872,home!$B$2:$E$404,3,FALSE)</f>
        <v>1.4414</v>
      </c>
      <c r="G872" s="10">
        <f>VLOOKUP(C872,away!$B$2:$E$404,4,FALSE)</f>
        <v>1.0089999999999999</v>
      </c>
      <c r="H872" s="10">
        <f>VLOOKUP(A872,away!$A$2:$E$404,3,FALSE)</f>
        <v>1.125</v>
      </c>
      <c r="I872" s="10">
        <f>VLOOKUP(C872,away!$B$2:$E$404,3,FALSE)</f>
        <v>0.59260000000000002</v>
      </c>
      <c r="J872" s="10">
        <f>VLOOKUP(B872,home!$B$2:$E$404,4,FALSE)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347</v>
      </c>
      <c r="B873" t="s">
        <v>262</v>
      </c>
      <c r="C873" t="s">
        <v>326</v>
      </c>
      <c r="D873" s="11">
        <v>44451</v>
      </c>
      <c r="E873" s="10">
        <f>VLOOKUP(A873,home!$A$2:$E$404,3,FALSE)</f>
        <v>1.5417000000000001</v>
      </c>
      <c r="F873" s="10">
        <f>VLOOKUP(B873,home!$B$2:$E$404,3,FALSE)</f>
        <v>1.2323999999999999</v>
      </c>
      <c r="G873" s="10">
        <f>VLOOKUP(C873,away!$B$2:$E$404,4,FALSE)</f>
        <v>1.0089999999999999</v>
      </c>
      <c r="H873" s="10">
        <f>VLOOKUP(A873,away!$A$2:$E$404,3,FALSE)</f>
        <v>1.125</v>
      </c>
      <c r="I873" s="10">
        <f>VLOOKUP(C873,away!$B$2:$E$404,3,FALSE)</f>
        <v>0.88890000000000002</v>
      </c>
      <c r="J873" s="10">
        <f>VLOOKUP(B873,home!$B$2:$E$404,4,FALSE)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348</v>
      </c>
      <c r="B874" t="s">
        <v>275</v>
      </c>
      <c r="C874" t="s">
        <v>280</v>
      </c>
      <c r="D874" s="11">
        <v>44451</v>
      </c>
      <c r="E874" s="10">
        <f>VLOOKUP(A874,home!$A$2:$E$404,3,FALSE)</f>
        <v>1.5124</v>
      </c>
      <c r="F874" s="10">
        <f>VLOOKUP(B874,home!$B$2:$E$404,3,FALSE)</f>
        <v>1.3224</v>
      </c>
      <c r="G874" s="10">
        <f>VLOOKUP(C874,away!$B$2:$E$404,4,FALSE)</f>
        <v>0.9698</v>
      </c>
      <c r="H874" s="10">
        <f>VLOOKUP(A874,away!$A$2:$E$404,3,FALSE)</f>
        <v>1.1446000000000001</v>
      </c>
      <c r="I874" s="10">
        <f>VLOOKUP(C874,away!$B$2:$E$404,3,FALSE)</f>
        <v>1.1066</v>
      </c>
      <c r="J874" s="10">
        <f>VLOOKUP(B874,home!$B$2:$E$404,4,FALSE)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348</v>
      </c>
      <c r="B875" t="s">
        <v>281</v>
      </c>
      <c r="C875" t="s">
        <v>274</v>
      </c>
      <c r="D875" s="11">
        <v>44451</v>
      </c>
      <c r="E875" s="10">
        <f>VLOOKUP(A875,home!$A$2:$E$404,3,FALSE)</f>
        <v>1.5124</v>
      </c>
      <c r="F875" s="10">
        <f>VLOOKUP(B875,home!$B$2:$E$404,3,FALSE)</f>
        <v>0.79339999999999999</v>
      </c>
      <c r="G875" s="10">
        <f>VLOOKUP(C875,away!$B$2:$E$404,4,FALSE)</f>
        <v>1.2783</v>
      </c>
      <c r="H875" s="10">
        <f>VLOOKUP(A875,away!$A$2:$E$404,3,FALSE)</f>
        <v>1.1446000000000001</v>
      </c>
      <c r="I875" s="10">
        <f>VLOOKUP(C875,away!$B$2:$E$404,3,FALSE)</f>
        <v>0.64070000000000005</v>
      </c>
      <c r="J875" s="10">
        <f>VLOOKUP(B875,home!$B$2:$E$404,4,FALSE)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348</v>
      </c>
      <c r="B876" t="s">
        <v>277</v>
      </c>
      <c r="C876" t="s">
        <v>279</v>
      </c>
      <c r="D876" s="11">
        <v>44451</v>
      </c>
      <c r="E876" s="10">
        <f>VLOOKUP(A876,home!$A$2:$E$404,3,FALSE)</f>
        <v>1.5124</v>
      </c>
      <c r="F876" s="10">
        <f>VLOOKUP(B876,home!$B$2:$E$404,3,FALSE)</f>
        <v>1.0138</v>
      </c>
      <c r="G876" s="10">
        <f>VLOOKUP(C876,away!$B$2:$E$404,4,FALSE)</f>
        <v>0.70250000000000001</v>
      </c>
      <c r="H876" s="10">
        <f>VLOOKUP(A876,away!$A$2:$E$404,3,FALSE)</f>
        <v>1.1446000000000001</v>
      </c>
      <c r="I876" s="10">
        <f>VLOOKUP(C876,away!$B$2:$E$404,3,FALSE)</f>
        <v>0.65529999999999999</v>
      </c>
      <c r="J876" s="10">
        <f>VLOOKUP(B876,home!$B$2:$E$404,4,FALSE)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356</v>
      </c>
      <c r="B877" t="s">
        <v>336</v>
      </c>
      <c r="C877" t="s">
        <v>330</v>
      </c>
      <c r="D877" s="11">
        <v>44451</v>
      </c>
      <c r="E877" s="10">
        <f>VLOOKUP(A877,home!$A$2:$E$404,3,FALSE)</f>
        <v>1.6769000000000001</v>
      </c>
      <c r="F877" s="10">
        <f>VLOOKUP(B877,home!$B$2:$E$404,3,FALSE)</f>
        <v>0.99390000000000001</v>
      </c>
      <c r="G877" s="10">
        <f>VLOOKUP(C877,away!$B$2:$E$404,4,FALSE)</f>
        <v>1.1927000000000001</v>
      </c>
      <c r="H877" s="10">
        <f>VLOOKUP(A877,away!$A$2:$E$404,3,FALSE)</f>
        <v>1.5230999999999999</v>
      </c>
      <c r="I877" s="10">
        <f>VLOOKUP(C877,away!$B$2:$E$404,3,FALSE)</f>
        <v>1.1111</v>
      </c>
      <c r="J877" s="10">
        <f>VLOOKUP(B877,home!$B$2:$E$404,4,FALSE)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356</v>
      </c>
      <c r="B878" t="s">
        <v>329</v>
      </c>
      <c r="C878" t="s">
        <v>335</v>
      </c>
      <c r="D878" s="11">
        <v>44451</v>
      </c>
      <c r="E878" s="10">
        <f>VLOOKUP(A878,home!$A$2:$E$404,3,FALSE)</f>
        <v>1.6769000000000001</v>
      </c>
      <c r="F878" s="10">
        <f>VLOOKUP(B878,home!$B$2:$E$404,3,FALSE)</f>
        <v>0.59630000000000005</v>
      </c>
      <c r="G878" s="10">
        <f>VLOOKUP(C878,away!$B$2:$E$404,4,FALSE)</f>
        <v>1.4679</v>
      </c>
      <c r="H878" s="10">
        <f>VLOOKUP(A878,away!$A$2:$E$404,3,FALSE)</f>
        <v>1.5230999999999999</v>
      </c>
      <c r="I878" s="10">
        <f>VLOOKUP(C878,away!$B$2:$E$404,3,FALSE)</f>
        <v>0.85860000000000003</v>
      </c>
      <c r="J878" s="10">
        <f>VLOOKUP(B878,home!$B$2:$E$404,4,FALSE)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356</v>
      </c>
      <c r="B879" t="s">
        <v>331</v>
      </c>
      <c r="C879" t="s">
        <v>334</v>
      </c>
      <c r="D879" s="11">
        <v>44451</v>
      </c>
      <c r="E879" s="10">
        <f>VLOOKUP(A879,home!$A$2:$E$404,3,FALSE)</f>
        <v>1.6769000000000001</v>
      </c>
      <c r="F879" s="10">
        <f>VLOOKUP(B879,home!$B$2:$E$404,3,FALSE)</f>
        <v>0.77980000000000005</v>
      </c>
      <c r="G879" s="10">
        <f>VLOOKUP(C879,away!$B$2:$E$404,4,FALSE)</f>
        <v>0.77980000000000005</v>
      </c>
      <c r="H879" s="10">
        <f>VLOOKUP(A879,away!$A$2:$E$404,3,FALSE)</f>
        <v>1.5230999999999999</v>
      </c>
      <c r="I879" s="10">
        <f>VLOOKUP(C879,away!$B$2:$E$404,3,FALSE)</f>
        <v>1.2625999999999999</v>
      </c>
      <c r="J879" s="10">
        <f>VLOOKUP(B879,home!$B$2:$E$404,4,FALSE)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289</v>
      </c>
      <c r="B880" t="s">
        <v>305</v>
      </c>
      <c r="C880" t="s">
        <v>306</v>
      </c>
      <c r="D880" s="11">
        <v>44451</v>
      </c>
      <c r="E880" s="10">
        <f>VLOOKUP(A880,home!$A$2:$E$404,3,FALSE)</f>
        <v>1.6667000000000001</v>
      </c>
      <c r="F880" s="10">
        <f>VLOOKUP(B880,home!$B$2:$E$404,3,FALSE)</f>
        <v>0.9</v>
      </c>
      <c r="G880" s="10">
        <f>VLOOKUP(C880,away!$B$2:$E$404,4,FALSE)</f>
        <v>0.3</v>
      </c>
      <c r="H880" s="10">
        <f>VLOOKUP(A880,away!$A$2:$E$404,3,FALSE)</f>
        <v>0.93330000000000002</v>
      </c>
      <c r="I880" s="10">
        <f>VLOOKUP(C880,away!$B$2:$E$404,3,FALSE)</f>
        <v>0.1</v>
      </c>
      <c r="J880" s="10">
        <f>VLOOKUP(B880,home!$B$2:$E$404,4,FALSE)</f>
        <v>1.6072</v>
      </c>
      <c r="K880" s="12">
        <f t="shared" si="1230"/>
        <v>0.45000900000000005</v>
      </c>
      <c r="L880" s="12">
        <f t="shared" si="1231"/>
        <v>0.14999997600000001</v>
      </c>
      <c r="M880" s="13">
        <f t="shared" si="1232"/>
        <v>0.54880670998288916</v>
      </c>
      <c r="N880" s="13">
        <f t="shared" si="1233"/>
        <v>0.24696795875269004</v>
      </c>
      <c r="O880" s="13">
        <f t="shared" si="1234"/>
        <v>8.2320993326072345E-2</v>
      </c>
      <c r="P880" s="13">
        <f t="shared" si="1235"/>
        <v>3.7045187885672501E-2</v>
      </c>
      <c r="Q880" s="13">
        <f t="shared" si="1236"/>
        <v>5.5568902075169638E-2</v>
      </c>
      <c r="R880" s="13">
        <f t="shared" si="1237"/>
        <v>6.1740735116035056E-3</v>
      </c>
      <c r="S880" s="13">
        <f t="shared" si="1238"/>
        <v>6.2514994829762692E-4</v>
      </c>
      <c r="T880" s="13">
        <f t="shared" si="1239"/>
        <v>8.3353339776217963E-3</v>
      </c>
      <c r="U880" s="13">
        <f t="shared" si="1240"/>
        <v>2.7783886468831826E-3</v>
      </c>
      <c r="V880" s="13">
        <f t="shared" si="1241"/>
        <v>4.6887176345295107E-6</v>
      </c>
      <c r="W880" s="13">
        <f t="shared" si="1242"/>
        <v>8.335502017981675E-3</v>
      </c>
      <c r="X880" s="13">
        <f t="shared" si="1243"/>
        <v>1.2503251026452029E-3</v>
      </c>
      <c r="Y880" s="13">
        <f t="shared" si="1244"/>
        <v>9.3774367694488979E-5</v>
      </c>
      <c r="Z880" s="13">
        <f t="shared" si="1245"/>
        <v>3.0870362618758742E-4</v>
      </c>
      <c r="AA880" s="13">
        <f t="shared" si="1246"/>
        <v>1.3891941011705004E-4</v>
      </c>
      <c r="AB880" s="13">
        <f t="shared" si="1247"/>
        <v>3.1257492413681779E-5</v>
      </c>
      <c r="AC880" s="13">
        <f t="shared" si="1248"/>
        <v>1.9780919966274071E-8</v>
      </c>
      <c r="AD880" s="13">
        <f t="shared" si="1249"/>
        <v>9.377627319024787E-4</v>
      </c>
      <c r="AE880" s="13">
        <f t="shared" si="1250"/>
        <v>1.4066438727906625E-4</v>
      </c>
      <c r="AF880" s="13">
        <f t="shared" si="1251"/>
        <v>1.054982735795732E-5</v>
      </c>
      <c r="AG880" s="13">
        <f t="shared" si="1252"/>
        <v>5.2749128349924753E-7</v>
      </c>
      <c r="AH880" s="13">
        <f t="shared" si="1253"/>
        <v>1.1576384129812764E-5</v>
      </c>
      <c r="AI880" s="13">
        <f t="shared" si="1254"/>
        <v>5.2094770458729135E-6</v>
      </c>
      <c r="AJ880" s="13">
        <f t="shared" si="1255"/>
        <v>1.1721557779681116E-6</v>
      </c>
      <c r="AK880" s="13">
        <f t="shared" si="1256"/>
        <v>1.7582688316255073E-7</v>
      </c>
      <c r="AL880" s="13">
        <f t="shared" si="1257"/>
        <v>5.3409543533089833E-11</v>
      </c>
      <c r="AM880" s="13">
        <f t="shared" si="1258"/>
        <v>8.4400333844140529E-5</v>
      </c>
      <c r="AN880" s="13">
        <f t="shared" si="1259"/>
        <v>1.2660048051013068E-5</v>
      </c>
      <c r="AO880" s="13">
        <f t="shared" si="1260"/>
        <v>9.4950345190540336E-7</v>
      </c>
      <c r="AP880" s="13">
        <f t="shared" si="1261"/>
        <v>4.7475164999242583E-8</v>
      </c>
      <c r="AQ880" s="13">
        <f t="shared" si="1262"/>
        <v>1.780318402620606E-9</v>
      </c>
      <c r="AR880" s="13">
        <f t="shared" si="1263"/>
        <v>3.4729146832773898E-7</v>
      </c>
      <c r="AS880" s="13">
        <f t="shared" si="1264"/>
        <v>1.5628428637069754E-7</v>
      </c>
      <c r="AT880" s="13">
        <f t="shared" si="1265"/>
        <v>3.5164667712695607E-8</v>
      </c>
      <c r="AU880" s="13">
        <f t="shared" si="1266"/>
        <v>5.2748056509074818E-9</v>
      </c>
      <c r="AV880" s="13">
        <f t="shared" si="1267"/>
        <v>5.934275040398061E-10</v>
      </c>
      <c r="AW880" s="13">
        <f t="shared" si="1268"/>
        <v>1.0014488095924252E-13</v>
      </c>
      <c r="AX880" s="13">
        <f t="shared" si="1269"/>
        <v>6.330151638811306E-6</v>
      </c>
      <c r="AY880" s="13">
        <f t="shared" si="1270"/>
        <v>9.4952259389805671E-7</v>
      </c>
      <c r="AZ880" s="13">
        <f t="shared" si="1271"/>
        <v>7.1214183148083111E-8</v>
      </c>
      <c r="BA880" s="13">
        <f t="shared" si="1272"/>
        <v>3.5607085876906928E-9</v>
      </c>
      <c r="BB880" s="13">
        <f t="shared" si="1273"/>
        <v>1.3352655067414937E-10</v>
      </c>
      <c r="BC880" s="13">
        <f t="shared" si="1274"/>
        <v>4.0057958792970375E-12</v>
      </c>
      <c r="BD880" s="13">
        <f t="shared" si="1275"/>
        <v>8.682285319027612E-9</v>
      </c>
      <c r="BE880" s="13">
        <f t="shared" si="1276"/>
        <v>3.9071065341302975E-9</v>
      </c>
      <c r="BF880" s="13">
        <f t="shared" si="1277"/>
        <v>8.7911655215872033E-10</v>
      </c>
      <c r="BG880" s="13">
        <f t="shared" si="1278"/>
        <v>1.3187012017346458E-10</v>
      </c>
      <c r="BH880" s="13">
        <f t="shared" si="1279"/>
        <v>1.4835685227285155E-11</v>
      </c>
      <c r="BI880" s="13">
        <f t="shared" si="1280"/>
        <v>1.3352383746890731E-12</v>
      </c>
      <c r="BJ880" s="14">
        <f t="shared" si="1281"/>
        <v>0.32174671445911307</v>
      </c>
      <c r="BK880" s="14">
        <f t="shared" si="1282"/>
        <v>0.58648270589141716</v>
      </c>
      <c r="BL880" s="14">
        <f t="shared" si="1283"/>
        <v>9.1462324456131616E-2</v>
      </c>
      <c r="BM880" s="14">
        <f t="shared" si="1284"/>
        <v>2.3115673376258566E-2</v>
      </c>
      <c r="BN880" s="14">
        <f t="shared" si="1285"/>
        <v>0.97688382553409714</v>
      </c>
    </row>
    <row r="881" spans="1:66" x14ac:dyDescent="0.25">
      <c r="A881" t="s">
        <v>289</v>
      </c>
      <c r="B881" t="s">
        <v>307</v>
      </c>
      <c r="C881" t="s">
        <v>296</v>
      </c>
      <c r="D881" s="11">
        <v>44451</v>
      </c>
      <c r="E881" s="10">
        <f>VLOOKUP(A881,home!$A$2:$E$404,3,FALSE)</f>
        <v>1.6667000000000001</v>
      </c>
      <c r="F881" s="10">
        <f>VLOOKUP(B881,home!$B$2:$E$404,3,FALSE)</f>
        <v>0.3</v>
      </c>
      <c r="G881" s="10">
        <f>VLOOKUP(C881,away!$B$2:$E$404,4,FALSE)</f>
        <v>0.6</v>
      </c>
      <c r="H881" s="10">
        <f>VLOOKUP(A881,away!$A$2:$E$404,3,FALSE)</f>
        <v>0.93330000000000002</v>
      </c>
      <c r="I881" s="10">
        <f>VLOOKUP(C881,away!$B$2:$E$404,3,FALSE)</f>
        <v>1.0714999999999999</v>
      </c>
      <c r="J881" s="10">
        <f>VLOOKUP(B881,home!$B$2:$E$404,4,FALSE)</f>
        <v>1.0714999999999999</v>
      </c>
      <c r="K881" s="12">
        <f t="shared" si="1230"/>
        <v>0.30000599999999994</v>
      </c>
      <c r="L881" s="12">
        <f t="shared" si="1231"/>
        <v>1.0715331629249998</v>
      </c>
      <c r="M881" s="13">
        <f t="shared" si="1232"/>
        <v>0.25371614837985962</v>
      </c>
      <c r="N881" s="13">
        <f t="shared" si="1233"/>
        <v>7.6116366810848157E-2</v>
      </c>
      <c r="O881" s="13">
        <f t="shared" si="1234"/>
        <v>0.27186526695861957</v>
      </c>
      <c r="P881" s="13">
        <f t="shared" si="1235"/>
        <v>8.1561211279187598E-2</v>
      </c>
      <c r="Q881" s="13">
        <f t="shared" si="1236"/>
        <v>1.1417683370727653E-2</v>
      </c>
      <c r="R881" s="13">
        <f t="shared" si="1237"/>
        <v>0.1456563246968095</v>
      </c>
      <c r="S881" s="13">
        <f t="shared" si="1238"/>
        <v>6.5547967953626923E-3</v>
      </c>
      <c r="T881" s="13">
        <f t="shared" si="1239"/>
        <v>1.2234426375511974E-2</v>
      </c>
      <c r="U881" s="13">
        <f t="shared" si="1240"/>
        <v>4.3697771346991023E-2</v>
      </c>
      <c r="V881" s="13">
        <f t="shared" si="1241"/>
        <v>2.3412742053694957E-4</v>
      </c>
      <c r="W881" s="13">
        <f t="shared" si="1242"/>
        <v>1.1417911724395063E-3</v>
      </c>
      <c r="X881" s="13">
        <f t="shared" si="1243"/>
        <v>1.2234671064039482E-3</v>
      </c>
      <c r="Y881" s="13">
        <f t="shared" si="1244"/>
        <v>6.554927891298598E-4</v>
      </c>
      <c r="Z881" s="13">
        <f t="shared" si="1245"/>
        <v>5.2025194100801024E-2</v>
      </c>
      <c r="AA881" s="13">
        <f t="shared" si="1246"/>
        <v>1.5607870381404909E-2</v>
      </c>
      <c r="AB881" s="13">
        <f t="shared" si="1247"/>
        <v>2.3412273808218797E-3</v>
      </c>
      <c r="AC881" s="13">
        <f t="shared" si="1248"/>
        <v>4.7040058680250898E-6</v>
      </c>
      <c r="AD881" s="13">
        <f t="shared" si="1249"/>
        <v>8.5636050619721622E-5</v>
      </c>
      <c r="AE881" s="13">
        <f t="shared" si="1250"/>
        <v>9.1761868180955693E-5</v>
      </c>
      <c r="AF881" s="13">
        <f t="shared" si="1251"/>
        <v>4.9162942423923169E-5</v>
      </c>
      <c r="AG881" s="13">
        <f t="shared" si="1252"/>
        <v>1.755990773140202E-5</v>
      </c>
      <c r="AH881" s="13">
        <f t="shared" si="1253"/>
        <v>1.3936680196654588E-2</v>
      </c>
      <c r="AI881" s="13">
        <f t="shared" si="1254"/>
        <v>4.1810876790775555E-3</v>
      </c>
      <c r="AJ881" s="13">
        <f t="shared" si="1255"/>
        <v>6.2717569512467039E-4</v>
      </c>
      <c r="AK881" s="13">
        <f t="shared" si="1256"/>
        <v>6.2718823863857267E-5</v>
      </c>
      <c r="AL881" s="13">
        <f t="shared" si="1257"/>
        <v>6.0487189153780938E-8</v>
      </c>
      <c r="AM881" s="13">
        <f t="shared" si="1258"/>
        <v>5.1382658004440427E-6</v>
      </c>
      <c r="AN881" s="13">
        <f t="shared" si="1259"/>
        <v>5.5058222050991611E-6</v>
      </c>
      <c r="AO881" s="13">
        <f t="shared" si="1260"/>
        <v>2.9498355409663001E-6</v>
      </c>
      <c r="AP881" s="13">
        <f t="shared" si="1261"/>
        <v>1.0536155357733992E-6</v>
      </c>
      <c r="AQ881" s="13">
        <f t="shared" si="1262"/>
        <v>2.8224599688854715E-7</v>
      </c>
      <c r="AR881" s="13">
        <f t="shared" si="1263"/>
        <v>2.9867230023591009E-3</v>
      </c>
      <c r="AS881" s="13">
        <f t="shared" si="1264"/>
        <v>8.9603482104574428E-4</v>
      </c>
      <c r="AT881" s="13">
        <f t="shared" si="1265"/>
        <v>1.3440791126132474E-4</v>
      </c>
      <c r="AU881" s="13">
        <f t="shared" si="1266"/>
        <v>1.3441059941954992E-5</v>
      </c>
      <c r="AV881" s="13">
        <f t="shared" si="1267"/>
        <v>1.0080996572365372E-6</v>
      </c>
      <c r="AW881" s="13">
        <f t="shared" si="1268"/>
        <v>5.4012771159146439E-10</v>
      </c>
      <c r="AX881" s="13">
        <f t="shared" si="1269"/>
        <v>2.5691842828800228E-7</v>
      </c>
      <c r="AY881" s="13">
        <f t="shared" si="1270"/>
        <v>2.7529661607716284E-7</v>
      </c>
      <c r="AZ881" s="13">
        <f t="shared" si="1271"/>
        <v>1.474947268838558E-7</v>
      </c>
      <c r="BA881" s="13">
        <f t="shared" si="1272"/>
        <v>5.2681830404205671E-8</v>
      </c>
      <c r="BB881" s="13">
        <f t="shared" si="1273"/>
        <v>1.4112582090424229E-8</v>
      </c>
      <c r="BC881" s="13">
        <f t="shared" si="1274"/>
        <v>3.0244199448781971E-9</v>
      </c>
      <c r="BD881" s="13">
        <f t="shared" si="1275"/>
        <v>5.3339545758311624E-4</v>
      </c>
      <c r="BE881" s="13">
        <f t="shared" si="1276"/>
        <v>1.6002183764768032E-4</v>
      </c>
      <c r="BF881" s="13">
        <f t="shared" si="1277"/>
        <v>2.4003755712664986E-5</v>
      </c>
      <c r="BG881" s="13">
        <f t="shared" si="1278"/>
        <v>2.4004235787779232E-6</v>
      </c>
      <c r="BH881" s="13">
        <f t="shared" si="1279"/>
        <v>1.8003536904371238E-7</v>
      </c>
      <c r="BI881" s="13">
        <f t="shared" si="1280"/>
        <v>1.0802338185065598E-8</v>
      </c>
      <c r="BJ881" s="14">
        <f t="shared" si="1281"/>
        <v>0.10304902770769997</v>
      </c>
      <c r="BK881" s="14">
        <f t="shared" si="1282"/>
        <v>0.34207132366462012</v>
      </c>
      <c r="BL881" s="14">
        <f t="shared" si="1283"/>
        <v>0.50272775036586226</v>
      </c>
      <c r="BM881" s="14">
        <f t="shared" si="1284"/>
        <v>0.15954001958644301</v>
      </c>
      <c r="BN881" s="14">
        <f t="shared" si="1285"/>
        <v>0.84033300149605217</v>
      </c>
    </row>
    <row r="882" spans="1:66" x14ac:dyDescent="0.25">
      <c r="A882" t="s">
        <v>289</v>
      </c>
      <c r="B882" t="s">
        <v>293</v>
      </c>
      <c r="C882" t="s">
        <v>304</v>
      </c>
      <c r="D882" s="11">
        <v>44451</v>
      </c>
      <c r="E882" s="10">
        <f>VLOOKUP(A882,home!$A$2:$E$404,3,FALSE)</f>
        <v>1.6667000000000001</v>
      </c>
      <c r="F882" s="10" t="e">
        <f>VLOOKUP(B882,home!$B$2:$E$404,3,FALSE)</f>
        <v>#N/A</v>
      </c>
      <c r="G882" s="10">
        <f>VLOOKUP(C882,away!$B$2:$E$404,4,FALSE)</f>
        <v>0.75</v>
      </c>
      <c r="H882" s="10">
        <f>VLOOKUP(A882,away!$A$2:$E$404,3,FALSE)</f>
        <v>0.93330000000000002</v>
      </c>
      <c r="I882" s="10">
        <f>VLOOKUP(C882,away!$B$2:$E$404,3,FALSE)</f>
        <v>0.80359999999999998</v>
      </c>
      <c r="J882" s="10" t="e">
        <f>VLOOKUP(B882,home!$B$2:$E$404,4,FALSE)</f>
        <v>#N/A</v>
      </c>
      <c r="K882" s="12" t="e">
        <f t="shared" si="1230"/>
        <v>#N/A</v>
      </c>
      <c r="L882" s="12" t="e">
        <f t="shared" si="1231"/>
        <v>#N/A</v>
      </c>
      <c r="M882" s="13" t="e">
        <f t="shared" si="1232"/>
        <v>#N/A</v>
      </c>
      <c r="N882" s="13" t="e">
        <f t="shared" si="1233"/>
        <v>#N/A</v>
      </c>
      <c r="O882" s="13" t="e">
        <f t="shared" si="1234"/>
        <v>#N/A</v>
      </c>
      <c r="P882" s="13" t="e">
        <f t="shared" si="1235"/>
        <v>#N/A</v>
      </c>
      <c r="Q882" s="13" t="e">
        <f t="shared" si="1236"/>
        <v>#N/A</v>
      </c>
      <c r="R882" s="13" t="e">
        <f t="shared" si="1237"/>
        <v>#N/A</v>
      </c>
      <c r="S882" s="13" t="e">
        <f t="shared" si="1238"/>
        <v>#N/A</v>
      </c>
      <c r="T882" s="13" t="e">
        <f t="shared" si="1239"/>
        <v>#N/A</v>
      </c>
      <c r="U882" s="13" t="e">
        <f t="shared" si="1240"/>
        <v>#N/A</v>
      </c>
      <c r="V882" s="13" t="e">
        <f t="shared" si="1241"/>
        <v>#N/A</v>
      </c>
      <c r="W882" s="13" t="e">
        <f t="shared" si="1242"/>
        <v>#N/A</v>
      </c>
      <c r="X882" s="13" t="e">
        <f t="shared" si="1243"/>
        <v>#N/A</v>
      </c>
      <c r="Y882" s="13" t="e">
        <f t="shared" si="1244"/>
        <v>#N/A</v>
      </c>
      <c r="Z882" s="13" t="e">
        <f t="shared" si="1245"/>
        <v>#N/A</v>
      </c>
      <c r="AA882" s="13" t="e">
        <f t="shared" si="1246"/>
        <v>#N/A</v>
      </c>
      <c r="AB882" s="13" t="e">
        <f t="shared" si="1247"/>
        <v>#N/A</v>
      </c>
      <c r="AC882" s="13" t="e">
        <f t="shared" si="1248"/>
        <v>#N/A</v>
      </c>
      <c r="AD882" s="13" t="e">
        <f t="shared" si="1249"/>
        <v>#N/A</v>
      </c>
      <c r="AE882" s="13" t="e">
        <f t="shared" si="1250"/>
        <v>#N/A</v>
      </c>
      <c r="AF882" s="13" t="e">
        <f t="shared" si="1251"/>
        <v>#N/A</v>
      </c>
      <c r="AG882" s="13" t="e">
        <f t="shared" si="1252"/>
        <v>#N/A</v>
      </c>
      <c r="AH882" s="13" t="e">
        <f t="shared" si="1253"/>
        <v>#N/A</v>
      </c>
      <c r="AI882" s="13" t="e">
        <f t="shared" si="1254"/>
        <v>#N/A</v>
      </c>
      <c r="AJ882" s="13" t="e">
        <f t="shared" si="1255"/>
        <v>#N/A</v>
      </c>
      <c r="AK882" s="13" t="e">
        <f t="shared" si="1256"/>
        <v>#N/A</v>
      </c>
      <c r="AL882" s="13" t="e">
        <f t="shared" si="1257"/>
        <v>#N/A</v>
      </c>
      <c r="AM882" s="13" t="e">
        <f t="shared" si="1258"/>
        <v>#N/A</v>
      </c>
      <c r="AN882" s="13" t="e">
        <f t="shared" si="1259"/>
        <v>#N/A</v>
      </c>
      <c r="AO882" s="13" t="e">
        <f t="shared" si="1260"/>
        <v>#N/A</v>
      </c>
      <c r="AP882" s="13" t="e">
        <f t="shared" si="1261"/>
        <v>#N/A</v>
      </c>
      <c r="AQ882" s="13" t="e">
        <f t="shared" si="1262"/>
        <v>#N/A</v>
      </c>
      <c r="AR882" s="13" t="e">
        <f t="shared" si="1263"/>
        <v>#N/A</v>
      </c>
      <c r="AS882" s="13" t="e">
        <f t="shared" si="1264"/>
        <v>#N/A</v>
      </c>
      <c r="AT882" s="13" t="e">
        <f t="shared" si="1265"/>
        <v>#N/A</v>
      </c>
      <c r="AU882" s="13" t="e">
        <f t="shared" si="1266"/>
        <v>#N/A</v>
      </c>
      <c r="AV882" s="13" t="e">
        <f t="shared" si="1267"/>
        <v>#N/A</v>
      </c>
      <c r="AW882" s="13" t="e">
        <f t="shared" si="1268"/>
        <v>#N/A</v>
      </c>
      <c r="AX882" s="13" t="e">
        <f t="shared" si="1269"/>
        <v>#N/A</v>
      </c>
      <c r="AY882" s="13" t="e">
        <f t="shared" si="1270"/>
        <v>#N/A</v>
      </c>
      <c r="AZ882" s="13" t="e">
        <f t="shared" si="1271"/>
        <v>#N/A</v>
      </c>
      <c r="BA882" s="13" t="e">
        <f t="shared" si="1272"/>
        <v>#N/A</v>
      </c>
      <c r="BB882" s="13" t="e">
        <f t="shared" si="1273"/>
        <v>#N/A</v>
      </c>
      <c r="BC882" s="13" t="e">
        <f t="shared" si="1274"/>
        <v>#N/A</v>
      </c>
      <c r="BD882" s="13" t="e">
        <f t="shared" si="1275"/>
        <v>#N/A</v>
      </c>
      <c r="BE882" s="13" t="e">
        <f t="shared" si="1276"/>
        <v>#N/A</v>
      </c>
      <c r="BF882" s="13" t="e">
        <f t="shared" si="1277"/>
        <v>#N/A</v>
      </c>
      <c r="BG882" s="13" t="e">
        <f t="shared" si="1278"/>
        <v>#N/A</v>
      </c>
      <c r="BH882" s="13" t="e">
        <f t="shared" si="1279"/>
        <v>#N/A</v>
      </c>
      <c r="BI882" s="13" t="e">
        <f t="shared" si="1280"/>
        <v>#N/A</v>
      </c>
      <c r="BJ882" s="14" t="e">
        <f t="shared" si="1281"/>
        <v>#N/A</v>
      </c>
      <c r="BK882" s="14" t="e">
        <f t="shared" si="1282"/>
        <v>#N/A</v>
      </c>
      <c r="BL882" s="14" t="e">
        <f t="shared" si="1283"/>
        <v>#N/A</v>
      </c>
      <c r="BM882" s="14" t="e">
        <f t="shared" si="1284"/>
        <v>#N/A</v>
      </c>
      <c r="BN882" s="14" t="e">
        <f t="shared" si="1285"/>
        <v>#N/A</v>
      </c>
    </row>
    <row r="883" spans="1:66" x14ac:dyDescent="0.25">
      <c r="A883" t="s">
        <v>289</v>
      </c>
      <c r="B883" t="s">
        <v>297</v>
      </c>
      <c r="C883" t="s">
        <v>315</v>
      </c>
      <c r="D883" s="11">
        <v>44451</v>
      </c>
      <c r="E883" s="10">
        <f>VLOOKUP(A883,home!$A$2:$E$404,3,FALSE)</f>
        <v>1.6667000000000001</v>
      </c>
      <c r="F883" s="10">
        <f>VLOOKUP(B883,home!$B$2:$E$404,3,FALSE)</f>
        <v>0.9</v>
      </c>
      <c r="G883" s="10">
        <f>VLOOKUP(C883,away!$B$2:$E$404,4,FALSE)</f>
        <v>0.9</v>
      </c>
      <c r="H883" s="10">
        <f>VLOOKUP(A883,away!$A$2:$E$404,3,FALSE)</f>
        <v>0.93330000000000002</v>
      </c>
      <c r="I883" s="10">
        <f>VLOOKUP(C883,away!$B$2:$E$404,3,FALSE)</f>
        <v>1.0714999999999999</v>
      </c>
      <c r="J883" s="10">
        <f>VLOOKUP(B883,home!$B$2:$E$404,4,FALSE)</f>
        <v>1.0714999999999999</v>
      </c>
      <c r="K883" s="12">
        <f t="shared" si="1230"/>
        <v>1.3500270000000003</v>
      </c>
      <c r="L883" s="12">
        <f t="shared" si="1231"/>
        <v>1.0715331629249998</v>
      </c>
      <c r="M883" s="13">
        <f t="shared" si="1232"/>
        <v>8.8782993414761466E-2</v>
      </c>
      <c r="N883" s="13">
        <f t="shared" si="1233"/>
        <v>0.11985943825075021</v>
      </c>
      <c r="O883" s="13">
        <f t="shared" si="1234"/>
        <v>9.513392174766877E-2</v>
      </c>
      <c r="P883" s="13">
        <f t="shared" si="1235"/>
        <v>0.12843336297524008</v>
      </c>
      <c r="Q883" s="13">
        <f t="shared" si="1236"/>
        <v>8.0906738921672799E-2</v>
      </c>
      <c r="R883" s="13">
        <f t="shared" si="1237"/>
        <v>5.096957603586947E-2</v>
      </c>
      <c r="S883" s="13">
        <f t="shared" si="1238"/>
        <v>4.6447884022310995E-2</v>
      </c>
      <c r="T883" s="13">
        <f t="shared" si="1239"/>
        <v>8.6694253858687245E-2</v>
      </c>
      <c r="U883" s="13">
        <f t="shared" si="1240"/>
        <v>6.8810303826976768E-2</v>
      </c>
      <c r="V883" s="13">
        <f t="shared" si="1241"/>
        <v>7.4657165229843024E-3</v>
      </c>
      <c r="W883" s="13">
        <f t="shared" si="1242"/>
        <v>3.6408760675403051E-2</v>
      </c>
      <c r="X883" s="13">
        <f t="shared" si="1243"/>
        <v>3.901319448469398E-2</v>
      </c>
      <c r="Y883" s="13">
        <f t="shared" si="1244"/>
        <v>2.0901965840996146E-2</v>
      </c>
      <c r="Z883" s="13">
        <f t="shared" si="1245"/>
        <v>1.8205197007553832E-2</v>
      </c>
      <c r="AA883" s="13">
        <f t="shared" si="1246"/>
        <v>2.457750750051688E-2</v>
      </c>
      <c r="AB883" s="13">
        <f t="shared" si="1247"/>
        <v>1.6590149359200158E-2</v>
      </c>
      <c r="AC883" s="13">
        <f t="shared" si="1248"/>
        <v>6.7499348917204102E-4</v>
      </c>
      <c r="AD883" s="13">
        <f t="shared" si="1249"/>
        <v>1.2288202487083103E-2</v>
      </c>
      <c r="AE883" s="13">
        <f t="shared" si="1250"/>
        <v>1.3167216477647006E-2</v>
      </c>
      <c r="AF883" s="13">
        <f t="shared" si="1251"/>
        <v>7.0545545596056346E-3</v>
      </c>
      <c r="AG883" s="13">
        <f t="shared" si="1252"/>
        <v>2.5197297200937351E-3</v>
      </c>
      <c r="AH883" s="13">
        <f t="shared" si="1253"/>
        <v>4.8768680827942232E-3</v>
      </c>
      <c r="AI883" s="13">
        <f t="shared" si="1254"/>
        <v>6.5839035872104386E-3</v>
      </c>
      <c r="AJ883" s="13">
        <f t="shared" si="1255"/>
        <v>4.4442238040654754E-3</v>
      </c>
      <c r="AK883" s="13">
        <f t="shared" si="1256"/>
        <v>1.9999407098437003E-3</v>
      </c>
      <c r="AL883" s="13">
        <f t="shared" si="1257"/>
        <v>3.9057788194081172E-5</v>
      </c>
      <c r="AM883" s="13">
        <f t="shared" si="1258"/>
        <v>3.3178810278058635E-3</v>
      </c>
      <c r="AN883" s="13">
        <f t="shared" si="1259"/>
        <v>3.555219551933666E-3</v>
      </c>
      <c r="AO883" s="13">
        <f t="shared" si="1260"/>
        <v>1.9047678256881406E-3</v>
      </c>
      <c r="AP883" s="13">
        <f t="shared" si="1261"/>
        <v>6.8034063096579609E-4</v>
      </c>
      <c r="AQ883" s="13">
        <f t="shared" si="1262"/>
        <v>1.8225188704129236E-4</v>
      </c>
      <c r="AR883" s="13">
        <f t="shared" si="1263"/>
        <v>1.0451451763848951E-3</v>
      </c>
      <c r="AS883" s="13">
        <f t="shared" si="1264"/>
        <v>1.4109742070393713E-3</v>
      </c>
      <c r="AT883" s="13">
        <f t="shared" si="1265"/>
        <v>9.52426637903371E-4</v>
      </c>
      <c r="AU883" s="13">
        <f t="shared" si="1266"/>
        <v>4.2860055889625801E-4</v>
      </c>
      <c r="AV883" s="13">
        <f t="shared" si="1267"/>
        <v>1.4465558168125979E-4</v>
      </c>
      <c r="AW883" s="13">
        <f t="shared" si="1268"/>
        <v>1.5694707133036854E-6</v>
      </c>
      <c r="AX883" s="13">
        <f t="shared" si="1269"/>
        <v>7.4653816172094527E-4</v>
      </c>
      <c r="AY883" s="13">
        <f t="shared" si="1270"/>
        <v>7.9994039767305937E-4</v>
      </c>
      <c r="AZ883" s="13">
        <f t="shared" si="1271"/>
        <v>4.2858133223504767E-4</v>
      </c>
      <c r="BA883" s="13">
        <f t="shared" si="1272"/>
        <v>1.5307970350014364E-4</v>
      </c>
      <c r="BB883" s="13">
        <f t="shared" si="1273"/>
        <v>4.100749471778251E-5</v>
      </c>
      <c r="BC883" s="13">
        <f t="shared" si="1274"/>
        <v>8.7881781037151455E-6</v>
      </c>
      <c r="BD883" s="13">
        <f t="shared" si="1275"/>
        <v>1.8665128609458549E-4</v>
      </c>
      <c r="BE883" s="13">
        <f t="shared" si="1276"/>
        <v>2.5198427581241503E-4</v>
      </c>
      <c r="BF883" s="13">
        <f t="shared" si="1277"/>
        <v>1.7009278796110367E-4</v>
      </c>
      <c r="BG883" s="13">
        <f t="shared" si="1278"/>
        <v>7.6543285417588288E-5</v>
      </c>
      <c r="BH883" s="13">
        <f t="shared" si="1279"/>
        <v>2.5833875495612647E-5</v>
      </c>
      <c r="BI883" s="13">
        <f t="shared" si="1280"/>
        <v>6.9752858867430815E-6</v>
      </c>
      <c r="BJ883" s="14">
        <f t="shared" si="1281"/>
        <v>0.43063245146801843</v>
      </c>
      <c r="BK883" s="14">
        <f t="shared" si="1282"/>
        <v>0.27264394861033597</v>
      </c>
      <c r="BL883" s="14">
        <f t="shared" si="1283"/>
        <v>0.27868627761271897</v>
      </c>
      <c r="BM883" s="14">
        <f t="shared" si="1284"/>
        <v>0.4352834724257047</v>
      </c>
      <c r="BN883" s="14">
        <f t="shared" si="1285"/>
        <v>0.5640860313459628</v>
      </c>
    </row>
    <row r="884" spans="1:66" x14ac:dyDescent="0.25">
      <c r="A884" t="s">
        <v>289</v>
      </c>
      <c r="B884" t="s">
        <v>300</v>
      </c>
      <c r="C884" t="s">
        <v>295</v>
      </c>
      <c r="D884" s="11">
        <v>44451</v>
      </c>
      <c r="E884" s="10">
        <f>VLOOKUP(A884,home!$A$2:$E$404,3,FALSE)</f>
        <v>1.6667000000000001</v>
      </c>
      <c r="F884" s="10">
        <f>VLOOKUP(B884,home!$B$2:$E$404,3,FALSE)</f>
        <v>0</v>
      </c>
      <c r="G884" s="10">
        <f>VLOOKUP(C884,away!$B$2:$E$404,4,FALSE)</f>
        <v>1.2</v>
      </c>
      <c r="H884" s="10">
        <f>VLOOKUP(A884,away!$A$2:$E$404,3,FALSE)</f>
        <v>0.93330000000000002</v>
      </c>
      <c r="I884" s="10">
        <f>VLOOKUP(C884,away!$B$2:$E$404,3,FALSE)</f>
        <v>2.1429</v>
      </c>
      <c r="J884" s="10">
        <f>VLOOKUP(B884,home!$B$2:$E$404,4,FALSE)</f>
        <v>1.0714999999999999</v>
      </c>
      <c r="K884" s="12">
        <f t="shared" si="1230"/>
        <v>0</v>
      </c>
      <c r="L884" s="12">
        <f t="shared" si="1231"/>
        <v>2.142966322755</v>
      </c>
      <c r="M884" s="13">
        <f t="shared" si="1232"/>
        <v>0.11730635789889138</v>
      </c>
      <c r="N884" s="13">
        <f t="shared" si="1233"/>
        <v>0</v>
      </c>
      <c r="O884" s="13">
        <f t="shared" si="1234"/>
        <v>0.25138357442236919</v>
      </c>
      <c r="P884" s="13">
        <f t="shared" si="1235"/>
        <v>0</v>
      </c>
      <c r="Q884" s="13">
        <f t="shared" si="1236"/>
        <v>0</v>
      </c>
      <c r="R884" s="13">
        <f t="shared" si="1237"/>
        <v>0.2693532670404562</v>
      </c>
      <c r="S884" s="13">
        <f t="shared" si="1238"/>
        <v>0</v>
      </c>
      <c r="T884" s="13">
        <f t="shared" si="1239"/>
        <v>0</v>
      </c>
      <c r="U884" s="13">
        <f t="shared" si="1240"/>
        <v>0</v>
      </c>
      <c r="V884" s="13">
        <f t="shared" si="1241"/>
        <v>0</v>
      </c>
      <c r="W884" s="13">
        <f t="shared" si="1242"/>
        <v>0</v>
      </c>
      <c r="X884" s="13">
        <f t="shared" si="1243"/>
        <v>0</v>
      </c>
      <c r="Y884" s="13">
        <f t="shared" si="1244"/>
        <v>0</v>
      </c>
      <c r="Z884" s="13">
        <f t="shared" si="1245"/>
        <v>0.19240499339724404</v>
      </c>
      <c r="AA884" s="13">
        <f t="shared" si="1246"/>
        <v>0</v>
      </c>
      <c r="AB884" s="13">
        <f t="shared" si="1247"/>
        <v>0</v>
      </c>
      <c r="AC884" s="13">
        <f t="shared" si="1248"/>
        <v>0</v>
      </c>
      <c r="AD884" s="13">
        <f t="shared" si="1249"/>
        <v>0</v>
      </c>
      <c r="AE884" s="13">
        <f t="shared" si="1250"/>
        <v>0</v>
      </c>
      <c r="AF884" s="13">
        <f t="shared" si="1251"/>
        <v>0</v>
      </c>
      <c r="AG884" s="13">
        <f t="shared" si="1252"/>
        <v>0</v>
      </c>
      <c r="AH884" s="13">
        <f t="shared" si="1253"/>
        <v>0.10307935529504803</v>
      </c>
      <c r="AI884" s="13">
        <f t="shared" si="1254"/>
        <v>0</v>
      </c>
      <c r="AJ884" s="13">
        <f t="shared" si="1255"/>
        <v>0</v>
      </c>
      <c r="AK884" s="13">
        <f t="shared" si="1256"/>
        <v>0</v>
      </c>
      <c r="AL884" s="13">
        <f t="shared" si="1257"/>
        <v>0</v>
      </c>
      <c r="AM884" s="13">
        <f t="shared" si="1258"/>
        <v>0</v>
      </c>
      <c r="AN884" s="13">
        <f t="shared" si="1259"/>
        <v>0</v>
      </c>
      <c r="AO884" s="13">
        <f t="shared" si="1260"/>
        <v>0</v>
      </c>
      <c r="AP884" s="13">
        <f t="shared" si="1261"/>
        <v>0</v>
      </c>
      <c r="AQ884" s="13">
        <f t="shared" si="1262"/>
        <v>0</v>
      </c>
      <c r="AR884" s="13">
        <f t="shared" si="1263"/>
        <v>4.417911739371707E-2</v>
      </c>
      <c r="AS884" s="13">
        <f t="shared" si="1264"/>
        <v>0</v>
      </c>
      <c r="AT884" s="13">
        <f t="shared" si="1265"/>
        <v>0</v>
      </c>
      <c r="AU884" s="13">
        <f t="shared" si="1266"/>
        <v>0</v>
      </c>
      <c r="AV884" s="13">
        <f t="shared" si="1267"/>
        <v>0</v>
      </c>
      <c r="AW884" s="13">
        <f t="shared" si="1268"/>
        <v>0</v>
      </c>
      <c r="AX884" s="13">
        <f t="shared" si="1269"/>
        <v>0</v>
      </c>
      <c r="AY884" s="13">
        <f t="shared" si="1270"/>
        <v>0</v>
      </c>
      <c r="AZ884" s="13">
        <f t="shared" si="1271"/>
        <v>0</v>
      </c>
      <c r="BA884" s="13">
        <f t="shared" si="1272"/>
        <v>0</v>
      </c>
      <c r="BB884" s="13">
        <f t="shared" si="1273"/>
        <v>0</v>
      </c>
      <c r="BC884" s="13">
        <f t="shared" si="1274"/>
        <v>0</v>
      </c>
      <c r="BD884" s="13">
        <f t="shared" si="1275"/>
        <v>1.5779060123962536E-2</v>
      </c>
      <c r="BE884" s="13">
        <f t="shared" si="1276"/>
        <v>0</v>
      </c>
      <c r="BF884" s="13">
        <f t="shared" si="1277"/>
        <v>0</v>
      </c>
      <c r="BG884" s="13">
        <f t="shared" si="1278"/>
        <v>0</v>
      </c>
      <c r="BH884" s="13">
        <f t="shared" si="1279"/>
        <v>0</v>
      </c>
      <c r="BI884" s="13">
        <f t="shared" si="1280"/>
        <v>0</v>
      </c>
      <c r="BJ884" s="14">
        <f t="shared" si="1281"/>
        <v>0</v>
      </c>
      <c r="BK884" s="14">
        <f t="shared" si="1282"/>
        <v>0.11730635789889138</v>
      </c>
      <c r="BL884" s="14">
        <f t="shared" si="1283"/>
        <v>0.6837743742755531</v>
      </c>
      <c r="BM884" s="14">
        <f t="shared" si="1284"/>
        <v>0.35544252620997163</v>
      </c>
      <c r="BN884" s="14">
        <f t="shared" si="1285"/>
        <v>0.63804319936171683</v>
      </c>
    </row>
    <row r="885" spans="1:66" x14ac:dyDescent="0.25">
      <c r="A885" t="s">
        <v>289</v>
      </c>
      <c r="B885" t="s">
        <v>298</v>
      </c>
      <c r="C885" t="s">
        <v>312</v>
      </c>
      <c r="D885" s="11">
        <v>44451</v>
      </c>
      <c r="E885" s="10">
        <f>VLOOKUP(A885,home!$A$2:$E$404,3,FALSE)</f>
        <v>1.6667000000000001</v>
      </c>
      <c r="F885" s="10">
        <f>VLOOKUP(B885,home!$B$2:$E$404,3,FALSE)</f>
        <v>1.4</v>
      </c>
      <c r="G885" s="10">
        <f>VLOOKUP(C885,away!$B$2:$E$404,4,FALSE)</f>
        <v>0.9</v>
      </c>
      <c r="H885" s="10">
        <f>VLOOKUP(A885,away!$A$2:$E$404,3,FALSE)</f>
        <v>0.93330000000000002</v>
      </c>
      <c r="I885" s="10">
        <f>VLOOKUP(C885,away!$B$2:$E$404,3,FALSE)</f>
        <v>0.1</v>
      </c>
      <c r="J885" s="10">
        <f>VLOOKUP(B885,home!$B$2:$E$404,4,FALSE)</f>
        <v>0.71430000000000005</v>
      </c>
      <c r="K885" s="12">
        <f t="shared" si="1230"/>
        <v>2.1000420000000002</v>
      </c>
      <c r="L885" s="12">
        <f t="shared" si="1231"/>
        <v>6.6665619000000009E-2</v>
      </c>
      <c r="M885" s="13">
        <f t="shared" si="1232"/>
        <v>0.11455415263678387</v>
      </c>
      <c r="N885" s="13">
        <f t="shared" si="1233"/>
        <v>0.24056853181165694</v>
      </c>
      <c r="O885" s="13">
        <f t="shared" si="1234"/>
        <v>7.63682349455168E-3</v>
      </c>
      <c r="P885" s="13">
        <f t="shared" si="1235"/>
        <v>1.6037650085145301E-2</v>
      </c>
      <c r="Q885" s="13">
        <f t="shared" si="1236"/>
        <v>0.25260201034140789</v>
      </c>
      <c r="R885" s="13">
        <f t="shared" si="1237"/>
        <v>2.5455678272901547E-4</v>
      </c>
      <c r="S885" s="13">
        <f t="shared" si="1238"/>
        <v>5.6132015805023514E-4</v>
      </c>
      <c r="T885" s="13">
        <f t="shared" si="1239"/>
        <v>1.683986938005436E-2</v>
      </c>
      <c r="U885" s="13">
        <f t="shared" si="1240"/>
        <v>5.3457993511580714E-4</v>
      </c>
      <c r="V885" s="13">
        <f t="shared" si="1241"/>
        <v>8.7316843153662881E-6</v>
      </c>
      <c r="W885" s="13">
        <f t="shared" si="1242"/>
        <v>0.17682494366713028</v>
      </c>
      <c r="X885" s="13">
        <f t="shared" si="1243"/>
        <v>1.1788144324209372E-2</v>
      </c>
      <c r="Y885" s="13">
        <f t="shared" si="1244"/>
        <v>3.9293196911737723E-4</v>
      </c>
      <c r="Z885" s="13">
        <f t="shared" si="1245"/>
        <v>5.6567284970927805E-6</v>
      </c>
      <c r="AA885" s="13">
        <f t="shared" si="1246"/>
        <v>1.1879367426491719E-5</v>
      </c>
      <c r="AB885" s="13">
        <f t="shared" si="1247"/>
        <v>1.2473585264532265E-5</v>
      </c>
      <c r="AC885" s="13">
        <f t="shared" si="1248"/>
        <v>7.6402565119030585E-8</v>
      </c>
      <c r="AD885" s="13">
        <f t="shared" si="1249"/>
        <v>9.2834952087151923E-2</v>
      </c>
      <c r="AE885" s="13">
        <f t="shared" si="1250"/>
        <v>6.1888995457253255E-3</v>
      </c>
      <c r="AF885" s="13">
        <f t="shared" si="1251"/>
        <v>2.0629340957229882E-4</v>
      </c>
      <c r="AG885" s="13">
        <f t="shared" si="1252"/>
        <v>4.5842259482526129E-6</v>
      </c>
      <c r="AH885" s="13">
        <f t="shared" si="1253"/>
        <v>9.4277326693407438E-8</v>
      </c>
      <c r="AI885" s="13">
        <f t="shared" si="1254"/>
        <v>1.979863457038768E-7</v>
      </c>
      <c r="AJ885" s="13">
        <f t="shared" si="1255"/>
        <v>2.0788982070233047E-7</v>
      </c>
      <c r="AK885" s="13">
        <f t="shared" si="1256"/>
        <v>1.4552578494912116E-7</v>
      </c>
      <c r="AL885" s="13">
        <f t="shared" si="1257"/>
        <v>4.2785619788804958E-10</v>
      </c>
      <c r="AM885" s="13">
        <f t="shared" si="1258"/>
        <v>3.8991459690201367E-2</v>
      </c>
      <c r="AN885" s="13">
        <f t="shared" si="1259"/>
        <v>2.5993897959608226E-3</v>
      </c>
      <c r="AO885" s="13">
        <f t="shared" si="1260"/>
        <v>8.6644964885005979E-5</v>
      </c>
      <c r="AP885" s="13">
        <f t="shared" si="1261"/>
        <v>1.9254134057640644E-6</v>
      </c>
      <c r="AQ885" s="13">
        <f t="shared" si="1262"/>
        <v>3.2089719131539867E-8</v>
      </c>
      <c r="AR885" s="13">
        <f t="shared" si="1263"/>
        <v>1.2570112683362462E-9</v>
      </c>
      <c r="AS885" s="13">
        <f t="shared" si="1264"/>
        <v>2.6397764579793877E-9</v>
      </c>
      <c r="AT885" s="13">
        <f t="shared" si="1265"/>
        <v>2.7718207161839751E-9</v>
      </c>
      <c r="AU885" s="13">
        <f t="shared" si="1266"/>
        <v>1.9403133068188089E-9</v>
      </c>
      <c r="AV885" s="13">
        <f t="shared" si="1267"/>
        <v>1.0186848593695965E-9</v>
      </c>
      <c r="AW885" s="13">
        <f t="shared" si="1268"/>
        <v>1.6638923432342644E-12</v>
      </c>
      <c r="AX885" s="13">
        <f t="shared" si="1269"/>
        <v>1.3647283831788291E-2</v>
      </c>
      <c r="AY885" s="13">
        <f t="shared" si="1270"/>
        <v>9.0980462431485833E-4</v>
      </c>
      <c r="AZ885" s="13">
        <f t="shared" si="1271"/>
        <v>3.0326344224506244E-5</v>
      </c>
      <c r="BA885" s="13">
        <f t="shared" si="1272"/>
        <v>6.7390816991126187E-7</v>
      </c>
      <c r="BB885" s="13">
        <f t="shared" si="1273"/>
        <v>1.1231626324072858E-8</v>
      </c>
      <c r="BC885" s="13">
        <f t="shared" si="1274"/>
        <v>1.4975266425420233E-10</v>
      </c>
      <c r="BD885" s="13">
        <f t="shared" si="1275"/>
        <v>1.3966572382268511E-11</v>
      </c>
      <c r="BE885" s="13">
        <f t="shared" si="1276"/>
        <v>2.9330388598803937E-11</v>
      </c>
      <c r="BF885" s="13">
        <f t="shared" si="1277"/>
        <v>3.0797523966904715E-11</v>
      </c>
      <c r="BG885" s="13">
        <f t="shared" si="1278"/>
        <v>2.1558697942168836E-11</v>
      </c>
      <c r="BH885" s="13">
        <f t="shared" si="1279"/>
        <v>1.1318542785967033E-11</v>
      </c>
      <c r="BI885" s="13">
        <f t="shared" si="1280"/>
        <v>4.7538830458655595E-12</v>
      </c>
      <c r="BJ885" s="14">
        <f t="shared" si="1281"/>
        <v>0.85451871280602265</v>
      </c>
      <c r="BK885" s="14">
        <f t="shared" si="1282"/>
        <v>0.13207173601903094</v>
      </c>
      <c r="BL885" s="14">
        <f t="shared" si="1283"/>
        <v>8.4509685836977912E-3</v>
      </c>
      <c r="BM885" s="14">
        <f t="shared" si="1284"/>
        <v>0.36248354436232272</v>
      </c>
      <c r="BN885" s="14">
        <f t="shared" si="1285"/>
        <v>0.63165372515227469</v>
      </c>
    </row>
    <row r="886" spans="1:66" x14ac:dyDescent="0.25">
      <c r="A886" t="s">
        <v>289</v>
      </c>
      <c r="B886" t="s">
        <v>299</v>
      </c>
      <c r="C886" t="s">
        <v>291</v>
      </c>
      <c r="D886" s="11">
        <v>44451</v>
      </c>
      <c r="E886" s="10">
        <f>VLOOKUP(A886,home!$A$2:$E$404,3,FALSE)</f>
        <v>1.6667000000000001</v>
      </c>
      <c r="F886" s="10">
        <f>VLOOKUP(B886,home!$B$2:$E$404,3,FALSE)</f>
        <v>0.6</v>
      </c>
      <c r="G886" s="10">
        <f>VLOOKUP(C886,away!$B$2:$E$404,4,FALSE)</f>
        <v>0.6</v>
      </c>
      <c r="H886" s="10">
        <f>VLOOKUP(A886,away!$A$2:$E$404,3,FALSE)</f>
        <v>0.93330000000000002</v>
      </c>
      <c r="I886" s="10">
        <f>VLOOKUP(C886,away!$B$2:$E$404,3,FALSE)</f>
        <v>0.1</v>
      </c>
      <c r="J886" s="10">
        <f>VLOOKUP(B886,home!$B$2:$E$404,4,FALSE)</f>
        <v>0.71430000000000005</v>
      </c>
      <c r="K886" s="12">
        <f t="shared" si="1230"/>
        <v>0.60001199999999988</v>
      </c>
      <c r="L886" s="12">
        <f t="shared" si="1231"/>
        <v>6.6665619000000009E-2</v>
      </c>
      <c r="M886" s="13">
        <f t="shared" si="1232"/>
        <v>0.51341149594795843</v>
      </c>
      <c r="N886" s="13">
        <f t="shared" si="1233"/>
        <v>0.30805305850672632</v>
      </c>
      <c r="O886" s="13">
        <f t="shared" si="1234"/>
        <v>3.4226895179086649E-2</v>
      </c>
      <c r="P886" s="13">
        <f t="shared" si="1235"/>
        <v>2.0536547830194127E-2</v>
      </c>
      <c r="Q886" s="13">
        <f t="shared" si="1236"/>
        <v>9.2417765870368915E-2</v>
      </c>
      <c r="R886" s="13">
        <f t="shared" si="1237"/>
        <v>1.1408785767809636E-3</v>
      </c>
      <c r="S886" s="13">
        <f t="shared" si="1238"/>
        <v>2.0536635822846942E-4</v>
      </c>
      <c r="T886" s="13">
        <f t="shared" si="1239"/>
        <v>6.1610875683452181E-3</v>
      </c>
      <c r="U886" s="13">
        <f t="shared" si="1240"/>
        <v>6.8454083661149934E-4</v>
      </c>
      <c r="V886" s="13">
        <f t="shared" si="1241"/>
        <v>9.1274328070563545E-7</v>
      </c>
      <c r="W886" s="13">
        <f t="shared" si="1242"/>
        <v>1.8483922845137266E-2</v>
      </c>
      <c r="X886" s="13">
        <f t="shared" si="1243"/>
        <v>1.232242158019317E-3</v>
      </c>
      <c r="Y886" s="13">
        <f t="shared" si="1244"/>
        <v>4.1074093111126794E-5</v>
      </c>
      <c r="Z886" s="13">
        <f t="shared" si="1245"/>
        <v>2.5352458841647349E-5</v>
      </c>
      <c r="AA886" s="13">
        <f t="shared" si="1246"/>
        <v>1.5211779534494502E-5</v>
      </c>
      <c r="AB886" s="13">
        <f t="shared" si="1247"/>
        <v>4.5636251310255563E-6</v>
      </c>
      <c r="AC886" s="13">
        <f t="shared" si="1248"/>
        <v>2.2818679788092936E-9</v>
      </c>
      <c r="AD886" s="13">
        <f t="shared" si="1249"/>
        <v>2.7726438785391242E-3</v>
      </c>
      <c r="AE886" s="13">
        <f t="shared" si="1250"/>
        <v>1.8484002042937155E-4</v>
      </c>
      <c r="AF886" s="13">
        <f t="shared" si="1251"/>
        <v>6.161237188948351E-6</v>
      </c>
      <c r="AG886" s="13">
        <f t="shared" si="1252"/>
        <v>1.3691423033568738E-7</v>
      </c>
      <c r="AH886" s="13">
        <f t="shared" si="1253"/>
        <v>4.2253434046261073E-7</v>
      </c>
      <c r="AI886" s="13">
        <f t="shared" si="1254"/>
        <v>2.5352567468965189E-7</v>
      </c>
      <c r="AJ886" s="13">
        <f t="shared" si="1255"/>
        <v>7.6059223560943686E-8</v>
      </c>
      <c r="AK886" s="13">
        <f t="shared" si="1256"/>
        <v>1.5212148949082979E-8</v>
      </c>
      <c r="AL886" s="13">
        <f t="shared" si="1257"/>
        <v>3.6510044094342273E-12</v>
      </c>
      <c r="AM886" s="13">
        <f t="shared" si="1258"/>
        <v>3.3272391977000348E-4</v>
      </c>
      <c r="AN886" s="13">
        <f t="shared" si="1259"/>
        <v>2.2181246067573622E-5</v>
      </c>
      <c r="AO886" s="13">
        <f t="shared" si="1260"/>
        <v>7.3936324964305572E-7</v>
      </c>
      <c r="AP886" s="13">
        <f t="shared" si="1261"/>
        <v>1.6430036234435294E-8</v>
      </c>
      <c r="AQ886" s="13">
        <f t="shared" si="1262"/>
        <v>2.7382963394026438E-10</v>
      </c>
      <c r="AR886" s="13">
        <f t="shared" si="1263"/>
        <v>5.6337026711393381E-9</v>
      </c>
      <c r="AS886" s="13">
        <f t="shared" si="1264"/>
        <v>3.3802892071156552E-9</v>
      </c>
      <c r="AT886" s="13">
        <f t="shared" si="1265"/>
        <v>1.014107043869939E-9</v>
      </c>
      <c r="AU886" s="13">
        <f t="shared" si="1266"/>
        <v>2.0282546520216328E-10</v>
      </c>
      <c r="AV886" s="13">
        <f t="shared" si="1267"/>
        <v>3.0424428256720092E-11</v>
      </c>
      <c r="AW886" s="13">
        <f t="shared" si="1268"/>
        <v>4.0566889476006822E-15</v>
      </c>
      <c r="AX886" s="13">
        <f t="shared" si="1269"/>
        <v>3.3273057424839865E-5</v>
      </c>
      <c r="AY886" s="13">
        <f t="shared" si="1270"/>
        <v>2.2181689692494959E-6</v>
      </c>
      <c r="AZ886" s="13">
        <f t="shared" si="1271"/>
        <v>7.3937803690804811E-8</v>
      </c>
      <c r="BA886" s="13">
        <f t="shared" si="1272"/>
        <v>1.6430364835159973E-9</v>
      </c>
      <c r="BB886" s="13">
        <f t="shared" si="1273"/>
        <v>2.7383511053294304E-11</v>
      </c>
      <c r="BC886" s="13">
        <f t="shared" si="1274"/>
        <v>3.6510774295224136E-13</v>
      </c>
      <c r="BD886" s="13">
        <f t="shared" si="1275"/>
        <v>6.2595712638909654E-11</v>
      </c>
      <c r="BE886" s="13">
        <f t="shared" si="1276"/>
        <v>3.7558178731897444E-11</v>
      </c>
      <c r="BF886" s="13">
        <f t="shared" si="1277"/>
        <v>1.1267678968641623E-11</v>
      </c>
      <c r="BG886" s="13">
        <f t="shared" si="1278"/>
        <v>2.253580864444199E-12</v>
      </c>
      <c r="BH886" s="13">
        <f t="shared" si="1279"/>
        <v>3.3804389040922306E-13</v>
      </c>
      <c r="BI886" s="13">
        <f t="shared" si="1280"/>
        <v>4.0566078154443759E-14</v>
      </c>
      <c r="BJ886" s="14">
        <f t="shared" si="1281"/>
        <v>0.42974416116003183</v>
      </c>
      <c r="BK886" s="14">
        <f t="shared" si="1282"/>
        <v>0.53415654333414997</v>
      </c>
      <c r="BL886" s="14">
        <f t="shared" si="1283"/>
        <v>3.6072867703934856E-2</v>
      </c>
      <c r="BM886" s="14">
        <f t="shared" si="1284"/>
        <v>3.0210064576877801E-2</v>
      </c>
      <c r="BN886" s="14">
        <f t="shared" si="1285"/>
        <v>0.9697866419111153</v>
      </c>
    </row>
    <row r="887" spans="1:66" x14ac:dyDescent="0.25">
      <c r="A887" t="s">
        <v>289</v>
      </c>
      <c r="B887" t="s">
        <v>314</v>
      </c>
      <c r="C887" t="s">
        <v>292</v>
      </c>
      <c r="D887" s="11">
        <v>44451</v>
      </c>
      <c r="E887" s="10">
        <f>VLOOKUP(A887,home!$A$2:$E$404,3,FALSE)</f>
        <v>1.6667000000000001</v>
      </c>
      <c r="F887" s="10">
        <f>VLOOKUP(B887,home!$B$2:$E$404,3,FALSE)</f>
        <v>0.6</v>
      </c>
      <c r="G887" s="10">
        <f>VLOOKUP(C887,away!$B$2:$E$404,4,FALSE)</f>
        <v>0.1</v>
      </c>
      <c r="H887" s="10">
        <f>VLOOKUP(A887,away!$A$2:$E$404,3,FALSE)</f>
        <v>0.93330000000000002</v>
      </c>
      <c r="I887" s="10">
        <f>VLOOKUP(C887,away!$B$2:$E$404,3,FALSE)</f>
        <v>1.0714999999999999</v>
      </c>
      <c r="J887" s="10">
        <f>VLOOKUP(B887,home!$B$2:$E$404,4,FALSE)</f>
        <v>0.1</v>
      </c>
      <c r="K887" s="12">
        <f t="shared" si="1230"/>
        <v>0.10000199999999999</v>
      </c>
      <c r="L887" s="12">
        <f t="shared" si="1231"/>
        <v>0.100003095</v>
      </c>
      <c r="M887" s="13">
        <f t="shared" si="1232"/>
        <v>0.81872658165542167</v>
      </c>
      <c r="N887" s="13">
        <f t="shared" si="1233"/>
        <v>8.1874295618705462E-2</v>
      </c>
      <c r="O887" s="13">
        <f t="shared" si="1234"/>
        <v>8.1875192124312379E-2</v>
      </c>
      <c r="P887" s="13">
        <f t="shared" si="1235"/>
        <v>8.1876829628154853E-3</v>
      </c>
      <c r="Q887" s="13">
        <f t="shared" si="1236"/>
        <v>4.0937966552308906E-3</v>
      </c>
      <c r="R887" s="13">
        <f t="shared" si="1237"/>
        <v>4.0938863080754312E-3</v>
      </c>
      <c r="S887" s="13">
        <f t="shared" si="1238"/>
        <v>2.0470250325826534E-5</v>
      </c>
      <c r="T887" s="13">
        <f t="shared" si="1239"/>
        <v>4.09392335823737E-4</v>
      </c>
      <c r="U887" s="13">
        <f t="shared" si="1240"/>
        <v>4.0939681858015919E-4</v>
      </c>
      <c r="V887" s="13">
        <f t="shared" si="1241"/>
        <v>2.2745881441946361E-8</v>
      </c>
      <c r="W887" s="13">
        <f t="shared" si="1242"/>
        <v>1.3646261770546651E-4</v>
      </c>
      <c r="X887" s="13">
        <f t="shared" si="1243"/>
        <v>1.3646684122348448E-5</v>
      </c>
      <c r="Y887" s="13">
        <f t="shared" si="1244"/>
        <v>6.8235532436110175E-7</v>
      </c>
      <c r="Z887" s="13">
        <f t="shared" si="1245"/>
        <v>1.364671004618889E-4</v>
      </c>
      <c r="AA887" s="13">
        <f t="shared" si="1246"/>
        <v>1.3646982980389812E-5</v>
      </c>
      <c r="AB887" s="13">
        <f t="shared" si="1247"/>
        <v>6.8236279600247086E-7</v>
      </c>
      <c r="AC887" s="13">
        <f t="shared" si="1248"/>
        <v>1.4216900224178452E-11</v>
      </c>
      <c r="AD887" s="13">
        <f t="shared" si="1249"/>
        <v>3.4116336739455151E-6</v>
      </c>
      <c r="AE887" s="13">
        <f t="shared" si="1250"/>
        <v>3.4117392640077235E-7</v>
      </c>
      <c r="AF887" s="13">
        <f t="shared" si="1251"/>
        <v>1.7059224286689722E-8</v>
      </c>
      <c r="AG887" s="13">
        <f t="shared" si="1252"/>
        <v>5.6865840898937992E-10</v>
      </c>
      <c r="AH887" s="13">
        <f t="shared" si="1253"/>
        <v>3.4117831029662046E-6</v>
      </c>
      <c r="AI887" s="13">
        <f t="shared" si="1254"/>
        <v>3.4118513386282633E-7</v>
      </c>
      <c r="AJ887" s="13">
        <f t="shared" si="1255"/>
        <v>1.7059597878275174E-8</v>
      </c>
      <c r="AK887" s="13">
        <f t="shared" si="1256"/>
        <v>5.686646356744247E-10</v>
      </c>
      <c r="AL887" s="13">
        <f t="shared" si="1257"/>
        <v>5.6870498336180498E-15</v>
      </c>
      <c r="AM887" s="13">
        <f t="shared" si="1258"/>
        <v>6.8234038132379821E-8</v>
      </c>
      <c r="AN887" s="13">
        <f t="shared" si="1259"/>
        <v>6.8236149975860017E-9</v>
      </c>
      <c r="AO887" s="13">
        <f t="shared" si="1260"/>
        <v>3.4119130942350881E-10</v>
      </c>
      <c r="AP887" s="13">
        <f t="shared" si="1261"/>
        <v>1.1373395643151186E-11</v>
      </c>
      <c r="AQ887" s="13">
        <f t="shared" si="1262"/>
        <v>2.8434369124365849E-13</v>
      </c>
      <c r="AR887" s="13">
        <f t="shared" si="1263"/>
        <v>6.8237773953064838E-8</v>
      </c>
      <c r="AS887" s="13">
        <f t="shared" si="1264"/>
        <v>6.8239138708543882E-9</v>
      </c>
      <c r="AT887" s="13">
        <f t="shared" si="1265"/>
        <v>3.412025174565902E-10</v>
      </c>
      <c r="AU887" s="13">
        <f t="shared" si="1266"/>
        <v>1.1373644716897977E-11</v>
      </c>
      <c r="AV887" s="13">
        <f t="shared" si="1267"/>
        <v>2.8434680474480782E-13</v>
      </c>
      <c r="AW887" s="13">
        <f t="shared" si="1268"/>
        <v>1.5798165534242658E-18</v>
      </c>
      <c r="AX887" s="13">
        <f t="shared" si="1269"/>
        <v>1.137256713552375E-9</v>
      </c>
      <c r="AY887" s="13">
        <f t="shared" si="1270"/>
        <v>1.1372919116476593E-10</v>
      </c>
      <c r="AZ887" s="13">
        <f t="shared" si="1271"/>
        <v>5.686635554161624E-12</v>
      </c>
      <c r="BA887" s="13">
        <f t="shared" si="1272"/>
        <v>1.895603851844009E-13</v>
      </c>
      <c r="BB887" s="13">
        <f t="shared" si="1273"/>
        <v>4.7391563019580578E-15</v>
      </c>
      <c r="BC887" s="13">
        <f t="shared" si="1274"/>
        <v>9.4786059576912082E-17</v>
      </c>
      <c r="BD887" s="13">
        <f t="shared" si="1275"/>
        <v>1.1373314318694776E-9</v>
      </c>
      <c r="BE887" s="13">
        <f t="shared" si="1276"/>
        <v>1.1373541784981148E-10</v>
      </c>
      <c r="BF887" s="13">
        <f t="shared" si="1277"/>
        <v>5.6868846279084219E-12</v>
      </c>
      <c r="BG887" s="13">
        <f t="shared" si="1278"/>
        <v>1.8956661218669934E-13</v>
      </c>
      <c r="BH887" s="13">
        <f t="shared" si="1279"/>
        <v>4.7392600879735761E-15</v>
      </c>
      <c r="BI887" s="13">
        <f t="shared" si="1280"/>
        <v>9.4787097463506642E-17</v>
      </c>
      <c r="BJ887" s="14">
        <f t="shared" si="1281"/>
        <v>8.6532123369764402E-2</v>
      </c>
      <c r="BK887" s="14">
        <f t="shared" si="1282"/>
        <v>0.826934757742396</v>
      </c>
      <c r="BL887" s="14">
        <f t="shared" si="1283"/>
        <v>8.6396651864740145E-2</v>
      </c>
      <c r="BM887" s="14">
        <f t="shared" si="1284"/>
        <v>1.1485646390721768E-3</v>
      </c>
      <c r="BN887" s="14">
        <f t="shared" si="1285"/>
        <v>0.99885143532456133</v>
      </c>
    </row>
    <row r="888" spans="1:66" x14ac:dyDescent="0.25">
      <c r="A888" t="s">
        <v>337</v>
      </c>
      <c r="B888" t="s">
        <v>71</v>
      </c>
      <c r="C888" t="s">
        <v>82</v>
      </c>
      <c r="D888" s="11">
        <v>44452</v>
      </c>
      <c r="E888" s="10">
        <f>VLOOKUP(A888,home!$A$2:$E$404,3,FALSE)</f>
        <v>1.2959000000000001</v>
      </c>
      <c r="F888" s="10">
        <f>VLOOKUP(B888,home!$B$2:$E$404,3,FALSE)</f>
        <v>0.96460000000000001</v>
      </c>
      <c r="G888" s="10">
        <f>VLOOKUP(C888,away!$B$2:$E$404,4,FALSE)</f>
        <v>1.3504</v>
      </c>
      <c r="H888" s="10">
        <f>VLOOKUP(A888,away!$A$2:$E$404,3,FALSE)</f>
        <v>1</v>
      </c>
      <c r="I888" s="10">
        <f>VLOOKUP(C888,away!$B$2:$E$404,3,FALSE)</f>
        <v>1.75</v>
      </c>
      <c r="J888" s="10">
        <f>VLOOKUP(B888,home!$B$2:$E$404,4,FALSE)</f>
        <v>0.75</v>
      </c>
      <c r="K888" s="12">
        <f t="shared" si="1230"/>
        <v>1.6880339490560001</v>
      </c>
      <c r="L888" s="12">
        <f t="shared" si="1231"/>
        <v>1.3125</v>
      </c>
      <c r="M888" s="13">
        <f t="shared" si="1232"/>
        <v>4.9760491705631182E-2</v>
      </c>
      <c r="N888" s="13">
        <f t="shared" si="1233"/>
        <v>8.3997399320824936E-2</v>
      </c>
      <c r="O888" s="13">
        <f t="shared" si="1234"/>
        <v>6.5310645363640923E-2</v>
      </c>
      <c r="P888" s="13">
        <f t="shared" si="1235"/>
        <v>0.11024658660858273</v>
      </c>
      <c r="Q888" s="13">
        <f t="shared" si="1236"/>
        <v>7.0895230842982965E-2</v>
      </c>
      <c r="R888" s="13">
        <f t="shared" si="1237"/>
        <v>4.2860111019889374E-2</v>
      </c>
      <c r="S888" s="13">
        <f t="shared" si="1238"/>
        <v>6.1064056253428707E-2</v>
      </c>
      <c r="T888" s="13">
        <f t="shared" si="1239"/>
        <v>9.3049990481415143E-2</v>
      </c>
      <c r="U888" s="13">
        <f t="shared" si="1240"/>
        <v>7.2349322461882443E-2</v>
      </c>
      <c r="V888" s="13">
        <f t="shared" si="1241"/>
        <v>1.5032237503332735E-2</v>
      </c>
      <c r="W888" s="13">
        <f t="shared" si="1242"/>
        <v>3.9891185496372432E-2</v>
      </c>
      <c r="X888" s="13">
        <f t="shared" si="1243"/>
        <v>5.2357180963988822E-2</v>
      </c>
      <c r="Y888" s="13">
        <f t="shared" si="1244"/>
        <v>3.4359400007617676E-2</v>
      </c>
      <c r="Z888" s="13">
        <f t="shared" si="1245"/>
        <v>1.8751298571201603E-2</v>
      </c>
      <c r="AA888" s="13">
        <f t="shared" si="1246"/>
        <v>3.165282857707357E-2</v>
      </c>
      <c r="AB888" s="13">
        <f t="shared" si="1247"/>
        <v>2.6715524610875063E-2</v>
      </c>
      <c r="AC888" s="13">
        <f t="shared" si="1248"/>
        <v>2.0815369998197974E-3</v>
      </c>
      <c r="AD888" s="13">
        <f t="shared" si="1249"/>
        <v>1.6834418846491755E-2</v>
      </c>
      <c r="AE888" s="13">
        <f t="shared" si="1250"/>
        <v>2.2095174736020431E-2</v>
      </c>
      <c r="AF888" s="13">
        <f t="shared" si="1251"/>
        <v>1.4499958420513411E-2</v>
      </c>
      <c r="AG888" s="13">
        <f t="shared" si="1252"/>
        <v>6.3437318089746182E-3</v>
      </c>
      <c r="AH888" s="13">
        <f t="shared" si="1253"/>
        <v>6.1527698436755285E-3</v>
      </c>
      <c r="AI888" s="13">
        <f t="shared" si="1254"/>
        <v>1.038608437685227E-2</v>
      </c>
      <c r="AJ888" s="13">
        <f t="shared" si="1255"/>
        <v>8.7660315129433827E-3</v>
      </c>
      <c r="AK888" s="13">
        <f t="shared" si="1256"/>
        <v>4.9324529307810559E-3</v>
      </c>
      <c r="AL888" s="13">
        <f t="shared" si="1257"/>
        <v>1.844695189003793E-4</v>
      </c>
      <c r="AM888" s="13">
        <f t="shared" si="1258"/>
        <v>5.6834141051012449E-3</v>
      </c>
      <c r="AN888" s="13">
        <f t="shared" si="1259"/>
        <v>7.4594810129453839E-3</v>
      </c>
      <c r="AO888" s="13">
        <f t="shared" si="1260"/>
        <v>4.8952844147454096E-3</v>
      </c>
      <c r="AP888" s="13">
        <f t="shared" si="1261"/>
        <v>2.141686931451117E-3</v>
      </c>
      <c r="AQ888" s="13">
        <f t="shared" si="1262"/>
        <v>7.0274102438239812E-4</v>
      </c>
      <c r="AR888" s="13">
        <f t="shared" si="1263"/>
        <v>1.6151020839648247E-3</v>
      </c>
      <c r="AS888" s="13">
        <f t="shared" si="1264"/>
        <v>2.726347148923718E-3</v>
      </c>
      <c r="AT888" s="13">
        <f t="shared" si="1265"/>
        <v>2.3010832721476358E-3</v>
      </c>
      <c r="AU888" s="13">
        <f t="shared" si="1266"/>
        <v>1.2947688943300258E-3</v>
      </c>
      <c r="AV888" s="13">
        <f t="shared" si="1267"/>
        <v>5.4640346245269625E-4</v>
      </c>
      <c r="AW888" s="13">
        <f t="shared" si="1268"/>
        <v>1.1352789965047285E-5</v>
      </c>
      <c r="AX888" s="13">
        <f t="shared" si="1269"/>
        <v>1.5989659926591055E-3</v>
      </c>
      <c r="AY888" s="13">
        <f t="shared" si="1270"/>
        <v>2.098642865365076E-3</v>
      </c>
      <c r="AZ888" s="13">
        <f t="shared" si="1271"/>
        <v>1.3772343803958316E-3</v>
      </c>
      <c r="BA888" s="13">
        <f t="shared" si="1272"/>
        <v>6.0254004142317635E-4</v>
      </c>
      <c r="BB888" s="13">
        <f t="shared" si="1273"/>
        <v>1.9770845109197982E-4</v>
      </c>
      <c r="BC888" s="13">
        <f t="shared" si="1274"/>
        <v>5.1898468411644653E-5</v>
      </c>
      <c r="BD888" s="13">
        <f t="shared" si="1275"/>
        <v>3.5330358086730593E-4</v>
      </c>
      <c r="BE888" s="13">
        <f t="shared" si="1276"/>
        <v>5.9638843882706431E-4</v>
      </c>
      <c r="BF888" s="13">
        <f t="shared" si="1277"/>
        <v>5.0336196578229617E-4</v>
      </c>
      <c r="BG888" s="13">
        <f t="shared" si="1278"/>
        <v>2.832306956346936E-4</v>
      </c>
      <c r="BH888" s="13">
        <f t="shared" si="1279"/>
        <v>1.195257574115275E-4</v>
      </c>
      <c r="BI888" s="13">
        <f t="shared" si="1280"/>
        <v>4.035270725945804E-5</v>
      </c>
      <c r="BJ888" s="14">
        <f t="shared" si="1281"/>
        <v>0.46113326861317455</v>
      </c>
      <c r="BK888" s="14">
        <f t="shared" si="1282"/>
        <v>0.2404680214550606</v>
      </c>
      <c r="BL888" s="14">
        <f t="shared" si="1283"/>
        <v>0.27950563870521483</v>
      </c>
      <c r="BM888" s="14">
        <f t="shared" si="1284"/>
        <v>0.57470047240769939</v>
      </c>
      <c r="BN888" s="14">
        <f t="shared" si="1285"/>
        <v>0.4230704648615522</v>
      </c>
    </row>
    <row r="889" spans="1:66" x14ac:dyDescent="0.25">
      <c r="A889" t="s">
        <v>337</v>
      </c>
      <c r="B889" t="s">
        <v>93</v>
      </c>
      <c r="C889" t="s">
        <v>83</v>
      </c>
      <c r="D889" s="11">
        <v>44452</v>
      </c>
      <c r="E889" s="10">
        <f>VLOOKUP(A889,home!$A$2:$E$404,3,FALSE)</f>
        <v>1.2959000000000001</v>
      </c>
      <c r="F889" s="10">
        <f>VLOOKUP(B889,home!$B$2:$E$404,3,FALSE)</f>
        <v>1.3504</v>
      </c>
      <c r="G889" s="10">
        <f>VLOOKUP(C889,away!$B$2:$E$404,4,FALSE)</f>
        <v>0.51439999999999997</v>
      </c>
      <c r="H889" s="10">
        <f>VLOOKUP(A889,away!$A$2:$E$404,3,FALSE)</f>
        <v>1</v>
      </c>
      <c r="I889" s="10">
        <f>VLOOKUP(C889,away!$B$2:$E$404,3,FALSE)</f>
        <v>0.66669999999999996</v>
      </c>
      <c r="J889" s="10">
        <f>VLOOKUP(B889,home!$B$2:$E$404,4,FALSE)</f>
        <v>1.25</v>
      </c>
      <c r="K889" s="12">
        <f t="shared" si="1230"/>
        <v>0.90019144038400001</v>
      </c>
      <c r="L889" s="12">
        <f t="shared" si="1231"/>
        <v>0.83337499999999998</v>
      </c>
      <c r="M889" s="13">
        <f t="shared" si="1232"/>
        <v>0.17665326183579488</v>
      </c>
      <c r="N889" s="13">
        <f t="shared" si="1233"/>
        <v>0.15902175422049611</v>
      </c>
      <c r="O889" s="13">
        <f t="shared" si="1234"/>
        <v>0.14721841208240555</v>
      </c>
      <c r="P889" s="13">
        <f t="shared" si="1235"/>
        <v>0.13252475442350595</v>
      </c>
      <c r="Q889" s="13">
        <f t="shared" si="1236"/>
        <v>7.1575010992069393E-2</v>
      </c>
      <c r="R889" s="13">
        <f t="shared" si="1237"/>
        <v>6.1344072084587357E-2</v>
      </c>
      <c r="S889" s="13">
        <f t="shared" si="1238"/>
        <v>2.4854919677814623E-2</v>
      </c>
      <c r="T889" s="13">
        <f t="shared" si="1239"/>
        <v>5.9648824785515829E-2</v>
      </c>
      <c r="U889" s="13">
        <f t="shared" si="1240"/>
        <v>5.522140860884462E-2</v>
      </c>
      <c r="V889" s="13">
        <f t="shared" si="1241"/>
        <v>2.0717874680275783E-3</v>
      </c>
      <c r="W889" s="13">
        <f t="shared" si="1242"/>
        <v>2.1477070746817196E-2</v>
      </c>
      <c r="X889" s="13">
        <f t="shared" si="1243"/>
        <v>1.7898453833628782E-2</v>
      </c>
      <c r="Y889" s="13">
        <f t="shared" si="1244"/>
        <v>7.4580619818001917E-3</v>
      </c>
      <c r="Z889" s="13">
        <f t="shared" si="1245"/>
        <v>1.7040872024497666E-2</v>
      </c>
      <c r="AA889" s="13">
        <f t="shared" si="1246"/>
        <v>1.5340047133131965E-2</v>
      </c>
      <c r="AB889" s="13">
        <f t="shared" si="1247"/>
        <v>6.9044895621662552E-3</v>
      </c>
      <c r="AC889" s="13">
        <f t="shared" si="1248"/>
        <v>9.7140551837526909E-5</v>
      </c>
      <c r="AD889" s="13">
        <f t="shared" si="1249"/>
        <v>4.8333688127016102E-3</v>
      </c>
      <c r="AE889" s="13">
        <f t="shared" si="1250"/>
        <v>4.0280087342852043E-3</v>
      </c>
      <c r="AF889" s="13">
        <f t="shared" si="1251"/>
        <v>1.6784208894674657E-3</v>
      </c>
      <c r="AG889" s="13">
        <f t="shared" si="1252"/>
        <v>4.6625133625331652E-4</v>
      </c>
      <c r="AH889" s="13">
        <f t="shared" si="1253"/>
        <v>3.550359180853935E-3</v>
      </c>
      <c r="AI889" s="13">
        <f t="shared" si="1254"/>
        <v>3.1960029448934624E-3</v>
      </c>
      <c r="AJ889" s="13">
        <f t="shared" si="1255"/>
        <v>1.4385072472175755E-3</v>
      </c>
      <c r="AK889" s="13">
        <f t="shared" si="1256"/>
        <v>4.3164397029187078E-4</v>
      </c>
      <c r="AL889" s="13">
        <f t="shared" si="1257"/>
        <v>2.9149821844327972E-6</v>
      </c>
      <c r="AM889" s="13">
        <f t="shared" si="1258"/>
        <v>8.7019144668259345E-4</v>
      </c>
      <c r="AN889" s="13">
        <f t="shared" si="1259"/>
        <v>7.2519579687910641E-4</v>
      </c>
      <c r="AO889" s="13">
        <f t="shared" si="1260"/>
        <v>3.0218002361206259E-4</v>
      </c>
      <c r="AP889" s="13">
        <f t="shared" si="1261"/>
        <v>8.3943092392567561E-5</v>
      </c>
      <c r="AQ889" s="13">
        <f t="shared" si="1262"/>
        <v>1.7489018655663997E-5</v>
      </c>
      <c r="AR889" s="13">
        <f t="shared" si="1263"/>
        <v>5.9175611646882973E-4</v>
      </c>
      <c r="AS889" s="13">
        <f t="shared" si="1264"/>
        <v>5.3269379084011799E-4</v>
      </c>
      <c r="AT889" s="13">
        <f t="shared" si="1265"/>
        <v>2.3976319542998945E-4</v>
      </c>
      <c r="AU889" s="13">
        <f t="shared" si="1266"/>
        <v>7.1944258748397573E-5</v>
      </c>
      <c r="AV889" s="13">
        <f t="shared" si="1267"/>
        <v>1.6190901477519798E-5</v>
      </c>
      <c r="AW889" s="13">
        <f t="shared" si="1268"/>
        <v>6.0744750310157894E-8</v>
      </c>
      <c r="AX889" s="13">
        <f t="shared" si="1269"/>
        <v>1.3055648196650673E-4</v>
      </c>
      <c r="AY889" s="13">
        <f t="shared" si="1270"/>
        <v>1.0880250815883754E-4</v>
      </c>
      <c r="AZ889" s="13">
        <f t="shared" si="1271"/>
        <v>4.5336645118435608E-5</v>
      </c>
      <c r="BA889" s="13">
        <f t="shared" si="1272"/>
        <v>1.2594142208525427E-5</v>
      </c>
      <c r="BB889" s="13">
        <f t="shared" si="1273"/>
        <v>2.6239108157574693E-6</v>
      </c>
      <c r="BC889" s="13">
        <f t="shared" si="1274"/>
        <v>4.3734033521637628E-7</v>
      </c>
      <c r="BD889" s="13">
        <f t="shared" si="1275"/>
        <v>8.2192458927035116E-5</v>
      </c>
      <c r="BE889" s="13">
        <f t="shared" si="1276"/>
        <v>7.3988947990230515E-5</v>
      </c>
      <c r="BF889" s="13">
        <f t="shared" si="1277"/>
        <v>3.3302108831911223E-5</v>
      </c>
      <c r="BG889" s="13">
        <f t="shared" si="1278"/>
        <v>9.9927577724076329E-6</v>
      </c>
      <c r="BH889" s="13">
        <f t="shared" si="1279"/>
        <v>2.2488487531380093E-6</v>
      </c>
      <c r="BI889" s="13">
        <f t="shared" si="1280"/>
        <v>4.0487887965861351E-7</v>
      </c>
      <c r="BJ889" s="14">
        <f t="shared" si="1281"/>
        <v>0.35038457673986034</v>
      </c>
      <c r="BK889" s="14">
        <f t="shared" si="1282"/>
        <v>0.33631358144732376</v>
      </c>
      <c r="BL889" s="14">
        <f t="shared" si="1283"/>
        <v>0.29629942107851193</v>
      </c>
      <c r="BM889" s="14">
        <f t="shared" si="1284"/>
        <v>0.2515924438879259</v>
      </c>
      <c r="BN889" s="14">
        <f t="shared" si="1285"/>
        <v>0.74833726563885927</v>
      </c>
    </row>
    <row r="890" spans="1:66" x14ac:dyDescent="0.25">
      <c r="A890" t="s">
        <v>337</v>
      </c>
      <c r="B890" t="s">
        <v>84</v>
      </c>
      <c r="C890" t="s">
        <v>85</v>
      </c>
      <c r="D890" s="11">
        <v>44452</v>
      </c>
      <c r="E890" s="10">
        <f>VLOOKUP(A890,home!$A$2:$E$404,3,FALSE)</f>
        <v>1.2959000000000001</v>
      </c>
      <c r="F890" s="10">
        <f>VLOOKUP(B890,home!$B$2:$E$404,3,FALSE)</f>
        <v>0.96460000000000001</v>
      </c>
      <c r="G890" s="10">
        <f>VLOOKUP(C890,away!$B$2:$E$404,4,FALSE)</f>
        <v>1.2861</v>
      </c>
      <c r="H890" s="10">
        <f>VLOOKUP(A890,away!$A$2:$E$404,3,FALSE)</f>
        <v>1</v>
      </c>
      <c r="I890" s="10">
        <f>VLOOKUP(C890,away!$B$2:$E$404,3,FALSE)</f>
        <v>1</v>
      </c>
      <c r="J890" s="10">
        <f>VLOOKUP(B890,home!$B$2:$E$404,4,FALSE)</f>
        <v>1.25</v>
      </c>
      <c r="K890" s="12">
        <f t="shared" si="1230"/>
        <v>1.607657332554</v>
      </c>
      <c r="L890" s="12">
        <f t="shared" si="1231"/>
        <v>1.25</v>
      </c>
      <c r="M890" s="13">
        <f t="shared" si="1232"/>
        <v>5.7403079196678267E-2</v>
      </c>
      <c r="N890" s="13">
        <f t="shared" si="1233"/>
        <v>9.2284481181717795E-2</v>
      </c>
      <c r="O890" s="13">
        <f t="shared" si="1234"/>
        <v>7.1753848995847844E-2</v>
      </c>
      <c r="P890" s="13">
        <f t="shared" si="1235"/>
        <v>0.11535560147714725</v>
      </c>
      <c r="Q890" s="13">
        <f t="shared" si="1236"/>
        <v>7.4180911426365126E-2</v>
      </c>
      <c r="R890" s="13">
        <f t="shared" si="1237"/>
        <v>4.4846155622404897E-2</v>
      </c>
      <c r="S890" s="13">
        <f t="shared" si="1238"/>
        <v>5.7953837051847749E-2</v>
      </c>
      <c r="T890" s="13">
        <f t="shared" si="1239"/>
        <v>9.2726139282956407E-2</v>
      </c>
      <c r="U890" s="13">
        <f t="shared" si="1240"/>
        <v>7.2097250923217018E-2</v>
      </c>
      <c r="V890" s="13">
        <f t="shared" si="1241"/>
        <v>1.2940265428617054E-2</v>
      </c>
      <c r="W890" s="13">
        <f t="shared" si="1242"/>
        <v>3.9752495396711572E-2</v>
      </c>
      <c r="X890" s="13">
        <f t="shared" si="1243"/>
        <v>4.9690619245889467E-2</v>
      </c>
      <c r="Y890" s="13">
        <f t="shared" si="1244"/>
        <v>3.1056637028680913E-2</v>
      </c>
      <c r="Z890" s="13">
        <f t="shared" si="1245"/>
        <v>1.8685898176002049E-2</v>
      </c>
      <c r="AA890" s="13">
        <f t="shared" si="1246"/>
        <v>3.0040521218007106E-2</v>
      </c>
      <c r="AB890" s="13">
        <f t="shared" si="1247"/>
        <v>2.4147432104936573E-2</v>
      </c>
      <c r="AC890" s="13">
        <f t="shared" si="1248"/>
        <v>1.6252744219930645E-3</v>
      </c>
      <c r="AD890" s="13">
        <f t="shared" si="1249"/>
        <v>1.5977097677960621E-2</v>
      </c>
      <c r="AE890" s="13">
        <f t="shared" si="1250"/>
        <v>1.9971372097450774E-2</v>
      </c>
      <c r="AF890" s="13">
        <f t="shared" si="1251"/>
        <v>1.2482107560906733E-2</v>
      </c>
      <c r="AG890" s="13">
        <f t="shared" si="1252"/>
        <v>5.2008781503778082E-3</v>
      </c>
      <c r="AH890" s="13">
        <f t="shared" si="1253"/>
        <v>5.8393431800006388E-3</v>
      </c>
      <c r="AI890" s="13">
        <f t="shared" si="1254"/>
        <v>9.3876628806272185E-3</v>
      </c>
      <c r="AJ890" s="13">
        <f t="shared" si="1255"/>
        <v>7.5460725327926781E-3</v>
      </c>
      <c r="AK890" s="13">
        <f t="shared" si="1256"/>
        <v>4.0438329464428284E-3</v>
      </c>
      <c r="AL890" s="13">
        <f t="shared" si="1257"/>
        <v>1.3064421709648062E-4</v>
      </c>
      <c r="AM890" s="13">
        <f t="shared" si="1258"/>
        <v>5.1371396469809729E-3</v>
      </c>
      <c r="AN890" s="13">
        <f t="shared" si="1259"/>
        <v>6.4214245587262166E-3</v>
      </c>
      <c r="AO890" s="13">
        <f t="shared" si="1260"/>
        <v>4.0133903492038849E-3</v>
      </c>
      <c r="AP890" s="13">
        <f t="shared" si="1261"/>
        <v>1.6722459788349529E-3</v>
      </c>
      <c r="AQ890" s="13">
        <f t="shared" si="1262"/>
        <v>5.2257686838592271E-4</v>
      </c>
      <c r="AR890" s="13">
        <f t="shared" si="1263"/>
        <v>1.4598357950001593E-3</v>
      </c>
      <c r="AS890" s="13">
        <f t="shared" si="1264"/>
        <v>2.3469157201568037E-3</v>
      </c>
      <c r="AT890" s="13">
        <f t="shared" si="1265"/>
        <v>1.8865181331981689E-3</v>
      </c>
      <c r="AU890" s="13">
        <f t="shared" si="1266"/>
        <v>1.0109582366107067E-3</v>
      </c>
      <c r="AV890" s="13">
        <f t="shared" si="1267"/>
        <v>4.0631860549826602E-4</v>
      </c>
      <c r="AW890" s="13">
        <f t="shared" si="1268"/>
        <v>7.2927476934352121E-6</v>
      </c>
      <c r="AX890" s="13">
        <f t="shared" si="1269"/>
        <v>1.376460036970473E-3</v>
      </c>
      <c r="AY890" s="13">
        <f t="shared" si="1270"/>
        <v>1.7205750462130915E-3</v>
      </c>
      <c r="AZ890" s="13">
        <f t="shared" si="1271"/>
        <v>1.075359403883182E-3</v>
      </c>
      <c r="BA890" s="13">
        <f t="shared" si="1272"/>
        <v>4.4806641828465941E-4</v>
      </c>
      <c r="BB890" s="13">
        <f t="shared" si="1273"/>
        <v>1.4002075571395604E-4</v>
      </c>
      <c r="BC890" s="13">
        <f t="shared" si="1274"/>
        <v>3.5005188928488998E-5</v>
      </c>
      <c r="BD890" s="13">
        <f t="shared" si="1275"/>
        <v>3.0413245729170004E-4</v>
      </c>
      <c r="BE890" s="13">
        <f t="shared" si="1276"/>
        <v>4.8894077503266781E-4</v>
      </c>
      <c r="BF890" s="13">
        <f t="shared" si="1277"/>
        <v>3.930246110829521E-4</v>
      </c>
      <c r="BG890" s="13">
        <f t="shared" si="1278"/>
        <v>2.106162992938974E-4</v>
      </c>
      <c r="BH890" s="13">
        <f t="shared" si="1279"/>
        <v>8.464970947880548E-5</v>
      </c>
      <c r="BI890" s="13">
        <f t="shared" si="1280"/>
        <v>2.7217545228433481E-5</v>
      </c>
      <c r="BJ890" s="14">
        <f t="shared" si="1281"/>
        <v>0.45588500330114301</v>
      </c>
      <c r="BK890" s="14">
        <f t="shared" si="1282"/>
        <v>0.24712927683959299</v>
      </c>
      <c r="BL890" s="14">
        <f t="shared" si="1283"/>
        <v>0.27832124829214938</v>
      </c>
      <c r="BM890" s="14">
        <f t="shared" si="1284"/>
        <v>0.54248406641020641</v>
      </c>
      <c r="BN890" s="14">
        <f t="shared" si="1285"/>
        <v>0.45582407790016116</v>
      </c>
    </row>
    <row r="891" spans="1:66" x14ac:dyDescent="0.25">
      <c r="A891" t="s">
        <v>337</v>
      </c>
      <c r="B891" t="s">
        <v>92</v>
      </c>
      <c r="C891" t="s">
        <v>89</v>
      </c>
      <c r="D891" s="11">
        <v>44452</v>
      </c>
      <c r="E891" s="10">
        <f>VLOOKUP(A891,home!$A$2:$E$404,3,FALSE)</f>
        <v>1.2959000000000001</v>
      </c>
      <c r="F891" s="10">
        <f>VLOOKUP(B891,home!$B$2:$E$404,3,FALSE)</f>
        <v>0.77170000000000005</v>
      </c>
      <c r="G891" s="10">
        <f>VLOOKUP(C891,away!$B$2:$E$404,4,FALSE)</f>
        <v>0.96460000000000001</v>
      </c>
      <c r="H891" s="10">
        <f>VLOOKUP(A891,away!$A$2:$E$404,3,FALSE)</f>
        <v>1</v>
      </c>
      <c r="I891" s="10">
        <f>VLOOKUP(C891,away!$B$2:$E$404,3,FALSE)</f>
        <v>2.5</v>
      </c>
      <c r="J891" s="10">
        <f>VLOOKUP(B891,home!$B$2:$E$404,4,FALSE)</f>
        <v>1.6667000000000001</v>
      </c>
      <c r="K891" s="12">
        <f t="shared" si="1230"/>
        <v>0.96464440053800005</v>
      </c>
      <c r="L891" s="12">
        <f t="shared" si="1231"/>
        <v>4.1667500000000004</v>
      </c>
      <c r="M891" s="13">
        <f t="shared" si="1232"/>
        <v>5.9083161678423115E-3</v>
      </c>
      <c r="N891" s="13">
        <f t="shared" si="1233"/>
        <v>5.6994241079172201E-3</v>
      </c>
      <c r="O891" s="13">
        <f t="shared" si="1234"/>
        <v>2.4618476392356956E-2</v>
      </c>
      <c r="P891" s="13">
        <f t="shared" si="1235"/>
        <v>2.3748075401664081E-2</v>
      </c>
      <c r="Q891" s="13">
        <f t="shared" si="1236"/>
        <v>2.748958775996816E-3</v>
      </c>
      <c r="R891" s="13">
        <f t="shared" si="1237"/>
        <v>5.1289518253926684E-2</v>
      </c>
      <c r="S891" s="13">
        <f t="shared" si="1238"/>
        <v>2.3863443884092363E-2</v>
      </c>
      <c r="T891" s="13">
        <f t="shared" si="1239"/>
        <v>1.1454223979884735E-2</v>
      </c>
      <c r="U891" s="13">
        <f t="shared" si="1240"/>
        <v>4.9476146589941913E-2</v>
      </c>
      <c r="V891" s="13">
        <f t="shared" si="1241"/>
        <v>1.0657499034765226E-2</v>
      </c>
      <c r="W891" s="13">
        <f t="shared" si="1242"/>
        <v>8.8392256352504096E-4</v>
      </c>
      <c r="X891" s="13">
        <f t="shared" si="1243"/>
        <v>3.683084341567965E-3</v>
      </c>
      <c r="Y891" s="13">
        <f t="shared" si="1244"/>
        <v>7.6732458401141609E-3</v>
      </c>
      <c r="Z891" s="13">
        <f t="shared" si="1245"/>
        <v>7.1236866728182996E-2</v>
      </c>
      <c r="AA891" s="13">
        <f t="shared" si="1246"/>
        <v>6.8718244601213493E-2</v>
      </c>
      <c r="AB891" s="13">
        <f t="shared" si="1247"/>
        <v>3.3144334934680622E-2</v>
      </c>
      <c r="AC891" s="13">
        <f t="shared" si="1248"/>
        <v>2.6773183285314505E-3</v>
      </c>
      <c r="AD891" s="13">
        <f t="shared" si="1249"/>
        <v>2.1316773785340636E-4</v>
      </c>
      <c r="AE891" s="13">
        <f t="shared" si="1250"/>
        <v>8.8821667170068102E-4</v>
      </c>
      <c r="AF891" s="13">
        <f t="shared" si="1251"/>
        <v>1.8504884084044066E-3</v>
      </c>
      <c r="AG891" s="13">
        <f t="shared" si="1252"/>
        <v>2.5701741919063538E-3</v>
      </c>
      <c r="AH891" s="13">
        <f t="shared" si="1253"/>
        <v>7.4206553609914142E-2</v>
      </c>
      <c r="AI891" s="13">
        <f t="shared" si="1254"/>
        <v>7.1582936423026586E-2</v>
      </c>
      <c r="AJ891" s="13">
        <f t="shared" si="1255"/>
        <v>3.4526039397270121E-2</v>
      </c>
      <c r="AK891" s="13">
        <f t="shared" si="1256"/>
        <v>1.1101783525777002E-2</v>
      </c>
      <c r="AL891" s="13">
        <f t="shared" si="1257"/>
        <v>4.3045196454638389E-4</v>
      </c>
      <c r="AM891" s="13">
        <f t="shared" si="1258"/>
        <v>4.1126212939128148E-5</v>
      </c>
      <c r="AN891" s="13">
        <f t="shared" si="1259"/>
        <v>1.7136264776411225E-4</v>
      </c>
      <c r="AO891" s="13">
        <f t="shared" si="1260"/>
        <v>3.570126562855574E-4</v>
      </c>
      <c r="AP891" s="13">
        <f t="shared" si="1261"/>
        <v>4.9586082852594879E-4</v>
      </c>
      <c r="AQ891" s="13">
        <f t="shared" si="1262"/>
        <v>5.1653202681512433E-4</v>
      </c>
      <c r="AR891" s="13">
        <f t="shared" si="1263"/>
        <v>6.1840031450821946E-2</v>
      </c>
      <c r="AS891" s="13">
        <f t="shared" si="1264"/>
        <v>5.9653640068129204E-2</v>
      </c>
      <c r="AT891" s="13">
        <f t="shared" si="1265"/>
        <v>2.8772274931715056E-2</v>
      </c>
      <c r="AU891" s="13">
        <f t="shared" si="1266"/>
        <v>9.251671301206266E-3</v>
      </c>
      <c r="AV891" s="13">
        <f t="shared" si="1267"/>
        <v>2.2311432290816843E-3</v>
      </c>
      <c r="AW891" s="13">
        <f t="shared" si="1268"/>
        <v>4.806034513446722E-5</v>
      </c>
      <c r="AX891" s="13">
        <f t="shared" si="1269"/>
        <v>6.6120285045105665E-6</v>
      </c>
      <c r="AY891" s="13">
        <f t="shared" si="1270"/>
        <v>2.7550669771169406E-5</v>
      </c>
      <c r="AZ891" s="13">
        <f t="shared" si="1271"/>
        <v>5.7398376634510074E-5</v>
      </c>
      <c r="BA891" s="13">
        <f t="shared" si="1272"/>
        <v>7.9721561947281613E-5</v>
      </c>
      <c r="BB891" s="13">
        <f t="shared" si="1273"/>
        <v>8.3044954560958922E-5</v>
      </c>
      <c r="BC891" s="13">
        <f t="shared" si="1274"/>
        <v>6.9205512883375119E-5</v>
      </c>
      <c r="BD891" s="13">
        <f t="shared" si="1275"/>
        <v>4.2945325174618729E-2</v>
      </c>
      <c r="BE891" s="13">
        <f t="shared" si="1276"/>
        <v>4.1426967458979565E-2</v>
      </c>
      <c r="BF891" s="13">
        <f t="shared" si="1277"/>
        <v>1.9981146095287287E-2</v>
      </c>
      <c r="BG891" s="13">
        <f t="shared" si="1278"/>
        <v>6.424900232383535E-3</v>
      </c>
      <c r="BH891" s="13">
        <f t="shared" si="1279"/>
        <v>1.5494360082960179E-3</v>
      </c>
      <c r="BI891" s="13">
        <f t="shared" si="1280"/>
        <v>2.9893095387894088E-4</v>
      </c>
      <c r="BJ891" s="14">
        <f t="shared" si="1281"/>
        <v>3.9570334095502452E-2</v>
      </c>
      <c r="BK891" s="14">
        <f t="shared" si="1282"/>
        <v>6.7312655451212997E-2</v>
      </c>
      <c r="BL891" s="14">
        <f t="shared" si="1283"/>
        <v>0.69303950063250574</v>
      </c>
      <c r="BM891" s="14">
        <f t="shared" si="1284"/>
        <v>0.75716709748306332</v>
      </c>
      <c r="BN891" s="14">
        <f t="shared" si="1285"/>
        <v>0.11401276909970406</v>
      </c>
    </row>
    <row r="892" spans="1:66" x14ac:dyDescent="0.25">
      <c r="A892" t="s">
        <v>338</v>
      </c>
      <c r="B892" t="s">
        <v>120</v>
      </c>
      <c r="C892" t="s">
        <v>127</v>
      </c>
      <c r="D892" s="11">
        <v>44452</v>
      </c>
      <c r="E892" s="10">
        <f>VLOOKUP(A892,home!$A$2:$E$404,3,FALSE)</f>
        <v>1.2710999999999999</v>
      </c>
      <c r="F892" s="10">
        <f>VLOOKUP(B892,home!$B$2:$E$404,3,FALSE)</f>
        <v>0.99380000000000002</v>
      </c>
      <c r="G892" s="10">
        <f>VLOOKUP(C892,away!$B$2:$E$404,4,FALSE)</f>
        <v>0.99380000000000002</v>
      </c>
      <c r="H892" s="10">
        <f>VLOOKUP(A892,away!$A$2:$E$404,3,FALSE)</f>
        <v>0.94469999999999998</v>
      </c>
      <c r="I892" s="10">
        <f>VLOOKUP(C892,away!$B$2:$E$404,3,FALSE)</f>
        <v>0.72430000000000005</v>
      </c>
      <c r="J892" s="10">
        <f>VLOOKUP(B892,home!$B$2:$E$404,4,FALSE)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340</v>
      </c>
      <c r="B893" t="s">
        <v>151</v>
      </c>
      <c r="C893" t="s">
        <v>153</v>
      </c>
      <c r="D893" s="11">
        <v>44452</v>
      </c>
      <c r="E893" s="10">
        <f>VLOOKUP(A893,home!$A$2:$E$404,3,FALSE)</f>
        <v>1.4705999999999999</v>
      </c>
      <c r="F893" s="10">
        <f>VLOOKUP(B893,home!$B$2:$E$404,3,FALSE)</f>
        <v>1.2089000000000001</v>
      </c>
      <c r="G893" s="10">
        <f>VLOOKUP(C893,away!$B$2:$E$404,4,FALSE)</f>
        <v>1.2844</v>
      </c>
      <c r="H893" s="10">
        <f>VLOOKUP(A893,away!$A$2:$E$404,3,FALSE)</f>
        <v>1.2646999999999999</v>
      </c>
      <c r="I893" s="10">
        <f>VLOOKUP(C893,away!$B$2:$E$404,3,FALSE)</f>
        <v>0.43930000000000002</v>
      </c>
      <c r="J893" s="10">
        <f>VLOOKUP(B893,home!$B$2:$E$404,4,FALSE)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343</v>
      </c>
      <c r="B894" t="s">
        <v>210</v>
      </c>
      <c r="C894" t="s">
        <v>207</v>
      </c>
      <c r="D894" s="11">
        <v>44452</v>
      </c>
      <c r="E894" s="10">
        <f>VLOOKUP(A894,home!$A$2:$E$404,3,FALSE)</f>
        <v>1.3976999999999999</v>
      </c>
      <c r="F894" s="10">
        <f>VLOOKUP(B894,home!$B$2:$E$404,3,FALSE)</f>
        <v>1.1783999999999999</v>
      </c>
      <c r="G894" s="10">
        <f>VLOOKUP(C894,away!$B$2:$E$404,4,FALSE)</f>
        <v>1.0731999999999999</v>
      </c>
      <c r="H894" s="10">
        <f>VLOOKUP(A894,away!$A$2:$E$404,3,FALSE)</f>
        <v>1.0585</v>
      </c>
      <c r="I894" s="10">
        <f>VLOOKUP(C894,away!$B$2:$E$404,3,FALSE)</f>
        <v>0.73480000000000001</v>
      </c>
      <c r="J894" s="10">
        <f>VLOOKUP(B894,home!$B$2:$E$404,4,FALSE)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345</v>
      </c>
      <c r="B895" t="s">
        <v>321</v>
      </c>
      <c r="C895" t="s">
        <v>244</v>
      </c>
      <c r="D895" s="11">
        <v>44452</v>
      </c>
      <c r="E895" s="10">
        <f>VLOOKUP(A895,home!$A$2:$E$404,3,FALSE)</f>
        <v>1.5690999999999999</v>
      </c>
      <c r="F895" s="10">
        <f>VLOOKUP(B895,home!$B$2:$E$404,3,FALSE)</f>
        <v>0.63729999999999998</v>
      </c>
      <c r="G895" s="10">
        <f>VLOOKUP(C895,away!$B$2:$E$404,4,FALSE)</f>
        <v>1.5295000000000001</v>
      </c>
      <c r="H895" s="10">
        <f>VLOOKUP(A895,away!$A$2:$E$404,3,FALSE)</f>
        <v>1.1701999999999999</v>
      </c>
      <c r="I895" s="10">
        <f>VLOOKUP(C895,away!$B$2:$E$404,3,FALSE)</f>
        <v>1.1109</v>
      </c>
      <c r="J895" s="10">
        <f>VLOOKUP(B895,home!$B$2:$E$404,4,FALSE)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345</v>
      </c>
      <c r="B896" t="s">
        <v>320</v>
      </c>
      <c r="C896" t="s">
        <v>238</v>
      </c>
      <c r="D896" s="11">
        <v>44452</v>
      </c>
      <c r="E896" s="10">
        <f>VLOOKUP(A896,home!$A$2:$E$404,3,FALSE)</f>
        <v>1.5690999999999999</v>
      </c>
      <c r="F896" s="10">
        <f>VLOOKUP(B896,home!$B$2:$E$404,3,FALSE)</f>
        <v>0.92700000000000005</v>
      </c>
      <c r="G896" s="10">
        <f>VLOOKUP(C896,away!$B$2:$E$404,4,FALSE)</f>
        <v>0.52139999999999997</v>
      </c>
      <c r="H896" s="10">
        <f>VLOOKUP(A896,away!$A$2:$E$404,3,FALSE)</f>
        <v>1.1701999999999999</v>
      </c>
      <c r="I896" s="10">
        <f>VLOOKUP(C896,away!$B$2:$E$404,3,FALSE)</f>
        <v>1.0099</v>
      </c>
      <c r="J896" s="10">
        <f>VLOOKUP(B896,home!$B$2:$E$404,4,FALSE)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346</v>
      </c>
      <c r="B897" t="s">
        <v>323</v>
      </c>
      <c r="C897" t="s">
        <v>246</v>
      </c>
      <c r="D897" s="11">
        <v>44452</v>
      </c>
      <c r="E897" s="10">
        <f>VLOOKUP(A897,home!$A$2:$E$404,3,FALSE)</f>
        <v>1.254</v>
      </c>
      <c r="F897" s="10">
        <f>VLOOKUP(B897,home!$B$2:$E$404,3,FALSE)</f>
        <v>1.2759</v>
      </c>
      <c r="G897" s="10">
        <f>VLOOKUP(C897,away!$B$2:$E$404,4,FALSE)</f>
        <v>1.8441000000000001</v>
      </c>
      <c r="H897" s="10">
        <f>VLOOKUP(A897,away!$A$2:$E$404,3,FALSE)</f>
        <v>0.9476</v>
      </c>
      <c r="I897" s="10">
        <f>VLOOKUP(C897,away!$B$2:$E$404,3,FALSE)</f>
        <v>0.59360000000000002</v>
      </c>
      <c r="J897" s="10">
        <f>VLOOKUP(B897,home!$B$2:$E$404,4,FALSE)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346</v>
      </c>
      <c r="B898" t="s">
        <v>257</v>
      </c>
      <c r="C898" t="s">
        <v>256</v>
      </c>
      <c r="D898" s="11">
        <v>44452</v>
      </c>
      <c r="E898" s="10">
        <f>VLOOKUP(A898,home!$A$2:$E$404,3,FALSE)</f>
        <v>1.254</v>
      </c>
      <c r="F898" s="10">
        <f>VLOOKUP(B898,home!$B$2:$E$404,3,FALSE)</f>
        <v>1.6447000000000001</v>
      </c>
      <c r="G898" s="10">
        <f>VLOOKUP(C898,away!$B$2:$E$404,4,FALSE)</f>
        <v>0.7974</v>
      </c>
      <c r="H898" s="10">
        <f>VLOOKUP(A898,away!$A$2:$E$404,3,FALSE)</f>
        <v>0.9476</v>
      </c>
      <c r="I898" s="10">
        <f>VLOOKUP(C898,away!$B$2:$E$404,3,FALSE)</f>
        <v>0.9849</v>
      </c>
      <c r="J898" s="10">
        <f>VLOOKUP(B898,home!$B$2:$E$404,4,FALSE)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347</v>
      </c>
      <c r="B899" t="s">
        <v>267</v>
      </c>
      <c r="C899" t="s">
        <v>271</v>
      </c>
      <c r="D899" s="11">
        <v>44452</v>
      </c>
      <c r="E899" s="10">
        <f>VLOOKUP(A899,home!$A$2:$E$404,3,FALSE)</f>
        <v>1.5417000000000001</v>
      </c>
      <c r="F899" s="10">
        <f>VLOOKUP(B899,home!$B$2:$E$404,3,FALSE)</f>
        <v>1.0089999999999999</v>
      </c>
      <c r="G899" s="10">
        <f>VLOOKUP(C899,away!$B$2:$E$404,4,FALSE)</f>
        <v>0.72070000000000001</v>
      </c>
      <c r="H899" s="10">
        <f>VLOOKUP(A899,away!$A$2:$E$404,3,FALSE)</f>
        <v>1.125</v>
      </c>
      <c r="I899" s="10">
        <f>VLOOKUP(C899,away!$B$2:$E$404,3,FALSE)</f>
        <v>0.69140000000000001</v>
      </c>
      <c r="J899" s="10">
        <f>VLOOKUP(B899,home!$B$2:$E$404,4,FALSE)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347</v>
      </c>
      <c r="B900" t="s">
        <v>263</v>
      </c>
      <c r="C900" t="s">
        <v>265</v>
      </c>
      <c r="D900" s="11">
        <v>44452</v>
      </c>
      <c r="E900" s="10">
        <f>VLOOKUP(A900,home!$A$2:$E$404,3,FALSE)</f>
        <v>1.5417000000000001</v>
      </c>
      <c r="F900" s="10">
        <f>VLOOKUP(B900,home!$B$2:$E$404,3,FALSE)</f>
        <v>1.2252000000000001</v>
      </c>
      <c r="G900" s="10">
        <f>VLOOKUP(C900,away!$B$2:$E$404,4,FALSE)</f>
        <v>0.77839999999999998</v>
      </c>
      <c r="H900" s="10">
        <f>VLOOKUP(A900,away!$A$2:$E$404,3,FALSE)</f>
        <v>1.125</v>
      </c>
      <c r="I900" s="10">
        <f>VLOOKUP(C900,away!$B$2:$E$404,3,FALSE)</f>
        <v>1.6</v>
      </c>
      <c r="J900" s="10">
        <f>VLOOKUP(B900,home!$B$2:$E$404,4,FALSE)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347</v>
      </c>
      <c r="B901" t="s">
        <v>263</v>
      </c>
      <c r="C901" t="s">
        <v>265</v>
      </c>
      <c r="D901" s="11">
        <v>44452</v>
      </c>
      <c r="E901" s="10">
        <f>VLOOKUP(A901,home!$A$2:$E$404,3,FALSE)</f>
        <v>1.5417000000000001</v>
      </c>
      <c r="F901" s="10">
        <f>VLOOKUP(B901,home!$B$2:$E$404,3,FALSE)</f>
        <v>1.2252000000000001</v>
      </c>
      <c r="G901" s="10">
        <f>VLOOKUP(C901,away!$B$2:$E$404,4,FALSE)</f>
        <v>0.77839999999999998</v>
      </c>
      <c r="H901" s="10">
        <f>VLOOKUP(A901,away!$A$2:$E$404,3,FALSE)</f>
        <v>1.125</v>
      </c>
      <c r="I901" s="10">
        <f>VLOOKUP(C901,away!$B$2:$E$404,3,FALSE)</f>
        <v>1.6</v>
      </c>
      <c r="J901" s="10">
        <f>VLOOKUP(B901,home!$B$2:$E$404,4,FALSE)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348</v>
      </c>
      <c r="B902" t="s">
        <v>276</v>
      </c>
      <c r="C902" t="s">
        <v>278</v>
      </c>
      <c r="D902" s="11">
        <v>44452</v>
      </c>
      <c r="E902" s="10">
        <f>VLOOKUP(A902,home!$A$2:$E$404,3,FALSE)</f>
        <v>1.5124</v>
      </c>
      <c r="F902" s="10">
        <f>VLOOKUP(B902,home!$B$2:$E$404,3,FALSE)</f>
        <v>1.1460999999999999</v>
      </c>
      <c r="G902" s="10">
        <f>VLOOKUP(C902,away!$B$2:$E$404,4,FALSE)</f>
        <v>1.1020000000000001</v>
      </c>
      <c r="H902" s="10">
        <f>VLOOKUP(A902,away!$A$2:$E$404,3,FALSE)</f>
        <v>1.1446000000000001</v>
      </c>
      <c r="I902" s="10">
        <f>VLOOKUP(C902,away!$B$2:$E$404,3,FALSE)</f>
        <v>0.99019999999999997</v>
      </c>
      <c r="J902" s="10">
        <f>VLOOKUP(B902,home!$B$2:$E$404,4,FALSE)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348</v>
      </c>
      <c r="B903" t="s">
        <v>283</v>
      </c>
      <c r="C903" t="s">
        <v>273</v>
      </c>
      <c r="D903" s="11">
        <v>44452</v>
      </c>
      <c r="E903" s="10">
        <f>VLOOKUP(A903,home!$A$2:$E$404,3,FALSE)</f>
        <v>1.5124</v>
      </c>
      <c r="F903" s="10">
        <f>VLOOKUP(B903,home!$B$2:$E$404,3,FALSE)</f>
        <v>0.70530000000000004</v>
      </c>
      <c r="G903" s="10">
        <f>VLOOKUP(C903,away!$B$2:$E$404,4,FALSE)</f>
        <v>0.74939999999999996</v>
      </c>
      <c r="H903" s="10">
        <f>VLOOKUP(A903,away!$A$2:$E$404,3,FALSE)</f>
        <v>1.1446000000000001</v>
      </c>
      <c r="I903" s="10">
        <f>VLOOKUP(C903,away!$B$2:$E$404,3,FALSE)</f>
        <v>0.93189999999999995</v>
      </c>
      <c r="J903" s="10">
        <f>VLOOKUP(B903,home!$B$2:$E$404,4,FALSE)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348</v>
      </c>
      <c r="B904" t="s">
        <v>285</v>
      </c>
      <c r="C904" t="s">
        <v>288</v>
      </c>
      <c r="D904" s="11">
        <v>44452</v>
      </c>
      <c r="E904" s="10">
        <f>VLOOKUP(A904,home!$A$2:$E$404,3,FALSE)</f>
        <v>1.5124</v>
      </c>
      <c r="F904" s="10">
        <f>VLOOKUP(B904,home!$B$2:$E$404,3,FALSE)</f>
        <v>0.57299999999999995</v>
      </c>
      <c r="G904" s="10">
        <f>VLOOKUP(C904,away!$B$2:$E$404,4,FALSE)</f>
        <v>0.92569999999999997</v>
      </c>
      <c r="H904" s="10">
        <f>VLOOKUP(A904,away!$A$2:$E$404,3,FALSE)</f>
        <v>1.1446000000000001</v>
      </c>
      <c r="I904" s="10">
        <f>VLOOKUP(C904,away!$B$2:$E$404,3,FALSE)</f>
        <v>1.1649</v>
      </c>
      <c r="J904" s="10">
        <f>VLOOKUP(B904,home!$B$2:$E$404,4,FALSE)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289</v>
      </c>
      <c r="B905" t="s">
        <v>301</v>
      </c>
      <c r="C905" t="s">
        <v>311</v>
      </c>
      <c r="D905" s="11">
        <v>44452</v>
      </c>
      <c r="E905" s="10">
        <f>VLOOKUP(A905,home!$A$2:$E$404,3,FALSE)</f>
        <v>1.6667000000000001</v>
      </c>
      <c r="F905" s="10">
        <f>VLOOKUP(B905,home!$B$2:$E$404,3,FALSE)</f>
        <v>1.4</v>
      </c>
      <c r="G905" s="10">
        <f>VLOOKUP(C905,away!$B$2:$E$404,4,FALSE)</f>
        <v>0.6</v>
      </c>
      <c r="H905" s="10">
        <f>VLOOKUP(A905,away!$A$2:$E$404,3,FALSE)</f>
        <v>0.93330000000000002</v>
      </c>
      <c r="I905" s="10">
        <f>VLOOKUP(C905,away!$B$2:$E$404,3,FALSE)</f>
        <v>1.0714999999999999</v>
      </c>
      <c r="J905" s="10">
        <f>VLOOKUP(B905,home!$B$2:$E$404,4,FALSE)</f>
        <v>0.71430000000000005</v>
      </c>
      <c r="K905" s="12">
        <f t="shared" si="1230"/>
        <v>1.4000280000000001</v>
      </c>
      <c r="L905" s="12">
        <f t="shared" si="1231"/>
        <v>0.71432210758500003</v>
      </c>
      <c r="M905" s="13">
        <f t="shared" si="1232"/>
        <v>0.12071171369390221</v>
      </c>
      <c r="N905" s="13">
        <f t="shared" si="1233"/>
        <v>0.1689997790994465</v>
      </c>
      <c r="O905" s="13">
        <f t="shared" si="1234"/>
        <v>8.622704573602534E-2</v>
      </c>
      <c r="P905" s="13">
        <f t="shared" si="1235"/>
        <v>0.12072027838771605</v>
      </c>
      <c r="Q905" s="13">
        <f t="shared" si="1236"/>
        <v>0.11830221136652</v>
      </c>
      <c r="R905" s="13">
        <f t="shared" si="1237"/>
        <v>3.0796942520492906E-2</v>
      </c>
      <c r="S905" s="13">
        <f t="shared" si="1238"/>
        <v>3.018221092230226E-2</v>
      </c>
      <c r="T905" s="13">
        <f t="shared" si="1239"/>
        <v>8.4505884955298705E-2</v>
      </c>
      <c r="U905" s="13">
        <f t="shared" si="1240"/>
        <v>4.3116581843080634E-2</v>
      </c>
      <c r="V905" s="13">
        <f t="shared" si="1241"/>
        <v>3.3538169332895584E-3</v>
      </c>
      <c r="W905" s="13">
        <f t="shared" si="1242"/>
        <v>5.5208802791682075E-2</v>
      </c>
      <c r="X905" s="13">
        <f t="shared" si="1243"/>
        <v>3.9436868367398972E-2</v>
      </c>
      <c r="Y905" s="13">
        <f t="shared" si="1244"/>
        <v>1.4085313464376326E-2</v>
      </c>
      <c r="Z905" s="13">
        <f t="shared" si="1245"/>
        <v>7.3329789628041979E-3</v>
      </c>
      <c r="AA905" s="13">
        <f t="shared" si="1246"/>
        <v>1.0266375871336834E-2</v>
      </c>
      <c r="AB905" s="13">
        <f t="shared" si="1247"/>
        <v>7.1866068391979853E-3</v>
      </c>
      <c r="AC905" s="13">
        <f t="shared" si="1248"/>
        <v>2.096284307559106E-4</v>
      </c>
      <c r="AD905" s="13">
        <f t="shared" si="1249"/>
        <v>1.9323467438708272E-2</v>
      </c>
      <c r="AE905" s="13">
        <f t="shared" si="1250"/>
        <v>1.3803179986668215E-2</v>
      </c>
      <c r="AF905" s="13">
        <f t="shared" si="1251"/>
        <v>4.9299583097259661E-3</v>
      </c>
      <c r="AG905" s="13">
        <f t="shared" si="1252"/>
        <v>1.1738594033698787E-3</v>
      </c>
      <c r="AH905" s="13">
        <f t="shared" si="1253"/>
        <v>1.3095272468966904E-3</v>
      </c>
      <c r="AI905" s="13">
        <f t="shared" si="1254"/>
        <v>1.8333748124182794E-3</v>
      </c>
      <c r="AJ905" s="13">
        <f t="shared" si="1255"/>
        <v>1.28338803594017E-3</v>
      </c>
      <c r="AK905" s="13">
        <f t="shared" si="1256"/>
        <v>5.9892639506041467E-4</v>
      </c>
      <c r="AL905" s="13">
        <f t="shared" si="1257"/>
        <v>8.3857321694578697E-6</v>
      </c>
      <c r="AM905" s="13">
        <f t="shared" si="1258"/>
        <v>5.4106790942559718E-3</v>
      </c>
      <c r="AN905" s="13">
        <f t="shared" si="1259"/>
        <v>3.8649676940750249E-3</v>
      </c>
      <c r="AO905" s="13">
        <f t="shared" si="1260"/>
        <v>1.3804159344898046E-3</v>
      </c>
      <c r="AP905" s="13">
        <f t="shared" si="1261"/>
        <v>3.2868720655622485E-4</v>
      </c>
      <c r="AQ905" s="13">
        <f t="shared" si="1262"/>
        <v>5.869713453086719E-5</v>
      </c>
      <c r="AR905" s="13">
        <f t="shared" si="1263"/>
        <v>1.8708485258864539E-4</v>
      </c>
      <c r="AS905" s="13">
        <f t="shared" si="1264"/>
        <v>2.6192403199997599E-4</v>
      </c>
      <c r="AT905" s="13">
        <f t="shared" si="1265"/>
        <v>1.8335048933643128E-4</v>
      </c>
      <c r="AU905" s="13">
        <f t="shared" si="1266"/>
        <v>8.5565272961568386E-5</v>
      </c>
      <c r="AV905" s="13">
        <f t="shared" si="1267"/>
        <v>2.994844449345967E-5</v>
      </c>
      <c r="AW905" s="13">
        <f t="shared" si="1268"/>
        <v>2.3295353196920056E-7</v>
      </c>
      <c r="AX905" s="13">
        <f t="shared" si="1269"/>
        <v>1.2625170384954999E-3</v>
      </c>
      <c r="AY905" s="13">
        <f t="shared" si="1270"/>
        <v>9.0184383180007808E-4</v>
      </c>
      <c r="AZ905" s="13">
        <f t="shared" si="1271"/>
        <v>3.2210349332198202E-4</v>
      </c>
      <c r="BA905" s="13">
        <f t="shared" si="1272"/>
        <v>7.6695215403416387E-5</v>
      </c>
      <c r="BB905" s="13">
        <f t="shared" si="1273"/>
        <v>1.3696271977163488E-5</v>
      </c>
      <c r="BC905" s="13">
        <f t="shared" si="1274"/>
        <v>1.9567099729569605E-6</v>
      </c>
      <c r="BD905" s="13">
        <f t="shared" si="1275"/>
        <v>2.2273141033058355E-5</v>
      </c>
      <c r="BE905" s="13">
        <f t="shared" si="1276"/>
        <v>3.118302109423062E-5</v>
      </c>
      <c r="BF905" s="13">
        <f t="shared" si="1277"/>
        <v>2.1828551328256762E-5</v>
      </c>
      <c r="BG905" s="13">
        <f t="shared" si="1278"/>
        <v>1.0186861019665551E-5</v>
      </c>
      <c r="BH905" s="13">
        <f t="shared" si="1279"/>
        <v>3.5654726649100814E-6</v>
      </c>
      <c r="BI905" s="13">
        <f t="shared" si="1280"/>
        <v>9.9835231282174611E-7</v>
      </c>
      <c r="BJ905" s="14">
        <f t="shared" si="1281"/>
        <v>0.53339158480807369</v>
      </c>
      <c r="BK905" s="14">
        <f t="shared" si="1282"/>
        <v>0.27608787793193551</v>
      </c>
      <c r="BL905" s="14">
        <f t="shared" si="1283"/>
        <v>0.1834566777912823</v>
      </c>
      <c r="BM905" s="14">
        <f t="shared" si="1284"/>
        <v>0.35360953781172472</v>
      </c>
      <c r="BN905" s="14">
        <f t="shared" si="1285"/>
        <v>0.64575797080410302</v>
      </c>
    </row>
    <row r="906" spans="1:66" x14ac:dyDescent="0.25">
      <c r="A906" t="s">
        <v>337</v>
      </c>
      <c r="B906" t="s">
        <v>81</v>
      </c>
      <c r="C906" t="s">
        <v>96</v>
      </c>
      <c r="D906" s="11">
        <v>44453</v>
      </c>
      <c r="E906" s="10">
        <f>VLOOKUP(A906,home!$A$2:$E$404,3,FALSE)</f>
        <v>1.2959000000000001</v>
      </c>
      <c r="F906" s="10">
        <f>VLOOKUP(B906,home!$B$2:$E$404,3,FALSE)</f>
        <v>1.0288999999999999</v>
      </c>
      <c r="G906" s="10">
        <f>VLOOKUP(C906,away!$B$2:$E$404,4,FALSE)</f>
        <v>0.77170000000000005</v>
      </c>
      <c r="H906" s="10">
        <f>VLOOKUP(A906,away!$A$2:$E$404,3,FALSE)</f>
        <v>1</v>
      </c>
      <c r="I906" s="10">
        <f>VLOOKUP(C906,away!$B$2:$E$404,3,FALSE)</f>
        <v>0.1</v>
      </c>
      <c r="J906" s="10">
        <f>VLOOKUP(B906,home!$B$2:$E$404,4,FALSE)</f>
        <v>1</v>
      </c>
      <c r="K906" s="12">
        <f t="shared" si="1230"/>
        <v>1.0289473602670001</v>
      </c>
      <c r="L906" s="12">
        <f t="shared" si="1231"/>
        <v>0.1</v>
      </c>
      <c r="M906" s="13">
        <f t="shared" si="1232"/>
        <v>0.32337347309442205</v>
      </c>
      <c r="N906" s="13">
        <f t="shared" si="1233"/>
        <v>0.33273428152087731</v>
      </c>
      <c r="O906" s="13">
        <f t="shared" si="1234"/>
        <v>3.233734730944221E-2</v>
      </c>
      <c r="P906" s="13">
        <f t="shared" si="1235"/>
        <v>3.3273428152087739E-2</v>
      </c>
      <c r="Q906" s="13">
        <f t="shared" si="1236"/>
        <v>0.17118303032062177</v>
      </c>
      <c r="R906" s="13">
        <f t="shared" si="1237"/>
        <v>1.6168673654721108E-3</v>
      </c>
      <c r="S906" s="13">
        <f t="shared" si="1238"/>
        <v>8.5591515160310914E-4</v>
      </c>
      <c r="T906" s="13">
        <f t="shared" si="1239"/>
        <v>1.7118303032062181E-2</v>
      </c>
      <c r="U906" s="13">
        <f t="shared" si="1240"/>
        <v>1.6636714076043871E-3</v>
      </c>
      <c r="V906" s="13">
        <f t="shared" si="1241"/>
        <v>9.7854626206060945E-6</v>
      </c>
      <c r="W906" s="13">
        <f t="shared" si="1242"/>
        <v>5.8712775723636534E-2</v>
      </c>
      <c r="X906" s="13">
        <f t="shared" si="1243"/>
        <v>5.871277572363655E-3</v>
      </c>
      <c r="Y906" s="13">
        <f t="shared" si="1244"/>
        <v>2.9356387861818276E-4</v>
      </c>
      <c r="Z906" s="13">
        <f t="shared" si="1245"/>
        <v>5.3895578849070366E-5</v>
      </c>
      <c r="AA906" s="13">
        <f t="shared" si="1246"/>
        <v>5.5455713586812907E-5</v>
      </c>
      <c r="AB906" s="13">
        <f t="shared" si="1247"/>
        <v>2.8530505053436975E-5</v>
      </c>
      <c r="AC906" s="13">
        <f t="shared" si="1248"/>
        <v>6.292953707790028E-8</v>
      </c>
      <c r="AD906" s="13">
        <f t="shared" si="1249"/>
        <v>1.5103088898696056E-2</v>
      </c>
      <c r="AE906" s="13">
        <f t="shared" si="1250"/>
        <v>1.5103088898696059E-3</v>
      </c>
      <c r="AF906" s="13">
        <f t="shared" si="1251"/>
        <v>7.5515444493480296E-5</v>
      </c>
      <c r="AG906" s="13">
        <f t="shared" si="1252"/>
        <v>2.5171814831160101E-6</v>
      </c>
      <c r="AH906" s="13">
        <f t="shared" si="1253"/>
        <v>1.3473894712267599E-6</v>
      </c>
      <c r="AI906" s="13">
        <f t="shared" si="1254"/>
        <v>1.3863928396703234E-6</v>
      </c>
      <c r="AJ906" s="13">
        <f t="shared" si="1255"/>
        <v>7.1326262633592466E-7</v>
      </c>
      <c r="AK906" s="13">
        <f t="shared" si="1256"/>
        <v>2.4463656551515245E-7</v>
      </c>
      <c r="AL906" s="13">
        <f t="shared" si="1257"/>
        <v>2.5900472423651952E-10</v>
      </c>
      <c r="AM906" s="13">
        <f t="shared" si="1258"/>
        <v>3.1080566908382283E-3</v>
      </c>
      <c r="AN906" s="13">
        <f t="shared" si="1259"/>
        <v>3.1080566908382295E-4</v>
      </c>
      <c r="AO906" s="13">
        <f t="shared" si="1260"/>
        <v>1.554028345419115E-5</v>
      </c>
      <c r="AP906" s="13">
        <f t="shared" si="1261"/>
        <v>5.1800944847303828E-7</v>
      </c>
      <c r="AQ906" s="13">
        <f t="shared" si="1262"/>
        <v>1.2950236211825964E-8</v>
      </c>
      <c r="AR906" s="13">
        <f t="shared" si="1263"/>
        <v>2.6947789424535222E-8</v>
      </c>
      <c r="AS906" s="13">
        <f t="shared" si="1264"/>
        <v>2.7727856793406493E-8</v>
      </c>
      <c r="AT906" s="13">
        <f t="shared" si="1265"/>
        <v>1.4265252526718508E-8</v>
      </c>
      <c r="AU906" s="13">
        <f t="shared" si="1266"/>
        <v>4.8927313103030539E-9</v>
      </c>
      <c r="AV906" s="13">
        <f t="shared" si="1267"/>
        <v>1.258590741558007E-9</v>
      </c>
      <c r="AW906" s="13">
        <f t="shared" si="1268"/>
        <v>7.4028396472180149E-13</v>
      </c>
      <c r="AX906" s="13">
        <f t="shared" si="1269"/>
        <v>5.3300445459969687E-4</v>
      </c>
      <c r="AY906" s="13">
        <f t="shared" si="1270"/>
        <v>5.3300445459969701E-5</v>
      </c>
      <c r="AZ906" s="13">
        <f t="shared" si="1271"/>
        <v>2.6650222729984856E-6</v>
      </c>
      <c r="BA906" s="13">
        <f t="shared" si="1272"/>
        <v>8.8834075766616189E-8</v>
      </c>
      <c r="BB906" s="13">
        <f t="shared" si="1273"/>
        <v>2.2208518941654059E-9</v>
      </c>
      <c r="BC906" s="13">
        <f t="shared" si="1274"/>
        <v>4.441703788330816E-11</v>
      </c>
      <c r="BD906" s="13">
        <f t="shared" si="1275"/>
        <v>4.4912982374225303E-10</v>
      </c>
      <c r="BE906" s="13">
        <f t="shared" si="1276"/>
        <v>4.6213094655677419E-10</v>
      </c>
      <c r="BF906" s="13">
        <f t="shared" si="1277"/>
        <v>2.3775420877864143E-10</v>
      </c>
      <c r="BG906" s="13">
        <f t="shared" si="1278"/>
        <v>8.15455218383841E-11</v>
      </c>
      <c r="BH906" s="13">
        <f t="shared" si="1279"/>
        <v>2.0976512359300085E-11</v>
      </c>
      <c r="BI906" s="13">
        <f t="shared" si="1280"/>
        <v>4.3167454039419853E-12</v>
      </c>
      <c r="BJ906" s="14">
        <f t="shared" si="1281"/>
        <v>0.60662865708746005</v>
      </c>
      <c r="BK906" s="14">
        <f t="shared" si="1282"/>
        <v>0.35756596549473524</v>
      </c>
      <c r="BL906" s="14">
        <f t="shared" si="1283"/>
        <v>3.5705640330736255E-2</v>
      </c>
      <c r="BM906" s="14">
        <f t="shared" si="1284"/>
        <v>0.10538243028413792</v>
      </c>
      <c r="BN906" s="14">
        <f t="shared" si="1285"/>
        <v>0.89451842776292312</v>
      </c>
    </row>
    <row r="907" spans="1:66" x14ac:dyDescent="0.25">
      <c r="A907" t="s">
        <v>338</v>
      </c>
      <c r="B907" t="s">
        <v>128</v>
      </c>
      <c r="C907" t="s">
        <v>123</v>
      </c>
      <c r="D907" s="11">
        <v>44453</v>
      </c>
      <c r="E907" s="10">
        <f>VLOOKUP(A907,home!$A$2:$E$404,3,FALSE)</f>
        <v>1.2710999999999999</v>
      </c>
      <c r="F907" s="10">
        <f>VLOOKUP(B907,home!$B$2:$E$404,3,FALSE)</f>
        <v>0.5383</v>
      </c>
      <c r="G907" s="10">
        <f>VLOOKUP(C907,away!$B$2:$E$404,4,FALSE)</f>
        <v>0.82809999999999995</v>
      </c>
      <c r="H907" s="10">
        <f>VLOOKUP(A907,away!$A$2:$E$404,3,FALSE)</f>
        <v>0.94469999999999998</v>
      </c>
      <c r="I907" s="10">
        <f>VLOOKUP(C907,away!$B$2:$E$404,3,FALSE)</f>
        <v>0.8357</v>
      </c>
      <c r="J907" s="10">
        <f>VLOOKUP(B907,home!$B$2:$E$404,4,FALSE)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343</v>
      </c>
      <c r="B908" s="15" t="s">
        <v>208</v>
      </c>
      <c r="C908" s="15" t="s">
        <v>212</v>
      </c>
      <c r="D908" s="20">
        <v>44453</v>
      </c>
      <c r="E908" s="15">
        <f>VLOOKUP(A908,home!$A$2:$E$404,3,FALSE)</f>
        <v>1.3976999999999999</v>
      </c>
      <c r="F908" s="15">
        <f>VLOOKUP(B908,home!$B$2:$E$404,3,FALSE)</f>
        <v>0.85170000000000001</v>
      </c>
      <c r="G908" s="15">
        <f>VLOOKUP(C908,away!$B$2:$E$404,4,FALSE)</f>
        <v>1.3951</v>
      </c>
      <c r="H908" s="15">
        <f>VLOOKUP(A908,away!$A$2:$E$404,3,FALSE)</f>
        <v>1.0585</v>
      </c>
      <c r="I908" s="15">
        <f>VLOOKUP(C908,away!$B$2:$E$404,3,FALSE)</f>
        <v>0.99199999999999999</v>
      </c>
      <c r="J908" s="15">
        <f>VLOOKUP(B908,home!$B$2:$E$404,4,FALSE)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337</v>
      </c>
      <c r="B909" t="s">
        <v>94</v>
      </c>
      <c r="C909" t="s">
        <v>88</v>
      </c>
      <c r="D909" s="7" t="s">
        <v>363</v>
      </c>
      <c r="E909" s="10">
        <f>VLOOKUP(A909,home!$A$2:$E$404,3,FALSE)</f>
        <v>1.2959000000000001</v>
      </c>
      <c r="F909" s="10">
        <f>VLOOKUP(B909,home!$B$2:$E$404,3,FALSE)</f>
        <v>0.57869999999999999</v>
      </c>
      <c r="G909" s="10">
        <f>VLOOKUP(C909,away!$B$2:$E$404,4,FALSE)</f>
        <v>1.8006</v>
      </c>
      <c r="H909" s="10">
        <f>VLOOKUP(A909,away!$A$2:$E$404,3,FALSE)</f>
        <v>1</v>
      </c>
      <c r="I909" s="10">
        <f>VLOOKUP(C909,away!$B$2:$E$404,3,FALSE)</f>
        <v>0.66669999999999996</v>
      </c>
      <c r="J909" s="10">
        <f>VLOOKUP(B909,home!$B$2:$E$404,4,FALSE)</f>
        <v>1</v>
      </c>
      <c r="K909" s="12">
        <f t="shared" ref="K909:K931" si="1286">E909*F909*G909</f>
        <v>1.350337156398</v>
      </c>
      <c r="L909" s="12">
        <f t="shared" ref="L909:L931" si="1287">H909*I909*J909</f>
        <v>0.66669999999999996</v>
      </c>
      <c r="M909" s="13">
        <f t="shared" ref="M909:M931" si="1288">_xlfn.POISSON.DIST(0,K909,FALSE) * _xlfn.POISSON.DIST(0,L909,FALSE)</f>
        <v>0.13304908530574061</v>
      </c>
      <c r="N909" s="13">
        <f t="shared" ref="N909:N931" si="1289">_xlfn.POISSON.DIST(1,K909,FALSE) * _xlfn.POISSON.DIST(0,L909,FALSE)</f>
        <v>0.1796611235131087</v>
      </c>
      <c r="O909" s="13">
        <f t="shared" ref="O909:O931" si="1290">_xlfn.POISSON.DIST(0,K909,FALSE) * _xlfn.POISSON.DIST(1,L909,FALSE)</f>
        <v>8.8703825173337247E-2</v>
      </c>
      <c r="P909" s="13">
        <f t="shared" ref="P909:P931" si="1291">_xlfn.POISSON.DIST(1,K909,FALSE) * _xlfn.POISSON.DIST(1,L909,FALSE)</f>
        <v>0.11978007104618955</v>
      </c>
      <c r="Q909" s="13">
        <f t="shared" ref="Q909:Q931" si="1292">_xlfn.POISSON.DIST(2,K909,FALSE) * _xlfn.POISSON.DIST(0,L909,FALSE)</f>
        <v>0.12130154531998052</v>
      </c>
      <c r="R909" s="13">
        <f t="shared" ref="R909:R931" si="1293">_xlfn.POISSON.DIST(0,K909,FALSE) * _xlfn.POISSON.DIST(2,L909,FALSE)</f>
        <v>2.9569420121531964E-2</v>
      </c>
      <c r="S909" s="13">
        <f t="shared" ref="S909:S931" si="1294">_xlfn.POISSON.DIST(2,K909,FALSE) * _xlfn.POISSON.DIST(2,L909,FALSE)</f>
        <v>2.6958594617281409E-2</v>
      </c>
      <c r="T909" s="13">
        <f t="shared" ref="T909:T931" si="1295">_xlfn.POISSON.DIST(2,K909,FALSE) * _xlfn.POISSON.DIST(1,L909,FALSE)</f>
        <v>8.0871740264831016E-2</v>
      </c>
      <c r="U909" s="13">
        <f t="shared" ref="U909:U931" si="1296">_xlfn.POISSON.DIST(1,K909,FALSE) * _xlfn.POISSON.DIST(2,L909,FALSE)</f>
        <v>3.9928686683247276E-2</v>
      </c>
      <c r="V909" s="13">
        <f t="shared" ref="V909:V931" si="1297">_xlfn.POISSON.DIST(3,K909,FALSE) * _xlfn.POISSON.DIST(3,L909,FALSE)</f>
        <v>2.6966675670804462E-3</v>
      </c>
      <c r="W909" s="13">
        <f t="shared" ref="W909:W931" si="1298">_xlfn.POISSON.DIST(3,K909,FALSE) * _xlfn.POISSON.DIST(0,L909,FALSE)</f>
        <v>5.4599327924688565E-2</v>
      </c>
      <c r="X909" s="13">
        <f t="shared" ref="X909:X931" si="1299">_xlfn.POISSON.DIST(3,K909,FALSE) * _xlfn.POISSON.DIST(1,L909,FALSE)</f>
        <v>3.6401371927389861E-2</v>
      </c>
      <c r="Y909" s="13">
        <f t="shared" ref="Y909:Y931" si="1300">_xlfn.POISSON.DIST(3,K909,FALSE) * _xlfn.POISSON.DIST(2,L909,FALSE)</f>
        <v>1.2134397331995408E-2</v>
      </c>
      <c r="Z909" s="13">
        <f t="shared" ref="Z909:Z931" si="1301">_xlfn.POISSON.DIST(0,K909,FALSE) * _xlfn.POISSON.DIST(3,L909,FALSE)</f>
        <v>6.5713107983417863E-3</v>
      </c>
      <c r="AA909" s="13">
        <f t="shared" ref="AA909:AA931" si="1302">_xlfn.POISSON.DIST(1,K909,FALSE) * _xlfn.POISSON.DIST(3,L909,FALSE)</f>
        <v>8.8734851372403202E-3</v>
      </c>
      <c r="AB909" s="13">
        <f t="shared" ref="AB909:AB931" si="1303">_xlfn.POISSON.DIST(2,K909,FALSE) * _xlfn.POISSON.DIST(3,L909,FALSE)</f>
        <v>5.9910983437805052E-3</v>
      </c>
      <c r="AC909" s="13">
        <f t="shared" ref="AC909:AC931" si="1304">_xlfn.POISSON.DIST(4,K909,FALSE) * _xlfn.POISSON.DIST(4,L909,FALSE)</f>
        <v>1.5173302020011803E-4</v>
      </c>
      <c r="AD909" s="13">
        <f t="shared" ref="AD909:AD931" si="1305">_xlfn.POISSON.DIST(4,K909,FALSE) * _xlfn.POISSON.DIST(0,L909,FALSE)</f>
        <v>1.8431875302766455E-2</v>
      </c>
      <c r="AE909" s="13">
        <f t="shared" ref="AE909:AE931" si="1306">_xlfn.POISSON.DIST(4,K909,FALSE) * _xlfn.POISSON.DIST(1,L909,FALSE)</f>
        <v>1.2288531264354394E-2</v>
      </c>
      <c r="AF909" s="13">
        <f t="shared" ref="AF909:AF931" si="1307">_xlfn.POISSON.DIST(4,K909,FALSE) * _xlfn.POISSON.DIST(2,L909,FALSE)</f>
        <v>4.0963818969725358E-3</v>
      </c>
      <c r="AG909" s="13">
        <f t="shared" ref="AG909:AG931" si="1308">_xlfn.POISSON.DIST(4,K909,FALSE) * _xlfn.POISSON.DIST(3,L909,FALSE)</f>
        <v>9.1035260357052994E-4</v>
      </c>
      <c r="AH909" s="13">
        <f t="shared" ref="AH909:AH931" si="1309">_xlfn.POISSON.DIST(0,K909,FALSE) * _xlfn.POISSON.DIST(4,L909,FALSE)</f>
        <v>1.0952732273136171E-3</v>
      </c>
      <c r="AI909" s="13">
        <f t="shared" ref="AI909:AI931" si="1310">_xlfn.POISSON.DIST(1,K909,FALSE) * _xlfn.POISSON.DIST(4,L909,FALSE)</f>
        <v>1.47898813524953E-3</v>
      </c>
      <c r="AJ909" s="13">
        <f t="shared" ref="AJ909:AJ931" si="1311">_xlfn.POISSON.DIST(2,K909,FALSE) * _xlfn.POISSON.DIST(4,L909,FALSE)</f>
        <v>9.9856631644961542E-4</v>
      </c>
      <c r="AK909" s="13">
        <f t="shared" ref="AK909:AK931" si="1312">_xlfn.POISSON.DIST(3,K909,FALSE) * _xlfn.POISSON.DIST(4,L909,FALSE)</f>
        <v>4.4946706674313321E-4</v>
      </c>
      <c r="AL909" s="13">
        <f t="shared" ref="AL909:AL931" si="1313">_xlfn.POISSON.DIST(5,K909,FALSE) * _xlfn.POISSON.DIST(5,L909,FALSE)</f>
        <v>5.4640261217455795E-6</v>
      </c>
      <c r="AM909" s="13">
        <f t="shared" ref="AM909:AM931" si="1314">_xlfn.POISSON.DIST(5,K909,FALSE) * _xlfn.POISSON.DIST(0,L909,FALSE)</f>
        <v>4.9778492166840382E-3</v>
      </c>
      <c r="AN909" s="13">
        <f t="shared" ref="AN909:AN931" si="1315">_xlfn.POISSON.DIST(5,K909,FALSE) * _xlfn.POISSON.DIST(1,L909,FALSE)</f>
        <v>3.3187320727632477E-3</v>
      </c>
      <c r="AO909" s="13">
        <f t="shared" ref="AO909:AO931" si="1316">_xlfn.POISSON.DIST(5,K909,FALSE) * _xlfn.POISSON.DIST(2,L909,FALSE)</f>
        <v>1.1062993364556284E-3</v>
      </c>
      <c r="AP909" s="13">
        <f t="shared" ref="AP909:AP931" si="1317">_xlfn.POISSON.DIST(5,K909,FALSE) * _xlfn.POISSON.DIST(3,L909,FALSE)</f>
        <v>2.4585658920498913E-4</v>
      </c>
      <c r="AQ909" s="13">
        <f t="shared" ref="AQ909:AQ931" si="1318">_xlfn.POISSON.DIST(5,K909,FALSE) * _xlfn.POISSON.DIST(4,L909,FALSE)</f>
        <v>4.0978147005741557E-5</v>
      </c>
      <c r="AR909" s="13">
        <f t="shared" ref="AR909:AR931" si="1319">_xlfn.POISSON.DIST(0,K909,FALSE) * _xlfn.POISSON.DIST(5,L909,FALSE)</f>
        <v>1.4604373212999771E-4</v>
      </c>
      <c r="AS909" s="13">
        <f t="shared" ref="AS909:AS931" si="1320">_xlfn.POISSON.DIST(1,K909,FALSE) * _xlfn.POISSON.DIST(5,L909,FALSE)</f>
        <v>1.9720827795417236E-4</v>
      </c>
      <c r="AT909" s="13">
        <f t="shared" ref="AT909:AT931" si="1321">_xlfn.POISSON.DIST(2,K909,FALSE) * _xlfn.POISSON.DIST(5,L909,FALSE)</f>
        <v>1.3314883263539174E-4</v>
      </c>
      <c r="AU909" s="13">
        <f t="shared" ref="AU909:AU931" si="1322">_xlfn.POISSON.DIST(3,K909,FALSE) * _xlfn.POISSON.DIST(5,L909,FALSE)</f>
        <v>5.9931938679529395E-5</v>
      </c>
      <c r="AV909" s="13">
        <f t="shared" ref="AV909:AV931" si="1323">_xlfn.POISSON.DIST(4,K909,FALSE) * _xlfn.POISSON.DIST(5,L909,FALSE)</f>
        <v>2.0232080913483743E-5</v>
      </c>
      <c r="AW909" s="13">
        <f t="shared" ref="AW909:AW931" si="1324">_xlfn.POISSON.DIST(6,K909,FALSE) * _xlfn.POISSON.DIST(6,L909,FALSE)</f>
        <v>1.3664160017772405E-7</v>
      </c>
      <c r="AX909" s="13">
        <f t="shared" ref="AX909:AX931" si="1325">_xlfn.POISSON.DIST(6,K909,FALSE) * _xlfn.POISSON.DIST(0,L909,FALSE)</f>
        <v>1.1202957927058555E-3</v>
      </c>
      <c r="AY909" s="13">
        <f t="shared" ref="AY909:AY931" si="1326">_xlfn.POISSON.DIST(6,K909,FALSE) * _xlfn.POISSON.DIST(1,L909,FALSE)</f>
        <v>7.4690120499699378E-4</v>
      </c>
      <c r="AZ909" s="13">
        <f t="shared" ref="AZ909:AZ931" si="1327">_xlfn.POISSON.DIST(6,K909,FALSE) * _xlfn.POISSON.DIST(2,L909,FALSE)</f>
        <v>2.4897951668574782E-4</v>
      </c>
      <c r="BA909" s="13">
        <f t="shared" ref="BA909:BA931" si="1328">_xlfn.POISSON.DIST(6,K909,FALSE) * _xlfn.POISSON.DIST(3,L909,FALSE)</f>
        <v>5.5331547924796019E-5</v>
      </c>
      <c r="BB909" s="13">
        <f t="shared" ref="BB909:BB931" si="1329">_xlfn.POISSON.DIST(6,K909,FALSE) * _xlfn.POISSON.DIST(4,L909,FALSE)</f>
        <v>9.2223857503653738E-6</v>
      </c>
      <c r="BC909" s="13">
        <f t="shared" ref="BC909:BC931" si="1330">_xlfn.POISSON.DIST(6,K909,FALSE) * _xlfn.POISSON.DIST(5,L909,FALSE)</f>
        <v>1.2297129159537191E-6</v>
      </c>
      <c r="BD909" s="13">
        <f t="shared" ref="BD909:BD931" si="1331">_xlfn.POISSON.DIST(0,K909,FALSE) * _xlfn.POISSON.DIST(6,L909,FALSE)</f>
        <v>1.6227892701844909E-5</v>
      </c>
      <c r="BE909" s="13">
        <f t="shared" ref="BE909:BE931" si="1332">_xlfn.POISSON.DIST(1,K909,FALSE) * _xlfn.POISSON.DIST(6,L909,FALSE)</f>
        <v>2.191312648534111E-5</v>
      </c>
      <c r="BF909" s="13">
        <f t="shared" ref="BF909:BF931" si="1333">_xlfn.POISSON.DIST(2,K909,FALSE) * _xlfn.POISSON.DIST(6,L909,FALSE)</f>
        <v>1.4795054453002608E-5</v>
      </c>
      <c r="BG909" s="13">
        <f t="shared" ref="BG909:BG931" si="1334">_xlfn.POISSON.DIST(3,K909,FALSE) * _xlfn.POISSON.DIST(6,L909,FALSE)</f>
        <v>6.6594372529403728E-6</v>
      </c>
      <c r="BH909" s="13">
        <f t="shared" ref="BH909:BH931" si="1335">_xlfn.POISSON.DIST(4,K909,FALSE) * _xlfn.POISSON.DIST(6,L909,FALSE)</f>
        <v>2.2481213908366009E-6</v>
      </c>
      <c r="BI909" s="13">
        <f t="shared" ref="BI909:BI931" si="1336">_xlfn.POISSON.DIST(5,K909,FALSE) * _xlfn.POISSON.DIST(6,L909,FALSE)</f>
        <v>6.0714436922796281E-7</v>
      </c>
      <c r="BJ909" s="14">
        <f t="shared" ref="BJ909:BJ931" si="1337">SUM(N909,Q909,T909,W909,X909,Y909,AD909,AE909,AF909,AG909,AM909,AN909,AO909,AP909,AQ909,AX909,AY909,AZ909,BA909,BB909,BC909)</f>
        <v>0.53256832287275147</v>
      </c>
      <c r="BK909" s="14">
        <f t="shared" ref="BK909:BK931" si="1338">SUM(M909,P909,S909,V909,AC909,AL909,AY909)</f>
        <v>0.28338851678761079</v>
      </c>
      <c r="BL909" s="14">
        <f t="shared" ref="BL909:BL931" si="1339">SUM(O909,R909,U909,AA909,AB909,AH909,AI909,AJ909,AK909,AR909,AS909,AT909,AU909,AV909,BD909,BE909,BF909,BG909,BH909,BI909)</f>
        <v>0.17770782584385897</v>
      </c>
      <c r="BM909" s="14">
        <f t="shared" ref="BM909:BM931" si="1340">SUM(S909:BI909)</f>
        <v>0.3274241412592776</v>
      </c>
      <c r="BN909" s="14">
        <f t="shared" ref="BN909:BN931" si="1341">SUM(M909:R909)</f>
        <v>0.67206507047988862</v>
      </c>
    </row>
    <row r="910" spans="1:66" x14ac:dyDescent="0.25">
      <c r="A910" t="s">
        <v>337</v>
      </c>
      <c r="B910" t="s">
        <v>73</v>
      </c>
      <c r="C910" t="s">
        <v>78</v>
      </c>
      <c r="D910" s="7" t="s">
        <v>363</v>
      </c>
      <c r="E910" s="10">
        <f>VLOOKUP(A910,home!$A$2:$E$404,3,FALSE)</f>
        <v>1.2959000000000001</v>
      </c>
      <c r="F910" s="10">
        <f>VLOOKUP(B910,home!$B$2:$E$404,3,FALSE)</f>
        <v>0.96460000000000001</v>
      </c>
      <c r="G910" s="10">
        <f>VLOOKUP(C910,away!$B$2:$E$404,4,FALSE)</f>
        <v>0.57869999999999999</v>
      </c>
      <c r="H910" s="10">
        <f>VLOOKUP(A910,away!$A$2:$E$404,3,FALSE)</f>
        <v>1</v>
      </c>
      <c r="I910" s="10">
        <f>VLOOKUP(C910,away!$B$2:$E$404,3,FALSE)</f>
        <v>1</v>
      </c>
      <c r="J910" s="10">
        <f>VLOOKUP(B910,home!$B$2:$E$404,4,FALSE)</f>
        <v>1</v>
      </c>
      <c r="K910" s="12">
        <f t="shared" si="1286"/>
        <v>0.72338954851799997</v>
      </c>
      <c r="L910" s="12">
        <f t="shared" si="1287"/>
        <v>1</v>
      </c>
      <c r="M910" s="13">
        <f t="shared" si="1288"/>
        <v>0.1784602220029739</v>
      </c>
      <c r="N910" s="13">
        <f t="shared" si="1289"/>
        <v>0.12909625942315336</v>
      </c>
      <c r="O910" s="13">
        <f t="shared" si="1290"/>
        <v>0.1784602220029739</v>
      </c>
      <c r="P910" s="13">
        <f t="shared" si="1291"/>
        <v>0.12909625942315336</v>
      </c>
      <c r="Q910" s="13">
        <f t="shared" si="1292"/>
        <v>4.6693442409738745E-2</v>
      </c>
      <c r="R910" s="13">
        <f t="shared" si="1293"/>
        <v>8.9230111001486936E-2</v>
      </c>
      <c r="S910" s="13">
        <f t="shared" si="1294"/>
        <v>2.3346721204869369E-2</v>
      </c>
      <c r="T910" s="13">
        <f t="shared" si="1295"/>
        <v>4.6693442409738745E-2</v>
      </c>
      <c r="U910" s="13">
        <f t="shared" si="1296"/>
        <v>6.4548129711576668E-2</v>
      </c>
      <c r="V910" s="13">
        <f t="shared" si="1297"/>
        <v>1.8765304568628971E-3</v>
      </c>
      <c r="W910" s="13">
        <f t="shared" si="1298"/>
        <v>1.1259182741177383E-2</v>
      </c>
      <c r="X910" s="13">
        <f t="shared" si="1299"/>
        <v>1.1259182741177383E-2</v>
      </c>
      <c r="Y910" s="13">
        <f t="shared" si="1300"/>
        <v>5.6295913705886906E-3</v>
      </c>
      <c r="Z910" s="13">
        <f t="shared" si="1301"/>
        <v>2.9743370333828987E-2</v>
      </c>
      <c r="AA910" s="13">
        <f t="shared" si="1302"/>
        <v>2.1516043237192226E-2</v>
      </c>
      <c r="AB910" s="13">
        <f t="shared" si="1303"/>
        <v>7.7822404016231247E-3</v>
      </c>
      <c r="AC910" s="13">
        <f t="shared" si="1304"/>
        <v>8.4841407498145426E-5</v>
      </c>
      <c r="AD910" s="13">
        <f t="shared" si="1305"/>
        <v>2.0361937799554903E-3</v>
      </c>
      <c r="AE910" s="13">
        <f t="shared" si="1306"/>
        <v>2.0361937799554903E-3</v>
      </c>
      <c r="AF910" s="13">
        <f t="shared" si="1307"/>
        <v>1.0180968899777452E-3</v>
      </c>
      <c r="AG910" s="13">
        <f t="shared" si="1308"/>
        <v>3.3936562999258176E-4</v>
      </c>
      <c r="AH910" s="13">
        <f t="shared" si="1309"/>
        <v>7.435842583457245E-3</v>
      </c>
      <c r="AI910" s="13">
        <f t="shared" si="1310"/>
        <v>5.3790108092980557E-3</v>
      </c>
      <c r="AJ910" s="13">
        <f t="shared" si="1311"/>
        <v>1.9455601004057807E-3</v>
      </c>
      <c r="AK910" s="13">
        <f t="shared" si="1312"/>
        <v>4.6913261421572416E-4</v>
      </c>
      <c r="AL910" s="13">
        <f t="shared" si="1313"/>
        <v>2.4549354986286046E-6</v>
      </c>
      <c r="AM910" s="13">
        <f t="shared" si="1314"/>
        <v>2.9459225983543251E-4</v>
      </c>
      <c r="AN910" s="13">
        <f t="shared" si="1315"/>
        <v>2.9459225983543251E-4</v>
      </c>
      <c r="AO910" s="13">
        <f t="shared" si="1316"/>
        <v>1.4729612991771623E-4</v>
      </c>
      <c r="AP910" s="13">
        <f t="shared" si="1317"/>
        <v>4.9098709972572083E-5</v>
      </c>
      <c r="AQ910" s="13">
        <f t="shared" si="1318"/>
        <v>1.2274677493143017E-5</v>
      </c>
      <c r="AR910" s="13">
        <f t="shared" si="1319"/>
        <v>1.4871685166914495E-3</v>
      </c>
      <c r="AS910" s="13">
        <f t="shared" si="1320"/>
        <v>1.0758021618596115E-3</v>
      </c>
      <c r="AT910" s="13">
        <f t="shared" si="1321"/>
        <v>3.891120200811563E-4</v>
      </c>
      <c r="AU910" s="13">
        <f t="shared" si="1322"/>
        <v>9.382652284314487E-5</v>
      </c>
      <c r="AV910" s="13">
        <f t="shared" si="1323"/>
        <v>1.6968281499629089E-5</v>
      </c>
      <c r="AW910" s="13">
        <f t="shared" si="1324"/>
        <v>4.9329852277604333E-8</v>
      </c>
      <c r="AX910" s="13">
        <f t="shared" si="1325"/>
        <v>3.551749363987513E-5</v>
      </c>
      <c r="AY910" s="13">
        <f t="shared" si="1326"/>
        <v>3.551749363987513E-5</v>
      </c>
      <c r="AZ910" s="13">
        <f t="shared" si="1327"/>
        <v>1.7758746819937562E-5</v>
      </c>
      <c r="BA910" s="13">
        <f t="shared" si="1328"/>
        <v>5.9195822733125217E-6</v>
      </c>
      <c r="BB910" s="13">
        <f t="shared" si="1329"/>
        <v>1.47989556832813E-6</v>
      </c>
      <c r="BC910" s="13">
        <f t="shared" si="1330"/>
        <v>2.9597911366562612E-7</v>
      </c>
      <c r="BD910" s="13">
        <f t="shared" si="1331"/>
        <v>2.4786141944857482E-4</v>
      </c>
      <c r="BE910" s="13">
        <f t="shared" si="1332"/>
        <v>1.7930036030993518E-4</v>
      </c>
      <c r="BF910" s="13">
        <f t="shared" si="1333"/>
        <v>6.4852003346859352E-5</v>
      </c>
      <c r="BG910" s="13">
        <f t="shared" si="1334"/>
        <v>1.5637753807190804E-5</v>
      </c>
      <c r="BH910" s="13">
        <f t="shared" si="1335"/>
        <v>2.828046916604847E-6</v>
      </c>
      <c r="BI910" s="13">
        <f t="shared" si="1336"/>
        <v>4.0915591643810058E-7</v>
      </c>
      <c r="BJ910" s="14">
        <f t="shared" si="1337"/>
        <v>0.25695529440356485</v>
      </c>
      <c r="BK910" s="14">
        <f t="shared" si="1338"/>
        <v>0.33290254692449617</v>
      </c>
      <c r="BL910" s="14">
        <f t="shared" si="1339"/>
        <v>0.38034005870495025</v>
      </c>
      <c r="BM910" s="14">
        <f t="shared" si="1340"/>
        <v>0.24886928593957253</v>
      </c>
      <c r="BN910" s="14">
        <f t="shared" si="1341"/>
        <v>0.75103651626348011</v>
      </c>
    </row>
    <row r="911" spans="1:66" x14ac:dyDescent="0.25">
      <c r="A911" t="s">
        <v>337</v>
      </c>
      <c r="B911" t="s">
        <v>77</v>
      </c>
      <c r="C911" t="s">
        <v>74</v>
      </c>
      <c r="D911" s="7" t="s">
        <v>363</v>
      </c>
      <c r="E911" s="10">
        <f>VLOOKUP(A911,home!$A$2:$E$404,3,FALSE)</f>
        <v>1.2959000000000001</v>
      </c>
      <c r="F911" s="10">
        <f>VLOOKUP(B911,home!$B$2:$E$404,3,FALSE)</f>
        <v>0.77170000000000005</v>
      </c>
      <c r="G911" s="10">
        <f>VLOOKUP(C911,away!$B$2:$E$404,4,FALSE)</f>
        <v>1.5432999999999999</v>
      </c>
      <c r="H911" s="10">
        <f>VLOOKUP(A911,away!$A$2:$E$404,3,FALSE)</f>
        <v>1</v>
      </c>
      <c r="I911" s="10">
        <f>VLOOKUP(C911,away!$B$2:$E$404,3,FALSE)</f>
        <v>0.1</v>
      </c>
      <c r="J911" s="10">
        <f>VLOOKUP(B911,home!$B$2:$E$404,4,FALSE)</f>
        <v>1.3332999999999999</v>
      </c>
      <c r="K911" s="12">
        <f t="shared" si="1286"/>
        <v>1.543371038099</v>
      </c>
      <c r="L911" s="12">
        <f t="shared" si="1287"/>
        <v>0.13333</v>
      </c>
      <c r="M911" s="13">
        <f t="shared" si="1288"/>
        <v>0.18698983196978969</v>
      </c>
      <c r="N911" s="13">
        <f t="shared" si="1289"/>
        <v>0.28859469108117186</v>
      </c>
      <c r="O911" s="13">
        <f t="shared" si="1290"/>
        <v>2.4931354296532066E-2</v>
      </c>
      <c r="P911" s="13">
        <f t="shared" si="1291"/>
        <v>3.8478330161852661E-2</v>
      </c>
      <c r="Q911" s="13">
        <f t="shared" si="1292"/>
        <v>0.22270434398190425</v>
      </c>
      <c r="R911" s="13">
        <f t="shared" si="1293"/>
        <v>1.6620487341783103E-3</v>
      </c>
      <c r="S911" s="13">
        <f t="shared" si="1294"/>
        <v>1.9794951902568489E-3</v>
      </c>
      <c r="T911" s="13">
        <f t="shared" si="1295"/>
        <v>2.9693170183107305E-2</v>
      </c>
      <c r="U911" s="13">
        <f t="shared" si="1296"/>
        <v>2.5651578802399076E-3</v>
      </c>
      <c r="V911" s="13">
        <f t="shared" si="1297"/>
        <v>4.5259543249037384E-5</v>
      </c>
      <c r="W911" s="13">
        <f t="shared" si="1298"/>
        <v>0.11457181152016944</v>
      </c>
      <c r="X911" s="13">
        <f t="shared" si="1299"/>
        <v>1.5275859629984196E-2</v>
      </c>
      <c r="Y911" s="13">
        <f t="shared" si="1300"/>
        <v>1.0183651822328965E-3</v>
      </c>
      <c r="Z911" s="13">
        <f t="shared" si="1301"/>
        <v>7.3866985909331402E-5</v>
      </c>
      <c r="AA911" s="13">
        <f t="shared" si="1302"/>
        <v>1.1400416672412901E-4</v>
      </c>
      <c r="AB911" s="13">
        <f t="shared" si="1303"/>
        <v>8.7975364572315246E-5</v>
      </c>
      <c r="AC911" s="13">
        <f t="shared" si="1304"/>
        <v>5.8208768284539383E-7</v>
      </c>
      <c r="AD911" s="13">
        <f t="shared" si="1305"/>
        <v>4.4206703920691745E-2</v>
      </c>
      <c r="AE911" s="13">
        <f t="shared" si="1306"/>
        <v>5.8940798337458328E-3</v>
      </c>
      <c r="AF911" s="13">
        <f t="shared" si="1307"/>
        <v>3.9292883211666595E-4</v>
      </c>
      <c r="AG911" s="13">
        <f t="shared" si="1308"/>
        <v>1.7463067062038365E-5</v>
      </c>
      <c r="AH911" s="13">
        <f t="shared" si="1309"/>
        <v>2.4621713078227893E-6</v>
      </c>
      <c r="AI911" s="13">
        <f t="shared" si="1310"/>
        <v>3.8000438873320307E-6</v>
      </c>
      <c r="AJ911" s="13">
        <f t="shared" si="1311"/>
        <v>2.932438839606698E-6</v>
      </c>
      <c r="AK911" s="13">
        <f t="shared" si="1312"/>
        <v>1.5086137253485388E-6</v>
      </c>
      <c r="AL911" s="13">
        <f t="shared" si="1313"/>
        <v>4.7912256634984151E-9</v>
      </c>
      <c r="AM911" s="13">
        <f t="shared" si="1314"/>
        <v>1.3645469304202615E-2</v>
      </c>
      <c r="AN911" s="13">
        <f t="shared" si="1315"/>
        <v>1.8193504223293353E-3</v>
      </c>
      <c r="AO911" s="13">
        <f t="shared" si="1316"/>
        <v>1.2128699590458515E-4</v>
      </c>
      <c r="AP911" s="13">
        <f t="shared" si="1317"/>
        <v>5.3903983879861143E-6</v>
      </c>
      <c r="AQ911" s="13">
        <f t="shared" si="1318"/>
        <v>1.7967545426754717E-7</v>
      </c>
      <c r="AR911" s="13">
        <f t="shared" si="1319"/>
        <v>6.5656260094402516E-8</v>
      </c>
      <c r="AS911" s="13">
        <f t="shared" si="1320"/>
        <v>1.0133197029959597E-7</v>
      </c>
      <c r="AT911" s="13">
        <f t="shared" si="1321"/>
        <v>7.8196414096952239E-8</v>
      </c>
      <c r="AU911" s="13">
        <f t="shared" si="1322"/>
        <v>4.0228693600144152E-8</v>
      </c>
      <c r="AV911" s="13">
        <f t="shared" si="1323"/>
        <v>1.5521950150755277E-8</v>
      </c>
      <c r="AW911" s="13">
        <f t="shared" si="1324"/>
        <v>2.7386866889136921E-11</v>
      </c>
      <c r="AX911" s="13">
        <f t="shared" si="1325"/>
        <v>3.5100036875625388E-3</v>
      </c>
      <c r="AY911" s="13">
        <f t="shared" si="1326"/>
        <v>4.6798879166271349E-4</v>
      </c>
      <c r="AZ911" s="13">
        <f t="shared" si="1327"/>
        <v>3.1198472796194795E-5</v>
      </c>
      <c r="BA911" s="13">
        <f t="shared" si="1328"/>
        <v>1.386564125972218E-6</v>
      </c>
      <c r="BB911" s="13">
        <f t="shared" si="1329"/>
        <v>4.621764872896896E-8</v>
      </c>
      <c r="BC911" s="13">
        <f t="shared" si="1330"/>
        <v>1.2324398210066866E-9</v>
      </c>
      <c r="BD911" s="13">
        <f t="shared" si="1331"/>
        <v>1.4589915263977812E-9</v>
      </c>
      <c r="BE911" s="13">
        <f t="shared" si="1332"/>
        <v>2.2517652666741882E-9</v>
      </c>
      <c r="BF911" s="13">
        <f t="shared" si="1333"/>
        <v>1.737654648591107E-9</v>
      </c>
      <c r="BG911" s="13">
        <f t="shared" si="1334"/>
        <v>8.9394861961786981E-10</v>
      </c>
      <c r="BH911" s="13">
        <f t="shared" si="1335"/>
        <v>3.4492360226670018E-10</v>
      </c>
      <c r="BI911" s="13">
        <f t="shared" si="1336"/>
        <v>1.064690196190406E-10</v>
      </c>
      <c r="BJ911" s="14">
        <f t="shared" si="1337"/>
        <v>0.74197171899470105</v>
      </c>
      <c r="BK911" s="14">
        <f t="shared" si="1338"/>
        <v>0.22796149253571943</v>
      </c>
      <c r="BL911" s="14">
        <f t="shared" si="1339"/>
        <v>2.937155143904777E-2</v>
      </c>
      <c r="BM911" s="14">
        <f t="shared" si="1340"/>
        <v>0.23555004096567284</v>
      </c>
      <c r="BN911" s="14">
        <f t="shared" si="1341"/>
        <v>0.76336060022542873</v>
      </c>
    </row>
    <row r="912" spans="1:66" x14ac:dyDescent="0.25">
      <c r="A912" t="s">
        <v>350</v>
      </c>
      <c r="B912" t="s">
        <v>160</v>
      </c>
      <c r="C912" t="s">
        <v>157</v>
      </c>
      <c r="D912" s="7" t="s">
        <v>363</v>
      </c>
      <c r="E912" s="10">
        <f>VLOOKUP(A912,home!$A$2:$E$404,3,FALSE)</f>
        <v>1.3148</v>
      </c>
      <c r="F912" s="10">
        <f>VLOOKUP(B912,home!$B$2:$E$404,3,FALSE)</f>
        <v>0.87760000000000005</v>
      </c>
      <c r="G912" s="10">
        <f>VLOOKUP(C912,away!$B$2:$E$404,4,FALSE)</f>
        <v>0.43459999999999999</v>
      </c>
      <c r="H912" s="10">
        <f>VLOOKUP(A912,away!$A$2:$E$404,3,FALSE)</f>
        <v>1.2037</v>
      </c>
      <c r="I912" s="10">
        <f>VLOOKUP(C912,away!$B$2:$E$404,3,FALSE)</f>
        <v>0.65269999999999995</v>
      </c>
      <c r="J912" s="10">
        <f>VLOOKUP(B912,home!$B$2:$E$404,4,FALSE)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350</v>
      </c>
      <c r="B913" t="s">
        <v>162</v>
      </c>
      <c r="C913" t="s">
        <v>166</v>
      </c>
      <c r="D913" s="7" t="s">
        <v>363</v>
      </c>
      <c r="E913" s="10">
        <f>VLOOKUP(A913,home!$A$2:$E$404,3,FALSE)</f>
        <v>1.3148</v>
      </c>
      <c r="F913" s="10">
        <f>VLOOKUP(B913,home!$B$2:$E$404,3,FALSE)</f>
        <v>0.64359999999999995</v>
      </c>
      <c r="G913" s="10">
        <f>VLOOKUP(C913,away!$B$2:$E$404,4,FALSE)</f>
        <v>0.97789999999999999</v>
      </c>
      <c r="H913" s="10">
        <f>VLOOKUP(A913,away!$A$2:$E$404,3,FALSE)</f>
        <v>1.2037</v>
      </c>
      <c r="I913" s="10">
        <f>VLOOKUP(C913,away!$B$2:$E$404,3,FALSE)</f>
        <v>1.0087999999999999</v>
      </c>
      <c r="J913" s="10">
        <f>VLOOKUP(B913,home!$B$2:$E$404,4,FALSE)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341</v>
      </c>
      <c r="B914" t="s">
        <v>174</v>
      </c>
      <c r="C914" t="s">
        <v>170</v>
      </c>
      <c r="D914" s="7" t="s">
        <v>363</v>
      </c>
      <c r="E914" s="10">
        <f>VLOOKUP(A914,home!$A$2:$E$404,3,FALSE)</f>
        <v>1.2188000000000001</v>
      </c>
      <c r="F914" s="10">
        <f>VLOOKUP(B914,home!$B$2:$E$404,3,FALSE)</f>
        <v>1.2306999999999999</v>
      </c>
      <c r="G914" s="10">
        <f>VLOOKUP(C914,away!$B$2:$E$404,4,FALSE)</f>
        <v>0.82050000000000001</v>
      </c>
      <c r="H914" s="10">
        <f>VLOOKUP(A914,away!$A$2:$E$404,3,FALSE)</f>
        <v>1</v>
      </c>
      <c r="I914" s="10">
        <f>VLOOKUP(C914,away!$B$2:$E$404,3,FALSE)</f>
        <v>0.75</v>
      </c>
      <c r="J914" s="10">
        <f>VLOOKUP(B914,home!$B$2:$E$404,4,FALSE)</f>
        <v>0.5</v>
      </c>
      <c r="K914" s="12">
        <f t="shared" si="1286"/>
        <v>1.23073125978</v>
      </c>
      <c r="L914" s="12">
        <f t="shared" si="1287"/>
        <v>0.375</v>
      </c>
      <c r="M914" s="13">
        <f t="shared" si="1288"/>
        <v>0.20074270615734136</v>
      </c>
      <c r="N914" s="13">
        <f t="shared" si="1289"/>
        <v>0.24706032364067107</v>
      </c>
      <c r="O914" s="13">
        <f t="shared" si="1290"/>
        <v>7.5278514809003008E-2</v>
      </c>
      <c r="P914" s="13">
        <f t="shared" si="1291"/>
        <v>9.2647621365251648E-2</v>
      </c>
      <c r="Q914" s="13">
        <f t="shared" si="1292"/>
        <v>0.15203243167796884</v>
      </c>
      <c r="R914" s="13">
        <f t="shared" si="1293"/>
        <v>1.4114721526688063E-2</v>
      </c>
      <c r="S914" s="13">
        <f t="shared" si="1294"/>
        <v>1.0689780352357185E-2</v>
      </c>
      <c r="T914" s="13">
        <f t="shared" si="1295"/>
        <v>5.7012161879238313E-2</v>
      </c>
      <c r="U914" s="13">
        <f t="shared" si="1296"/>
        <v>1.7371429005984686E-2</v>
      </c>
      <c r="V914" s="13">
        <f t="shared" si="1297"/>
        <v>5.4817695165950201E-4</v>
      </c>
      <c r="W914" s="13">
        <f t="shared" si="1298"/>
        <v>6.2370355388814434E-2</v>
      </c>
      <c r="X914" s="13">
        <f t="shared" si="1299"/>
        <v>2.3388883270805412E-2</v>
      </c>
      <c r="Y914" s="13">
        <f t="shared" si="1300"/>
        <v>4.3854156132760152E-3</v>
      </c>
      <c r="Z914" s="13">
        <f t="shared" si="1301"/>
        <v>1.7643401908360083E-3</v>
      </c>
      <c r="AA914" s="13">
        <f t="shared" si="1302"/>
        <v>2.1714286257480857E-3</v>
      </c>
      <c r="AB914" s="13">
        <f t="shared" si="1303"/>
        <v>1.3362225440446483E-3</v>
      </c>
      <c r="AC914" s="13">
        <f t="shared" si="1304"/>
        <v>1.5812308835115458E-5</v>
      </c>
      <c r="AD914" s="13">
        <f t="shared" si="1305"/>
        <v>1.9190286515150493E-2</v>
      </c>
      <c r="AE914" s="13">
        <f t="shared" si="1306"/>
        <v>7.1963574431814338E-3</v>
      </c>
      <c r="AF914" s="13">
        <f t="shared" si="1307"/>
        <v>1.3493170205965189E-3</v>
      </c>
      <c r="AG914" s="13">
        <f t="shared" si="1308"/>
        <v>1.6866462757456489E-4</v>
      </c>
      <c r="AH914" s="13">
        <f t="shared" si="1309"/>
        <v>1.6540689289087576E-4</v>
      </c>
      <c r="AI914" s="13">
        <f t="shared" si="1310"/>
        <v>2.0357143366388304E-4</v>
      </c>
      <c r="AJ914" s="13">
        <f t="shared" si="1311"/>
        <v>1.2527086350418577E-4</v>
      </c>
      <c r="AK914" s="13">
        <f t="shared" si="1312"/>
        <v>5.1391589218078303E-5</v>
      </c>
      <c r="AL914" s="13">
        <f t="shared" si="1313"/>
        <v>2.9191054159008087E-7</v>
      </c>
      <c r="AM914" s="13">
        <f t="shared" si="1314"/>
        <v>4.7236170996660578E-3</v>
      </c>
      <c r="AN914" s="13">
        <f t="shared" si="1315"/>
        <v>1.7713564123747715E-3</v>
      </c>
      <c r="AO914" s="13">
        <f t="shared" si="1316"/>
        <v>3.321293273202697E-4</v>
      </c>
      <c r="AP914" s="13">
        <f t="shared" si="1317"/>
        <v>4.1516165915033713E-5</v>
      </c>
      <c r="AQ914" s="13">
        <f t="shared" si="1318"/>
        <v>3.8921405545344108E-6</v>
      </c>
      <c r="AR914" s="13">
        <f t="shared" si="1319"/>
        <v>1.2405516966815685E-5</v>
      </c>
      <c r="AS914" s="13">
        <f t="shared" si="1320"/>
        <v>1.5267857524791232E-5</v>
      </c>
      <c r="AT914" s="13">
        <f t="shared" si="1321"/>
        <v>9.3953147628139348E-6</v>
      </c>
      <c r="AU914" s="13">
        <f t="shared" si="1322"/>
        <v>3.8543691913558737E-6</v>
      </c>
      <c r="AV914" s="13">
        <f t="shared" si="1323"/>
        <v>1.1859231626336595E-6</v>
      </c>
      <c r="AW914" s="13">
        <f t="shared" si="1324"/>
        <v>3.7423273811898176E-9</v>
      </c>
      <c r="AX914" s="13">
        <f t="shared" si="1325"/>
        <v>9.6891720396506036E-4</v>
      </c>
      <c r="AY914" s="13">
        <f t="shared" si="1326"/>
        <v>3.6334395148689759E-4</v>
      </c>
      <c r="AZ914" s="13">
        <f t="shared" si="1327"/>
        <v>6.8126990903793309E-5</v>
      </c>
      <c r="BA914" s="13">
        <f t="shared" si="1328"/>
        <v>8.5158738629741636E-6</v>
      </c>
      <c r="BB914" s="13">
        <f t="shared" si="1329"/>
        <v>7.9836317465382779E-7</v>
      </c>
      <c r="BC914" s="13">
        <f t="shared" si="1330"/>
        <v>5.9877238099037108E-8</v>
      </c>
      <c r="BD914" s="13">
        <f t="shared" si="1331"/>
        <v>7.7534481042598E-7</v>
      </c>
      <c r="BE914" s="13">
        <f t="shared" si="1332"/>
        <v>9.5424109529945156E-7</v>
      </c>
      <c r="BF914" s="13">
        <f t="shared" si="1333"/>
        <v>5.8720717267587071E-7</v>
      </c>
      <c r="BG914" s="13">
        <f t="shared" si="1334"/>
        <v>2.4089807445974206E-7</v>
      </c>
      <c r="BH914" s="13">
        <f t="shared" si="1335"/>
        <v>7.4120197664603707E-8</v>
      </c>
      <c r="BI914" s="13">
        <f t="shared" si="1336"/>
        <v>1.8244408849380048E-8</v>
      </c>
      <c r="BJ914" s="14">
        <f t="shared" si="1337"/>
        <v>0.58243647048373937</v>
      </c>
      <c r="BK914" s="14">
        <f t="shared" si="1338"/>
        <v>0.30500773299747325</v>
      </c>
      <c r="BL914" s="14">
        <f t="shared" si="1339"/>
        <v>0.11086271632811326</v>
      </c>
      <c r="BM914" s="14">
        <f t="shared" si="1340"/>
        <v>0.21783160061407847</v>
      </c>
      <c r="BN914" s="14">
        <f t="shared" si="1341"/>
        <v>0.78187631917692402</v>
      </c>
    </row>
    <row r="915" spans="1:66" x14ac:dyDescent="0.25">
      <c r="A915" t="s">
        <v>337</v>
      </c>
      <c r="B915" t="s">
        <v>76</v>
      </c>
      <c r="C915" t="s">
        <v>79</v>
      </c>
      <c r="D915" s="7" t="s">
        <v>364</v>
      </c>
      <c r="E915" s="10">
        <f>VLOOKUP(A915,home!$A$2:$E$404,3,FALSE)</f>
        <v>1.2959000000000001</v>
      </c>
      <c r="F915" s="10">
        <f>VLOOKUP(B915,home!$B$2:$E$404,3,FALSE)</f>
        <v>0.77170000000000005</v>
      </c>
      <c r="G915" s="10">
        <f>VLOOKUP(C915,away!$B$2:$E$404,4,FALSE)</f>
        <v>1.1575</v>
      </c>
      <c r="H915" s="10">
        <f>VLOOKUP(A915,away!$A$2:$E$404,3,FALSE)</f>
        <v>1</v>
      </c>
      <c r="I915" s="10">
        <f>VLOOKUP(C915,away!$B$2:$E$404,3,FALSE)</f>
        <v>2</v>
      </c>
      <c r="J915" s="10">
        <f>VLOOKUP(B915,home!$B$2:$E$404,4,FALSE)</f>
        <v>1</v>
      </c>
      <c r="K915" s="12">
        <f t="shared" si="1286"/>
        <v>1.1575532797250001</v>
      </c>
      <c r="L915" s="12">
        <f t="shared" si="1287"/>
        <v>2</v>
      </c>
      <c r="M915" s="13">
        <f t="shared" si="1288"/>
        <v>4.2529672094606605E-2</v>
      </c>
      <c r="N915" s="13">
        <f t="shared" si="1289"/>
        <v>4.9230361418740695E-2</v>
      </c>
      <c r="O915" s="13">
        <f t="shared" si="1290"/>
        <v>8.5059344189213196E-2</v>
      </c>
      <c r="P915" s="13">
        <f t="shared" si="1291"/>
        <v>9.8460722837481376E-2</v>
      </c>
      <c r="Q915" s="13">
        <f t="shared" si="1292"/>
        <v>2.8493383161155208E-2</v>
      </c>
      <c r="R915" s="13">
        <f t="shared" si="1293"/>
        <v>8.5059344189213237E-2</v>
      </c>
      <c r="S915" s="13">
        <f t="shared" si="1294"/>
        <v>5.698676632231043E-2</v>
      </c>
      <c r="T915" s="13">
        <f t="shared" si="1295"/>
        <v>5.6986766322310402E-2</v>
      </c>
      <c r="U915" s="13">
        <f t="shared" si="1296"/>
        <v>9.8460722837481418E-2</v>
      </c>
      <c r="V915" s="13">
        <f t="shared" si="1297"/>
        <v>1.465893739051391E-2</v>
      </c>
      <c r="W915" s="13">
        <f t="shared" si="1298"/>
        <v>1.0994203042885431E-2</v>
      </c>
      <c r="X915" s="13">
        <f t="shared" si="1299"/>
        <v>2.1988406085770854E-2</v>
      </c>
      <c r="Y915" s="13">
        <f t="shared" si="1300"/>
        <v>2.1988406085770865E-2</v>
      </c>
      <c r="Z915" s="13">
        <f t="shared" si="1301"/>
        <v>5.6706229459475489E-2</v>
      </c>
      <c r="AA915" s="13">
        <f t="shared" si="1302"/>
        <v>6.5640481891654279E-2</v>
      </c>
      <c r="AB915" s="13">
        <f t="shared" si="1303"/>
        <v>3.7991177548206953E-2</v>
      </c>
      <c r="AC915" s="13">
        <f t="shared" si="1304"/>
        <v>2.1210626317091025E-3</v>
      </c>
      <c r="AD915" s="13">
        <f t="shared" si="1305"/>
        <v>3.1815939475636529E-3</v>
      </c>
      <c r="AE915" s="13">
        <f t="shared" si="1306"/>
        <v>6.3631878951273049E-3</v>
      </c>
      <c r="AF915" s="13">
        <f t="shared" si="1307"/>
        <v>6.3631878951273075E-3</v>
      </c>
      <c r="AG915" s="13">
        <f t="shared" si="1308"/>
        <v>4.242125263418205E-3</v>
      </c>
      <c r="AH915" s="13">
        <f t="shared" si="1309"/>
        <v>2.8353114729737745E-2</v>
      </c>
      <c r="AI915" s="13">
        <f t="shared" si="1310"/>
        <v>3.2820240945827139E-2</v>
      </c>
      <c r="AJ915" s="13">
        <f t="shared" si="1311"/>
        <v>1.8995588774103477E-2</v>
      </c>
      <c r="AK915" s="13">
        <f t="shared" si="1312"/>
        <v>7.3294686952569549E-3</v>
      </c>
      <c r="AL915" s="13">
        <f t="shared" si="1313"/>
        <v>1.9641944046696082E-4</v>
      </c>
      <c r="AM915" s="13">
        <f t="shared" si="1314"/>
        <v>7.3657290175110316E-4</v>
      </c>
      <c r="AN915" s="13">
        <f t="shared" si="1315"/>
        <v>1.4731458035022059E-3</v>
      </c>
      <c r="AO915" s="13">
        <f t="shared" si="1316"/>
        <v>1.4731458035022065E-3</v>
      </c>
      <c r="AP915" s="13">
        <f t="shared" si="1317"/>
        <v>9.8209720233480443E-4</v>
      </c>
      <c r="AQ915" s="13">
        <f t="shared" si="1318"/>
        <v>4.9104860116740221E-4</v>
      </c>
      <c r="AR915" s="13">
        <f t="shared" si="1319"/>
        <v>1.1341245891895094E-2</v>
      </c>
      <c r="AS915" s="13">
        <f t="shared" si="1320"/>
        <v>1.312809637833085E-2</v>
      </c>
      <c r="AT915" s="13">
        <f t="shared" si="1321"/>
        <v>7.5982355096413873E-3</v>
      </c>
      <c r="AU915" s="13">
        <f t="shared" si="1322"/>
        <v>2.9317874781027808E-3</v>
      </c>
      <c r="AV915" s="13">
        <f t="shared" si="1323"/>
        <v>8.4842505268364064E-4</v>
      </c>
      <c r="AW915" s="13">
        <f t="shared" si="1324"/>
        <v>1.263144263968222E-5</v>
      </c>
      <c r="AX915" s="13">
        <f t="shared" si="1325"/>
        <v>1.4210372969642501E-4</v>
      </c>
      <c r="AY915" s="13">
        <f t="shared" si="1326"/>
        <v>2.842074593928499E-4</v>
      </c>
      <c r="AZ915" s="13">
        <f t="shared" si="1327"/>
        <v>2.8420745939285007E-4</v>
      </c>
      <c r="BA915" s="13">
        <f t="shared" si="1328"/>
        <v>1.8947163959523336E-4</v>
      </c>
      <c r="BB915" s="13">
        <f t="shared" si="1329"/>
        <v>9.473581979761668E-5</v>
      </c>
      <c r="BC915" s="13">
        <f t="shared" si="1330"/>
        <v>3.789432791904666E-5</v>
      </c>
      <c r="BD915" s="13">
        <f t="shared" si="1331"/>
        <v>3.7804152972983644E-3</v>
      </c>
      <c r="BE915" s="13">
        <f t="shared" si="1332"/>
        <v>4.3760321261102839E-3</v>
      </c>
      <c r="BF915" s="13">
        <f t="shared" si="1333"/>
        <v>2.5327451698804624E-3</v>
      </c>
      <c r="BG915" s="13">
        <f t="shared" si="1334"/>
        <v>9.7726249270092694E-4</v>
      </c>
      <c r="BH915" s="13">
        <f t="shared" si="1335"/>
        <v>2.8280835089454688E-4</v>
      </c>
      <c r="BI915" s="13">
        <f t="shared" si="1336"/>
        <v>6.5473146822320267E-5</v>
      </c>
      <c r="BJ915" s="14">
        <f t="shared" si="1337"/>
        <v>0.21602025186592166</v>
      </c>
      <c r="BK915" s="14">
        <f t="shared" si="1338"/>
        <v>0.21523778817648123</v>
      </c>
      <c r="BL915" s="14">
        <f t="shared" si="1339"/>
        <v>0.50757201069505509</v>
      </c>
      <c r="BM915" s="14">
        <f t="shared" si="1340"/>
        <v>0.60643187628976991</v>
      </c>
      <c r="BN915" s="14">
        <f t="shared" si="1341"/>
        <v>0.38883282789041029</v>
      </c>
    </row>
    <row r="916" spans="1:66" x14ac:dyDescent="0.25">
      <c r="A916" t="s">
        <v>337</v>
      </c>
      <c r="B916" t="s">
        <v>95</v>
      </c>
      <c r="C916" t="s">
        <v>80</v>
      </c>
      <c r="D916" s="7" t="s">
        <v>364</v>
      </c>
      <c r="E916" s="10">
        <f>VLOOKUP(A916,home!$A$2:$E$404,3,FALSE)</f>
        <v>1.2959000000000001</v>
      </c>
      <c r="F916" s="10">
        <f>VLOOKUP(B916,home!$B$2:$E$404,3,FALSE)</f>
        <v>0.96460000000000001</v>
      </c>
      <c r="G916" s="10">
        <f>VLOOKUP(C916,away!$B$2:$E$404,4,FALSE)</f>
        <v>1.0288999999999999</v>
      </c>
      <c r="H916" s="10">
        <f>VLOOKUP(A916,away!$A$2:$E$404,3,FALSE)</f>
        <v>1</v>
      </c>
      <c r="I916" s="10">
        <f>VLOOKUP(C916,away!$B$2:$E$404,3,FALSE)</f>
        <v>1.6667000000000001</v>
      </c>
      <c r="J916" s="10">
        <f>VLOOKUP(B916,home!$B$2:$E$404,4,FALSE)</f>
        <v>0.25</v>
      </c>
      <c r="K916" s="12">
        <f t="shared" si="1286"/>
        <v>1.286150866546</v>
      </c>
      <c r="L916" s="12">
        <f t="shared" si="1287"/>
        <v>0.41667500000000002</v>
      </c>
      <c r="M916" s="13">
        <f t="shared" si="1288"/>
        <v>0.1821680135186465</v>
      </c>
      <c r="N916" s="13">
        <f t="shared" si="1289"/>
        <v>0.23429554844397063</v>
      </c>
      <c r="O916" s="13">
        <f t="shared" si="1290"/>
        <v>7.5904857032882037E-2</v>
      </c>
      <c r="P916" s="13">
        <f t="shared" si="1291"/>
        <v>9.7625097647891471E-2</v>
      </c>
      <c r="Q916" s="13">
        <f t="shared" si="1292"/>
        <v>0.15066971132954163</v>
      </c>
      <c r="R916" s="13">
        <f t="shared" si="1293"/>
        <v>1.5813828152088059E-2</v>
      </c>
      <c r="S916" s="13">
        <f t="shared" si="1294"/>
        <v>1.3079491161307527E-2</v>
      </c>
      <c r="T916" s="13">
        <f t="shared" si="1295"/>
        <v>6.2780301968236765E-2</v>
      </c>
      <c r="U916" s="13">
        <f t="shared" si="1296"/>
        <v>2.033896878121759E-2</v>
      </c>
      <c r="V916" s="13">
        <f t="shared" si="1297"/>
        <v>7.7882108032751153E-4</v>
      </c>
      <c r="W916" s="13">
        <f t="shared" si="1298"/>
        <v>6.4594659929575221E-2</v>
      </c>
      <c r="X916" s="13">
        <f t="shared" si="1299"/>
        <v>2.6914979926155755E-2</v>
      </c>
      <c r="Y916" s="13">
        <f t="shared" si="1300"/>
        <v>5.607399630365475E-3</v>
      </c>
      <c r="Z916" s="13">
        <f t="shared" si="1301"/>
        <v>2.1964089484237644E-3</v>
      </c>
      <c r="AA916" s="13">
        <f t="shared" si="1302"/>
        <v>2.8249132723046134E-3</v>
      </c>
      <c r="AB916" s="13">
        <f t="shared" si="1303"/>
        <v>1.816632326545938E-3</v>
      </c>
      <c r="AC916" s="13">
        <f t="shared" si="1304"/>
        <v>2.6085975025408013E-5</v>
      </c>
      <c r="AD916" s="13">
        <f t="shared" si="1305"/>
        <v>2.0769619460666838E-2</v>
      </c>
      <c r="AE916" s="13">
        <f t="shared" si="1306"/>
        <v>8.654181188773355E-3</v>
      </c>
      <c r="AF916" s="13">
        <f t="shared" si="1307"/>
        <v>1.8029904734160689E-3</v>
      </c>
      <c r="AG916" s="13">
        <f t="shared" si="1308"/>
        <v>2.5042035183688022E-4</v>
      </c>
      <c r="AH916" s="13">
        <f t="shared" si="1309"/>
        <v>2.28797174646118E-4</v>
      </c>
      <c r="AI916" s="13">
        <f t="shared" si="1310"/>
        <v>2.9426768443438115E-4</v>
      </c>
      <c r="AJ916" s="13">
        <f t="shared" si="1311"/>
        <v>1.8923631866588216E-4</v>
      </c>
      <c r="AK916" s="13">
        <f t="shared" si="1312"/>
        <v>8.1128818411366454E-5</v>
      </c>
      <c r="AL916" s="13">
        <f t="shared" si="1313"/>
        <v>5.5918617322689176E-7</v>
      </c>
      <c r="AM916" s="13">
        <f t="shared" si="1314"/>
        <v>5.3425728134334606E-3</v>
      </c>
      <c r="AN916" s="13">
        <f t="shared" si="1315"/>
        <v>2.2261165270373875E-3</v>
      </c>
      <c r="AO916" s="13">
        <f t="shared" si="1316"/>
        <v>4.637835519516517E-4</v>
      </c>
      <c r="AP916" s="13">
        <f t="shared" si="1317"/>
        <v>6.4415670503151494E-5</v>
      </c>
      <c r="AQ916" s="13">
        <f t="shared" si="1318"/>
        <v>6.7100998767251622E-6</v>
      </c>
      <c r="AR916" s="13">
        <f t="shared" si="1319"/>
        <v>1.9066812549134256E-5</v>
      </c>
      <c r="AS916" s="13">
        <f t="shared" si="1320"/>
        <v>2.4522797482339168E-5</v>
      </c>
      <c r="AT916" s="13">
        <f t="shared" si="1321"/>
        <v>1.5770008616021301E-5</v>
      </c>
      <c r="AU916" s="13">
        <f t="shared" si="1322"/>
        <v>6.7608700823112283E-6</v>
      </c>
      <c r="AV916" s="13">
        <f t="shared" si="1323"/>
        <v>2.1738747287423781E-6</v>
      </c>
      <c r="AW916" s="13">
        <f t="shared" si="1324"/>
        <v>8.3242148751381069E-9</v>
      </c>
      <c r="AX916" s="13">
        <f t="shared" si="1325"/>
        <v>1.1452257755970902E-3</v>
      </c>
      <c r="AY916" s="13">
        <f t="shared" si="1326"/>
        <v>4.7718695004691754E-4</v>
      </c>
      <c r="AZ916" s="13">
        <f t="shared" si="1327"/>
        <v>9.9415936205399686E-5</v>
      </c>
      <c r="BA916" s="13">
        <f t="shared" si="1328"/>
        <v>1.3808045072794972E-5</v>
      </c>
      <c r="BB916" s="13">
        <f t="shared" si="1329"/>
        <v>1.4383667951767112E-6</v>
      </c>
      <c r="BC916" s="13">
        <f t="shared" si="1330"/>
        <v>1.198662968760513E-7</v>
      </c>
      <c r="BD916" s="13">
        <f t="shared" si="1331"/>
        <v>1.3241106864850851E-6</v>
      </c>
      <c r="BE916" s="13">
        <f t="shared" si="1332"/>
        <v>1.703006106825611E-6</v>
      </c>
      <c r="BF916" s="13">
        <f t="shared" si="1333"/>
        <v>1.0951613900134452E-6</v>
      </c>
      <c r="BG916" s="13">
        <f t="shared" si="1334"/>
        <v>4.6951425692450486E-7</v>
      </c>
      <c r="BH916" s="13">
        <f t="shared" si="1335"/>
        <v>1.509665420997883E-7</v>
      </c>
      <c r="BI916" s="13">
        <f t="shared" si="1336"/>
        <v>3.8833149788219161E-8</v>
      </c>
      <c r="BJ916" s="14">
        <f t="shared" si="1337"/>
        <v>0.58618060630535529</v>
      </c>
      <c r="BK916" s="14">
        <f t="shared" si="1338"/>
        <v>0.29415525551941857</v>
      </c>
      <c r="BL916" s="14">
        <f t="shared" si="1339"/>
        <v>0.11756570551678668</v>
      </c>
      <c r="BM916" s="14">
        <f t="shared" si="1340"/>
        <v>0.24314374153913182</v>
      </c>
      <c r="BN916" s="14">
        <f t="shared" si="1341"/>
        <v>0.75647705612502036</v>
      </c>
    </row>
    <row r="917" spans="1:66" x14ac:dyDescent="0.25">
      <c r="A917" t="s">
        <v>337</v>
      </c>
      <c r="B917" t="s">
        <v>72</v>
      </c>
      <c r="C917" t="s">
        <v>87</v>
      </c>
      <c r="D917" s="7" t="s">
        <v>364</v>
      </c>
      <c r="E917" s="10">
        <f>VLOOKUP(A917,home!$A$2:$E$404,3,FALSE)</f>
        <v>1.2959000000000001</v>
      </c>
      <c r="F917" s="10">
        <f>VLOOKUP(B917,home!$B$2:$E$404,3,FALSE)</f>
        <v>0.96460000000000001</v>
      </c>
      <c r="G917" s="10">
        <f>VLOOKUP(C917,away!$B$2:$E$404,4,FALSE)</f>
        <v>1.7362</v>
      </c>
      <c r="H917" s="10">
        <f>VLOOKUP(A917,away!$A$2:$E$404,3,FALSE)</f>
        <v>1</v>
      </c>
      <c r="I917" s="10">
        <f>VLOOKUP(C917,away!$B$2:$E$404,3,FALSE)</f>
        <v>1</v>
      </c>
      <c r="J917" s="10">
        <f>VLOOKUP(B917,home!$B$2:$E$404,4,FALSE)</f>
        <v>0.5</v>
      </c>
      <c r="K917" s="12">
        <f t="shared" si="1286"/>
        <v>2.1702936480679997</v>
      </c>
      <c r="L917" s="12">
        <f t="shared" si="1287"/>
        <v>0.5</v>
      </c>
      <c r="M917" s="13">
        <f t="shared" si="1288"/>
        <v>6.923189251266855E-2</v>
      </c>
      <c r="N917" s="13">
        <f t="shared" si="1289"/>
        <v>0.15025353656397106</v>
      </c>
      <c r="O917" s="13">
        <f t="shared" si="1290"/>
        <v>3.4615946256334275E-2</v>
      </c>
      <c r="P917" s="13">
        <f t="shared" si="1291"/>
        <v>7.5126768281985529E-2</v>
      </c>
      <c r="Q917" s="13">
        <f t="shared" si="1292"/>
        <v>0.16304714800226969</v>
      </c>
      <c r="R917" s="13">
        <f t="shared" si="1293"/>
        <v>8.6539865640835687E-3</v>
      </c>
      <c r="S917" s="13">
        <f t="shared" si="1294"/>
        <v>2.0380893500283711E-2</v>
      </c>
      <c r="T917" s="13">
        <f t="shared" si="1295"/>
        <v>8.1523574001134844E-2</v>
      </c>
      <c r="U917" s="13">
        <f t="shared" si="1296"/>
        <v>1.8781692070496382E-2</v>
      </c>
      <c r="V917" s="13">
        <f t="shared" si="1297"/>
        <v>2.4573624280897848E-3</v>
      </c>
      <c r="W917" s="13">
        <f t="shared" si="1298"/>
        <v>0.11795339654830964</v>
      </c>
      <c r="X917" s="13">
        <f t="shared" si="1299"/>
        <v>5.8976698274154818E-2</v>
      </c>
      <c r="Y917" s="13">
        <f t="shared" si="1300"/>
        <v>1.4744174568538704E-2</v>
      </c>
      <c r="Z917" s="13">
        <f t="shared" si="1301"/>
        <v>1.4423310940139284E-3</v>
      </c>
      <c r="AA917" s="13">
        <f t="shared" si="1302"/>
        <v>3.1302820117493973E-3</v>
      </c>
      <c r="AB917" s="13">
        <f t="shared" si="1303"/>
        <v>3.3968155833806195E-3</v>
      </c>
      <c r="AC917" s="13">
        <f t="shared" si="1304"/>
        <v>1.6666243964638173E-4</v>
      </c>
      <c r="AD917" s="13">
        <f t="shared" si="1305"/>
        <v>6.3998376824210598E-2</v>
      </c>
      <c r="AE917" s="13">
        <f t="shared" si="1306"/>
        <v>3.1999188412105299E-2</v>
      </c>
      <c r="AF917" s="13">
        <f t="shared" si="1307"/>
        <v>7.9997971030263248E-3</v>
      </c>
      <c r="AG917" s="13">
        <f t="shared" si="1308"/>
        <v>1.3332995171710543E-3</v>
      </c>
      <c r="AH917" s="13">
        <f t="shared" si="1309"/>
        <v>1.80291386751741E-4</v>
      </c>
      <c r="AI917" s="13">
        <f t="shared" si="1310"/>
        <v>3.9128525146867456E-4</v>
      </c>
      <c r="AJ917" s="13">
        <f t="shared" si="1311"/>
        <v>4.2460194792257727E-4</v>
      </c>
      <c r="AK917" s="13">
        <f t="shared" si="1312"/>
        <v>3.0717030351122299E-4</v>
      </c>
      <c r="AL917" s="13">
        <f t="shared" si="1313"/>
        <v>7.2341286827211736E-6</v>
      </c>
      <c r="AM917" s="13">
        <f t="shared" si="1314"/>
        <v>2.7779054141649304E-2</v>
      </c>
      <c r="AN917" s="13">
        <f t="shared" si="1315"/>
        <v>1.3889527070824652E-2</v>
      </c>
      <c r="AO917" s="13">
        <f t="shared" si="1316"/>
        <v>3.472381767706163E-3</v>
      </c>
      <c r="AP917" s="13">
        <f t="shared" si="1317"/>
        <v>5.7873029461769391E-4</v>
      </c>
      <c r="AQ917" s="13">
        <f t="shared" si="1318"/>
        <v>7.2341286827211726E-5</v>
      </c>
      <c r="AR917" s="13">
        <f t="shared" si="1319"/>
        <v>1.8029138675174106E-5</v>
      </c>
      <c r="AS917" s="13">
        <f t="shared" si="1320"/>
        <v>3.9128525146867468E-5</v>
      </c>
      <c r="AT917" s="13">
        <f t="shared" si="1321"/>
        <v>4.246019479225774E-5</v>
      </c>
      <c r="AU917" s="13">
        <f t="shared" si="1322"/>
        <v>3.0717030351122309E-5</v>
      </c>
      <c r="AV917" s="13">
        <f t="shared" si="1323"/>
        <v>1.6666243964638177E-5</v>
      </c>
      <c r="AW917" s="13">
        <f t="shared" si="1324"/>
        <v>2.180581045752262E-7</v>
      </c>
      <c r="AX917" s="13">
        <f t="shared" si="1325"/>
        <v>1.0048117458826424E-2</v>
      </c>
      <c r="AY917" s="13">
        <f t="shared" si="1326"/>
        <v>5.0240587294132118E-3</v>
      </c>
      <c r="AZ917" s="13">
        <f t="shared" si="1327"/>
        <v>1.2560146823533029E-3</v>
      </c>
      <c r="BA917" s="13">
        <f t="shared" si="1328"/>
        <v>2.0933578039221718E-4</v>
      </c>
      <c r="BB917" s="13">
        <f t="shared" si="1329"/>
        <v>2.6166972549027141E-5</v>
      </c>
      <c r="BC917" s="13">
        <f t="shared" si="1330"/>
        <v>2.6166972549027146E-6</v>
      </c>
      <c r="BD917" s="13">
        <f t="shared" si="1331"/>
        <v>1.5024282229311752E-6</v>
      </c>
      <c r="BE917" s="13">
        <f t="shared" si="1332"/>
        <v>3.2607104289056219E-6</v>
      </c>
      <c r="BF917" s="13">
        <f t="shared" si="1333"/>
        <v>3.5383495660214783E-6</v>
      </c>
      <c r="BG917" s="13">
        <f t="shared" si="1334"/>
        <v>2.5597525292601921E-6</v>
      </c>
      <c r="BH917" s="13">
        <f t="shared" si="1335"/>
        <v>1.3888536637198481E-6</v>
      </c>
      <c r="BI917" s="13">
        <f t="shared" si="1336"/>
        <v>6.028440568934311E-7</v>
      </c>
      <c r="BJ917" s="14">
        <f t="shared" si="1337"/>
        <v>0.75418753469730604</v>
      </c>
      <c r="BK917" s="14">
        <f t="shared" si="1338"/>
        <v>0.17239487202076992</v>
      </c>
      <c r="BL917" s="14">
        <f t="shared" si="1339"/>
        <v>7.004192544709624E-2</v>
      </c>
      <c r="BM917" s="14">
        <f t="shared" si="1340"/>
        <v>0.49211354440656496</v>
      </c>
      <c r="BN917" s="14">
        <f t="shared" si="1341"/>
        <v>0.50092927818131272</v>
      </c>
    </row>
    <row r="918" spans="1:66" x14ac:dyDescent="0.25">
      <c r="A918" t="s">
        <v>337</v>
      </c>
      <c r="B918" t="s">
        <v>75</v>
      </c>
      <c r="C918" t="s">
        <v>91</v>
      </c>
      <c r="D918" s="7" t="s">
        <v>364</v>
      </c>
      <c r="E918" s="10">
        <f>VLOOKUP(A918,home!$A$2:$E$404,3,FALSE)</f>
        <v>1.2959000000000001</v>
      </c>
      <c r="F918" s="10">
        <f>VLOOKUP(B918,home!$B$2:$E$404,3,FALSE)</f>
        <v>1.5432999999999999</v>
      </c>
      <c r="G918" s="10">
        <f>VLOOKUP(C918,away!$B$2:$E$404,4,FALSE)</f>
        <v>0.77170000000000005</v>
      </c>
      <c r="H918" s="10">
        <f>VLOOKUP(A918,away!$A$2:$E$404,3,FALSE)</f>
        <v>1</v>
      </c>
      <c r="I918" s="10">
        <f>VLOOKUP(C918,away!$B$2:$E$404,3,FALSE)</f>
        <v>1</v>
      </c>
      <c r="J918" s="10">
        <f>VLOOKUP(B918,home!$B$2:$E$404,4,FALSE)</f>
        <v>1</v>
      </c>
      <c r="K918" s="12">
        <f t="shared" si="1286"/>
        <v>1.5433710380990002</v>
      </c>
      <c r="L918" s="12">
        <f t="shared" si="1287"/>
        <v>1</v>
      </c>
      <c r="M918" s="13">
        <f t="shared" si="1288"/>
        <v>7.8600985763992354E-2</v>
      </c>
      <c r="N918" s="13">
        <f t="shared" si="1289"/>
        <v>0.12131048499417761</v>
      </c>
      <c r="O918" s="13">
        <f t="shared" si="1290"/>
        <v>7.8600985763992354E-2</v>
      </c>
      <c r="P918" s="13">
        <f t="shared" si="1291"/>
        <v>0.12131048499417761</v>
      </c>
      <c r="Q918" s="13">
        <f t="shared" si="1292"/>
        <v>9.3613544578878549E-2</v>
      </c>
      <c r="R918" s="13">
        <f t="shared" si="1293"/>
        <v>3.930049288199617E-2</v>
      </c>
      <c r="S918" s="13">
        <f t="shared" si="1294"/>
        <v>4.6806772289439268E-2</v>
      </c>
      <c r="T918" s="13">
        <f t="shared" si="1295"/>
        <v>9.3613544578878549E-2</v>
      </c>
      <c r="U918" s="13">
        <f t="shared" si="1296"/>
        <v>6.0655242497088792E-2</v>
      </c>
      <c r="V918" s="13">
        <f t="shared" si="1297"/>
        <v>8.0266907487128274E-3</v>
      </c>
      <c r="W918" s="13">
        <f t="shared" si="1298"/>
        <v>4.8160144492276964E-2</v>
      </c>
      <c r="X918" s="13">
        <f t="shared" si="1299"/>
        <v>4.8160144492276964E-2</v>
      </c>
      <c r="Y918" s="13">
        <f t="shared" si="1300"/>
        <v>2.4080072246138479E-2</v>
      </c>
      <c r="Z918" s="13">
        <f t="shared" si="1301"/>
        <v>1.3100164293998726E-2</v>
      </c>
      <c r="AA918" s="13">
        <f t="shared" si="1302"/>
        <v>2.021841416569627E-2</v>
      </c>
      <c r="AB918" s="13">
        <f t="shared" si="1303"/>
        <v>1.5602257429813093E-2</v>
      </c>
      <c r="AC918" s="13">
        <f t="shared" si="1304"/>
        <v>7.7426012708378461E-4</v>
      </c>
      <c r="AD918" s="13">
        <f t="shared" si="1305"/>
        <v>1.8582243050010834E-2</v>
      </c>
      <c r="AE918" s="13">
        <f t="shared" si="1306"/>
        <v>1.8582243050010834E-2</v>
      </c>
      <c r="AF918" s="13">
        <f t="shared" si="1307"/>
        <v>9.2911215250054153E-3</v>
      </c>
      <c r="AG918" s="13">
        <f t="shared" si="1308"/>
        <v>3.0970405083351389E-3</v>
      </c>
      <c r="AH918" s="13">
        <f t="shared" si="1309"/>
        <v>3.2750410734996805E-3</v>
      </c>
      <c r="AI918" s="13">
        <f t="shared" si="1310"/>
        <v>5.0546035414240657E-3</v>
      </c>
      <c r="AJ918" s="13">
        <f t="shared" si="1311"/>
        <v>3.9005643574532723E-3</v>
      </c>
      <c r="AK918" s="13">
        <f t="shared" si="1312"/>
        <v>2.0066726871782064E-3</v>
      </c>
      <c r="AL918" s="13">
        <f t="shared" si="1313"/>
        <v>4.7798826243838578E-5</v>
      </c>
      <c r="AM918" s="13">
        <f t="shared" si="1314"/>
        <v>5.7358591492606284E-3</v>
      </c>
      <c r="AN918" s="13">
        <f t="shared" si="1315"/>
        <v>5.7358591492606284E-3</v>
      </c>
      <c r="AO918" s="13">
        <f t="shared" si="1316"/>
        <v>2.8679295746303138E-3</v>
      </c>
      <c r="AP918" s="13">
        <f t="shared" si="1317"/>
        <v>9.5597652487677137E-4</v>
      </c>
      <c r="AQ918" s="13">
        <f t="shared" si="1318"/>
        <v>2.3899413121919279E-4</v>
      </c>
      <c r="AR918" s="13">
        <f t="shared" si="1319"/>
        <v>6.5500821469993632E-4</v>
      </c>
      <c r="AS918" s="13">
        <f t="shared" si="1320"/>
        <v>1.0109207082848136E-3</v>
      </c>
      <c r="AT918" s="13">
        <f t="shared" si="1321"/>
        <v>7.8011287149065472E-4</v>
      </c>
      <c r="AU918" s="13">
        <f t="shared" si="1322"/>
        <v>4.0133453743564139E-4</v>
      </c>
      <c r="AV918" s="13">
        <f t="shared" si="1323"/>
        <v>1.5485202541675697E-4</v>
      </c>
      <c r="AW918" s="13">
        <f t="shared" si="1324"/>
        <v>2.0492034466629661E-6</v>
      </c>
      <c r="AX918" s="13">
        <f t="shared" si="1325"/>
        <v>1.475426481597336E-3</v>
      </c>
      <c r="AY918" s="13">
        <f t="shared" si="1326"/>
        <v>1.475426481597336E-3</v>
      </c>
      <c r="AZ918" s="13">
        <f t="shared" si="1327"/>
        <v>7.3771324079866787E-4</v>
      </c>
      <c r="BA918" s="13">
        <f t="shared" si="1328"/>
        <v>2.4590441359955599E-4</v>
      </c>
      <c r="BB918" s="13">
        <f t="shared" si="1329"/>
        <v>6.1476103399888985E-5</v>
      </c>
      <c r="BC918" s="13">
        <f t="shared" si="1330"/>
        <v>1.2295220679977803E-5</v>
      </c>
      <c r="BD918" s="13">
        <f t="shared" si="1331"/>
        <v>1.0916803578332268E-4</v>
      </c>
      <c r="BE918" s="13">
        <f t="shared" si="1332"/>
        <v>1.6848678471413552E-4</v>
      </c>
      <c r="BF918" s="13">
        <f t="shared" si="1333"/>
        <v>1.3001881191510907E-4</v>
      </c>
      <c r="BG918" s="13">
        <f t="shared" si="1334"/>
        <v>6.6889089572606876E-5</v>
      </c>
      <c r="BH918" s="13">
        <f t="shared" si="1335"/>
        <v>2.5808670902792818E-5</v>
      </c>
      <c r="BI918" s="13">
        <f t="shared" si="1336"/>
        <v>7.9664710406397596E-6</v>
      </c>
      <c r="BJ918" s="14">
        <f t="shared" si="1337"/>
        <v>0.49803344398690969</v>
      </c>
      <c r="BK918" s="14">
        <f t="shared" si="1338"/>
        <v>0.25704241923124699</v>
      </c>
      <c r="BL918" s="14">
        <f t="shared" si="1339"/>
        <v>0.23212484061939834</v>
      </c>
      <c r="BM918" s="14">
        <f t="shared" si="1340"/>
        <v>0.46609051187618827</v>
      </c>
      <c r="BN918" s="14">
        <f t="shared" si="1341"/>
        <v>0.53273697897721461</v>
      </c>
    </row>
    <row r="919" spans="1:66" x14ac:dyDescent="0.25">
      <c r="A919" t="s">
        <v>289</v>
      </c>
      <c r="B919" t="s">
        <v>295</v>
      </c>
      <c r="C919" t="s">
        <v>307</v>
      </c>
      <c r="D919" s="7" t="s">
        <v>364</v>
      </c>
      <c r="E919" s="10">
        <f>VLOOKUP(A919,home!$A$2:$E$404,3,FALSE)</f>
        <v>1.6667000000000001</v>
      </c>
      <c r="F919" s="10">
        <f>VLOOKUP(B919,home!$B$2:$E$404,3,FALSE)</f>
        <v>1.8</v>
      </c>
      <c r="G919" s="10">
        <f>VLOOKUP(C919,away!$B$2:$E$404,4,FALSE)</f>
        <v>0.6</v>
      </c>
      <c r="H919" s="10">
        <f>VLOOKUP(A919,away!$A$2:$E$404,3,FALSE)</f>
        <v>0.93330000000000002</v>
      </c>
      <c r="I919" s="10">
        <f>VLOOKUP(C919,away!$B$2:$E$404,3,FALSE)</f>
        <v>3.7501000000000002</v>
      </c>
      <c r="J919" s="10">
        <f>VLOOKUP(B919,home!$B$2:$E$404,4,FALSE)</f>
        <v>0.53569999999999995</v>
      </c>
      <c r="K919" s="12">
        <f t="shared" si="1286"/>
        <v>1.8000360000000002</v>
      </c>
      <c r="L919" s="12">
        <f t="shared" si="1287"/>
        <v>1.874933034381</v>
      </c>
      <c r="M919" s="13">
        <f t="shared" si="1288"/>
        <v>2.5350190494911738E-2</v>
      </c>
      <c r="N919" s="13">
        <f t="shared" si="1289"/>
        <v>4.563125549769894E-2</v>
      </c>
      <c r="O919" s="13">
        <f t="shared" si="1290"/>
        <v>4.752990958676126E-2</v>
      </c>
      <c r="P919" s="13">
        <f t="shared" si="1291"/>
        <v>8.5555548332915385E-2</v>
      </c>
      <c r="Q919" s="13">
        <f t="shared" si="1292"/>
        <v>4.1068951310528033E-2</v>
      </c>
      <c r="R919" s="13">
        <f t="shared" si="1293"/>
        <v>4.4557698802680436E-2</v>
      </c>
      <c r="S919" s="13">
        <f t="shared" si="1294"/>
        <v>7.2186359428098146E-2</v>
      </c>
      <c r="T919" s="13">
        <f t="shared" si="1295"/>
        <v>7.7001533499493874E-2</v>
      </c>
      <c r="U919" s="13">
        <f t="shared" si="1296"/>
        <v>8.0205461921981677E-2</v>
      </c>
      <c r="V919" s="13">
        <f t="shared" si="1297"/>
        <v>2.7069459363048002E-2</v>
      </c>
      <c r="W919" s="13">
        <f t="shared" si="1298"/>
        <v>2.4641863613732544E-2</v>
      </c>
      <c r="X919" s="13">
        <f t="shared" si="1299"/>
        <v>4.6201844118098322E-2</v>
      </c>
      <c r="Y919" s="13">
        <f t="shared" si="1300"/>
        <v>4.3312681893172021E-2</v>
      </c>
      <c r="Z919" s="13">
        <f t="shared" si="1301"/>
        <v>2.7847567140381422E-2</v>
      </c>
      <c r="AA919" s="13">
        <f t="shared" si="1302"/>
        <v>5.0126623365103609E-2</v>
      </c>
      <c r="AB919" s="13">
        <f t="shared" si="1303"/>
        <v>4.5114863307813849E-2</v>
      </c>
      <c r="AC919" s="13">
        <f t="shared" si="1304"/>
        <v>5.7098743482470017E-3</v>
      </c>
      <c r="AD919" s="13">
        <f t="shared" si="1305"/>
        <v>1.1089060402952169E-2</v>
      </c>
      <c r="AE919" s="13">
        <f t="shared" si="1306"/>
        <v>2.0791245669741307E-2</v>
      </c>
      <c r="AF919" s="13">
        <f t="shared" si="1307"/>
        <v>1.949109666606445E-2</v>
      </c>
      <c r="AG919" s="13">
        <f t="shared" si="1308"/>
        <v>1.2181500338505869E-2</v>
      </c>
      <c r="AH919" s="13">
        <f t="shared" si="1309"/>
        <v>1.3053080889661004E-2</v>
      </c>
      <c r="AI919" s="13">
        <f t="shared" si="1310"/>
        <v>2.3496015512301835E-2</v>
      </c>
      <c r="AJ919" s="13">
        <f t="shared" si="1311"/>
        <v>2.1146836889350883E-2</v>
      </c>
      <c r="AK919" s="13">
        <f t="shared" si="1312"/>
        <v>1.2688355895653203E-2</v>
      </c>
      <c r="AL919" s="13">
        <f t="shared" si="1313"/>
        <v>7.7082092282402875E-4</v>
      </c>
      <c r="AM919" s="13">
        <f t="shared" si="1314"/>
        <v>3.9921415862976825E-3</v>
      </c>
      <c r="AN919" s="13">
        <f t="shared" si="1315"/>
        <v>7.4849981380756938E-3</v>
      </c>
      <c r="AO919" s="13">
        <f t="shared" si="1316"/>
        <v>7.0169351356791981E-3</v>
      </c>
      <c r="AP919" s="13">
        <f t="shared" si="1317"/>
        <v>4.3854278286645501E-3</v>
      </c>
      <c r="AQ919" s="13">
        <f t="shared" si="1318"/>
        <v>2.0555958764642284E-3</v>
      </c>
      <c r="AR919" s="13">
        <f t="shared" si="1319"/>
        <v>4.8947305120945464E-3</v>
      </c>
      <c r="AS919" s="13">
        <f t="shared" si="1320"/>
        <v>8.8106911320686172E-3</v>
      </c>
      <c r="AT919" s="13">
        <f t="shared" si="1321"/>
        <v>7.9297806113021382E-3</v>
      </c>
      <c r="AU919" s="13">
        <f t="shared" si="1322"/>
        <v>4.7579635241486182E-3</v>
      </c>
      <c r="AV919" s="13">
        <f t="shared" si="1323"/>
        <v>2.1411264075385955E-3</v>
      </c>
      <c r="AW919" s="13">
        <f t="shared" si="1324"/>
        <v>7.2263325827352589E-5</v>
      </c>
      <c r="AX919" s="13">
        <f t="shared" si="1325"/>
        <v>1.1976664287388209E-3</v>
      </c>
      <c r="AY919" s="13">
        <f t="shared" si="1326"/>
        <v>2.2455443514115335E-3</v>
      </c>
      <c r="AZ919" s="13">
        <f t="shared" si="1327"/>
        <v>2.105122642314571E-3</v>
      </c>
      <c r="BA919" s="13">
        <f t="shared" si="1328"/>
        <v>1.3156546611663353E-3</v>
      </c>
      <c r="BB919" s="13">
        <f t="shared" si="1329"/>
        <v>6.1669109651452645E-4</v>
      </c>
      <c r="BC919" s="13">
        <f t="shared" si="1330"/>
        <v>2.3125090177274527E-4</v>
      </c>
      <c r="BD919" s="13">
        <f t="shared" si="1331"/>
        <v>1.5295486552531145E-3</v>
      </c>
      <c r="BE919" s="13">
        <f t="shared" si="1332"/>
        <v>2.7532426432071949E-3</v>
      </c>
      <c r="BF919" s="13">
        <f t="shared" si="1333"/>
        <v>2.4779679372540545E-3</v>
      </c>
      <c r="BG919" s="13">
        <f t="shared" si="1334"/>
        <v>1.4868104979676798E-3</v>
      </c>
      <c r="BH919" s="13">
        <f t="shared" si="1335"/>
        <v>6.6907810537993767E-4</v>
      </c>
      <c r="BI919" s="13">
        <f t="shared" si="1336"/>
        <v>2.4087293529913631E-4</v>
      </c>
      <c r="BJ919" s="14">
        <f t="shared" si="1337"/>
        <v>0.37405806165708738</v>
      </c>
      <c r="BK919" s="14">
        <f t="shared" si="1338"/>
        <v>0.21888779724145579</v>
      </c>
      <c r="BL919" s="14">
        <f t="shared" si="1339"/>
        <v>0.37561065913282138</v>
      </c>
      <c r="BM919" s="14">
        <f t="shared" si="1340"/>
        <v>0.70453725012066626</v>
      </c>
      <c r="BN919" s="14">
        <f t="shared" si="1341"/>
        <v>0.28969355402549579</v>
      </c>
    </row>
    <row r="920" spans="1:66" x14ac:dyDescent="0.25">
      <c r="A920" t="s">
        <v>289</v>
      </c>
      <c r="B920" t="s">
        <v>306</v>
      </c>
      <c r="C920" t="s">
        <v>298</v>
      </c>
      <c r="D920" s="7" t="s">
        <v>364</v>
      </c>
      <c r="E920" s="10">
        <f>VLOOKUP(A920,home!$A$2:$E$404,3,FALSE)</f>
        <v>1.6667000000000001</v>
      </c>
      <c r="F920" s="10">
        <f>VLOOKUP(B920,home!$B$2:$E$404,3,FALSE)</f>
        <v>1.2</v>
      </c>
      <c r="G920" s="10">
        <f>VLOOKUP(C920,away!$B$2:$E$404,4,FALSE)</f>
        <v>0.9</v>
      </c>
      <c r="H920" s="10">
        <f>VLOOKUP(A920,away!$A$2:$E$404,3,FALSE)</f>
        <v>0.93330000000000002</v>
      </c>
      <c r="I920" s="10">
        <f>VLOOKUP(C920,away!$B$2:$E$404,3,FALSE)</f>
        <v>0.1</v>
      </c>
      <c r="J920" s="10">
        <f>VLOOKUP(B920,home!$B$2:$E$404,4,FALSE)</f>
        <v>1.6072</v>
      </c>
      <c r="K920" s="12">
        <f t="shared" si="1286"/>
        <v>1.800036</v>
      </c>
      <c r="L920" s="12">
        <f t="shared" si="1287"/>
        <v>0.14999997600000001</v>
      </c>
      <c r="M920" s="13">
        <f t="shared" si="1288"/>
        <v>0.14226895322658378</v>
      </c>
      <c r="N920" s="13">
        <f t="shared" si="1289"/>
        <v>0.25608923749016693</v>
      </c>
      <c r="O920" s="13">
        <f t="shared" si="1290"/>
        <v>2.1340339569532692E-2</v>
      </c>
      <c r="P920" s="13">
        <f t="shared" si="1291"/>
        <v>3.8413379477383346E-2</v>
      </c>
      <c r="Q920" s="13">
        <f t="shared" si="1292"/>
        <v>0.23048492334742512</v>
      </c>
      <c r="R920" s="13">
        <f t="shared" si="1293"/>
        <v>1.6005252116308769E-3</v>
      </c>
      <c r="S920" s="13">
        <f t="shared" si="1294"/>
        <v>2.5929545579128749E-3</v>
      </c>
      <c r="T920" s="13">
        <f t="shared" si="1295"/>
        <v>3.4572732970475611E-2</v>
      </c>
      <c r="U920" s="13">
        <f t="shared" si="1296"/>
        <v>2.8810029998431966E-3</v>
      </c>
      <c r="V920" s="13">
        <f t="shared" si="1297"/>
        <v>7.7790180063690262E-5</v>
      </c>
      <c r="W920" s="13">
        <f t="shared" si="1298"/>
        <v>0.13829371982753527</v>
      </c>
      <c r="X920" s="13">
        <f t="shared" si="1299"/>
        <v>2.0744054655081015E-2</v>
      </c>
      <c r="Y920" s="13">
        <f t="shared" si="1300"/>
        <v>1.5558038502024201E-3</v>
      </c>
      <c r="Z920" s="13">
        <f t="shared" si="1301"/>
        <v>8.0026247777342205E-5</v>
      </c>
      <c r="AA920" s="13">
        <f t="shared" si="1302"/>
        <v>1.4405012694413593E-4</v>
      </c>
      <c r="AB920" s="13">
        <f t="shared" si="1303"/>
        <v>1.2964770715200738E-4</v>
      </c>
      <c r="AC920" s="13">
        <f t="shared" si="1304"/>
        <v>1.3127353327228575E-6</v>
      </c>
      <c r="AD920" s="13">
        <f t="shared" si="1305"/>
        <v>6.2233418565869343E-2</v>
      </c>
      <c r="AE920" s="13">
        <f t="shared" si="1306"/>
        <v>9.3350112912783563E-3</v>
      </c>
      <c r="AF920" s="13">
        <f t="shared" si="1307"/>
        <v>7.0012573482574117E-4</v>
      </c>
      <c r="AG920" s="13">
        <f t="shared" si="1308"/>
        <v>3.5006281140281204E-5</v>
      </c>
      <c r="AH920" s="13">
        <f t="shared" si="1309"/>
        <v>3.0009838114928444E-6</v>
      </c>
      <c r="AI920" s="13">
        <f t="shared" si="1310"/>
        <v>5.4018788961043329E-6</v>
      </c>
      <c r="AJ920" s="13">
        <f t="shared" si="1311"/>
        <v>4.861788240314031E-6</v>
      </c>
      <c r="AK920" s="13">
        <f t="shared" si="1312"/>
        <v>2.9171312856473029E-6</v>
      </c>
      <c r="AL920" s="13">
        <f t="shared" si="1313"/>
        <v>1.4177822875786704E-8</v>
      </c>
      <c r="AM920" s="13">
        <f t="shared" si="1314"/>
        <v>2.2404478764326639E-2</v>
      </c>
      <c r="AN920" s="13">
        <f t="shared" si="1315"/>
        <v>3.3606712769415057E-3</v>
      </c>
      <c r="AO920" s="13">
        <f t="shared" si="1316"/>
        <v>2.5205030544255756E-4</v>
      </c>
      <c r="AP920" s="13">
        <f t="shared" si="1317"/>
        <v>1.2602513255725444E-5</v>
      </c>
      <c r="AQ920" s="13">
        <f t="shared" si="1318"/>
        <v>4.7259417147462439E-7</v>
      </c>
      <c r="AR920" s="13">
        <f t="shared" si="1319"/>
        <v>9.0029499940063015E-8</v>
      </c>
      <c r="AS920" s="13">
        <f t="shared" si="1320"/>
        <v>1.6205634095411125E-7</v>
      </c>
      <c r="AT920" s="13">
        <f t="shared" si="1321"/>
        <v>1.4585362387283732E-7</v>
      </c>
      <c r="AU920" s="13">
        <f t="shared" si="1322"/>
        <v>8.751392456718888E-8</v>
      </c>
      <c r="AV920" s="13">
        <f t="shared" si="1323"/>
        <v>3.9382053680556121E-8</v>
      </c>
      <c r="AW920" s="13">
        <f t="shared" si="1324"/>
        <v>1.0633578122810387E-10</v>
      </c>
      <c r="AX920" s="13">
        <f t="shared" si="1325"/>
        <v>6.7214780561705668E-3</v>
      </c>
      <c r="AY920" s="13">
        <f t="shared" si="1326"/>
        <v>1.0082215471101117E-3</v>
      </c>
      <c r="AZ920" s="13">
        <f t="shared" si="1327"/>
        <v>7.5616603934599801E-5</v>
      </c>
      <c r="BA920" s="13">
        <f t="shared" si="1328"/>
        <v>3.7808295917971615E-6</v>
      </c>
      <c r="BB920" s="13">
        <f t="shared" si="1329"/>
        <v>1.4178108700741592E-7</v>
      </c>
      <c r="BC920" s="13">
        <f t="shared" si="1330"/>
        <v>4.2534319296732587E-9</v>
      </c>
      <c r="BD920" s="13">
        <f t="shared" si="1331"/>
        <v>2.2507371383835779E-9</v>
      </c>
      <c r="BE920" s="13">
        <f t="shared" si="1332"/>
        <v>4.0514078756274222E-9</v>
      </c>
      <c r="BF920" s="13">
        <f t="shared" si="1333"/>
        <v>3.6463400134064417E-9</v>
      </c>
      <c r="BG920" s="13">
        <f t="shared" si="1334"/>
        <v>2.1878477641240264E-9</v>
      </c>
      <c r="BH920" s="13">
        <f t="shared" si="1335"/>
        <v>9.8455118448568937E-10</v>
      </c>
      <c r="BI920" s="13">
        <f t="shared" si="1336"/>
        <v>3.5444551518337651E-10</v>
      </c>
      <c r="BJ920" s="14">
        <f t="shared" si="1337"/>
        <v>0.78788355253946385</v>
      </c>
      <c r="BK920" s="14">
        <f t="shared" si="1338"/>
        <v>0.18436262590220939</v>
      </c>
      <c r="BL920" s="14">
        <f t="shared" si="1339"/>
        <v>2.6112285708108973E-2</v>
      </c>
      <c r="BM920" s="14">
        <f t="shared" si="1340"/>
        <v>0.30723291063406266</v>
      </c>
      <c r="BN920" s="14">
        <f t="shared" si="1341"/>
        <v>0.69019735832272278</v>
      </c>
    </row>
    <row r="921" spans="1:66" x14ac:dyDescent="0.25">
      <c r="A921" t="s">
        <v>289</v>
      </c>
      <c r="B921" t="s">
        <v>315</v>
      </c>
      <c r="C921" t="s">
        <v>300</v>
      </c>
      <c r="D921" s="7" t="s">
        <v>364</v>
      </c>
      <c r="E921" s="10">
        <f>VLOOKUP(A921,home!$A$2:$E$404,3,FALSE)</f>
        <v>1.6667000000000001</v>
      </c>
      <c r="F921" s="10">
        <f>VLOOKUP(B921,home!$B$2:$E$404,3,FALSE)</f>
        <v>0.9</v>
      </c>
      <c r="G921" s="10">
        <f>VLOOKUP(C921,away!$B$2:$E$404,4,FALSE)</f>
        <v>2.4</v>
      </c>
      <c r="H921" s="10">
        <f>VLOOKUP(A921,away!$A$2:$E$404,3,FALSE)</f>
        <v>0.93330000000000002</v>
      </c>
      <c r="I921" s="10">
        <f>VLOOKUP(C921,away!$B$2:$E$404,3,FALSE)</f>
        <v>1.0714999999999999</v>
      </c>
      <c r="J921" s="10">
        <f>VLOOKUP(B921,home!$B$2:$E$404,4,FALSE)</f>
        <v>2.6787000000000001</v>
      </c>
      <c r="K921" s="12">
        <f t="shared" si="1286"/>
        <v>3.6000720000000004</v>
      </c>
      <c r="L921" s="12">
        <f t="shared" si="1287"/>
        <v>2.6787829057649999</v>
      </c>
      <c r="M921" s="13">
        <f t="shared" si="1288"/>
        <v>1.8755470431513173E-3</v>
      </c>
      <c r="N921" s="13">
        <f t="shared" si="1289"/>
        <v>6.7521043947318497E-3</v>
      </c>
      <c r="O921" s="13">
        <f t="shared" si="1290"/>
        <v>5.0241833581518396E-3</v>
      </c>
      <c r="P921" s="13">
        <f t="shared" si="1291"/>
        <v>1.8087421830548407E-2</v>
      </c>
      <c r="Q921" s="13">
        <f t="shared" si="1292"/>
        <v>1.2154030986275544E-2</v>
      </c>
      <c r="R921" s="13">
        <f t="shared" si="1293"/>
        <v>6.7293482476230709E-3</v>
      </c>
      <c r="S921" s="13">
        <f t="shared" si="1294"/>
        <v>4.3607920909105771E-2</v>
      </c>
      <c r="T921" s="13">
        <f t="shared" si="1295"/>
        <v>3.2558010442173047E-2</v>
      </c>
      <c r="U921" s="13">
        <f t="shared" si="1296"/>
        <v>2.4226138204516884E-2</v>
      </c>
      <c r="V921" s="13">
        <f t="shared" si="1297"/>
        <v>4.6727395764130562E-2</v>
      </c>
      <c r="W921" s="13">
        <f t="shared" si="1298"/>
        <v>1.4585128880274325E-2</v>
      </c>
      <c r="X921" s="13">
        <f t="shared" si="1299"/>
        <v>3.9070393922858271E-2</v>
      </c>
      <c r="Y921" s="13">
        <f t="shared" si="1300"/>
        <v>5.2330551681028743E-2</v>
      </c>
      <c r="Z921" s="13">
        <f t="shared" si="1301"/>
        <v>6.0088210175574469E-3</v>
      </c>
      <c r="AA921" s="13">
        <f t="shared" si="1302"/>
        <v>2.1632188298320074E-2</v>
      </c>
      <c r="AB921" s="13">
        <f t="shared" si="1303"/>
        <v>3.8938717695754882E-2</v>
      </c>
      <c r="AC921" s="13">
        <f t="shared" si="1304"/>
        <v>2.8164386802341009E-2</v>
      </c>
      <c r="AD921" s="13">
        <f t="shared" si="1305"/>
        <v>1.3126878524566739E-2</v>
      </c>
      <c r="AE921" s="13">
        <f t="shared" si="1306"/>
        <v>3.5164057797663059E-2</v>
      </c>
      <c r="AF921" s="13">
        <f t="shared" si="1307"/>
        <v>4.7098438462856135E-2</v>
      </c>
      <c r="AG921" s="13">
        <f t="shared" si="1308"/>
        <v>4.2055497280841264E-2</v>
      </c>
      <c r="AH921" s="13">
        <f t="shared" si="1309"/>
        <v>4.0240817564085856E-3</v>
      </c>
      <c r="AI921" s="13">
        <f t="shared" si="1310"/>
        <v>1.4486984056957371E-2</v>
      </c>
      <c r="AJ921" s="13">
        <f t="shared" si="1311"/>
        <v>2.6077092833949326E-2</v>
      </c>
      <c r="AK921" s="13">
        <f t="shared" si="1312"/>
        <v>3.1293137250967211E-2</v>
      </c>
      <c r="AL921" s="13">
        <f t="shared" si="1313"/>
        <v>1.0864481305395282E-2</v>
      </c>
      <c r="AM921" s="13">
        <f t="shared" si="1314"/>
        <v>9.4515415647388069E-3</v>
      </c>
      <c r="AN921" s="13">
        <f t="shared" si="1315"/>
        <v>2.5318627976749691E-2</v>
      </c>
      <c r="AO921" s="13">
        <f t="shared" si="1316"/>
        <v>3.391155391077029E-2</v>
      </c>
      <c r="AP921" s="13">
        <f t="shared" si="1317"/>
        <v>3.0280563641366557E-2</v>
      </c>
      <c r="AQ921" s="13">
        <f t="shared" si="1318"/>
        <v>2.0278764064855483E-2</v>
      </c>
      <c r="AR921" s="13">
        <f t="shared" si="1319"/>
        <v>2.1559282840936224E-3</v>
      </c>
      <c r="AS921" s="13">
        <f t="shared" si="1320"/>
        <v>7.7614970495734955E-3</v>
      </c>
      <c r="AT921" s="13">
        <f t="shared" si="1321"/>
        <v>1.3970974103126081E-2</v>
      </c>
      <c r="AU921" s="13">
        <f t="shared" si="1322"/>
        <v>1.6765504227129774E-2</v>
      </c>
      <c r="AV921" s="13">
        <f t="shared" si="1323"/>
        <v>1.5089255583492887E-2</v>
      </c>
      <c r="AW921" s="13">
        <f t="shared" si="1324"/>
        <v>2.9104168872632315E-3</v>
      </c>
      <c r="AX921" s="13">
        <f t="shared" si="1325"/>
        <v>5.6710383573420594E-3</v>
      </c>
      <c r="AY921" s="13">
        <f t="shared" si="1326"/>
        <v>1.5191480609585533E-2</v>
      </c>
      <c r="AZ921" s="13">
        <f t="shared" si="1327"/>
        <v>2.0347339285109095E-2</v>
      </c>
      <c r="BA921" s="13">
        <f t="shared" si="1328"/>
        <v>1.8168701551583628E-2</v>
      </c>
      <c r="BB921" s="13">
        <f t="shared" si="1329"/>
        <v>1.2167501784082066E-2</v>
      </c>
      <c r="BC921" s="13">
        <f t="shared" si="1330"/>
        <v>6.5188191570128328E-3</v>
      </c>
      <c r="BD921" s="13">
        <f t="shared" si="1331"/>
        <v>9.6254397224754436E-4</v>
      </c>
      <c r="BE921" s="13">
        <f t="shared" si="1332"/>
        <v>3.4652276032571616E-3</v>
      </c>
      <c r="BF921" s="13">
        <f t="shared" si="1333"/>
        <v>6.2375344340566104E-3</v>
      </c>
      <c r="BG921" s="13">
        <f t="shared" si="1334"/>
        <v>7.4851910216943507E-3</v>
      </c>
      <c r="BH921" s="13">
        <f t="shared" si="1335"/>
        <v>6.7368066529633073E-3</v>
      </c>
      <c r="BI921" s="13">
        <f t="shared" si="1336"/>
        <v>4.8505978001493841E-3</v>
      </c>
      <c r="BJ921" s="14">
        <f t="shared" si="1337"/>
        <v>0.49220102427646489</v>
      </c>
      <c r="BK921" s="14">
        <f t="shared" si="1338"/>
        <v>0.16451863426425786</v>
      </c>
      <c r="BL921" s="14">
        <f t="shared" si="1339"/>
        <v>0.25791293243443347</v>
      </c>
      <c r="BM921" s="14">
        <f t="shared" si="1340"/>
        <v>0.85773771240990948</v>
      </c>
      <c r="BN921" s="14">
        <f t="shared" si="1341"/>
        <v>5.0622635860482032E-2</v>
      </c>
    </row>
    <row r="922" spans="1:66" x14ac:dyDescent="0.25">
      <c r="A922" t="s">
        <v>337</v>
      </c>
      <c r="B922" t="s">
        <v>86</v>
      </c>
      <c r="C922" t="s">
        <v>90</v>
      </c>
      <c r="D922" s="7" t="s">
        <v>365</v>
      </c>
      <c r="E922" s="10">
        <f>VLOOKUP(A922,home!$A$2:$E$404,3,FALSE)</f>
        <v>1.2959000000000001</v>
      </c>
      <c r="F922" s="10">
        <f>VLOOKUP(B922,home!$B$2:$E$404,3,FALSE)</f>
        <v>1.2861</v>
      </c>
      <c r="G922" s="10">
        <f>VLOOKUP(C922,away!$B$2:$E$404,4,FALSE)</f>
        <v>0.25719999999999998</v>
      </c>
      <c r="H922" s="10">
        <f>VLOOKUP(A922,away!$A$2:$E$404,3,FALSE)</f>
        <v>1</v>
      </c>
      <c r="I922" s="10">
        <f>VLOOKUP(C922,away!$B$2:$E$404,3,FALSE)</f>
        <v>1</v>
      </c>
      <c r="J922" s="10">
        <f>VLOOKUP(B922,home!$B$2:$E$404,4,FALSE)</f>
        <v>0.66669999999999996</v>
      </c>
      <c r="K922" s="12">
        <f t="shared" si="1286"/>
        <v>0.42866417782799998</v>
      </c>
      <c r="L922" s="12">
        <f t="shared" si="1287"/>
        <v>0.66669999999999996</v>
      </c>
      <c r="M922" s="13">
        <f t="shared" si="1288"/>
        <v>0.33441779722271608</v>
      </c>
      <c r="N922" s="13">
        <f t="shared" si="1289"/>
        <v>0.14335293009752639</v>
      </c>
      <c r="O922" s="13">
        <f t="shared" si="1290"/>
        <v>0.2229563454083848</v>
      </c>
      <c r="P922" s="13">
        <f t="shared" si="1291"/>
        <v>9.5573398496020839E-2</v>
      </c>
      <c r="Q922" s="13">
        <f t="shared" si="1292"/>
        <v>3.0725132959745452E-2</v>
      </c>
      <c r="R922" s="13">
        <f t="shared" si="1293"/>
        <v>7.4322497741885055E-2</v>
      </c>
      <c r="S922" s="13">
        <f t="shared" si="1294"/>
        <v>6.8284901221898325E-3</v>
      </c>
      <c r="T922" s="13">
        <f t="shared" si="1295"/>
        <v>2.048444614426229E-2</v>
      </c>
      <c r="U922" s="13">
        <f t="shared" si="1296"/>
        <v>3.1859392388648537E-2</v>
      </c>
      <c r="V922" s="13">
        <f t="shared" si="1297"/>
        <v>2.1683521929557976E-4</v>
      </c>
      <c r="W922" s="13">
        <f t="shared" si="1298"/>
        <v>4.3902546196150907E-3</v>
      </c>
      <c r="X922" s="13">
        <f t="shared" si="1299"/>
        <v>2.926982754897381E-3</v>
      </c>
      <c r="Y922" s="13">
        <f t="shared" si="1300"/>
        <v>9.7570970134504167E-4</v>
      </c>
      <c r="Z922" s="13">
        <f t="shared" si="1301"/>
        <v>1.6516936414838253E-2</v>
      </c>
      <c r="AA922" s="13">
        <f t="shared" si="1302"/>
        <v>7.0802189685039933E-3</v>
      </c>
      <c r="AB922" s="13">
        <f t="shared" si="1303"/>
        <v>1.517518121487987E-3</v>
      </c>
      <c r="AC922" s="13">
        <f t="shared" si="1304"/>
        <v>3.873089103251829E-6</v>
      </c>
      <c r="AD922" s="13">
        <f t="shared" si="1305"/>
        <v>4.7048622174322024E-4</v>
      </c>
      <c r="AE922" s="13">
        <f t="shared" si="1306"/>
        <v>3.1367316403620491E-4</v>
      </c>
      <c r="AF922" s="13">
        <f t="shared" si="1307"/>
        <v>1.0456294923146888E-4</v>
      </c>
      <c r="AG922" s="13">
        <f t="shared" si="1308"/>
        <v>2.3237372750873433E-5</v>
      </c>
      <c r="AH922" s="13">
        <f t="shared" si="1309"/>
        <v>2.7529603769431651E-3</v>
      </c>
      <c r="AI922" s="13">
        <f t="shared" si="1310"/>
        <v>1.1800954965754027E-3</v>
      </c>
      <c r="AJ922" s="13">
        <f t="shared" si="1311"/>
        <v>2.5293233289901021E-4</v>
      </c>
      <c r="AK922" s="13">
        <f t="shared" si="1312"/>
        <v>3.6141010176090749E-5</v>
      </c>
      <c r="AL922" s="13">
        <f t="shared" si="1313"/>
        <v>4.4275668502075642E-8</v>
      </c>
      <c r="AM922" s="13">
        <f t="shared" si="1314"/>
        <v>4.0336117884591935E-5</v>
      </c>
      <c r="AN922" s="13">
        <f t="shared" si="1315"/>
        <v>2.689208979365744E-5</v>
      </c>
      <c r="AO922" s="13">
        <f t="shared" si="1316"/>
        <v>8.9644781327157058E-6</v>
      </c>
      <c r="AP922" s="13">
        <f t="shared" si="1317"/>
        <v>1.9922058570271869E-6</v>
      </c>
      <c r="AQ922" s="13">
        <f t="shared" si="1318"/>
        <v>3.3205091122000625E-7</v>
      </c>
      <c r="AR922" s="13">
        <f t="shared" si="1319"/>
        <v>3.670797366616017E-4</v>
      </c>
      <c r="AS922" s="13">
        <f t="shared" si="1320"/>
        <v>1.5735393351336423E-4</v>
      </c>
      <c r="AT922" s="13">
        <f t="shared" si="1321"/>
        <v>3.3725997268754027E-5</v>
      </c>
      <c r="AU922" s="13">
        <f t="shared" si="1322"/>
        <v>4.8190422968799411E-6</v>
      </c>
      <c r="AV922" s="13">
        <f t="shared" si="1323"/>
        <v>5.1643770102759888E-7</v>
      </c>
      <c r="AW922" s="13">
        <f t="shared" si="1324"/>
        <v>3.5148781492368781E-10</v>
      </c>
      <c r="AX922" s="13">
        <f t="shared" si="1325"/>
        <v>2.8817748016286484E-6</v>
      </c>
      <c r="AY922" s="13">
        <f t="shared" si="1326"/>
        <v>1.9212792602458198E-6</v>
      </c>
      <c r="AZ922" s="13">
        <f t="shared" si="1327"/>
        <v>6.4045844140294391E-7</v>
      </c>
      <c r="BA922" s="13">
        <f t="shared" si="1328"/>
        <v>1.4233121429444754E-7</v>
      </c>
      <c r="BB922" s="13">
        <f t="shared" si="1329"/>
        <v>2.3723055142527039E-8</v>
      </c>
      <c r="BC922" s="13">
        <f t="shared" si="1330"/>
        <v>3.1632321727045559E-9</v>
      </c>
      <c r="BD922" s="13">
        <f t="shared" si="1331"/>
        <v>4.0788676738714962E-5</v>
      </c>
      <c r="BE922" s="13">
        <f t="shared" si="1332"/>
        <v>1.7484644578893317E-5</v>
      </c>
      <c r="BF922" s="13">
        <f t="shared" si="1333"/>
        <v>3.74752039651305E-6</v>
      </c>
      <c r="BG922" s="13">
        <f t="shared" si="1334"/>
        <v>5.3547591655497597E-7</v>
      </c>
      <c r="BH922" s="13">
        <f t="shared" si="1335"/>
        <v>5.7384835879183344E-8</v>
      </c>
      <c r="BI922" s="13">
        <f t="shared" si="1336"/>
        <v>4.9197646983889705E-9</v>
      </c>
      <c r="BJ922" s="14">
        <f t="shared" si="1337"/>
        <v>0.2038515456577375</v>
      </c>
      <c r="BK922" s="14">
        <f t="shared" si="1338"/>
        <v>0.43704235970425431</v>
      </c>
      <c r="BL922" s="14">
        <f t="shared" si="1339"/>
        <v>0.34258421561517693</v>
      </c>
      <c r="BM922" s="14">
        <f t="shared" si="1340"/>
        <v>9.8645034537955978E-2</v>
      </c>
      <c r="BN922" s="14">
        <f t="shared" si="1341"/>
        <v>0.90134810192627868</v>
      </c>
    </row>
    <row r="923" spans="1:66" x14ac:dyDescent="0.25">
      <c r="A923" t="s">
        <v>289</v>
      </c>
      <c r="B923" t="s">
        <v>290</v>
      </c>
      <c r="C923" t="s">
        <v>297</v>
      </c>
      <c r="D923" s="7" t="s">
        <v>365</v>
      </c>
      <c r="E923" s="10">
        <f>VLOOKUP(A923,home!$A$2:$E$404,3,FALSE)</f>
        <v>1.6667000000000001</v>
      </c>
      <c r="F923" s="10">
        <f>VLOOKUP(B923,home!$B$2:$E$404,3,FALSE)</f>
        <v>1.6</v>
      </c>
      <c r="G923" s="10">
        <f>VLOOKUP(C923,away!$B$2:$E$404,4,FALSE)</f>
        <v>1.6</v>
      </c>
      <c r="H923" s="10">
        <f>VLOOKUP(A923,away!$A$2:$E$404,3,FALSE)</f>
        <v>0.93330000000000002</v>
      </c>
      <c r="I923" s="10">
        <f>VLOOKUP(C923,away!$B$2:$E$404,3,FALSE)</f>
        <v>0.71430000000000005</v>
      </c>
      <c r="J923" s="10">
        <f>VLOOKUP(B923,home!$B$2:$E$404,4,FALSE)</f>
        <v>1.7858000000000001</v>
      </c>
      <c r="K923" s="12">
        <f t="shared" si="1286"/>
        <v>4.2667520000000003</v>
      </c>
      <c r="L923" s="12">
        <f t="shared" si="1287"/>
        <v>1.1905146241020002</v>
      </c>
      <c r="M923" s="13">
        <f t="shared" si="1288"/>
        <v>4.2651982159450496E-3</v>
      </c>
      <c r="N923" s="13">
        <f t="shared" si="1289"/>
        <v>1.8198543018279972E-2</v>
      </c>
      <c r="O923" s="13">
        <f t="shared" si="1290"/>
        <v>5.0777808507763414E-3</v>
      </c>
      <c r="P923" s="13">
        <f t="shared" si="1291"/>
        <v>2.1665631600611655E-2</v>
      </c>
      <c r="Q923" s="13">
        <f t="shared" si="1292"/>
        <v>3.882433491016607E-2</v>
      </c>
      <c r="R923" s="13">
        <f t="shared" si="1293"/>
        <v>3.0225861804171663E-3</v>
      </c>
      <c r="S923" s="13">
        <f t="shared" si="1294"/>
        <v>2.7513351601023826E-2</v>
      </c>
      <c r="T923" s="13">
        <f t="shared" si="1295"/>
        <v>4.622093848158651E-2</v>
      </c>
      <c r="U923" s="13">
        <f t="shared" si="1296"/>
        <v>1.2896625630467303E-2</v>
      </c>
      <c r="V923" s="13">
        <f t="shared" si="1297"/>
        <v>1.5528629352309488E-2</v>
      </c>
      <c r="W923" s="13">
        <f t="shared" si="1298"/>
        <v>5.5217936208873629E-2</v>
      </c>
      <c r="X923" s="13">
        <f t="shared" si="1299"/>
        <v>6.5737760569395398E-2</v>
      </c>
      <c r="Y923" s="13">
        <f t="shared" si="1300"/>
        <v>3.9130882656790537E-2</v>
      </c>
      <c r="Z923" s="13">
        <f t="shared" si="1301"/>
        <v>1.1994776834650812E-3</v>
      </c>
      <c r="AA923" s="13">
        <f t="shared" si="1302"/>
        <v>5.1178738048800014E-3</v>
      </c>
      <c r="AB923" s="13">
        <f t="shared" si="1303"/>
        <v>1.0918349146359682E-2</v>
      </c>
      <c r="AC923" s="13">
        <f t="shared" si="1304"/>
        <v>4.9299813539708639E-3</v>
      </c>
      <c r="AD923" s="13">
        <f t="shared" si="1305"/>
        <v>5.8900309938771003E-2</v>
      </c>
      <c r="AE923" s="13">
        <f t="shared" si="1306"/>
        <v>7.0121680346247245E-2</v>
      </c>
      <c r="AF923" s="13">
        <f t="shared" si="1307"/>
        <v>4.1740442959406591E-2</v>
      </c>
      <c r="AG923" s="13">
        <f t="shared" si="1308"/>
        <v>1.6564202586556307E-2</v>
      </c>
      <c r="AH923" s="13">
        <f t="shared" si="1309"/>
        <v>3.5699893086229222E-4</v>
      </c>
      <c r="AI923" s="13">
        <f t="shared" si="1310"/>
        <v>1.5232259022545469E-3</v>
      </c>
      <c r="AJ923" s="13">
        <f t="shared" si="1311"/>
        <v>3.2496135824481975E-3</v>
      </c>
      <c r="AK923" s="13">
        <f t="shared" si="1312"/>
        <v>4.6217650840460036E-3</v>
      </c>
      <c r="AL923" s="13">
        <f t="shared" si="1313"/>
        <v>1.0016993762560792E-3</v>
      </c>
      <c r="AM923" s="13">
        <f t="shared" si="1314"/>
        <v>5.0262603046374206E-2</v>
      </c>
      <c r="AN923" s="13">
        <f t="shared" si="1315"/>
        <v>5.9838363972142226E-2</v>
      </c>
      <c r="AO923" s="13">
        <f t="shared" si="1316"/>
        <v>3.5619223695586795E-2</v>
      </c>
      <c r="AP923" s="13">
        <f t="shared" si="1317"/>
        <v>1.4135068902918857E-2</v>
      </c>
      <c r="AQ923" s="13">
        <f t="shared" si="1318"/>
        <v>4.2070015604035787E-3</v>
      </c>
      <c r="AR923" s="13">
        <f t="shared" si="1319"/>
        <v>8.5002489596067583E-5</v>
      </c>
      <c r="AS923" s="13">
        <f t="shared" si="1320"/>
        <v>3.626845424890005E-4</v>
      </c>
      <c r="AT923" s="13">
        <f t="shared" si="1321"/>
        <v>7.7374249851701424E-4</v>
      </c>
      <c r="AU923" s="13">
        <f t="shared" si="1322"/>
        <v>1.1004557843441558E-3</v>
      </c>
      <c r="AV923" s="13">
        <f t="shared" si="1323"/>
        <v>1.1738429796904991E-3</v>
      </c>
      <c r="AW923" s="13">
        <f t="shared" si="1324"/>
        <v>1.4134063492051436E-4</v>
      </c>
      <c r="AX923" s="13">
        <f t="shared" si="1325"/>
        <v>3.5743010345553876E-2</v>
      </c>
      <c r="AY923" s="13">
        <f t="shared" si="1326"/>
        <v>4.2552576525810973E-2</v>
      </c>
      <c r="AZ923" s="13">
        <f t="shared" si="1327"/>
        <v>2.5329732323598728E-2</v>
      </c>
      <c r="BA923" s="13">
        <f t="shared" si="1328"/>
        <v>1.0051805585277808E-2</v>
      </c>
      <c r="BB923" s="13">
        <f t="shared" si="1329"/>
        <v>2.9917053869758484E-3</v>
      </c>
      <c r="BC923" s="13">
        <f t="shared" si="1330"/>
        <v>7.1233380283989645E-4</v>
      </c>
      <c r="BD923" s="13">
        <f t="shared" si="1331"/>
        <v>1.6866117824866065E-5</v>
      </c>
      <c r="BE923" s="13">
        <f t="shared" si="1332"/>
        <v>7.1963541961482923E-5</v>
      </c>
      <c r="BF923" s="13">
        <f t="shared" si="1333"/>
        <v>1.5352529329562065E-4</v>
      </c>
      <c r="BG923" s="13">
        <f t="shared" si="1334"/>
        <v>2.1835145073989201E-4</v>
      </c>
      <c r="BH923" s="13">
        <f t="shared" si="1335"/>
        <v>2.3291287228683396E-4</v>
      </c>
      <c r="BI923" s="13">
        <f t="shared" si="1336"/>
        <v>1.9875629273111866E-4</v>
      </c>
      <c r="BJ923" s="14">
        <f t="shared" si="1337"/>
        <v>0.73210045682355596</v>
      </c>
      <c r="BK923" s="14">
        <f t="shared" si="1338"/>
        <v>0.11745706802592794</v>
      </c>
      <c r="BL923" s="14">
        <f t="shared" si="1339"/>
        <v>5.1172922975988078E-2</v>
      </c>
      <c r="BM923" s="14">
        <f t="shared" si="1340"/>
        <v>0.76846461484185058</v>
      </c>
      <c r="BN923" s="14">
        <f t="shared" si="1341"/>
        <v>9.1054074776196245E-2</v>
      </c>
    </row>
    <row r="924" spans="1:66" x14ac:dyDescent="0.25">
      <c r="A924" t="s">
        <v>289</v>
      </c>
      <c r="B924" t="s">
        <v>296</v>
      </c>
      <c r="C924" t="s">
        <v>292</v>
      </c>
      <c r="D924" s="7" t="s">
        <v>365</v>
      </c>
      <c r="E924" s="10">
        <f>VLOOKUP(A924,home!$A$2:$E$404,3,FALSE)</f>
        <v>1.6667000000000001</v>
      </c>
      <c r="F924" s="10">
        <f>VLOOKUP(B924,home!$B$2:$E$404,3,FALSE)</f>
        <v>0.9</v>
      </c>
      <c r="G924" s="10">
        <f>VLOOKUP(C924,away!$B$2:$E$404,4,FALSE)</f>
        <v>0.1</v>
      </c>
      <c r="H924" s="10">
        <f>VLOOKUP(A924,away!$A$2:$E$404,3,FALSE)</f>
        <v>0.93330000000000002</v>
      </c>
      <c r="I924" s="10">
        <f>VLOOKUP(C924,away!$B$2:$E$404,3,FALSE)</f>
        <v>1.0714999999999999</v>
      </c>
      <c r="J924" s="10">
        <f>VLOOKUP(B924,home!$B$2:$E$404,4,FALSE)</f>
        <v>1.0714999999999999</v>
      </c>
      <c r="K924" s="12">
        <f t="shared" si="1286"/>
        <v>0.15000300000000003</v>
      </c>
      <c r="L924" s="12">
        <f t="shared" si="1287"/>
        <v>1.0715331629249998</v>
      </c>
      <c r="M924" s="13">
        <f t="shared" si="1288"/>
        <v>0.29477699345050479</v>
      </c>
      <c r="N924" s="13">
        <f t="shared" si="1289"/>
        <v>4.4217433348556073E-2</v>
      </c>
      <c r="O924" s="13">
        <f t="shared" si="1290"/>
        <v>0.31586332414954132</v>
      </c>
      <c r="P924" s="13">
        <f t="shared" si="1291"/>
        <v>4.738044621240365E-2</v>
      </c>
      <c r="Q924" s="13">
        <f t="shared" si="1292"/>
        <v>3.3163738272917287E-3</v>
      </c>
      <c r="R924" s="13">
        <f t="shared" si="1293"/>
        <v>0.16922901338898122</v>
      </c>
      <c r="S924" s="13">
        <f t="shared" si="1294"/>
        <v>1.9039025544435946E-3</v>
      </c>
      <c r="T924" s="13">
        <f t="shared" si="1295"/>
        <v>3.5536045365995926E-3</v>
      </c>
      <c r="U924" s="13">
        <f t="shared" si="1296"/>
        <v>2.5384859695387355E-2</v>
      </c>
      <c r="V924" s="13">
        <f t="shared" si="1297"/>
        <v>3.4002258799307563E-5</v>
      </c>
      <c r="W924" s="13">
        <f t="shared" si="1298"/>
        <v>1.6582200773841376E-4</v>
      </c>
      <c r="X924" s="13">
        <f t="shared" si="1299"/>
        <v>1.7768378043451629E-4</v>
      </c>
      <c r="Y924" s="13">
        <f t="shared" si="1300"/>
        <v>9.5197031624734207E-5</v>
      </c>
      <c r="Z924" s="13">
        <f t="shared" si="1301"/>
        <v>6.044483332512407E-2</v>
      </c>
      <c r="AA924" s="13">
        <f t="shared" si="1302"/>
        <v>9.0669063332685877E-3</v>
      </c>
      <c r="AB924" s="13">
        <f t="shared" si="1303"/>
        <v>6.8003157535464402E-4</v>
      </c>
      <c r="AC924" s="13">
        <f t="shared" si="1304"/>
        <v>3.4158071820726364E-7</v>
      </c>
      <c r="AD924" s="13">
        <f t="shared" si="1305"/>
        <v>6.2184496566963197E-6</v>
      </c>
      <c r="AE924" s="13">
        <f t="shared" si="1306"/>
        <v>6.663275029129686E-6</v>
      </c>
      <c r="AF924" s="13">
        <f t="shared" si="1307"/>
        <v>3.5699600837012512E-6</v>
      </c>
      <c r="AG924" s="13">
        <f t="shared" si="1308"/>
        <v>1.2751102066681331E-6</v>
      </c>
      <c r="AH924" s="13">
        <f t="shared" si="1309"/>
        <v>1.6192160858836156E-2</v>
      </c>
      <c r="AI924" s="13">
        <f t="shared" si="1310"/>
        <v>2.4288727053079998E-3</v>
      </c>
      <c r="AJ924" s="13">
        <f t="shared" si="1311"/>
        <v>1.8216909620715797E-4</v>
      </c>
      <c r="AK924" s="13">
        <f t="shared" si="1312"/>
        <v>9.1086369794541087E-6</v>
      </c>
      <c r="AL924" s="13">
        <f t="shared" si="1313"/>
        <v>2.1961343260570199E-9</v>
      </c>
      <c r="AM924" s="13">
        <f t="shared" si="1314"/>
        <v>1.8655722077068367E-7</v>
      </c>
      <c r="AN924" s="13">
        <f t="shared" si="1315"/>
        <v>1.9990224883890811E-7</v>
      </c>
      <c r="AO924" s="13">
        <f t="shared" si="1316"/>
        <v>1.0710094448708777E-7</v>
      </c>
      <c r="AP924" s="13">
        <f t="shared" si="1317"/>
        <v>3.8254071266167999E-8</v>
      </c>
      <c r="AQ924" s="13">
        <f t="shared" si="1318"/>
        <v>1.0247626494648837E-8</v>
      </c>
      <c r="AR924" s="13">
        <f t="shared" si="1319"/>
        <v>3.4700874679318185E-3</v>
      </c>
      <c r="AS924" s="13">
        <f t="shared" si="1320"/>
        <v>5.205235304521766E-4</v>
      </c>
      <c r="AT924" s="13">
        <f t="shared" si="1321"/>
        <v>3.9040045569208928E-5</v>
      </c>
      <c r="AU924" s="13">
        <f t="shared" si="1322"/>
        <v>1.9520413185060161E-6</v>
      </c>
      <c r="AV924" s="13">
        <f t="shared" si="1323"/>
        <v>7.3203013474964479E-8</v>
      </c>
      <c r="AW924" s="13">
        <f t="shared" si="1324"/>
        <v>9.8053242717635501E-12</v>
      </c>
      <c r="AX924" s="13">
        <f t="shared" si="1325"/>
        <v>4.6640237978774766E-9</v>
      </c>
      <c r="AY924" s="13">
        <f t="shared" si="1326"/>
        <v>4.9976561720971216E-9</v>
      </c>
      <c r="AZ924" s="13">
        <f t="shared" si="1327"/>
        <v>2.6775771626494375E-9</v>
      </c>
      <c r="BA924" s="13">
        <f t="shared" si="1328"/>
        <v>9.5637090868983297E-10</v>
      </c>
      <c r="BB924" s="13">
        <f t="shared" si="1329"/>
        <v>2.561957861794682E-10</v>
      </c>
      <c r="BC924" s="13">
        <f t="shared" si="1330"/>
        <v>5.4904456218588519E-11</v>
      </c>
      <c r="BD924" s="13">
        <f t="shared" si="1331"/>
        <v>6.1971896668989719E-4</v>
      </c>
      <c r="BE924" s="13">
        <f t="shared" si="1332"/>
        <v>9.2959704160384667E-5</v>
      </c>
      <c r="BF924" s="13">
        <f t="shared" si="1333"/>
        <v>6.9721172515850903E-6</v>
      </c>
      <c r="BG924" s="13">
        <f t="shared" si="1334"/>
        <v>3.486128346965062E-7</v>
      </c>
      <c r="BH924" s="13">
        <f t="shared" si="1335"/>
        <v>1.3073242760745004E-8</v>
      </c>
      <c r="BI924" s="13">
        <f t="shared" si="1336"/>
        <v>3.9220512676800667E-10</v>
      </c>
      <c r="BJ924" s="14">
        <f t="shared" si="1337"/>
        <v>5.1544396996061385E-2</v>
      </c>
      <c r="BK924" s="14">
        <f t="shared" si="1338"/>
        <v>0.34409569325066008</v>
      </c>
      <c r="BL924" s="14">
        <f t="shared" si="1339"/>
        <v>0.54378813559453343</v>
      </c>
      <c r="BM924" s="14">
        <f t="shared" si="1340"/>
        <v>0.12508946980124944</v>
      </c>
      <c r="BN924" s="14">
        <f t="shared" si="1341"/>
        <v>0.87478358437727888</v>
      </c>
    </row>
    <row r="925" spans="1:66" x14ac:dyDescent="0.25">
      <c r="A925" t="s">
        <v>289</v>
      </c>
      <c r="B925" t="s">
        <v>308</v>
      </c>
      <c r="C925" t="s">
        <v>293</v>
      </c>
      <c r="D925" s="7" t="s">
        <v>365</v>
      </c>
      <c r="E925" s="10">
        <f>VLOOKUP(A925,home!$A$2:$E$404,3,FALSE)</f>
        <v>1.6667000000000001</v>
      </c>
      <c r="F925" s="10">
        <f>VLOOKUP(B925,home!$B$2:$E$404,3,FALSE)</f>
        <v>0.9</v>
      </c>
      <c r="G925" s="10" t="e">
        <f>VLOOKUP(C925,away!$B$2:$E$404,4,FALSE)</f>
        <v>#N/A</v>
      </c>
      <c r="H925" s="10">
        <f>VLOOKUP(A925,away!$A$2:$E$404,3,FALSE)</f>
        <v>0.93330000000000002</v>
      </c>
      <c r="I925" s="10" t="e">
        <f>VLOOKUP(C925,away!$B$2:$E$404,3,FALSE)</f>
        <v>#N/A</v>
      </c>
      <c r="J925" s="10">
        <f>VLOOKUP(B925,home!$B$2:$E$404,4,FALSE)</f>
        <v>1.0714999999999999</v>
      </c>
      <c r="K925" s="12" t="e">
        <f t="shared" si="1286"/>
        <v>#N/A</v>
      </c>
      <c r="L925" s="12" t="e">
        <f t="shared" si="1287"/>
        <v>#N/A</v>
      </c>
      <c r="M925" s="13" t="e">
        <f t="shared" si="1288"/>
        <v>#N/A</v>
      </c>
      <c r="N925" s="13" t="e">
        <f t="shared" si="1289"/>
        <v>#N/A</v>
      </c>
      <c r="O925" s="13" t="e">
        <f t="shared" si="1290"/>
        <v>#N/A</v>
      </c>
      <c r="P925" s="13" t="e">
        <f t="shared" si="1291"/>
        <v>#N/A</v>
      </c>
      <c r="Q925" s="13" t="e">
        <f t="shared" si="1292"/>
        <v>#N/A</v>
      </c>
      <c r="R925" s="13" t="e">
        <f t="shared" si="1293"/>
        <v>#N/A</v>
      </c>
      <c r="S925" s="13" t="e">
        <f t="shared" si="1294"/>
        <v>#N/A</v>
      </c>
      <c r="T925" s="13" t="e">
        <f t="shared" si="1295"/>
        <v>#N/A</v>
      </c>
      <c r="U925" s="13" t="e">
        <f t="shared" si="1296"/>
        <v>#N/A</v>
      </c>
      <c r="V925" s="13" t="e">
        <f t="shared" si="1297"/>
        <v>#N/A</v>
      </c>
      <c r="W925" s="13" t="e">
        <f t="shared" si="1298"/>
        <v>#N/A</v>
      </c>
      <c r="X925" s="13" t="e">
        <f t="shared" si="1299"/>
        <v>#N/A</v>
      </c>
      <c r="Y925" s="13" t="e">
        <f t="shared" si="1300"/>
        <v>#N/A</v>
      </c>
      <c r="Z925" s="13" t="e">
        <f t="shared" si="1301"/>
        <v>#N/A</v>
      </c>
      <c r="AA925" s="13" t="e">
        <f t="shared" si="1302"/>
        <v>#N/A</v>
      </c>
      <c r="AB925" s="13" t="e">
        <f t="shared" si="1303"/>
        <v>#N/A</v>
      </c>
      <c r="AC925" s="13" t="e">
        <f t="shared" si="1304"/>
        <v>#N/A</v>
      </c>
      <c r="AD925" s="13" t="e">
        <f t="shared" si="1305"/>
        <v>#N/A</v>
      </c>
      <c r="AE925" s="13" t="e">
        <f t="shared" si="1306"/>
        <v>#N/A</v>
      </c>
      <c r="AF925" s="13" t="e">
        <f t="shared" si="1307"/>
        <v>#N/A</v>
      </c>
      <c r="AG925" s="13" t="e">
        <f t="shared" si="1308"/>
        <v>#N/A</v>
      </c>
      <c r="AH925" s="13" t="e">
        <f t="shared" si="1309"/>
        <v>#N/A</v>
      </c>
      <c r="AI925" s="13" t="e">
        <f t="shared" si="1310"/>
        <v>#N/A</v>
      </c>
      <c r="AJ925" s="13" t="e">
        <f t="shared" si="1311"/>
        <v>#N/A</v>
      </c>
      <c r="AK925" s="13" t="e">
        <f t="shared" si="1312"/>
        <v>#N/A</v>
      </c>
      <c r="AL925" s="13" t="e">
        <f t="shared" si="1313"/>
        <v>#N/A</v>
      </c>
      <c r="AM925" s="13" t="e">
        <f t="shared" si="1314"/>
        <v>#N/A</v>
      </c>
      <c r="AN925" s="13" t="e">
        <f t="shared" si="1315"/>
        <v>#N/A</v>
      </c>
      <c r="AO925" s="13" t="e">
        <f t="shared" si="1316"/>
        <v>#N/A</v>
      </c>
      <c r="AP925" s="13" t="e">
        <f t="shared" si="1317"/>
        <v>#N/A</v>
      </c>
      <c r="AQ925" s="13" t="e">
        <f t="shared" si="1318"/>
        <v>#N/A</v>
      </c>
      <c r="AR925" s="13" t="e">
        <f t="shared" si="1319"/>
        <v>#N/A</v>
      </c>
      <c r="AS925" s="13" t="e">
        <f t="shared" si="1320"/>
        <v>#N/A</v>
      </c>
      <c r="AT925" s="13" t="e">
        <f t="shared" si="1321"/>
        <v>#N/A</v>
      </c>
      <c r="AU925" s="13" t="e">
        <f t="shared" si="1322"/>
        <v>#N/A</v>
      </c>
      <c r="AV925" s="13" t="e">
        <f t="shared" si="1323"/>
        <v>#N/A</v>
      </c>
      <c r="AW925" s="13" t="e">
        <f t="shared" si="1324"/>
        <v>#N/A</v>
      </c>
      <c r="AX925" s="13" t="e">
        <f t="shared" si="1325"/>
        <v>#N/A</v>
      </c>
      <c r="AY925" s="13" t="e">
        <f t="shared" si="1326"/>
        <v>#N/A</v>
      </c>
      <c r="AZ925" s="13" t="e">
        <f t="shared" si="1327"/>
        <v>#N/A</v>
      </c>
      <c r="BA925" s="13" t="e">
        <f t="shared" si="1328"/>
        <v>#N/A</v>
      </c>
      <c r="BB925" s="13" t="e">
        <f t="shared" si="1329"/>
        <v>#N/A</v>
      </c>
      <c r="BC925" s="13" t="e">
        <f t="shared" si="1330"/>
        <v>#N/A</v>
      </c>
      <c r="BD925" s="13" t="e">
        <f t="shared" si="1331"/>
        <v>#N/A</v>
      </c>
      <c r="BE925" s="13" t="e">
        <f t="shared" si="1332"/>
        <v>#N/A</v>
      </c>
      <c r="BF925" s="13" t="e">
        <f t="shared" si="1333"/>
        <v>#N/A</v>
      </c>
      <c r="BG925" s="13" t="e">
        <f t="shared" si="1334"/>
        <v>#N/A</v>
      </c>
      <c r="BH925" s="13" t="e">
        <f t="shared" si="1335"/>
        <v>#N/A</v>
      </c>
      <c r="BI925" s="13" t="e">
        <f t="shared" si="1336"/>
        <v>#N/A</v>
      </c>
      <c r="BJ925" s="14" t="e">
        <f t="shared" si="1337"/>
        <v>#N/A</v>
      </c>
      <c r="BK925" s="14" t="e">
        <f t="shared" si="1338"/>
        <v>#N/A</v>
      </c>
      <c r="BL925" s="14" t="e">
        <f t="shared" si="1339"/>
        <v>#N/A</v>
      </c>
      <c r="BM925" s="14" t="e">
        <f t="shared" si="1340"/>
        <v>#N/A</v>
      </c>
      <c r="BN925" s="14" t="e">
        <f t="shared" si="1341"/>
        <v>#N/A</v>
      </c>
    </row>
    <row r="926" spans="1:66" s="10" customFormat="1" x14ac:dyDescent="0.25">
      <c r="A926" t="s">
        <v>289</v>
      </c>
      <c r="B926" t="s">
        <v>314</v>
      </c>
      <c r="C926" t="s">
        <v>303</v>
      </c>
      <c r="D926" s="7" t="s">
        <v>365</v>
      </c>
      <c r="E926" s="10">
        <f>VLOOKUP(A926,home!$A$2:$E$404,3,FALSE)</f>
        <v>1.6667000000000001</v>
      </c>
      <c r="F926" s="10">
        <f>VLOOKUP(B926,home!$B$2:$E$404,3,FALSE)</f>
        <v>0.6</v>
      </c>
      <c r="G926" s="10">
        <f>VLOOKUP(C926,away!$B$2:$E$404,4,FALSE)</f>
        <v>0.3</v>
      </c>
      <c r="H926" s="10">
        <f>VLOOKUP(A926,away!$A$2:$E$404,3,FALSE)</f>
        <v>0.93330000000000002</v>
      </c>
      <c r="I926" s="10">
        <f>VLOOKUP(C926,away!$B$2:$E$404,3,FALSE)</f>
        <v>1.0714999999999999</v>
      </c>
      <c r="J926" s="10">
        <f>VLOOKUP(B926,home!$B$2:$E$404,4,FALSE)</f>
        <v>0.1</v>
      </c>
      <c r="K926" s="12">
        <f t="shared" si="1286"/>
        <v>0.30000599999999994</v>
      </c>
      <c r="L926" s="12">
        <f t="shared" si="1287"/>
        <v>0.100003095</v>
      </c>
      <c r="M926" s="13">
        <f t="shared" si="1288"/>
        <v>0.67031394950254464</v>
      </c>
      <c r="N926" s="13">
        <f t="shared" si="1289"/>
        <v>0.20109820673446038</v>
      </c>
      <c r="O926" s="13">
        <f t="shared" si="1290"/>
        <v>6.703346957192817E-2</v>
      </c>
      <c r="P926" s="13">
        <f t="shared" si="1291"/>
        <v>2.011044307239588E-2</v>
      </c>
      <c r="Q926" s="13">
        <f t="shared" si="1292"/>
        <v>3.0165334304789251E-2</v>
      </c>
      <c r="R926" s="13">
        <f t="shared" si="1293"/>
        <v>3.3517772128905709E-3</v>
      </c>
      <c r="S926" s="13">
        <f t="shared" si="1294"/>
        <v>1.5083600783939082E-4</v>
      </c>
      <c r="T926" s="13">
        <f t="shared" si="1295"/>
        <v>3.0166267921885983E-3</v>
      </c>
      <c r="U926" s="13">
        <f t="shared" si="1296"/>
        <v>1.0055532745304485E-3</v>
      </c>
      <c r="V926" s="13">
        <f t="shared" si="1297"/>
        <v>5.0281231009119236E-7</v>
      </c>
      <c r="W926" s="13">
        <f t="shared" si="1298"/>
        <v>3.0165937611475336E-3</v>
      </c>
      <c r="X926" s="13">
        <f t="shared" si="1299"/>
        <v>3.0166871247244411E-4</v>
      </c>
      <c r="Y926" s="13">
        <f t="shared" si="1300"/>
        <v>1.5083902455954756E-5</v>
      </c>
      <c r="Z926" s="13">
        <f t="shared" si="1301"/>
        <v>1.1172936501317702E-4</v>
      </c>
      <c r="AA926" s="13">
        <f t="shared" si="1302"/>
        <v>3.351947988014318E-5</v>
      </c>
      <c r="AB926" s="13">
        <f t="shared" si="1303"/>
        <v>5.0280225404611154E-6</v>
      </c>
      <c r="AC926" s="13">
        <f t="shared" si="1304"/>
        <v>9.4282111629306027E-10</v>
      </c>
      <c r="AD926" s="13">
        <f t="shared" si="1305"/>
        <v>2.262490569767067E-4</v>
      </c>
      <c r="AE926" s="13">
        <f t="shared" si="1306"/>
        <v>2.2625605938502012E-5</v>
      </c>
      <c r="AF926" s="13">
        <f t="shared" si="1307"/>
        <v>1.1313153100502904E-6</v>
      </c>
      <c r="AG926" s="13">
        <f t="shared" si="1308"/>
        <v>3.7711677475304558E-8</v>
      </c>
      <c r="AH926" s="13">
        <f t="shared" si="1309"/>
        <v>2.7933205759256039E-6</v>
      </c>
      <c r="AI926" s="13">
        <f t="shared" si="1310"/>
        <v>8.3801293270113657E-7</v>
      </c>
      <c r="AJ926" s="13">
        <f t="shared" si="1311"/>
        <v>1.2570445394396856E-7</v>
      </c>
      <c r="AK926" s="13">
        <f t="shared" si="1312"/>
        <v>1.257069680330474E-8</v>
      </c>
      <c r="AL926" s="13">
        <f t="shared" si="1313"/>
        <v>1.1314429843350506E-12</v>
      </c>
      <c r="AM926" s="13">
        <f t="shared" si="1314"/>
        <v>1.3575214917470779E-5</v>
      </c>
      <c r="AN926" s="13">
        <f t="shared" si="1315"/>
        <v>1.3575635070372474E-6</v>
      </c>
      <c r="AO926" s="13">
        <f t="shared" si="1316"/>
        <v>6.7880276181389503E-8</v>
      </c>
      <c r="AP926" s="13">
        <f t="shared" si="1317"/>
        <v>2.2627459025312448E-9</v>
      </c>
      <c r="AQ926" s="13">
        <f t="shared" si="1318"/>
        <v>5.6570398362923189E-11</v>
      </c>
      <c r="AR926" s="13">
        <f t="shared" si="1319"/>
        <v>5.5868140583948583E-8</v>
      </c>
      <c r="AS926" s="13">
        <f t="shared" si="1320"/>
        <v>1.6760777384028078E-8</v>
      </c>
      <c r="AT926" s="13">
        <f t="shared" si="1321"/>
        <v>2.5141668899363627E-9</v>
      </c>
      <c r="AU926" s="13">
        <f t="shared" si="1322"/>
        <v>2.514217173274161E-10</v>
      </c>
      <c r="AV926" s="13">
        <f t="shared" si="1323"/>
        <v>1.8857005932132193E-11</v>
      </c>
      <c r="AW926" s="13">
        <f t="shared" si="1324"/>
        <v>9.4291719337955334E-16</v>
      </c>
      <c r="AX926" s="13">
        <f t="shared" si="1325"/>
        <v>6.7877432108845564E-7</v>
      </c>
      <c r="AY926" s="13">
        <f t="shared" si="1326"/>
        <v>6.7879532915369335E-8</v>
      </c>
      <c r="AZ926" s="13">
        <f t="shared" si="1327"/>
        <v>3.3940816893456528E-9</v>
      </c>
      <c r="BA926" s="13">
        <f t="shared" si="1328"/>
        <v>1.1313955787246463E-10</v>
      </c>
      <c r="BB926" s="13">
        <f t="shared" si="1329"/>
        <v>2.8285764885445191E-12</v>
      </c>
      <c r="BC926" s="13">
        <f t="shared" si="1330"/>
        <v>5.6573280659736803E-14</v>
      </c>
      <c r="BD926" s="13">
        <f t="shared" si="1331"/>
        <v>9.3116449504832729E-10</v>
      </c>
      <c r="BE926" s="13">
        <f t="shared" si="1332"/>
        <v>2.7935493550146841E-10</v>
      </c>
      <c r="BF926" s="13">
        <f t="shared" si="1333"/>
        <v>4.1904078390026755E-11</v>
      </c>
      <c r="BG926" s="13">
        <f t="shared" si="1334"/>
        <v>4.1904916471594545E-12</v>
      </c>
      <c r="BH926" s="13">
        <f t="shared" si="1335"/>
        <v>3.1429315927442977E-13</v>
      </c>
      <c r="BI926" s="13">
        <f t="shared" si="1336"/>
        <v>1.8857966708256923E-14</v>
      </c>
      <c r="BJ926" s="14">
        <f t="shared" si="1337"/>
        <v>0.23787931103939419</v>
      </c>
      <c r="BK926" s="14">
        <f t="shared" si="1338"/>
        <v>0.69057580021857545</v>
      </c>
      <c r="BL926" s="14">
        <f t="shared" si="1339"/>
        <v>7.1433193840739886E-2</v>
      </c>
      <c r="BM926" s="14">
        <f t="shared" si="1340"/>
        <v>7.9267861851819756E-3</v>
      </c>
      <c r="BN926" s="14">
        <f t="shared" si="1341"/>
        <v>0.99207318039900882</v>
      </c>
    </row>
    <row r="927" spans="1:66" x14ac:dyDescent="0.25">
      <c r="A927" t="s">
        <v>289</v>
      </c>
      <c r="B927" t="s">
        <v>291</v>
      </c>
      <c r="C927" t="s">
        <v>301</v>
      </c>
      <c r="D927" s="7" t="s">
        <v>365</v>
      </c>
      <c r="E927" s="10">
        <f>VLOOKUP(A927,home!$A$2:$E$404,3,FALSE)</f>
        <v>1.6667000000000001</v>
      </c>
      <c r="F927" s="10">
        <f>VLOOKUP(B927,home!$B$2:$E$404,3,FALSE)</f>
        <v>2.2000000000000002</v>
      </c>
      <c r="G927" s="10">
        <f>VLOOKUP(C927,away!$B$2:$E$404,4,FALSE)</f>
        <v>0.1</v>
      </c>
      <c r="H927" s="10">
        <f>VLOOKUP(A927,away!$A$2:$E$404,3,FALSE)</f>
        <v>0.93330000000000002</v>
      </c>
      <c r="I927" s="10">
        <f>VLOOKUP(C927,away!$B$2:$E$404,3,FALSE)</f>
        <v>2.1429</v>
      </c>
      <c r="J927" s="10">
        <f>VLOOKUP(B927,home!$B$2:$E$404,4,FALSE)</f>
        <v>0.71430000000000005</v>
      </c>
      <c r="K927" s="12">
        <f t="shared" si="1286"/>
        <v>0.36667400000000006</v>
      </c>
      <c r="L927" s="12">
        <f t="shared" si="1287"/>
        <v>1.428577549551</v>
      </c>
      <c r="M927" s="13">
        <f t="shared" si="1288"/>
        <v>0.16608566831638377</v>
      </c>
      <c r="N927" s="13">
        <f t="shared" si="1289"/>
        <v>6.089929634424171E-2</v>
      </c>
      <c r="O927" s="13">
        <f t="shared" si="1290"/>
        <v>0.23726625705895971</v>
      </c>
      <c r="P927" s="13">
        <f t="shared" si="1291"/>
        <v>8.6999367540837008E-2</v>
      </c>
      <c r="Q927" s="13">
        <f t="shared" si="1292"/>
        <v>1.1165094293864242E-2</v>
      </c>
      <c r="R927" s="13">
        <f t="shared" si="1293"/>
        <v>0.16947662405021319</v>
      </c>
      <c r="S927" s="13">
        <f t="shared" si="1294"/>
        <v>1.1393050991743817E-2</v>
      </c>
      <c r="T927" s="13">
        <f t="shared" si="1295"/>
        <v>1.5950203046834435E-2</v>
      </c>
      <c r="U927" s="13">
        <f t="shared" si="1296"/>
        <v>6.2142671646987876E-2</v>
      </c>
      <c r="V927" s="13">
        <f t="shared" si="1297"/>
        <v>6.6310372678946526E-4</v>
      </c>
      <c r="W927" s="13">
        <f t="shared" si="1298"/>
        <v>1.3646499283694598E-3</v>
      </c>
      <c r="X927" s="13">
        <f t="shared" si="1299"/>
        <v>1.9495082506649905E-3</v>
      </c>
      <c r="Y927" s="13">
        <f t="shared" si="1300"/>
        <v>1.3925118597822247E-3</v>
      </c>
      <c r="Z927" s="13">
        <f t="shared" si="1301"/>
        <v>8.0703500097276532E-2</v>
      </c>
      <c r="AA927" s="13">
        <f t="shared" si="1302"/>
        <v>2.9591875194668774E-2</v>
      </c>
      <c r="AB927" s="13">
        <f t="shared" si="1303"/>
        <v>5.4252856225649893E-3</v>
      </c>
      <c r="AC927" s="13">
        <f t="shared" si="1304"/>
        <v>2.1709280152472288E-5</v>
      </c>
      <c r="AD927" s="13">
        <f t="shared" si="1305"/>
        <v>1.250954119587358E-4</v>
      </c>
      <c r="AE927" s="13">
        <f t="shared" si="1306"/>
        <v>1.7870849707608366E-4</v>
      </c>
      <c r="AF927" s="13">
        <f t="shared" si="1307"/>
        <v>1.2764947341844686E-4</v>
      </c>
      <c r="AG927" s="13">
        <f t="shared" si="1308"/>
        <v>6.0785723979200092E-5</v>
      </c>
      <c r="AH927" s="13">
        <f t="shared" si="1309"/>
        <v>2.8822802102289057E-2</v>
      </c>
      <c r="AI927" s="13">
        <f t="shared" si="1310"/>
        <v>1.056857213805474E-2</v>
      </c>
      <c r="AJ927" s="13">
        <f t="shared" si="1311"/>
        <v>1.9376103100745418E-3</v>
      </c>
      <c r="AK927" s="13">
        <f t="shared" si="1312"/>
        <v>2.3682377427875761E-4</v>
      </c>
      <c r="AL927" s="13">
        <f t="shared" si="1313"/>
        <v>4.5487215415458497E-7</v>
      </c>
      <c r="AM927" s="13">
        <f t="shared" si="1314"/>
        <v>9.1738470169114994E-6</v>
      </c>
      <c r="AN927" s="13">
        <f t="shared" si="1315"/>
        <v>1.3105551891375183E-5</v>
      </c>
      <c r="AO927" s="13">
        <f t="shared" si="1316"/>
        <v>9.3611486032471179E-6</v>
      </c>
      <c r="AP927" s="13">
        <f t="shared" si="1317"/>
        <v>4.4577089108698436E-6</v>
      </c>
      <c r="AQ927" s="13">
        <f t="shared" si="1318"/>
        <v>1.592045718125525E-6</v>
      </c>
      <c r="AR927" s="13">
        <f t="shared" si="1319"/>
        <v>8.2351215996963045E-3</v>
      </c>
      <c r="AS927" s="13">
        <f t="shared" si="1320"/>
        <v>3.019604977447043E-3</v>
      </c>
      <c r="AT927" s="13">
        <f t="shared" si="1321"/>
        <v>5.5360531775020851E-4</v>
      </c>
      <c r="AU927" s="13">
        <f t="shared" si="1322"/>
        <v>6.766422542691335E-5</v>
      </c>
      <c r="AV927" s="13">
        <f t="shared" si="1323"/>
        <v>6.2026780485470053E-6</v>
      </c>
      <c r="AW927" s="13">
        <f t="shared" si="1324"/>
        <v>6.6186709085046043E-9</v>
      </c>
      <c r="AX927" s="13">
        <f t="shared" si="1325"/>
        <v>5.6063519684650129E-7</v>
      </c>
      <c r="AY927" s="13">
        <f t="shared" si="1326"/>
        <v>8.0091085570301746E-7</v>
      </c>
      <c r="AZ927" s="13">
        <f t="shared" si="1327"/>
        <v>5.7208163382450575E-7</v>
      </c>
      <c r="BA927" s="13">
        <f t="shared" si="1328"/>
        <v>2.724209928640482E-7</v>
      </c>
      <c r="BB927" s="13">
        <f t="shared" si="1329"/>
        <v>9.7293628607993154E-8</v>
      </c>
      <c r="BC927" s="13">
        <f t="shared" si="1330"/>
        <v>2.7798298708746389E-8</v>
      </c>
      <c r="BD927" s="13">
        <f t="shared" si="1331"/>
        <v>1.9607516391914417E-3</v>
      </c>
      <c r="BE927" s="13">
        <f t="shared" si="1332"/>
        <v>7.1895664654888277E-4</v>
      </c>
      <c r="BF927" s="13">
        <f t="shared" si="1333"/>
        <v>1.3181135470833255E-4</v>
      </c>
      <c r="BG927" s="13">
        <f t="shared" si="1334"/>
        <v>1.6110598892107713E-5</v>
      </c>
      <c r="BH927" s="13">
        <f t="shared" si="1335"/>
        <v>1.4768344345411759E-6</v>
      </c>
      <c r="BI927" s="13">
        <f t="shared" si="1336"/>
        <v>1.0830335789019024E-7</v>
      </c>
      <c r="BJ927" s="14">
        <f t="shared" si="1337"/>
        <v>9.325352427293665E-2</v>
      </c>
      <c r="BK927" s="14">
        <f t="shared" si="1338"/>
        <v>0.26516415563891638</v>
      </c>
      <c r="BL927" s="14">
        <f t="shared" si="1339"/>
        <v>0.56017993607359362</v>
      </c>
      <c r="BM927" s="14">
        <f t="shared" si="1340"/>
        <v>0.26740801418603899</v>
      </c>
      <c r="BN927" s="14">
        <f t="shared" si="1341"/>
        <v>0.73189230760449964</v>
      </c>
    </row>
    <row r="928" spans="1:66" x14ac:dyDescent="0.25">
      <c r="A928" t="s">
        <v>289</v>
      </c>
      <c r="B928" t="s">
        <v>310</v>
      </c>
      <c r="C928" t="s">
        <v>294</v>
      </c>
      <c r="D928" s="7" t="s">
        <v>365</v>
      </c>
      <c r="E928" s="10">
        <f>VLOOKUP(A928,home!$A$2:$E$404,3,FALSE)</f>
        <v>1.6667000000000001</v>
      </c>
      <c r="F928" s="10">
        <f>VLOOKUP(B928,home!$B$2:$E$404,3,FALSE)</f>
        <v>0.8</v>
      </c>
      <c r="G928" s="10">
        <f>VLOOKUP(C928,away!$B$2:$E$404,4,FALSE)</f>
        <v>1.2</v>
      </c>
      <c r="H928" s="10">
        <f>VLOOKUP(A928,away!$A$2:$E$404,3,FALSE)</f>
        <v>0.93330000000000002</v>
      </c>
      <c r="I928" s="10">
        <f>VLOOKUP(C928,away!$B$2:$E$404,3,FALSE)</f>
        <v>0.53569999999999995</v>
      </c>
      <c r="J928" s="10">
        <f>VLOOKUP(B928,home!$B$2:$E$404,4,FALSE)</f>
        <v>1.0714999999999999</v>
      </c>
      <c r="K928" s="12">
        <f t="shared" si="1286"/>
        <v>1.6000320000000001</v>
      </c>
      <c r="L928" s="12">
        <f t="shared" si="1287"/>
        <v>0.53571657991499988</v>
      </c>
      <c r="M928" s="13">
        <f t="shared" si="1288"/>
        <v>0.11815610797342893</v>
      </c>
      <c r="N928" s="13">
        <f t="shared" si="1289"/>
        <v>0.18905355375294144</v>
      </c>
      <c r="O928" s="13">
        <f t="shared" si="1290"/>
        <v>6.3298186059592781E-2</v>
      </c>
      <c r="P928" s="13">
        <f t="shared" si="1291"/>
        <v>0.10127912323730237</v>
      </c>
      <c r="Q928" s="13">
        <f t="shared" si="1292"/>
        <v>0.15124586785921323</v>
      </c>
      <c r="R928" s="13">
        <f t="shared" si="1293"/>
        <v>1.6954943875334187E-2</v>
      </c>
      <c r="S928" s="13">
        <f t="shared" si="1294"/>
        <v>2.1703196262235113E-2</v>
      </c>
      <c r="T928" s="13">
        <f t="shared" si="1295"/>
        <v>8.1024919055813716E-2</v>
      </c>
      <c r="U928" s="13">
        <f t="shared" si="1296"/>
        <v>2.7128452758738712E-2</v>
      </c>
      <c r="V928" s="13">
        <f t="shared" si="1297"/>
        <v>2.067021264012463E-3</v>
      </c>
      <c r="W928" s="13">
        <f t="shared" si="1298"/>
        <v>8.0666076147504234E-2</v>
      </c>
      <c r="X928" s="13">
        <f t="shared" si="1299"/>
        <v>4.3214154428903917E-2</v>
      </c>
      <c r="Y928" s="13">
        <f t="shared" si="1300"/>
        <v>1.1575269507285527E-2</v>
      </c>
      <c r="Z928" s="13">
        <f t="shared" si="1301"/>
        <v>3.0276815151816018E-3</v>
      </c>
      <c r="AA928" s="13">
        <f t="shared" si="1302"/>
        <v>4.8443873100990492E-3</v>
      </c>
      <c r="AB928" s="13">
        <f t="shared" si="1303"/>
        <v>3.8755873582762019E-3</v>
      </c>
      <c r="AC928" s="13">
        <f t="shared" si="1304"/>
        <v>1.1073597089195799E-4</v>
      </c>
      <c r="AD928" s="13">
        <f t="shared" si="1305"/>
        <v>3.2267075787610879E-2</v>
      </c>
      <c r="AE928" s="13">
        <f t="shared" si="1306"/>
        <v>1.7286007484797E-2</v>
      </c>
      <c r="AF928" s="13">
        <f t="shared" si="1307"/>
        <v>4.6302004050702691E-3</v>
      </c>
      <c r="AG928" s="13">
        <f t="shared" si="1308"/>
        <v>8.2682504177509727E-4</v>
      </c>
      <c r="AH928" s="13">
        <f t="shared" si="1309"/>
        <v>4.0549479659623809E-4</v>
      </c>
      <c r="AI928" s="13">
        <f t="shared" si="1310"/>
        <v>6.4880465038747207E-4</v>
      </c>
      <c r="AJ928" s="13">
        <f t="shared" si="1311"/>
        <v>5.1905410118438392E-4</v>
      </c>
      <c r="AK928" s="13">
        <f t="shared" si="1312"/>
        <v>2.7683439054208413E-4</v>
      </c>
      <c r="AL928" s="13">
        <f t="shared" si="1313"/>
        <v>3.7967540519499988E-6</v>
      </c>
      <c r="AM928" s="13">
        <f t="shared" si="1314"/>
        <v>1.0325670761320521E-2</v>
      </c>
      <c r="AN928" s="13">
        <f t="shared" si="1315"/>
        <v>5.5316330255829422E-3</v>
      </c>
      <c r="AO928" s="13">
        <f t="shared" si="1316"/>
        <v>1.4816937629050786E-3</v>
      </c>
      <c r="AP928" s="13">
        <f t="shared" si="1317"/>
        <v>2.6458930504829849E-4</v>
      </c>
      <c r="AQ928" s="13">
        <f t="shared" si="1318"/>
        <v>3.5436219395640264E-5</v>
      </c>
      <c r="AR928" s="13">
        <f t="shared" si="1319"/>
        <v>4.344605712117305E-5</v>
      </c>
      <c r="AS928" s="13">
        <f t="shared" si="1320"/>
        <v>6.9515081667704772E-5</v>
      </c>
      <c r="AT928" s="13">
        <f t="shared" si="1321"/>
        <v>5.5613177575470507E-5</v>
      </c>
      <c r="AU928" s="13">
        <f t="shared" si="1322"/>
        <v>2.9660954580811746E-5</v>
      </c>
      <c r="AV928" s="13">
        <f t="shared" si="1323"/>
        <v>1.1864619119961346E-5</v>
      </c>
      <c r="AW928" s="13">
        <f t="shared" si="1324"/>
        <v>9.0401101118710211E-8</v>
      </c>
      <c r="AX928" s="13">
        <f t="shared" si="1325"/>
        <v>2.7535672732628661E-3</v>
      </c>
      <c r="AY928" s="13">
        <f t="shared" si="1326"/>
        <v>1.4751316421982544E-3</v>
      </c>
      <c r="AZ928" s="13">
        <f t="shared" si="1327"/>
        <v>3.9512623914142307E-4</v>
      </c>
      <c r="BA928" s="13">
        <f t="shared" si="1328"/>
        <v>7.0558559155839859E-5</v>
      </c>
      <c r="BB928" s="13">
        <f t="shared" si="1329"/>
        <v>9.4498474986741805E-6</v>
      </c>
      <c r="BC928" s="13">
        <f t="shared" si="1330"/>
        <v>1.0124879965416099E-6</v>
      </c>
      <c r="BD928" s="13">
        <f t="shared" si="1331"/>
        <v>3.8791288552910905E-6</v>
      </c>
      <c r="BE928" s="13">
        <f t="shared" si="1332"/>
        <v>6.2067303005891152E-6</v>
      </c>
      <c r="BF928" s="13">
        <f t="shared" si="1333"/>
        <v>4.9654835481561024E-6</v>
      </c>
      <c r="BG928" s="13">
        <f t="shared" si="1334"/>
        <v>2.6483108575077687E-6</v>
      </c>
      <c r="BH928" s="13">
        <f t="shared" si="1335"/>
        <v>1.0593455294899675E-6</v>
      </c>
      <c r="BI928" s="13">
        <f t="shared" si="1336"/>
        <v>3.3899734924817835E-7</v>
      </c>
      <c r="BJ928" s="14">
        <f t="shared" si="1337"/>
        <v>0.63413381859442108</v>
      </c>
      <c r="BK928" s="14">
        <f t="shared" si="1338"/>
        <v>0.24479511310412103</v>
      </c>
      <c r="BL928" s="14">
        <f t="shared" si="1339"/>
        <v>0.11818094318725653</v>
      </c>
      <c r="BM928" s="14">
        <f t="shared" si="1340"/>
        <v>0.35867473240207043</v>
      </c>
      <c r="BN928" s="14">
        <f t="shared" si="1341"/>
        <v>0.63998778275781287</v>
      </c>
    </row>
    <row r="929" spans="1:66" x14ac:dyDescent="0.25">
      <c r="A929" t="s">
        <v>289</v>
      </c>
      <c r="B929" t="s">
        <v>302</v>
      </c>
      <c r="C929" t="s">
        <v>299</v>
      </c>
      <c r="D929" s="7" t="s">
        <v>365</v>
      </c>
      <c r="E929" s="10">
        <f>VLOOKUP(A929,home!$A$2:$E$404,3,FALSE)</f>
        <v>1.6667000000000001</v>
      </c>
      <c r="F929" s="10">
        <f>VLOOKUP(B929,home!$B$2:$E$404,3,FALSE)</f>
        <v>0.3</v>
      </c>
      <c r="G929" s="10">
        <f>VLOOKUP(C929,away!$B$2:$E$404,4,FALSE)</f>
        <v>0.6</v>
      </c>
      <c r="H929" s="10">
        <f>VLOOKUP(A929,away!$A$2:$E$404,3,FALSE)</f>
        <v>0.93330000000000002</v>
      </c>
      <c r="I929" s="10">
        <f>VLOOKUP(C929,away!$B$2:$E$404,3,FALSE)</f>
        <v>0.1</v>
      </c>
      <c r="J929" s="10">
        <f>VLOOKUP(B929,home!$B$2:$E$404,4,FALSE)</f>
        <v>0.53569999999999995</v>
      </c>
      <c r="K929" s="12">
        <f t="shared" si="1286"/>
        <v>0.30000599999999994</v>
      </c>
      <c r="L929" s="12">
        <f t="shared" si="1287"/>
        <v>4.9996881E-2</v>
      </c>
      <c r="M929" s="13">
        <f t="shared" si="1288"/>
        <v>0.70468605951525143</v>
      </c>
      <c r="N929" s="13">
        <f t="shared" si="1289"/>
        <v>0.21141004597093249</v>
      </c>
      <c r="O929" s="13">
        <f t="shared" si="1290"/>
        <v>3.523210505994296E-2</v>
      </c>
      <c r="P929" s="13">
        <f t="shared" si="1291"/>
        <v>1.0569842910613244E-2</v>
      </c>
      <c r="Q929" s="13">
        <f t="shared" si="1292"/>
        <v>3.1712141125777776E-2</v>
      </c>
      <c r="R929" s="13">
        <f t="shared" si="1293"/>
        <v>8.8074768203073286E-4</v>
      </c>
      <c r="S929" s="13">
        <f t="shared" si="1294"/>
        <v>3.9635231053064074E-5</v>
      </c>
      <c r="T929" s="13">
        <f t="shared" si="1295"/>
        <v>1.585508146120718E-3</v>
      </c>
      <c r="U929" s="13">
        <f t="shared" si="1296"/>
        <v>2.6422958909531197E-4</v>
      </c>
      <c r="V929" s="13">
        <f t="shared" si="1297"/>
        <v>6.6055918770871913E-8</v>
      </c>
      <c r="W929" s="13">
        <f t="shared" si="1298"/>
        <v>3.1712775368600283E-3</v>
      </c>
      <c r="X929" s="13">
        <f t="shared" si="1299"/>
        <v>1.58553985628364E-4</v>
      </c>
      <c r="Y929" s="13">
        <f t="shared" si="1300"/>
        <v>3.9636023757685124E-6</v>
      </c>
      <c r="Z929" s="13">
        <f t="shared" si="1301"/>
        <v>1.4678212349838808E-5</v>
      </c>
      <c r="AA929" s="13">
        <f t="shared" si="1302"/>
        <v>4.4035517742257405E-6</v>
      </c>
      <c r="AB929" s="13">
        <f t="shared" si="1303"/>
        <v>6.6054597678918354E-7</v>
      </c>
      <c r="AC929" s="13">
        <f t="shared" si="1304"/>
        <v>6.1924799286209057E-11</v>
      </c>
      <c r="AD929" s="13">
        <f t="shared" si="1305"/>
        <v>2.3785057218080735E-4</v>
      </c>
      <c r="AE929" s="13">
        <f t="shared" si="1306"/>
        <v>1.189178675310574E-5</v>
      </c>
      <c r="AF929" s="13">
        <f t="shared" si="1307"/>
        <v>2.9727612358620201E-7</v>
      </c>
      <c r="AG929" s="13">
        <f t="shared" si="1308"/>
        <v>4.9542929916935491E-9</v>
      </c>
      <c r="AH929" s="13">
        <f t="shared" si="1309"/>
        <v>1.8346620903690523E-7</v>
      </c>
      <c r="AI929" s="13">
        <f t="shared" si="1310"/>
        <v>5.5040963508325781E-8</v>
      </c>
      <c r="AJ929" s="13">
        <f t="shared" si="1311"/>
        <v>8.2563096491393896E-9</v>
      </c>
      <c r="AK929" s="13">
        <f t="shared" si="1312"/>
        <v>8.2564747753323707E-10</v>
      </c>
      <c r="AL929" s="13">
        <f t="shared" si="1313"/>
        <v>3.7153304901574781E-14</v>
      </c>
      <c r="AM929" s="13">
        <f t="shared" si="1314"/>
        <v>1.4271319751535065E-5</v>
      </c>
      <c r="AN929" s="13">
        <f t="shared" si="1315"/>
        <v>7.1352147533044841E-7</v>
      </c>
      <c r="AO929" s="13">
        <f t="shared" si="1316"/>
        <v>1.7836924146520433E-8</v>
      </c>
      <c r="AP929" s="13">
        <f t="shared" si="1317"/>
        <v>2.9726352465320308E-10</v>
      </c>
      <c r="AQ929" s="13">
        <f t="shared" si="1318"/>
        <v>3.7155622669316885E-12</v>
      </c>
      <c r="AR929" s="13">
        <f t="shared" si="1319"/>
        <v>1.8345476441478553E-9</v>
      </c>
      <c r="AS929" s="13">
        <f t="shared" si="1320"/>
        <v>5.5037530053022139E-10</v>
      </c>
      <c r="AT929" s="13">
        <f t="shared" si="1321"/>
        <v>8.2557946205434765E-11</v>
      </c>
      <c r="AU929" s="13">
        <f t="shared" si="1322"/>
        <v>8.2559597364358856E-12</v>
      </c>
      <c r="AV929" s="13">
        <f t="shared" si="1323"/>
        <v>6.1920936417229594E-13</v>
      </c>
      <c r="AW929" s="13">
        <f t="shared" si="1324"/>
        <v>1.5479887624233577E-17</v>
      </c>
      <c r="AX929" s="13">
        <f t="shared" si="1325"/>
        <v>7.1358025889650401E-7</v>
      </c>
      <c r="AY929" s="13">
        <f t="shared" si="1326"/>
        <v>3.5676787287997711E-8</v>
      </c>
      <c r="AZ929" s="13">
        <f t="shared" si="1327"/>
        <v>8.9186404425016707E-10</v>
      </c>
      <c r="BA929" s="13">
        <f t="shared" si="1328"/>
        <v>1.486347349618479E-11</v>
      </c>
      <c r="BB929" s="13">
        <f t="shared" si="1329"/>
        <v>1.8578182890885116E-13</v>
      </c>
      <c r="BC929" s="13">
        <f t="shared" si="1330"/>
        <v>1.8577023983836384E-15</v>
      </c>
      <c r="BD929" s="13">
        <f t="shared" si="1331"/>
        <v>1.528694337554846E-11</v>
      </c>
      <c r="BE929" s="13">
        <f t="shared" si="1332"/>
        <v>4.5861747343247908E-12</v>
      </c>
      <c r="BF929" s="13">
        <f t="shared" si="1333"/>
        <v>6.8793996867292132E-13</v>
      </c>
      <c r="BG929" s="13">
        <f t="shared" si="1334"/>
        <v>6.8795372747229466E-14</v>
      </c>
      <c r="BH929" s="13">
        <f t="shared" si="1335"/>
        <v>5.1597561491013296E-15</v>
      </c>
      <c r="BI929" s="13">
        <f t="shared" si="1336"/>
        <v>3.0959156065345883E-16</v>
      </c>
      <c r="BJ929" s="14">
        <f t="shared" si="1337"/>
        <v>0.24830728810013705</v>
      </c>
      <c r="BK929" s="14">
        <f t="shared" si="1338"/>
        <v>0.71529563945158581</v>
      </c>
      <c r="BL929" s="14">
        <f t="shared" si="1339"/>
        <v>3.638239651494108E-2</v>
      </c>
      <c r="BM929" s="14">
        <f t="shared" si="1340"/>
        <v>5.5090243376778357E-3</v>
      </c>
      <c r="BN929" s="14">
        <f t="shared" si="1341"/>
        <v>0.99449094226454871</v>
      </c>
    </row>
    <row r="930" spans="1:66" x14ac:dyDescent="0.25">
      <c r="A930" t="s">
        <v>289</v>
      </c>
      <c r="B930" t="s">
        <v>312</v>
      </c>
      <c r="C930" t="s">
        <v>311</v>
      </c>
      <c r="D930" s="7" t="s">
        <v>365</v>
      </c>
      <c r="E930" s="10">
        <f>VLOOKUP(A930,home!$A$2:$E$404,3,FALSE)</f>
        <v>1.6667000000000001</v>
      </c>
      <c r="F930" s="10">
        <f>VLOOKUP(B930,home!$B$2:$E$404,3,FALSE)</f>
        <v>1.2</v>
      </c>
      <c r="G930" s="10">
        <f>VLOOKUP(C930,away!$B$2:$E$404,4,FALSE)</f>
        <v>0.6</v>
      </c>
      <c r="H930" s="10">
        <f>VLOOKUP(A930,away!$A$2:$E$404,3,FALSE)</f>
        <v>0.93330000000000002</v>
      </c>
      <c r="I930" s="10">
        <f>VLOOKUP(C930,away!$B$2:$E$404,3,FALSE)</f>
        <v>1.0714999999999999</v>
      </c>
      <c r="J930" s="10">
        <f>VLOOKUP(B930,home!$B$2:$E$404,4,FALSE)</f>
        <v>3.2143999999999999</v>
      </c>
      <c r="K930" s="12">
        <f t="shared" si="1286"/>
        <v>1.2000239999999998</v>
      </c>
      <c r="L930" s="12">
        <f t="shared" si="1287"/>
        <v>3.2144994856799998</v>
      </c>
      <c r="M930" s="13">
        <f t="shared" si="1288"/>
        <v>1.2100318726660973E-2</v>
      </c>
      <c r="N930" s="13">
        <f t="shared" si="1289"/>
        <v>1.4520672879642602E-2</v>
      </c>
      <c r="O930" s="13">
        <f t="shared" si="1290"/>
        <v>3.889646832341577E-2</v>
      </c>
      <c r="P930" s="13">
        <f t="shared" si="1291"/>
        <v>4.6676695503338667E-2</v>
      </c>
      <c r="Q930" s="13">
        <f t="shared" si="1292"/>
        <v>8.7125779758601175E-3</v>
      </c>
      <c r="R930" s="13">
        <f t="shared" si="1293"/>
        <v>6.2516338710194228E-2</v>
      </c>
      <c r="S930" s="13">
        <f t="shared" si="1294"/>
        <v>4.501356435989938E-2</v>
      </c>
      <c r="T930" s="13">
        <f t="shared" si="1295"/>
        <v>2.8006577422349244E-2</v>
      </c>
      <c r="U930" s="13">
        <f t="shared" si="1296"/>
        <v>7.5021106844362084E-2</v>
      </c>
      <c r="V930" s="13">
        <f t="shared" si="1297"/>
        <v>1.929319645401463E-2</v>
      </c>
      <c r="W930" s="13">
        <f t="shared" si="1298"/>
        <v>3.4851008909678534E-3</v>
      </c>
      <c r="X930" s="13">
        <f t="shared" si="1299"/>
        <v>1.1202855021559073E-2</v>
      </c>
      <c r="Y930" s="13">
        <f t="shared" si="1300"/>
        <v>1.8005785852474629E-2</v>
      </c>
      <c r="Z930" s="13">
        <f t="shared" si="1301"/>
        <v>6.6986246210171976E-2</v>
      </c>
      <c r="AA930" s="13">
        <f t="shared" si="1302"/>
        <v>8.0385103122115387E-2</v>
      </c>
      <c r="AB930" s="13">
        <f t="shared" si="1303"/>
        <v>4.8232026494506697E-2</v>
      </c>
      <c r="AC930" s="13">
        <f t="shared" si="1304"/>
        <v>4.6514407828466085E-3</v>
      </c>
      <c r="AD930" s="13">
        <f t="shared" si="1305"/>
        <v>1.0455511778957015E-3</v>
      </c>
      <c r="AE930" s="13">
        <f t="shared" si="1306"/>
        <v>3.3609237235978505E-3</v>
      </c>
      <c r="AF930" s="13">
        <f t="shared" si="1307"/>
        <v>5.4018437904575015E-3</v>
      </c>
      <c r="AG930" s="13">
        <f t="shared" si="1308"/>
        <v>5.7880746953831112E-3</v>
      </c>
      <c r="AH930" s="13">
        <f t="shared" si="1309"/>
        <v>5.3831813497557911E-2</v>
      </c>
      <c r="AI930" s="13">
        <f t="shared" si="1310"/>
        <v>6.4599468160593407E-2</v>
      </c>
      <c r="AJ930" s="13">
        <f t="shared" si="1311"/>
        <v>3.8760456089973978E-2</v>
      </c>
      <c r="AK930" s="13">
        <f t="shared" si="1312"/>
        <v>1.5504492519638308E-2</v>
      </c>
      <c r="AL930" s="13">
        <f t="shared" si="1313"/>
        <v>7.1771294617015038E-4</v>
      </c>
      <c r="AM930" s="13">
        <f t="shared" si="1314"/>
        <v>2.5093730134062201E-4</v>
      </c>
      <c r="AN930" s="13">
        <f t="shared" si="1315"/>
        <v>8.0663782609735656E-4</v>
      </c>
      <c r="AO930" s="13">
        <f t="shared" si="1316"/>
        <v>1.2964684385599933E-3</v>
      </c>
      <c r="AP930" s="13">
        <f t="shared" si="1317"/>
        <v>1.3891657096504833E-3</v>
      </c>
      <c r="AQ930" s="13">
        <f t="shared" si="1318"/>
        <v>1.1163681147989427E-3</v>
      </c>
      <c r="AR930" s="13">
        <f t="shared" si="1319"/>
        <v>3.460846736022432E-2</v>
      </c>
      <c r="AS930" s="13">
        <f t="shared" si="1320"/>
        <v>4.153099143548581E-2</v>
      </c>
      <c r="AT930" s="13">
        <f t="shared" si="1321"/>
        <v>2.4919093233188711E-2</v>
      </c>
      <c r="AU930" s="13">
        <f t="shared" si="1322"/>
        <v>9.9678366460213483E-3</v>
      </c>
      <c r="AV930" s="13">
        <f t="shared" si="1323"/>
        <v>2.9904108008262796E-3</v>
      </c>
      <c r="AW930" s="13">
        <f t="shared" si="1324"/>
        <v>7.6904467936258339E-5</v>
      </c>
      <c r="AX930" s="13">
        <f t="shared" si="1325"/>
        <v>5.0188464017329729E-5</v>
      </c>
      <c r="AY930" s="13">
        <f t="shared" si="1326"/>
        <v>1.613307917707756E-4</v>
      </c>
      <c r="AZ930" s="13">
        <f t="shared" si="1327"/>
        <v>2.5929887358575271E-4</v>
      </c>
      <c r="BA930" s="13">
        <f t="shared" si="1328"/>
        <v>2.7783869859293505E-4</v>
      </c>
      <c r="BB930" s="13">
        <f t="shared" si="1329"/>
        <v>2.2327808843224754E-4</v>
      </c>
      <c r="BC930" s="13">
        <f t="shared" si="1330"/>
        <v>1.4354546008581466E-4</v>
      </c>
      <c r="BD930" s="13">
        <f t="shared" si="1331"/>
        <v>1.8541483421602351E-2</v>
      </c>
      <c r="BE930" s="13">
        <f t="shared" si="1332"/>
        <v>2.2250225101524929E-2</v>
      </c>
      <c r="BF930" s="13">
        <f t="shared" si="1333"/>
        <v>1.3350402063616177E-2</v>
      </c>
      <c r="BG930" s="13">
        <f t="shared" si="1334"/>
        <v>5.3402676286629785E-3</v>
      </c>
      <c r="BH930" s="13">
        <f t="shared" si="1335"/>
        <v>1.602112330204665E-3</v>
      </c>
      <c r="BI930" s="13">
        <f t="shared" si="1336"/>
        <v>3.8451464938830422E-4</v>
      </c>
      <c r="BJ930" s="14">
        <f t="shared" si="1337"/>
        <v>0.10550502119711994</v>
      </c>
      <c r="BK930" s="14">
        <f t="shared" si="1338"/>
        <v>0.12861425956470118</v>
      </c>
      <c r="BL930" s="14">
        <f t="shared" si="1339"/>
        <v>0.65323307843310363</v>
      </c>
      <c r="BM930" s="14">
        <f t="shared" si="1340"/>
        <v>0.77083110696214985</v>
      </c>
      <c r="BN930" s="14">
        <f t="shared" si="1341"/>
        <v>0.18342307211911235</v>
      </c>
    </row>
    <row r="931" spans="1:66" s="15" customFormat="1" x14ac:dyDescent="0.25">
      <c r="A931" s="15" t="s">
        <v>343</v>
      </c>
      <c r="B931" s="15" t="s">
        <v>197</v>
      </c>
      <c r="C931" s="15" t="s">
        <v>201</v>
      </c>
      <c r="D931" s="21" t="s">
        <v>366</v>
      </c>
      <c r="E931" s="15">
        <f>VLOOKUP(A931,home!$A$2:$E$404,3,FALSE)</f>
        <v>1.3976999999999999</v>
      </c>
      <c r="F931" s="15">
        <f>VLOOKUP(B931,home!$B$2:$E$404,3,FALSE)</f>
        <v>0.79959999999999998</v>
      </c>
      <c r="G931" s="15">
        <f>VLOOKUP(C931,away!$B$2:$E$404,4,FALSE)</f>
        <v>1.2625999999999999</v>
      </c>
      <c r="H931" s="15">
        <f>VLOOKUP(A931,away!$A$2:$E$404,3,FALSE)</f>
        <v>1.0585</v>
      </c>
      <c r="I931" s="15">
        <f>VLOOKUP(C931,away!$B$2:$E$404,3,FALSE)</f>
        <v>0.61129999999999995</v>
      </c>
      <c r="J931" s="15">
        <f>VLOOKUP(B931,home!$B$2:$E$404,4,FALSE)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340</v>
      </c>
      <c r="B932" t="s">
        <v>145</v>
      </c>
      <c r="C932" t="s">
        <v>151</v>
      </c>
      <c r="D932" s="22" t="s">
        <v>366</v>
      </c>
      <c r="E932" s="10">
        <f>VLOOKUP(A932,home!$A$2:$E$404,3,FALSE)</f>
        <v>1.4705999999999999</v>
      </c>
      <c r="F932" s="10">
        <f>VLOOKUP(B932,home!$B$2:$E$404,3,FALSE)</f>
        <v>1.19</v>
      </c>
      <c r="G932" s="10">
        <f>VLOOKUP(C932,away!$B$2:$E$404,4,FALSE)</f>
        <v>1.105</v>
      </c>
      <c r="H932" s="10">
        <f>VLOOKUP(A932,away!$A$2:$E$404,3,FALSE)</f>
        <v>1.2646999999999999</v>
      </c>
      <c r="I932" s="10">
        <f>VLOOKUP(C932,away!$B$2:$E$404,3,FALSE)</f>
        <v>0.88949999999999996</v>
      </c>
      <c r="J932" s="10">
        <f>VLOOKUP(B932,home!$B$2:$E$404,4,FALSE)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345</v>
      </c>
      <c r="B933" t="s">
        <v>245</v>
      </c>
      <c r="C933" t="s">
        <v>319</v>
      </c>
      <c r="D933" s="22" t="s">
        <v>366</v>
      </c>
      <c r="E933" s="10">
        <f>VLOOKUP(A933,home!$A$2:$E$404,3,FALSE)</f>
        <v>1.5690999999999999</v>
      </c>
      <c r="F933" s="10">
        <f>VLOOKUP(B933,home!$B$2:$E$404,3,FALSE)</f>
        <v>0.89219999999999999</v>
      </c>
      <c r="G933" s="10">
        <f>VLOOKUP(C933,away!$B$2:$E$404,4,FALSE)</f>
        <v>1.2109000000000001</v>
      </c>
      <c r="H933" s="10">
        <f>VLOOKUP(A933,away!$A$2:$E$404,3,FALSE)</f>
        <v>1.1701999999999999</v>
      </c>
      <c r="I933" s="10">
        <f>VLOOKUP(C933,away!$B$2:$E$404,3,FALSE)</f>
        <v>0.51270000000000004</v>
      </c>
      <c r="J933" s="10">
        <f>VLOOKUP(B933,home!$B$2:$E$404,4,FALSE)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345</v>
      </c>
      <c r="B934" t="s">
        <v>234</v>
      </c>
      <c r="C934" t="s">
        <v>243</v>
      </c>
      <c r="D934" s="22" t="s">
        <v>366</v>
      </c>
      <c r="E934" s="10">
        <f>VLOOKUP(A934,home!$A$2:$E$404,3,FALSE)</f>
        <v>1.5690999999999999</v>
      </c>
      <c r="F934" s="10">
        <f>VLOOKUP(B934,home!$B$2:$E$404,3,FALSE)</f>
        <v>1.6222000000000001</v>
      </c>
      <c r="G934" s="10">
        <f>VLOOKUP(C934,away!$B$2:$E$404,4,FALSE)</f>
        <v>1.2166999999999999</v>
      </c>
      <c r="H934" s="10">
        <f>VLOOKUP(A934,away!$A$2:$E$404,3,FALSE)</f>
        <v>1.1701999999999999</v>
      </c>
      <c r="I934" s="10">
        <f>VLOOKUP(C934,away!$B$2:$E$404,3,FALSE)</f>
        <v>0.77690000000000003</v>
      </c>
      <c r="J934" s="10">
        <f>VLOOKUP(B934,home!$B$2:$E$404,4,FALSE)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346</v>
      </c>
      <c r="B935" t="s">
        <v>253</v>
      </c>
      <c r="C935" t="s">
        <v>255</v>
      </c>
      <c r="D935" s="22" t="s">
        <v>366</v>
      </c>
      <c r="E935" s="10">
        <f>VLOOKUP(A935,home!$A$2:$E$404,3,FALSE)</f>
        <v>1.254</v>
      </c>
      <c r="F935" s="10">
        <f>VLOOKUP(B935,home!$B$2:$E$404,3,FALSE)</f>
        <v>1.1164000000000001</v>
      </c>
      <c r="G935" s="10">
        <f>VLOOKUP(C935,away!$B$2:$E$404,4,FALSE)</f>
        <v>1.246</v>
      </c>
      <c r="H935" s="10">
        <f>VLOOKUP(A935,away!$A$2:$E$404,3,FALSE)</f>
        <v>0.9476</v>
      </c>
      <c r="I935" s="10">
        <f>VLOOKUP(C935,away!$B$2:$E$404,3,FALSE)</f>
        <v>0.65959999999999996</v>
      </c>
      <c r="J935" s="10">
        <f>VLOOKUP(B935,home!$B$2:$E$404,4,FALSE)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346</v>
      </c>
      <c r="B936" t="s">
        <v>322</v>
      </c>
      <c r="C936" t="s">
        <v>254</v>
      </c>
      <c r="D936" s="22" t="s">
        <v>366</v>
      </c>
      <c r="E936" s="10">
        <f>VLOOKUP(A936,home!$A$2:$E$404,3,FALSE)</f>
        <v>1.254</v>
      </c>
      <c r="F936" s="10">
        <f>VLOOKUP(B936,home!$B$2:$E$404,3,FALSE)</f>
        <v>0.84730000000000005</v>
      </c>
      <c r="G936" s="10">
        <f>VLOOKUP(C936,away!$B$2:$E$404,4,FALSE)</f>
        <v>1.4952000000000001</v>
      </c>
      <c r="H936" s="10">
        <f>VLOOKUP(A936,away!$A$2:$E$404,3,FALSE)</f>
        <v>0.9476</v>
      </c>
      <c r="I936" s="10">
        <f>VLOOKUP(C936,away!$B$2:$E$404,3,FALSE)</f>
        <v>0.65959999999999996</v>
      </c>
      <c r="J936" s="10">
        <f>VLOOKUP(B936,home!$B$2:$E$404,4,FALSE)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337</v>
      </c>
      <c r="B937" t="s">
        <v>82</v>
      </c>
      <c r="C937" t="s">
        <v>93</v>
      </c>
      <c r="D937" s="22" t="s">
        <v>367</v>
      </c>
      <c r="E937" s="10">
        <f>VLOOKUP(A937,home!$A$2:$E$404,3,FALSE)</f>
        <v>1.2959000000000001</v>
      </c>
      <c r="F937" s="10">
        <f>VLOOKUP(B937,home!$B$2:$E$404,3,FALSE)</f>
        <v>1.0288999999999999</v>
      </c>
      <c r="G937" s="10">
        <f>VLOOKUP(C937,away!$B$2:$E$404,4,FALSE)</f>
        <v>1.0288999999999999</v>
      </c>
      <c r="H937" s="10">
        <f>VLOOKUP(A937,away!$A$2:$E$404,3,FALSE)</f>
        <v>1</v>
      </c>
      <c r="I937" s="10">
        <f>VLOOKUP(C937,away!$B$2:$E$404,3,FALSE)</f>
        <v>0.66669999999999996</v>
      </c>
      <c r="J937" s="10">
        <f>VLOOKUP(B937,home!$B$2:$E$404,4,FALSE)</f>
        <v>2</v>
      </c>
      <c r="K937" s="12">
        <f t="shared" si="1342"/>
        <v>1.3718853686389998</v>
      </c>
      <c r="L937" s="12">
        <f t="shared" si="1343"/>
        <v>1.3333999999999999</v>
      </c>
      <c r="M937" s="13">
        <f t="shared" si="1344"/>
        <v>6.6851243875830357E-2</v>
      </c>
      <c r="N937" s="13">
        <f t="shared" si="1345"/>
        <v>9.17122433485692E-2</v>
      </c>
      <c r="O937" s="13">
        <f t="shared" si="1346"/>
        <v>8.9139448584032194E-2</v>
      </c>
      <c r="P937" s="13">
        <f t="shared" si="1347"/>
        <v>0.12228910528098218</v>
      </c>
      <c r="Q937" s="13">
        <f t="shared" si="1348"/>
        <v>6.2909342387480777E-2</v>
      </c>
      <c r="R937" s="13">
        <f t="shared" si="1349"/>
        <v>5.9429270370974271E-2</v>
      </c>
      <c r="S937" s="13">
        <f t="shared" si="1350"/>
        <v>5.5925007536882572E-2</v>
      </c>
      <c r="T937" s="13">
        <f t="shared" si="1351"/>
        <v>8.3883317139466881E-2</v>
      </c>
      <c r="U937" s="13">
        <f t="shared" si="1352"/>
        <v>8.1530146490830832E-2</v>
      </c>
      <c r="V937" s="13">
        <f t="shared" si="1353"/>
        <v>1.1366894180126525E-2</v>
      </c>
      <c r="W937" s="13">
        <f t="shared" si="1354"/>
        <v>2.8768135457362044E-2</v>
      </c>
      <c r="X937" s="13">
        <f t="shared" si="1355"/>
        <v>3.8359431818846552E-2</v>
      </c>
      <c r="Y937" s="13">
        <f t="shared" si="1356"/>
        <v>2.5574233193624996E-2</v>
      </c>
      <c r="Z937" s="13">
        <f t="shared" si="1357"/>
        <v>2.6414329704219034E-2</v>
      </c>
      <c r="AA937" s="13">
        <f t="shared" si="1358"/>
        <v>3.6237432443624609E-2</v>
      </c>
      <c r="AB937" s="13">
        <f t="shared" si="1359"/>
        <v>2.4856801683226411E-2</v>
      </c>
      <c r="AC937" s="13">
        <f t="shared" si="1360"/>
        <v>1.2995712930311671E-3</v>
      </c>
      <c r="AD937" s="13">
        <f t="shared" si="1361"/>
        <v>9.8666460292449517E-3</v>
      </c>
      <c r="AE937" s="13">
        <f t="shared" si="1362"/>
        <v>1.3156185815395219E-2</v>
      </c>
      <c r="AF937" s="13">
        <f t="shared" si="1363"/>
        <v>8.771229083123994E-3</v>
      </c>
      <c r="AG937" s="13">
        <f t="shared" si="1364"/>
        <v>3.8985189531458445E-3</v>
      </c>
      <c r="AH937" s="13">
        <f t="shared" si="1365"/>
        <v>8.8052168069014131E-3</v>
      </c>
      <c r="AI937" s="13">
        <f t="shared" si="1366"/>
        <v>1.2079748105082262E-2</v>
      </c>
      <c r="AJ937" s="13">
        <f t="shared" si="1367"/>
        <v>8.2860148411035214E-3</v>
      </c>
      <c r="AK937" s="13">
        <f t="shared" si="1368"/>
        <v>3.7891541749451763E-3</v>
      </c>
      <c r="AL937" s="13">
        <f t="shared" si="1369"/>
        <v>9.509077256292501E-5</v>
      </c>
      <c r="AM937" s="13">
        <f t="shared" si="1370"/>
        <v>2.7071814650122474E-3</v>
      </c>
      <c r="AN937" s="13">
        <f t="shared" si="1371"/>
        <v>3.6097557654473302E-3</v>
      </c>
      <c r="AO937" s="13">
        <f t="shared" si="1372"/>
        <v>2.4066241688237354E-3</v>
      </c>
      <c r="AP937" s="13">
        <f t="shared" si="1373"/>
        <v>1.0696642222365231E-3</v>
      </c>
      <c r="AQ937" s="13">
        <f t="shared" si="1374"/>
        <v>3.5657256848254488E-4</v>
      </c>
      <c r="AR937" s="13">
        <f t="shared" si="1375"/>
        <v>2.3481752180644676E-3</v>
      </c>
      <c r="AS937" s="13">
        <f t="shared" si="1376"/>
        <v>3.2214272246633355E-3</v>
      </c>
      <c r="AT937" s="13">
        <f t="shared" si="1377"/>
        <v>2.2097144378254857E-3</v>
      </c>
      <c r="AU937" s="13">
        <f t="shared" si="1378"/>
        <v>1.0104916353743791E-3</v>
      </c>
      <c r="AV937" s="13">
        <f t="shared" si="1379"/>
        <v>3.4656967242555141E-4</v>
      </c>
      <c r="AW937" s="13">
        <f t="shared" si="1380"/>
        <v>4.8318578612457046E-6</v>
      </c>
      <c r="AX937" s="13">
        <f t="shared" si="1381"/>
        <v>6.189904403501649E-4</v>
      </c>
      <c r="AY937" s="13">
        <f t="shared" si="1382"/>
        <v>8.2536185316290983E-4</v>
      </c>
      <c r="AZ937" s="13">
        <f t="shared" si="1383"/>
        <v>5.5026874750371206E-4</v>
      </c>
      <c r="BA937" s="13">
        <f t="shared" si="1384"/>
        <v>2.4457611597381658E-4</v>
      </c>
      <c r="BB937" s="13">
        <f t="shared" si="1385"/>
        <v>8.1529448259871738E-5</v>
      </c>
      <c r="BC937" s="13">
        <f t="shared" si="1386"/>
        <v>2.1742273261942584E-5</v>
      </c>
      <c r="BD937" s="13">
        <f t="shared" si="1387"/>
        <v>5.218428059611933E-4</v>
      </c>
      <c r="BE937" s="13">
        <f t="shared" si="1388"/>
        <v>7.1590851022768174E-4</v>
      </c>
      <c r="BF937" s="13">
        <f t="shared" si="1389"/>
        <v>4.9107220523275034E-4</v>
      </c>
      <c r="BG937" s="13">
        <f t="shared" si="1390"/>
        <v>2.245649244346994E-4</v>
      </c>
      <c r="BH937" s="13">
        <f t="shared" si="1391"/>
        <v>7.7019333535371674E-5</v>
      </c>
      <c r="BI937" s="13">
        <f t="shared" si="1392"/>
        <v>2.1132339355900694E-5</v>
      </c>
      <c r="BJ937" s="14">
        <f t="shared" si="1393"/>
        <v>0.37939155029477539</v>
      </c>
      <c r="BK937" s="14">
        <f t="shared" si="1394"/>
        <v>0.25865227479257863</v>
      </c>
      <c r="BL937" s="14">
        <f t="shared" si="1395"/>
        <v>0.33534115180782154</v>
      </c>
      <c r="BM937" s="14">
        <f t="shared" si="1396"/>
        <v>0.50664812275622395</v>
      </c>
      <c r="BN937" s="14">
        <f t="shared" si="1397"/>
        <v>0.49233065384786895</v>
      </c>
    </row>
    <row r="938" spans="1:66" x14ac:dyDescent="0.25">
      <c r="A938" t="s">
        <v>337</v>
      </c>
      <c r="B938" t="s">
        <v>96</v>
      </c>
      <c r="C938" t="s">
        <v>71</v>
      </c>
      <c r="D938" s="22" t="s">
        <v>367</v>
      </c>
      <c r="E938" s="10">
        <f>VLOOKUP(A938,home!$A$2:$E$404,3,FALSE)</f>
        <v>1.2959000000000001</v>
      </c>
      <c r="F938" s="10">
        <f>VLOOKUP(B938,home!$B$2:$E$404,3,FALSE)</f>
        <v>0.77170000000000005</v>
      </c>
      <c r="G938" s="10">
        <f>VLOOKUP(C938,away!$B$2:$E$404,4,FALSE)</f>
        <v>1.0288999999999999</v>
      </c>
      <c r="H938" s="10">
        <f>VLOOKUP(A938,away!$A$2:$E$404,3,FALSE)</f>
        <v>1</v>
      </c>
      <c r="I938" s="10">
        <f>VLOOKUP(C938,away!$B$2:$E$404,3,FALSE)</f>
        <v>1</v>
      </c>
      <c r="J938" s="10">
        <f>VLOOKUP(B938,home!$B$2:$E$404,4,FALSE)</f>
        <v>0.33329999999999999</v>
      </c>
      <c r="K938" s="12">
        <f t="shared" si="1342"/>
        <v>1.0289473602670001</v>
      </c>
      <c r="L938" s="12">
        <f t="shared" si="1343"/>
        <v>0.33329999999999999</v>
      </c>
      <c r="M938" s="13">
        <f t="shared" si="1344"/>
        <v>0.25608461538513938</v>
      </c>
      <c r="N938" s="13">
        <f t="shared" si="1345"/>
        <v>0.26349758900552911</v>
      </c>
      <c r="O938" s="13">
        <f t="shared" si="1346"/>
        <v>8.5353002307866951E-2</v>
      </c>
      <c r="P938" s="13">
        <f t="shared" si="1347"/>
        <v>8.7823746415542858E-2</v>
      </c>
      <c r="Q938" s="13">
        <f t="shared" si="1348"/>
        <v>0.13556257432197905</v>
      </c>
      <c r="R938" s="13">
        <f t="shared" si="1349"/>
        <v>1.4224077834606027E-2</v>
      </c>
      <c r="S938" s="13">
        <f t="shared" si="1350"/>
        <v>7.5297479534855768E-3</v>
      </c>
      <c r="T938" s="13">
        <f t="shared" si="1351"/>
        <v>4.5183006021515613E-2</v>
      </c>
      <c r="U938" s="13">
        <f t="shared" si="1352"/>
        <v>1.4635827340150216E-2</v>
      </c>
      <c r="V938" s="13">
        <f t="shared" si="1353"/>
        <v>2.8692368551062268E-4</v>
      </c>
      <c r="W938" s="13">
        <f t="shared" si="1354"/>
        <v>4.649558433319978E-2</v>
      </c>
      <c r="X938" s="13">
        <f t="shared" si="1355"/>
        <v>1.5496978258255486E-2</v>
      </c>
      <c r="Y938" s="13">
        <f t="shared" si="1356"/>
        <v>2.5825714267382767E-3</v>
      </c>
      <c r="Z938" s="13">
        <f t="shared" si="1357"/>
        <v>1.5802950474247304E-3</v>
      </c>
      <c r="AA938" s="13">
        <f t="shared" si="1358"/>
        <v>1.6260404174906898E-3</v>
      </c>
      <c r="AB938" s="13">
        <f t="shared" si="1359"/>
        <v>8.3655499763224796E-4</v>
      </c>
      <c r="AC938" s="13">
        <f t="shared" si="1360"/>
        <v>6.1499967889031982E-6</v>
      </c>
      <c r="AD938" s="13">
        <f t="shared" si="1361"/>
        <v>1.1960377190929398E-2</v>
      </c>
      <c r="AE938" s="13">
        <f t="shared" si="1362"/>
        <v>3.9863937177367689E-3</v>
      </c>
      <c r="AF938" s="13">
        <f t="shared" si="1363"/>
        <v>6.6433251306083254E-4</v>
      </c>
      <c r="AG938" s="13">
        <f t="shared" si="1364"/>
        <v>7.3807342201058526E-5</v>
      </c>
      <c r="AH938" s="13">
        <f t="shared" si="1365"/>
        <v>1.3167808482666558E-4</v>
      </c>
      <c r="AI938" s="13">
        <f t="shared" si="1366"/>
        <v>1.3548981778741166E-4</v>
      </c>
      <c r="AJ938" s="13">
        <f t="shared" si="1367"/>
        <v>6.9705945177707027E-5</v>
      </c>
      <c r="AK938" s="13">
        <f t="shared" si="1368"/>
        <v>2.3907916095172621E-5</v>
      </c>
      <c r="AL938" s="13">
        <f t="shared" si="1369"/>
        <v>8.4365202123950877E-8</v>
      </c>
      <c r="AM938" s="13">
        <f t="shared" si="1370"/>
        <v>2.4613197076808892E-3</v>
      </c>
      <c r="AN938" s="13">
        <f t="shared" si="1371"/>
        <v>8.2035785857004044E-4</v>
      </c>
      <c r="AO938" s="13">
        <f t="shared" si="1372"/>
        <v>1.3671263713069723E-4</v>
      </c>
      <c r="AP938" s="13">
        <f t="shared" si="1373"/>
        <v>1.5188773985220468E-5</v>
      </c>
      <c r="AQ938" s="13">
        <f t="shared" si="1374"/>
        <v>1.2656045923184949E-6</v>
      </c>
      <c r="AR938" s="13">
        <f t="shared" si="1375"/>
        <v>8.7776611345455295E-6</v>
      </c>
      <c r="AS938" s="13">
        <f t="shared" si="1376"/>
        <v>9.031751253708863E-6</v>
      </c>
      <c r="AT938" s="13">
        <f t="shared" si="1377"/>
        <v>4.6465983055459515E-6</v>
      </c>
      <c r="AU938" s="13">
        <f t="shared" si="1378"/>
        <v>1.5937016869042073E-6</v>
      </c>
      <c r="AV938" s="13">
        <f t="shared" si="1379"/>
        <v>4.099587859482873E-7</v>
      </c>
      <c r="AW938" s="13">
        <f t="shared" si="1380"/>
        <v>8.0369140082063676E-10</v>
      </c>
      <c r="AX938" s="13">
        <f t="shared" si="1381"/>
        <v>4.2209473599856567E-4</v>
      </c>
      <c r="AY938" s="13">
        <f t="shared" si="1382"/>
        <v>1.4068417550832196E-4</v>
      </c>
      <c r="AZ938" s="13">
        <f t="shared" si="1383"/>
        <v>2.3445017848461851E-5</v>
      </c>
      <c r="BA938" s="13">
        <f t="shared" si="1384"/>
        <v>2.604741482964113E-6</v>
      </c>
      <c r="BB938" s="13">
        <f t="shared" si="1385"/>
        <v>2.1704008406798459E-7</v>
      </c>
      <c r="BC938" s="13">
        <f t="shared" si="1386"/>
        <v>1.4467892003971855E-8</v>
      </c>
      <c r="BD938" s="13">
        <f t="shared" si="1387"/>
        <v>4.8759907602400431E-7</v>
      </c>
      <c r="BE938" s="13">
        <f t="shared" si="1388"/>
        <v>5.0171378214352742E-7</v>
      </c>
      <c r="BF938" s="13">
        <f t="shared" si="1389"/>
        <v>2.5811853587307764E-7</v>
      </c>
      <c r="BG938" s="13">
        <f t="shared" si="1390"/>
        <v>8.8530128707528739E-8</v>
      </c>
      <c r="BH938" s="13">
        <f t="shared" si="1391"/>
        <v>2.2773210559427366E-8</v>
      </c>
      <c r="BI938" s="13">
        <f t="shared" si="1392"/>
        <v>4.6864869779854726E-9</v>
      </c>
      <c r="BJ938" s="14">
        <f t="shared" si="1393"/>
        <v>0.52952711889191872</v>
      </c>
      <c r="BK938" s="14">
        <f t="shared" si="1394"/>
        <v>0.3518719519771778</v>
      </c>
      <c r="BL938" s="14">
        <f t="shared" si="1395"/>
        <v>0.11706210775402003</v>
      </c>
      <c r="BM938" s="14">
        <f t="shared" si="1396"/>
        <v>0.1573551850280612</v>
      </c>
      <c r="BN938" s="14">
        <f t="shared" si="1397"/>
        <v>0.84254560527066336</v>
      </c>
    </row>
    <row r="939" spans="1:66" x14ac:dyDescent="0.25">
      <c r="A939" t="s">
        <v>337</v>
      </c>
      <c r="B939" t="s">
        <v>89</v>
      </c>
      <c r="C939" t="s">
        <v>94</v>
      </c>
      <c r="D939" s="22" t="s">
        <v>367</v>
      </c>
      <c r="E939" s="10">
        <f>VLOOKUP(A939,home!$A$2:$E$404,3,FALSE)</f>
        <v>1.2959000000000001</v>
      </c>
      <c r="F939" s="10">
        <f>VLOOKUP(B939,home!$B$2:$E$404,3,FALSE)</f>
        <v>1.0288999999999999</v>
      </c>
      <c r="G939" s="10">
        <f>VLOOKUP(C939,away!$B$2:$E$404,4,FALSE)</f>
        <v>0.51439999999999997</v>
      </c>
      <c r="H939" s="10">
        <f>VLOOKUP(A939,away!$A$2:$E$404,3,FALSE)</f>
        <v>1</v>
      </c>
      <c r="I939" s="10">
        <f>VLOOKUP(C939,away!$B$2:$E$404,3,FALSE)</f>
        <v>0.1</v>
      </c>
      <c r="J939" s="10">
        <f>VLOOKUP(B939,home!$B$2:$E$404,4,FALSE)</f>
        <v>0</v>
      </c>
      <c r="K939" s="12">
        <f t="shared" si="1342"/>
        <v>0.68587601674399989</v>
      </c>
      <c r="L939" s="12">
        <f t="shared" si="1343"/>
        <v>0</v>
      </c>
      <c r="M939" s="13">
        <f t="shared" si="1344"/>
        <v>0.50364883145752959</v>
      </c>
      <c r="N939" s="13">
        <f t="shared" si="1345"/>
        <v>0.34544065435786053</v>
      </c>
      <c r="O939" s="13">
        <f t="shared" si="1346"/>
        <v>0</v>
      </c>
      <c r="P939" s="13">
        <f t="shared" si="1347"/>
        <v>0</v>
      </c>
      <c r="Q939" s="13">
        <f t="shared" si="1348"/>
        <v>0.11846473001620511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2.7084039049389379E-2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4.6440732051335329E-3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6.3705168628090593E-4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7.2823078841065977E-5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0.49634337139371054</v>
      </c>
      <c r="BK939" s="14">
        <f t="shared" si="1394"/>
        <v>0.50364883145752959</v>
      </c>
      <c r="BL939" s="14">
        <f t="shared" si="1395"/>
        <v>0</v>
      </c>
      <c r="BM939" s="14">
        <f t="shared" si="1396"/>
        <v>3.2437987019644884E-2</v>
      </c>
      <c r="BN939" s="14">
        <f t="shared" si="1397"/>
        <v>0.96755421583159529</v>
      </c>
    </row>
    <row r="940" spans="1:66" x14ac:dyDescent="0.25">
      <c r="A940" t="s">
        <v>349</v>
      </c>
      <c r="B940" t="s">
        <v>98</v>
      </c>
      <c r="C940" t="s">
        <v>101</v>
      </c>
      <c r="D940" s="22" t="s">
        <v>367</v>
      </c>
      <c r="E940" s="10">
        <f>VLOOKUP(A940,home!$A$2:$E$404,3,FALSE)</f>
        <v>1.6087</v>
      </c>
      <c r="F940" s="10">
        <f>VLOOKUP(B940,home!$B$2:$E$404,3,FALSE)</f>
        <v>0.6734</v>
      </c>
      <c r="G940" s="10">
        <f>VLOOKUP(C940,away!$B$2:$E$404,4,FALSE)</f>
        <v>0.88060000000000005</v>
      </c>
      <c r="H940" s="10">
        <f>VLOOKUP(A940,away!$A$2:$E$404,3,FALSE)</f>
        <v>1.2608999999999999</v>
      </c>
      <c r="I940" s="10">
        <f>VLOOKUP(C940,away!$B$2:$E$404,3,FALSE)</f>
        <v>0.99139999999999995</v>
      </c>
      <c r="J940" s="10">
        <f>VLOOKUP(B940,home!$B$2:$E$404,4,FALSE)</f>
        <v>0.92530000000000001</v>
      </c>
      <c r="K940" s="12">
        <f t="shared" si="1342"/>
        <v>0.95395272954799992</v>
      </c>
      <c r="L940" s="12">
        <f t="shared" si="1343"/>
        <v>1.1566770573779999</v>
      </c>
      <c r="M940" s="13">
        <f t="shared" si="1344"/>
        <v>0.12116163638554313</v>
      </c>
      <c r="N940" s="13">
        <f t="shared" si="1345"/>
        <v>0.11558247374649111</v>
      </c>
      <c r="O940" s="13">
        <f t="shared" si="1346"/>
        <v>0.14014488504153319</v>
      </c>
      <c r="P940" s="13">
        <f t="shared" si="1347"/>
        <v>0.13369159561756125</v>
      </c>
      <c r="Q940" s="13">
        <f t="shared" si="1348"/>
        <v>5.5130108159187625E-2</v>
      </c>
      <c r="R940" s="13">
        <f t="shared" si="1349"/>
        <v>8.105118661820937E-2</v>
      </c>
      <c r="S940" s="13">
        <f t="shared" si="1350"/>
        <v>3.6879335885443218E-2</v>
      </c>
      <c r="T940" s="13">
        <f t="shared" si="1351"/>
        <v>6.3767731278499981E-2</v>
      </c>
      <c r="U940" s="13">
        <f t="shared" si="1352"/>
        <v>7.7319000707545146E-2</v>
      </c>
      <c r="V940" s="13">
        <f t="shared" si="1353"/>
        <v>4.5214690125473722E-3</v>
      </c>
      <c r="W940" s="13">
        <f t="shared" si="1354"/>
        <v>1.7530505719577833E-2</v>
      </c>
      <c r="X940" s="13">
        <f t="shared" si="1355"/>
        <v>2.027713377006948E-2</v>
      </c>
      <c r="Y940" s="13">
        <f t="shared" si="1356"/>
        <v>1.1727047710612021E-2</v>
      </c>
      <c r="Z940" s="13">
        <f t="shared" si="1357"/>
        <v>3.1250016011515162E-2</v>
      </c>
      <c r="AA940" s="13">
        <f t="shared" si="1358"/>
        <v>2.9811038072603588E-2</v>
      </c>
      <c r="AB940" s="13">
        <f t="shared" si="1359"/>
        <v>1.421916057000977E-2</v>
      </c>
      <c r="AC940" s="13">
        <f t="shared" si="1360"/>
        <v>3.1181611237246363E-4</v>
      </c>
      <c r="AD940" s="13">
        <f t="shared" si="1361"/>
        <v>4.1808184453870243E-3</v>
      </c>
      <c r="AE940" s="13">
        <f t="shared" si="1362"/>
        <v>4.8358567768419262E-3</v>
      </c>
      <c r="AF940" s="13">
        <f t="shared" si="1363"/>
        <v>2.7967622932694902E-3</v>
      </c>
      <c r="AG940" s="13">
        <f t="shared" si="1364"/>
        <v>1.0783169265215662E-3</v>
      </c>
      <c r="AH940" s="13">
        <f t="shared" si="1365"/>
        <v>9.0365441408036869E-3</v>
      </c>
      <c r="AI940" s="13">
        <f t="shared" si="1366"/>
        <v>8.6204359488006622E-3</v>
      </c>
      <c r="AJ940" s="13">
        <f t="shared" si="1367"/>
        <v>4.1117442016260471E-3</v>
      </c>
      <c r="AK940" s="13">
        <f t="shared" si="1368"/>
        <v>1.3074698681147766E-3</v>
      </c>
      <c r="AL940" s="13">
        <f t="shared" si="1369"/>
        <v>1.3762505970021229E-5</v>
      </c>
      <c r="AM940" s="13">
        <f t="shared" si="1370"/>
        <v>7.976606335443157E-4</v>
      </c>
      <c r="AN940" s="13">
        <f t="shared" si="1371"/>
        <v>9.2263575439430992E-4</v>
      </c>
      <c r="AO940" s="13">
        <f t="shared" si="1372"/>
        <v>5.3359580471227088E-4</v>
      </c>
      <c r="AP940" s="13">
        <f t="shared" si="1373"/>
        <v>2.0573267507461169E-4</v>
      </c>
      <c r="AQ940" s="13">
        <f t="shared" si="1374"/>
        <v>5.949156630295153E-5</v>
      </c>
      <c r="AR940" s="13">
        <f t="shared" si="1375"/>
        <v>2.0904726571302434E-3</v>
      </c>
      <c r="AS940" s="13">
        <f t="shared" si="1376"/>
        <v>1.9942120973148554E-3</v>
      </c>
      <c r="AT940" s="13">
        <f t="shared" si="1377"/>
        <v>9.5119203676557399E-4</v>
      </c>
      <c r="AU940" s="13">
        <f t="shared" si="1378"/>
        <v>3.0246407993228026E-4</v>
      </c>
      <c r="AV940" s="13">
        <f t="shared" si="1379"/>
        <v>7.2134108660405798E-5</v>
      </c>
      <c r="AW940" s="13">
        <f t="shared" si="1380"/>
        <v>4.2182663261441035E-7</v>
      </c>
      <c r="AX940" s="13">
        <f t="shared" si="1381"/>
        <v>1.2682175643709777E-4</v>
      </c>
      <c r="AY940" s="13">
        <f t="shared" si="1382"/>
        <v>1.4669181604717163E-4</v>
      </c>
      <c r="AZ940" s="13">
        <f t="shared" si="1383"/>
        <v>8.4837529063438703E-5</v>
      </c>
      <c r="BA940" s="13">
        <f t="shared" si="1384"/>
        <v>3.2709874490772921E-5</v>
      </c>
      <c r="BB940" s="13">
        <f t="shared" si="1385"/>
        <v>9.4586903432977346E-6</v>
      </c>
      <c r="BC940" s="13">
        <f t="shared" si="1386"/>
        <v>2.1881300225870655E-6</v>
      </c>
      <c r="BD940" s="13">
        <f t="shared" si="1387"/>
        <v>4.0300029359642949E-4</v>
      </c>
      <c r="BE940" s="13">
        <f t="shared" si="1388"/>
        <v>3.8444323008495921E-4</v>
      </c>
      <c r="BF940" s="13">
        <f t="shared" si="1389"/>
        <v>1.8337033434789833E-4</v>
      </c>
      <c r="BG940" s="13">
        <f t="shared" si="1390"/>
        <v>5.8308876989768991E-5</v>
      </c>
      <c r="BH940" s="13">
        <f t="shared" si="1391"/>
        <v>1.3905978090317173E-5</v>
      </c>
      <c r="BI940" s="13">
        <f t="shared" si="1392"/>
        <v>2.6531291512585509E-6</v>
      </c>
      <c r="BJ940" s="14">
        <f t="shared" si="1393"/>
        <v>0.29982857905689086</v>
      </c>
      <c r="BK940" s="14">
        <f t="shared" si="1394"/>
        <v>0.29672630733548461</v>
      </c>
      <c r="BL940" s="14">
        <f t="shared" si="1395"/>
        <v>0.37207762199131023</v>
      </c>
      <c r="BM940" s="14">
        <f t="shared" si="1396"/>
        <v>0.35297436883726074</v>
      </c>
      <c r="BN940" s="14">
        <f t="shared" si="1397"/>
        <v>0.64676188556852576</v>
      </c>
    </row>
    <row r="941" spans="1:66" x14ac:dyDescent="0.25">
      <c r="A941" t="s">
        <v>349</v>
      </c>
      <c r="B941" t="s">
        <v>100</v>
      </c>
      <c r="C941" t="s">
        <v>99</v>
      </c>
      <c r="D941" s="22" t="s">
        <v>367</v>
      </c>
      <c r="E941" s="10">
        <f>VLOOKUP(A941,home!$A$2:$E$404,3,FALSE)</f>
        <v>1.6087</v>
      </c>
      <c r="F941" s="10">
        <f>VLOOKUP(B941,home!$B$2:$E$404,3,FALSE)</f>
        <v>0.93240000000000001</v>
      </c>
      <c r="G941" s="10">
        <f>VLOOKUP(C941,away!$B$2:$E$404,4,FALSE)</f>
        <v>1.0172000000000001</v>
      </c>
      <c r="H941" s="10">
        <f>VLOOKUP(A941,away!$A$2:$E$404,3,FALSE)</f>
        <v>1.2608999999999999</v>
      </c>
      <c r="I941" s="10">
        <f>VLOOKUP(C941,away!$B$2:$E$404,3,FALSE)</f>
        <v>0.36049999999999999</v>
      </c>
      <c r="J941" s="10">
        <f>VLOOKUP(B941,home!$B$2:$E$404,4,FALSE)</f>
        <v>0.79310000000000003</v>
      </c>
      <c r="K941" s="12">
        <f t="shared" si="1342"/>
        <v>1.5257510523360003</v>
      </c>
      <c r="L941" s="12">
        <f t="shared" si="1343"/>
        <v>0.36050713429499998</v>
      </c>
      <c r="M941" s="13">
        <f t="shared" si="1344"/>
        <v>0.15163815026152516</v>
      </c>
      <c r="N941" s="13">
        <f t="shared" si="1345"/>
        <v>0.23136206733580655</v>
      </c>
      <c r="O941" s="13">
        <f t="shared" si="1346"/>
        <v>5.4666635000577037E-2</v>
      </c>
      <c r="P941" s="13">
        <f t="shared" si="1347"/>
        <v>8.3407675879798443E-2</v>
      </c>
      <c r="Q941" s="13">
        <f t="shared" si="1348"/>
        <v>0.17650045885411975</v>
      </c>
      <c r="R941" s="13">
        <f t="shared" si="1349"/>
        <v>9.8538559628043865E-3</v>
      </c>
      <c r="S941" s="13">
        <f t="shared" si="1350"/>
        <v>1.1469475827275796E-2</v>
      </c>
      <c r="T941" s="13">
        <f t="shared" si="1351"/>
        <v>6.3629674623251267E-2</v>
      </c>
      <c r="U941" s="13">
        <f t="shared" si="1352"/>
        <v>1.5034531104816161E-2</v>
      </c>
      <c r="V941" s="13">
        <f t="shared" si="1353"/>
        <v>7.0096866246881814E-4</v>
      </c>
      <c r="W941" s="13">
        <f t="shared" si="1354"/>
        <v>8.9765253611486712E-2</v>
      </c>
      <c r="X941" s="13">
        <f t="shared" si="1355"/>
        <v>3.2361014338740973E-2</v>
      </c>
      <c r="Y941" s="13">
        <f t="shared" si="1356"/>
        <v>5.8331882710694555E-3</v>
      </c>
      <c r="Z941" s="13">
        <f t="shared" si="1357"/>
        <v>1.1841284583021022E-3</v>
      </c>
      <c r="AA941" s="13">
        <f t="shared" si="1358"/>
        <v>1.806685241355438E-3</v>
      </c>
      <c r="AB941" s="13">
        <f t="shared" si="1359"/>
        <v>1.3782759541189904E-3</v>
      </c>
      <c r="AC941" s="13">
        <f t="shared" si="1360"/>
        <v>2.4097731548863373E-5</v>
      </c>
      <c r="AD941" s="13">
        <f t="shared" si="1361"/>
        <v>3.4239857540233454E-2</v>
      </c>
      <c r="AE941" s="13">
        <f t="shared" si="1362"/>
        <v>1.2343712920498609E-2</v>
      </c>
      <c r="AF941" s="13">
        <f t="shared" si="1363"/>
        <v>2.2249982857645589E-3</v>
      </c>
      <c r="AG941" s="13">
        <f t="shared" si="1364"/>
        <v>2.6737591860408953E-4</v>
      </c>
      <c r="AH941" s="13">
        <f t="shared" si="1365"/>
        <v>1.0672168928491182E-4</v>
      </c>
      <c r="AI941" s="13">
        <f t="shared" si="1366"/>
        <v>1.6283072973352985E-4</v>
      </c>
      <c r="AJ941" s="13">
        <f t="shared" si="1367"/>
        <v>1.2421957862178605E-4</v>
      </c>
      <c r="AK941" s="13">
        <f t="shared" si="1368"/>
        <v>6.3176050934308196E-5</v>
      </c>
      <c r="AL941" s="13">
        <f t="shared" si="1369"/>
        <v>5.3019264057218378E-7</v>
      </c>
      <c r="AM941" s="13">
        <f t="shared" si="1370"/>
        <v>1.0448299734769186E-2</v>
      </c>
      <c r="AN941" s="13">
        <f t="shared" si="1371"/>
        <v>3.7666865956368476E-3</v>
      </c>
      <c r="AO941" s="13">
        <f t="shared" si="1372"/>
        <v>6.7895869519021454E-4</v>
      </c>
      <c r="AP941" s="13">
        <f t="shared" si="1373"/>
        <v>8.1589817835898864E-5</v>
      </c>
      <c r="AQ941" s="13">
        <f t="shared" si="1374"/>
        <v>7.3534278539177457E-6</v>
      </c>
      <c r="AR941" s="13">
        <f t="shared" si="1375"/>
        <v>7.6947860742449955E-6</v>
      </c>
      <c r="AS941" s="13">
        <f t="shared" si="1376"/>
        <v>1.1740327950279701E-5</v>
      </c>
      <c r="AT941" s="13">
        <f t="shared" si="1377"/>
        <v>8.9564088624545082E-6</v>
      </c>
      <c r="AU941" s="13">
        <f t="shared" si="1378"/>
        <v>4.555083415680482E-6</v>
      </c>
      <c r="AV941" s="13">
        <f t="shared" si="1379"/>
        <v>1.7374808287381896E-6</v>
      </c>
      <c r="AW941" s="13">
        <f t="shared" si="1380"/>
        <v>8.1008154101704734E-9</v>
      </c>
      <c r="AX941" s="13">
        <f t="shared" si="1381"/>
        <v>2.6569173859076725E-3</v>
      </c>
      <c r="AY941" s="13">
        <f t="shared" si="1382"/>
        <v>9.5783767285213752E-4</v>
      </c>
      <c r="AZ941" s="13">
        <f t="shared" si="1383"/>
        <v>1.7265365727985789E-4</v>
      </c>
      <c r="BA941" s="13">
        <f t="shared" si="1384"/>
        <v>2.0747625070504206E-5</v>
      </c>
      <c r="BB941" s="13">
        <f t="shared" si="1385"/>
        <v>1.8699167143986422E-6</v>
      </c>
      <c r="BC941" s="13">
        <f t="shared" si="1386"/>
        <v>1.3482366321563533E-7</v>
      </c>
      <c r="BD941" s="13">
        <f t="shared" si="1387"/>
        <v>4.6233754610652222E-7</v>
      </c>
      <c r="BE941" s="13">
        <f t="shared" si="1388"/>
        <v>7.0541199750647028E-7</v>
      </c>
      <c r="BF941" s="13">
        <f t="shared" si="1389"/>
        <v>5.3814154876296866E-7</v>
      </c>
      <c r="BG941" s="13">
        <f t="shared" si="1390"/>
        <v>2.7369001144360815E-7</v>
      </c>
      <c r="BH941" s="13">
        <f t="shared" si="1391"/>
        <v>1.0439570574348429E-7</v>
      </c>
      <c r="BI941" s="13">
        <f t="shared" si="1392"/>
        <v>3.1856371579496115E-8</v>
      </c>
      <c r="BJ941" s="14">
        <f t="shared" si="1393"/>
        <v>0.66732065105234939</v>
      </c>
      <c r="BK941" s="14">
        <f t="shared" si="1394"/>
        <v>0.24819873622810976</v>
      </c>
      <c r="BL941" s="14">
        <f t="shared" si="1395"/>
        <v>8.3233731232559088E-2</v>
      </c>
      <c r="BM941" s="14">
        <f t="shared" si="1396"/>
        <v>0.29155057410465213</v>
      </c>
      <c r="BN941" s="14">
        <f t="shared" si="1397"/>
        <v>0.70742884329463129</v>
      </c>
    </row>
    <row r="942" spans="1:66" x14ac:dyDescent="0.25">
      <c r="A942" t="s">
        <v>349</v>
      </c>
      <c r="B942" t="s">
        <v>104</v>
      </c>
      <c r="C942" t="s">
        <v>527</v>
      </c>
      <c r="D942" s="22" t="s">
        <v>367</v>
      </c>
      <c r="E942" s="10">
        <f>VLOOKUP(A942,home!$A$2:$E$404,3,FALSE)</f>
        <v>1.6087</v>
      </c>
      <c r="F942" s="10">
        <f>VLOOKUP(B942,home!$B$2:$E$404,3,FALSE)</f>
        <v>1.1867000000000001</v>
      </c>
      <c r="G942" s="10" t="e">
        <f>VLOOKUP(C942,away!$B$2:$E$404,4,FALSE)</f>
        <v>#N/A</v>
      </c>
      <c r="H942" s="10">
        <f>VLOOKUP(A942,away!$A$2:$E$404,3,FALSE)</f>
        <v>1.2608999999999999</v>
      </c>
      <c r="I942" s="10" t="e">
        <f>VLOOKUP(C942,away!$B$2:$E$404,3,FALSE)</f>
        <v>#N/A</v>
      </c>
      <c r="J942" s="10">
        <f>VLOOKUP(B942,home!$B$2:$E$404,4,FALSE)</f>
        <v>1.0814999999999999</v>
      </c>
      <c r="K942" s="12" t="e">
        <f t="shared" si="1342"/>
        <v>#N/A</v>
      </c>
      <c r="L942" s="12" t="e">
        <f t="shared" si="1343"/>
        <v>#N/A</v>
      </c>
      <c r="M942" s="13" t="e">
        <f t="shared" si="1344"/>
        <v>#N/A</v>
      </c>
      <c r="N942" s="13" t="e">
        <f t="shared" si="1345"/>
        <v>#N/A</v>
      </c>
      <c r="O942" s="13" t="e">
        <f t="shared" si="1346"/>
        <v>#N/A</v>
      </c>
      <c r="P942" s="13" t="e">
        <f t="shared" si="1347"/>
        <v>#N/A</v>
      </c>
      <c r="Q942" s="13" t="e">
        <f t="shared" si="1348"/>
        <v>#N/A</v>
      </c>
      <c r="R942" s="13" t="e">
        <f t="shared" si="1349"/>
        <v>#N/A</v>
      </c>
      <c r="S942" s="13" t="e">
        <f t="shared" si="1350"/>
        <v>#N/A</v>
      </c>
      <c r="T942" s="13" t="e">
        <f t="shared" si="1351"/>
        <v>#N/A</v>
      </c>
      <c r="U942" s="13" t="e">
        <f t="shared" si="1352"/>
        <v>#N/A</v>
      </c>
      <c r="V942" s="13" t="e">
        <f t="shared" si="1353"/>
        <v>#N/A</v>
      </c>
      <c r="W942" s="13" t="e">
        <f t="shared" si="1354"/>
        <v>#N/A</v>
      </c>
      <c r="X942" s="13" t="e">
        <f t="shared" si="1355"/>
        <v>#N/A</v>
      </c>
      <c r="Y942" s="13" t="e">
        <f t="shared" si="1356"/>
        <v>#N/A</v>
      </c>
      <c r="Z942" s="13" t="e">
        <f t="shared" si="1357"/>
        <v>#N/A</v>
      </c>
      <c r="AA942" s="13" t="e">
        <f t="shared" si="1358"/>
        <v>#N/A</v>
      </c>
      <c r="AB942" s="13" t="e">
        <f t="shared" si="1359"/>
        <v>#N/A</v>
      </c>
      <c r="AC942" s="13" t="e">
        <f t="shared" si="1360"/>
        <v>#N/A</v>
      </c>
      <c r="AD942" s="13" t="e">
        <f t="shared" si="1361"/>
        <v>#N/A</v>
      </c>
      <c r="AE942" s="13" t="e">
        <f t="shared" si="1362"/>
        <v>#N/A</v>
      </c>
      <c r="AF942" s="13" t="e">
        <f t="shared" si="1363"/>
        <v>#N/A</v>
      </c>
      <c r="AG942" s="13" t="e">
        <f t="shared" si="1364"/>
        <v>#N/A</v>
      </c>
      <c r="AH942" s="13" t="e">
        <f t="shared" si="1365"/>
        <v>#N/A</v>
      </c>
      <c r="AI942" s="13" t="e">
        <f t="shared" si="1366"/>
        <v>#N/A</v>
      </c>
      <c r="AJ942" s="13" t="e">
        <f t="shared" si="1367"/>
        <v>#N/A</v>
      </c>
      <c r="AK942" s="13" t="e">
        <f t="shared" si="1368"/>
        <v>#N/A</v>
      </c>
      <c r="AL942" s="13" t="e">
        <f t="shared" si="1369"/>
        <v>#N/A</v>
      </c>
      <c r="AM942" s="13" t="e">
        <f t="shared" si="1370"/>
        <v>#N/A</v>
      </c>
      <c r="AN942" s="13" t="e">
        <f t="shared" si="1371"/>
        <v>#N/A</v>
      </c>
      <c r="AO942" s="13" t="e">
        <f t="shared" si="1372"/>
        <v>#N/A</v>
      </c>
      <c r="AP942" s="13" t="e">
        <f t="shared" si="1373"/>
        <v>#N/A</v>
      </c>
      <c r="AQ942" s="13" t="e">
        <f t="shared" si="1374"/>
        <v>#N/A</v>
      </c>
      <c r="AR942" s="13" t="e">
        <f t="shared" si="1375"/>
        <v>#N/A</v>
      </c>
      <c r="AS942" s="13" t="e">
        <f t="shared" si="1376"/>
        <v>#N/A</v>
      </c>
      <c r="AT942" s="13" t="e">
        <f t="shared" si="1377"/>
        <v>#N/A</v>
      </c>
      <c r="AU942" s="13" t="e">
        <f t="shared" si="1378"/>
        <v>#N/A</v>
      </c>
      <c r="AV942" s="13" t="e">
        <f t="shared" si="1379"/>
        <v>#N/A</v>
      </c>
      <c r="AW942" s="13" t="e">
        <f t="shared" si="1380"/>
        <v>#N/A</v>
      </c>
      <c r="AX942" s="13" t="e">
        <f t="shared" si="1381"/>
        <v>#N/A</v>
      </c>
      <c r="AY942" s="13" t="e">
        <f t="shared" si="1382"/>
        <v>#N/A</v>
      </c>
      <c r="AZ942" s="13" t="e">
        <f t="shared" si="1383"/>
        <v>#N/A</v>
      </c>
      <c r="BA942" s="13" t="e">
        <f t="shared" si="1384"/>
        <v>#N/A</v>
      </c>
      <c r="BB942" s="13" t="e">
        <f t="shared" si="1385"/>
        <v>#N/A</v>
      </c>
      <c r="BC942" s="13" t="e">
        <f t="shared" si="1386"/>
        <v>#N/A</v>
      </c>
      <c r="BD942" s="13" t="e">
        <f t="shared" si="1387"/>
        <v>#N/A</v>
      </c>
      <c r="BE942" s="13" t="e">
        <f t="shared" si="1388"/>
        <v>#N/A</v>
      </c>
      <c r="BF942" s="13" t="e">
        <f t="shared" si="1389"/>
        <v>#N/A</v>
      </c>
      <c r="BG942" s="13" t="e">
        <f t="shared" si="1390"/>
        <v>#N/A</v>
      </c>
      <c r="BH942" s="13" t="e">
        <f t="shared" si="1391"/>
        <v>#N/A</v>
      </c>
      <c r="BI942" s="13" t="e">
        <f t="shared" si="1392"/>
        <v>#N/A</v>
      </c>
      <c r="BJ942" s="14" t="e">
        <f t="shared" si="1393"/>
        <v>#N/A</v>
      </c>
      <c r="BK942" s="14" t="e">
        <f t="shared" si="1394"/>
        <v>#N/A</v>
      </c>
      <c r="BL942" s="14" t="e">
        <f t="shared" si="1395"/>
        <v>#N/A</v>
      </c>
      <c r="BM942" s="14" t="e">
        <f t="shared" si="1396"/>
        <v>#N/A</v>
      </c>
      <c r="BN942" s="14" t="e">
        <f t="shared" si="1397"/>
        <v>#N/A</v>
      </c>
    </row>
    <row r="943" spans="1:66" x14ac:dyDescent="0.25">
      <c r="A943" t="s">
        <v>338</v>
      </c>
      <c r="B943" t="s">
        <v>116</v>
      </c>
      <c r="C943" t="s">
        <v>125</v>
      </c>
      <c r="D943" s="22" t="s">
        <v>367</v>
      </c>
      <c r="E943" s="10">
        <f>VLOOKUP(A943,home!$A$2:$E$404,3,FALSE)</f>
        <v>1.2710999999999999</v>
      </c>
      <c r="F943" s="10">
        <f>VLOOKUP(B943,home!$B$2:$E$404,3,FALSE)</f>
        <v>0.5383</v>
      </c>
      <c r="G943" s="10">
        <f>VLOOKUP(C943,away!$B$2:$E$404,4,FALSE)</f>
        <v>0.70389999999999997</v>
      </c>
      <c r="H943" s="10">
        <f>VLOOKUP(A943,away!$A$2:$E$404,3,FALSE)</f>
        <v>0.94469999999999998</v>
      </c>
      <c r="I943" s="10">
        <f>VLOOKUP(C943,away!$B$2:$E$404,3,FALSE)</f>
        <v>1.3928</v>
      </c>
      <c r="J943" s="10">
        <f>VLOOKUP(B943,home!$B$2:$E$404,4,FALSE)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338</v>
      </c>
      <c r="B944" t="s">
        <v>110</v>
      </c>
      <c r="C944" t="s">
        <v>124</v>
      </c>
      <c r="D944" s="22" t="s">
        <v>367</v>
      </c>
      <c r="E944" s="10">
        <f>VLOOKUP(A944,home!$A$2:$E$404,3,FALSE)</f>
        <v>1.2710999999999999</v>
      </c>
      <c r="F944" s="10">
        <f>VLOOKUP(B944,home!$B$2:$E$404,3,FALSE)</f>
        <v>0.95230000000000004</v>
      </c>
      <c r="G944" s="10">
        <f>VLOOKUP(C944,away!$B$2:$E$404,4,FALSE)</f>
        <v>1.2008000000000001</v>
      </c>
      <c r="H944" s="10">
        <f>VLOOKUP(A944,away!$A$2:$E$404,3,FALSE)</f>
        <v>0.94469999999999998</v>
      </c>
      <c r="I944" s="10">
        <f>VLOOKUP(C944,away!$B$2:$E$404,3,FALSE)</f>
        <v>0.94710000000000005</v>
      </c>
      <c r="J944" s="10">
        <f>VLOOKUP(B944,home!$B$2:$E$404,4,FALSE)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338</v>
      </c>
      <c r="B945" t="s">
        <v>111</v>
      </c>
      <c r="C945" t="s">
        <v>128</v>
      </c>
      <c r="D945" s="22" t="s">
        <v>367</v>
      </c>
      <c r="E945" s="10">
        <f>VLOOKUP(A945,home!$A$2:$E$404,3,FALSE)</f>
        <v>1.2710999999999999</v>
      </c>
      <c r="F945" s="10">
        <f>VLOOKUP(B945,home!$B$2:$E$404,3,FALSE)</f>
        <v>1.7391000000000001</v>
      </c>
      <c r="G945" s="10">
        <f>VLOOKUP(C945,away!$B$2:$E$404,4,FALSE)</f>
        <v>0.99380000000000002</v>
      </c>
      <c r="H945" s="10">
        <f>VLOOKUP(A945,away!$A$2:$E$404,3,FALSE)</f>
        <v>0.94469999999999998</v>
      </c>
      <c r="I945" s="10">
        <f>VLOOKUP(C945,away!$B$2:$E$404,3,FALSE)</f>
        <v>0.61280000000000001</v>
      </c>
      <c r="J945" s="10">
        <f>VLOOKUP(B945,home!$B$2:$E$404,4,FALSE)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350</v>
      </c>
      <c r="B946" t="s">
        <v>157</v>
      </c>
      <c r="C946" t="s">
        <v>165</v>
      </c>
      <c r="D946" s="22" t="s">
        <v>367</v>
      </c>
      <c r="E946" s="10">
        <f>VLOOKUP(A946,home!$A$2:$E$404,3,FALSE)</f>
        <v>1.3148</v>
      </c>
      <c r="F946" s="10">
        <f>VLOOKUP(B946,home!$B$2:$E$404,3,FALSE)</f>
        <v>0.81910000000000005</v>
      </c>
      <c r="G946" s="10">
        <f>VLOOKUP(C946,away!$B$2:$E$404,4,FALSE)</f>
        <v>1.0322</v>
      </c>
      <c r="H946" s="10">
        <f>VLOOKUP(A946,away!$A$2:$E$404,3,FALSE)</f>
        <v>1.2037</v>
      </c>
      <c r="I946" s="10">
        <f>VLOOKUP(C946,away!$B$2:$E$404,3,FALSE)</f>
        <v>0.83079999999999998</v>
      </c>
      <c r="J946" s="10">
        <f>VLOOKUP(B946,home!$B$2:$E$404,4,FALSE)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350</v>
      </c>
      <c r="B947" t="s">
        <v>156</v>
      </c>
      <c r="C947" t="s">
        <v>160</v>
      </c>
      <c r="D947" s="22" t="s">
        <v>367</v>
      </c>
      <c r="E947" s="10">
        <f>VLOOKUP(A947,home!$A$2:$E$404,3,FALSE)</f>
        <v>1.3148</v>
      </c>
      <c r="F947" s="10">
        <f>VLOOKUP(B947,home!$B$2:$E$404,3,FALSE)</f>
        <v>0.76060000000000005</v>
      </c>
      <c r="G947" s="10">
        <f>VLOOKUP(C947,away!$B$2:$E$404,4,FALSE)</f>
        <v>1.1952</v>
      </c>
      <c r="H947" s="10">
        <f>VLOOKUP(A947,away!$A$2:$E$404,3,FALSE)</f>
        <v>1.2037</v>
      </c>
      <c r="I947" s="10">
        <f>VLOOKUP(C947,away!$B$2:$E$404,3,FALSE)</f>
        <v>0.83079999999999998</v>
      </c>
      <c r="J947" s="10">
        <f>VLOOKUP(B947,home!$B$2:$E$404,4,FALSE)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350</v>
      </c>
      <c r="B948" t="s">
        <v>162</v>
      </c>
      <c r="C948" t="s">
        <v>163</v>
      </c>
      <c r="D948" s="22" t="s">
        <v>367</v>
      </c>
      <c r="E948" s="10">
        <f>VLOOKUP(A948,home!$A$2:$E$404,3,FALSE)</f>
        <v>1.3148</v>
      </c>
      <c r="F948" s="10">
        <f>VLOOKUP(B948,home!$B$2:$E$404,3,FALSE)</f>
        <v>0.64359999999999995</v>
      </c>
      <c r="G948" s="10">
        <f>VLOOKUP(C948,away!$B$2:$E$404,4,FALSE)</f>
        <v>0.76060000000000005</v>
      </c>
      <c r="H948" s="10">
        <f>VLOOKUP(A948,away!$A$2:$E$404,3,FALSE)</f>
        <v>1.2037</v>
      </c>
      <c r="I948" s="10">
        <f>VLOOKUP(C948,away!$B$2:$E$404,3,FALSE)</f>
        <v>1.5975999999999999</v>
      </c>
      <c r="J948" s="10">
        <f>VLOOKUP(B948,home!$B$2:$E$404,4,FALSE)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350</v>
      </c>
      <c r="B949" t="s">
        <v>164</v>
      </c>
      <c r="C949" t="s">
        <v>155</v>
      </c>
      <c r="D949" s="22" t="s">
        <v>367</v>
      </c>
      <c r="E949" s="10">
        <f>VLOOKUP(A949,home!$A$2:$E$404,3,FALSE)</f>
        <v>1.3148</v>
      </c>
      <c r="F949" s="10">
        <f>VLOOKUP(B949,home!$B$2:$E$404,3,FALSE)</f>
        <v>0.97789999999999999</v>
      </c>
      <c r="G949" s="10">
        <f>VLOOKUP(C949,away!$B$2:$E$404,4,FALSE)</f>
        <v>1.4668000000000001</v>
      </c>
      <c r="H949" s="10">
        <f>VLOOKUP(A949,away!$A$2:$E$404,3,FALSE)</f>
        <v>1.2037</v>
      </c>
      <c r="I949" s="10">
        <f>VLOOKUP(C949,away!$B$2:$E$404,3,FALSE)</f>
        <v>0.59340000000000004</v>
      </c>
      <c r="J949" s="10">
        <f>VLOOKUP(B949,home!$B$2:$E$404,4,FALSE)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350</v>
      </c>
      <c r="B950" t="s">
        <v>166</v>
      </c>
      <c r="C950" t="s">
        <v>161</v>
      </c>
      <c r="D950" s="22" t="s">
        <v>367</v>
      </c>
      <c r="E950" s="10">
        <f>VLOOKUP(A950,home!$A$2:$E$404,3,FALSE)</f>
        <v>1.3148</v>
      </c>
      <c r="F950" s="10">
        <f>VLOOKUP(B950,home!$B$2:$E$404,3,FALSE)</f>
        <v>1.6382000000000001</v>
      </c>
      <c r="G950" s="10">
        <f>VLOOKUP(C950,away!$B$2:$E$404,4,FALSE)</f>
        <v>0.87760000000000005</v>
      </c>
      <c r="H950" s="10">
        <f>VLOOKUP(A950,away!$A$2:$E$404,3,FALSE)</f>
        <v>1.2037</v>
      </c>
      <c r="I950" s="10">
        <f>VLOOKUP(C950,away!$B$2:$E$404,3,FALSE)</f>
        <v>1.2141999999999999</v>
      </c>
      <c r="J950" s="10">
        <f>VLOOKUP(B950,home!$B$2:$E$404,4,FALSE)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341</v>
      </c>
      <c r="B951" t="s">
        <v>174</v>
      </c>
      <c r="C951" t="s">
        <v>173</v>
      </c>
      <c r="D951" s="22" t="s">
        <v>367</v>
      </c>
      <c r="E951" s="10">
        <f>VLOOKUP(A951,home!$A$2:$E$404,3,FALSE)</f>
        <v>1.2188000000000001</v>
      </c>
      <c r="F951" s="10">
        <f>VLOOKUP(B951,home!$B$2:$E$404,3,FALSE)</f>
        <v>1.2306999999999999</v>
      </c>
      <c r="G951" s="10">
        <f>VLOOKUP(C951,away!$B$2:$E$404,4,FALSE)</f>
        <v>0.82050000000000001</v>
      </c>
      <c r="H951" s="10">
        <f>VLOOKUP(A951,away!$A$2:$E$404,3,FALSE)</f>
        <v>1</v>
      </c>
      <c r="I951" s="10">
        <f>VLOOKUP(C951,away!$B$2:$E$404,3,FALSE)</f>
        <v>0.33329999999999999</v>
      </c>
      <c r="J951" s="10">
        <f>VLOOKUP(B951,home!$B$2:$E$404,4,FALSE)</f>
        <v>0.5</v>
      </c>
      <c r="K951" s="12">
        <f t="shared" si="1342"/>
        <v>1.23073125978</v>
      </c>
      <c r="L951" s="12">
        <f t="shared" si="1343"/>
        <v>0.16664999999999999</v>
      </c>
      <c r="M951" s="13">
        <f t="shared" si="1344"/>
        <v>0.24724358362416279</v>
      </c>
      <c r="N951" s="13">
        <f t="shared" si="1345"/>
        <v>0.30429040714628763</v>
      </c>
      <c r="O951" s="13">
        <f t="shared" si="1346"/>
        <v>4.1203143210966728E-2</v>
      </c>
      <c r="P951" s="13">
        <f t="shared" si="1347"/>
        <v>5.0709996350928828E-2</v>
      </c>
      <c r="Q951" s="13">
        <f t="shared" si="1348"/>
        <v>0.18724985806305988</v>
      </c>
      <c r="R951" s="13">
        <f t="shared" si="1349"/>
        <v>3.4332519080538023E-3</v>
      </c>
      <c r="S951" s="13">
        <f t="shared" si="1350"/>
        <v>2.6001723606103588E-3</v>
      </c>
      <c r="T951" s="13">
        <f t="shared" si="1351"/>
        <v>3.1205188846208928E-2</v>
      </c>
      <c r="U951" s="13">
        <f t="shared" si="1352"/>
        <v>4.2254104459411449E-3</v>
      </c>
      <c r="V951" s="13">
        <f t="shared" si="1353"/>
        <v>5.925543321627076E-5</v>
      </c>
      <c r="W951" s="13">
        <f t="shared" si="1354"/>
        <v>7.6818084569191938E-2</v>
      </c>
      <c r="X951" s="13">
        <f t="shared" si="1355"/>
        <v>1.2801733793455835E-2</v>
      </c>
      <c r="Y951" s="13">
        <f t="shared" si="1356"/>
        <v>1.0667044683397074E-3</v>
      </c>
      <c r="Z951" s="13">
        <f t="shared" si="1357"/>
        <v>1.9071714349238876E-4</v>
      </c>
      <c r="AA951" s="13">
        <f t="shared" si="1358"/>
        <v>2.3472155027203062E-4</v>
      </c>
      <c r="AB951" s="13">
        <f t="shared" si="1359"/>
        <v>1.4443957463190546E-4</v>
      </c>
      <c r="AC951" s="13">
        <f t="shared" si="1360"/>
        <v>7.5958563770493215E-7</v>
      </c>
      <c r="AD951" s="13">
        <f t="shared" si="1361"/>
        <v>2.363560449893206E-2</v>
      </c>
      <c r="AE951" s="13">
        <f t="shared" si="1362"/>
        <v>3.9388734897470275E-3</v>
      </c>
      <c r="AF951" s="13">
        <f t="shared" si="1363"/>
        <v>3.2820663353317107E-4</v>
      </c>
      <c r="AG951" s="13">
        <f t="shared" si="1364"/>
        <v>1.8231878492767659E-5</v>
      </c>
      <c r="AH951" s="13">
        <f t="shared" si="1365"/>
        <v>7.9457529907516428E-6</v>
      </c>
      <c r="AI951" s="13">
        <f t="shared" si="1366"/>
        <v>9.7790865882084719E-6</v>
      </c>
      <c r="AJ951" s="13">
        <f t="shared" si="1367"/>
        <v>6.0177137781017581E-6</v>
      </c>
      <c r="AK951" s="13">
        <f t="shared" si="1368"/>
        <v>2.4687294863728794E-6</v>
      </c>
      <c r="AL951" s="13">
        <f t="shared" si="1369"/>
        <v>6.2316820281633711E-9</v>
      </c>
      <c r="AM951" s="13">
        <f t="shared" si="1370"/>
        <v>5.8178154601264929E-3</v>
      </c>
      <c r="AN951" s="13">
        <f t="shared" si="1371"/>
        <v>9.6953894643007996E-4</v>
      </c>
      <c r="AO951" s="13">
        <f t="shared" si="1372"/>
        <v>8.0786832711286408E-5</v>
      </c>
      <c r="AP951" s="13">
        <f t="shared" si="1373"/>
        <v>4.4877085571119607E-6</v>
      </c>
      <c r="AQ951" s="13">
        <f t="shared" si="1374"/>
        <v>1.8696915776067698E-7</v>
      </c>
      <c r="AR951" s="13">
        <f t="shared" si="1375"/>
        <v>2.6483194718175256E-7</v>
      </c>
      <c r="AS951" s="13">
        <f t="shared" si="1376"/>
        <v>3.2593695598498871E-7</v>
      </c>
      <c r="AT951" s="13">
        <f t="shared" si="1377"/>
        <v>2.0057040022413182E-7</v>
      </c>
      <c r="AU951" s="13">
        <f t="shared" si="1378"/>
        <v>8.2282753780808153E-8</v>
      </c>
      <c r="AV951" s="13">
        <f t="shared" si="1379"/>
        <v>2.5316989304705416E-8</v>
      </c>
      <c r="AW951" s="13">
        <f t="shared" si="1380"/>
        <v>3.5503513520752704E-11</v>
      </c>
      <c r="AX951" s="13">
        <f t="shared" si="1381"/>
        <v>1.1933612250681742E-3</v>
      </c>
      <c r="AY951" s="13">
        <f t="shared" si="1382"/>
        <v>1.9887364815761121E-4</v>
      </c>
      <c r="AZ951" s="13">
        <f t="shared" si="1383"/>
        <v>1.6571146732732953E-5</v>
      </c>
      <c r="BA951" s="13">
        <f t="shared" si="1384"/>
        <v>9.2052720100331583E-7</v>
      </c>
      <c r="BB951" s="13">
        <f t="shared" si="1385"/>
        <v>3.8351464511800626E-8</v>
      </c>
      <c r="BC951" s="13">
        <f t="shared" si="1386"/>
        <v>1.2782543121783162E-9</v>
      </c>
      <c r="BD951" s="13">
        <f t="shared" si="1387"/>
        <v>7.3557073329731712E-9</v>
      </c>
      <c r="BE951" s="13">
        <f t="shared" si="1388"/>
        <v>9.052898952483054E-9</v>
      </c>
      <c r="BF951" s="13">
        <f t="shared" si="1389"/>
        <v>5.5708428662252572E-9</v>
      </c>
      <c r="BG951" s="13">
        <f t="shared" si="1390"/>
        <v>2.2854034862619448E-9</v>
      </c>
      <c r="BH951" s="13">
        <f t="shared" si="1391"/>
        <v>7.0317937793819233E-10</v>
      </c>
      <c r="BI951" s="13">
        <f t="shared" si="1392"/>
        <v>1.7308496833223749E-10</v>
      </c>
      <c r="BJ951" s="14">
        <f t="shared" si="1393"/>
        <v>0.64963547548110989</v>
      </c>
      <c r="BK951" s="14">
        <f t="shared" si="1394"/>
        <v>0.30081264723439566</v>
      </c>
      <c r="BL951" s="14">
        <f t="shared" si="1395"/>
        <v>4.9268102052872513E-2</v>
      </c>
      <c r="BM951" s="14">
        <f t="shared" si="1396"/>
        <v>0.16557782799575668</v>
      </c>
      <c r="BN951" s="14">
        <f t="shared" si="1397"/>
        <v>0.83413024030345961</v>
      </c>
    </row>
    <row r="952" spans="1:66" x14ac:dyDescent="0.25">
      <c r="A952" t="s">
        <v>342</v>
      </c>
      <c r="B952" t="s">
        <v>182</v>
      </c>
      <c r="C952" t="s">
        <v>180</v>
      </c>
      <c r="D952" s="22" t="s">
        <v>367</v>
      </c>
      <c r="E952" s="10">
        <f>VLOOKUP(A952,home!$A$2:$E$404,3,FALSE)</f>
        <v>1.1667000000000001</v>
      </c>
      <c r="F952" s="10">
        <f>VLOOKUP(B952,home!$B$2:$E$404,3,FALSE)</f>
        <v>0.85709999999999997</v>
      </c>
      <c r="G952" s="10">
        <f>VLOOKUP(C952,away!$B$2:$E$404,4,FALSE)</f>
        <v>0.42859999999999998</v>
      </c>
      <c r="H952" s="10">
        <f>VLOOKUP(A952,away!$A$2:$E$404,3,FALSE)</f>
        <v>1.0832999999999999</v>
      </c>
      <c r="I952" s="10">
        <f>VLOOKUP(C952,away!$B$2:$E$404,3,FALSE)</f>
        <v>0.92310000000000003</v>
      </c>
      <c r="J952" s="10">
        <f>VLOOKUP(B952,home!$B$2:$E$404,4,FALSE)</f>
        <v>0.92310000000000003</v>
      </c>
      <c r="K952" s="12">
        <f t="shared" si="1342"/>
        <v>0.42859081510199998</v>
      </c>
      <c r="L952" s="12">
        <f t="shared" si="1343"/>
        <v>0.92309467371300002</v>
      </c>
      <c r="M952" s="13">
        <f t="shared" si="1344"/>
        <v>0.25880368211364702</v>
      </c>
      <c r="N952" s="13">
        <f t="shared" si="1345"/>
        <v>0.11092088106848685</v>
      </c>
      <c r="O952" s="13">
        <f t="shared" si="1346"/>
        <v>0.23890030049641992</v>
      </c>
      <c r="P952" s="13">
        <f t="shared" si="1347"/>
        <v>0.10239047451787335</v>
      </c>
      <c r="Q952" s="13">
        <f t="shared" si="1348"/>
        <v>2.3769835414487392E-2</v>
      </c>
      <c r="R952" s="13">
        <f t="shared" si="1349"/>
        <v>0.11026379746834021</v>
      </c>
      <c r="S952" s="13">
        <f t="shared" si="1350"/>
        <v>1.0127183263365992E-2</v>
      </c>
      <c r="T952" s="13">
        <f t="shared" si="1351"/>
        <v>2.194180846614795E-2</v>
      </c>
      <c r="U952" s="13">
        <f t="shared" si="1352"/>
        <v>4.7258050833197771E-2</v>
      </c>
      <c r="V952" s="13">
        <f t="shared" si="1353"/>
        <v>4.4517960975796897E-4</v>
      </c>
      <c r="W952" s="13">
        <f t="shared" si="1354"/>
        <v>3.3958443783785128E-3</v>
      </c>
      <c r="X952" s="13">
        <f t="shared" si="1355"/>
        <v>3.1346858584394384E-3</v>
      </c>
      <c r="Y952" s="13">
        <f t="shared" si="1356"/>
        <v>1.4468059098444543E-3</v>
      </c>
      <c r="Z952" s="13">
        <f t="shared" si="1357"/>
        <v>3.3927974715464611E-2</v>
      </c>
      <c r="AA952" s="13">
        <f t="shared" si="1358"/>
        <v>1.4541218338061023E-2</v>
      </c>
      <c r="AB952" s="13">
        <f t="shared" si="1359"/>
        <v>3.116116310042862E-3</v>
      </c>
      <c r="AC952" s="13">
        <f t="shared" si="1360"/>
        <v>1.1007897742347392E-5</v>
      </c>
      <c r="AD952" s="13">
        <f t="shared" si="1361"/>
        <v>3.6385692752219774E-4</v>
      </c>
      <c r="AE952" s="13">
        <f t="shared" si="1362"/>
        <v>3.3587439178931779E-4</v>
      </c>
      <c r="AF952" s="13">
        <f t="shared" si="1363"/>
        <v>1.5502193104865634E-4</v>
      </c>
      <c r="AG952" s="13">
        <f t="shared" si="1364"/>
        <v>4.769997295323954E-5</v>
      </c>
      <c r="AH952" s="13">
        <f t="shared" si="1365"/>
        <v>7.829683187428679E-3</v>
      </c>
      <c r="AI952" s="13">
        <f t="shared" si="1366"/>
        <v>3.3557302992904825E-3</v>
      </c>
      <c r="AJ952" s="13">
        <f t="shared" si="1367"/>
        <v>7.1911759211769322E-4</v>
      </c>
      <c r="AK952" s="13">
        <f t="shared" si="1368"/>
        <v>1.0273573165330324E-4</v>
      </c>
      <c r="AL952" s="13">
        <f t="shared" si="1369"/>
        <v>1.7420213871427653E-7</v>
      </c>
      <c r="AM952" s="13">
        <f t="shared" si="1370"/>
        <v>3.1189147429449605E-5</v>
      </c>
      <c r="AN952" s="13">
        <f t="shared" si="1371"/>
        <v>2.8790535869774437E-5</v>
      </c>
      <c r="AO952" s="13">
        <f t="shared" si="1372"/>
        <v>1.3288195157365929E-5</v>
      </c>
      <c r="AP952" s="13">
        <f t="shared" si="1373"/>
        <v>4.088754057674457E-6</v>
      </c>
      <c r="AQ952" s="13">
        <f t="shared" si="1374"/>
        <v>9.4357677319042664E-7</v>
      </c>
      <c r="AR952" s="13">
        <f t="shared" si="1375"/>
        <v>1.445507769435128E-3</v>
      </c>
      <c r="AS952" s="13">
        <f t="shared" si="1376"/>
        <v>6.1953135313847537E-4</v>
      </c>
      <c r="AT952" s="13">
        <f t="shared" si="1377"/>
        <v>1.327627238114321E-4</v>
      </c>
      <c r="AU952" s="13">
        <f t="shared" si="1378"/>
        <v>1.8966961337834463E-5</v>
      </c>
      <c r="AV952" s="13">
        <f t="shared" si="1379"/>
        <v>2.0322663549476475E-6</v>
      </c>
      <c r="AW952" s="13">
        <f t="shared" si="1380"/>
        <v>1.9144326244287127E-9</v>
      </c>
      <c r="AX952" s="13">
        <f t="shared" si="1381"/>
        <v>2.2278970198540428E-6</v>
      </c>
      <c r="AY952" s="13">
        <f t="shared" si="1382"/>
        <v>2.0565598726083328E-6</v>
      </c>
      <c r="AZ952" s="13">
        <f t="shared" si="1383"/>
        <v>9.4919973228831893E-7</v>
      </c>
      <c r="BA952" s="13">
        <f t="shared" si="1384"/>
        <v>2.9206707238838426E-7</v>
      </c>
      <c r="BB952" s="13">
        <f t="shared" si="1385"/>
        <v>6.7401389722166676E-8</v>
      </c>
      <c r="BC952" s="13">
        <f t="shared" si="1386"/>
        <v>1.2443572770677243E-8</v>
      </c>
      <c r="BD952" s="13">
        <f t="shared" si="1387"/>
        <v>2.2239008712938754E-4</v>
      </c>
      <c r="BE952" s="13">
        <f t="shared" si="1388"/>
        <v>9.5314348713389005E-5</v>
      </c>
      <c r="BF952" s="13">
        <f t="shared" si="1389"/>
        <v>2.0425427202993831E-5</v>
      </c>
      <c r="BG952" s="13">
        <f t="shared" si="1390"/>
        <v>2.9180501645792301E-6</v>
      </c>
      <c r="BH952" s="13">
        <f t="shared" si="1391"/>
        <v>3.126623746363843E-7</v>
      </c>
      <c r="BI952" s="13">
        <f t="shared" si="1392"/>
        <v>2.6800844399426962E-8</v>
      </c>
      <c r="BJ952" s="14">
        <f t="shared" si="1393"/>
        <v>0.16559622009704505</v>
      </c>
      <c r="BK952" s="14">
        <f t="shared" si="1394"/>
        <v>0.37177975816439801</v>
      </c>
      <c r="BL952" s="14">
        <f t="shared" si="1395"/>
        <v>0.42864693870705911</v>
      </c>
      <c r="BM952" s="14">
        <f t="shared" si="1396"/>
        <v>0.15489986595927208</v>
      </c>
      <c r="BN952" s="14">
        <f t="shared" si="1397"/>
        <v>0.84504897107925481</v>
      </c>
    </row>
    <row r="953" spans="1:66" x14ac:dyDescent="0.25">
      <c r="A953" t="s">
        <v>342</v>
      </c>
      <c r="B953" t="s">
        <v>183</v>
      </c>
      <c r="C953" t="s">
        <v>188</v>
      </c>
      <c r="D953" s="22" t="s">
        <v>367</v>
      </c>
      <c r="E953" s="10">
        <f>VLOOKUP(A953,home!$A$2:$E$404,3,FALSE)</f>
        <v>1.1667000000000001</v>
      </c>
      <c r="F953" s="10">
        <f>VLOOKUP(B953,home!$B$2:$E$404,3,FALSE)</f>
        <v>1.7141999999999999</v>
      </c>
      <c r="G953" s="10">
        <f>VLOOKUP(C953,away!$B$2:$E$404,4,FALSE)</f>
        <v>1.2857000000000001</v>
      </c>
      <c r="H953" s="10">
        <f>VLOOKUP(A953,away!$A$2:$E$404,3,FALSE)</f>
        <v>1.0832999999999999</v>
      </c>
      <c r="I953" s="10">
        <f>VLOOKUP(C953,away!$B$2:$E$404,3,FALSE)</f>
        <v>0.92310000000000003</v>
      </c>
      <c r="J953" s="10">
        <f>VLOOKUP(B953,home!$B$2:$E$404,4,FALSE)</f>
        <v>0.46160000000000001</v>
      </c>
      <c r="K953" s="12">
        <f t="shared" si="1342"/>
        <v>2.571344894898</v>
      </c>
      <c r="L953" s="12">
        <f t="shared" si="1343"/>
        <v>0.46159733656800001</v>
      </c>
      <c r="M953" s="13">
        <f t="shared" si="1344"/>
        <v>4.8173691257943921E-2</v>
      </c>
      <c r="N953" s="13">
        <f t="shared" si="1345"/>
        <v>0.12387117508450651</v>
      </c>
      <c r="O953" s="13">
        <f t="shared" si="1346"/>
        <v>2.2236847577316057E-2</v>
      </c>
      <c r="P953" s="13">
        <f t="shared" si="1347"/>
        <v>5.7178604496556602E-2</v>
      </c>
      <c r="Q953" s="13">
        <f t="shared" si="1348"/>
        <v>0.15925775683928109</v>
      </c>
      <c r="R953" s="13">
        <f t="shared" si="1349"/>
        <v>5.1322348076788373E-3</v>
      </c>
      <c r="S953" s="13">
        <f t="shared" si="1350"/>
        <v>1.6966692435233077E-2</v>
      </c>
      <c r="T953" s="13">
        <f t="shared" si="1351"/>
        <v>7.351295638480633E-2</v>
      </c>
      <c r="U953" s="13">
        <f t="shared" si="1352"/>
        <v>1.3196745772142799E-2</v>
      </c>
      <c r="V953" s="13">
        <f t="shared" si="1353"/>
        <v>2.2375786244321228E-3</v>
      </c>
      <c r="W953" s="13">
        <f t="shared" si="1354"/>
        <v>0.13650220667386417</v>
      </c>
      <c r="X953" s="13">
        <f t="shared" si="1355"/>
        <v>6.3009055036310366E-2</v>
      </c>
      <c r="Y953" s="13">
        <f t="shared" si="1356"/>
        <v>1.4542405992213696E-2</v>
      </c>
      <c r="Z953" s="13">
        <f t="shared" si="1357"/>
        <v>7.8967530595537799E-4</v>
      </c>
      <c r="AA953" s="13">
        <f t="shared" si="1358"/>
        <v>2.0305275665953772E-3</v>
      </c>
      <c r="AB953" s="13">
        <f t="shared" si="1359"/>
        <v>2.6105933461573415E-3</v>
      </c>
      <c r="AC953" s="13">
        <f t="shared" si="1360"/>
        <v>1.6599000908931768E-4</v>
      </c>
      <c r="AD953" s="13">
        <f t="shared" si="1361"/>
        <v>8.7748563068288099E-2</v>
      </c>
      <c r="AE953" s="13">
        <f t="shared" si="1362"/>
        <v>4.0504502999990956E-2</v>
      </c>
      <c r="AF953" s="13">
        <f t="shared" si="1363"/>
        <v>9.3483853519031948E-3</v>
      </c>
      <c r="AG953" s="13">
        <f t="shared" si="1364"/>
        <v>1.4383965932166073E-3</v>
      </c>
      <c r="AH953" s="13">
        <f t="shared" si="1365"/>
        <v>9.1128004495630728E-5</v>
      </c>
      <c r="AI953" s="13">
        <f t="shared" si="1366"/>
        <v>2.3432152914208205E-4</v>
      </c>
      <c r="AJ953" s="13">
        <f t="shared" si="1367"/>
        <v>3.0126073386209281E-4</v>
      </c>
      <c r="AK953" s="13">
        <f t="shared" si="1368"/>
        <v>2.5821508334983919E-4</v>
      </c>
      <c r="AL953" s="13">
        <f t="shared" si="1369"/>
        <v>7.8807140015726629E-6</v>
      </c>
      <c r="AM953" s="13">
        <f t="shared" si="1370"/>
        <v>4.5126363936055548E-2</v>
      </c>
      <c r="AN953" s="13">
        <f t="shared" si="1371"/>
        <v>2.0830209401881489E-2</v>
      </c>
      <c r="AO953" s="13">
        <f t="shared" si="1372"/>
        <v>4.807584590031104E-3</v>
      </c>
      <c r="AP953" s="13">
        <f t="shared" si="1373"/>
        <v>7.3972274736123947E-4</v>
      </c>
      <c r="AQ953" s="13">
        <f t="shared" si="1374"/>
        <v>8.5363512495177903E-5</v>
      </c>
      <c r="AR953" s="13">
        <f t="shared" si="1375"/>
        <v>8.4128888323879755E-6</v>
      </c>
      <c r="AS953" s="13">
        <f t="shared" si="1376"/>
        <v>2.1632438750505219E-5</v>
      </c>
      <c r="AT953" s="13">
        <f t="shared" si="1377"/>
        <v>2.7812230472652635E-5</v>
      </c>
      <c r="AU953" s="13">
        <f t="shared" si="1378"/>
        <v>2.3838278947193982E-5</v>
      </c>
      <c r="AV953" s="13">
        <f t="shared" si="1379"/>
        <v>1.5324109218505433E-5</v>
      </c>
      <c r="AW953" s="13">
        <f t="shared" si="1380"/>
        <v>2.5982844420760077E-7</v>
      </c>
      <c r="AX953" s="13">
        <f t="shared" si="1381"/>
        <v>1.9339240922047609E-2</v>
      </c>
      <c r="AY953" s="13">
        <f t="shared" si="1382"/>
        <v>8.9269421008640482E-3</v>
      </c>
      <c r="AZ953" s="13">
        <f t="shared" si="1383"/>
        <v>2.0603263487277952E-3</v>
      </c>
      <c r="BA953" s="13">
        <f t="shared" si="1384"/>
        <v>3.1701371834454102E-4</v>
      </c>
      <c r="BB953" s="13">
        <f t="shared" si="1385"/>
        <v>3.6583172010839551E-5</v>
      </c>
      <c r="BC953" s="13">
        <f t="shared" si="1386"/>
        <v>3.3773389526825092E-6</v>
      </c>
      <c r="BD953" s="13">
        <f t="shared" si="1387"/>
        <v>6.4722784631216015E-7</v>
      </c>
      <c r="BE953" s="13">
        <f t="shared" si="1388"/>
        <v>1.6642460184506003E-6</v>
      </c>
      <c r="BF953" s="13">
        <f t="shared" si="1389"/>
        <v>2.1396752516986372E-6</v>
      </c>
      <c r="BG953" s="13">
        <f t="shared" si="1390"/>
        <v>1.8339476783982949E-6</v>
      </c>
      <c r="BH953" s="13">
        <f t="shared" si="1391"/>
        <v>1.178928000089874E-6</v>
      </c>
      <c r="BI953" s="13">
        <f t="shared" si="1392"/>
        <v>6.0628609889668103E-7</v>
      </c>
      <c r="BJ953" s="14">
        <f t="shared" si="1393"/>
        <v>0.81200813181315323</v>
      </c>
      <c r="BK953" s="14">
        <f t="shared" si="1394"/>
        <v>0.13365737963812066</v>
      </c>
      <c r="BL953" s="14">
        <f t="shared" si="1395"/>
        <v>4.6196964677855147E-2</v>
      </c>
      <c r="BM953" s="14">
        <f t="shared" si="1396"/>
        <v>0.56787515909938135</v>
      </c>
      <c r="BN953" s="14">
        <f t="shared" si="1397"/>
        <v>0.41585031006328305</v>
      </c>
    </row>
    <row r="954" spans="1:66" x14ac:dyDescent="0.25">
      <c r="A954" t="s">
        <v>342</v>
      </c>
      <c r="B954" t="s">
        <v>190</v>
      </c>
      <c r="C954" t="s">
        <v>177</v>
      </c>
      <c r="D954" s="22" t="s">
        <v>367</v>
      </c>
      <c r="E954" s="10">
        <f>VLOOKUP(A954,home!$A$2:$E$404,3,FALSE)</f>
        <v>1.1667000000000001</v>
      </c>
      <c r="F954" s="10">
        <f>VLOOKUP(B954,home!$B$2:$E$404,3,FALSE)</f>
        <v>0.42859999999999998</v>
      </c>
      <c r="G954" s="10">
        <f>VLOOKUP(C954,away!$B$2:$E$404,4,FALSE)</f>
        <v>0.85709999999999997</v>
      </c>
      <c r="H954" s="10">
        <f>VLOOKUP(A954,away!$A$2:$E$404,3,FALSE)</f>
        <v>1.0832999999999999</v>
      </c>
      <c r="I954" s="10">
        <f>VLOOKUP(C954,away!$B$2:$E$404,3,FALSE)</f>
        <v>0.92310000000000003</v>
      </c>
      <c r="J954" s="10">
        <f>VLOOKUP(B954,home!$B$2:$E$404,4,FALSE)</f>
        <v>1.3847</v>
      </c>
      <c r="K954" s="12">
        <f t="shared" si="1342"/>
        <v>0.42859081510200003</v>
      </c>
      <c r="L954" s="12">
        <f t="shared" si="1343"/>
        <v>1.3846920102810001</v>
      </c>
      <c r="M954" s="13">
        <f t="shared" si="1344"/>
        <v>0.16311776972979561</v>
      </c>
      <c r="N954" s="13">
        <f t="shared" si="1345"/>
        <v>6.991077788611344E-2</v>
      </c>
      <c r="O954" s="13">
        <f t="shared" si="1346"/>
        <v>0.22586787247970397</v>
      </c>
      <c r="P954" s="13">
        <f t="shared" si="1347"/>
        <v>9.6804895571430905E-2</v>
      </c>
      <c r="Q954" s="13">
        <f t="shared" si="1348"/>
        <v>1.498155863931212E-2</v>
      </c>
      <c r="R954" s="13">
        <f t="shared" si="1349"/>
        <v>0.15637871920090698</v>
      </c>
      <c r="S954" s="13">
        <f t="shared" si="1350"/>
        <v>1.436261025104593E-2</v>
      </c>
      <c r="T954" s="13">
        <f t="shared" si="1351"/>
        <v>2.0744844549411782E-2</v>
      </c>
      <c r="U954" s="13">
        <f t="shared" si="1352"/>
        <v>6.7022482726923502E-2</v>
      </c>
      <c r="V954" s="13">
        <f t="shared" si="1353"/>
        <v>9.4708053763773326E-4</v>
      </c>
      <c r="W954" s="13">
        <f t="shared" si="1354"/>
        <v>2.1403194762403981E-3</v>
      </c>
      <c r="X954" s="13">
        <f t="shared" si="1355"/>
        <v>2.963683278198894E-3</v>
      </c>
      <c r="Y954" s="13">
        <f t="shared" si="1356"/>
        <v>2.0518942781627063E-3</v>
      </c>
      <c r="Z954" s="13">
        <f t="shared" si="1357"/>
        <v>7.2178787685157328E-2</v>
      </c>
      <c r="AA954" s="13">
        <f t="shared" si="1358"/>
        <v>3.0935165447055775E-2</v>
      </c>
      <c r="AB954" s="13">
        <f t="shared" si="1359"/>
        <v>6.6292638871344308E-3</v>
      </c>
      <c r="AC954" s="13">
        <f t="shared" si="1360"/>
        <v>3.5128772563998736E-5</v>
      </c>
      <c r="AD954" s="13">
        <f t="shared" si="1361"/>
        <v>2.2933031722513941E-4</v>
      </c>
      <c r="AE954" s="13">
        <f t="shared" si="1362"/>
        <v>3.1755185797685776E-4</v>
      </c>
      <c r="AF954" s="13">
        <f t="shared" si="1363"/>
        <v>2.1985576029522099E-4</v>
      </c>
      <c r="AG954" s="13">
        <f t="shared" si="1364"/>
        <v>1.014775048983491E-4</v>
      </c>
      <c r="AH954" s="13">
        <f t="shared" si="1365"/>
        <v>2.4986347654851478E-2</v>
      </c>
      <c r="AI954" s="13">
        <f t="shared" si="1366"/>
        <v>1.0708919107814741E-2</v>
      </c>
      <c r="AJ954" s="13">
        <f t="shared" si="1367"/>
        <v>2.2948721846398515E-3</v>
      </c>
      <c r="AK954" s="13">
        <f t="shared" si="1368"/>
        <v>3.2785371338990061E-4</v>
      </c>
      <c r="AL954" s="13">
        <f t="shared" si="1369"/>
        <v>8.3390967525943912E-7</v>
      </c>
      <c r="AM954" s="13">
        <f t="shared" si="1370"/>
        <v>1.9657773517424553E-5</v>
      </c>
      <c r="AN954" s="13">
        <f t="shared" si="1371"/>
        <v>2.7219961929491212E-5</v>
      </c>
      <c r="AO954" s="13">
        <f t="shared" si="1372"/>
        <v>1.8845631901959743E-5</v>
      </c>
      <c r="AP954" s="13">
        <f t="shared" si="1373"/>
        <v>8.6984653077801303E-6</v>
      </c>
      <c r="AQ954" s="13">
        <f t="shared" si="1374"/>
        <v>3.0111738533474E-6</v>
      </c>
      <c r="AR954" s="13">
        <f t="shared" si="1375"/>
        <v>6.919679192755249E-3</v>
      </c>
      <c r="AS954" s="13">
        <f t="shared" si="1376"/>
        <v>2.9657109454673211E-3</v>
      </c>
      <c r="AT954" s="13">
        <f t="shared" si="1377"/>
        <v>6.3553823573738117E-4</v>
      </c>
      <c r="AU954" s="13">
        <f t="shared" si="1378"/>
        <v>9.0795283494390453E-5</v>
      </c>
      <c r="AV954" s="13">
        <f t="shared" si="1379"/>
        <v>9.7285061400694897E-6</v>
      </c>
      <c r="AW954" s="13">
        <f t="shared" si="1380"/>
        <v>1.3747146406213007E-8</v>
      </c>
      <c r="AX954" s="13">
        <f t="shared" si="1381"/>
        <v>1.4041901958205832E-6</v>
      </c>
      <c r="AY954" s="13">
        <f t="shared" si="1382"/>
        <v>1.9443709450676745E-6</v>
      </c>
      <c r="AZ954" s="13">
        <f t="shared" si="1383"/>
        <v>1.3461774563288636E-6</v>
      </c>
      <c r="BA954" s="13">
        <f t="shared" si="1384"/>
        <v>6.2134705606632597E-7</v>
      </c>
      <c r="BB954" s="13">
        <f t="shared" si="1385"/>
        <v>2.1509357603666539E-7</v>
      </c>
      <c r="BC954" s="13">
        <f t="shared" si="1386"/>
        <v>5.9567671240147862E-8</v>
      </c>
      <c r="BD954" s="13">
        <f t="shared" si="1387"/>
        <v>1.596937415319312E-3</v>
      </c>
      <c r="BE954" s="13">
        <f t="shared" si="1388"/>
        <v>6.84432708498585E-4</v>
      </c>
      <c r="BF954" s="13">
        <f t="shared" si="1389"/>
        <v>1.4667078620893905E-4</v>
      </c>
      <c r="BG954" s="13">
        <f t="shared" si="1390"/>
        <v>2.0953917270980134E-5</v>
      </c>
      <c r="BH954" s="13">
        <f t="shared" si="1391"/>
        <v>2.2451641206873122E-6</v>
      </c>
      <c r="BI954" s="13">
        <f t="shared" si="1392"/>
        <v>1.9245134410462811E-7</v>
      </c>
      <c r="BJ954" s="14">
        <f t="shared" si="1393"/>
        <v>0.11374431730124544</v>
      </c>
      <c r="BK954" s="14">
        <f t="shared" si="1394"/>
        <v>0.27527026314309455</v>
      </c>
      <c r="BL954" s="14">
        <f t="shared" si="1395"/>
        <v>0.53822438100877767</v>
      </c>
      <c r="BM954" s="14">
        <f t="shared" si="1396"/>
        <v>0.27235422500721329</v>
      </c>
      <c r="BN954" s="14">
        <f t="shared" si="1397"/>
        <v>0.72706159350726307</v>
      </c>
    </row>
    <row r="955" spans="1:66" x14ac:dyDescent="0.25">
      <c r="A955" t="s">
        <v>342</v>
      </c>
      <c r="B955" t="s">
        <v>194</v>
      </c>
      <c r="C955" t="s">
        <v>181</v>
      </c>
      <c r="D955" s="22" t="s">
        <v>367</v>
      </c>
      <c r="E955" s="10">
        <f>VLOOKUP(A955,home!$A$2:$E$404,3,FALSE)</f>
        <v>1.1667000000000001</v>
      </c>
      <c r="F955" s="10">
        <f>VLOOKUP(B955,home!$B$2:$E$404,3,FALSE)</f>
        <v>0.1</v>
      </c>
      <c r="G955" s="10">
        <f>VLOOKUP(C955,away!$B$2:$E$404,4,FALSE)</f>
        <v>0.85709999999999997</v>
      </c>
      <c r="H955" s="10">
        <f>VLOOKUP(A955,away!$A$2:$E$404,3,FALSE)</f>
        <v>1.0832999999999999</v>
      </c>
      <c r="I955" s="10">
        <f>VLOOKUP(C955,away!$B$2:$E$404,3,FALSE)</f>
        <v>0.92310000000000003</v>
      </c>
      <c r="J955" s="10">
        <f>VLOOKUP(B955,home!$B$2:$E$404,4,FALSE)</f>
        <v>0.92310000000000003</v>
      </c>
      <c r="K955" s="12">
        <f t="shared" si="1342"/>
        <v>9.9997857000000009E-2</v>
      </c>
      <c r="L955" s="12">
        <f t="shared" si="1343"/>
        <v>0.92309467371300002</v>
      </c>
      <c r="M955" s="13">
        <f t="shared" si="1344"/>
        <v>0.35948151178875704</v>
      </c>
      <c r="N955" s="13">
        <f t="shared" si="1345"/>
        <v>3.5947380809995932E-2</v>
      </c>
      <c r="O955" s="13">
        <f t="shared" si="1346"/>
        <v>0.33183546883049858</v>
      </c>
      <c r="P955" s="13">
        <f t="shared" si="1347"/>
        <v>3.318283575964015E-2</v>
      </c>
      <c r="Q955" s="13">
        <f t="shared" si="1348"/>
        <v>1.7973305228812589E-3</v>
      </c>
      <c r="R955" s="13">
        <f t="shared" si="1349"/>
        <v>0.15315777691324475</v>
      </c>
      <c r="S955" s="13">
        <f t="shared" si="1350"/>
        <v>7.6575606320631586E-4</v>
      </c>
      <c r="T955" s="13">
        <f t="shared" si="1351"/>
        <v>1.6591062325734913E-3</v>
      </c>
      <c r="U955" s="13">
        <f t="shared" si="1352"/>
        <v>1.5315449474208549E-2</v>
      </c>
      <c r="V955" s="13">
        <f t="shared" si="1353"/>
        <v>7.8538910576097633E-6</v>
      </c>
      <c r="W955" s="13">
        <f t="shared" si="1354"/>
        <v>5.9909733536271796E-5</v>
      </c>
      <c r="X955" s="13">
        <f t="shared" si="1355"/>
        <v>5.5302355930897582E-5</v>
      </c>
      <c r="Y955" s="13">
        <f t="shared" si="1356"/>
        <v>2.552465510179605E-5</v>
      </c>
      <c r="Z955" s="13">
        <f t="shared" si="1357"/>
        <v>4.7126376035446706E-2</v>
      </c>
      <c r="AA955" s="13">
        <f t="shared" si="1358"/>
        <v>4.7125366117208266E-3</v>
      </c>
      <c r="AB955" s="13">
        <f t="shared" si="1359"/>
        <v>2.3562178110306188E-4</v>
      </c>
      <c r="AC955" s="13">
        <f t="shared" si="1360"/>
        <v>4.5310810238538183E-8</v>
      </c>
      <c r="AD955" s="13">
        <f t="shared" si="1361"/>
        <v>1.4977112417670524E-6</v>
      </c>
      <c r="AE955" s="13">
        <f t="shared" si="1362"/>
        <v>1.382529270035249E-6</v>
      </c>
      <c r="AF955" s="13">
        <f t="shared" si="1363"/>
        <v>6.3810270271093025E-7</v>
      </c>
      <c r="AG955" s="13">
        <f t="shared" si="1364"/>
        <v>1.9634306871810988E-7</v>
      </c>
      <c r="AH955" s="13">
        <f t="shared" si="1365"/>
        <v>1.0875526677429203E-2</v>
      </c>
      <c r="AI955" s="13">
        <f t="shared" si="1366"/>
        <v>1.0875293614892505E-3</v>
      </c>
      <c r="AJ955" s="13">
        <f t="shared" si="1367"/>
        <v>5.4375302786751692E-5</v>
      </c>
      <c r="AK955" s="13">
        <f t="shared" si="1368"/>
        <v>1.8124712508004327E-6</v>
      </c>
      <c r="AL955" s="13">
        <f t="shared" si="1369"/>
        <v>1.6730108503217431E-10</v>
      </c>
      <c r="AM955" s="13">
        <f t="shared" si="1370"/>
        <v>2.9953582916302836E-8</v>
      </c>
      <c r="AN955" s="13">
        <f t="shared" si="1371"/>
        <v>2.7649992848659853E-8</v>
      </c>
      <c r="AO955" s="13">
        <f t="shared" si="1372"/>
        <v>1.2761780563400226E-8</v>
      </c>
      <c r="AP955" s="13">
        <f t="shared" si="1373"/>
        <v>3.9267772217229461E-9</v>
      </c>
      <c r="AQ955" s="13">
        <f t="shared" si="1374"/>
        <v>9.0619678455749578E-10</v>
      </c>
      <c r="AR955" s="13">
        <f t="shared" si="1375"/>
        <v>2.0078281499517083E-3</v>
      </c>
      <c r="AS955" s="13">
        <f t="shared" si="1376"/>
        <v>2.0077851221944544E-4</v>
      </c>
      <c r="AT955" s="13">
        <f t="shared" si="1377"/>
        <v>1.003871047679643E-5</v>
      </c>
      <c r="AU955" s="13">
        <f t="shared" si="1378"/>
        <v>3.3461651157436379E-7</v>
      </c>
      <c r="AV955" s="13">
        <f t="shared" si="1379"/>
        <v>8.3652335185630157E-9</v>
      </c>
      <c r="AW955" s="13">
        <f t="shared" si="1380"/>
        <v>4.2897619711976885E-13</v>
      </c>
      <c r="AX955" s="13">
        <f t="shared" si="1381"/>
        <v>4.9921568351701547E-10</v>
      </c>
      <c r="AY955" s="13">
        <f t="shared" si="1382"/>
        <v>4.608233384885516E-10</v>
      </c>
      <c r="AZ955" s="13">
        <f t="shared" si="1383"/>
        <v>2.1269178464071248E-10</v>
      </c>
      <c r="BA955" s="13">
        <f t="shared" si="1384"/>
        <v>6.5444884514784724E-11</v>
      </c>
      <c r="BB955" s="13">
        <f t="shared" si="1385"/>
        <v>1.5102956079340038E-11</v>
      </c>
      <c r="BC955" s="13">
        <f t="shared" si="1386"/>
        <v>2.7882916628320336E-12</v>
      </c>
      <c r="BD955" s="13">
        <f t="shared" si="1387"/>
        <v>3.0890257849190792E-4</v>
      </c>
      <c r="BE955" s="13">
        <f t="shared" si="1388"/>
        <v>3.088959587096508E-5</v>
      </c>
      <c r="BF955" s="13">
        <f t="shared" si="1389"/>
        <v>1.5444466953462786E-6</v>
      </c>
      <c r="BG955" s="13">
        <f t="shared" si="1390"/>
        <v>5.1480453261786581E-8</v>
      </c>
      <c r="BH955" s="13">
        <f t="shared" si="1391"/>
        <v>1.2869837508918291E-9</v>
      </c>
      <c r="BI955" s="13">
        <f t="shared" si="1392"/>
        <v>2.5739123416600957E-11</v>
      </c>
      <c r="BJ955" s="14">
        <f t="shared" si="1393"/>
        <v>3.9548345450700163E-2</v>
      </c>
      <c r="BK955" s="14">
        <f t="shared" si="1394"/>
        <v>0.39343800344159574</v>
      </c>
      <c r="BL955" s="14">
        <f t="shared" si="1395"/>
        <v>0.51983647519235898</v>
      </c>
      <c r="BM955" s="14">
        <f t="shared" si="1396"/>
        <v>8.4546895034689734E-2</v>
      </c>
      <c r="BN955" s="14">
        <f t="shared" si="1397"/>
        <v>0.9154023046250177</v>
      </c>
    </row>
    <row r="956" spans="1:66" x14ac:dyDescent="0.25">
      <c r="A956" t="s">
        <v>342</v>
      </c>
      <c r="B956" t="s">
        <v>191</v>
      </c>
      <c r="C956" t="s">
        <v>184</v>
      </c>
      <c r="D956" s="22" t="s">
        <v>367</v>
      </c>
      <c r="E956" s="10">
        <f>VLOOKUP(A956,home!$A$2:$E$404,3,FALSE)</f>
        <v>1.1667000000000001</v>
      </c>
      <c r="F956" s="10" t="e">
        <f>VLOOKUP(B956,home!$B$2:$E$404,3,FALSE)</f>
        <v>#N/A</v>
      </c>
      <c r="G956" s="10">
        <f>VLOOKUP(C956,away!$B$2:$E$404,4,FALSE)</f>
        <v>1.2857000000000001</v>
      </c>
      <c r="H956" s="10">
        <f>VLOOKUP(A956,away!$A$2:$E$404,3,FALSE)</f>
        <v>1.0832999999999999</v>
      </c>
      <c r="I956" s="10">
        <f>VLOOKUP(C956,away!$B$2:$E$404,3,FALSE)</f>
        <v>1.8462000000000001</v>
      </c>
      <c r="J956" s="10" t="e">
        <f>VLOOKUP(B956,home!$B$2:$E$404,4,FALSE)</f>
        <v>#N/A</v>
      </c>
      <c r="K956" s="12" t="e">
        <f t="shared" si="1342"/>
        <v>#N/A</v>
      </c>
      <c r="L956" s="12" t="e">
        <f t="shared" si="1343"/>
        <v>#N/A</v>
      </c>
      <c r="M956" s="13" t="e">
        <f t="shared" si="1344"/>
        <v>#N/A</v>
      </c>
      <c r="N956" s="13" t="e">
        <f t="shared" si="1345"/>
        <v>#N/A</v>
      </c>
      <c r="O956" s="13" t="e">
        <f t="shared" si="1346"/>
        <v>#N/A</v>
      </c>
      <c r="P956" s="13" t="e">
        <f t="shared" si="1347"/>
        <v>#N/A</v>
      </c>
      <c r="Q956" s="13" t="e">
        <f t="shared" si="1348"/>
        <v>#N/A</v>
      </c>
      <c r="R956" s="13" t="e">
        <f t="shared" si="1349"/>
        <v>#N/A</v>
      </c>
      <c r="S956" s="13" t="e">
        <f t="shared" si="1350"/>
        <v>#N/A</v>
      </c>
      <c r="T956" s="13" t="e">
        <f t="shared" si="1351"/>
        <v>#N/A</v>
      </c>
      <c r="U956" s="13" t="e">
        <f t="shared" si="1352"/>
        <v>#N/A</v>
      </c>
      <c r="V956" s="13" t="e">
        <f t="shared" si="1353"/>
        <v>#N/A</v>
      </c>
      <c r="W956" s="13" t="e">
        <f t="shared" si="1354"/>
        <v>#N/A</v>
      </c>
      <c r="X956" s="13" t="e">
        <f t="shared" si="1355"/>
        <v>#N/A</v>
      </c>
      <c r="Y956" s="13" t="e">
        <f t="shared" si="1356"/>
        <v>#N/A</v>
      </c>
      <c r="Z956" s="13" t="e">
        <f t="shared" si="1357"/>
        <v>#N/A</v>
      </c>
      <c r="AA956" s="13" t="e">
        <f t="shared" si="1358"/>
        <v>#N/A</v>
      </c>
      <c r="AB956" s="13" t="e">
        <f t="shared" si="1359"/>
        <v>#N/A</v>
      </c>
      <c r="AC956" s="13" t="e">
        <f t="shared" si="1360"/>
        <v>#N/A</v>
      </c>
      <c r="AD956" s="13" t="e">
        <f t="shared" si="1361"/>
        <v>#N/A</v>
      </c>
      <c r="AE956" s="13" t="e">
        <f t="shared" si="1362"/>
        <v>#N/A</v>
      </c>
      <c r="AF956" s="13" t="e">
        <f t="shared" si="1363"/>
        <v>#N/A</v>
      </c>
      <c r="AG956" s="13" t="e">
        <f t="shared" si="1364"/>
        <v>#N/A</v>
      </c>
      <c r="AH956" s="13" t="e">
        <f t="shared" si="1365"/>
        <v>#N/A</v>
      </c>
      <c r="AI956" s="13" t="e">
        <f t="shared" si="1366"/>
        <v>#N/A</v>
      </c>
      <c r="AJ956" s="13" t="e">
        <f t="shared" si="1367"/>
        <v>#N/A</v>
      </c>
      <c r="AK956" s="13" t="e">
        <f t="shared" si="1368"/>
        <v>#N/A</v>
      </c>
      <c r="AL956" s="13" t="e">
        <f t="shared" si="1369"/>
        <v>#N/A</v>
      </c>
      <c r="AM956" s="13" t="e">
        <f t="shared" si="1370"/>
        <v>#N/A</v>
      </c>
      <c r="AN956" s="13" t="e">
        <f t="shared" si="1371"/>
        <v>#N/A</v>
      </c>
      <c r="AO956" s="13" t="e">
        <f t="shared" si="1372"/>
        <v>#N/A</v>
      </c>
      <c r="AP956" s="13" t="e">
        <f t="shared" si="1373"/>
        <v>#N/A</v>
      </c>
      <c r="AQ956" s="13" t="e">
        <f t="shared" si="1374"/>
        <v>#N/A</v>
      </c>
      <c r="AR956" s="13" t="e">
        <f t="shared" si="1375"/>
        <v>#N/A</v>
      </c>
      <c r="AS956" s="13" t="e">
        <f t="shared" si="1376"/>
        <v>#N/A</v>
      </c>
      <c r="AT956" s="13" t="e">
        <f t="shared" si="1377"/>
        <v>#N/A</v>
      </c>
      <c r="AU956" s="13" t="e">
        <f t="shared" si="1378"/>
        <v>#N/A</v>
      </c>
      <c r="AV956" s="13" t="e">
        <f t="shared" si="1379"/>
        <v>#N/A</v>
      </c>
      <c r="AW956" s="13" t="e">
        <f t="shared" si="1380"/>
        <v>#N/A</v>
      </c>
      <c r="AX956" s="13" t="e">
        <f t="shared" si="1381"/>
        <v>#N/A</v>
      </c>
      <c r="AY956" s="13" t="e">
        <f t="shared" si="1382"/>
        <v>#N/A</v>
      </c>
      <c r="AZ956" s="13" t="e">
        <f t="shared" si="1383"/>
        <v>#N/A</v>
      </c>
      <c r="BA956" s="13" t="e">
        <f t="shared" si="1384"/>
        <v>#N/A</v>
      </c>
      <c r="BB956" s="13" t="e">
        <f t="shared" si="1385"/>
        <v>#N/A</v>
      </c>
      <c r="BC956" s="13" t="e">
        <f t="shared" si="1386"/>
        <v>#N/A</v>
      </c>
      <c r="BD956" s="13" t="e">
        <f t="shared" si="1387"/>
        <v>#N/A</v>
      </c>
      <c r="BE956" s="13" t="e">
        <f t="shared" si="1388"/>
        <v>#N/A</v>
      </c>
      <c r="BF956" s="13" t="e">
        <f t="shared" si="1389"/>
        <v>#N/A</v>
      </c>
      <c r="BG956" s="13" t="e">
        <f t="shared" si="1390"/>
        <v>#N/A</v>
      </c>
      <c r="BH956" s="13" t="e">
        <f t="shared" si="1391"/>
        <v>#N/A</v>
      </c>
      <c r="BI956" s="13" t="e">
        <f t="shared" si="1392"/>
        <v>#N/A</v>
      </c>
      <c r="BJ956" s="14" t="e">
        <f t="shared" si="1393"/>
        <v>#N/A</v>
      </c>
      <c r="BK956" s="14" t="e">
        <f t="shared" si="1394"/>
        <v>#N/A</v>
      </c>
      <c r="BL956" s="14" t="e">
        <f t="shared" si="1395"/>
        <v>#N/A</v>
      </c>
      <c r="BM956" s="14" t="e">
        <f t="shared" si="1396"/>
        <v>#N/A</v>
      </c>
      <c r="BN956" s="14" t="e">
        <f t="shared" si="1397"/>
        <v>#N/A</v>
      </c>
    </row>
    <row r="957" spans="1:66" x14ac:dyDescent="0.25">
      <c r="A957" t="s">
        <v>342</v>
      </c>
      <c r="B957" t="s">
        <v>179</v>
      </c>
      <c r="C957" t="s">
        <v>196</v>
      </c>
      <c r="D957" s="22" t="s">
        <v>367</v>
      </c>
      <c r="E957" s="10">
        <f>VLOOKUP(A957,home!$A$2:$E$404,3,FALSE)</f>
        <v>1.1667000000000001</v>
      </c>
      <c r="F957" s="10">
        <f>VLOOKUP(B957,home!$B$2:$E$404,3,FALSE)</f>
        <v>1.7141999999999999</v>
      </c>
      <c r="G957" s="10" t="e">
        <f>VLOOKUP(C957,away!$B$2:$E$404,4,FALSE)</f>
        <v>#N/A</v>
      </c>
      <c r="H957" s="10">
        <f>VLOOKUP(A957,away!$A$2:$E$404,3,FALSE)</f>
        <v>1.0832999999999999</v>
      </c>
      <c r="I957" s="10" t="e">
        <f>VLOOKUP(C957,away!$B$2:$E$404,3,FALSE)</f>
        <v>#N/A</v>
      </c>
      <c r="J957" s="10">
        <f>VLOOKUP(B957,home!$B$2:$E$404,4,FALSE)</f>
        <v>0.92310000000000003</v>
      </c>
      <c r="K957" s="12" t="e">
        <f t="shared" si="1342"/>
        <v>#N/A</v>
      </c>
      <c r="L957" s="12" t="e">
        <f t="shared" si="1343"/>
        <v>#N/A</v>
      </c>
      <c r="M957" s="13" t="e">
        <f t="shared" si="1344"/>
        <v>#N/A</v>
      </c>
      <c r="N957" s="13" t="e">
        <f t="shared" si="1345"/>
        <v>#N/A</v>
      </c>
      <c r="O957" s="13" t="e">
        <f t="shared" si="1346"/>
        <v>#N/A</v>
      </c>
      <c r="P957" s="13" t="e">
        <f t="shared" si="1347"/>
        <v>#N/A</v>
      </c>
      <c r="Q957" s="13" t="e">
        <f t="shared" si="1348"/>
        <v>#N/A</v>
      </c>
      <c r="R957" s="13" t="e">
        <f t="shared" si="1349"/>
        <v>#N/A</v>
      </c>
      <c r="S957" s="13" t="e">
        <f t="shared" si="1350"/>
        <v>#N/A</v>
      </c>
      <c r="T957" s="13" t="e">
        <f t="shared" si="1351"/>
        <v>#N/A</v>
      </c>
      <c r="U957" s="13" t="e">
        <f t="shared" si="1352"/>
        <v>#N/A</v>
      </c>
      <c r="V957" s="13" t="e">
        <f t="shared" si="1353"/>
        <v>#N/A</v>
      </c>
      <c r="W957" s="13" t="e">
        <f t="shared" si="1354"/>
        <v>#N/A</v>
      </c>
      <c r="X957" s="13" t="e">
        <f t="shared" si="1355"/>
        <v>#N/A</v>
      </c>
      <c r="Y957" s="13" t="e">
        <f t="shared" si="1356"/>
        <v>#N/A</v>
      </c>
      <c r="Z957" s="13" t="e">
        <f t="shared" si="1357"/>
        <v>#N/A</v>
      </c>
      <c r="AA957" s="13" t="e">
        <f t="shared" si="1358"/>
        <v>#N/A</v>
      </c>
      <c r="AB957" s="13" t="e">
        <f t="shared" si="1359"/>
        <v>#N/A</v>
      </c>
      <c r="AC957" s="13" t="e">
        <f t="shared" si="1360"/>
        <v>#N/A</v>
      </c>
      <c r="AD957" s="13" t="e">
        <f t="shared" si="1361"/>
        <v>#N/A</v>
      </c>
      <c r="AE957" s="13" t="e">
        <f t="shared" si="1362"/>
        <v>#N/A</v>
      </c>
      <c r="AF957" s="13" t="e">
        <f t="shared" si="1363"/>
        <v>#N/A</v>
      </c>
      <c r="AG957" s="13" t="e">
        <f t="shared" si="1364"/>
        <v>#N/A</v>
      </c>
      <c r="AH957" s="13" t="e">
        <f t="shared" si="1365"/>
        <v>#N/A</v>
      </c>
      <c r="AI957" s="13" t="e">
        <f t="shared" si="1366"/>
        <v>#N/A</v>
      </c>
      <c r="AJ957" s="13" t="e">
        <f t="shared" si="1367"/>
        <v>#N/A</v>
      </c>
      <c r="AK957" s="13" t="e">
        <f t="shared" si="1368"/>
        <v>#N/A</v>
      </c>
      <c r="AL957" s="13" t="e">
        <f t="shared" si="1369"/>
        <v>#N/A</v>
      </c>
      <c r="AM957" s="13" t="e">
        <f t="shared" si="1370"/>
        <v>#N/A</v>
      </c>
      <c r="AN957" s="13" t="e">
        <f t="shared" si="1371"/>
        <v>#N/A</v>
      </c>
      <c r="AO957" s="13" t="e">
        <f t="shared" si="1372"/>
        <v>#N/A</v>
      </c>
      <c r="AP957" s="13" t="e">
        <f t="shared" si="1373"/>
        <v>#N/A</v>
      </c>
      <c r="AQ957" s="13" t="e">
        <f t="shared" si="1374"/>
        <v>#N/A</v>
      </c>
      <c r="AR957" s="13" t="e">
        <f t="shared" si="1375"/>
        <v>#N/A</v>
      </c>
      <c r="AS957" s="13" t="e">
        <f t="shared" si="1376"/>
        <v>#N/A</v>
      </c>
      <c r="AT957" s="13" t="e">
        <f t="shared" si="1377"/>
        <v>#N/A</v>
      </c>
      <c r="AU957" s="13" t="e">
        <f t="shared" si="1378"/>
        <v>#N/A</v>
      </c>
      <c r="AV957" s="13" t="e">
        <f t="shared" si="1379"/>
        <v>#N/A</v>
      </c>
      <c r="AW957" s="13" t="e">
        <f t="shared" si="1380"/>
        <v>#N/A</v>
      </c>
      <c r="AX957" s="13" t="e">
        <f t="shared" si="1381"/>
        <v>#N/A</v>
      </c>
      <c r="AY957" s="13" t="e">
        <f t="shared" si="1382"/>
        <v>#N/A</v>
      </c>
      <c r="AZ957" s="13" t="e">
        <f t="shared" si="1383"/>
        <v>#N/A</v>
      </c>
      <c r="BA957" s="13" t="e">
        <f t="shared" si="1384"/>
        <v>#N/A</v>
      </c>
      <c r="BB957" s="13" t="e">
        <f t="shared" si="1385"/>
        <v>#N/A</v>
      </c>
      <c r="BC957" s="13" t="e">
        <f t="shared" si="1386"/>
        <v>#N/A</v>
      </c>
      <c r="BD957" s="13" t="e">
        <f t="shared" si="1387"/>
        <v>#N/A</v>
      </c>
      <c r="BE957" s="13" t="e">
        <f t="shared" si="1388"/>
        <v>#N/A</v>
      </c>
      <c r="BF957" s="13" t="e">
        <f t="shared" si="1389"/>
        <v>#N/A</v>
      </c>
      <c r="BG957" s="13" t="e">
        <f t="shared" si="1390"/>
        <v>#N/A</v>
      </c>
      <c r="BH957" s="13" t="e">
        <f t="shared" si="1391"/>
        <v>#N/A</v>
      </c>
      <c r="BI957" s="13" t="e">
        <f t="shared" si="1392"/>
        <v>#N/A</v>
      </c>
      <c r="BJ957" s="14" t="e">
        <f t="shared" si="1393"/>
        <v>#N/A</v>
      </c>
      <c r="BK957" s="14" t="e">
        <f t="shared" si="1394"/>
        <v>#N/A</v>
      </c>
      <c r="BL957" s="14" t="e">
        <f t="shared" si="1395"/>
        <v>#N/A</v>
      </c>
      <c r="BM957" s="14" t="e">
        <f t="shared" si="1396"/>
        <v>#N/A</v>
      </c>
      <c r="BN957" s="14" t="e">
        <f t="shared" si="1397"/>
        <v>#N/A</v>
      </c>
    </row>
    <row r="958" spans="1:66" x14ac:dyDescent="0.25">
      <c r="A958" t="s">
        <v>342</v>
      </c>
      <c r="B958" t="s">
        <v>185</v>
      </c>
      <c r="C958" t="s">
        <v>195</v>
      </c>
      <c r="D958" s="22" t="s">
        <v>367</v>
      </c>
      <c r="E958" s="10">
        <f>VLOOKUP(A958,home!$A$2:$E$404,3,FALSE)</f>
        <v>1.1667000000000001</v>
      </c>
      <c r="F958" s="10">
        <f>VLOOKUP(B958,home!$B$2:$E$404,3,FALSE)</f>
        <v>1.1428</v>
      </c>
      <c r="G958" s="10">
        <f>VLOOKUP(C958,away!$B$2:$E$404,4,FALSE)</f>
        <v>1.7141999999999999</v>
      </c>
      <c r="H958" s="10">
        <f>VLOOKUP(A958,away!$A$2:$E$404,3,FALSE)</f>
        <v>1.0832999999999999</v>
      </c>
      <c r="I958" s="10">
        <f>VLOOKUP(C958,away!$B$2:$E$404,3,FALSE)</f>
        <v>0.92310000000000003</v>
      </c>
      <c r="J958" s="10">
        <f>VLOOKUP(B958,home!$B$2:$E$404,4,FALSE)</f>
        <v>0.61539999999999995</v>
      </c>
      <c r="K958" s="12">
        <f t="shared" si="1342"/>
        <v>2.2855510195919999</v>
      </c>
      <c r="L958" s="12">
        <f t="shared" si="1343"/>
        <v>0.61539644914199998</v>
      </c>
      <c r="M958" s="13">
        <f t="shared" si="1344"/>
        <v>5.4971111965051569E-2</v>
      </c>
      <c r="N958" s="13">
        <f t="shared" si="1345"/>
        <v>0.1256392809998296</v>
      </c>
      <c r="O958" s="13">
        <f t="shared" si="1346"/>
        <v>3.3829027108680042E-2</v>
      </c>
      <c r="P958" s="13">
        <f t="shared" si="1347"/>
        <v>7.7317967400049079E-2</v>
      </c>
      <c r="Q958" s="13">
        <f t="shared" si="1348"/>
        <v>0.14357749339498316</v>
      </c>
      <c r="R958" s="13">
        <f t="shared" si="1349"/>
        <v>1.0409131580305077E-2</v>
      </c>
      <c r="S958" s="13">
        <f t="shared" si="1350"/>
        <v>2.7187316524885236E-2</v>
      </c>
      <c r="T958" s="13">
        <f t="shared" si="1351"/>
        <v>8.8357079611981609E-2</v>
      </c>
      <c r="U958" s="13">
        <f t="shared" si="1352"/>
        <v>2.3790601296433553E-2</v>
      </c>
      <c r="V958" s="13">
        <f t="shared" si="1353"/>
        <v>4.2488337714994403E-3</v>
      </c>
      <c r="W958" s="13">
        <f t="shared" si="1354"/>
        <v>0.10938456213978914</v>
      </c>
      <c r="X958" s="13">
        <f t="shared" si="1355"/>
        <v>6.7314871131778684E-2</v>
      </c>
      <c r="Y958" s="13">
        <f t="shared" si="1356"/>
        <v>2.071266633447396E-2</v>
      </c>
      <c r="Z958" s="13">
        <f t="shared" si="1357"/>
        <v>2.1352475377238666E-3</v>
      </c>
      <c r="AA958" s="13">
        <f t="shared" si="1358"/>
        <v>4.880217186926091E-3</v>
      </c>
      <c r="AB958" s="13">
        <f t="shared" si="1359"/>
        <v>5.5769926837046652E-3</v>
      </c>
      <c r="AC958" s="13">
        <f t="shared" si="1360"/>
        <v>3.7350434993232843E-4</v>
      </c>
      <c r="AD958" s="13">
        <f t="shared" si="1361"/>
        <v>6.2500999381554886E-2</v>
      </c>
      <c r="AE958" s="13">
        <f t="shared" si="1362"/>
        <v>3.8462893087235217E-2</v>
      </c>
      <c r="AF958" s="13">
        <f t="shared" si="1363"/>
        <v>1.1834963914806464E-2</v>
      </c>
      <c r="AG958" s="13">
        <f t="shared" si="1364"/>
        <v>2.4277315896318674E-3</v>
      </c>
      <c r="AH958" s="13">
        <f t="shared" si="1365"/>
        <v>3.2850593818861646E-4</v>
      </c>
      <c r="AI958" s="13">
        <f t="shared" si="1366"/>
        <v>7.5081708196901879E-4</v>
      </c>
      <c r="AJ958" s="13">
        <f t="shared" si="1367"/>
        <v>8.5801537361069062E-4</v>
      </c>
      <c r="AK958" s="13">
        <f t="shared" si="1368"/>
        <v>6.536793039938416E-4</v>
      </c>
      <c r="AL958" s="13">
        <f t="shared" si="1369"/>
        <v>2.101365325860912E-5</v>
      </c>
      <c r="AM958" s="13">
        <f t="shared" si="1370"/>
        <v>2.8569844572406355E-2</v>
      </c>
      <c r="AN958" s="13">
        <f t="shared" si="1371"/>
        <v>1.7581780902397714E-2</v>
      </c>
      <c r="AO958" s="13">
        <f t="shared" si="1372"/>
        <v>5.4098827684640888E-3</v>
      </c>
      <c r="AP958" s="13">
        <f t="shared" si="1373"/>
        <v>1.1097408819957645E-3</v>
      </c>
      <c r="AQ958" s="13">
        <f t="shared" si="1374"/>
        <v>1.7073264956197611E-4</v>
      </c>
      <c r="AR958" s="13">
        <f t="shared" si="1375"/>
        <v>4.0432277576667199E-5</v>
      </c>
      <c r="AS958" s="13">
        <f t="shared" si="1376"/>
        <v>9.2410033239778474E-5</v>
      </c>
      <c r="AT958" s="13">
        <f t="shared" si="1377"/>
        <v>1.0560392284585316E-4</v>
      </c>
      <c r="AU958" s="13">
        <f t="shared" si="1378"/>
        <v>8.0454384511084864E-5</v>
      </c>
      <c r="AV958" s="13">
        <f t="shared" si="1379"/>
        <v>4.5970650137489202E-5</v>
      </c>
      <c r="AW958" s="13">
        <f t="shared" si="1380"/>
        <v>8.2100342218433182E-7</v>
      </c>
      <c r="AX958" s="13">
        <f t="shared" si="1381"/>
        <v>1.0882972898674723E-2</v>
      </c>
      <c r="AY958" s="13">
        <f t="shared" si="1382"/>
        <v>6.6973428779530438E-3</v>
      </c>
      <c r="AZ958" s="13">
        <f t="shared" si="1383"/>
        <v>2.0607605128893825E-3</v>
      </c>
      <c r="BA958" s="13">
        <f t="shared" si="1384"/>
        <v>4.2272823405472431E-4</v>
      </c>
      <c r="BB958" s="13">
        <f t="shared" si="1385"/>
        <v>6.5036363547336378E-5</v>
      </c>
      <c r="BC958" s="13">
        <f t="shared" si="1386"/>
        <v>8.0046294384278065E-6</v>
      </c>
      <c r="BD958" s="13">
        <f t="shared" si="1387"/>
        <v>4.1469800085674483E-6</v>
      </c>
      <c r="BE958" s="13">
        <f t="shared" si="1388"/>
        <v>9.4781343868089706E-6</v>
      </c>
      <c r="BF958" s="13">
        <f t="shared" si="1389"/>
        <v>1.0831379855800621E-5</v>
      </c>
      <c r="BG958" s="13">
        <f t="shared" si="1390"/>
        <v>8.2518904243377863E-6</v>
      </c>
      <c r="BH958" s="13">
        <f t="shared" si="1391"/>
        <v>4.7150291432266721E-6</v>
      </c>
      <c r="BI958" s="13">
        <f t="shared" si="1392"/>
        <v>2.1552879331415435E-6</v>
      </c>
      <c r="BJ958" s="14">
        <f t="shared" si="1393"/>
        <v>0.74319136887744808</v>
      </c>
      <c r="BK958" s="14">
        <f t="shared" si="1394"/>
        <v>0.17081709054262928</v>
      </c>
      <c r="BL958" s="14">
        <f t="shared" si="1395"/>
        <v>8.148143752387435E-2</v>
      </c>
      <c r="BM958" s="14">
        <f t="shared" si="1396"/>
        <v>0.54518461015824637</v>
      </c>
      <c r="BN958" s="14">
        <f t="shared" si="1397"/>
        <v>0.44574401244889855</v>
      </c>
    </row>
    <row r="959" spans="1:66" x14ac:dyDescent="0.25">
      <c r="A959" t="s">
        <v>342</v>
      </c>
      <c r="B959" t="s">
        <v>189</v>
      </c>
      <c r="C959" t="s">
        <v>193</v>
      </c>
      <c r="D959" s="22" t="s">
        <v>367</v>
      </c>
      <c r="E959" s="10">
        <f>VLOOKUP(A959,home!$A$2:$E$404,3,FALSE)</f>
        <v>1.1667000000000001</v>
      </c>
      <c r="F959" s="10">
        <f>VLOOKUP(B959,home!$B$2:$E$404,3,FALSE)</f>
        <v>0.57140000000000002</v>
      </c>
      <c r="G959" s="10" t="e">
        <f>VLOOKUP(C959,away!$B$2:$E$404,4,FALSE)</f>
        <v>#N/A</v>
      </c>
      <c r="H959" s="10">
        <f>VLOOKUP(A959,away!$A$2:$E$404,3,FALSE)</f>
        <v>1.0832999999999999</v>
      </c>
      <c r="I959" s="10" t="e">
        <f>VLOOKUP(C959,away!$B$2:$E$404,3,FALSE)</f>
        <v>#N/A</v>
      </c>
      <c r="J959" s="10">
        <f>VLOOKUP(B959,home!$B$2:$E$404,4,FALSE)</f>
        <v>1.2307999999999999</v>
      </c>
      <c r="K959" s="12" t="e">
        <f t="shared" si="1342"/>
        <v>#N/A</v>
      </c>
      <c r="L959" s="12" t="e">
        <f t="shared" si="1343"/>
        <v>#N/A</v>
      </c>
      <c r="M959" s="13" t="e">
        <f t="shared" si="1344"/>
        <v>#N/A</v>
      </c>
      <c r="N959" s="13" t="e">
        <f t="shared" si="1345"/>
        <v>#N/A</v>
      </c>
      <c r="O959" s="13" t="e">
        <f t="shared" si="1346"/>
        <v>#N/A</v>
      </c>
      <c r="P959" s="13" t="e">
        <f t="shared" si="1347"/>
        <v>#N/A</v>
      </c>
      <c r="Q959" s="13" t="e">
        <f t="shared" si="1348"/>
        <v>#N/A</v>
      </c>
      <c r="R959" s="13" t="e">
        <f t="shared" si="1349"/>
        <v>#N/A</v>
      </c>
      <c r="S959" s="13" t="e">
        <f t="shared" si="1350"/>
        <v>#N/A</v>
      </c>
      <c r="T959" s="13" t="e">
        <f t="shared" si="1351"/>
        <v>#N/A</v>
      </c>
      <c r="U959" s="13" t="e">
        <f t="shared" si="1352"/>
        <v>#N/A</v>
      </c>
      <c r="V959" s="13" t="e">
        <f t="shared" si="1353"/>
        <v>#N/A</v>
      </c>
      <c r="W959" s="13" t="e">
        <f t="shared" si="1354"/>
        <v>#N/A</v>
      </c>
      <c r="X959" s="13" t="e">
        <f t="shared" si="1355"/>
        <v>#N/A</v>
      </c>
      <c r="Y959" s="13" t="e">
        <f t="shared" si="1356"/>
        <v>#N/A</v>
      </c>
      <c r="Z959" s="13" t="e">
        <f t="shared" si="1357"/>
        <v>#N/A</v>
      </c>
      <c r="AA959" s="13" t="e">
        <f t="shared" si="1358"/>
        <v>#N/A</v>
      </c>
      <c r="AB959" s="13" t="e">
        <f t="shared" si="1359"/>
        <v>#N/A</v>
      </c>
      <c r="AC959" s="13" t="e">
        <f t="shared" si="1360"/>
        <v>#N/A</v>
      </c>
      <c r="AD959" s="13" t="e">
        <f t="shared" si="1361"/>
        <v>#N/A</v>
      </c>
      <c r="AE959" s="13" t="e">
        <f t="shared" si="1362"/>
        <v>#N/A</v>
      </c>
      <c r="AF959" s="13" t="e">
        <f t="shared" si="1363"/>
        <v>#N/A</v>
      </c>
      <c r="AG959" s="13" t="e">
        <f t="shared" si="1364"/>
        <v>#N/A</v>
      </c>
      <c r="AH959" s="13" t="e">
        <f t="shared" si="1365"/>
        <v>#N/A</v>
      </c>
      <c r="AI959" s="13" t="e">
        <f t="shared" si="1366"/>
        <v>#N/A</v>
      </c>
      <c r="AJ959" s="13" t="e">
        <f t="shared" si="1367"/>
        <v>#N/A</v>
      </c>
      <c r="AK959" s="13" t="e">
        <f t="shared" si="1368"/>
        <v>#N/A</v>
      </c>
      <c r="AL959" s="13" t="e">
        <f t="shared" si="1369"/>
        <v>#N/A</v>
      </c>
      <c r="AM959" s="13" t="e">
        <f t="shared" si="1370"/>
        <v>#N/A</v>
      </c>
      <c r="AN959" s="13" t="e">
        <f t="shared" si="1371"/>
        <v>#N/A</v>
      </c>
      <c r="AO959" s="13" t="e">
        <f t="shared" si="1372"/>
        <v>#N/A</v>
      </c>
      <c r="AP959" s="13" t="e">
        <f t="shared" si="1373"/>
        <v>#N/A</v>
      </c>
      <c r="AQ959" s="13" t="e">
        <f t="shared" si="1374"/>
        <v>#N/A</v>
      </c>
      <c r="AR959" s="13" t="e">
        <f t="shared" si="1375"/>
        <v>#N/A</v>
      </c>
      <c r="AS959" s="13" t="e">
        <f t="shared" si="1376"/>
        <v>#N/A</v>
      </c>
      <c r="AT959" s="13" t="e">
        <f t="shared" si="1377"/>
        <v>#N/A</v>
      </c>
      <c r="AU959" s="13" t="e">
        <f t="shared" si="1378"/>
        <v>#N/A</v>
      </c>
      <c r="AV959" s="13" t="e">
        <f t="shared" si="1379"/>
        <v>#N/A</v>
      </c>
      <c r="AW959" s="13" t="e">
        <f t="shared" si="1380"/>
        <v>#N/A</v>
      </c>
      <c r="AX959" s="13" t="e">
        <f t="shared" si="1381"/>
        <v>#N/A</v>
      </c>
      <c r="AY959" s="13" t="e">
        <f t="shared" si="1382"/>
        <v>#N/A</v>
      </c>
      <c r="AZ959" s="13" t="e">
        <f t="shared" si="1383"/>
        <v>#N/A</v>
      </c>
      <c r="BA959" s="13" t="e">
        <f t="shared" si="1384"/>
        <v>#N/A</v>
      </c>
      <c r="BB959" s="13" t="e">
        <f t="shared" si="1385"/>
        <v>#N/A</v>
      </c>
      <c r="BC959" s="13" t="e">
        <f t="shared" si="1386"/>
        <v>#N/A</v>
      </c>
      <c r="BD959" s="13" t="e">
        <f t="shared" si="1387"/>
        <v>#N/A</v>
      </c>
      <c r="BE959" s="13" t="e">
        <f t="shared" si="1388"/>
        <v>#N/A</v>
      </c>
      <c r="BF959" s="13" t="e">
        <f t="shared" si="1389"/>
        <v>#N/A</v>
      </c>
      <c r="BG959" s="13" t="e">
        <f t="shared" si="1390"/>
        <v>#N/A</v>
      </c>
      <c r="BH959" s="13" t="e">
        <f t="shared" si="1391"/>
        <v>#N/A</v>
      </c>
      <c r="BI959" s="13" t="e">
        <f t="shared" si="1392"/>
        <v>#N/A</v>
      </c>
      <c r="BJ959" s="14" t="e">
        <f t="shared" si="1393"/>
        <v>#N/A</v>
      </c>
      <c r="BK959" s="14" t="e">
        <f t="shared" si="1394"/>
        <v>#N/A</v>
      </c>
      <c r="BL959" s="14" t="e">
        <f t="shared" si="1395"/>
        <v>#N/A</v>
      </c>
      <c r="BM959" s="14" t="e">
        <f t="shared" si="1396"/>
        <v>#N/A</v>
      </c>
      <c r="BN959" s="14" t="e">
        <f t="shared" si="1397"/>
        <v>#N/A</v>
      </c>
    </row>
    <row r="960" spans="1:66" x14ac:dyDescent="0.25">
      <c r="A960" t="s">
        <v>342</v>
      </c>
      <c r="B960" t="s">
        <v>192</v>
      </c>
      <c r="C960" t="s">
        <v>178</v>
      </c>
      <c r="D960" s="22" t="s">
        <v>367</v>
      </c>
      <c r="E960" s="10">
        <f>VLOOKUP(A960,home!$A$2:$E$404,3,FALSE)</f>
        <v>1.1667000000000001</v>
      </c>
      <c r="F960" s="10">
        <f>VLOOKUP(B960,home!$B$2:$E$404,3,FALSE)</f>
        <v>1.7141999999999999</v>
      </c>
      <c r="G960" s="10">
        <f>VLOOKUP(C960,away!$B$2:$E$404,4,FALSE)</f>
        <v>1.2857000000000001</v>
      </c>
      <c r="H960" s="10">
        <f>VLOOKUP(A960,away!$A$2:$E$404,3,FALSE)</f>
        <v>1.0832999999999999</v>
      </c>
      <c r="I960" s="10">
        <f>VLOOKUP(C960,away!$B$2:$E$404,3,FALSE)</f>
        <v>2.3077999999999999</v>
      </c>
      <c r="J960" s="10">
        <f>VLOOKUP(B960,home!$B$2:$E$404,4,FALSE)</f>
        <v>0.92310000000000003</v>
      </c>
      <c r="K960" s="12">
        <f t="shared" si="1342"/>
        <v>2.571344894898</v>
      </c>
      <c r="L960" s="12">
        <f t="shared" si="1343"/>
        <v>2.3077866839939998</v>
      </c>
      <c r="M960" s="13">
        <f t="shared" si="1344"/>
        <v>7.6036143004102096E-3</v>
      </c>
      <c r="N960" s="13">
        <f t="shared" si="1345"/>
        <v>1.9551514814133222E-2</v>
      </c>
      <c r="O960" s="13">
        <f t="shared" si="1346"/>
        <v>1.7547519832713035E-2</v>
      </c>
      <c r="P960" s="13">
        <f t="shared" si="1347"/>
        <v>4.5120725539968064E-2</v>
      </c>
      <c r="Q960" s="13">
        <f t="shared" si="1348"/>
        <v>2.5136843902422039E-2</v>
      </c>
      <c r="R960" s="13">
        <f t="shared" si="1349"/>
        <v>2.0247966303527883E-2</v>
      </c>
      <c r="S960" s="13">
        <f t="shared" si="1350"/>
        <v>6.6937899294263678E-2</v>
      </c>
      <c r="T960" s="13">
        <f t="shared" si="1351"/>
        <v>5.8010473635645349E-2</v>
      </c>
      <c r="U960" s="13">
        <f t="shared" si="1352"/>
        <v>5.2064504786643144E-2</v>
      </c>
      <c r="V960" s="13">
        <f t="shared" si="1353"/>
        <v>4.4135247366879071E-2</v>
      </c>
      <c r="W960" s="13">
        <f t="shared" si="1354"/>
        <v>2.154516508078028E-2</v>
      </c>
      <c r="X960" s="13">
        <f t="shared" si="1355"/>
        <v>4.9721645077877234E-2</v>
      </c>
      <c r="Y960" s="13">
        <f t="shared" si="1356"/>
        <v>5.7373475208500453E-2</v>
      </c>
      <c r="Z960" s="13">
        <f t="shared" si="1357"/>
        <v>1.5575995671080284E-2</v>
      </c>
      <c r="AA960" s="13">
        <f t="shared" si="1358"/>
        <v>4.0051256951785637E-2</v>
      </c>
      <c r="AB960" s="13">
        <f t="shared" si="1359"/>
        <v>5.1492797548611018E-2</v>
      </c>
      <c r="AC960" s="13">
        <f t="shared" si="1360"/>
        <v>1.6368978491683506E-2</v>
      </c>
      <c r="AD960" s="13">
        <f t="shared" si="1361"/>
        <v>1.385001256004976E-2</v>
      </c>
      <c r="AE960" s="13">
        <f t="shared" si="1362"/>
        <v>3.1962874559232482E-2</v>
      </c>
      <c r="AF960" s="13">
        <f t="shared" si="1363"/>
        <v>3.6881748144983663E-2</v>
      </c>
      <c r="AG960" s="13">
        <f t="shared" si="1364"/>
        <v>2.8371735750471229E-2</v>
      </c>
      <c r="AH960" s="13">
        <f t="shared" si="1365"/>
        <v>8.9865188499168164E-3</v>
      </c>
      <c r="AI960" s="13">
        <f t="shared" si="1366"/>
        <v>2.3107439367638254E-2</v>
      </c>
      <c r="AJ960" s="13">
        <f t="shared" si="1367"/>
        <v>2.9708598126070851E-2</v>
      </c>
      <c r="AK960" s="13">
        <f t="shared" si="1368"/>
        <v>2.5463684042016193E-2</v>
      </c>
      <c r="AL960" s="13">
        <f t="shared" si="1369"/>
        <v>3.8854163649676217E-3</v>
      </c>
      <c r="AM960" s="13">
        <f t="shared" si="1370"/>
        <v>7.1226318181114249E-3</v>
      </c>
      <c r="AN960" s="13">
        <f t="shared" si="1371"/>
        <v>1.6437514864829517E-2</v>
      </c>
      <c r="AO960" s="13">
        <f t="shared" si="1372"/>
        <v>1.89671389615035E-2</v>
      </c>
      <c r="AP960" s="13">
        <f t="shared" si="1373"/>
        <v>1.459070357627385E-2</v>
      </c>
      <c r="AQ960" s="13">
        <f t="shared" si="1374"/>
        <v>8.418057855857107E-3</v>
      </c>
      <c r="AR960" s="13">
        <f t="shared" si="1375"/>
        <v>4.1477937074598202E-3</v>
      </c>
      <c r="AS960" s="13">
        <f t="shared" si="1376"/>
        <v>1.0665408174766857E-2</v>
      </c>
      <c r="AT960" s="13">
        <f t="shared" si="1377"/>
        <v>1.3712221431095076E-2</v>
      </c>
      <c r="AU960" s="13">
        <f t="shared" si="1378"/>
        <v>1.1752950191519092E-2</v>
      </c>
      <c r="AV960" s="13">
        <f t="shared" si="1379"/>
        <v>7.5552221187382739E-3</v>
      </c>
      <c r="AW960" s="13">
        <f t="shared" si="1380"/>
        <v>6.4045859744309901E-4</v>
      </c>
      <c r="AX960" s="13">
        <f t="shared" si="1381"/>
        <v>3.0524571606231452E-3</v>
      </c>
      <c r="AY960" s="13">
        <f t="shared" si="1382"/>
        <v>7.0444199887482279E-3</v>
      </c>
      <c r="AZ960" s="13">
        <f t="shared" si="1383"/>
        <v>8.1285093232471625E-3</v>
      </c>
      <c r="BA960" s="13">
        <f t="shared" si="1384"/>
        <v>6.2529551923036254E-3</v>
      </c>
      <c r="BB960" s="13">
        <f t="shared" si="1385"/>
        <v>3.6076216821023625E-3</v>
      </c>
      <c r="BC960" s="13">
        <f t="shared" si="1386"/>
        <v>1.6651242557687729E-3</v>
      </c>
      <c r="BD960" s="13">
        <f t="shared" si="1387"/>
        <v>1.5953705143383129E-3</v>
      </c>
      <c r="BE960" s="13">
        <f t="shared" si="1388"/>
        <v>4.1022478275146174E-3</v>
      </c>
      <c r="BF960" s="13">
        <f t="shared" si="1389"/>
        <v>5.2741470044430621E-3</v>
      </c>
      <c r="BG960" s="13">
        <f t="shared" si="1390"/>
        <v>4.5205503249387494E-3</v>
      </c>
      <c r="BH960" s="13">
        <f t="shared" si="1391"/>
        <v>2.9059735000401877E-3</v>
      </c>
      <c r="BI960" s="13">
        <f t="shared" si="1392"/>
        <v>1.4944520248074415E-3</v>
      </c>
      <c r="BJ960" s="14">
        <f t="shared" si="1393"/>
        <v>0.43769262341346432</v>
      </c>
      <c r="BK960" s="14">
        <f t="shared" si="1394"/>
        <v>0.19109630134692038</v>
      </c>
      <c r="BL960" s="14">
        <f t="shared" si="1395"/>
        <v>0.33639662262858444</v>
      </c>
      <c r="BM960" s="14">
        <f t="shared" si="1396"/>
        <v>0.83914939697557012</v>
      </c>
      <c r="BN960" s="14">
        <f t="shared" si="1397"/>
        <v>0.13520818469317444</v>
      </c>
    </row>
    <row r="961" spans="1:66" x14ac:dyDescent="0.25">
      <c r="A961" t="s">
        <v>343</v>
      </c>
      <c r="B961" t="s">
        <v>207</v>
      </c>
      <c r="C961" t="s">
        <v>198</v>
      </c>
      <c r="D961" s="22" t="s">
        <v>367</v>
      </c>
      <c r="E961" s="10">
        <f>VLOOKUP(A961,home!$A$2:$E$404,3,FALSE)</f>
        <v>1.3976999999999999</v>
      </c>
      <c r="F961" s="10">
        <f>VLOOKUP(B961,home!$B$2:$E$404,3,FALSE)</f>
        <v>0.6734</v>
      </c>
      <c r="G961" s="10">
        <f>VLOOKUP(C961,away!$B$2:$E$404,4,FALSE)</f>
        <v>0.71550000000000002</v>
      </c>
      <c r="H961" s="10">
        <f>VLOOKUP(A961,away!$A$2:$E$404,3,FALSE)</f>
        <v>1.0585</v>
      </c>
      <c r="I961" s="10">
        <f>VLOOKUP(C961,away!$B$2:$E$404,3,FALSE)</f>
        <v>0.89219999999999999</v>
      </c>
      <c r="J961" s="10">
        <f>VLOOKUP(B961,home!$B$2:$E$404,4,FALSE)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343</v>
      </c>
      <c r="B962" t="s">
        <v>200</v>
      </c>
      <c r="C962" t="s">
        <v>204</v>
      </c>
      <c r="D962" s="22" t="s">
        <v>367</v>
      </c>
      <c r="E962" s="10">
        <f>VLOOKUP(A962,home!$A$2:$E$404,3,FALSE)</f>
        <v>1.3976999999999999</v>
      </c>
      <c r="F962" s="10">
        <f>VLOOKUP(B962,home!$B$2:$E$404,3,FALSE)</f>
        <v>1.2264999999999999</v>
      </c>
      <c r="G962" s="10">
        <f>VLOOKUP(C962,away!$B$2:$E$404,4,FALSE)</f>
        <v>1.2625999999999999</v>
      </c>
      <c r="H962" s="10">
        <f>VLOOKUP(A962,away!$A$2:$E$404,3,FALSE)</f>
        <v>1.0585</v>
      </c>
      <c r="I962" s="10">
        <f>VLOOKUP(C962,away!$B$2:$E$404,3,FALSE)</f>
        <v>0.83360000000000001</v>
      </c>
      <c r="J962" s="10">
        <f>VLOOKUP(B962,home!$B$2:$E$404,4,FALSE)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344</v>
      </c>
      <c r="B963" t="s">
        <v>218</v>
      </c>
      <c r="C963" t="s">
        <v>217</v>
      </c>
      <c r="D963" s="22" t="s">
        <v>367</v>
      </c>
      <c r="E963" s="10">
        <f>VLOOKUP(A963,home!$A$2:$E$404,3,FALSE)</f>
        <v>1.8042</v>
      </c>
      <c r="F963" s="10">
        <f>VLOOKUP(B963,home!$B$2:$E$404,3,FALSE)</f>
        <v>0.99770000000000003</v>
      </c>
      <c r="G963" s="10">
        <f>VLOOKUP(C963,away!$B$2:$E$404,4,FALSE)</f>
        <v>1.0346</v>
      </c>
      <c r="H963" s="10">
        <f>VLOOKUP(A963,away!$A$2:$E$404,3,FALSE)</f>
        <v>1.2458</v>
      </c>
      <c r="I963" s="10">
        <f>VLOOKUP(C963,away!$B$2:$E$404,3,FALSE)</f>
        <v>0.85619999999999996</v>
      </c>
      <c r="J963" s="10">
        <f>VLOOKUP(B963,home!$B$2:$E$404,4,FALSE)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344</v>
      </c>
      <c r="B964" t="s">
        <v>222</v>
      </c>
      <c r="C964" t="s">
        <v>219</v>
      </c>
      <c r="D964" s="22" t="s">
        <v>367</v>
      </c>
      <c r="E964" s="10">
        <f>VLOOKUP(A964,home!$A$2:$E$404,3,FALSE)</f>
        <v>1.8042</v>
      </c>
      <c r="F964" s="10">
        <f>VLOOKUP(B964,home!$B$2:$E$404,3,FALSE)</f>
        <v>1.1085</v>
      </c>
      <c r="G964" s="10">
        <f>VLOOKUP(C964,away!$B$2:$E$404,4,FALSE)</f>
        <v>0.99770000000000003</v>
      </c>
      <c r="H964" s="10">
        <f>VLOOKUP(A964,away!$A$2:$E$404,3,FALSE)</f>
        <v>1.2458</v>
      </c>
      <c r="I964" s="10">
        <f>VLOOKUP(C964,away!$B$2:$E$404,3,FALSE)</f>
        <v>1.3913</v>
      </c>
      <c r="J964" s="10">
        <f>VLOOKUP(B964,home!$B$2:$E$404,4,FALSE)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345</v>
      </c>
      <c r="B965" t="s">
        <v>244</v>
      </c>
      <c r="C965" t="s">
        <v>233</v>
      </c>
      <c r="D965" s="22" t="s">
        <v>367</v>
      </c>
      <c r="E965" s="10">
        <f>VLOOKUP(A965,home!$A$2:$E$404,3,FALSE)</f>
        <v>1.5690999999999999</v>
      </c>
      <c r="F965" s="10">
        <f>VLOOKUP(B965,home!$B$2:$E$404,3,FALSE)</f>
        <v>0.9849</v>
      </c>
      <c r="G965" s="10">
        <f>VLOOKUP(C965,away!$B$2:$E$404,4,FALSE)</f>
        <v>1.2746</v>
      </c>
      <c r="H965" s="10">
        <f>VLOOKUP(A965,away!$A$2:$E$404,3,FALSE)</f>
        <v>1.1701999999999999</v>
      </c>
      <c r="I965" s="10">
        <f>VLOOKUP(C965,away!$B$2:$E$404,3,FALSE)</f>
        <v>0.85460000000000003</v>
      </c>
      <c r="J965" s="10">
        <f>VLOOKUP(B965,home!$B$2:$E$404,4,FALSE)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345</v>
      </c>
      <c r="B966" t="s">
        <v>238</v>
      </c>
      <c r="C966" t="s">
        <v>231</v>
      </c>
      <c r="D966" s="22" t="s">
        <v>367</v>
      </c>
      <c r="E966" s="10">
        <f>VLOOKUP(A966,home!$A$2:$E$404,3,FALSE)</f>
        <v>1.5690999999999999</v>
      </c>
      <c r="F966" s="10">
        <f>VLOOKUP(B966,home!$B$2:$E$404,3,FALSE)</f>
        <v>1.657</v>
      </c>
      <c r="G966" s="10">
        <f>VLOOKUP(C966,away!$B$2:$E$404,4,FALSE)</f>
        <v>0.89219999999999999</v>
      </c>
      <c r="H966" s="10">
        <f>VLOOKUP(A966,away!$A$2:$E$404,3,FALSE)</f>
        <v>1.1701999999999999</v>
      </c>
      <c r="I966" s="10">
        <f>VLOOKUP(C966,away!$B$2:$E$404,3,FALSE)</f>
        <v>1.0255000000000001</v>
      </c>
      <c r="J966" s="10">
        <f>VLOOKUP(B966,home!$B$2:$E$404,4,FALSE)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345</v>
      </c>
      <c r="B967" t="s">
        <v>320</v>
      </c>
      <c r="C967" t="s">
        <v>240</v>
      </c>
      <c r="D967" s="22" t="s">
        <v>367</v>
      </c>
      <c r="E967" s="10">
        <f>VLOOKUP(A967,home!$A$2:$E$404,3,FALSE)</f>
        <v>1.5690999999999999</v>
      </c>
      <c r="F967" s="10">
        <f>VLOOKUP(B967,home!$B$2:$E$404,3,FALSE)</f>
        <v>0.92700000000000005</v>
      </c>
      <c r="G967" s="10">
        <f>VLOOKUP(C967,away!$B$2:$E$404,4,FALSE)</f>
        <v>1.1684000000000001</v>
      </c>
      <c r="H967" s="10">
        <f>VLOOKUP(A967,away!$A$2:$E$404,3,FALSE)</f>
        <v>1.1701999999999999</v>
      </c>
      <c r="I967" s="10">
        <f>VLOOKUP(C967,away!$B$2:$E$404,3,FALSE)</f>
        <v>1.353</v>
      </c>
      <c r="J967" s="10">
        <f>VLOOKUP(B967,home!$B$2:$E$404,4,FALSE)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345</v>
      </c>
      <c r="B968" t="s">
        <v>235</v>
      </c>
      <c r="C968" t="s">
        <v>237</v>
      </c>
      <c r="D968" s="22" t="s">
        <v>367</v>
      </c>
      <c r="E968" s="10">
        <f>VLOOKUP(A968,home!$A$2:$E$404,3,FALSE)</f>
        <v>1.5690999999999999</v>
      </c>
      <c r="F968" s="10">
        <f>VLOOKUP(B968,home!$B$2:$E$404,3,FALSE)</f>
        <v>1.2109000000000001</v>
      </c>
      <c r="G968" s="10">
        <f>VLOOKUP(C968,away!$B$2:$E$404,4,FALSE)</f>
        <v>0.63729999999999998</v>
      </c>
      <c r="H968" s="10">
        <f>VLOOKUP(A968,away!$A$2:$E$404,3,FALSE)</f>
        <v>1.1701999999999999</v>
      </c>
      <c r="I968" s="10">
        <f>VLOOKUP(C968,away!$B$2:$E$404,3,FALSE)</f>
        <v>0.94</v>
      </c>
      <c r="J968" s="10">
        <f>VLOOKUP(B968,home!$B$2:$E$404,4,FALSE)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346</v>
      </c>
      <c r="B969" t="s">
        <v>248</v>
      </c>
      <c r="C969" t="s">
        <v>323</v>
      </c>
      <c r="D969" s="22" t="s">
        <v>367</v>
      </c>
      <c r="E969" s="10">
        <f>VLOOKUP(A969,home!$A$2:$E$404,3,FALSE)</f>
        <v>1.254</v>
      </c>
      <c r="F969" s="10">
        <f>VLOOKUP(B969,home!$B$2:$E$404,3,FALSE)</f>
        <v>0.54820000000000002</v>
      </c>
      <c r="G969" s="10">
        <f>VLOOKUP(C969,away!$B$2:$E$404,4,FALSE)</f>
        <v>0.74760000000000004</v>
      </c>
      <c r="H969" s="10">
        <f>VLOOKUP(A969,away!$A$2:$E$404,3,FALSE)</f>
        <v>0.9476</v>
      </c>
      <c r="I969" s="10">
        <f>VLOOKUP(C969,away!$B$2:$E$404,3,FALSE)</f>
        <v>1.1872</v>
      </c>
      <c r="J969" s="10">
        <f>VLOOKUP(B969,home!$B$2:$E$404,4,FALSE)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346</v>
      </c>
      <c r="B970" t="s">
        <v>324</v>
      </c>
      <c r="C970" t="s">
        <v>252</v>
      </c>
      <c r="D970" s="22" t="s">
        <v>367</v>
      </c>
      <c r="E970" s="10">
        <f>VLOOKUP(A970,home!$A$2:$E$404,3,FALSE)</f>
        <v>1.254</v>
      </c>
      <c r="F970" s="10">
        <f>VLOOKUP(B970,home!$B$2:$E$404,3,FALSE)</f>
        <v>0.74429999999999996</v>
      </c>
      <c r="G970" s="10">
        <f>VLOOKUP(C970,away!$B$2:$E$404,4,FALSE)</f>
        <v>0.53159999999999996</v>
      </c>
      <c r="H970" s="10">
        <f>VLOOKUP(A970,away!$A$2:$E$404,3,FALSE)</f>
        <v>0.9476</v>
      </c>
      <c r="I970" s="10">
        <f>VLOOKUP(C970,away!$B$2:$E$404,3,FALSE)</f>
        <v>1.1256999999999999</v>
      </c>
      <c r="J970" s="10">
        <f>VLOOKUP(B970,home!$B$2:$E$404,4,FALSE)</f>
        <v>1.1256999999999999</v>
      </c>
      <c r="K970" s="12">
        <f t="shared" si="1342"/>
        <v>0.49617002951999994</v>
      </c>
      <c r="L970" s="12">
        <f t="shared" si="1343"/>
        <v>1.2007991843239998</v>
      </c>
      <c r="M970" s="13">
        <f t="shared" si="1344"/>
        <v>0.18323803863145191</v>
      </c>
      <c r="N970" s="13">
        <f t="shared" si="1345"/>
        <v>9.0917223036954389E-2</v>
      </c>
      <c r="O970" s="13">
        <f t="shared" si="1346"/>
        <v>0.220032087325777</v>
      </c>
      <c r="P970" s="13">
        <f t="shared" si="1347"/>
        <v>0.10917332726377799</v>
      </c>
      <c r="Q970" s="13">
        <f t="shared" si="1348"/>
        <v>2.2555200619061033E-2</v>
      </c>
      <c r="R970" s="13">
        <f t="shared" si="1349"/>
        <v>0.13210717549295012</v>
      </c>
      <c r="S970" s="13">
        <f t="shared" si="1350"/>
        <v>1.626138256398877E-2</v>
      </c>
      <c r="T970" s="13">
        <f t="shared" si="1351"/>
        <v>2.708426650563266E-2</v>
      </c>
      <c r="U970" s="13">
        <f t="shared" si="1352"/>
        <v>6.5547621164140868E-2</v>
      </c>
      <c r="V970" s="13">
        <f t="shared" si="1353"/>
        <v>1.0765045497218772E-3</v>
      </c>
      <c r="W970" s="13">
        <f t="shared" si="1354"/>
        <v>3.7304048523296792E-3</v>
      </c>
      <c r="X970" s="13">
        <f t="shared" si="1355"/>
        <v>4.4794671038757691E-3</v>
      </c>
      <c r="Y970" s="13">
        <f t="shared" si="1356"/>
        <v>2.6894702222701079E-3</v>
      </c>
      <c r="Z970" s="13">
        <f t="shared" si="1357"/>
        <v>5.2878062858427326E-2</v>
      </c>
      <c r="AA970" s="13">
        <f t="shared" si="1358"/>
        <v>2.6236510009426301E-2</v>
      </c>
      <c r="AB970" s="13">
        <f t="shared" si="1359"/>
        <v>6.5088849729394091E-3</v>
      </c>
      <c r="AC970" s="13">
        <f t="shared" si="1360"/>
        <v>4.0086376300976648E-5</v>
      </c>
      <c r="AD970" s="13">
        <f t="shared" si="1361"/>
        <v>4.6272877142549193E-4</v>
      </c>
      <c r="AE970" s="13">
        <f t="shared" si="1362"/>
        <v>5.5564433129097718E-4</v>
      </c>
      <c r="AF970" s="13">
        <f t="shared" si="1363"/>
        <v>3.3360862989422998E-4</v>
      </c>
      <c r="AG970" s="13">
        <f t="shared" si="1364"/>
        <v>1.3353232355347948E-4</v>
      </c>
      <c r="AH970" s="13">
        <f t="shared" si="1365"/>
        <v>1.5873983687258179E-2</v>
      </c>
      <c r="AI970" s="13">
        <f t="shared" si="1366"/>
        <v>7.8761949547068895E-3</v>
      </c>
      <c r="AJ970" s="13">
        <f t="shared" si="1367"/>
        <v>1.9539659415910952E-3</v>
      </c>
      <c r="AK970" s="13">
        <f t="shared" si="1368"/>
        <v>3.2316644630677621E-4</v>
      </c>
      <c r="AL970" s="13">
        <f t="shared" si="1369"/>
        <v>9.5533942873677919E-7</v>
      </c>
      <c r="AM970" s="13">
        <f t="shared" si="1370"/>
        <v>4.591842963558794E-5</v>
      </c>
      <c r="AN970" s="13">
        <f t="shared" si="1371"/>
        <v>5.5138812851852972E-5</v>
      </c>
      <c r="AO970" s="13">
        <f t="shared" si="1372"/>
        <v>3.3105320748549373E-5</v>
      </c>
      <c r="AP970" s="13">
        <f t="shared" si="1373"/>
        <v>1.3250947383880825E-5</v>
      </c>
      <c r="AQ970" s="13">
        <f t="shared" si="1374"/>
        <v>3.9779317025210833E-6</v>
      </c>
      <c r="AR970" s="13">
        <f t="shared" si="1375"/>
        <v>3.8122933327264198E-3</v>
      </c>
      <c r="AS970" s="13">
        <f t="shared" si="1376"/>
        <v>1.891545695437767E-3</v>
      </c>
      <c r="AT970" s="13">
        <f t="shared" si="1377"/>
        <v>4.6926414177189267E-4</v>
      </c>
      <c r="AU970" s="13">
        <f t="shared" si="1378"/>
        <v>7.7611601025212508E-5</v>
      </c>
      <c r="AV970" s="13">
        <f t="shared" si="1379"/>
        <v>9.6271375929435351E-6</v>
      </c>
      <c r="AW970" s="13">
        <f t="shared" si="1380"/>
        <v>1.5810882585120994E-8</v>
      </c>
      <c r="AX970" s="13">
        <f t="shared" si="1381"/>
        <v>3.7972247646336178E-6</v>
      </c>
      <c r="AY970" s="13">
        <f t="shared" si="1382"/>
        <v>4.5597044000669398E-6</v>
      </c>
      <c r="AZ970" s="13">
        <f t="shared" si="1383"/>
        <v>2.7376446621794684E-6</v>
      </c>
      <c r="BA970" s="13">
        <f t="shared" si="1384"/>
        <v>1.0957871591046857E-6</v>
      </c>
      <c r="BB970" s="13">
        <f t="shared" si="1385"/>
        <v>3.2895508171140487E-7</v>
      </c>
      <c r="BC970" s="13">
        <f t="shared" si="1386"/>
        <v>7.9001798759657942E-8</v>
      </c>
      <c r="BD970" s="13">
        <f t="shared" si="1387"/>
        <v>7.6296645405695069E-4</v>
      </c>
      <c r="BE970" s="13">
        <f t="shared" si="1388"/>
        <v>3.7856108803220698E-4</v>
      </c>
      <c r="BF970" s="13">
        <f t="shared" si="1389"/>
        <v>9.3915333112031677E-5</v>
      </c>
      <c r="BG970" s="13">
        <f t="shared" si="1390"/>
        <v>1.5532657867525802E-5</v>
      </c>
      <c r="BH970" s="13">
        <f t="shared" si="1391"/>
        <v>1.9267098281635839E-6</v>
      </c>
      <c r="BI970" s="13">
        <f t="shared" si="1392"/>
        <v>1.9119513446327993E-7</v>
      </c>
      <c r="BJ970" s="14">
        <f t="shared" si="1393"/>
        <v>0.15310553615647665</v>
      </c>
      <c r="BK970" s="14">
        <f t="shared" si="1394"/>
        <v>0.30979485442907029</v>
      </c>
      <c r="BL970" s="14">
        <f t="shared" si="1395"/>
        <v>0.48397302534168207</v>
      </c>
      <c r="BM970" s="14">
        <f t="shared" si="1396"/>
        <v>0.24172388252216664</v>
      </c>
      <c r="BN970" s="14">
        <f t="shared" si="1397"/>
        <v>0.75802305236997247</v>
      </c>
    </row>
    <row r="971" spans="1:66" x14ac:dyDescent="0.25">
      <c r="A971" t="s">
        <v>347</v>
      </c>
      <c r="B971" t="s">
        <v>270</v>
      </c>
      <c r="C971" t="s">
        <v>264</v>
      </c>
      <c r="D971" s="22" t="s">
        <v>367</v>
      </c>
      <c r="E971" s="10">
        <f>VLOOKUP(A971,home!$A$2:$E$404,3,FALSE)</f>
        <v>1.5417000000000001</v>
      </c>
      <c r="F971" s="10">
        <f>VLOOKUP(B971,home!$B$2:$E$404,3,FALSE)</f>
        <v>0.79279999999999995</v>
      </c>
      <c r="G971" s="10">
        <f>VLOOKUP(C971,away!$B$2:$E$404,4,FALSE)</f>
        <v>1.4414</v>
      </c>
      <c r="H971" s="10">
        <f>VLOOKUP(A971,away!$A$2:$E$404,3,FALSE)</f>
        <v>1.125</v>
      </c>
      <c r="I971" s="10">
        <f>VLOOKUP(C971,away!$B$2:$E$404,3,FALSE)</f>
        <v>0.59260000000000002</v>
      </c>
      <c r="J971" s="10">
        <f>VLOOKUP(B971,home!$B$2:$E$404,4,FALSE)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347</v>
      </c>
      <c r="B972" t="s">
        <v>325</v>
      </c>
      <c r="C972" t="s">
        <v>263</v>
      </c>
      <c r="D972" s="22" t="s">
        <v>367</v>
      </c>
      <c r="E972" s="10">
        <f>VLOOKUP(A972,home!$A$2:$E$404,3,FALSE)</f>
        <v>1.5417000000000001</v>
      </c>
      <c r="F972" s="10" t="e">
        <f>VLOOKUP(B972,home!$B$2:$E$404,3,FALSE)</f>
        <v>#N/A</v>
      </c>
      <c r="G972" s="10">
        <f>VLOOKUP(C972,away!$B$2:$E$404,4,FALSE)</f>
        <v>1.1531</v>
      </c>
      <c r="H972" s="10">
        <f>VLOOKUP(A972,away!$A$2:$E$404,3,FALSE)</f>
        <v>1.125</v>
      </c>
      <c r="I972" s="10">
        <f>VLOOKUP(C972,away!$B$2:$E$404,3,FALSE)</f>
        <v>1.284</v>
      </c>
      <c r="J972" s="10" t="e">
        <f>VLOOKUP(B972,home!$B$2:$E$404,4,FALSE)</f>
        <v>#N/A</v>
      </c>
      <c r="K972" s="12" t="e">
        <f t="shared" si="1342"/>
        <v>#N/A</v>
      </c>
      <c r="L972" s="12" t="e">
        <f t="shared" si="1343"/>
        <v>#N/A</v>
      </c>
      <c r="M972" s="13" t="e">
        <f t="shared" si="1344"/>
        <v>#N/A</v>
      </c>
      <c r="N972" s="13" t="e">
        <f t="shared" si="1345"/>
        <v>#N/A</v>
      </c>
      <c r="O972" s="13" t="e">
        <f t="shared" si="1346"/>
        <v>#N/A</v>
      </c>
      <c r="P972" s="13" t="e">
        <f t="shared" si="1347"/>
        <v>#N/A</v>
      </c>
      <c r="Q972" s="13" t="e">
        <f t="shared" si="1348"/>
        <v>#N/A</v>
      </c>
      <c r="R972" s="13" t="e">
        <f t="shared" si="1349"/>
        <v>#N/A</v>
      </c>
      <c r="S972" s="13" t="e">
        <f t="shared" si="1350"/>
        <v>#N/A</v>
      </c>
      <c r="T972" s="13" t="e">
        <f t="shared" si="1351"/>
        <v>#N/A</v>
      </c>
      <c r="U972" s="13" t="e">
        <f t="shared" si="1352"/>
        <v>#N/A</v>
      </c>
      <c r="V972" s="13" t="e">
        <f t="shared" si="1353"/>
        <v>#N/A</v>
      </c>
      <c r="W972" s="13" t="e">
        <f t="shared" si="1354"/>
        <v>#N/A</v>
      </c>
      <c r="X972" s="13" t="e">
        <f t="shared" si="1355"/>
        <v>#N/A</v>
      </c>
      <c r="Y972" s="13" t="e">
        <f t="shared" si="1356"/>
        <v>#N/A</v>
      </c>
      <c r="Z972" s="13" t="e">
        <f t="shared" si="1357"/>
        <v>#N/A</v>
      </c>
      <c r="AA972" s="13" t="e">
        <f t="shared" si="1358"/>
        <v>#N/A</v>
      </c>
      <c r="AB972" s="13" t="e">
        <f t="shared" si="1359"/>
        <v>#N/A</v>
      </c>
      <c r="AC972" s="13" t="e">
        <f t="shared" si="1360"/>
        <v>#N/A</v>
      </c>
      <c r="AD972" s="13" t="e">
        <f t="shared" si="1361"/>
        <v>#N/A</v>
      </c>
      <c r="AE972" s="13" t="e">
        <f t="shared" si="1362"/>
        <v>#N/A</v>
      </c>
      <c r="AF972" s="13" t="e">
        <f t="shared" si="1363"/>
        <v>#N/A</v>
      </c>
      <c r="AG972" s="13" t="e">
        <f t="shared" si="1364"/>
        <v>#N/A</v>
      </c>
      <c r="AH972" s="13" t="e">
        <f t="shared" si="1365"/>
        <v>#N/A</v>
      </c>
      <c r="AI972" s="13" t="e">
        <f t="shared" si="1366"/>
        <v>#N/A</v>
      </c>
      <c r="AJ972" s="13" t="e">
        <f t="shared" si="1367"/>
        <v>#N/A</v>
      </c>
      <c r="AK972" s="13" t="e">
        <f t="shared" si="1368"/>
        <v>#N/A</v>
      </c>
      <c r="AL972" s="13" t="e">
        <f t="shared" si="1369"/>
        <v>#N/A</v>
      </c>
      <c r="AM972" s="13" t="e">
        <f t="shared" si="1370"/>
        <v>#N/A</v>
      </c>
      <c r="AN972" s="13" t="e">
        <f t="shared" si="1371"/>
        <v>#N/A</v>
      </c>
      <c r="AO972" s="13" t="e">
        <f t="shared" si="1372"/>
        <v>#N/A</v>
      </c>
      <c r="AP972" s="13" t="e">
        <f t="shared" si="1373"/>
        <v>#N/A</v>
      </c>
      <c r="AQ972" s="13" t="e">
        <f t="shared" si="1374"/>
        <v>#N/A</v>
      </c>
      <c r="AR972" s="13" t="e">
        <f t="shared" si="1375"/>
        <v>#N/A</v>
      </c>
      <c r="AS972" s="13" t="e">
        <f t="shared" si="1376"/>
        <v>#N/A</v>
      </c>
      <c r="AT972" s="13" t="e">
        <f t="shared" si="1377"/>
        <v>#N/A</v>
      </c>
      <c r="AU972" s="13" t="e">
        <f t="shared" si="1378"/>
        <v>#N/A</v>
      </c>
      <c r="AV972" s="13" t="e">
        <f t="shared" si="1379"/>
        <v>#N/A</v>
      </c>
      <c r="AW972" s="13" t="e">
        <f t="shared" si="1380"/>
        <v>#N/A</v>
      </c>
      <c r="AX972" s="13" t="e">
        <f t="shared" si="1381"/>
        <v>#N/A</v>
      </c>
      <c r="AY972" s="13" t="e">
        <f t="shared" si="1382"/>
        <v>#N/A</v>
      </c>
      <c r="AZ972" s="13" t="e">
        <f t="shared" si="1383"/>
        <v>#N/A</v>
      </c>
      <c r="BA972" s="13" t="e">
        <f t="shared" si="1384"/>
        <v>#N/A</v>
      </c>
      <c r="BB972" s="13" t="e">
        <f t="shared" si="1385"/>
        <v>#N/A</v>
      </c>
      <c r="BC972" s="13" t="e">
        <f t="shared" si="1386"/>
        <v>#N/A</v>
      </c>
      <c r="BD972" s="13" t="e">
        <f t="shared" si="1387"/>
        <v>#N/A</v>
      </c>
      <c r="BE972" s="13" t="e">
        <f t="shared" si="1388"/>
        <v>#N/A</v>
      </c>
      <c r="BF972" s="13" t="e">
        <f t="shared" si="1389"/>
        <v>#N/A</v>
      </c>
      <c r="BG972" s="13" t="e">
        <f t="shared" si="1390"/>
        <v>#N/A</v>
      </c>
      <c r="BH972" s="13" t="e">
        <f t="shared" si="1391"/>
        <v>#N/A</v>
      </c>
      <c r="BI972" s="13" t="e">
        <f t="shared" si="1392"/>
        <v>#N/A</v>
      </c>
      <c r="BJ972" s="14" t="e">
        <f t="shared" si="1393"/>
        <v>#N/A</v>
      </c>
      <c r="BK972" s="14" t="e">
        <f t="shared" si="1394"/>
        <v>#N/A</v>
      </c>
      <c r="BL972" s="14" t="e">
        <f t="shared" si="1395"/>
        <v>#N/A</v>
      </c>
      <c r="BM972" s="14" t="e">
        <f t="shared" si="1396"/>
        <v>#N/A</v>
      </c>
      <c r="BN972" s="14" t="e">
        <f t="shared" si="1397"/>
        <v>#N/A</v>
      </c>
    </row>
    <row r="973" spans="1:66" x14ac:dyDescent="0.25">
      <c r="A973" t="s">
        <v>347</v>
      </c>
      <c r="B973" t="s">
        <v>259</v>
      </c>
      <c r="C973" t="s">
        <v>265</v>
      </c>
      <c r="D973" s="22" t="s">
        <v>367</v>
      </c>
      <c r="E973" s="10">
        <f>VLOOKUP(A973,home!$A$2:$E$404,3,FALSE)</f>
        <v>1.5417000000000001</v>
      </c>
      <c r="F973" s="10">
        <f>VLOOKUP(B973,home!$B$2:$E$404,3,FALSE)</f>
        <v>1.0810999999999999</v>
      </c>
      <c r="G973" s="10">
        <f>VLOOKUP(C973,away!$B$2:$E$404,4,FALSE)</f>
        <v>0.77839999999999998</v>
      </c>
      <c r="H973" s="10">
        <f>VLOOKUP(A973,away!$A$2:$E$404,3,FALSE)</f>
        <v>1.125</v>
      </c>
      <c r="I973" s="10">
        <f>VLOOKUP(C973,away!$B$2:$E$404,3,FALSE)</f>
        <v>1.6</v>
      </c>
      <c r="J973" s="10">
        <f>VLOOKUP(B973,home!$B$2:$E$404,4,FALSE)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348</v>
      </c>
      <c r="B974" t="s">
        <v>274</v>
      </c>
      <c r="C974" t="s">
        <v>287</v>
      </c>
      <c r="D974" s="22" t="s">
        <v>367</v>
      </c>
      <c r="E974" s="10">
        <f>VLOOKUP(A974,home!$A$2:$E$404,3,FALSE)</f>
        <v>1.5124</v>
      </c>
      <c r="F974" s="10">
        <f>VLOOKUP(B974,home!$B$2:$E$404,3,FALSE)</f>
        <v>1.0138</v>
      </c>
      <c r="G974" s="10">
        <f>VLOOKUP(C974,away!$B$2:$E$404,4,FALSE)</f>
        <v>1.4986999999999999</v>
      </c>
      <c r="H974" s="10">
        <f>VLOOKUP(A974,away!$A$2:$E$404,3,FALSE)</f>
        <v>1.1446000000000001</v>
      </c>
      <c r="I974" s="10">
        <f>VLOOKUP(C974,away!$B$2:$E$404,3,FALSE)</f>
        <v>1.0484</v>
      </c>
      <c r="J974" s="10">
        <f>VLOOKUP(B974,home!$B$2:$E$404,4,FALSE)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348</v>
      </c>
      <c r="B975" t="s">
        <v>282</v>
      </c>
      <c r="C975" t="s">
        <v>275</v>
      </c>
      <c r="D975" s="22" t="s">
        <v>367</v>
      </c>
      <c r="E975" s="10">
        <f>VLOOKUP(A975,home!$A$2:$E$404,3,FALSE)</f>
        <v>1.5124</v>
      </c>
      <c r="F975" s="10">
        <f>VLOOKUP(B975,home!$B$2:$E$404,3,FALSE)</f>
        <v>1.3665</v>
      </c>
      <c r="G975" s="10">
        <f>VLOOKUP(C975,away!$B$2:$E$404,4,FALSE)</f>
        <v>0.52900000000000003</v>
      </c>
      <c r="H975" s="10">
        <f>VLOOKUP(A975,away!$A$2:$E$404,3,FALSE)</f>
        <v>1.1446000000000001</v>
      </c>
      <c r="I975" s="10">
        <f>VLOOKUP(C975,away!$B$2:$E$404,3,FALSE)</f>
        <v>0.93189999999999995</v>
      </c>
      <c r="J975" s="10">
        <f>VLOOKUP(B975,home!$B$2:$E$404,4,FALSE)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348</v>
      </c>
      <c r="B976" t="s">
        <v>278</v>
      </c>
      <c r="C976" t="s">
        <v>283</v>
      </c>
      <c r="D976" s="22" t="s">
        <v>367</v>
      </c>
      <c r="E976" s="10">
        <f>VLOOKUP(A976,home!$A$2:$E$404,3,FALSE)</f>
        <v>1.5124</v>
      </c>
      <c r="F976" s="10">
        <f>VLOOKUP(B976,home!$B$2:$E$404,3,FALSE)</f>
        <v>1.2783</v>
      </c>
      <c r="G976" s="10">
        <f>VLOOKUP(C976,away!$B$2:$E$404,4,FALSE)</f>
        <v>0.70530000000000004</v>
      </c>
      <c r="H976" s="10">
        <f>VLOOKUP(A976,away!$A$2:$E$404,3,FALSE)</f>
        <v>1.1446000000000001</v>
      </c>
      <c r="I976" s="10">
        <f>VLOOKUP(C976,away!$B$2:$E$404,3,FALSE)</f>
        <v>1.0484</v>
      </c>
      <c r="J976" s="10">
        <f>VLOOKUP(B976,home!$B$2:$E$404,4,FALSE)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289</v>
      </c>
      <c r="B977" t="s">
        <v>300</v>
      </c>
      <c r="C977" t="s">
        <v>307</v>
      </c>
      <c r="D977" s="22" t="s">
        <v>367</v>
      </c>
      <c r="E977" s="10">
        <f>VLOOKUP(A977,home!$A$2:$E$404,3,FALSE)</f>
        <v>1.6667000000000001</v>
      </c>
      <c r="F977" s="10">
        <f>VLOOKUP(B977,home!$B$2:$E$404,3,FALSE)</f>
        <v>0</v>
      </c>
      <c r="G977" s="10">
        <f>VLOOKUP(C977,away!$B$2:$E$404,4,FALSE)</f>
        <v>0.6</v>
      </c>
      <c r="H977" s="10">
        <f>VLOOKUP(A977,away!$A$2:$E$404,3,FALSE)</f>
        <v>0.93330000000000002</v>
      </c>
      <c r="I977" s="10">
        <f>VLOOKUP(C977,away!$B$2:$E$404,3,FALSE)</f>
        <v>3.7501000000000002</v>
      </c>
      <c r="J977" s="10">
        <f>VLOOKUP(B977,home!$B$2:$E$404,4,FALSE)</f>
        <v>1.0714999999999999</v>
      </c>
      <c r="K977" s="12">
        <f t="shared" si="1342"/>
        <v>0</v>
      </c>
      <c r="L977" s="12">
        <f t="shared" si="1343"/>
        <v>3.7502160655949996</v>
      </c>
      <c r="M977" s="13">
        <f t="shared" si="1344"/>
        <v>2.3512665029173381E-2</v>
      </c>
      <c r="N977" s="13">
        <f t="shared" si="1345"/>
        <v>0</v>
      </c>
      <c r="O977" s="13">
        <f t="shared" si="1346"/>
        <v>8.8177574137359729E-2</v>
      </c>
      <c r="P977" s="13">
        <f t="shared" si="1347"/>
        <v>0</v>
      </c>
      <c r="Q977" s="13">
        <f t="shared" si="1348"/>
        <v>0</v>
      </c>
      <c r="R977" s="13">
        <f t="shared" si="1349"/>
        <v>0.16534247757756035</v>
      </c>
      <c r="S977" s="13">
        <f t="shared" si="1350"/>
        <v>0</v>
      </c>
      <c r="T977" s="13">
        <f t="shared" si="1351"/>
        <v>0</v>
      </c>
      <c r="U977" s="13">
        <f t="shared" si="1352"/>
        <v>0</v>
      </c>
      <c r="V977" s="13">
        <f t="shared" si="1353"/>
        <v>0</v>
      </c>
      <c r="W977" s="13">
        <f t="shared" si="1354"/>
        <v>0</v>
      </c>
      <c r="X977" s="13">
        <f t="shared" si="1355"/>
        <v>0</v>
      </c>
      <c r="Y977" s="13">
        <f t="shared" si="1356"/>
        <v>0</v>
      </c>
      <c r="Z977" s="13">
        <f t="shared" si="1357"/>
        <v>0.20669000524554923</v>
      </c>
      <c r="AA977" s="13">
        <f t="shared" si="1358"/>
        <v>0</v>
      </c>
      <c r="AB977" s="13">
        <f t="shared" si="1359"/>
        <v>0</v>
      </c>
      <c r="AC977" s="13">
        <f t="shared" si="1360"/>
        <v>0</v>
      </c>
      <c r="AD977" s="13">
        <f t="shared" si="1361"/>
        <v>0</v>
      </c>
      <c r="AE977" s="13">
        <f t="shared" si="1362"/>
        <v>0</v>
      </c>
      <c r="AF977" s="13">
        <f t="shared" si="1363"/>
        <v>0</v>
      </c>
      <c r="AG977" s="13">
        <f t="shared" si="1364"/>
        <v>0</v>
      </c>
      <c r="AH977" s="13">
        <f t="shared" si="1365"/>
        <v>0.19378304456744341</v>
      </c>
      <c r="AI977" s="13">
        <f t="shared" si="1366"/>
        <v>0</v>
      </c>
      <c r="AJ977" s="13">
        <f t="shared" si="1367"/>
        <v>0</v>
      </c>
      <c r="AK977" s="13">
        <f t="shared" si="1368"/>
        <v>0</v>
      </c>
      <c r="AL977" s="13">
        <f t="shared" si="1369"/>
        <v>0</v>
      </c>
      <c r="AM977" s="13">
        <f t="shared" si="1370"/>
        <v>0</v>
      </c>
      <c r="AN977" s="13">
        <f t="shared" si="1371"/>
        <v>0</v>
      </c>
      <c r="AO977" s="13">
        <f t="shared" si="1372"/>
        <v>0</v>
      </c>
      <c r="AP977" s="13">
        <f t="shared" si="1373"/>
        <v>0</v>
      </c>
      <c r="AQ977" s="13">
        <f t="shared" si="1374"/>
        <v>0</v>
      </c>
      <c r="AR977" s="13">
        <f t="shared" si="1375"/>
        <v>0.14534565739534758</v>
      </c>
      <c r="AS977" s="13">
        <f t="shared" si="1376"/>
        <v>0</v>
      </c>
      <c r="AT977" s="13">
        <f t="shared" si="1377"/>
        <v>0</v>
      </c>
      <c r="AU977" s="13">
        <f t="shared" si="1378"/>
        <v>0</v>
      </c>
      <c r="AV977" s="13">
        <f t="shared" si="1379"/>
        <v>0</v>
      </c>
      <c r="AW977" s="13">
        <f t="shared" si="1380"/>
        <v>0</v>
      </c>
      <c r="AX977" s="13">
        <f t="shared" si="1381"/>
        <v>0</v>
      </c>
      <c r="AY977" s="13">
        <f t="shared" si="1382"/>
        <v>0</v>
      </c>
      <c r="AZ977" s="13">
        <f t="shared" si="1383"/>
        <v>0</v>
      </c>
      <c r="BA977" s="13">
        <f t="shared" si="1384"/>
        <v>0</v>
      </c>
      <c r="BB977" s="13">
        <f t="shared" si="1385"/>
        <v>0</v>
      </c>
      <c r="BC977" s="13">
        <f t="shared" si="1386"/>
        <v>0</v>
      </c>
      <c r="BD977" s="13">
        <f t="shared" si="1387"/>
        <v>9.0846269904749838E-2</v>
      </c>
      <c r="BE977" s="13">
        <f t="shared" si="1388"/>
        <v>0</v>
      </c>
      <c r="BF977" s="13">
        <f t="shared" si="1389"/>
        <v>0</v>
      </c>
      <c r="BG977" s="13">
        <f t="shared" si="1390"/>
        <v>0</v>
      </c>
      <c r="BH977" s="13">
        <f t="shared" si="1391"/>
        <v>0</v>
      </c>
      <c r="BI977" s="13">
        <f t="shared" si="1392"/>
        <v>0</v>
      </c>
      <c r="BJ977" s="14">
        <f t="shared" si="1393"/>
        <v>0</v>
      </c>
      <c r="BK977" s="14">
        <f t="shared" si="1394"/>
        <v>2.3512665029173381E-2</v>
      </c>
      <c r="BL977" s="14">
        <f t="shared" si="1395"/>
        <v>0.68349502358246095</v>
      </c>
      <c r="BM977" s="14">
        <f t="shared" si="1396"/>
        <v>0.63666497711309011</v>
      </c>
      <c r="BN977" s="14">
        <f t="shared" si="1397"/>
        <v>0.27703271674409347</v>
      </c>
    </row>
    <row r="978" spans="1:66" x14ac:dyDescent="0.25">
      <c r="A978" t="s">
        <v>289</v>
      </c>
      <c r="B978" t="s">
        <v>290</v>
      </c>
      <c r="C978" t="s">
        <v>296</v>
      </c>
      <c r="D978" s="22" t="s">
        <v>367</v>
      </c>
      <c r="E978" s="10">
        <f>VLOOKUP(A978,home!$A$2:$E$404,3,FALSE)</f>
        <v>1.6667000000000001</v>
      </c>
      <c r="F978" s="10">
        <f>VLOOKUP(B978,home!$B$2:$E$404,3,FALSE)</f>
        <v>1.6</v>
      </c>
      <c r="G978" s="10">
        <f>VLOOKUP(C978,away!$B$2:$E$404,4,FALSE)</f>
        <v>0.6</v>
      </c>
      <c r="H978" s="10">
        <f>VLOOKUP(A978,away!$A$2:$E$404,3,FALSE)</f>
        <v>0.93330000000000002</v>
      </c>
      <c r="I978" s="10">
        <f>VLOOKUP(C978,away!$B$2:$E$404,3,FALSE)</f>
        <v>1.0714999999999999</v>
      </c>
      <c r="J978" s="10">
        <f>VLOOKUP(B978,home!$B$2:$E$404,4,FALSE)</f>
        <v>1.7858000000000001</v>
      </c>
      <c r="K978" s="12">
        <f t="shared" si="1342"/>
        <v>1.6000320000000001</v>
      </c>
      <c r="L978" s="12">
        <f t="shared" si="1343"/>
        <v>1.7858552705099999</v>
      </c>
      <c r="M978" s="13">
        <f t="shared" si="1344"/>
        <v>3.3847597043798923E-2</v>
      </c>
      <c r="N978" s="13">
        <f t="shared" si="1345"/>
        <v>5.4157238393183683E-2</v>
      </c>
      <c r="O978" s="13">
        <f t="shared" si="1346"/>
        <v>6.0446909574766998E-2</v>
      </c>
      <c r="P978" s="13">
        <f t="shared" si="1347"/>
        <v>9.6716989620733607E-2</v>
      </c>
      <c r="Q978" s="13">
        <f t="shared" si="1348"/>
        <v>4.3326657230361248E-2</v>
      </c>
      <c r="R978" s="13">
        <f t="shared" si="1349"/>
        <v>5.3974716025069529E-2</v>
      </c>
      <c r="S978" s="13">
        <f t="shared" si="1350"/>
        <v>6.9090400045184547E-2</v>
      </c>
      <c r="T978" s="13">
        <f t="shared" si="1351"/>
        <v>7.7375139168420828E-2</v>
      </c>
      <c r="U978" s="13">
        <f t="shared" si="1352"/>
        <v>8.6361272831024058E-2</v>
      </c>
      <c r="V978" s="13">
        <f t="shared" si="1353"/>
        <v>2.1935630714922386E-2</v>
      </c>
      <c r="W978" s="13">
        <f t="shared" si="1354"/>
        <v>2.3108012673869794E-2</v>
      </c>
      <c r="X978" s="13">
        <f t="shared" si="1355"/>
        <v>4.1267566224642241E-2</v>
      </c>
      <c r="Y978" s="13">
        <f t="shared" si="1356"/>
        <v>3.6848950321698916E-2</v>
      </c>
      <c r="Z978" s="13">
        <f t="shared" si="1357"/>
        <v>3.2130343695883655E-2</v>
      </c>
      <c r="AA978" s="13">
        <f t="shared" si="1358"/>
        <v>5.1409578084412121E-2</v>
      </c>
      <c r="AB978" s="13">
        <f t="shared" si="1359"/>
        <v>4.1128485020779051E-2</v>
      </c>
      <c r="AC978" s="13">
        <f t="shared" si="1360"/>
        <v>3.9174645201439677E-3</v>
      </c>
      <c r="AD978" s="13">
        <f t="shared" si="1361"/>
        <v>9.2433899336493083E-3</v>
      </c>
      <c r="AE978" s="13">
        <f t="shared" si="1362"/>
        <v>1.6507356630386695E-2</v>
      </c>
      <c r="AF978" s="13">
        <f t="shared" si="1363"/>
        <v>1.473987492028214E-2</v>
      </c>
      <c r="AG978" s="13">
        <f t="shared" si="1364"/>
        <v>8.7744277710146753E-3</v>
      </c>
      <c r="AH978" s="13">
        <f t="shared" si="1365"/>
        <v>1.4345035908147894E-2</v>
      </c>
      <c r="AI978" s="13">
        <f t="shared" si="1366"/>
        <v>2.2952516494185695E-2</v>
      </c>
      <c r="AJ978" s="13">
        <f t="shared" si="1367"/>
        <v>1.8362380435612467E-2</v>
      </c>
      <c r="AK978" s="13">
        <f t="shared" si="1368"/>
        <v>9.7934654310512965E-3</v>
      </c>
      <c r="AL978" s="13">
        <f t="shared" si="1369"/>
        <v>4.477545331730075E-4</v>
      </c>
      <c r="AM978" s="13">
        <f t="shared" si="1370"/>
        <v>2.9579439364633541E-3</v>
      </c>
      <c r="AN978" s="13">
        <f t="shared" si="1371"/>
        <v>5.2824597688061773E-3</v>
      </c>
      <c r="AO978" s="13">
        <f t="shared" si="1372"/>
        <v>4.7168543096897751E-3</v>
      </c>
      <c r="AP978" s="13">
        <f t="shared" si="1373"/>
        <v>2.8078730430624306E-3</v>
      </c>
      <c r="AQ978" s="13">
        <f t="shared" si="1374"/>
        <v>1.2536137182189986E-3</v>
      </c>
      <c r="AR978" s="13">
        <f t="shared" si="1375"/>
        <v>5.1236315964442274E-3</v>
      </c>
      <c r="AS978" s="13">
        <f t="shared" si="1376"/>
        <v>8.1979745105218507E-3</v>
      </c>
      <c r="AT978" s="13">
        <f t="shared" si="1377"/>
        <v>6.5585107760096498E-3</v>
      </c>
      <c r="AU978" s="13">
        <f t="shared" si="1378"/>
        <v>3.497942371320091E-3</v>
      </c>
      <c r="AV978" s="13">
        <f t="shared" si="1379"/>
        <v>1.3992049320670072E-3</v>
      </c>
      <c r="AW978" s="13">
        <f t="shared" si="1380"/>
        <v>3.5539590464783079E-5</v>
      </c>
      <c r="AX978" s="13">
        <f t="shared" si="1381"/>
        <v>7.8880082542455551E-4</v>
      </c>
      <c r="AY978" s="13">
        <f t="shared" si="1382"/>
        <v>1.4086841114670807E-3</v>
      </c>
      <c r="AZ978" s="13">
        <f t="shared" si="1383"/>
        <v>1.2578529724735915E-3</v>
      </c>
      <c r="BA978" s="13">
        <f t="shared" si="1384"/>
        <v>7.4878112013954438E-4</v>
      </c>
      <c r="BB978" s="13">
        <f t="shared" si="1385"/>
        <v>3.3430367746489672E-4</v>
      </c>
      <c r="BC978" s="13">
        <f t="shared" si="1386"/>
        <v>1.1940359687031224E-4</v>
      </c>
      <c r="BD978" s="13">
        <f t="shared" si="1387"/>
        <v>1.5250107484435815E-3</v>
      </c>
      <c r="BE978" s="13">
        <f t="shared" si="1388"/>
        <v>2.4400659978536807E-3</v>
      </c>
      <c r="BF978" s="13">
        <f t="shared" si="1389"/>
        <v>1.9520918393389106E-3</v>
      </c>
      <c r="BG978" s="13">
        <f t="shared" si="1390"/>
        <v>1.0411364699603721E-3</v>
      </c>
      <c r="BH978" s="13">
        <f t="shared" si="1391"/>
        <v>4.1646291707590858E-4</v>
      </c>
      <c r="BI978" s="13">
        <f t="shared" si="1392"/>
        <v>1.3327079882696004E-4</v>
      </c>
      <c r="BJ978" s="14">
        <f t="shared" si="1393"/>
        <v>0.34702518434759022</v>
      </c>
      <c r="BK978" s="14">
        <f t="shared" si="1394"/>
        <v>0.2273645205894235</v>
      </c>
      <c r="BL978" s="14">
        <f t="shared" si="1395"/>
        <v>0.39105966276291138</v>
      </c>
      <c r="BM978" s="14">
        <f t="shared" si="1396"/>
        <v>0.65373645898689248</v>
      </c>
      <c r="BN978" s="14">
        <f t="shared" si="1397"/>
        <v>0.34247010788791399</v>
      </c>
    </row>
    <row r="979" spans="1:66" x14ac:dyDescent="0.25">
      <c r="A979" t="s">
        <v>337</v>
      </c>
      <c r="B979" t="s">
        <v>74</v>
      </c>
      <c r="C979" t="s">
        <v>76</v>
      </c>
      <c r="D979" s="22" t="s">
        <v>368</v>
      </c>
      <c r="E979" s="10">
        <f>VLOOKUP(A979,home!$A$2:$E$404,3,FALSE)</f>
        <v>1.2959000000000001</v>
      </c>
      <c r="F979" s="10">
        <f>VLOOKUP(B979,home!$B$2:$E$404,3,FALSE)</f>
        <v>0.57869999999999999</v>
      </c>
      <c r="G979" s="10">
        <f>VLOOKUP(C979,away!$B$2:$E$404,4,FALSE)</f>
        <v>0.57869999999999999</v>
      </c>
      <c r="H979" s="10">
        <f>VLOOKUP(A979,away!$A$2:$E$404,3,FALSE)</f>
        <v>1</v>
      </c>
      <c r="I979" s="10">
        <f>VLOOKUP(C979,away!$B$2:$E$404,3,FALSE)</f>
        <v>1.5</v>
      </c>
      <c r="J979" s="10">
        <f>VLOOKUP(B979,home!$B$2:$E$404,4,FALSE)</f>
        <v>1.75</v>
      </c>
      <c r="K979" s="12">
        <f t="shared" si="1342"/>
        <v>0.43398873287100004</v>
      </c>
      <c r="L979" s="12">
        <f t="shared" si="1343"/>
        <v>2.625</v>
      </c>
      <c r="M979" s="13">
        <f t="shared" si="1344"/>
        <v>4.6935135188116296E-2</v>
      </c>
      <c r="N979" s="13">
        <f t="shared" si="1345"/>
        <v>2.0369319847419676E-2</v>
      </c>
      <c r="O979" s="13">
        <f t="shared" si="1346"/>
        <v>0.12320472986880528</v>
      </c>
      <c r="P979" s="13">
        <f t="shared" si="1347"/>
        <v>5.3469464599476657E-2</v>
      </c>
      <c r="Q979" s="13">
        <f t="shared" si="1348"/>
        <v>4.4200276550128885E-3</v>
      </c>
      <c r="R979" s="13">
        <f t="shared" si="1349"/>
        <v>0.16170620795280696</v>
      </c>
      <c r="S979" s="13">
        <f t="shared" si="1350"/>
        <v>1.5228376530161595E-2</v>
      </c>
      <c r="T979" s="13">
        <f t="shared" si="1351"/>
        <v>1.1602572594408833E-2</v>
      </c>
      <c r="U979" s="13">
        <f t="shared" si="1352"/>
        <v>7.0178672286813126E-2</v>
      </c>
      <c r="V979" s="13">
        <f t="shared" si="1353"/>
        <v>1.9276086182521321E-3</v>
      </c>
      <c r="W979" s="13">
        <f t="shared" si="1354"/>
        <v>6.3941406708460733E-4</v>
      </c>
      <c r="X979" s="13">
        <f t="shared" si="1355"/>
        <v>1.6784619260970942E-3</v>
      </c>
      <c r="Y979" s="13">
        <f t="shared" si="1356"/>
        <v>2.2029812780024367E-3</v>
      </c>
      <c r="Z979" s="13">
        <f t="shared" si="1357"/>
        <v>0.1414929319587061</v>
      </c>
      <c r="AA979" s="13">
        <f t="shared" si="1358"/>
        <v>6.1406338250961479E-2</v>
      </c>
      <c r="AB979" s="13">
        <f t="shared" si="1359"/>
        <v>1.3324829463891396E-2</v>
      </c>
      <c r="AC979" s="13">
        <f t="shared" si="1360"/>
        <v>1.3724819418621642E-4</v>
      </c>
      <c r="AD979" s="13">
        <f t="shared" si="1361"/>
        <v>6.9374625188485309E-5</v>
      </c>
      <c r="AE979" s="13">
        <f t="shared" si="1362"/>
        <v>1.8210839111977394E-4</v>
      </c>
      <c r="AF979" s="13">
        <f t="shared" si="1363"/>
        <v>2.3901726334470334E-4</v>
      </c>
      <c r="AG979" s="13">
        <f t="shared" si="1364"/>
        <v>2.0914010542661543E-4</v>
      </c>
      <c r="AH979" s="13">
        <f t="shared" si="1365"/>
        <v>9.2854736597900916E-2</v>
      </c>
      <c r="AI979" s="13">
        <f t="shared" si="1366"/>
        <v>4.0297909477193486E-2</v>
      </c>
      <c r="AJ979" s="13">
        <f t="shared" si="1367"/>
        <v>8.7444193356787329E-3</v>
      </c>
      <c r="AK979" s="13">
        <f t="shared" si="1368"/>
        <v>1.2649931557279623E-3</v>
      </c>
      <c r="AL979" s="13">
        <f t="shared" si="1369"/>
        <v>6.2542378377894475E-6</v>
      </c>
      <c r="AM979" s="13">
        <f t="shared" si="1370"/>
        <v>6.0215611357902608E-6</v>
      </c>
      <c r="AN979" s="13">
        <f t="shared" si="1371"/>
        <v>1.5806597981449436E-5</v>
      </c>
      <c r="AO979" s="13">
        <f t="shared" si="1372"/>
        <v>2.0746159850652389E-5</v>
      </c>
      <c r="AP979" s="13">
        <f t="shared" si="1373"/>
        <v>1.8152889869320841E-5</v>
      </c>
      <c r="AQ979" s="13">
        <f t="shared" si="1374"/>
        <v>1.1912833976741807E-5</v>
      </c>
      <c r="AR979" s="13">
        <f t="shared" si="1375"/>
        <v>4.8748736713897969E-2</v>
      </c>
      <c r="AS979" s="13">
        <f t="shared" si="1376"/>
        <v>2.1156402475526578E-2</v>
      </c>
      <c r="AT979" s="13">
        <f t="shared" si="1377"/>
        <v>4.5908201512313337E-3</v>
      </c>
      <c r="AU979" s="13">
        <f t="shared" si="1378"/>
        <v>6.6412140675718007E-4</v>
      </c>
      <c r="AV979" s="13">
        <f t="shared" si="1379"/>
        <v>7.2055301947763614E-5</v>
      </c>
      <c r="AW979" s="13">
        <f t="shared" si="1380"/>
        <v>1.9791543000075784E-7</v>
      </c>
      <c r="AX979" s="13">
        <f t="shared" si="1381"/>
        <v>4.3554828120447938E-7</v>
      </c>
      <c r="AY979" s="13">
        <f t="shared" si="1382"/>
        <v>1.1433142381617584E-6</v>
      </c>
      <c r="AZ979" s="13">
        <f t="shared" si="1383"/>
        <v>1.5005999375873083E-6</v>
      </c>
      <c r="BA979" s="13">
        <f t="shared" si="1384"/>
        <v>1.3130249453888946E-6</v>
      </c>
      <c r="BB979" s="13">
        <f t="shared" si="1385"/>
        <v>8.6167262041146249E-7</v>
      </c>
      <c r="BC979" s="13">
        <f t="shared" si="1386"/>
        <v>4.5237812571601771E-7</v>
      </c>
      <c r="BD979" s="13">
        <f t="shared" si="1387"/>
        <v>2.1327572312330369E-2</v>
      </c>
      <c r="BE979" s="13">
        <f t="shared" si="1388"/>
        <v>9.255926083042881E-3</v>
      </c>
      <c r="BF979" s="13">
        <f t="shared" si="1389"/>
        <v>2.0084838161637092E-3</v>
      </c>
      <c r="BG979" s="13">
        <f t="shared" si="1390"/>
        <v>2.9055311545626638E-4</v>
      </c>
      <c r="BH979" s="13">
        <f t="shared" si="1391"/>
        <v>3.152419460214659E-5</v>
      </c>
      <c r="BI979" s="13">
        <f t="shared" si="1392"/>
        <v>2.7362290540328842E-6</v>
      </c>
      <c r="BJ979" s="14">
        <f t="shared" si="1393"/>
        <v>4.1690764334067543E-2</v>
      </c>
      <c r="BK979" s="14">
        <f t="shared" si="1394"/>
        <v>0.11770523068226883</v>
      </c>
      <c r="BL979" s="14">
        <f t="shared" si="1395"/>
        <v>0.6811317681897896</v>
      </c>
      <c r="BM979" s="14">
        <f t="shared" si="1396"/>
        <v>0.57191486465438623</v>
      </c>
      <c r="BN979" s="14">
        <f t="shared" si="1397"/>
        <v>0.41010488511163778</v>
      </c>
    </row>
    <row r="980" spans="1:66" x14ac:dyDescent="0.25">
      <c r="A980" t="s">
        <v>337</v>
      </c>
      <c r="B980" t="s">
        <v>87</v>
      </c>
      <c r="C980" t="s">
        <v>80</v>
      </c>
      <c r="D980" s="22" t="s">
        <v>368</v>
      </c>
      <c r="E980" s="10">
        <f>VLOOKUP(A980,home!$A$2:$E$404,3,FALSE)</f>
        <v>1.2959000000000001</v>
      </c>
      <c r="F980" s="10">
        <f>VLOOKUP(B980,home!$B$2:$E$404,3,FALSE)</f>
        <v>0</v>
      </c>
      <c r="G980" s="10">
        <f>VLOOKUP(C980,away!$B$2:$E$404,4,FALSE)</f>
        <v>1.0288999999999999</v>
      </c>
      <c r="H980" s="10">
        <f>VLOOKUP(A980,away!$A$2:$E$404,3,FALSE)</f>
        <v>1</v>
      </c>
      <c r="I980" s="10">
        <f>VLOOKUP(C980,away!$B$2:$E$404,3,FALSE)</f>
        <v>1.6667000000000001</v>
      </c>
      <c r="J980" s="10">
        <f>VLOOKUP(B980,home!$B$2:$E$404,4,FALSE)</f>
        <v>0.66669999999999996</v>
      </c>
      <c r="K980" s="12">
        <f t="shared" si="1342"/>
        <v>0</v>
      </c>
      <c r="L980" s="12">
        <f t="shared" si="1343"/>
        <v>1.11118889</v>
      </c>
      <c r="M980" s="13">
        <f t="shared" si="1344"/>
        <v>0.32916738453879368</v>
      </c>
      <c r="N980" s="13">
        <f t="shared" si="1345"/>
        <v>0</v>
      </c>
      <c r="O980" s="13">
        <f t="shared" si="1346"/>
        <v>0.36576714064986532</v>
      </c>
      <c r="P980" s="13">
        <f t="shared" si="1347"/>
        <v>0</v>
      </c>
      <c r="Q980" s="13">
        <f t="shared" si="1348"/>
        <v>0</v>
      </c>
      <c r="R980" s="13">
        <f t="shared" si="1349"/>
        <v>0.20321819150859891</v>
      </c>
      <c r="S980" s="13">
        <f t="shared" si="1350"/>
        <v>0</v>
      </c>
      <c r="T980" s="13">
        <f t="shared" si="1351"/>
        <v>0</v>
      </c>
      <c r="U980" s="13">
        <f t="shared" si="1352"/>
        <v>0</v>
      </c>
      <c r="V980" s="13">
        <f t="shared" si="1353"/>
        <v>0</v>
      </c>
      <c r="W980" s="13">
        <f t="shared" si="1354"/>
        <v>0</v>
      </c>
      <c r="X980" s="13">
        <f t="shared" si="1355"/>
        <v>0</v>
      </c>
      <c r="Y980" s="13">
        <f t="shared" si="1356"/>
        <v>0</v>
      </c>
      <c r="Z980" s="13">
        <f t="shared" si="1357"/>
        <v>7.5271265550082456E-2</v>
      </c>
      <c r="AA980" s="13">
        <f t="shared" si="1358"/>
        <v>0</v>
      </c>
      <c r="AB980" s="13">
        <f t="shared" si="1359"/>
        <v>0</v>
      </c>
      <c r="AC980" s="13">
        <f t="shared" si="1360"/>
        <v>0</v>
      </c>
      <c r="AD980" s="13">
        <f t="shared" si="1361"/>
        <v>0</v>
      </c>
      <c r="AE980" s="13">
        <f t="shared" si="1362"/>
        <v>0</v>
      </c>
      <c r="AF980" s="13">
        <f t="shared" si="1363"/>
        <v>0</v>
      </c>
      <c r="AG980" s="13">
        <f t="shared" si="1364"/>
        <v>0</v>
      </c>
      <c r="AH980" s="13">
        <f t="shared" si="1365"/>
        <v>2.091014850387285E-2</v>
      </c>
      <c r="AI980" s="13">
        <f t="shared" si="1366"/>
        <v>0</v>
      </c>
      <c r="AJ980" s="13">
        <f t="shared" si="1367"/>
        <v>0</v>
      </c>
      <c r="AK980" s="13">
        <f t="shared" si="1368"/>
        <v>0</v>
      </c>
      <c r="AL980" s="13">
        <f t="shared" si="1369"/>
        <v>0</v>
      </c>
      <c r="AM980" s="13">
        <f t="shared" si="1370"/>
        <v>0</v>
      </c>
      <c r="AN980" s="13">
        <f t="shared" si="1371"/>
        <v>0</v>
      </c>
      <c r="AO980" s="13">
        <f t="shared" si="1372"/>
        <v>0</v>
      </c>
      <c r="AP980" s="13">
        <f t="shared" si="1373"/>
        <v>0</v>
      </c>
      <c r="AQ980" s="13">
        <f t="shared" si="1374"/>
        <v>0</v>
      </c>
      <c r="AR980" s="13">
        <f t="shared" si="1375"/>
        <v>4.6470249411507186E-3</v>
      </c>
      <c r="AS980" s="13">
        <f t="shared" si="1376"/>
        <v>0</v>
      </c>
      <c r="AT980" s="13">
        <f t="shared" si="1377"/>
        <v>0</v>
      </c>
      <c r="AU980" s="13">
        <f t="shared" si="1378"/>
        <v>0</v>
      </c>
      <c r="AV980" s="13">
        <f t="shared" si="1379"/>
        <v>0</v>
      </c>
      <c r="AW980" s="13">
        <f t="shared" si="1380"/>
        <v>0</v>
      </c>
      <c r="AX980" s="13">
        <f t="shared" si="1381"/>
        <v>0</v>
      </c>
      <c r="AY980" s="13">
        <f t="shared" si="1382"/>
        <v>0</v>
      </c>
      <c r="AZ980" s="13">
        <f t="shared" si="1383"/>
        <v>0</v>
      </c>
      <c r="BA980" s="13">
        <f t="shared" si="1384"/>
        <v>0</v>
      </c>
      <c r="BB980" s="13">
        <f t="shared" si="1385"/>
        <v>0</v>
      </c>
      <c r="BC980" s="13">
        <f t="shared" si="1386"/>
        <v>0</v>
      </c>
      <c r="BD980" s="13">
        <f t="shared" si="1387"/>
        <v>8.6062041435993144E-4</v>
      </c>
      <c r="BE980" s="13">
        <f t="shared" si="1388"/>
        <v>0</v>
      </c>
      <c r="BF980" s="13">
        <f t="shared" si="1389"/>
        <v>0</v>
      </c>
      <c r="BG980" s="13">
        <f t="shared" si="1390"/>
        <v>0</v>
      </c>
      <c r="BH980" s="13">
        <f t="shared" si="1391"/>
        <v>0</v>
      </c>
      <c r="BI980" s="13">
        <f t="shared" si="1392"/>
        <v>0</v>
      </c>
      <c r="BJ980" s="14">
        <f t="shared" si="1393"/>
        <v>0</v>
      </c>
      <c r="BK980" s="14">
        <f t="shared" si="1394"/>
        <v>0.32916738453879368</v>
      </c>
      <c r="BL980" s="14">
        <f t="shared" si="1395"/>
        <v>0.59540312601784784</v>
      </c>
      <c r="BM980" s="14">
        <f t="shared" si="1396"/>
        <v>0.10168905940946595</v>
      </c>
      <c r="BN980" s="14">
        <f t="shared" si="1397"/>
        <v>0.89815271669725782</v>
      </c>
    </row>
    <row r="981" spans="1:66" x14ac:dyDescent="0.25">
      <c r="A981" t="s">
        <v>337</v>
      </c>
      <c r="B981" t="s">
        <v>78</v>
      </c>
      <c r="C981" t="s">
        <v>77</v>
      </c>
      <c r="D981" s="22" t="s">
        <v>368</v>
      </c>
      <c r="E981" s="10">
        <f>VLOOKUP(A981,home!$A$2:$E$404,3,FALSE)</f>
        <v>1.2959000000000001</v>
      </c>
      <c r="F981" s="10">
        <f>VLOOKUP(B981,home!$B$2:$E$404,3,FALSE)</f>
        <v>1.2861</v>
      </c>
      <c r="G981" s="10">
        <f>VLOOKUP(C981,away!$B$2:$E$404,4,FALSE)</f>
        <v>0.38579999999999998</v>
      </c>
      <c r="H981" s="10">
        <f>VLOOKUP(A981,away!$A$2:$E$404,3,FALSE)</f>
        <v>1</v>
      </c>
      <c r="I981" s="10">
        <f>VLOOKUP(C981,away!$B$2:$E$404,3,FALSE)</f>
        <v>0.75</v>
      </c>
      <c r="J981" s="10">
        <f>VLOOKUP(B981,home!$B$2:$E$404,4,FALSE)</f>
        <v>0.66669999999999996</v>
      </c>
      <c r="K981" s="12">
        <f t="shared" si="1342"/>
        <v>0.64299626674200006</v>
      </c>
      <c r="L981" s="12">
        <f t="shared" si="1343"/>
        <v>0.50002499999999994</v>
      </c>
      <c r="M981" s="13">
        <f t="shared" si="1344"/>
        <v>0.31885422143577813</v>
      </c>
      <c r="N981" s="13">
        <f t="shared" si="1345"/>
        <v>0.20502207401813236</v>
      </c>
      <c r="O981" s="13">
        <f t="shared" si="1346"/>
        <v>0.15943508207342494</v>
      </c>
      <c r="P981" s="13">
        <f t="shared" si="1347"/>
        <v>0.1025161625609166</v>
      </c>
      <c r="Q981" s="13">
        <f t="shared" si="1348"/>
        <v>6.5914214096680551E-2</v>
      </c>
      <c r="R981" s="13">
        <f t="shared" si="1349"/>
        <v>3.9860763456882144E-2</v>
      </c>
      <c r="S981" s="13">
        <f t="shared" si="1350"/>
        <v>8.2401007103594659E-3</v>
      </c>
      <c r="T981" s="13">
        <f t="shared" si="1351"/>
        <v>3.2958754903692683E-2</v>
      </c>
      <c r="U981" s="13">
        <f t="shared" si="1352"/>
        <v>2.5630322092261158E-2</v>
      </c>
      <c r="V981" s="13">
        <f t="shared" si="1353"/>
        <v>2.9436771733549767E-4</v>
      </c>
      <c r="W981" s="13">
        <f t="shared" si="1354"/>
        <v>1.4127531196466172E-2</v>
      </c>
      <c r="X981" s="13">
        <f t="shared" si="1355"/>
        <v>7.0641187865129957E-3</v>
      </c>
      <c r="Y981" s="13">
        <f t="shared" si="1356"/>
        <v>1.76611799811308E-3</v>
      </c>
      <c r="Z981" s="13">
        <f t="shared" si="1357"/>
        <v>6.6437927491758324E-3</v>
      </c>
      <c r="AA981" s="13">
        <f t="shared" si="1358"/>
        <v>4.271933934727629E-3</v>
      </c>
      <c r="AB981" s="13">
        <f t="shared" si="1359"/>
        <v>1.3734187858991641E-3</v>
      </c>
      <c r="AC981" s="13">
        <f t="shared" si="1360"/>
        <v>5.9152127238516876E-6</v>
      </c>
      <c r="AD981" s="13">
        <f t="shared" si="1361"/>
        <v>2.2709874544022219E-3</v>
      </c>
      <c r="AE981" s="13">
        <f t="shared" si="1362"/>
        <v>1.1355505018874707E-3</v>
      </c>
      <c r="AF981" s="13">
        <f t="shared" si="1363"/>
        <v>2.8390181985314119E-4</v>
      </c>
      <c r="AG981" s="13">
        <f t="shared" si="1364"/>
        <v>4.7319335824022317E-5</v>
      </c>
      <c r="AH981" s="13">
        <f t="shared" si="1365"/>
        <v>8.305156173516611E-4</v>
      </c>
      <c r="AI981" s="13">
        <f t="shared" si="1366"/>
        <v>5.3401844142804552E-4</v>
      </c>
      <c r="AJ981" s="13">
        <f t="shared" si="1367"/>
        <v>1.7168593210480733E-4</v>
      </c>
      <c r="AK981" s="13">
        <f t="shared" si="1368"/>
        <v>3.6797804465170538E-5</v>
      </c>
      <c r="AL981" s="13">
        <f t="shared" si="1369"/>
        <v>7.6072997428126687E-8</v>
      </c>
      <c r="AM981" s="13">
        <f t="shared" si="1370"/>
        <v>2.9204729099970939E-4</v>
      </c>
      <c r="AN981" s="13">
        <f t="shared" si="1371"/>
        <v>1.4603094668212967E-4</v>
      </c>
      <c r="AO981" s="13">
        <f t="shared" si="1372"/>
        <v>3.6509562057365933E-5</v>
      </c>
      <c r="AP981" s="13">
        <f t="shared" si="1373"/>
        <v>6.0852312559114678E-6</v>
      </c>
      <c r="AQ981" s="13">
        <f t="shared" si="1374"/>
        <v>7.6069193968428262E-7</v>
      </c>
      <c r="AR981" s="13">
        <f t="shared" si="1375"/>
        <v>8.3055714313252872E-5</v>
      </c>
      <c r="AS981" s="13">
        <f t="shared" si="1376"/>
        <v>5.3404514235011688E-5</v>
      </c>
      <c r="AT981" s="13">
        <f t="shared" si="1377"/>
        <v>1.7169451640141258E-5</v>
      </c>
      <c r="AU981" s="13">
        <f t="shared" si="1378"/>
        <v>3.6799644355393802E-6</v>
      </c>
      <c r="AV981" s="13">
        <f t="shared" si="1379"/>
        <v>5.915508484487881E-7</v>
      </c>
      <c r="AW981" s="13">
        <f t="shared" si="1380"/>
        <v>6.7940415387259062E-10</v>
      </c>
      <c r="AX981" s="13">
        <f t="shared" si="1381"/>
        <v>3.1297552970821268E-5</v>
      </c>
      <c r="AY981" s="13">
        <f t="shared" si="1382"/>
        <v>1.5649558924234903E-5</v>
      </c>
      <c r="AZ981" s="13">
        <f t="shared" si="1383"/>
        <v>3.9125853505452775E-6</v>
      </c>
      <c r="BA981" s="13">
        <f t="shared" si="1384"/>
        <v>6.5213016330213423E-7</v>
      </c>
      <c r="BB981" s="13">
        <f t="shared" si="1385"/>
        <v>8.1520346226287395E-8</v>
      </c>
      <c r="BC981" s="13">
        <f t="shared" si="1386"/>
        <v>8.1524422243598713E-9</v>
      </c>
      <c r="BD981" s="13">
        <f t="shared" si="1387"/>
        <v>6.9216555915807102E-6</v>
      </c>
      <c r="BE981" s="13">
        <f t="shared" si="1388"/>
        <v>4.4505987050602859E-6</v>
      </c>
      <c r="BF981" s="13">
        <f t="shared" si="1389"/>
        <v>1.4308591760602718E-6</v>
      </c>
      <c r="BG981" s="13">
        <f t="shared" si="1390"/>
        <v>3.0667903614676306E-7</v>
      </c>
      <c r="BH981" s="13">
        <f t="shared" si="1391"/>
        <v>4.9298368832600863E-8</v>
      </c>
      <c r="BI981" s="13">
        <f t="shared" si="1392"/>
        <v>6.3397334231665069E-9</v>
      </c>
      <c r="BJ981" s="14">
        <f t="shared" si="1393"/>
        <v>0.33112360533469681</v>
      </c>
      <c r="BK981" s="14">
        <f t="shared" si="1394"/>
        <v>0.4299264932690352</v>
      </c>
      <c r="BL981" s="14">
        <f t="shared" si="1395"/>
        <v>0.23231560476462823</v>
      </c>
      <c r="BM981" s="14">
        <f t="shared" si="1396"/>
        <v>0.10839132959620128</v>
      </c>
      <c r="BN981" s="14">
        <f t="shared" si="1397"/>
        <v>0.89160251764181464</v>
      </c>
    </row>
    <row r="982" spans="1:66" x14ac:dyDescent="0.25">
      <c r="A982" t="s">
        <v>337</v>
      </c>
      <c r="B982" t="s">
        <v>88</v>
      </c>
      <c r="C982" t="s">
        <v>72</v>
      </c>
      <c r="D982" s="22" t="s">
        <v>368</v>
      </c>
      <c r="E982" s="10">
        <f>VLOOKUP(A982,home!$A$2:$E$404,3,FALSE)</f>
        <v>1.2959000000000001</v>
      </c>
      <c r="F982" s="10">
        <f>VLOOKUP(B982,home!$B$2:$E$404,3,FALSE)</f>
        <v>0.77170000000000005</v>
      </c>
      <c r="G982" s="10">
        <f>VLOOKUP(C982,away!$B$2:$E$404,4,FALSE)</f>
        <v>1.2861</v>
      </c>
      <c r="H982" s="10">
        <f>VLOOKUP(A982,away!$A$2:$E$404,3,FALSE)</f>
        <v>1</v>
      </c>
      <c r="I982" s="10">
        <f>VLOOKUP(C982,away!$B$2:$E$404,3,FALSE)</f>
        <v>1</v>
      </c>
      <c r="J982" s="10">
        <f>VLOOKUP(B982,home!$B$2:$E$404,4,FALSE)</f>
        <v>0.75</v>
      </c>
      <c r="K982" s="12">
        <f t="shared" si="1342"/>
        <v>1.2861591991830001</v>
      </c>
      <c r="L982" s="12">
        <f t="shared" si="1343"/>
        <v>0.75</v>
      </c>
      <c r="M982" s="13">
        <f t="shared" si="1344"/>
        <v>0.13052908556203127</v>
      </c>
      <c r="N982" s="13">
        <f t="shared" si="1345"/>
        <v>0.16788118415655146</v>
      </c>
      <c r="O982" s="13">
        <f t="shared" si="1346"/>
        <v>9.7896814171523461E-2</v>
      </c>
      <c r="P982" s="13">
        <f t="shared" si="1347"/>
        <v>0.12591088811741358</v>
      </c>
      <c r="Q982" s="13">
        <f t="shared" si="1348"/>
        <v>0.10796096468634202</v>
      </c>
      <c r="R982" s="13">
        <f t="shared" si="1349"/>
        <v>3.6711305314321298E-2</v>
      </c>
      <c r="S982" s="13">
        <f t="shared" si="1350"/>
        <v>3.0364021318033691E-2</v>
      </c>
      <c r="T982" s="13">
        <f t="shared" si="1351"/>
        <v>8.097072351475651E-2</v>
      </c>
      <c r="U982" s="13">
        <f t="shared" si="1352"/>
        <v>4.7216583044030092E-2</v>
      </c>
      <c r="V982" s="13">
        <f t="shared" si="1353"/>
        <v>3.2544137785314783E-3</v>
      </c>
      <c r="W982" s="13">
        <f t="shared" si="1354"/>
        <v>4.6284995961336575E-2</v>
      </c>
      <c r="X982" s="13">
        <f t="shared" si="1355"/>
        <v>3.4713746971002435E-2</v>
      </c>
      <c r="Y982" s="13">
        <f t="shared" si="1356"/>
        <v>1.3017655114125913E-2</v>
      </c>
      <c r="Z982" s="13">
        <f t="shared" si="1357"/>
        <v>9.1778263285803244E-3</v>
      </c>
      <c r="AA982" s="13">
        <f t="shared" si="1358"/>
        <v>1.1804145761007523E-2</v>
      </c>
      <c r="AB982" s="13">
        <f t="shared" si="1359"/>
        <v>7.5910053295084228E-3</v>
      </c>
      <c r="AC982" s="13">
        <f t="shared" si="1360"/>
        <v>1.9620441652528909E-4</v>
      </c>
      <c r="AD982" s="13">
        <f t="shared" si="1361"/>
        <v>1.4882468334955263E-2</v>
      </c>
      <c r="AE982" s="13">
        <f t="shared" si="1362"/>
        <v>1.1161851251216447E-2</v>
      </c>
      <c r="AF982" s="13">
        <f t="shared" si="1363"/>
        <v>4.1856942192061673E-3</v>
      </c>
      <c r="AG982" s="13">
        <f t="shared" si="1364"/>
        <v>1.0464235548015418E-3</v>
      </c>
      <c r="AH982" s="13">
        <f t="shared" si="1365"/>
        <v>1.7208424366088107E-3</v>
      </c>
      <c r="AI982" s="13">
        <f t="shared" si="1366"/>
        <v>2.2132773301889105E-3</v>
      </c>
      <c r="AJ982" s="13">
        <f t="shared" si="1367"/>
        <v>1.4233134992828291E-3</v>
      </c>
      <c r="AK982" s="13">
        <f t="shared" si="1368"/>
        <v>6.1020258347465207E-4</v>
      </c>
      <c r="AL982" s="13">
        <f t="shared" si="1369"/>
        <v>7.5705034570300137E-6</v>
      </c>
      <c r="AM982" s="13">
        <f t="shared" si="1370"/>
        <v>3.8282447111104845E-3</v>
      </c>
      <c r="AN982" s="13">
        <f t="shared" si="1371"/>
        <v>2.8711835333328634E-3</v>
      </c>
      <c r="AO982" s="13">
        <f t="shared" si="1372"/>
        <v>1.0766938249998238E-3</v>
      </c>
      <c r="AP982" s="13">
        <f t="shared" si="1373"/>
        <v>2.6917345624995594E-4</v>
      </c>
      <c r="AQ982" s="13">
        <f t="shared" si="1374"/>
        <v>5.0470023046866732E-5</v>
      </c>
      <c r="AR982" s="13">
        <f t="shared" si="1375"/>
        <v>2.5812636549132174E-4</v>
      </c>
      <c r="AS982" s="13">
        <f t="shared" si="1376"/>
        <v>3.3199159952833677E-4</v>
      </c>
      <c r="AT982" s="13">
        <f t="shared" si="1377"/>
        <v>2.1349702489242449E-4</v>
      </c>
      <c r="AU982" s="13">
        <f t="shared" si="1378"/>
        <v>9.153038752119787E-5</v>
      </c>
      <c r="AV982" s="13">
        <f t="shared" si="1379"/>
        <v>2.9430662478793378E-5</v>
      </c>
      <c r="AW982" s="13">
        <f t="shared" si="1380"/>
        <v>2.0285151382720507E-7</v>
      </c>
      <c r="AX982" s="13">
        <f t="shared" si="1381"/>
        <v>8.2062202531973526E-4</v>
      </c>
      <c r="AY982" s="13">
        <f t="shared" si="1382"/>
        <v>6.154665189898015E-4</v>
      </c>
      <c r="AZ982" s="13">
        <f t="shared" si="1383"/>
        <v>2.3079994462117556E-4</v>
      </c>
      <c r="BA982" s="13">
        <f t="shared" si="1384"/>
        <v>5.769998615529389E-5</v>
      </c>
      <c r="BB982" s="13">
        <f t="shared" si="1385"/>
        <v>1.0818747404117604E-5</v>
      </c>
      <c r="BC982" s="13">
        <f t="shared" si="1386"/>
        <v>1.6228121106176414E-6</v>
      </c>
      <c r="BD982" s="13">
        <f t="shared" si="1387"/>
        <v>3.2265795686415204E-5</v>
      </c>
      <c r="BE982" s="13">
        <f t="shared" si="1388"/>
        <v>4.1498949941042075E-5</v>
      </c>
      <c r="BF982" s="13">
        <f t="shared" si="1389"/>
        <v>2.6687128111553051E-5</v>
      </c>
      <c r="BG982" s="13">
        <f t="shared" si="1390"/>
        <v>1.1441298440149727E-5</v>
      </c>
      <c r="BH982" s="13">
        <f t="shared" si="1391"/>
        <v>3.6788328098491706E-6</v>
      </c>
      <c r="BI982" s="13">
        <f t="shared" si="1392"/>
        <v>9.4631293212875129E-7</v>
      </c>
      <c r="BJ982" s="14">
        <f t="shared" si="1393"/>
        <v>0.49193850334763506</v>
      </c>
      <c r="BK982" s="14">
        <f t="shared" si="1394"/>
        <v>0.29087765021498208</v>
      </c>
      <c r="BL982" s="14">
        <f t="shared" si="1395"/>
        <v>0.20822858382777923</v>
      </c>
      <c r="BM982" s="14">
        <f t="shared" si="1396"/>
        <v>0.33271705804331758</v>
      </c>
      <c r="BN982" s="14">
        <f t="shared" si="1397"/>
        <v>0.66689024200818303</v>
      </c>
    </row>
    <row r="983" spans="1:66" x14ac:dyDescent="0.25">
      <c r="A983" t="s">
        <v>337</v>
      </c>
      <c r="B983" t="s">
        <v>83</v>
      </c>
      <c r="C983" t="s">
        <v>84</v>
      </c>
      <c r="D983" s="22" t="s">
        <v>368</v>
      </c>
      <c r="E983" s="10">
        <f>VLOOKUP(A983,home!$A$2:$E$404,3,FALSE)</f>
        <v>1.2959000000000001</v>
      </c>
      <c r="F983" s="10">
        <f>VLOOKUP(B983,home!$B$2:$E$404,3,FALSE)</f>
        <v>1.1575</v>
      </c>
      <c r="G983" s="10">
        <f>VLOOKUP(C983,away!$B$2:$E$404,4,FALSE)</f>
        <v>1.2861</v>
      </c>
      <c r="H983" s="10">
        <f>VLOOKUP(A983,away!$A$2:$E$404,3,FALSE)</f>
        <v>1</v>
      </c>
      <c r="I983" s="10">
        <f>VLOOKUP(C983,away!$B$2:$E$404,3,FALSE)</f>
        <v>1.3332999999999999</v>
      </c>
      <c r="J983" s="10">
        <f>VLOOKUP(B983,home!$B$2:$E$404,4,FALSE)</f>
        <v>1.5</v>
      </c>
      <c r="K983" s="12">
        <f t="shared" si="1342"/>
        <v>1.9291554659249999</v>
      </c>
      <c r="L983" s="12">
        <f t="shared" si="1343"/>
        <v>1.9999499999999999</v>
      </c>
      <c r="M983" s="13">
        <f t="shared" si="1344"/>
        <v>1.9661252349213235E-2</v>
      </c>
      <c r="N983" s="13">
        <f t="shared" si="1345"/>
        <v>3.7929612436415454E-2</v>
      </c>
      <c r="O983" s="13">
        <f t="shared" si="1346"/>
        <v>3.9321521635809001E-2</v>
      </c>
      <c r="P983" s="13">
        <f t="shared" si="1347"/>
        <v>7.5857328392209086E-2</v>
      </c>
      <c r="Q983" s="13">
        <f t="shared" si="1348"/>
        <v>3.6586059576063867E-2</v>
      </c>
      <c r="R983" s="13">
        <f t="shared" si="1349"/>
        <v>3.9320538597768115E-2</v>
      </c>
      <c r="S983" s="13">
        <f t="shared" si="1350"/>
        <v>7.3168460591902712E-2</v>
      </c>
      <c r="T983" s="13">
        <f t="shared" si="1351"/>
        <v>7.3170289849148931E-2</v>
      </c>
      <c r="U983" s="13">
        <f t="shared" si="1352"/>
        <v>7.5855431958999284E-2</v>
      </c>
      <c r="V983" s="13">
        <f t="shared" si="1353"/>
        <v>3.1366623744621104E-2</v>
      </c>
      <c r="W983" s="13">
        <f t="shared" si="1354"/>
        <v>2.3526732269273768E-2</v>
      </c>
      <c r="X983" s="13">
        <f t="shared" si="1355"/>
        <v>4.7052288201934064E-2</v>
      </c>
      <c r="Y983" s="13">
        <f t="shared" si="1356"/>
        <v>4.7051111894729027E-2</v>
      </c>
      <c r="Z983" s="13">
        <f t="shared" si="1357"/>
        <v>2.621303705620211E-2</v>
      </c>
      <c r="AA983" s="13">
        <f t="shared" si="1358"/>
        <v>5.0569023715466871E-2</v>
      </c>
      <c r="AB983" s="13">
        <f t="shared" si="1359"/>
        <v>4.8777754253591939E-2</v>
      </c>
      <c r="AC983" s="13">
        <f t="shared" si="1360"/>
        <v>7.5636976084009402E-3</v>
      </c>
      <c r="AD983" s="13">
        <f t="shared" si="1361"/>
        <v>1.1346681038155891E-2</v>
      </c>
      <c r="AE983" s="13">
        <f t="shared" si="1362"/>
        <v>2.269279474225987E-2</v>
      </c>
      <c r="AF983" s="13">
        <f t="shared" si="1363"/>
        <v>2.2692227422391315E-2</v>
      </c>
      <c r="AG983" s="13">
        <f t="shared" si="1364"/>
        <v>1.5127773411137172E-2</v>
      </c>
      <c r="AH983" s="13">
        <f t="shared" si="1365"/>
        <v>1.3106190865137844E-2</v>
      </c>
      <c r="AI983" s="13">
        <f t="shared" si="1366"/>
        <v>2.5283879744936972E-2</v>
      </c>
      <c r="AJ983" s="13">
        <f t="shared" si="1367"/>
        <v>2.4388267404867783E-2</v>
      </c>
      <c r="AK983" s="13">
        <f t="shared" si="1368"/>
        <v>1.5682919789513732E-2</v>
      </c>
      <c r="AL983" s="13">
        <f t="shared" si="1369"/>
        <v>1.1672947036108735E-3</v>
      </c>
      <c r="AM983" s="13">
        <f t="shared" si="1370"/>
        <v>4.3779023489731962E-3</v>
      </c>
      <c r="AN983" s="13">
        <f t="shared" si="1371"/>
        <v>8.7555858028289437E-3</v>
      </c>
      <c r="AO983" s="13">
        <f t="shared" si="1372"/>
        <v>8.7553669131838728E-3</v>
      </c>
      <c r="AP983" s="13">
        <f t="shared" si="1373"/>
        <v>5.8367653526740296E-3</v>
      </c>
      <c r="AQ983" s="13">
        <f t="shared" si="1374"/>
        <v>2.9183097167701042E-3</v>
      </c>
      <c r="AR983" s="13">
        <f t="shared" si="1375"/>
        <v>5.2423452841464848E-3</v>
      </c>
      <c r="AS983" s="13">
        <f t="shared" si="1376"/>
        <v>1.0113299059177338E-2</v>
      </c>
      <c r="AT983" s="13">
        <f t="shared" si="1377"/>
        <v>9.7550630792730617E-3</v>
      </c>
      <c r="AU983" s="13">
        <f t="shared" si="1378"/>
        <v>6.2730110866075954E-3</v>
      </c>
      <c r="AV983" s="13">
        <f t="shared" si="1379"/>
        <v>3.0254034063842911E-3</v>
      </c>
      <c r="AW983" s="13">
        <f t="shared" si="1380"/>
        <v>1.2510203669401546E-4</v>
      </c>
      <c r="AX983" s="13">
        <f t="shared" si="1381"/>
        <v>1.4076090409679246E-3</v>
      </c>
      <c r="AY983" s="13">
        <f t="shared" si="1382"/>
        <v>2.8151477014838003E-3</v>
      </c>
      <c r="AZ983" s="13">
        <f t="shared" si="1383"/>
        <v>2.8150773227912638E-3</v>
      </c>
      <c r="BA983" s="13">
        <f t="shared" si="1384"/>
        <v>1.876671297238796E-3</v>
      </c>
      <c r="BB983" s="13">
        <f t="shared" si="1385"/>
        <v>9.383121902281818E-4</v>
      </c>
      <c r="BC983" s="13">
        <f t="shared" si="1386"/>
        <v>3.7531549296937033E-4</v>
      </c>
      <c r="BD983" s="13">
        <f t="shared" si="1387"/>
        <v>1.7474047418381282E-3</v>
      </c>
      <c r="BE983" s="13">
        <f t="shared" si="1388"/>
        <v>3.3710154089002884E-3</v>
      </c>
      <c r="BF983" s="13">
        <f t="shared" si="1389"/>
        <v>3.2516064008986955E-3</v>
      </c>
      <c r="BG983" s="13">
        <f t="shared" si="1390"/>
        <v>2.0909514204434784E-3</v>
      </c>
      <c r="BH983" s="13">
        <f t="shared" si="1391"/>
        <v>1.0084425904330447E-3</v>
      </c>
      <c r="BI983" s="13">
        <f t="shared" si="1392"/>
        <v>3.8908850708109472E-4</v>
      </c>
      <c r="BJ983" s="14">
        <f t="shared" si="1393"/>
        <v>0.37804763402161873</v>
      </c>
      <c r="BK983" s="14">
        <f t="shared" si="1394"/>
        <v>0.21159980509144174</v>
      </c>
      <c r="BL983" s="14">
        <f t="shared" si="1395"/>
        <v>0.37857315895127508</v>
      </c>
      <c r="BM983" s="14">
        <f t="shared" si="1396"/>
        <v>0.74306727646826931</v>
      </c>
      <c r="BN983" s="14">
        <f t="shared" si="1397"/>
        <v>0.24867631298747878</v>
      </c>
    </row>
    <row r="984" spans="1:66" x14ac:dyDescent="0.25">
      <c r="A984" t="s">
        <v>349</v>
      </c>
      <c r="B984" t="s">
        <v>97</v>
      </c>
      <c r="C984" t="s">
        <v>102</v>
      </c>
      <c r="D984" s="22" t="s">
        <v>368</v>
      </c>
      <c r="E984" s="10">
        <f>VLOOKUP(A984,home!$A$2:$E$404,3,FALSE)</f>
        <v>1.6087</v>
      </c>
      <c r="F984" s="10">
        <f>VLOOKUP(B984,home!$B$2:$E$404,3,FALSE)</f>
        <v>0.93240000000000001</v>
      </c>
      <c r="G984" s="10">
        <f>VLOOKUP(C984,away!$B$2:$E$404,4,FALSE)</f>
        <v>0.9607</v>
      </c>
      <c r="H984" s="10">
        <f>VLOOKUP(A984,away!$A$2:$E$404,3,FALSE)</f>
        <v>1.2608999999999999</v>
      </c>
      <c r="I984" s="10">
        <f>VLOOKUP(C984,away!$B$2:$E$404,3,FALSE)</f>
        <v>1.1536</v>
      </c>
      <c r="J984" s="10">
        <f>VLOOKUP(B984,home!$B$2:$E$404,4,FALSE)</f>
        <v>1.1896</v>
      </c>
      <c r="K984" s="12">
        <f t="shared" si="1342"/>
        <v>1.441003771116</v>
      </c>
      <c r="L984" s="12">
        <f t="shared" si="1343"/>
        <v>1.7303615159039998</v>
      </c>
      <c r="M984" s="13">
        <f t="shared" si="1344"/>
        <v>4.1946290066159742E-2</v>
      </c>
      <c r="N984" s="13">
        <f t="shared" si="1345"/>
        <v>6.0444762169661791E-2</v>
      </c>
      <c r="O984" s="13">
        <f t="shared" si="1346"/>
        <v>7.258224606542904E-2</v>
      </c>
      <c r="P984" s="13">
        <f t="shared" si="1347"/>
        <v>0.1045912902963527</v>
      </c>
      <c r="Q984" s="13">
        <f t="shared" si="1348"/>
        <v>4.355056511534619E-2</v>
      </c>
      <c r="R984" s="13">
        <f t="shared" si="1349"/>
        <v>6.2796762664746486E-2</v>
      </c>
      <c r="S984" s="13">
        <f t="shared" si="1350"/>
        <v>6.5198483516670194E-2</v>
      </c>
      <c r="T984" s="13">
        <f t="shared" si="1351"/>
        <v>7.5358221871466277E-2</v>
      </c>
      <c r="U984" s="13">
        <f t="shared" si="1352"/>
        <v>9.0490371813776116E-2</v>
      </c>
      <c r="V984" s="13">
        <f t="shared" si="1353"/>
        <v>1.8063293971670422E-2</v>
      </c>
      <c r="W984" s="13">
        <f t="shared" si="1354"/>
        <v>2.0918842855148924E-2</v>
      </c>
      <c r="X984" s="13">
        <f t="shared" si="1355"/>
        <v>3.6197160633793045E-2</v>
      </c>
      <c r="Y984" s="13">
        <f t="shared" si="1356"/>
        <v>3.1317086872855372E-2</v>
      </c>
      <c r="Z984" s="13">
        <f t="shared" si="1357"/>
        <v>3.6220367146144808E-2</v>
      </c>
      <c r="AA984" s="13">
        <f t="shared" si="1358"/>
        <v>5.2193685648800732E-2</v>
      </c>
      <c r="AB984" s="13">
        <f t="shared" si="1359"/>
        <v>3.7605648924182451E-2</v>
      </c>
      <c r="AC984" s="13">
        <f t="shared" si="1360"/>
        <v>2.8150034551915996E-3</v>
      </c>
      <c r="AD984" s="13">
        <f t="shared" si="1361"/>
        <v>7.536032860413152E-3</v>
      </c>
      <c r="AE984" s="13">
        <f t="shared" si="1362"/>
        <v>1.3040061244246856E-2</v>
      </c>
      <c r="AF984" s="13">
        <f t="shared" si="1363"/>
        <v>1.1282010071037999E-2</v>
      </c>
      <c r="AG984" s="13">
        <f t="shared" si="1364"/>
        <v>6.5073186829884997E-3</v>
      </c>
      <c r="AH984" s="13">
        <f t="shared" si="1365"/>
        <v>1.5668582350400636E-2</v>
      </c>
      <c r="AI984" s="13">
        <f t="shared" si="1366"/>
        <v>2.2578486254968916E-2</v>
      </c>
      <c r="AJ984" s="13">
        <f t="shared" si="1367"/>
        <v>1.6267841919750489E-2</v>
      </c>
      <c r="AK984" s="13">
        <f t="shared" si="1368"/>
        <v>7.8140071847598008E-3</v>
      </c>
      <c r="AL984" s="13">
        <f t="shared" si="1369"/>
        <v>2.8076365571572516E-4</v>
      </c>
      <c r="AM984" s="13">
        <f t="shared" si="1370"/>
        <v>2.1718903542218889E-3</v>
      </c>
      <c r="AN984" s="13">
        <f t="shared" si="1371"/>
        <v>3.7581554857086621E-3</v>
      </c>
      <c r="AO984" s="13">
        <f t="shared" si="1372"/>
        <v>3.251483811626888E-3</v>
      </c>
      <c r="AP984" s="13">
        <f t="shared" si="1373"/>
        <v>1.8754141524080054E-3</v>
      </c>
      <c r="AQ984" s="13">
        <f t="shared" si="1374"/>
        <v>8.1128611892713272E-4</v>
      </c>
      <c r="AR984" s="13">
        <f t="shared" si="1375"/>
        <v>5.4224623815811801E-3</v>
      </c>
      <c r="AS984" s="13">
        <f t="shared" si="1376"/>
        <v>7.8137887405931254E-3</v>
      </c>
      <c r="AT984" s="13">
        <f t="shared" si="1377"/>
        <v>5.6298495209492179E-3</v>
      </c>
      <c r="AU984" s="13">
        <f t="shared" si="1378"/>
        <v>2.704211463501143E-3</v>
      </c>
      <c r="AV984" s="13">
        <f t="shared" si="1379"/>
        <v>9.741947292000666E-4</v>
      </c>
      <c r="AW984" s="13">
        <f t="shared" si="1380"/>
        <v>1.9446450961000099E-5</v>
      </c>
      <c r="AX984" s="13">
        <f t="shared" si="1381"/>
        <v>5.2161703181403387E-4</v>
      </c>
      <c r="AY984" s="13">
        <f t="shared" si="1382"/>
        <v>9.0258603789107649E-4</v>
      </c>
      <c r="AZ984" s="13">
        <f t="shared" si="1383"/>
        <v>7.8090007237949439E-4</v>
      </c>
      <c r="BA984" s="13">
        <f t="shared" si="1384"/>
        <v>4.5041314433737494E-4</v>
      </c>
      <c r="BB984" s="13">
        <f t="shared" si="1385"/>
        <v>1.9484439280467676E-4</v>
      </c>
      <c r="BC984" s="13">
        <f t="shared" si="1386"/>
        <v>6.7430247779778964E-5</v>
      </c>
      <c r="BD984" s="13">
        <f t="shared" si="1387"/>
        <v>1.5638033710875367E-3</v>
      </c>
      <c r="BE984" s="13">
        <f t="shared" si="1388"/>
        <v>2.2534465550210535E-3</v>
      </c>
      <c r="BF984" s="13">
        <f t="shared" si="1389"/>
        <v>1.6236124918968485E-3</v>
      </c>
      <c r="BG984" s="13">
        <f t="shared" si="1390"/>
        <v>7.7987724121813488E-4</v>
      </c>
      <c r="BH984" s="13">
        <f t="shared" si="1391"/>
        <v>2.8095151140071885E-4</v>
      </c>
      <c r="BI984" s="13">
        <f t="shared" si="1392"/>
        <v>8.0970437485835121E-5</v>
      </c>
      <c r="BJ984" s="14">
        <f t="shared" si="1393"/>
        <v>0.32093808322685707</v>
      </c>
      <c r="BK984" s="14">
        <f t="shared" si="1394"/>
        <v>0.23379771099965146</v>
      </c>
      <c r="BL984" s="14">
        <f t="shared" si="1395"/>
        <v>0.40712480127074951</v>
      </c>
      <c r="BM984" s="14">
        <f t="shared" si="1396"/>
        <v>0.61128590667877669</v>
      </c>
      <c r="BN984" s="14">
        <f t="shared" si="1397"/>
        <v>0.3859119163776959</v>
      </c>
    </row>
    <row r="985" spans="1:66" x14ac:dyDescent="0.25">
      <c r="A985" t="s">
        <v>349</v>
      </c>
      <c r="B985" t="s">
        <v>106</v>
      </c>
      <c r="C985" t="s">
        <v>107</v>
      </c>
      <c r="D985" s="22" t="s">
        <v>368</v>
      </c>
      <c r="E985" s="10">
        <f>VLOOKUP(A985,home!$A$2:$E$404,3,FALSE)</f>
        <v>1.6087</v>
      </c>
      <c r="F985" s="10">
        <f>VLOOKUP(B985,home!$B$2:$E$404,3,FALSE)</f>
        <v>1.2998000000000001</v>
      </c>
      <c r="G985" s="10">
        <f>VLOOKUP(C985,away!$B$2:$E$404,4,FALSE)</f>
        <v>1.6577</v>
      </c>
      <c r="H985" s="10">
        <f>VLOOKUP(A985,away!$A$2:$E$404,3,FALSE)</f>
        <v>1.2608999999999999</v>
      </c>
      <c r="I985" s="10">
        <f>VLOOKUP(C985,away!$B$2:$E$404,3,FALSE)</f>
        <v>0.85919999999999996</v>
      </c>
      <c r="J985" s="10">
        <f>VLOOKUP(B985,home!$B$2:$E$404,4,FALSE)</f>
        <v>1.1536</v>
      </c>
      <c r="K985" s="12">
        <f t="shared" si="1342"/>
        <v>3.466231238602</v>
      </c>
      <c r="L985" s="12">
        <f t="shared" si="1343"/>
        <v>1.249770187008</v>
      </c>
      <c r="M985" s="13">
        <f t="shared" si="1344"/>
        <v>8.9508979187534286E-3</v>
      </c>
      <c r="N985" s="13">
        <f t="shared" si="1345"/>
        <v>3.1025881979520761E-2</v>
      </c>
      <c r="O985" s="13">
        <f t="shared" si="1346"/>
        <v>1.1186565365809991E-2</v>
      </c>
      <c r="P985" s="13">
        <f t="shared" si="1347"/>
        <v>3.8775222323633798E-2</v>
      </c>
      <c r="Q985" s="13">
        <f t="shared" si="1348"/>
        <v>5.3771440661296861E-2</v>
      </c>
      <c r="R985" s="13">
        <f t="shared" si="1349"/>
        <v>6.9903179446027851E-3</v>
      </c>
      <c r="S985" s="13">
        <f t="shared" si="1350"/>
        <v>4.1993492717002763E-2</v>
      </c>
      <c r="T985" s="13">
        <f t="shared" si="1351"/>
        <v>6.7201943450958548E-2</v>
      </c>
      <c r="U985" s="13">
        <f t="shared" si="1352"/>
        <v>2.4230058427342299E-2</v>
      </c>
      <c r="V985" s="13">
        <f t="shared" si="1353"/>
        <v>2.0212832661876047E-2</v>
      </c>
      <c r="W985" s="13">
        <f t="shared" si="1354"/>
        <v>6.212808245494033E-2</v>
      </c>
      <c r="X985" s="13">
        <f t="shared" si="1355"/>
        <v>7.7645825228159215E-2</v>
      </c>
      <c r="Y985" s="13">
        <f t="shared" si="1356"/>
        <v>4.8519718757893522E-2</v>
      </c>
      <c r="Z985" s="13">
        <f t="shared" si="1357"/>
        <v>2.912096988290533E-3</v>
      </c>
      <c r="AA985" s="13">
        <f t="shared" si="1358"/>
        <v>1.009400155065145E-2</v>
      </c>
      <c r="AB985" s="13">
        <f t="shared" si="1359"/>
        <v>1.749407174868254E-2</v>
      </c>
      <c r="AC985" s="13">
        <f t="shared" si="1360"/>
        <v>5.4726149220499284E-3</v>
      </c>
      <c r="AD985" s="13">
        <f t="shared" si="1361"/>
        <v>5.3837575049938753E-2</v>
      </c>
      <c r="AE985" s="13">
        <f t="shared" si="1362"/>
        <v>6.7284596238219183E-2</v>
      </c>
      <c r="AF985" s="13">
        <f t="shared" si="1363"/>
        <v>4.2045141211698493E-2</v>
      </c>
      <c r="AG985" s="13">
        <f t="shared" si="1364"/>
        <v>1.7515587998307394E-2</v>
      </c>
      <c r="AH985" s="13">
        <f t="shared" si="1365"/>
        <v>9.0986299941032327E-4</v>
      </c>
      <c r="AI985" s="13">
        <f t="shared" si="1366"/>
        <v>3.1537955514041758E-3</v>
      </c>
      <c r="AJ985" s="13">
        <f t="shared" si="1367"/>
        <v>5.465892330220587E-3</v>
      </c>
      <c r="AK985" s="13">
        <f t="shared" si="1368"/>
        <v>6.3153489139485593E-3</v>
      </c>
      <c r="AL985" s="13">
        <f t="shared" si="1369"/>
        <v>9.4829306387028776E-4</v>
      </c>
      <c r="AM985" s="13">
        <f t="shared" si="1370"/>
        <v>3.7322696889735454E-2</v>
      </c>
      <c r="AN985" s="13">
        <f t="shared" si="1371"/>
        <v>4.6644793871527576E-2</v>
      </c>
      <c r="AO985" s="13">
        <f t="shared" si="1372"/>
        <v>2.914763637988432E-2</v>
      </c>
      <c r="AP985" s="13">
        <f t="shared" si="1373"/>
        <v>1.2142615656443069E-2</v>
      </c>
      <c r="AQ985" s="13">
        <f t="shared" si="1374"/>
        <v>3.7938697599297806E-3</v>
      </c>
      <c r="AR985" s="13">
        <f t="shared" si="1375"/>
        <v>2.2742393018493996E-4</v>
      </c>
      <c r="AS985" s="13">
        <f t="shared" si="1376"/>
        <v>7.883039312126792E-4</v>
      </c>
      <c r="AT985" s="13">
        <f t="shared" si="1377"/>
        <v>1.3662218559410753E-3</v>
      </c>
      <c r="AU985" s="13">
        <f t="shared" si="1378"/>
        <v>1.5785469586412524E-3</v>
      </c>
      <c r="AV985" s="13">
        <f t="shared" si="1379"/>
        <v>1.3679021949106222E-3</v>
      </c>
      <c r="AW985" s="13">
        <f t="shared" si="1380"/>
        <v>1.1411106682409283E-4</v>
      </c>
      <c r="AX985" s="13">
        <f t="shared" si="1381"/>
        <v>2.1561516311345785E-2</v>
      </c>
      <c r="AY985" s="13">
        <f t="shared" si="1382"/>
        <v>2.6946940272606662E-2</v>
      </c>
      <c r="AZ985" s="13">
        <f t="shared" si="1383"/>
        <v>1.683874129189452E-2</v>
      </c>
      <c r="BA985" s="13">
        <f t="shared" si="1384"/>
        <v>7.0148522844501147E-3</v>
      </c>
      <c r="BB985" s="13">
        <f t="shared" si="1385"/>
        <v>2.1917383128426788E-3</v>
      </c>
      <c r="BC985" s="13">
        <f t="shared" si="1386"/>
        <v>5.4783384022279874E-4</v>
      </c>
      <c r="BD985" s="13">
        <f t="shared" si="1387"/>
        <v>4.7371274626221054E-5</v>
      </c>
      <c r="BE985" s="13">
        <f t="shared" si="1388"/>
        <v>1.641997919218017E-4</v>
      </c>
      <c r="BF985" s="13">
        <f t="shared" si="1389"/>
        <v>2.8457722406564868E-4</v>
      </c>
      <c r="BG985" s="13">
        <f t="shared" si="1390"/>
        <v>3.2880348795033082E-4</v>
      </c>
      <c r="BH985" s="13">
        <f t="shared" si="1391"/>
        <v>2.8492723032368323E-4</v>
      </c>
      <c r="BI985" s="13">
        <f t="shared" si="1392"/>
        <v>1.975247332952595E-4</v>
      </c>
      <c r="BJ985" s="14">
        <f t="shared" si="1393"/>
        <v>0.72512902790181588</v>
      </c>
      <c r="BK985" s="14">
        <f t="shared" si="1394"/>
        <v>0.1433002938797929</v>
      </c>
      <c r="BL985" s="14">
        <f t="shared" si="1395"/>
        <v>9.2475717445146211E-2</v>
      </c>
      <c r="BM985" s="14">
        <f t="shared" si="1396"/>
        <v>0.78628398081564532</v>
      </c>
      <c r="BN985" s="14">
        <f t="shared" si="1397"/>
        <v>0.15070032619361762</v>
      </c>
    </row>
    <row r="986" spans="1:66" x14ac:dyDescent="0.25">
      <c r="A986" t="s">
        <v>349</v>
      </c>
      <c r="B986" t="s">
        <v>105</v>
      </c>
      <c r="C986" t="s">
        <v>103</v>
      </c>
      <c r="D986" s="22" t="s">
        <v>368</v>
      </c>
      <c r="E986" s="10">
        <f>VLOOKUP(A986,home!$A$2:$E$404,3,FALSE)</f>
        <v>1.6087</v>
      </c>
      <c r="F986" s="10">
        <f>VLOOKUP(B986,home!$B$2:$E$404,3,FALSE)</f>
        <v>1.7613000000000001</v>
      </c>
      <c r="G986" s="10">
        <f>VLOOKUP(C986,away!$B$2:$E$404,4,FALSE)</f>
        <v>0.93240000000000001</v>
      </c>
      <c r="H986" s="10">
        <f>VLOOKUP(A986,away!$A$2:$E$404,3,FALSE)</f>
        <v>1.2608999999999999</v>
      </c>
      <c r="I986" s="10">
        <f>VLOOKUP(C986,away!$B$2:$E$404,3,FALSE)</f>
        <v>1.1234999999999999</v>
      </c>
      <c r="J986" s="10">
        <f>VLOOKUP(B986,home!$B$2:$E$404,4,FALSE)</f>
        <v>0.33050000000000002</v>
      </c>
      <c r="K986" s="12">
        <f t="shared" si="1342"/>
        <v>2.641865246244</v>
      </c>
      <c r="L986" s="12">
        <f t="shared" si="1343"/>
        <v>0.46819329007499999</v>
      </c>
      <c r="M986" s="13">
        <f t="shared" si="1344"/>
        <v>4.4598344640936136E-2</v>
      </c>
      <c r="N986" s="13">
        <f t="shared" si="1345"/>
        <v>0.11782281674690152</v>
      </c>
      <c r="O986" s="13">
        <f t="shared" si="1346"/>
        <v>2.0880645709338629E-2</v>
      </c>
      <c r="P986" s="13">
        <f t="shared" si="1347"/>
        <v>5.5163852218635623E-2</v>
      </c>
      <c r="Q986" s="13">
        <f t="shared" si="1348"/>
        <v>0.15563600238910735</v>
      </c>
      <c r="R986" s="13">
        <f t="shared" si="1349"/>
        <v>4.8880891067728431E-3</v>
      </c>
      <c r="S986" s="13">
        <f t="shared" si="1350"/>
        <v>1.7058091595659259E-2</v>
      </c>
      <c r="T986" s="13">
        <f t="shared" si="1351"/>
        <v>7.2867732012676725E-2</v>
      </c>
      <c r="U986" s="13">
        <f t="shared" si="1352"/>
        <v>1.291367273172705E-2</v>
      </c>
      <c r="V986" s="13">
        <f t="shared" si="1353"/>
        <v>2.344357176609389E-3</v>
      </c>
      <c r="W986" s="13">
        <f t="shared" si="1354"/>
        <v>0.13705644859204363</v>
      </c>
      <c r="X986" s="13">
        <f t="shared" si="1355"/>
        <v>6.4168909592303994E-2</v>
      </c>
      <c r="Y986" s="13">
        <f t="shared" si="1356"/>
        <v>1.5021726451273018E-2</v>
      </c>
      <c r="Z986" s="13">
        <f t="shared" si="1357"/>
        <v>7.6285684035991492E-4</v>
      </c>
      <c r="AA986" s="13">
        <f t="shared" si="1358"/>
        <v>2.0153649744063663E-3</v>
      </c>
      <c r="AB986" s="13">
        <f t="shared" si="1359"/>
        <v>2.6621613421908045E-3</v>
      </c>
      <c r="AC986" s="13">
        <f t="shared" si="1360"/>
        <v>1.8123398676477158E-4</v>
      </c>
      <c r="AD986" s="13">
        <f t="shared" si="1361"/>
        <v>9.0521167077236883E-2</v>
      </c>
      <c r="AE986" s="13">
        <f t="shared" si="1362"/>
        <v>4.23814030353203E-2</v>
      </c>
      <c r="AF986" s="13">
        <f t="shared" si="1363"/>
        <v>9.9213442625506014E-3</v>
      </c>
      <c r="AG986" s="13">
        <f t="shared" si="1364"/>
        <v>1.5483689374167632E-3</v>
      </c>
      <c r="AH986" s="13">
        <f t="shared" si="1365"/>
        <v>8.929111348608191E-5</v>
      </c>
      <c r="AI986" s="13">
        <f t="shared" si="1366"/>
        <v>2.3589508951730876E-4</v>
      </c>
      <c r="AJ986" s="13">
        <f t="shared" si="1367"/>
        <v>3.116015193776977E-4</v>
      </c>
      <c r="AK986" s="13">
        <f t="shared" si="1368"/>
        <v>2.7440307490692197E-4</v>
      </c>
      <c r="AL986" s="13">
        <f t="shared" si="1369"/>
        <v>8.9667586932896237E-6</v>
      </c>
      <c r="AM986" s="13">
        <f t="shared" si="1370"/>
        <v>4.7828945070159695E-2</v>
      </c>
      <c r="AN986" s="13">
        <f t="shared" si="1371"/>
        <v>2.2393191153214517E-2</v>
      </c>
      <c r="AO986" s="13">
        <f t="shared" si="1372"/>
        <v>5.2421709206509444E-3</v>
      </c>
      <c r="AP986" s="13">
        <f t="shared" si="1373"/>
        <v>8.1811641682501897E-4</v>
      </c>
      <c r="AQ986" s="13">
        <f t="shared" si="1374"/>
        <v>9.5759154214418934E-5</v>
      </c>
      <c r="AR986" s="13">
        <f t="shared" si="1375"/>
        <v>8.3611000395017816E-6</v>
      </c>
      <c r="AS986" s="13">
        <f t="shared" si="1376"/>
        <v>2.2088899614729095E-5</v>
      </c>
      <c r="AT986" s="13">
        <f t="shared" si="1377"/>
        <v>2.9177948109962642E-5</v>
      </c>
      <c r="AU986" s="13">
        <f t="shared" si="1378"/>
        <v>2.5694735689473705E-5</v>
      </c>
      <c r="AV986" s="13">
        <f t="shared" si="1379"/>
        <v>1.6970507307361489E-5</v>
      </c>
      <c r="AW986" s="13">
        <f t="shared" si="1380"/>
        <v>3.0808377618993727E-7</v>
      </c>
      <c r="AX986" s="13">
        <f t="shared" si="1381"/>
        <v>2.105960462422804E-2</v>
      </c>
      <c r="AY986" s="13">
        <f t="shared" si="1382"/>
        <v>9.8599655766960087E-3</v>
      </c>
      <c r="AZ986" s="13">
        <f t="shared" si="1383"/>
        <v>2.3081848616897747E-3</v>
      </c>
      <c r="BA986" s="13">
        <f t="shared" si="1384"/>
        <v>3.6022555483194806E-4</v>
      </c>
      <c r="BB986" s="13">
        <f t="shared" si="1385"/>
        <v>4.2163796921465527E-5</v>
      </c>
      <c r="BC986" s="13">
        <f t="shared" si="1386"/>
        <v>3.948161360543022E-6</v>
      </c>
      <c r="BD986" s="13">
        <f t="shared" si="1387"/>
        <v>6.5243515602342463E-7</v>
      </c>
      <c r="BE986" s="13">
        <f t="shared" si="1388"/>
        <v>1.7236457641260672E-6</v>
      </c>
      <c r="BF986" s="13">
        <f t="shared" si="1389"/>
        <v>2.2768199205401705E-6</v>
      </c>
      <c r="BG986" s="13">
        <f t="shared" si="1390"/>
        <v>2.0050171400103675E-6</v>
      </c>
      <c r="BH986" s="13">
        <f t="shared" si="1391"/>
        <v>1.3242462750792325E-6</v>
      </c>
      <c r="BI986" s="13">
        <f t="shared" si="1392"/>
        <v>6.9969604231997875E-7</v>
      </c>
      <c r="BJ986" s="14">
        <f t="shared" si="1393"/>
        <v>0.81695819438762318</v>
      </c>
      <c r="BK986" s="14">
        <f t="shared" si="1394"/>
        <v>0.12921481195399448</v>
      </c>
      <c r="BL986" s="14">
        <f t="shared" si="1395"/>
        <v>4.4382099712782834E-2</v>
      </c>
      <c r="BM986" s="14">
        <f t="shared" si="1396"/>
        <v>0.58246855459014846</v>
      </c>
      <c r="BN986" s="14">
        <f t="shared" si="1397"/>
        <v>0.39898975081169208</v>
      </c>
    </row>
    <row r="987" spans="1:66" x14ac:dyDescent="0.25">
      <c r="A987" t="s">
        <v>338</v>
      </c>
      <c r="B987" t="s">
        <v>113</v>
      </c>
      <c r="C987" t="s">
        <v>114</v>
      </c>
      <c r="D987" s="22" t="s">
        <v>368</v>
      </c>
      <c r="E987" s="10">
        <f>VLOOKUP(A987,home!$A$2:$E$404,3,FALSE)</f>
        <v>1.2710999999999999</v>
      </c>
      <c r="F987" s="10">
        <f>VLOOKUP(B987,home!$B$2:$E$404,3,FALSE)</f>
        <v>1.1180000000000001</v>
      </c>
      <c r="G987" s="10">
        <f>VLOOKUP(C987,away!$B$2:$E$404,4,FALSE)</f>
        <v>1.0766</v>
      </c>
      <c r="H987" s="10">
        <f>VLOOKUP(A987,away!$A$2:$E$404,3,FALSE)</f>
        <v>0.94469999999999998</v>
      </c>
      <c r="I987" s="10">
        <f>VLOOKUP(C987,away!$B$2:$E$404,3,FALSE)</f>
        <v>1.5042</v>
      </c>
      <c r="J987" s="10">
        <f>VLOOKUP(B987,home!$B$2:$E$404,4,FALSE)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338</v>
      </c>
      <c r="B988" t="s">
        <v>115</v>
      </c>
      <c r="C988" t="s">
        <v>126</v>
      </c>
      <c r="D988" s="22" t="s">
        <v>368</v>
      </c>
      <c r="E988" s="10">
        <f>VLOOKUP(A988,home!$A$2:$E$404,3,FALSE)</f>
        <v>1.2710999999999999</v>
      </c>
      <c r="F988" s="10">
        <f>VLOOKUP(B988,home!$B$2:$E$404,3,FALSE)</f>
        <v>0.99380000000000002</v>
      </c>
      <c r="G988" s="10">
        <f>VLOOKUP(C988,away!$B$2:$E$404,4,FALSE)</f>
        <v>1.0766</v>
      </c>
      <c r="H988" s="10">
        <f>VLOOKUP(A988,away!$A$2:$E$404,3,FALSE)</f>
        <v>0.94469999999999998</v>
      </c>
      <c r="I988" s="10">
        <f>VLOOKUP(C988,away!$B$2:$E$404,3,FALSE)</f>
        <v>0.78</v>
      </c>
      <c r="J988" s="10">
        <f>VLOOKUP(B988,home!$B$2:$E$404,4,FALSE)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338</v>
      </c>
      <c r="B989" t="s">
        <v>123</v>
      </c>
      <c r="C989" t="s">
        <v>121</v>
      </c>
      <c r="D989" s="22" t="s">
        <v>368</v>
      </c>
      <c r="E989" s="10">
        <f>VLOOKUP(A989,home!$A$2:$E$404,3,FALSE)</f>
        <v>1.2710999999999999</v>
      </c>
      <c r="F989" s="10">
        <f>VLOOKUP(B989,home!$B$2:$E$404,3,FALSE)</f>
        <v>1.2008000000000001</v>
      </c>
      <c r="G989" s="10">
        <f>VLOOKUP(C989,away!$B$2:$E$404,4,FALSE)</f>
        <v>1.0766</v>
      </c>
      <c r="H989" s="10">
        <f>VLOOKUP(A989,away!$A$2:$E$404,3,FALSE)</f>
        <v>0.94469999999999998</v>
      </c>
      <c r="I989" s="10">
        <f>VLOOKUP(C989,away!$B$2:$E$404,3,FALSE)</f>
        <v>1.0027999999999999</v>
      </c>
      <c r="J989" s="10">
        <f>VLOOKUP(B989,home!$B$2:$E$404,4,FALSE)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338</v>
      </c>
      <c r="B990" t="s">
        <v>127</v>
      </c>
      <c r="C990" t="s">
        <v>112</v>
      </c>
      <c r="D990" s="22" t="s">
        <v>368</v>
      </c>
      <c r="E990" s="10">
        <f>VLOOKUP(A990,home!$A$2:$E$404,3,FALSE)</f>
        <v>1.2710999999999999</v>
      </c>
      <c r="F990" s="10">
        <f>VLOOKUP(B990,home!$B$2:$E$404,3,FALSE)</f>
        <v>0.74529999999999996</v>
      </c>
      <c r="G990" s="10">
        <f>VLOOKUP(C990,away!$B$2:$E$404,4,FALSE)</f>
        <v>0.91090000000000004</v>
      </c>
      <c r="H990" s="10">
        <f>VLOOKUP(A990,away!$A$2:$E$404,3,FALSE)</f>
        <v>0.94469999999999998</v>
      </c>
      <c r="I990" s="10">
        <f>VLOOKUP(C990,away!$B$2:$E$404,3,FALSE)</f>
        <v>0.89139999999999997</v>
      </c>
      <c r="J990" s="10">
        <f>VLOOKUP(B990,home!$B$2:$E$404,4,FALSE)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338</v>
      </c>
      <c r="B991" t="s">
        <v>117</v>
      </c>
      <c r="C991" t="s">
        <v>109</v>
      </c>
      <c r="D991" s="22" t="s">
        <v>368</v>
      </c>
      <c r="E991" s="10">
        <f>VLOOKUP(A991,home!$A$2:$E$404,3,FALSE)</f>
        <v>1.2710999999999999</v>
      </c>
      <c r="F991" s="10">
        <f>VLOOKUP(B991,home!$B$2:$E$404,3,FALSE)</f>
        <v>1.0766</v>
      </c>
      <c r="G991" s="10">
        <f>VLOOKUP(C991,away!$B$2:$E$404,4,FALSE)</f>
        <v>1.0766</v>
      </c>
      <c r="H991" s="10">
        <f>VLOOKUP(A991,away!$A$2:$E$404,3,FALSE)</f>
        <v>0.94469999999999998</v>
      </c>
      <c r="I991" s="10">
        <f>VLOOKUP(C991,away!$B$2:$E$404,3,FALSE)</f>
        <v>1.0585</v>
      </c>
      <c r="J991" s="10">
        <f>VLOOKUP(B991,home!$B$2:$E$404,4,FALSE)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340</v>
      </c>
      <c r="B992" t="s">
        <v>152</v>
      </c>
      <c r="C992" t="s">
        <v>150</v>
      </c>
      <c r="D992" s="22" t="s">
        <v>368</v>
      </c>
      <c r="E992" s="10">
        <f>VLOOKUP(A992,home!$A$2:$E$404,3,FALSE)</f>
        <v>1.4705999999999999</v>
      </c>
      <c r="F992" s="10">
        <f>VLOOKUP(B992,home!$B$2:$E$404,3,FALSE)</f>
        <v>0.98219999999999996</v>
      </c>
      <c r="G992" s="10">
        <f>VLOOKUP(C992,away!$B$2:$E$404,4,FALSE)</f>
        <v>1.2844</v>
      </c>
      <c r="H992" s="10">
        <f>VLOOKUP(A992,away!$A$2:$E$404,3,FALSE)</f>
        <v>1.2646999999999999</v>
      </c>
      <c r="I992" s="10">
        <f>VLOOKUP(C992,away!$B$2:$E$404,3,FALSE)</f>
        <v>0.79069999999999996</v>
      </c>
      <c r="J992" s="10">
        <f>VLOOKUP(B992,home!$B$2:$E$404,4,FALSE)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340</v>
      </c>
      <c r="B993" t="s">
        <v>154</v>
      </c>
      <c r="C993" t="s">
        <v>318</v>
      </c>
      <c r="D993" s="22" t="s">
        <v>368</v>
      </c>
      <c r="E993" s="10">
        <f>VLOOKUP(A993,home!$A$2:$E$404,3,FALSE)</f>
        <v>1.4705999999999999</v>
      </c>
      <c r="F993" s="10">
        <f>VLOOKUP(B993,home!$B$2:$E$404,3,FALSE)</f>
        <v>0.83109999999999995</v>
      </c>
      <c r="G993" s="10">
        <f>VLOOKUP(C993,away!$B$2:$E$404,4,FALSE)</f>
        <v>1.19</v>
      </c>
      <c r="H993" s="10">
        <f>VLOOKUP(A993,away!$A$2:$E$404,3,FALSE)</f>
        <v>1.2646999999999999</v>
      </c>
      <c r="I993" s="10">
        <f>VLOOKUP(C993,away!$B$2:$E$404,3,FALSE)</f>
        <v>1.5813999999999999</v>
      </c>
      <c r="J993" s="10">
        <f>VLOOKUP(B993,home!$B$2:$E$404,4,FALSE)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340</v>
      </c>
      <c r="B994" t="s">
        <v>153</v>
      </c>
      <c r="C994" t="s">
        <v>147</v>
      </c>
      <c r="D994" s="22" t="s">
        <v>368</v>
      </c>
      <c r="E994" s="10">
        <f>VLOOKUP(A994,home!$A$2:$E$404,3,FALSE)</f>
        <v>1.4705999999999999</v>
      </c>
      <c r="F994" s="10">
        <f>VLOOKUP(B994,home!$B$2:$E$404,3,FALSE)</f>
        <v>0.51</v>
      </c>
      <c r="G994" s="10">
        <f>VLOOKUP(C994,away!$B$2:$E$404,4,FALSE)</f>
        <v>1.02</v>
      </c>
      <c r="H994" s="10">
        <f>VLOOKUP(A994,away!$A$2:$E$404,3,FALSE)</f>
        <v>1.2646999999999999</v>
      </c>
      <c r="I994" s="10">
        <f>VLOOKUP(C994,away!$B$2:$E$404,3,FALSE)</f>
        <v>1.0871999999999999</v>
      </c>
      <c r="J994" s="10">
        <f>VLOOKUP(B994,home!$B$2:$E$404,4,FALSE)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340</v>
      </c>
      <c r="B995" t="s">
        <v>148</v>
      </c>
      <c r="C995" t="s">
        <v>149</v>
      </c>
      <c r="D995" s="22" t="s">
        <v>368</v>
      </c>
      <c r="E995" s="10">
        <f>VLOOKUP(A995,home!$A$2:$E$404,3,FALSE)</f>
        <v>1.4705999999999999</v>
      </c>
      <c r="F995" s="10">
        <f>VLOOKUP(B995,home!$B$2:$E$404,3,FALSE)</f>
        <v>1.105</v>
      </c>
      <c r="G995" s="10">
        <f>VLOOKUP(C995,away!$B$2:$E$404,4,FALSE)</f>
        <v>0.68</v>
      </c>
      <c r="H995" s="10">
        <f>VLOOKUP(A995,away!$A$2:$E$404,3,FALSE)</f>
        <v>1.2646999999999999</v>
      </c>
      <c r="I995" s="10">
        <f>VLOOKUP(C995,away!$B$2:$E$404,3,FALSE)</f>
        <v>1.0543</v>
      </c>
      <c r="J995" s="10">
        <f>VLOOKUP(B995,home!$B$2:$E$404,4,FALSE)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350</v>
      </c>
      <c r="B996" t="s">
        <v>159</v>
      </c>
      <c r="C996" t="s">
        <v>158</v>
      </c>
      <c r="D996" s="22" t="s">
        <v>368</v>
      </c>
      <c r="E996" s="10">
        <f>VLOOKUP(A996,home!$A$2:$E$404,3,FALSE)</f>
        <v>1.3148</v>
      </c>
      <c r="F996" s="10">
        <f>VLOOKUP(B996,home!$B$2:$E$404,3,FALSE)</f>
        <v>1.0322</v>
      </c>
      <c r="G996" s="10">
        <f>VLOOKUP(C996,away!$B$2:$E$404,4,FALSE)</f>
        <v>0.40949999999999998</v>
      </c>
      <c r="H996" s="10">
        <f>VLOOKUP(A996,away!$A$2:$E$404,3,FALSE)</f>
        <v>1.2037</v>
      </c>
      <c r="I996" s="10">
        <f>VLOOKUP(C996,away!$B$2:$E$404,3,FALSE)</f>
        <v>1.2141999999999999</v>
      </c>
      <c r="J996" s="10">
        <f>VLOOKUP(B996,home!$B$2:$E$404,4,FALSE)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343</v>
      </c>
      <c r="B997" t="s">
        <v>212</v>
      </c>
      <c r="C997" t="s">
        <v>199</v>
      </c>
      <c r="D997" s="22" t="s">
        <v>368</v>
      </c>
      <c r="E997" s="10">
        <f>VLOOKUP(A997,home!$A$2:$E$404,3,FALSE)</f>
        <v>1.3976999999999999</v>
      </c>
      <c r="F997" s="10">
        <f>VLOOKUP(B997,home!$B$2:$E$404,3,FALSE)</f>
        <v>1.3513999999999999</v>
      </c>
      <c r="G997" s="10">
        <f>VLOOKUP(C997,away!$B$2:$E$404,4,FALSE)</f>
        <v>0.86609999999999998</v>
      </c>
      <c r="H997" s="10">
        <f>VLOOKUP(A997,away!$A$2:$E$404,3,FALSE)</f>
        <v>1.0585</v>
      </c>
      <c r="I997" s="10">
        <f>VLOOKUP(C997,away!$B$2:$E$404,3,FALSE)</f>
        <v>1.3425</v>
      </c>
      <c r="J997" s="10">
        <f>VLOOKUP(B997,home!$B$2:$E$404,4,FALSE)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343</v>
      </c>
      <c r="B998" t="s">
        <v>203</v>
      </c>
      <c r="C998" t="s">
        <v>208</v>
      </c>
      <c r="D998" s="22" t="s">
        <v>368</v>
      </c>
      <c r="E998" s="10">
        <f>VLOOKUP(A998,home!$A$2:$E$404,3,FALSE)</f>
        <v>1.3976999999999999</v>
      </c>
      <c r="F998" s="10">
        <f>VLOOKUP(B998,home!$B$2:$E$404,3,FALSE)</f>
        <v>0.82279999999999998</v>
      </c>
      <c r="G998" s="10">
        <f>VLOOKUP(C998,away!$B$2:$E$404,4,FALSE)</f>
        <v>0.68140000000000001</v>
      </c>
      <c r="H998" s="10">
        <f>VLOOKUP(A998,away!$A$2:$E$404,3,FALSE)</f>
        <v>1.0585</v>
      </c>
      <c r="I998" s="10">
        <f>VLOOKUP(C998,away!$B$2:$E$404,3,FALSE)</f>
        <v>1.1247</v>
      </c>
      <c r="J998" s="10">
        <f>VLOOKUP(B998,home!$B$2:$E$404,4,FALSE)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343</v>
      </c>
      <c r="B999" t="s">
        <v>205</v>
      </c>
      <c r="C999" t="s">
        <v>214</v>
      </c>
      <c r="D999" s="22" t="s">
        <v>368</v>
      </c>
      <c r="E999" s="10">
        <f>VLOOKUP(A999,home!$A$2:$E$404,3,FALSE)</f>
        <v>1.3976999999999999</v>
      </c>
      <c r="F999" s="10">
        <f>VLOOKUP(B999,home!$B$2:$E$404,3,FALSE)</f>
        <v>0.96799999999999997</v>
      </c>
      <c r="G999" s="10">
        <f>VLOOKUP(C999,away!$B$2:$E$404,4,FALSE)</f>
        <v>0.78700000000000003</v>
      </c>
      <c r="H999" s="10">
        <f>VLOOKUP(A999,away!$A$2:$E$404,3,FALSE)</f>
        <v>1.0585</v>
      </c>
      <c r="I999" s="10">
        <f>VLOOKUP(C999,away!$B$2:$E$404,3,FALSE)</f>
        <v>0.70850000000000002</v>
      </c>
      <c r="J999" s="10">
        <f>VLOOKUP(B999,home!$B$2:$E$404,4,FALSE)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344</v>
      </c>
      <c r="B1000" t="s">
        <v>220</v>
      </c>
      <c r="C1000" t="s">
        <v>224</v>
      </c>
      <c r="D1000" s="22" t="s">
        <v>368</v>
      </c>
      <c r="E1000" s="10">
        <f>VLOOKUP(A1000,home!$A$2:$E$404,3,FALSE)</f>
        <v>1.8042</v>
      </c>
      <c r="F1000" s="10">
        <f>VLOOKUP(B1000,home!$B$2:$E$404,3,FALSE)</f>
        <v>0.70209999999999995</v>
      </c>
      <c r="G1000" s="10">
        <f>VLOOKUP(C1000,away!$B$2:$E$404,4,FALSE)</f>
        <v>1.2563</v>
      </c>
      <c r="H1000" s="10">
        <f>VLOOKUP(A1000,away!$A$2:$E$404,3,FALSE)</f>
        <v>1.2458</v>
      </c>
      <c r="I1000" s="10">
        <f>VLOOKUP(C1000,away!$B$2:$E$404,3,FALSE)</f>
        <v>0.90969999999999995</v>
      </c>
      <c r="J1000" s="10">
        <f>VLOOKUP(B1000,home!$B$2:$E$404,4,FALSE)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344</v>
      </c>
      <c r="B1001" t="s">
        <v>225</v>
      </c>
      <c r="C1001" t="s">
        <v>223</v>
      </c>
      <c r="D1001" s="22" t="s">
        <v>368</v>
      </c>
      <c r="E1001" s="10">
        <f>VLOOKUP(A1001,home!$A$2:$E$404,3,FALSE)</f>
        <v>1.8042</v>
      </c>
      <c r="F1001" s="10">
        <f>VLOOKUP(B1001,home!$B$2:$E$404,3,FALSE)</f>
        <v>0.77600000000000002</v>
      </c>
      <c r="G1001" s="10">
        <f>VLOOKUP(C1001,away!$B$2:$E$404,4,FALSE)</f>
        <v>0.84989999999999999</v>
      </c>
      <c r="H1001" s="10">
        <f>VLOOKUP(A1001,away!$A$2:$E$404,3,FALSE)</f>
        <v>1.2458</v>
      </c>
      <c r="I1001" s="10">
        <f>VLOOKUP(C1001,away!$B$2:$E$404,3,FALSE)</f>
        <v>1.2307999999999999</v>
      </c>
      <c r="J1001" s="10">
        <f>VLOOKUP(B1001,home!$B$2:$E$404,4,FALSE)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344</v>
      </c>
      <c r="B1002" t="s">
        <v>229</v>
      </c>
      <c r="C1002" t="s">
        <v>221</v>
      </c>
      <c r="D1002" s="22" t="s">
        <v>368</v>
      </c>
      <c r="E1002" s="10">
        <f>VLOOKUP(A1002,home!$A$2:$E$404,3,FALSE)</f>
        <v>1.8042</v>
      </c>
      <c r="F1002" s="10">
        <f>VLOOKUP(B1002,home!$B$2:$E$404,3,FALSE)</f>
        <v>0.99770000000000003</v>
      </c>
      <c r="G1002" s="10">
        <f>VLOOKUP(C1002,away!$B$2:$E$404,4,FALSE)</f>
        <v>0.81289999999999996</v>
      </c>
      <c r="H1002" s="10">
        <f>VLOOKUP(A1002,away!$A$2:$E$404,3,FALSE)</f>
        <v>1.2458</v>
      </c>
      <c r="I1002" s="10">
        <f>VLOOKUP(C1002,away!$B$2:$E$404,3,FALSE)</f>
        <v>1.2843</v>
      </c>
      <c r="J1002" s="10">
        <f>VLOOKUP(B1002,home!$B$2:$E$404,4,FALSE)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344</v>
      </c>
      <c r="B1003" t="s">
        <v>230</v>
      </c>
      <c r="C1003" t="s">
        <v>215</v>
      </c>
      <c r="D1003" s="22" t="s">
        <v>368</v>
      </c>
      <c r="E1003" s="10">
        <f>VLOOKUP(A1003,home!$A$2:$E$404,3,FALSE)</f>
        <v>1.8042</v>
      </c>
      <c r="F1003" s="10">
        <f>VLOOKUP(B1003,home!$B$2:$E$404,3,FALSE)</f>
        <v>1.2563</v>
      </c>
      <c r="G1003" s="10">
        <f>VLOOKUP(C1003,away!$B$2:$E$404,4,FALSE)</f>
        <v>0.44340000000000002</v>
      </c>
      <c r="H1003" s="10">
        <f>VLOOKUP(A1003,away!$A$2:$E$404,3,FALSE)</f>
        <v>1.2458</v>
      </c>
      <c r="I1003" s="10">
        <f>VLOOKUP(C1003,away!$B$2:$E$404,3,FALSE)</f>
        <v>1.3378000000000001</v>
      </c>
      <c r="J1003" s="10">
        <f>VLOOKUP(B1003,home!$B$2:$E$404,4,FALSE)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344</v>
      </c>
      <c r="B1004" t="s">
        <v>228</v>
      </c>
      <c r="C1004" t="s">
        <v>216</v>
      </c>
      <c r="D1004" s="22" t="s">
        <v>368</v>
      </c>
      <c r="E1004" s="10">
        <f>VLOOKUP(A1004,home!$A$2:$E$404,3,FALSE)</f>
        <v>1.8042</v>
      </c>
      <c r="F1004" s="10">
        <f>VLOOKUP(B1004,home!$B$2:$E$404,3,FALSE)</f>
        <v>0.59119999999999995</v>
      </c>
      <c r="G1004" s="10">
        <f>VLOOKUP(C1004,away!$B$2:$E$404,4,FALSE)</f>
        <v>1.1455</v>
      </c>
      <c r="H1004" s="10">
        <f>VLOOKUP(A1004,away!$A$2:$E$404,3,FALSE)</f>
        <v>1.2458</v>
      </c>
      <c r="I1004" s="10">
        <f>VLOOKUP(C1004,away!$B$2:$E$404,3,FALSE)</f>
        <v>0.96319999999999995</v>
      </c>
      <c r="J1004" s="10">
        <f>VLOOKUP(B1004,home!$B$2:$E$404,4,FALSE)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345</v>
      </c>
      <c r="B1005" t="s">
        <v>241</v>
      </c>
      <c r="C1005" t="s">
        <v>239</v>
      </c>
      <c r="D1005" s="22" t="s">
        <v>368</v>
      </c>
      <c r="E1005" s="10">
        <f>VLOOKUP(A1005,home!$A$2:$E$404,3,FALSE)</f>
        <v>1.5690999999999999</v>
      </c>
      <c r="F1005" s="10">
        <f>VLOOKUP(B1005,home!$B$2:$E$404,3,FALSE)</f>
        <v>0.92700000000000005</v>
      </c>
      <c r="G1005" s="10">
        <f>VLOOKUP(C1005,away!$B$2:$E$404,4,FALSE)</f>
        <v>0.81110000000000004</v>
      </c>
      <c r="H1005" s="10">
        <f>VLOOKUP(A1005,away!$A$2:$E$404,3,FALSE)</f>
        <v>1.1701999999999999</v>
      </c>
      <c r="I1005" s="10">
        <f>VLOOKUP(C1005,away!$B$2:$E$404,3,FALSE)</f>
        <v>1.2430000000000001</v>
      </c>
      <c r="J1005" s="10">
        <f>VLOOKUP(B1005,home!$B$2:$E$404,4,FALSE)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345</v>
      </c>
      <c r="B1006" t="s">
        <v>232</v>
      </c>
      <c r="C1006" t="s">
        <v>242</v>
      </c>
      <c r="D1006" s="22" t="s">
        <v>368</v>
      </c>
      <c r="E1006" s="10">
        <f>VLOOKUP(A1006,home!$A$2:$E$404,3,FALSE)</f>
        <v>1.5690999999999999</v>
      </c>
      <c r="F1006" s="10">
        <f>VLOOKUP(B1006,home!$B$2:$E$404,3,FALSE)</f>
        <v>0.92700000000000005</v>
      </c>
      <c r="G1006" s="10">
        <f>VLOOKUP(C1006,away!$B$2:$E$404,4,FALSE)</f>
        <v>0.76480000000000004</v>
      </c>
      <c r="H1006" s="10">
        <f>VLOOKUP(A1006,away!$A$2:$E$404,3,FALSE)</f>
        <v>1.1701999999999999</v>
      </c>
      <c r="I1006" s="10">
        <f>VLOOKUP(C1006,away!$B$2:$E$404,3,FALSE)</f>
        <v>0.76910000000000001</v>
      </c>
      <c r="J1006" s="10">
        <f>VLOOKUP(B1006,home!$B$2:$E$404,4,FALSE)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345</v>
      </c>
      <c r="B1007" t="s">
        <v>236</v>
      </c>
      <c r="C1007" t="s">
        <v>321</v>
      </c>
      <c r="D1007" s="22" t="s">
        <v>368</v>
      </c>
      <c r="E1007" s="10">
        <f>VLOOKUP(A1007,home!$A$2:$E$404,3,FALSE)</f>
        <v>1.5690999999999999</v>
      </c>
      <c r="F1007" s="10">
        <f>VLOOKUP(B1007,home!$B$2:$E$404,3,FALSE)</f>
        <v>0.76480000000000004</v>
      </c>
      <c r="G1007" s="10">
        <f>VLOOKUP(C1007,away!$B$2:$E$404,4,FALSE)</f>
        <v>1.1472</v>
      </c>
      <c r="H1007" s="10">
        <f>VLOOKUP(A1007,away!$A$2:$E$404,3,FALSE)</f>
        <v>1.1701999999999999</v>
      </c>
      <c r="I1007" s="10">
        <f>VLOOKUP(C1007,away!$B$2:$E$404,3,FALSE)</f>
        <v>0.85460000000000003</v>
      </c>
      <c r="J1007" s="10">
        <f>VLOOKUP(B1007,home!$B$2:$E$404,4,FALSE)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346</v>
      </c>
      <c r="B1008" t="s">
        <v>246</v>
      </c>
      <c r="C1008" t="s">
        <v>250</v>
      </c>
      <c r="D1008" s="22" t="s">
        <v>368</v>
      </c>
      <c r="E1008" s="10">
        <f>VLOOKUP(A1008,home!$A$2:$E$404,3,FALSE)</f>
        <v>1.254</v>
      </c>
      <c r="F1008" s="10">
        <f>VLOOKUP(B1008,home!$B$2:$E$404,3,FALSE)</f>
        <v>0.63800000000000001</v>
      </c>
      <c r="G1008" s="10">
        <f>VLOOKUP(C1008,away!$B$2:$E$404,4,FALSE)</f>
        <v>0.69779999999999998</v>
      </c>
      <c r="H1008" s="10">
        <f>VLOOKUP(A1008,away!$A$2:$E$404,3,FALSE)</f>
        <v>0.9476</v>
      </c>
      <c r="I1008" s="10">
        <f>VLOOKUP(C1008,away!$B$2:$E$404,3,FALSE)</f>
        <v>0.98929999999999996</v>
      </c>
      <c r="J1008" s="10">
        <f>VLOOKUP(B1008,home!$B$2:$E$404,4,FALSE)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346</v>
      </c>
      <c r="B1009" t="s">
        <v>256</v>
      </c>
      <c r="C1009" t="s">
        <v>258</v>
      </c>
      <c r="D1009" s="22" t="s">
        <v>368</v>
      </c>
      <c r="E1009" s="10">
        <f>VLOOKUP(A1009,home!$A$2:$E$404,3,FALSE)</f>
        <v>1.254</v>
      </c>
      <c r="F1009" s="10">
        <f>VLOOKUP(B1009,home!$B$2:$E$404,3,FALSE)</f>
        <v>1.0965</v>
      </c>
      <c r="G1009" s="10">
        <f>VLOOKUP(C1009,away!$B$2:$E$404,4,FALSE)</f>
        <v>0.58479999999999999</v>
      </c>
      <c r="H1009" s="10">
        <f>VLOOKUP(A1009,away!$A$2:$E$404,3,FALSE)</f>
        <v>0.9476</v>
      </c>
      <c r="I1009" s="10">
        <f>VLOOKUP(C1009,away!$B$2:$E$404,3,FALSE)</f>
        <v>0.84419999999999995</v>
      </c>
      <c r="J1009" s="10">
        <f>VLOOKUP(B1009,home!$B$2:$E$404,4,FALSE)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346</v>
      </c>
      <c r="B1010" t="s">
        <v>249</v>
      </c>
      <c r="C1010" t="s">
        <v>251</v>
      </c>
      <c r="D1010" s="22" t="s">
        <v>368</v>
      </c>
      <c r="E1010" s="10">
        <f>VLOOKUP(A1010,home!$A$2:$E$404,3,FALSE)</f>
        <v>1.254</v>
      </c>
      <c r="F1010" s="10">
        <f>VLOOKUP(B1010,home!$B$2:$E$404,3,FALSE)</f>
        <v>0.90380000000000005</v>
      </c>
      <c r="G1010" s="10">
        <f>VLOOKUP(C1010,away!$B$2:$E$404,4,FALSE)</f>
        <v>0.85060000000000002</v>
      </c>
      <c r="H1010" s="10">
        <f>VLOOKUP(A1010,away!$A$2:$E$404,3,FALSE)</f>
        <v>0.9476</v>
      </c>
      <c r="I1010" s="10">
        <f>VLOOKUP(C1010,away!$B$2:$E$404,3,FALSE)</f>
        <v>1.1256999999999999</v>
      </c>
      <c r="J1010" s="10">
        <f>VLOOKUP(B1010,home!$B$2:$E$404,4,FALSE)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347</v>
      </c>
      <c r="B1011" t="s">
        <v>326</v>
      </c>
      <c r="C1011" t="s">
        <v>260</v>
      </c>
      <c r="D1011" s="22" t="s">
        <v>368</v>
      </c>
      <c r="E1011" s="10">
        <f>VLOOKUP(A1011,home!$A$2:$E$404,3,FALSE)</f>
        <v>1.5417000000000001</v>
      </c>
      <c r="F1011" s="10">
        <f>VLOOKUP(B1011,home!$B$2:$E$404,3,FALSE)</f>
        <v>0.64859999999999995</v>
      </c>
      <c r="G1011" s="10">
        <f>VLOOKUP(C1011,away!$B$2:$E$404,4,FALSE)</f>
        <v>1.7297</v>
      </c>
      <c r="H1011" s="10">
        <f>VLOOKUP(A1011,away!$A$2:$E$404,3,FALSE)</f>
        <v>1.125</v>
      </c>
      <c r="I1011" s="10">
        <f>VLOOKUP(C1011,away!$B$2:$E$404,3,FALSE)</f>
        <v>0.98770000000000002</v>
      </c>
      <c r="J1011" s="10">
        <f>VLOOKUP(B1011,home!$B$2:$E$404,4,FALSE)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347</v>
      </c>
      <c r="B1012" t="s">
        <v>268</v>
      </c>
      <c r="C1012" t="s">
        <v>262</v>
      </c>
      <c r="D1012" s="22" t="s">
        <v>368</v>
      </c>
      <c r="E1012" s="10">
        <f>VLOOKUP(A1012,home!$A$2:$E$404,3,FALSE)</f>
        <v>1.5417000000000001</v>
      </c>
      <c r="F1012" s="10">
        <f>VLOOKUP(B1012,home!$B$2:$E$404,3,FALSE)</f>
        <v>1.4414</v>
      </c>
      <c r="G1012" s="10">
        <f>VLOOKUP(C1012,away!$B$2:$E$404,4,FALSE)</f>
        <v>0.97299999999999998</v>
      </c>
      <c r="H1012" s="10">
        <f>VLOOKUP(A1012,away!$A$2:$E$404,3,FALSE)</f>
        <v>1.125</v>
      </c>
      <c r="I1012" s="10">
        <f>VLOOKUP(C1012,away!$B$2:$E$404,3,FALSE)</f>
        <v>1.5556000000000001</v>
      </c>
      <c r="J1012" s="10">
        <f>VLOOKUP(B1012,home!$B$2:$E$404,4,FALSE)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348</v>
      </c>
      <c r="B1013" t="s">
        <v>284</v>
      </c>
      <c r="C1013" t="s">
        <v>285</v>
      </c>
      <c r="D1013" s="22" t="s">
        <v>368</v>
      </c>
      <c r="E1013" s="10">
        <f>VLOOKUP(A1013,home!$A$2:$E$404,3,FALSE)</f>
        <v>1.5124</v>
      </c>
      <c r="F1013" s="10">
        <f>VLOOKUP(B1013,home!$B$2:$E$404,3,FALSE)</f>
        <v>1.2342</v>
      </c>
      <c r="G1013" s="10">
        <f>VLOOKUP(C1013,away!$B$2:$E$404,4,FALSE)</f>
        <v>1.4986999999999999</v>
      </c>
      <c r="H1013" s="10">
        <f>VLOOKUP(A1013,away!$A$2:$E$404,3,FALSE)</f>
        <v>1.1446000000000001</v>
      </c>
      <c r="I1013" s="10">
        <f>VLOOKUP(C1013,away!$B$2:$E$404,3,FALSE)</f>
        <v>0.58240000000000003</v>
      </c>
      <c r="J1013" s="10">
        <f>VLOOKUP(B1013,home!$B$2:$E$404,4,FALSE)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348</v>
      </c>
      <c r="B1014" t="s">
        <v>286</v>
      </c>
      <c r="C1014" t="s">
        <v>276</v>
      </c>
      <c r="D1014" s="22" t="s">
        <v>368</v>
      </c>
      <c r="E1014" s="10">
        <f>VLOOKUP(A1014,home!$A$2:$E$404,3,FALSE)</f>
        <v>1.5124</v>
      </c>
      <c r="F1014" s="10">
        <f>VLOOKUP(B1014,home!$B$2:$E$404,3,FALSE)</f>
        <v>0.79339999999999999</v>
      </c>
      <c r="G1014" s="10">
        <f>VLOOKUP(C1014,away!$B$2:$E$404,4,FALSE)</f>
        <v>0.79339999999999999</v>
      </c>
      <c r="H1014" s="10">
        <f>VLOOKUP(A1014,away!$A$2:$E$404,3,FALSE)</f>
        <v>1.1446000000000001</v>
      </c>
      <c r="I1014" s="10">
        <f>VLOOKUP(C1014,away!$B$2:$E$404,3,FALSE)</f>
        <v>1.4560999999999999</v>
      </c>
      <c r="J1014" s="10">
        <f>VLOOKUP(B1014,home!$B$2:$E$404,4,FALSE)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348</v>
      </c>
      <c r="B1015" t="s">
        <v>279</v>
      </c>
      <c r="C1015" t="s">
        <v>281</v>
      </c>
      <c r="D1015" s="22" t="s">
        <v>368</v>
      </c>
      <c r="E1015" s="10">
        <f>VLOOKUP(A1015,home!$A$2:$E$404,3,FALSE)</f>
        <v>1.5124</v>
      </c>
      <c r="F1015" s="10">
        <f>VLOOKUP(B1015,home!$B$2:$E$404,3,FALSE)</f>
        <v>0.4546</v>
      </c>
      <c r="G1015" s="10">
        <f>VLOOKUP(C1015,away!$B$2:$E$404,4,FALSE)</f>
        <v>1.0579000000000001</v>
      </c>
      <c r="H1015" s="10">
        <f>VLOOKUP(A1015,away!$A$2:$E$404,3,FALSE)</f>
        <v>1.1446000000000001</v>
      </c>
      <c r="I1015" s="10">
        <f>VLOOKUP(C1015,away!$B$2:$E$404,3,FALSE)</f>
        <v>1.3395999999999999</v>
      </c>
      <c r="J1015" s="10">
        <f>VLOOKUP(B1015,home!$B$2:$E$404,4,FALSE)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289</v>
      </c>
      <c r="B1016" t="s">
        <v>305</v>
      </c>
      <c r="C1016" t="s">
        <v>295</v>
      </c>
      <c r="D1016" s="22" t="s">
        <v>368</v>
      </c>
      <c r="E1016" s="10">
        <f>VLOOKUP(A1016,home!$A$2:$E$404,3,FALSE)</f>
        <v>1.6667000000000001</v>
      </c>
      <c r="F1016" s="10">
        <f>VLOOKUP(B1016,home!$B$2:$E$404,3,FALSE)</f>
        <v>0.9</v>
      </c>
      <c r="G1016" s="10">
        <f>VLOOKUP(C1016,away!$B$2:$E$404,4,FALSE)</f>
        <v>1.2</v>
      </c>
      <c r="H1016" s="10">
        <f>VLOOKUP(A1016,away!$A$2:$E$404,3,FALSE)</f>
        <v>0.93330000000000002</v>
      </c>
      <c r="I1016" s="10">
        <f>VLOOKUP(C1016,away!$B$2:$E$404,3,FALSE)</f>
        <v>2.1429</v>
      </c>
      <c r="J1016" s="10">
        <f>VLOOKUP(B1016,home!$B$2:$E$404,4,FALSE)</f>
        <v>1.6072</v>
      </c>
      <c r="K1016" s="12">
        <f t="shared" si="1398"/>
        <v>1.8000360000000002</v>
      </c>
      <c r="L1016" s="12">
        <f t="shared" si="1399"/>
        <v>3.214349485704</v>
      </c>
      <c r="M1016" s="13">
        <f t="shared" si="1400"/>
        <v>6.6417122105241885E-3</v>
      </c>
      <c r="N1016" s="13">
        <f t="shared" si="1401"/>
        <v>1.1955321080583116E-2</v>
      </c>
      <c r="O1016" s="13">
        <f t="shared" si="1402"/>
        <v>2.1348784228092405E-2</v>
      </c>
      <c r="P1016" s="13">
        <f t="shared" si="1403"/>
        <v>3.8428580166798537E-2</v>
      </c>
      <c r="Q1016" s="13">
        <f t="shared" si="1404"/>
        <v>1.0760004168304263E-2</v>
      </c>
      <c r="R1016" s="13">
        <f t="shared" si="1405"/>
        <v>3.4311226801987255E-2</v>
      </c>
      <c r="S1016" s="13">
        <f t="shared" si="1406"/>
        <v>5.5586410808949827E-2</v>
      </c>
      <c r="T1016" s="13">
        <f t="shared" si="1407"/>
        <v>3.4586413864561703E-2</v>
      </c>
      <c r="U1016" s="13">
        <f t="shared" si="1408"/>
        <v>6.1761443447741926E-2</v>
      </c>
      <c r="V1016" s="13">
        <f t="shared" si="1409"/>
        <v>3.5735544895779806E-2</v>
      </c>
      <c r="W1016" s="13">
        <f t="shared" si="1410"/>
        <v>6.4561316210325773E-3</v>
      </c>
      <c r="X1016" s="13">
        <f t="shared" si="1411"/>
        <v>2.0752263355703397E-2</v>
      </c>
      <c r="Y1016" s="13">
        <f t="shared" si="1412"/>
        <v>3.33525135222996E-2</v>
      </c>
      <c r="Z1016" s="13">
        <f t="shared" si="1413"/>
        <v>3.6762758074947006E-2</v>
      </c>
      <c r="AA1016" s="13">
        <f t="shared" si="1414"/>
        <v>6.6174287994195294E-2</v>
      </c>
      <c r="AB1016" s="13">
        <f t="shared" si="1415"/>
        <v>5.9558050331959697E-2</v>
      </c>
      <c r="AC1016" s="13">
        <f t="shared" si="1416"/>
        <v>1.2922743114867281E-2</v>
      </c>
      <c r="AD1016" s="13">
        <f t="shared" si="1417"/>
        <v>2.905317334649249E-3</v>
      </c>
      <c r="AE1016" s="13">
        <f t="shared" si="1418"/>
        <v>9.3387052804367304E-3</v>
      </c>
      <c r="AF1016" s="13">
        <f t="shared" si="1419"/>
        <v>1.5008931257656521E-2</v>
      </c>
      <c r="AG1016" s="13">
        <f t="shared" si="1420"/>
        <v>1.6081316823004975E-2</v>
      </c>
      <c r="AH1016" s="13">
        <f t="shared" si="1421"/>
        <v>2.9542088127816619E-2</v>
      </c>
      <c r="AI1016" s="13">
        <f t="shared" si="1422"/>
        <v>5.3176822145242511E-2</v>
      </c>
      <c r="AJ1016" s="13">
        <f t="shared" si="1423"/>
        <v>4.7860097113516901E-2</v>
      </c>
      <c r="AK1016" s="13">
        <f t="shared" si="1424"/>
        <v>2.8716632589275502E-2</v>
      </c>
      <c r="AL1016" s="13">
        <f t="shared" si="1425"/>
        <v>2.9908111283576816E-3</v>
      </c>
      <c r="AM1016" s="13">
        <f t="shared" si="1426"/>
        <v>1.0459351587585391E-3</v>
      </c>
      <c r="AN1016" s="13">
        <f t="shared" si="1427"/>
        <v>3.362001139635242E-3</v>
      </c>
      <c r="AO1016" s="13">
        <f t="shared" si="1428"/>
        <v>5.403323317061403E-3</v>
      </c>
      <c r="AP1016" s="13">
        <f t="shared" si="1429"/>
        <v>5.7893898417629161E-3</v>
      </c>
      <c r="AQ1016" s="13">
        <f t="shared" si="1430"/>
        <v>4.6522805651026487E-3</v>
      </c>
      <c r="AR1016" s="13">
        <f t="shared" si="1431"/>
        <v>1.8991719156053914E-2</v>
      </c>
      <c r="AS1016" s="13">
        <f t="shared" si="1432"/>
        <v>3.4185778182786661E-2</v>
      </c>
      <c r="AT1016" s="13">
        <f t="shared" si="1433"/>
        <v>3.0767815708515302E-2</v>
      </c>
      <c r="AU1016" s="13">
        <f t="shared" si="1434"/>
        <v>1.8461058638897684E-2</v>
      </c>
      <c r="AV1016" s="13">
        <f t="shared" si="1435"/>
        <v>8.3076425370317078E-3</v>
      </c>
      <c r="AW1016" s="13">
        <f t="shared" si="1436"/>
        <v>4.8068522412592752E-4</v>
      </c>
      <c r="AX1016" s="13">
        <f t="shared" si="1437"/>
        <v>3.1378682323851391E-4</v>
      </c>
      <c r="AY1016" s="13">
        <f t="shared" si="1438"/>
        <v>1.0086205138974092E-3</v>
      </c>
      <c r="AZ1016" s="13">
        <f t="shared" si="1439"/>
        <v>1.6210294150583212E-3</v>
      </c>
      <c r="BA1016" s="13">
        <f t="shared" si="1440"/>
        <v>1.7368516888679234E-3</v>
      </c>
      <c r="BB1016" s="13">
        <f t="shared" si="1441"/>
        <v>1.3957120832141833E-3</v>
      </c>
      <c r="BC1016" s="13">
        <f t="shared" si="1442"/>
        <v>8.9726128337407345E-4</v>
      </c>
      <c r="BD1016" s="13">
        <f t="shared" si="1443"/>
        <v>1.0174337116982787E-2</v>
      </c>
      <c r="BE1016" s="13">
        <f t="shared" si="1444"/>
        <v>1.8314173086705226E-2</v>
      </c>
      <c r="BF1016" s="13">
        <f t="shared" si="1445"/>
        <v>1.6483085433150274E-2</v>
      </c>
      <c r="BG1016" s="13">
        <f t="shared" si="1446"/>
        <v>9.890049056915361E-3</v>
      </c>
      <c r="BH1016" s="13">
        <f t="shared" si="1447"/>
        <v>4.450611086053425E-3</v>
      </c>
      <c r="BI1016" s="13">
        <f t="shared" si="1448"/>
        <v>1.6022520353790527E-3</v>
      </c>
      <c r="BJ1016" s="14">
        <f t="shared" si="1449"/>
        <v>0.18842311013820329</v>
      </c>
      <c r="BK1016" s="14">
        <f t="shared" si="1450"/>
        <v>0.15331442283917471</v>
      </c>
      <c r="BL1016" s="14">
        <f t="shared" si="1451"/>
        <v>0.57407795481829937</v>
      </c>
      <c r="BM1016" s="14">
        <f t="shared" si="1452"/>
        <v>0.82860468192456327</v>
      </c>
      <c r="BN1016" s="14">
        <f t="shared" si="1453"/>
        <v>0.12344562865628976</v>
      </c>
    </row>
    <row r="1017" spans="1:66" x14ac:dyDescent="0.25">
      <c r="A1017" t="s">
        <v>289</v>
      </c>
      <c r="B1017" t="s">
        <v>297</v>
      </c>
      <c r="C1017" t="s">
        <v>306</v>
      </c>
      <c r="D1017" s="22" t="s">
        <v>368</v>
      </c>
      <c r="E1017" s="10">
        <f>VLOOKUP(A1017,home!$A$2:$E$404,3,FALSE)</f>
        <v>1.6667000000000001</v>
      </c>
      <c r="F1017" s="10">
        <f>VLOOKUP(B1017,home!$B$2:$E$404,3,FALSE)</f>
        <v>0.9</v>
      </c>
      <c r="G1017" s="10">
        <f>VLOOKUP(C1017,away!$B$2:$E$404,4,FALSE)</f>
        <v>0.3</v>
      </c>
      <c r="H1017" s="10">
        <f>VLOOKUP(A1017,away!$A$2:$E$404,3,FALSE)</f>
        <v>0.93330000000000002</v>
      </c>
      <c r="I1017" s="10">
        <f>VLOOKUP(C1017,away!$B$2:$E$404,3,FALSE)</f>
        <v>0.1</v>
      </c>
      <c r="J1017" s="10">
        <f>VLOOKUP(B1017,home!$B$2:$E$404,4,FALSE)</f>
        <v>1.0714999999999999</v>
      </c>
      <c r="K1017" s="12">
        <f t="shared" si="1398"/>
        <v>0.45000900000000005</v>
      </c>
      <c r="L1017" s="12">
        <f t="shared" si="1399"/>
        <v>0.100003095</v>
      </c>
      <c r="M1017" s="13">
        <f t="shared" si="1400"/>
        <v>0.57694283221473064</v>
      </c>
      <c r="N1017" s="13">
        <f t="shared" si="1401"/>
        <v>0.25962946698211875</v>
      </c>
      <c r="O1017" s="13">
        <f t="shared" si="1402"/>
        <v>5.7696068859538763E-2</v>
      </c>
      <c r="P1017" s="13">
        <f t="shared" si="1403"/>
        <v>2.5963750251412183E-2</v>
      </c>
      <c r="Q1017" s="13">
        <f t="shared" si="1404"/>
        <v>5.8417798403578136E-2</v>
      </c>
      <c r="R1017" s="13">
        <f t="shared" si="1405"/>
        <v>2.884892727643498E-3</v>
      </c>
      <c r="S1017" s="13">
        <f t="shared" si="1406"/>
        <v>2.9210707260628931E-4</v>
      </c>
      <c r="T1017" s="13">
        <f t="shared" si="1407"/>
        <v>5.8419606434438722E-3</v>
      </c>
      <c r="U1017" s="13">
        <f t="shared" si="1408"/>
        <v>1.2982276914741233E-3</v>
      </c>
      <c r="V1017" s="13">
        <f t="shared" si="1409"/>
        <v>1.4606097782122653E-6</v>
      </c>
      <c r="W1017" s="13">
        <f t="shared" si="1410"/>
        <v>8.7628450139319355E-3</v>
      </c>
      <c r="X1017" s="13">
        <f t="shared" si="1411"/>
        <v>8.7631162239851148E-4</v>
      </c>
      <c r="Y1017" s="13">
        <f t="shared" si="1412"/>
        <v>4.3816937212161233E-5</v>
      </c>
      <c r="Z1017" s="13">
        <f t="shared" si="1413"/>
        <v>9.6166067169113981E-5</v>
      </c>
      <c r="AA1017" s="13">
        <f t="shared" si="1414"/>
        <v>4.3275595720705826E-5</v>
      </c>
      <c r="AB1017" s="13">
        <f t="shared" si="1415"/>
        <v>9.7372037773395511E-6</v>
      </c>
      <c r="AC1017" s="13">
        <f t="shared" si="1416"/>
        <v>4.1081743045816372E-9</v>
      </c>
      <c r="AD1017" s="13">
        <f t="shared" si="1417"/>
        <v>9.8583978046862383E-4</v>
      </c>
      <c r="AE1017" s="13">
        <f t="shared" si="1418"/>
        <v>9.858702922098293E-5</v>
      </c>
      <c r="AF1017" s="13">
        <f t="shared" si="1419"/>
        <v>4.9295040244768653E-6</v>
      </c>
      <c r="AG1017" s="13">
        <f t="shared" si="1420"/>
        <v>1.6432188642088082E-7</v>
      </c>
      <c r="AH1017" s="13">
        <f t="shared" si="1421"/>
        <v>2.404226087722321E-6</v>
      </c>
      <c r="AI1017" s="13">
        <f t="shared" si="1422"/>
        <v>1.0819233775098342E-6</v>
      </c>
      <c r="AJ1017" s="13">
        <f t="shared" si="1423"/>
        <v>2.4343762859491146E-7</v>
      </c>
      <c r="AK1017" s="13">
        <f t="shared" si="1424"/>
        <v>3.6516374602122517E-8</v>
      </c>
      <c r="AL1017" s="13">
        <f t="shared" si="1425"/>
        <v>7.3950905134897515E-12</v>
      </c>
      <c r="AM1017" s="13">
        <f t="shared" si="1426"/>
        <v>8.8727354753781004E-5</v>
      </c>
      <c r="AN1017" s="13">
        <f t="shared" si="1427"/>
        <v>8.8730100865410634E-6</v>
      </c>
      <c r="AO1017" s="13">
        <f t="shared" si="1428"/>
        <v>4.4366423531016208E-7</v>
      </c>
      <c r="AP1017" s="13">
        <f t="shared" si="1429"/>
        <v>1.4789265557274834E-8</v>
      </c>
      <c r="AQ1017" s="13">
        <f t="shared" si="1430"/>
        <v>3.6974308212609569E-10</v>
      </c>
      <c r="AR1017" s="13">
        <f t="shared" si="1431"/>
        <v>4.8086009970394731E-8</v>
      </c>
      <c r="AS1017" s="13">
        <f t="shared" si="1432"/>
        <v>2.1639137260767368E-8</v>
      </c>
      <c r="AT1017" s="13">
        <f t="shared" si="1433"/>
        <v>4.8689032597903305E-9</v>
      </c>
      <c r="AU1017" s="13">
        <f t="shared" si="1434"/>
        <v>7.3035009567832923E-10</v>
      </c>
      <c r="AV1017" s="13">
        <f t="shared" si="1435"/>
        <v>8.2166029051527304E-11</v>
      </c>
      <c r="AW1017" s="13">
        <f t="shared" si="1436"/>
        <v>9.2443341224112158E-15</v>
      </c>
      <c r="AX1017" s="13">
        <f t="shared" si="1437"/>
        <v>6.6546846975657061E-6</v>
      </c>
      <c r="AY1017" s="13">
        <f t="shared" si="1438"/>
        <v>6.654890660057096E-7</v>
      </c>
      <c r="AZ1017" s="13">
        <f t="shared" si="1439"/>
        <v>3.3275483144615117E-8</v>
      </c>
      <c r="BA1017" s="13">
        <f t="shared" si="1440"/>
        <v>1.1092171006939484E-9</v>
      </c>
      <c r="BB1017" s="13">
        <f t="shared" si="1441"/>
        <v>2.7731285774080366E-11</v>
      </c>
      <c r="BC1017" s="13">
        <f t="shared" si="1442"/>
        <v>5.5464288114750159E-13</v>
      </c>
      <c r="BD1017" s="13">
        <f t="shared" si="1443"/>
        <v>8.0145830387338832E-10</v>
      </c>
      <c r="BE1017" s="13">
        <f t="shared" si="1444"/>
        <v>3.6066344986775966E-10</v>
      </c>
      <c r="BF1017" s="13">
        <f t="shared" si="1445"/>
        <v>8.115089920577031E-11</v>
      </c>
      <c r="BG1017" s="13">
        <f t="shared" si="1446"/>
        <v>1.2172878333563171E-11</v>
      </c>
      <c r="BH1017" s="13">
        <f t="shared" si="1447"/>
        <v>1.3694762015021068E-12</v>
      </c>
      <c r="BI1017" s="13">
        <f t="shared" si="1448"/>
        <v>1.2325532319235235E-13</v>
      </c>
      <c r="BJ1017" s="14">
        <f t="shared" si="1449"/>
        <v>0.33476713401311792</v>
      </c>
      <c r="BK1017" s="14">
        <f t="shared" si="1450"/>
        <v>0.60320081975316275</v>
      </c>
      <c r="BL1017" s="14">
        <f t="shared" si="1451"/>
        <v>6.1936044845127734E-2</v>
      </c>
      <c r="BM1017" s="14">
        <f t="shared" si="1452"/>
        <v>1.8464689750498725E-2</v>
      </c>
      <c r="BN1017" s="14">
        <f t="shared" si="1453"/>
        <v>0.98153480943902194</v>
      </c>
    </row>
    <row r="1018" spans="1:66" x14ac:dyDescent="0.25">
      <c r="A1018" t="s">
        <v>289</v>
      </c>
      <c r="B1018" t="s">
        <v>315</v>
      </c>
      <c r="C1018" t="s">
        <v>304</v>
      </c>
      <c r="D1018" s="22" t="s">
        <v>368</v>
      </c>
      <c r="E1018" s="10">
        <f>VLOOKUP(A1018,home!$A$2:$E$404,3,FALSE)</f>
        <v>1.6667000000000001</v>
      </c>
      <c r="F1018" s="10">
        <f>VLOOKUP(B1018,home!$B$2:$E$404,3,FALSE)</f>
        <v>0.9</v>
      </c>
      <c r="G1018" s="10">
        <f>VLOOKUP(C1018,away!$B$2:$E$404,4,FALSE)</f>
        <v>0.75</v>
      </c>
      <c r="H1018" s="10">
        <f>VLOOKUP(A1018,away!$A$2:$E$404,3,FALSE)</f>
        <v>0.93330000000000002</v>
      </c>
      <c r="I1018" s="10">
        <f>VLOOKUP(C1018,away!$B$2:$E$404,3,FALSE)</f>
        <v>0.80359999999999998</v>
      </c>
      <c r="J1018" s="10">
        <f>VLOOKUP(B1018,home!$B$2:$E$404,4,FALSE)</f>
        <v>2.6787000000000001</v>
      </c>
      <c r="K1018" s="12">
        <f t="shared" si="1398"/>
        <v>1.1250225</v>
      </c>
      <c r="L1018" s="12">
        <f t="shared" si="1399"/>
        <v>2.009024678556</v>
      </c>
      <c r="M1018" s="13">
        <f t="shared" si="1400"/>
        <v>4.3541221079865577E-2</v>
      </c>
      <c r="N1018" s="13">
        <f t="shared" si="1401"/>
        <v>4.8984853392323065E-2</v>
      </c>
      <c r="O1018" s="13">
        <f t="shared" si="1402"/>
        <v>8.7475387683912664E-2</v>
      </c>
      <c r="P1018" s="13">
        <f t="shared" si="1403"/>
        <v>9.8411779340624631E-2</v>
      </c>
      <c r="Q1018" s="13">
        <f t="shared" si="1404"/>
        <v>2.7554531112782398E-2</v>
      </c>
      <c r="R1018" s="13">
        <f t="shared" si="1405"/>
        <v>8.7870106311617069E-2</v>
      </c>
      <c r="S1018" s="13">
        <f t="shared" si="1406"/>
        <v>5.5607525884628327E-2</v>
      </c>
      <c r="T1018" s="13">
        <f t="shared" si="1407"/>
        <v>5.5357733011618948E-2</v>
      </c>
      <c r="U1018" s="13">
        <f t="shared" si="1408"/>
        <v>9.8855846677961212E-2</v>
      </c>
      <c r="V1018" s="13">
        <f t="shared" si="1409"/>
        <v>1.3964890769187013E-2</v>
      </c>
      <c r="W1018" s="13">
        <f t="shared" si="1410"/>
        <v>1.0333155826276738E-2</v>
      </c>
      <c r="X1018" s="13">
        <f t="shared" si="1411"/>
        <v>2.0759565062354681E-2</v>
      </c>
      <c r="Y1018" s="13">
        <f t="shared" si="1412"/>
        <v>2.0853239263179744E-2</v>
      </c>
      <c r="Z1018" s="13">
        <f t="shared" si="1413"/>
        <v>5.8844404029126003E-2</v>
      </c>
      <c r="AA1018" s="13">
        <f t="shared" si="1414"/>
        <v>6.6201278531857408E-2</v>
      </c>
      <c r="AB1018" s="13">
        <f t="shared" si="1415"/>
        <v>3.7238963938553284E-2</v>
      </c>
      <c r="AC1018" s="13">
        <f t="shared" si="1416"/>
        <v>1.9727136073715199E-3</v>
      </c>
      <c r="AD1018" s="13">
        <f t="shared" si="1417"/>
        <v>2.9062582001418581E-3</v>
      </c>
      <c r="AE1018" s="13">
        <f t="shared" si="1418"/>
        <v>5.8387444463407351E-3</v>
      </c>
      <c r="AF1018" s="13">
        <f t="shared" si="1419"/>
        <v>5.8650908422401629E-3</v>
      </c>
      <c r="AG1018" s="13">
        <f t="shared" si="1420"/>
        <v>3.9277040813444275E-3</v>
      </c>
      <c r="AH1018" s="13">
        <f t="shared" si="1421"/>
        <v>2.9554964972358572E-2</v>
      </c>
      <c r="AI1018" s="13">
        <f t="shared" si="1422"/>
        <v>3.3250000580615273E-2</v>
      </c>
      <c r="AJ1018" s="13">
        <f t="shared" si="1423"/>
        <v>1.8703499389102627E-2</v>
      </c>
      <c r="AK1018" s="13">
        <f t="shared" si="1424"/>
        <v>7.0139525471588993E-3</v>
      </c>
      <c r="AL1018" s="13">
        <f t="shared" si="1425"/>
        <v>1.7834893134925647E-4</v>
      </c>
      <c r="AM1018" s="13">
        <f t="shared" si="1426"/>
        <v>6.5392117319381889E-4</v>
      </c>
      <c r="AN1018" s="13">
        <f t="shared" si="1427"/>
        <v>1.3137437747766741E-3</v>
      </c>
      <c r="AO1018" s="13">
        <f t="shared" si="1428"/>
        <v>1.3196718324128272E-3</v>
      </c>
      <c r="AP1018" s="13">
        <f t="shared" si="1429"/>
        <v>8.8375109297086246E-4</v>
      </c>
      <c r="AQ1018" s="13">
        <f t="shared" si="1430"/>
        <v>4.4386943886982525E-4</v>
      </c>
      <c r="AR1018" s="13">
        <f t="shared" si="1431"/>
        <v>1.1875330800665298E-2</v>
      </c>
      <c r="AS1018" s="13">
        <f t="shared" si="1432"/>
        <v>1.3360014345691475E-2</v>
      </c>
      <c r="AT1018" s="13">
        <f t="shared" si="1433"/>
        <v>7.5151583696128465E-3</v>
      </c>
      <c r="AU1018" s="13">
        <f t="shared" si="1434"/>
        <v>2.8182407522925877E-3</v>
      </c>
      <c r="AV1018" s="13">
        <f t="shared" si="1435"/>
        <v>7.9264606418652257E-4</v>
      </c>
      <c r="AW1018" s="13">
        <f t="shared" si="1436"/>
        <v>1.1197330331963602E-5</v>
      </c>
      <c r="AX1018" s="13">
        <f t="shared" si="1437"/>
        <v>1.2261267217824042E-4</v>
      </c>
      <c r="AY1018" s="13">
        <f t="shared" si="1438"/>
        <v>2.4633188430978162E-4</v>
      </c>
      <c r="AZ1018" s="13">
        <f t="shared" si="1439"/>
        <v>2.4744341734677646E-4</v>
      </c>
      <c r="BA1018" s="13">
        <f t="shared" si="1440"/>
        <v>1.6570664399863524E-4</v>
      </c>
      <c r="BB1018" s="13">
        <f t="shared" si="1441"/>
        <v>8.3227184298487937E-5</v>
      </c>
      <c r="BC1018" s="13">
        <f t="shared" si="1442"/>
        <v>3.3441093436478126E-5</v>
      </c>
      <c r="BD1018" s="13">
        <f t="shared" si="1443"/>
        <v>3.9763054407587935E-3</v>
      </c>
      <c r="BE1018" s="13">
        <f t="shared" si="1444"/>
        <v>4.4734330877260597E-3</v>
      </c>
      <c r="BF1018" s="13">
        <f t="shared" si="1445"/>
        <v>2.5163564379681465E-3</v>
      </c>
      <c r="BG1018" s="13">
        <f t="shared" si="1446"/>
        <v>9.4365253691133908E-4</v>
      </c>
      <c r="BH1018" s="13">
        <f t="shared" si="1447"/>
        <v>2.6540758405183446E-4</v>
      </c>
      <c r="BI1018" s="13">
        <f t="shared" si="1448"/>
        <v>5.9717900745791002E-5</v>
      </c>
      <c r="BJ1018" s="14">
        <f t="shared" si="1449"/>
        <v>0.20789459544639519</v>
      </c>
      <c r="BK1018" s="14">
        <f t="shared" si="1450"/>
        <v>0.21392281149733613</v>
      </c>
      <c r="BL1018" s="14">
        <f t="shared" si="1451"/>
        <v>0.51476026395374763</v>
      </c>
      <c r="BM1018" s="14">
        <f t="shared" si="1452"/>
        <v>0.60134906145150147</v>
      </c>
      <c r="BN1018" s="14">
        <f t="shared" si="1453"/>
        <v>0.39383787892112537</v>
      </c>
    </row>
    <row r="1019" spans="1:66" x14ac:dyDescent="0.25">
      <c r="A1019" t="s">
        <v>289</v>
      </c>
      <c r="B1019" t="s">
        <v>291</v>
      </c>
      <c r="C1019" t="s">
        <v>312</v>
      </c>
      <c r="D1019" s="22" t="s">
        <v>368</v>
      </c>
      <c r="E1019" s="10">
        <f>VLOOKUP(A1019,home!$A$2:$E$404,3,FALSE)</f>
        <v>1.6667000000000001</v>
      </c>
      <c r="F1019" s="10">
        <f>VLOOKUP(B1019,home!$B$2:$E$404,3,FALSE)</f>
        <v>2.2000000000000002</v>
      </c>
      <c r="G1019" s="10">
        <f>VLOOKUP(C1019,away!$B$2:$E$404,4,FALSE)</f>
        <v>0.9</v>
      </c>
      <c r="H1019" s="10">
        <f>VLOOKUP(A1019,away!$A$2:$E$404,3,FALSE)</f>
        <v>0.93330000000000002</v>
      </c>
      <c r="I1019" s="10">
        <f>VLOOKUP(C1019,away!$B$2:$E$404,3,FALSE)</f>
        <v>0.1</v>
      </c>
      <c r="J1019" s="10">
        <f>VLOOKUP(B1019,home!$B$2:$E$404,4,FALSE)</f>
        <v>0.71430000000000005</v>
      </c>
      <c r="K1019" s="12">
        <f t="shared" si="1398"/>
        <v>3.3000660000000002</v>
      </c>
      <c r="L1019" s="12">
        <f t="shared" si="1399"/>
        <v>6.6665619000000009E-2</v>
      </c>
      <c r="M1019" s="13">
        <f t="shared" si="1400"/>
        <v>3.4502219661497635E-2</v>
      </c>
      <c r="N1019" s="13">
        <f t="shared" si="1401"/>
        <v>0.11385960202943986</v>
      </c>
      <c r="O1019" s="13">
        <f t="shared" si="1402"/>
        <v>2.3001118306077103E-3</v>
      </c>
      <c r="P1019" s="13">
        <f t="shared" si="1403"/>
        <v>7.5905208483862648E-3</v>
      </c>
      <c r="Q1019" s="13">
        <f t="shared" si="1404"/>
        <v>0.18787210071544275</v>
      </c>
      <c r="R1019" s="13">
        <f t="shared" si="1405"/>
        <v>7.6669189478343084E-5</v>
      </c>
      <c r="S1019" s="13">
        <f t="shared" si="1406"/>
        <v>4.1748043542603206E-4</v>
      </c>
      <c r="T1019" s="13">
        <f t="shared" si="1407"/>
        <v>1.2524609887025336E-2</v>
      </c>
      <c r="U1019" s="13">
        <f t="shared" si="1408"/>
        <v>2.5301338544503777E-4</v>
      </c>
      <c r="V1019" s="13">
        <f t="shared" si="1409"/>
        <v>1.0205121035962948E-5</v>
      </c>
      <c r="W1019" s="13">
        <f t="shared" si="1410"/>
        <v>0.2066634439732028</v>
      </c>
      <c r="X1019" s="13">
        <f t="shared" si="1411"/>
        <v>1.3777346417145385E-2</v>
      </c>
      <c r="Y1019" s="13">
        <f t="shared" si="1412"/>
        <v>4.592376635382147E-4</v>
      </c>
      <c r="Z1019" s="13">
        <f t="shared" si="1413"/>
        <v>1.7037329916006779E-6</v>
      </c>
      <c r="AA1019" s="13">
        <f t="shared" si="1414"/>
        <v>5.6224313186596829E-6</v>
      </c>
      <c r="AB1019" s="13">
        <f t="shared" si="1415"/>
        <v>9.277197216021994E-6</v>
      </c>
      <c r="AC1019" s="13">
        <f t="shared" si="1416"/>
        <v>1.4032101547336281E-7</v>
      </c>
      <c r="AD1019" s="13">
        <f t="shared" si="1417"/>
        <v>0.17050075122471786</v>
      </c>
      <c r="AE1019" s="13">
        <f t="shared" si="1418"/>
        <v>1.1366538120360826E-2</v>
      </c>
      <c r="AF1019" s="13">
        <f t="shared" si="1419"/>
        <v>3.7887864984047551E-4</v>
      </c>
      <c r="AG1019" s="13">
        <f t="shared" si="1420"/>
        <v>8.4193932391665241E-6</v>
      </c>
      <c r="AH1019" s="13">
        <f t="shared" si="1421"/>
        <v>2.8395103623945238E-8</v>
      </c>
      <c r="AI1019" s="13">
        <f t="shared" si="1422"/>
        <v>9.3705716035858472E-8</v>
      </c>
      <c r="AJ1019" s="13">
        <f t="shared" si="1423"/>
        <v>1.5461752374779568E-7</v>
      </c>
      <c r="AK1019" s="13">
        <f t="shared" si="1424"/>
        <v>1.7008267770809773E-7</v>
      </c>
      <c r="AL1019" s="13">
        <f t="shared" si="1425"/>
        <v>1.2348302270023386E-9</v>
      </c>
      <c r="AM1019" s="13">
        <f t="shared" si="1426"/>
        <v>0.11253274641822993</v>
      </c>
      <c r="AN1019" s="13">
        <f t="shared" si="1427"/>
        <v>7.5020651977413325E-3</v>
      </c>
      <c r="AO1019" s="13">
        <f t="shared" si="1428"/>
        <v>2.5006491009289166E-4</v>
      </c>
      <c r="AP1019" s="13">
        <f t="shared" si="1429"/>
        <v>5.5569106738406626E-6</v>
      </c>
      <c r="AQ1019" s="13">
        <f t="shared" si="1430"/>
        <v>9.2613722449823685E-8</v>
      </c>
      <c r="AR1019" s="13">
        <f t="shared" si="1431"/>
        <v>3.7859543193189053E-10</v>
      </c>
      <c r="AS1019" s="13">
        <f t="shared" si="1432"/>
        <v>1.2493899126737463E-9</v>
      </c>
      <c r="AT1019" s="13">
        <f t="shared" si="1433"/>
        <v>2.0615345857788001E-9</v>
      </c>
      <c r="AU1019" s="13">
        <f t="shared" si="1434"/>
        <v>2.2677333981175675E-9</v>
      </c>
      <c r="AV1019" s="13">
        <f t="shared" si="1435"/>
        <v>1.8709174710480619E-9</v>
      </c>
      <c r="AW1019" s="13">
        <f t="shared" si="1436"/>
        <v>7.5462170535996247E-12</v>
      </c>
      <c r="AX1019" s="13">
        <f t="shared" si="1437"/>
        <v>6.1894248390237112E-2</v>
      </c>
      <c r="AY1019" s="13">
        <f t="shared" si="1438"/>
        <v>4.1262183814749108E-3</v>
      </c>
      <c r="AZ1019" s="13">
        <f t="shared" si="1439"/>
        <v>1.3753845126510155E-4</v>
      </c>
      <c r="BA1019" s="13">
        <f t="shared" si="1440"/>
        <v>3.056361996629779E-6</v>
      </c>
      <c r="BB1019" s="13">
        <f t="shared" si="1441"/>
        <v>5.0938566098350012E-8</v>
      </c>
      <c r="BC1019" s="13">
        <f t="shared" si="1442"/>
        <v>6.7917020798378381E-10</v>
      </c>
      <c r="BD1019" s="13">
        <f t="shared" si="1443"/>
        <v>4.2065498033853138E-12</v>
      </c>
      <c r="BE1019" s="13">
        <f t="shared" si="1444"/>
        <v>1.3881891983458561E-11</v>
      </c>
      <c r="BF1019" s="13">
        <f t="shared" si="1445"/>
        <v>2.2905579875142081E-11</v>
      </c>
      <c r="BG1019" s="13">
        <f t="shared" si="1446"/>
        <v>2.5196641785413547E-11</v>
      </c>
      <c r="BH1019" s="13">
        <f t="shared" si="1447"/>
        <v>2.0787645217555636E-11</v>
      </c>
      <c r="BI1019" s="13">
        <f t="shared" si="1448"/>
        <v>1.3720120240503587E-11</v>
      </c>
      <c r="BJ1019" s="14">
        <f t="shared" si="1449"/>
        <v>0.903862567327123</v>
      </c>
      <c r="BK1019" s="14">
        <f t="shared" si="1450"/>
        <v>4.6646786003666507E-2</v>
      </c>
      <c r="BL1019" s="14">
        <f t="shared" si="1451"/>
        <v>2.6451487639561166E-3</v>
      </c>
      <c r="BM1019" s="14">
        <f t="shared" si="1452"/>
        <v>0.60282876317895595</v>
      </c>
      <c r="BN1019" s="14">
        <f t="shared" si="1453"/>
        <v>0.34620122427485256</v>
      </c>
    </row>
    <row r="1020" spans="1:66" x14ac:dyDescent="0.25">
      <c r="A1020" t="s">
        <v>289</v>
      </c>
      <c r="B1020" t="s">
        <v>303</v>
      </c>
      <c r="C1020" t="s">
        <v>302</v>
      </c>
      <c r="D1020" s="22" t="s">
        <v>368</v>
      </c>
      <c r="E1020" s="10">
        <f>VLOOKUP(A1020,home!$A$2:$E$404,3,FALSE)</f>
        <v>1.6667000000000001</v>
      </c>
      <c r="F1020" s="10">
        <f>VLOOKUP(B1020,home!$B$2:$E$404,3,FALSE)</f>
        <v>0.6</v>
      </c>
      <c r="G1020" s="10">
        <f>VLOOKUP(C1020,away!$B$2:$E$404,4,FALSE)</f>
        <v>0.9</v>
      </c>
      <c r="H1020" s="10">
        <f>VLOOKUP(A1020,away!$A$2:$E$404,3,FALSE)</f>
        <v>0.93330000000000002</v>
      </c>
      <c r="I1020" s="10">
        <f>VLOOKUP(C1020,away!$B$2:$E$404,3,FALSE)</f>
        <v>1.6072</v>
      </c>
      <c r="J1020" s="10">
        <f>VLOOKUP(B1020,home!$B$2:$E$404,4,FALSE)</f>
        <v>0.53569999999999995</v>
      </c>
      <c r="K1020" s="12">
        <f t="shared" si="1398"/>
        <v>0.90001799999999998</v>
      </c>
      <c r="L1020" s="12">
        <f t="shared" si="1399"/>
        <v>0.80354987143199985</v>
      </c>
      <c r="M1020" s="13">
        <f t="shared" si="1400"/>
        <v>0.18203289409837722</v>
      </c>
      <c r="N1020" s="13">
        <f t="shared" si="1401"/>
        <v>0.16383288128063325</v>
      </c>
      <c r="O1020" s="13">
        <f t="shared" si="1402"/>
        <v>0.14627250864914584</v>
      </c>
      <c r="P1020" s="13">
        <f t="shared" si="1403"/>
        <v>0.13164789068938693</v>
      </c>
      <c r="Q1020" s="13">
        <f t="shared" si="1404"/>
        <v>7.3726271072216493E-2</v>
      </c>
      <c r="R1020" s="13">
        <f t="shared" si="1405"/>
        <v>5.8768627759528604E-2</v>
      </c>
      <c r="S1020" s="13">
        <f t="shared" si="1406"/>
        <v>2.3802246303899304E-2</v>
      </c>
      <c r="T1020" s="13">
        <f t="shared" si="1407"/>
        <v>5.9242735641240322E-2</v>
      </c>
      <c r="U1020" s="13">
        <f t="shared" si="1408"/>
        <v>5.2892822818875404E-2</v>
      </c>
      <c r="V1020" s="13">
        <f t="shared" si="1409"/>
        <v>1.912667448313023E-3</v>
      </c>
      <c r="W1020" s="13">
        <f t="shared" si="1410"/>
        <v>2.2118323679291382E-2</v>
      </c>
      <c r="X1020" s="13">
        <f t="shared" si="1411"/>
        <v>1.7773176148785947E-2</v>
      </c>
      <c r="Y1020" s="13">
        <f t="shared" si="1412"/>
        <v>7.1408167046476149E-3</v>
      </c>
      <c r="Z1020" s="13">
        <f t="shared" si="1413"/>
        <v>1.5741174426801428E-2</v>
      </c>
      <c r="AA1020" s="13">
        <f t="shared" si="1414"/>
        <v>1.4167340325260964E-2</v>
      </c>
      <c r="AB1020" s="13">
        <f t="shared" si="1415"/>
        <v>6.3754306524303611E-3</v>
      </c>
      <c r="AC1020" s="13">
        <f t="shared" si="1416"/>
        <v>8.6453686161998091E-5</v>
      </c>
      <c r="AD1020" s="13">
        <f t="shared" si="1417"/>
        <v>4.9767223602971162E-3</v>
      </c>
      <c r="AE1020" s="13">
        <f t="shared" si="1418"/>
        <v>3.9990446127695064E-3</v>
      </c>
      <c r="AF1020" s="13">
        <f t="shared" si="1419"/>
        <v>1.6067158922208836E-3</v>
      </c>
      <c r="AG1020" s="13">
        <f t="shared" si="1420"/>
        <v>4.3035878287394746E-4</v>
      </c>
      <c r="AH1020" s="13">
        <f t="shared" si="1421"/>
        <v>3.1622046717112418E-3</v>
      </c>
      <c r="AI1020" s="13">
        <f t="shared" si="1422"/>
        <v>2.8460411242242083E-3</v>
      </c>
      <c r="AJ1020" s="13">
        <f t="shared" si="1423"/>
        <v>1.2807441202710118E-3</v>
      </c>
      <c r="AK1020" s="13">
        <f t="shared" si="1424"/>
        <v>3.842309205460252E-4</v>
      </c>
      <c r="AL1020" s="13">
        <f t="shared" si="1425"/>
        <v>2.5009645607015068E-6</v>
      </c>
      <c r="AM1020" s="13">
        <f t="shared" si="1426"/>
        <v>8.9582794105397831E-4</v>
      </c>
      <c r="AN1020" s="13">
        <f t="shared" si="1427"/>
        <v>7.1984242685911733E-4</v>
      </c>
      <c r="AO1020" s="13">
        <f t="shared" si="1428"/>
        <v>2.8921464477697117E-4</v>
      </c>
      <c r="AP1020" s="13">
        <f t="shared" si="1429"/>
        <v>7.7466130208928919E-5</v>
      </c>
      <c r="AQ1020" s="13">
        <f t="shared" si="1430"/>
        <v>1.5561974742429847E-5</v>
      </c>
      <c r="AR1020" s="13">
        <f t="shared" si="1431"/>
        <v>5.0819783147904767E-4</v>
      </c>
      <c r="AS1020" s="13">
        <f t="shared" si="1432"/>
        <v>4.5738719589210946E-4</v>
      </c>
      <c r="AT1020" s="13">
        <f t="shared" si="1433"/>
        <v>2.0582835463621229E-4</v>
      </c>
      <c r="AU1020" s="13">
        <f t="shared" si="1434"/>
        <v>6.1749741360991512E-5</v>
      </c>
      <c r="AV1020" s="13">
        <f t="shared" si="1435"/>
        <v>1.3893969680059209E-5</v>
      </c>
      <c r="AW1020" s="13">
        <f t="shared" si="1436"/>
        <v>5.0242248605067663E-8</v>
      </c>
      <c r="AX1020" s="13">
        <f t="shared" si="1437"/>
        <v>1.3437687864191984E-4</v>
      </c>
      <c r="AY1020" s="13">
        <f t="shared" si="1438"/>
        <v>1.0797852355614813E-4</v>
      </c>
      <c r="AZ1020" s="13">
        <f t="shared" si="1439"/>
        <v>4.3383064360479993E-5</v>
      </c>
      <c r="BA1020" s="13">
        <f t="shared" si="1440"/>
        <v>1.162015192972996E-5</v>
      </c>
      <c r="BB1020" s="13">
        <f t="shared" si="1441"/>
        <v>2.3343428972887035E-6</v>
      </c>
      <c r="BC1020" s="13">
        <f t="shared" si="1442"/>
        <v>3.7515218699890798E-7</v>
      </c>
      <c r="BD1020" s="13">
        <f t="shared" si="1443"/>
        <v>6.8060383691168297E-5</v>
      </c>
      <c r="BE1020" s="13">
        <f t="shared" si="1444"/>
        <v>6.1255570408957896E-5</v>
      </c>
      <c r="BF1020" s="13">
        <f t="shared" si="1445"/>
        <v>2.7565557984164734E-5</v>
      </c>
      <c r="BG1020" s="13">
        <f t="shared" si="1446"/>
        <v>8.2698327885973259E-6</v>
      </c>
      <c r="BH1020" s="13">
        <f t="shared" si="1447"/>
        <v>1.8607495916819463E-6</v>
      </c>
      <c r="BI1020" s="13">
        <f t="shared" si="1448"/>
        <v>3.3494162520128052E-7</v>
      </c>
      <c r="BJ1020" s="14">
        <f t="shared" si="1449"/>
        <v>0.35714502740619053</v>
      </c>
      <c r="BK1020" s="14">
        <f t="shared" si="1450"/>
        <v>0.33959263171425541</v>
      </c>
      <c r="BL1020" s="14">
        <f t="shared" si="1451"/>
        <v>0.28756435517113188</v>
      </c>
      <c r="BM1020" s="14">
        <f t="shared" si="1452"/>
        <v>0.24365418688778318</v>
      </c>
      <c r="BN1020" s="14">
        <f t="shared" si="1453"/>
        <v>0.75628107354928842</v>
      </c>
    </row>
    <row r="1021" spans="1:66" x14ac:dyDescent="0.25">
      <c r="A1021" t="s">
        <v>289</v>
      </c>
      <c r="B1021" t="s">
        <v>299</v>
      </c>
      <c r="C1021" t="s">
        <v>298</v>
      </c>
      <c r="D1021" s="22" t="s">
        <v>368</v>
      </c>
      <c r="E1021" s="10">
        <f>VLOOKUP(A1021,home!$A$2:$E$404,3,FALSE)</f>
        <v>1.6667000000000001</v>
      </c>
      <c r="F1021" s="10">
        <f>VLOOKUP(B1021,home!$B$2:$E$404,3,FALSE)</f>
        <v>0.6</v>
      </c>
      <c r="G1021" s="10">
        <f>VLOOKUP(C1021,away!$B$2:$E$404,4,FALSE)</f>
        <v>0.9</v>
      </c>
      <c r="H1021" s="10">
        <f>VLOOKUP(A1021,away!$A$2:$E$404,3,FALSE)</f>
        <v>0.93330000000000002</v>
      </c>
      <c r="I1021" s="10">
        <f>VLOOKUP(C1021,away!$B$2:$E$404,3,FALSE)</f>
        <v>0.1</v>
      </c>
      <c r="J1021" s="10">
        <f>VLOOKUP(B1021,home!$B$2:$E$404,4,FALSE)</f>
        <v>0.71430000000000005</v>
      </c>
      <c r="K1021" s="12">
        <f t="shared" si="1398"/>
        <v>0.90001799999999998</v>
      </c>
      <c r="L1021" s="12">
        <f t="shared" si="1399"/>
        <v>6.6665619000000009E-2</v>
      </c>
      <c r="M1021" s="13">
        <f t="shared" si="1400"/>
        <v>0.3803423088450063</v>
      </c>
      <c r="N1021" s="13">
        <f t="shared" si="1401"/>
        <v>0.34231492412206482</v>
      </c>
      <c r="O1021" s="13">
        <f t="shared" si="1402"/>
        <v>2.5355755451041521E-2</v>
      </c>
      <c r="P1021" s="13">
        <f t="shared" si="1403"/>
        <v>2.2820636309535486E-2</v>
      </c>
      <c r="Q1021" s="13">
        <f t="shared" si="1404"/>
        <v>0.15404479668924626</v>
      </c>
      <c r="R1021" s="13">
        <f t="shared" si="1405"/>
        <v>8.4517856617815376E-4</v>
      </c>
      <c r="S1021" s="13">
        <f t="shared" si="1406"/>
        <v>3.4231101133184322E-4</v>
      </c>
      <c r="T1021" s="13">
        <f t="shared" si="1407"/>
        <v>1.0269491725017755E-2</v>
      </c>
      <c r="U1021" s="13">
        <f t="shared" si="1408"/>
        <v>7.6067592277452947E-4</v>
      </c>
      <c r="V1021" s="13">
        <f t="shared" si="1409"/>
        <v>2.2820831868462587E-6</v>
      </c>
      <c r="W1021" s="13">
        <f t="shared" si="1410"/>
        <v>4.6214363275554018E-2</v>
      </c>
      <c r="X1021" s="13">
        <f t="shared" si="1411"/>
        <v>3.0809091344556768E-3</v>
      </c>
      <c r="Y1021" s="13">
        <f t="shared" si="1412"/>
        <v>1.0269535726562097E-4</v>
      </c>
      <c r="Z1021" s="13">
        <f t="shared" si="1413"/>
        <v>1.8781450759933044E-5</v>
      </c>
      <c r="AA1021" s="13">
        <f t="shared" si="1414"/>
        <v>1.6903643750053417E-5</v>
      </c>
      <c r="AB1021" s="13">
        <f t="shared" si="1415"/>
        <v>7.6067918203177874E-6</v>
      </c>
      <c r="AC1021" s="13">
        <f t="shared" si="1416"/>
        <v>8.5578486182079519E-9</v>
      </c>
      <c r="AD1021" s="13">
        <f t="shared" si="1417"/>
        <v>1.0398439701634392E-2</v>
      </c>
      <c r="AE1021" s="13">
        <f t="shared" si="1418"/>
        <v>6.9321841934363209E-4</v>
      </c>
      <c r="AF1021" s="13">
        <f t="shared" si="1419"/>
        <v>2.3106917513872406E-5</v>
      </c>
      <c r="AG1021" s="13">
        <f t="shared" si="1420"/>
        <v>5.1347898641474877E-7</v>
      </c>
      <c r="AH1021" s="13">
        <f t="shared" si="1421"/>
        <v>3.1301926015723912E-7</v>
      </c>
      <c r="AI1021" s="13">
        <f t="shared" si="1422"/>
        <v>2.8172296848819795E-7</v>
      </c>
      <c r="AJ1021" s="13">
        <f t="shared" si="1423"/>
        <v>1.2677787132640548E-7</v>
      </c>
      <c r="AK1021" s="13">
        <f t="shared" si="1424"/>
        <v>3.8034122065149606E-8</v>
      </c>
      <c r="AL1021" s="13">
        <f t="shared" si="1425"/>
        <v>2.0538924686158926E-11</v>
      </c>
      <c r="AM1021" s="13">
        <f t="shared" si="1426"/>
        <v>1.8717565806771169E-3</v>
      </c>
      <c r="AN1021" s="13">
        <f t="shared" si="1427"/>
        <v>1.2478181106816345E-4</v>
      </c>
      <c r="AO1021" s="13">
        <f t="shared" si="1428"/>
        <v>4.1593283374000841E-6</v>
      </c>
      <c r="AP1021" s="13">
        <f t="shared" si="1429"/>
        <v>9.2428066079005913E-8</v>
      </c>
      <c r="AQ1021" s="13">
        <f t="shared" si="1430"/>
        <v>1.5404435595324575E-9</v>
      </c>
      <c r="AR1021" s="13">
        <f t="shared" si="1431"/>
        <v>4.173524547460877E-9</v>
      </c>
      <c r="AS1021" s="13">
        <f t="shared" si="1432"/>
        <v>3.7562472161566423E-9</v>
      </c>
      <c r="AT1021" s="13">
        <f t="shared" si="1433"/>
        <v>1.6903450534954346E-9</v>
      </c>
      <c r="AU1021" s="13">
        <f t="shared" si="1434"/>
        <v>5.0711365811895147E-10</v>
      </c>
      <c r="AV1021" s="13">
        <f t="shared" si="1435"/>
        <v>1.1410285508822556E-10</v>
      </c>
      <c r="AW1021" s="13">
        <f t="shared" si="1436"/>
        <v>3.4231687814993073E-14</v>
      </c>
      <c r="AX1021" s="13">
        <f t="shared" si="1437"/>
        <v>2.8076910237130945E-4</v>
      </c>
      <c r="AY1021" s="13">
        <f t="shared" si="1438"/>
        <v>1.8717646005657717E-5</v>
      </c>
      <c r="AZ1021" s="13">
        <f t="shared" si="1439"/>
        <v>6.2391172859502461E-7</v>
      </c>
      <c r="BA1021" s="13">
        <f t="shared" si="1440"/>
        <v>1.3864487196049118E-8</v>
      </c>
      <c r="BB1021" s="13">
        <f t="shared" si="1441"/>
        <v>2.3107115526054714E-10</v>
      </c>
      <c r="BC1021" s="13">
        <f t="shared" si="1442"/>
        <v>3.0809003196978964E-12</v>
      </c>
      <c r="BD1021" s="13">
        <f t="shared" si="1443"/>
        <v>4.6371766228029101E-11</v>
      </c>
      <c r="BE1021" s="13">
        <f t="shared" si="1444"/>
        <v>4.1735424297018286E-11</v>
      </c>
      <c r="BF1021" s="13">
        <f t="shared" si="1445"/>
        <v>1.8781316552476903E-11</v>
      </c>
      <c r="BG1021" s="13">
        <f t="shared" si="1446"/>
        <v>5.6345076536423867E-12</v>
      </c>
      <c r="BH1021" s="13">
        <f t="shared" si="1447"/>
        <v>1.2677895773539779E-12</v>
      </c>
      <c r="BI1021" s="13">
        <f t="shared" si="1448"/>
        <v>2.2820668796619458E-13</v>
      </c>
      <c r="BJ1021" s="14">
        <f t="shared" si="1449"/>
        <v>0.56944337526841959</v>
      </c>
      <c r="BK1021" s="14">
        <f t="shared" si="1450"/>
        <v>0.40352626447345363</v>
      </c>
      <c r="BL1021" s="14">
        <f t="shared" si="1451"/>
        <v>2.698689028513895E-2</v>
      </c>
      <c r="BM1021" s="14">
        <f t="shared" si="1452"/>
        <v>7.4232993848728168E-2</v>
      </c>
      <c r="BN1021" s="14">
        <f t="shared" si="1453"/>
        <v>0.92572359998307252</v>
      </c>
    </row>
    <row r="1022" spans="1:66" x14ac:dyDescent="0.25">
      <c r="A1022" t="s">
        <v>289</v>
      </c>
      <c r="B1022" t="s">
        <v>311</v>
      </c>
      <c r="C1022" t="s">
        <v>313</v>
      </c>
      <c r="D1022" s="22" t="s">
        <v>368</v>
      </c>
      <c r="E1022" s="10">
        <f>VLOOKUP(A1022,home!$A$2:$E$404,3,FALSE)</f>
        <v>1.6667000000000001</v>
      </c>
      <c r="F1022" s="10">
        <f>VLOOKUP(B1022,home!$B$2:$E$404,3,FALSE)</f>
        <v>0.9</v>
      </c>
      <c r="G1022" s="10">
        <f>VLOOKUP(C1022,away!$B$2:$E$404,4,FALSE)</f>
        <v>0.6</v>
      </c>
      <c r="H1022" s="10">
        <f>VLOOKUP(A1022,away!$A$2:$E$404,3,FALSE)</f>
        <v>0.93330000000000002</v>
      </c>
      <c r="I1022" s="10">
        <f>VLOOKUP(C1022,away!$B$2:$E$404,3,FALSE)</f>
        <v>0.53569999999999995</v>
      </c>
      <c r="J1022" s="10">
        <f>VLOOKUP(B1022,home!$B$2:$E$404,4,FALSE)</f>
        <v>0.53569999999999995</v>
      </c>
      <c r="K1022" s="12">
        <f t="shared" si="1398"/>
        <v>0.9000180000000001</v>
      </c>
      <c r="L1022" s="12">
        <f t="shared" si="1399"/>
        <v>0.26783329151699997</v>
      </c>
      <c r="M1022" s="13">
        <f t="shared" si="1400"/>
        <v>0.3110345463325021</v>
      </c>
      <c r="N1022" s="13">
        <f t="shared" si="1401"/>
        <v>0.27993669032108587</v>
      </c>
      <c r="O1022" s="13">
        <f t="shared" si="1402"/>
        <v>8.3305406319730893E-2</v>
      </c>
      <c r="P1022" s="13">
        <f t="shared" si="1403"/>
        <v>7.4976365185071558E-2</v>
      </c>
      <c r="Q1022" s="13">
        <f t="shared" si="1404"/>
        <v>0.12597403007470157</v>
      </c>
      <c r="R1022" s="13">
        <f t="shared" si="1405"/>
        <v>1.1155980587887308E-2</v>
      </c>
      <c r="S1022" s="13">
        <f t="shared" si="1406"/>
        <v>4.5183528667871531E-3</v>
      </c>
      <c r="T1022" s="13">
        <f t="shared" si="1407"/>
        <v>3.3740039120568867E-2</v>
      </c>
      <c r="U1022" s="13">
        <f t="shared" si="1408"/>
        <v>1.0040583336749159E-2</v>
      </c>
      <c r="V1022" s="13">
        <f t="shared" si="1409"/>
        <v>1.2101895238532878E-4</v>
      </c>
      <c r="W1022" s="13">
        <f t="shared" si="1410"/>
        <v>3.7792964866590929E-2</v>
      </c>
      <c r="X1022" s="13">
        <f t="shared" si="1411"/>
        <v>1.0122214176405388E-2</v>
      </c>
      <c r="Y1022" s="13">
        <f t="shared" si="1412"/>
        <v>1.355532970153347E-3</v>
      </c>
      <c r="Z1022" s="13">
        <f t="shared" si="1413"/>
        <v>9.9598100031787176E-4</v>
      </c>
      <c r="AA1022" s="13">
        <f t="shared" si="1414"/>
        <v>8.9640082794409024E-4</v>
      </c>
      <c r="AB1022" s="13">
        <f t="shared" si="1415"/>
        <v>4.0338844018229217E-4</v>
      </c>
      <c r="AC1022" s="13">
        <f t="shared" si="1416"/>
        <v>1.8232623343906176E-6</v>
      </c>
      <c r="AD1022" s="13">
        <f t="shared" si="1417"/>
        <v>8.5035871633248588E-3</v>
      </c>
      <c r="AE1022" s="13">
        <f t="shared" si="1418"/>
        <v>2.277543739655006E-3</v>
      </c>
      <c r="AF1022" s="13">
        <f t="shared" si="1419"/>
        <v>3.0500101818286873E-4</v>
      </c>
      <c r="AG1022" s="13">
        <f t="shared" si="1420"/>
        <v>2.7229808871984708E-5</v>
      </c>
      <c r="AH1022" s="13">
        <f t="shared" si="1421"/>
        <v>6.6689217400882423E-5</v>
      </c>
      <c r="AI1022" s="13">
        <f t="shared" si="1422"/>
        <v>6.0021496066707399E-5</v>
      </c>
      <c r="AJ1022" s="13">
        <f t="shared" si="1423"/>
        <v>2.7010213423482934E-5</v>
      </c>
      <c r="AK1022" s="13">
        <f t="shared" si="1424"/>
        <v>8.1032260883254228E-6</v>
      </c>
      <c r="AL1022" s="13">
        <f t="shared" si="1425"/>
        <v>1.7580244281330781E-8</v>
      </c>
      <c r="AM1022" s="13">
        <f t="shared" si="1426"/>
        <v>1.530676302312263E-3</v>
      </c>
      <c r="AN1022" s="13">
        <f t="shared" si="1427"/>
        <v>4.0996607229536397E-4</v>
      </c>
      <c r="AO1022" s="13">
        <f t="shared" si="1428"/>
        <v>5.4901281276581855E-5</v>
      </c>
      <c r="AP1022" s="13">
        <f t="shared" si="1429"/>
        <v>4.9014636242691885E-6</v>
      </c>
      <c r="AQ1022" s="13">
        <f t="shared" si="1430"/>
        <v>3.2819378393471514E-7</v>
      </c>
      <c r="AR1022" s="13">
        <f t="shared" si="1431"/>
        <v>3.572318521034228E-6</v>
      </c>
      <c r="AS1022" s="13">
        <f t="shared" si="1432"/>
        <v>3.2151509706641835E-6</v>
      </c>
      <c r="AT1022" s="13">
        <f t="shared" si="1433"/>
        <v>1.4468468731576188E-6</v>
      </c>
      <c r="AU1022" s="13">
        <f t="shared" si="1434"/>
        <v>4.3406274302852469E-7</v>
      </c>
      <c r="AV1022" s="13">
        <f t="shared" si="1435"/>
        <v>9.7666070463761681E-8</v>
      </c>
      <c r="AW1022" s="13">
        <f t="shared" si="1436"/>
        <v>1.1771672157588914E-10</v>
      </c>
      <c r="AX1022" s="13">
        <f t="shared" si="1437"/>
        <v>2.2960603737574628E-4</v>
      </c>
      <c r="AY1022" s="13">
        <f t="shared" si="1438"/>
        <v>6.1496140742521447E-5</v>
      </c>
      <c r="AZ1022" s="13">
        <f t="shared" si="1439"/>
        <v>8.2353568953311035E-6</v>
      </c>
      <c r="BA1022" s="13">
        <f t="shared" si="1440"/>
        <v>7.3523424803125076E-7</v>
      </c>
      <c r="BB1022" s="13">
        <f t="shared" si="1441"/>
        <v>4.9230052171559047E-8</v>
      </c>
      <c r="BC1022" s="13">
        <f t="shared" si="1442"/>
        <v>2.6370893829324597E-9</v>
      </c>
      <c r="BD1022" s="13">
        <f t="shared" si="1443"/>
        <v>1.5946430463928969E-7</v>
      </c>
      <c r="BE1022" s="13">
        <f t="shared" si="1444"/>
        <v>1.4352074453284424E-7</v>
      </c>
      <c r="BF1022" s="13">
        <f t="shared" si="1445"/>
        <v>6.4585626726480717E-8</v>
      </c>
      <c r="BG1022" s="13">
        <f t="shared" si="1446"/>
        <v>1.9376075531704579E-8</v>
      </c>
      <c r="BH1022" s="13">
        <f t="shared" si="1447"/>
        <v>4.3597041869734222E-9</v>
      </c>
      <c r="BI1022" s="13">
        <f t="shared" si="1448"/>
        <v>7.8476244859028948E-10</v>
      </c>
      <c r="BJ1022" s="14">
        <f t="shared" si="1449"/>
        <v>0.50233573120923636</v>
      </c>
      <c r="BK1022" s="14">
        <f t="shared" si="1450"/>
        <v>0.39071362032006729</v>
      </c>
      <c r="BL1022" s="14">
        <f t="shared" si="1451"/>
        <v>0.10597274180186957</v>
      </c>
      <c r="BM1022" s="14">
        <f t="shared" si="1452"/>
        <v>0.11357355948748599</v>
      </c>
      <c r="BN1022" s="14">
        <f t="shared" si="1453"/>
        <v>0.88638301882097936</v>
      </c>
    </row>
    <row r="1023" spans="1:66" x14ac:dyDescent="0.25">
      <c r="A1023" t="s">
        <v>289</v>
      </c>
      <c r="B1023" t="s">
        <v>293</v>
      </c>
      <c r="C1023" t="s">
        <v>292</v>
      </c>
      <c r="D1023" s="22" t="s">
        <v>368</v>
      </c>
      <c r="E1023" s="10">
        <f>VLOOKUP(A1023,home!$A$2:$E$404,3,FALSE)</f>
        <v>1.6667000000000001</v>
      </c>
      <c r="F1023" s="10" t="e">
        <f>VLOOKUP(B1023,home!$B$2:$E$404,3,FALSE)</f>
        <v>#N/A</v>
      </c>
      <c r="G1023" s="10">
        <f>VLOOKUP(C1023,away!$B$2:$E$404,4,FALSE)</f>
        <v>0.1</v>
      </c>
      <c r="H1023" s="10">
        <f>VLOOKUP(A1023,away!$A$2:$E$404,3,FALSE)</f>
        <v>0.93330000000000002</v>
      </c>
      <c r="I1023" s="10">
        <f>VLOOKUP(C1023,away!$B$2:$E$404,3,FALSE)</f>
        <v>1.0714999999999999</v>
      </c>
      <c r="J1023" s="10" t="e">
        <f>VLOOKUP(B1023,home!$B$2:$E$404,4,FALSE)</f>
        <v>#N/A</v>
      </c>
      <c r="K1023" s="12" t="e">
        <f t="shared" si="1398"/>
        <v>#N/A</v>
      </c>
      <c r="L1023" s="12" t="e">
        <f t="shared" si="1399"/>
        <v>#N/A</v>
      </c>
      <c r="M1023" s="13" t="e">
        <f t="shared" si="1400"/>
        <v>#N/A</v>
      </c>
      <c r="N1023" s="13" t="e">
        <f t="shared" si="1401"/>
        <v>#N/A</v>
      </c>
      <c r="O1023" s="13" t="e">
        <f t="shared" si="1402"/>
        <v>#N/A</v>
      </c>
      <c r="P1023" s="13" t="e">
        <f t="shared" si="1403"/>
        <v>#N/A</v>
      </c>
      <c r="Q1023" s="13" t="e">
        <f t="shared" si="1404"/>
        <v>#N/A</v>
      </c>
      <c r="R1023" s="13" t="e">
        <f t="shared" si="1405"/>
        <v>#N/A</v>
      </c>
      <c r="S1023" s="13" t="e">
        <f t="shared" si="1406"/>
        <v>#N/A</v>
      </c>
      <c r="T1023" s="13" t="e">
        <f t="shared" si="1407"/>
        <v>#N/A</v>
      </c>
      <c r="U1023" s="13" t="e">
        <f t="shared" si="1408"/>
        <v>#N/A</v>
      </c>
      <c r="V1023" s="13" t="e">
        <f t="shared" si="1409"/>
        <v>#N/A</v>
      </c>
      <c r="W1023" s="13" t="e">
        <f t="shared" si="1410"/>
        <v>#N/A</v>
      </c>
      <c r="X1023" s="13" t="e">
        <f t="shared" si="1411"/>
        <v>#N/A</v>
      </c>
      <c r="Y1023" s="13" t="e">
        <f t="shared" si="1412"/>
        <v>#N/A</v>
      </c>
      <c r="Z1023" s="13" t="e">
        <f t="shared" si="1413"/>
        <v>#N/A</v>
      </c>
      <c r="AA1023" s="13" t="e">
        <f t="shared" si="1414"/>
        <v>#N/A</v>
      </c>
      <c r="AB1023" s="13" t="e">
        <f t="shared" si="1415"/>
        <v>#N/A</v>
      </c>
      <c r="AC1023" s="13" t="e">
        <f t="shared" si="1416"/>
        <v>#N/A</v>
      </c>
      <c r="AD1023" s="13" t="e">
        <f t="shared" si="1417"/>
        <v>#N/A</v>
      </c>
      <c r="AE1023" s="13" t="e">
        <f t="shared" si="1418"/>
        <v>#N/A</v>
      </c>
      <c r="AF1023" s="13" t="e">
        <f t="shared" si="1419"/>
        <v>#N/A</v>
      </c>
      <c r="AG1023" s="13" t="e">
        <f t="shared" si="1420"/>
        <v>#N/A</v>
      </c>
      <c r="AH1023" s="13" t="e">
        <f t="shared" si="1421"/>
        <v>#N/A</v>
      </c>
      <c r="AI1023" s="13" t="e">
        <f t="shared" si="1422"/>
        <v>#N/A</v>
      </c>
      <c r="AJ1023" s="13" t="e">
        <f t="shared" si="1423"/>
        <v>#N/A</v>
      </c>
      <c r="AK1023" s="13" t="e">
        <f t="shared" si="1424"/>
        <v>#N/A</v>
      </c>
      <c r="AL1023" s="13" t="e">
        <f t="shared" si="1425"/>
        <v>#N/A</v>
      </c>
      <c r="AM1023" s="13" t="e">
        <f t="shared" si="1426"/>
        <v>#N/A</v>
      </c>
      <c r="AN1023" s="13" t="e">
        <f t="shared" si="1427"/>
        <v>#N/A</v>
      </c>
      <c r="AO1023" s="13" t="e">
        <f t="shared" si="1428"/>
        <v>#N/A</v>
      </c>
      <c r="AP1023" s="13" t="e">
        <f t="shared" si="1429"/>
        <v>#N/A</v>
      </c>
      <c r="AQ1023" s="13" t="e">
        <f t="shared" si="1430"/>
        <v>#N/A</v>
      </c>
      <c r="AR1023" s="13" t="e">
        <f t="shared" si="1431"/>
        <v>#N/A</v>
      </c>
      <c r="AS1023" s="13" t="e">
        <f t="shared" si="1432"/>
        <v>#N/A</v>
      </c>
      <c r="AT1023" s="13" t="e">
        <f t="shared" si="1433"/>
        <v>#N/A</v>
      </c>
      <c r="AU1023" s="13" t="e">
        <f t="shared" si="1434"/>
        <v>#N/A</v>
      </c>
      <c r="AV1023" s="13" t="e">
        <f t="shared" si="1435"/>
        <v>#N/A</v>
      </c>
      <c r="AW1023" s="13" t="e">
        <f t="shared" si="1436"/>
        <v>#N/A</v>
      </c>
      <c r="AX1023" s="13" t="e">
        <f t="shared" si="1437"/>
        <v>#N/A</v>
      </c>
      <c r="AY1023" s="13" t="e">
        <f t="shared" si="1438"/>
        <v>#N/A</v>
      </c>
      <c r="AZ1023" s="13" t="e">
        <f t="shared" si="1439"/>
        <v>#N/A</v>
      </c>
      <c r="BA1023" s="13" t="e">
        <f t="shared" si="1440"/>
        <v>#N/A</v>
      </c>
      <c r="BB1023" s="13" t="e">
        <f t="shared" si="1441"/>
        <v>#N/A</v>
      </c>
      <c r="BC1023" s="13" t="e">
        <f t="shared" si="1442"/>
        <v>#N/A</v>
      </c>
      <c r="BD1023" s="13" t="e">
        <f t="shared" si="1443"/>
        <v>#N/A</v>
      </c>
      <c r="BE1023" s="13" t="e">
        <f t="shared" si="1444"/>
        <v>#N/A</v>
      </c>
      <c r="BF1023" s="13" t="e">
        <f t="shared" si="1445"/>
        <v>#N/A</v>
      </c>
      <c r="BG1023" s="13" t="e">
        <f t="shared" si="1446"/>
        <v>#N/A</v>
      </c>
      <c r="BH1023" s="13" t="e">
        <f t="shared" si="1447"/>
        <v>#N/A</v>
      </c>
      <c r="BI1023" s="13" t="e">
        <f t="shared" si="1448"/>
        <v>#N/A</v>
      </c>
      <c r="BJ1023" s="14" t="e">
        <f t="shared" si="1449"/>
        <v>#N/A</v>
      </c>
      <c r="BK1023" s="14" t="e">
        <f t="shared" si="1450"/>
        <v>#N/A</v>
      </c>
      <c r="BL1023" s="14" t="e">
        <f t="shared" si="1451"/>
        <v>#N/A</v>
      </c>
      <c r="BM1023" s="14" t="e">
        <f t="shared" si="1452"/>
        <v>#N/A</v>
      </c>
      <c r="BN1023" s="14" t="e">
        <f t="shared" si="1453"/>
        <v>#N/A</v>
      </c>
    </row>
    <row r="1024" spans="1:66" x14ac:dyDescent="0.25">
      <c r="A1024" t="s">
        <v>289</v>
      </c>
      <c r="B1024" t="s">
        <v>309</v>
      </c>
      <c r="C1024" t="s">
        <v>308</v>
      </c>
      <c r="D1024" s="22" t="s">
        <v>368</v>
      </c>
      <c r="E1024" s="10">
        <f>VLOOKUP(A1024,home!$A$2:$E$404,3,FALSE)</f>
        <v>1.6667000000000001</v>
      </c>
      <c r="F1024" s="10">
        <f>VLOOKUP(B1024,home!$B$2:$E$404,3,FALSE)</f>
        <v>0.9</v>
      </c>
      <c r="G1024" s="10">
        <f>VLOOKUP(C1024,away!$B$2:$E$404,4,FALSE)</f>
        <v>0.2</v>
      </c>
      <c r="H1024" s="10">
        <f>VLOOKUP(A1024,away!$A$2:$E$404,3,FALSE)</f>
        <v>0.93330000000000002</v>
      </c>
      <c r="I1024" s="10">
        <f>VLOOKUP(C1024,away!$B$2:$E$404,3,FALSE)</f>
        <v>0.71430000000000005</v>
      </c>
      <c r="J1024" s="10">
        <f>VLOOKUP(B1024,home!$B$2:$E$404,4,FALSE)</f>
        <v>0.53569999999999995</v>
      </c>
      <c r="K1024" s="12">
        <f t="shared" si="1398"/>
        <v>0.30000600000000005</v>
      </c>
      <c r="L1024" s="12">
        <f t="shared" si="1399"/>
        <v>0.357127720983</v>
      </c>
      <c r="M1024" s="13">
        <f t="shared" si="1400"/>
        <v>0.51833489976697811</v>
      </c>
      <c r="N1024" s="13">
        <f t="shared" si="1401"/>
        <v>0.15550357993949207</v>
      </c>
      <c r="O1024" s="13">
        <f t="shared" si="1402"/>
        <v>0.18511176145973265</v>
      </c>
      <c r="P1024" s="13">
        <f t="shared" si="1403"/>
        <v>5.5534639108488562E-2</v>
      </c>
      <c r="Q1024" s="13">
        <f t="shared" si="1404"/>
        <v>2.3326003501663632E-2</v>
      </c>
      <c r="R1024" s="13">
        <f t="shared" si="1405"/>
        <v>3.3054270748631522E-2</v>
      </c>
      <c r="S1024" s="13">
        <f t="shared" si="1406"/>
        <v>1.4875016819707436E-3</v>
      </c>
      <c r="T1024" s="13">
        <f t="shared" si="1407"/>
        <v>8.3303624701906113E-3</v>
      </c>
      <c r="U1024" s="13">
        <f t="shared" si="1408"/>
        <v>9.9164795502139497E-3</v>
      </c>
      <c r="V1024" s="13">
        <f t="shared" si="1409"/>
        <v>1.7707957006743466E-5</v>
      </c>
      <c r="W1024" s="13">
        <f t="shared" si="1410"/>
        <v>2.3326470021733676E-3</v>
      </c>
      <c r="X1024" s="13">
        <f t="shared" si="1411"/>
        <v>8.3305290774400174E-4</v>
      </c>
      <c r="Y1024" s="13">
        <f t="shared" si="1412"/>
        <v>1.4875314320043833E-4</v>
      </c>
      <c r="Z1024" s="13">
        <f t="shared" si="1413"/>
        <v>3.934865460404606E-3</v>
      </c>
      <c r="AA1024" s="13">
        <f t="shared" si="1414"/>
        <v>1.1804832473141446E-3</v>
      </c>
      <c r="AB1024" s="13">
        <f t="shared" si="1415"/>
        <v>1.7707602854686365E-4</v>
      </c>
      <c r="AC1024" s="13">
        <f t="shared" si="1416"/>
        <v>1.1857741517118415E-7</v>
      </c>
      <c r="AD1024" s="13">
        <f t="shared" si="1417"/>
        <v>1.7495202413350582E-4</v>
      </c>
      <c r="AE1024" s="13">
        <f t="shared" si="1418"/>
        <v>6.2480217660161757E-5</v>
      </c>
      <c r="AF1024" s="13">
        <f t="shared" si="1419"/>
        <v>1.1156708869747677E-5</v>
      </c>
      <c r="AG1024" s="13">
        <f t="shared" si="1420"/>
        <v>1.3281233374412702E-6</v>
      </c>
      <c r="AH1024" s="13">
        <f t="shared" si="1421"/>
        <v>3.5131238356225498E-4</v>
      </c>
      <c r="AI1024" s="13">
        <f t="shared" si="1422"/>
        <v>1.053958229429779E-4</v>
      </c>
      <c r="AJ1024" s="13">
        <f t="shared" si="1423"/>
        <v>1.5809689628915514E-5</v>
      </c>
      <c r="AK1024" s="13">
        <f t="shared" si="1424"/>
        <v>1.58100058227081E-6</v>
      </c>
      <c r="AL1024" s="13">
        <f t="shared" si="1425"/>
        <v>5.0817754782937017E-10</v>
      </c>
      <c r="AM1024" s="13">
        <f t="shared" si="1426"/>
        <v>1.0497331390439315E-5</v>
      </c>
      <c r="AN1024" s="13">
        <f t="shared" si="1427"/>
        <v>3.7488880358708991E-6</v>
      </c>
      <c r="AO1024" s="13">
        <f t="shared" si="1428"/>
        <v>6.6941592023550464E-7</v>
      </c>
      <c r="AP1024" s="13">
        <f t="shared" si="1429"/>
        <v>7.9688993994481168E-8</v>
      </c>
      <c r="AQ1024" s="13">
        <f t="shared" si="1430"/>
        <v>7.1147872031692585E-9</v>
      </c>
      <c r="AR1024" s="13">
        <f t="shared" si="1431"/>
        <v>2.5092678178938747E-5</v>
      </c>
      <c r="AS1024" s="13">
        <f t="shared" si="1432"/>
        <v>7.5279540097506991E-6</v>
      </c>
      <c r="AT1024" s="13">
        <f t="shared" si="1433"/>
        <v>1.1292156853246344E-6</v>
      </c>
      <c r="AU1024" s="13">
        <f t="shared" si="1434"/>
        <v>1.1292382696383412E-7</v>
      </c>
      <c r="AV1024" s="13">
        <f t="shared" si="1435"/>
        <v>8.4694564080280057E-9</v>
      </c>
      <c r="AW1024" s="13">
        <f t="shared" si="1436"/>
        <v>1.512399326640188E-12</v>
      </c>
      <c r="AX1024" s="13">
        <f t="shared" si="1437"/>
        <v>5.2487706685335602E-7</v>
      </c>
      <c r="AY1024" s="13">
        <f t="shared" si="1438"/>
        <v>1.8744815068158077E-7</v>
      </c>
      <c r="AZ1024" s="13">
        <f t="shared" si="1439"/>
        <v>3.3471465427695458E-8</v>
      </c>
      <c r="BA1024" s="13">
        <f t="shared" si="1440"/>
        <v>3.9845293887180517E-9</v>
      </c>
      <c r="BB1024" s="13">
        <f t="shared" si="1441"/>
        <v>3.5574647494566597E-10</v>
      </c>
      <c r="BC1024" s="13">
        <f t="shared" si="1442"/>
        <v>2.5409385569016331E-11</v>
      </c>
      <c r="BD1024" s="13">
        <f t="shared" si="1443"/>
        <v>1.4935484952340409E-6</v>
      </c>
      <c r="BE1024" s="13">
        <f t="shared" si="1444"/>
        <v>4.4807350986118378E-7</v>
      </c>
      <c r="BF1024" s="13">
        <f t="shared" si="1445"/>
        <v>6.7212370699707156E-8</v>
      </c>
      <c r="BG1024" s="13">
        <f t="shared" si="1446"/>
        <v>6.7213714947121176E-9</v>
      </c>
      <c r="BH1024" s="13">
        <f t="shared" si="1447"/>
        <v>5.0411294416065096E-10</v>
      </c>
      <c r="BI1024" s="13">
        <f t="shared" si="1448"/>
        <v>3.0247381585172063E-11</v>
      </c>
      <c r="BJ1024" s="14">
        <f t="shared" si="1449"/>
        <v>0.19074006863996096</v>
      </c>
      <c r="BK1024" s="14">
        <f t="shared" si="1450"/>
        <v>0.57537505504818753</v>
      </c>
      <c r="BL1024" s="14">
        <f t="shared" si="1451"/>
        <v>0.22995005726242052</v>
      </c>
      <c r="BM1024" s="14">
        <f t="shared" si="1452"/>
        <v>2.9134704439348822E-2</v>
      </c>
      <c r="BN1024" s="14">
        <f t="shared" si="1453"/>
        <v>0.97086515452498645</v>
      </c>
    </row>
    <row r="1025" spans="1:66" x14ac:dyDescent="0.25">
      <c r="A1025" t="s">
        <v>337</v>
      </c>
      <c r="B1025" t="s">
        <v>90</v>
      </c>
      <c r="C1025" t="s">
        <v>73</v>
      </c>
      <c r="D1025" s="22" t="s">
        <v>369</v>
      </c>
      <c r="E1025" s="10">
        <f>VLOOKUP(A1025,home!$A$2:$E$404,3,FALSE)</f>
        <v>1.2959000000000001</v>
      </c>
      <c r="F1025" s="10">
        <f>VLOOKUP(B1025,home!$B$2:$E$404,3,FALSE)</f>
        <v>1.9292</v>
      </c>
      <c r="G1025" s="10">
        <f>VLOOKUP(C1025,away!$B$2:$E$404,4,FALSE)</f>
        <v>1.2861</v>
      </c>
      <c r="H1025" s="10">
        <f>VLOOKUP(A1025,away!$A$2:$E$404,3,FALSE)</f>
        <v>1</v>
      </c>
      <c r="I1025" s="10">
        <f>VLOOKUP(C1025,away!$B$2:$E$404,3,FALSE)</f>
        <v>1</v>
      </c>
      <c r="J1025" s="10">
        <f>VLOOKUP(B1025,home!$B$2:$E$404,4,FALSE)</f>
        <v>1</v>
      </c>
      <c r="K1025" s="12">
        <f t="shared" si="1398"/>
        <v>3.215314665108</v>
      </c>
      <c r="L1025" s="12">
        <f t="shared" si="1399"/>
        <v>1</v>
      </c>
      <c r="M1025" s="13">
        <f t="shared" si="1400"/>
        <v>1.4767674164120861E-2</v>
      </c>
      <c r="N1025" s="13">
        <f t="shared" si="1401"/>
        <v>4.7482719309434339E-2</v>
      </c>
      <c r="O1025" s="13">
        <f t="shared" si="1402"/>
        <v>1.4767674164120861E-2</v>
      </c>
      <c r="P1025" s="13">
        <f t="shared" si="1403"/>
        <v>4.7482719309434339E-2</v>
      </c>
      <c r="Q1025" s="13">
        <f t="shared" si="1404"/>
        <v>7.6335941867415519E-2</v>
      </c>
      <c r="R1025" s="13">
        <f t="shared" si="1405"/>
        <v>7.3838370820604295E-3</v>
      </c>
      <c r="S1025" s="13">
        <f t="shared" si="1406"/>
        <v>3.8167970933707752E-2</v>
      </c>
      <c r="T1025" s="13">
        <f t="shared" si="1407"/>
        <v>7.6335941867415519E-2</v>
      </c>
      <c r="U1025" s="13">
        <f t="shared" si="1408"/>
        <v>2.3741359654717166E-2</v>
      </c>
      <c r="V1025" s="13">
        <f t="shared" si="1409"/>
        <v>1.3635781853396273E-2</v>
      </c>
      <c r="W1025" s="13">
        <f t="shared" si="1410"/>
        <v>8.1814691120377633E-2</v>
      </c>
      <c r="X1025" s="13">
        <f t="shared" si="1411"/>
        <v>8.1814691120377633E-2</v>
      </c>
      <c r="Y1025" s="13">
        <f t="shared" si="1412"/>
        <v>4.090734556018881E-2</v>
      </c>
      <c r="Z1025" s="13">
        <f t="shared" si="1413"/>
        <v>2.4612790273534769E-3</v>
      </c>
      <c r="AA1025" s="13">
        <f t="shared" si="1414"/>
        <v>7.9137865515723892E-3</v>
      </c>
      <c r="AB1025" s="13">
        <f t="shared" si="1415"/>
        <v>1.2722656977902588E-2</v>
      </c>
      <c r="AC1025" s="13">
        <f t="shared" si="1416"/>
        <v>2.7402080852149107E-3</v>
      </c>
      <c r="AD1025" s="13">
        <f t="shared" si="1417"/>
        <v>6.5764994045157871E-2</v>
      </c>
      <c r="AE1025" s="13">
        <f t="shared" si="1418"/>
        <v>6.5764994045157871E-2</v>
      </c>
      <c r="AF1025" s="13">
        <f t="shared" si="1419"/>
        <v>3.2882497022578928E-2</v>
      </c>
      <c r="AG1025" s="13">
        <f t="shared" si="1420"/>
        <v>1.0960832340859645E-2</v>
      </c>
      <c r="AH1025" s="13">
        <f t="shared" si="1421"/>
        <v>6.1531975683836912E-4</v>
      </c>
      <c r="AI1025" s="13">
        <f t="shared" si="1422"/>
        <v>1.9784466378930969E-3</v>
      </c>
      <c r="AJ1025" s="13">
        <f t="shared" si="1423"/>
        <v>3.180664244475646E-3</v>
      </c>
      <c r="AK1025" s="13">
        <f t="shared" si="1424"/>
        <v>3.4089454633490675E-3</v>
      </c>
      <c r="AL1025" s="13">
        <f t="shared" si="1425"/>
        <v>3.524252496735606E-4</v>
      </c>
      <c r="AM1025" s="13">
        <f t="shared" si="1426"/>
        <v>4.2291029960827259E-2</v>
      </c>
      <c r="AN1025" s="13">
        <f t="shared" si="1427"/>
        <v>4.2291029960827259E-2</v>
      </c>
      <c r="AO1025" s="13">
        <f t="shared" si="1428"/>
        <v>2.1145514980413626E-2</v>
      </c>
      <c r="AP1025" s="13">
        <f t="shared" si="1429"/>
        <v>7.0485049934712104E-3</v>
      </c>
      <c r="AQ1025" s="13">
        <f t="shared" si="1430"/>
        <v>1.7621262483678022E-3</v>
      </c>
      <c r="AR1025" s="13">
        <f t="shared" si="1431"/>
        <v>1.2306395136767387E-4</v>
      </c>
      <c r="AS1025" s="13">
        <f t="shared" si="1432"/>
        <v>3.9568932757861952E-4</v>
      </c>
      <c r="AT1025" s="13">
        <f t="shared" si="1433"/>
        <v>6.361328488951294E-4</v>
      </c>
      <c r="AU1025" s="13">
        <f t="shared" si="1434"/>
        <v>6.8178909266981369E-4</v>
      </c>
      <c r="AV1025" s="13">
        <f t="shared" si="1435"/>
        <v>5.4804161704298234E-4</v>
      </c>
      <c r="AW1025" s="13">
        <f t="shared" si="1436"/>
        <v>3.1476613156381891E-5</v>
      </c>
      <c r="AX1025" s="13">
        <f t="shared" si="1437"/>
        <v>2.2663161472594968E-2</v>
      </c>
      <c r="AY1025" s="13">
        <f t="shared" si="1438"/>
        <v>2.2663161472594968E-2</v>
      </c>
      <c r="AZ1025" s="13">
        <f t="shared" si="1439"/>
        <v>1.1331580736297482E-2</v>
      </c>
      <c r="BA1025" s="13">
        <f t="shared" si="1440"/>
        <v>3.7771935787658281E-3</v>
      </c>
      <c r="BB1025" s="13">
        <f t="shared" si="1441"/>
        <v>9.4429839469145681E-4</v>
      </c>
      <c r="BC1025" s="13">
        <f t="shared" si="1442"/>
        <v>1.8885967893829143E-4</v>
      </c>
      <c r="BD1025" s="13">
        <f t="shared" si="1443"/>
        <v>2.0510658561278968E-5</v>
      </c>
      <c r="BE1025" s="13">
        <f t="shared" si="1444"/>
        <v>6.594822126310323E-5</v>
      </c>
      <c r="BF1025" s="13">
        <f t="shared" si="1445"/>
        <v>1.0602214148252154E-4</v>
      </c>
      <c r="BG1025" s="13">
        <f t="shared" si="1446"/>
        <v>1.136315154449689E-4</v>
      </c>
      <c r="BH1025" s="13">
        <f t="shared" si="1447"/>
        <v>9.1340269507163686E-5</v>
      </c>
      <c r="BI1025" s="13">
        <f t="shared" si="1448"/>
        <v>5.873754161226007E-5</v>
      </c>
      <c r="BJ1025" s="14">
        <f t="shared" si="1449"/>
        <v>0.75617110977675395</v>
      </c>
      <c r="BK1025" s="14">
        <f t="shared" si="1450"/>
        <v>0.13980994106814268</v>
      </c>
      <c r="BL1025" s="14">
        <f t="shared" si="1451"/>
        <v>7.8553597718355128E-2</v>
      </c>
      <c r="BM1025" s="14">
        <f t="shared" si="1452"/>
        <v>0.74614367683458016</v>
      </c>
      <c r="BN1025" s="14">
        <f t="shared" si="1453"/>
        <v>0.20822056589658633</v>
      </c>
    </row>
    <row r="1026" spans="1:66" x14ac:dyDescent="0.25">
      <c r="A1026" t="s">
        <v>337</v>
      </c>
      <c r="B1026" t="s">
        <v>81</v>
      </c>
      <c r="C1026" t="s">
        <v>95</v>
      </c>
      <c r="D1026" s="22" t="s">
        <v>369</v>
      </c>
      <c r="E1026" s="10">
        <f>VLOOKUP(A1026,home!$A$2:$E$404,3,FALSE)</f>
        <v>1.2959000000000001</v>
      </c>
      <c r="F1026" s="10">
        <f>VLOOKUP(B1026,home!$B$2:$E$404,3,FALSE)</f>
        <v>1.0288999999999999</v>
      </c>
      <c r="G1026" s="10">
        <f>VLOOKUP(C1026,away!$B$2:$E$404,4,FALSE)</f>
        <v>0.51439999999999997</v>
      </c>
      <c r="H1026" s="10">
        <f>VLOOKUP(A1026,away!$A$2:$E$404,3,FALSE)</f>
        <v>1</v>
      </c>
      <c r="I1026" s="10">
        <f>VLOOKUP(C1026,away!$B$2:$E$404,3,FALSE)</f>
        <v>0.33329999999999999</v>
      </c>
      <c r="J1026" s="10">
        <f>VLOOKUP(B1026,home!$B$2:$E$404,4,FALSE)</f>
        <v>1</v>
      </c>
      <c r="K1026" s="12">
        <f t="shared" si="1398"/>
        <v>0.68587601674399989</v>
      </c>
      <c r="L1026" s="12">
        <f t="shared" si="1399"/>
        <v>0.33329999999999999</v>
      </c>
      <c r="M1026" s="13">
        <f t="shared" si="1400"/>
        <v>0.36089218681228818</v>
      </c>
      <c r="N1026" s="13">
        <f t="shared" si="1401"/>
        <v>0.24752729556484368</v>
      </c>
      <c r="O1026" s="13">
        <f t="shared" si="1402"/>
        <v>0.12028536586453566</v>
      </c>
      <c r="P1026" s="13">
        <f t="shared" si="1403"/>
        <v>8.2500847611762407E-2</v>
      </c>
      <c r="Q1026" s="13">
        <f t="shared" si="1404"/>
        <v>8.4886517758714863E-2</v>
      </c>
      <c r="R1026" s="13">
        <f t="shared" si="1405"/>
        <v>2.0045556221324864E-2</v>
      </c>
      <c r="S1026" s="13">
        <f t="shared" si="1406"/>
        <v>4.7149745168904612E-3</v>
      </c>
      <c r="T1026" s="13">
        <f t="shared" si="1407"/>
        <v>2.8292676368979669E-2</v>
      </c>
      <c r="U1026" s="13">
        <f t="shared" si="1408"/>
        <v>1.3748766254500203E-2</v>
      </c>
      <c r="V1026" s="13">
        <f t="shared" si="1409"/>
        <v>1.1976165007037879E-4</v>
      </c>
      <c r="W1026" s="13">
        <f t="shared" si="1410"/>
        <v>1.9407208891872058E-2</v>
      </c>
      <c r="X1026" s="13">
        <f t="shared" si="1411"/>
        <v>6.4684227236609573E-3</v>
      </c>
      <c r="Y1026" s="13">
        <f t="shared" si="1412"/>
        <v>1.0779626468980985E-3</v>
      </c>
      <c r="Z1026" s="13">
        <f t="shared" si="1413"/>
        <v>2.2270612961891936E-3</v>
      </c>
      <c r="AA1026" s="13">
        <f t="shared" si="1414"/>
        <v>1.5274879308749734E-3</v>
      </c>
      <c r="AB1026" s="13">
        <f t="shared" si="1415"/>
        <v>5.2383366882653042E-4</v>
      </c>
      <c r="AC1026" s="13">
        <f t="shared" si="1416"/>
        <v>1.7111131113460253E-6</v>
      </c>
      <c r="AD1026" s="13">
        <f t="shared" si="1417"/>
        <v>3.3277347827189848E-3</v>
      </c>
      <c r="AE1026" s="13">
        <f t="shared" si="1418"/>
        <v>1.1091340030802378E-3</v>
      </c>
      <c r="AF1026" s="13">
        <f t="shared" si="1419"/>
        <v>1.8483718161332158E-4</v>
      </c>
      <c r="AG1026" s="13">
        <f t="shared" si="1420"/>
        <v>2.053541087724004E-5</v>
      </c>
      <c r="AH1026" s="13">
        <f t="shared" si="1421"/>
        <v>1.8556988250496446E-4</v>
      </c>
      <c r="AI1026" s="13">
        <f t="shared" si="1422"/>
        <v>1.2727793184015709E-4</v>
      </c>
      <c r="AJ1026" s="13">
        <f t="shared" si="1423"/>
        <v>4.3648440454970632E-5</v>
      </c>
      <c r="AK1026" s="13">
        <f t="shared" si="1424"/>
        <v>9.9791394921143084E-6</v>
      </c>
      <c r="AL1026" s="13">
        <f t="shared" si="1425"/>
        <v>1.5646587784852588E-8</v>
      </c>
      <c r="AM1026" s="13">
        <f t="shared" si="1426"/>
        <v>4.5648269551035165E-4</v>
      </c>
      <c r="AN1026" s="13">
        <f t="shared" si="1427"/>
        <v>1.5214568241360023E-4</v>
      </c>
      <c r="AO1026" s="13">
        <f t="shared" si="1428"/>
        <v>2.5355077974226475E-5</v>
      </c>
      <c r="AP1026" s="13">
        <f t="shared" si="1429"/>
        <v>2.8169491629365625E-6</v>
      </c>
      <c r="AQ1026" s="13">
        <f t="shared" si="1430"/>
        <v>2.3472228900168895E-7</v>
      </c>
      <c r="AR1026" s="13">
        <f t="shared" si="1431"/>
        <v>1.2370088367780932E-5</v>
      </c>
      <c r="AS1026" s="13">
        <f t="shared" si="1432"/>
        <v>8.4843469364648731E-6</v>
      </c>
      <c r="AT1026" s="13">
        <f t="shared" si="1433"/>
        <v>2.9096050407283426E-6</v>
      </c>
      <c r="AU1026" s="13">
        <f t="shared" si="1434"/>
        <v>6.6520943854433983E-7</v>
      </c>
      <c r="AV1026" s="13">
        <f t="shared" si="1435"/>
        <v>1.1406280000232607E-7</v>
      </c>
      <c r="AW1026" s="13">
        <f t="shared" si="1436"/>
        <v>9.9356908736846911E-11</v>
      </c>
      <c r="AX1026" s="13">
        <f t="shared" si="1437"/>
        <v>5.218175548486734E-5</v>
      </c>
      <c r="AY1026" s="13">
        <f t="shared" si="1438"/>
        <v>1.7392179103106287E-5</v>
      </c>
      <c r="AZ1026" s="13">
        <f t="shared" si="1439"/>
        <v>2.8984066475326623E-6</v>
      </c>
      <c r="BA1026" s="13">
        <f t="shared" si="1440"/>
        <v>3.2201297854087894E-7</v>
      </c>
      <c r="BB1026" s="13">
        <f t="shared" si="1441"/>
        <v>2.6831731436918724E-8</v>
      </c>
      <c r="BC1026" s="13">
        <f t="shared" si="1442"/>
        <v>1.7886032175850024E-9</v>
      </c>
      <c r="BD1026" s="13">
        <f t="shared" si="1443"/>
        <v>6.8715840883023106E-7</v>
      </c>
      <c r="BE1026" s="13">
        <f t="shared" si="1444"/>
        <v>4.7130547232062382E-7</v>
      </c>
      <c r="BF1026" s="13">
        <f t="shared" si="1445"/>
        <v>1.6162856001245947E-7</v>
      </c>
      <c r="BG1026" s="13">
        <f t="shared" si="1446"/>
        <v>3.6952384311138087E-8</v>
      </c>
      <c r="BH1026" s="13">
        <f t="shared" si="1447"/>
        <v>6.336188540129215E-9</v>
      </c>
      <c r="BI1026" s="13">
        <f t="shared" si="1448"/>
        <v>8.6916795144856156E-10</v>
      </c>
      <c r="BJ1026" s="14">
        <f t="shared" si="1449"/>
        <v>0.39301218343515804</v>
      </c>
      <c r="BK1026" s="14">
        <f t="shared" si="1450"/>
        <v>0.44824688952981373</v>
      </c>
      <c r="BL1026" s="14">
        <f t="shared" si="1451"/>
        <v>0.15652339289711989</v>
      </c>
      <c r="BM1026" s="14">
        <f t="shared" si="1452"/>
        <v>8.3854365245064857E-2</v>
      </c>
      <c r="BN1026" s="14">
        <f t="shared" si="1453"/>
        <v>0.91613776983346962</v>
      </c>
    </row>
    <row r="1027" spans="1:66" x14ac:dyDescent="0.25">
      <c r="A1027" t="s">
        <v>337</v>
      </c>
      <c r="B1027" t="s">
        <v>85</v>
      </c>
      <c r="C1027" t="s">
        <v>86</v>
      </c>
      <c r="D1027" s="22" t="s">
        <v>369</v>
      </c>
      <c r="E1027" s="10">
        <f>VLOOKUP(A1027,home!$A$2:$E$404,3,FALSE)</f>
        <v>1.2959000000000001</v>
      </c>
      <c r="F1027" s="10">
        <f>VLOOKUP(B1027,home!$B$2:$E$404,3,FALSE)</f>
        <v>0.57869999999999999</v>
      </c>
      <c r="G1027" s="10">
        <f>VLOOKUP(C1027,away!$B$2:$E$404,4,FALSE)</f>
        <v>1.1575</v>
      </c>
      <c r="H1027" s="10">
        <f>VLOOKUP(A1027,away!$A$2:$E$404,3,FALSE)</f>
        <v>1</v>
      </c>
      <c r="I1027" s="10">
        <f>VLOOKUP(C1027,away!$B$2:$E$404,3,FALSE)</f>
        <v>1.25</v>
      </c>
      <c r="J1027" s="10">
        <f>VLOOKUP(B1027,home!$B$2:$E$404,4,FALSE)</f>
        <v>0.5</v>
      </c>
      <c r="K1027" s="12">
        <f t="shared" si="1398"/>
        <v>0.86805245947500009</v>
      </c>
      <c r="L1027" s="12">
        <f t="shared" si="1399"/>
        <v>0.625</v>
      </c>
      <c r="M1027" s="13">
        <f t="shared" si="1400"/>
        <v>0.22468576352998618</v>
      </c>
      <c r="N1027" s="13">
        <f t="shared" si="1401"/>
        <v>0.19503902964122277</v>
      </c>
      <c r="O1027" s="13">
        <f t="shared" si="1402"/>
        <v>0.14042860220624134</v>
      </c>
      <c r="P1027" s="13">
        <f t="shared" si="1403"/>
        <v>0.12189939352576422</v>
      </c>
      <c r="Q1027" s="13">
        <f t="shared" si="1404"/>
        <v>8.4652054686840422E-2</v>
      </c>
      <c r="R1027" s="13">
        <f t="shared" si="1405"/>
        <v>4.3883938189450418E-2</v>
      </c>
      <c r="S1027" s="13">
        <f t="shared" si="1406"/>
        <v>1.6533604431023516E-2</v>
      </c>
      <c r="T1027" s="13">
        <f t="shared" si="1407"/>
        <v>5.2907534179275253E-2</v>
      </c>
      <c r="U1027" s="13">
        <f t="shared" si="1408"/>
        <v>3.8093560476801312E-2</v>
      </c>
      <c r="V1027" s="13">
        <f t="shared" si="1409"/>
        <v>9.9666916599560609E-4</v>
      </c>
      <c r="W1027" s="13">
        <f t="shared" si="1410"/>
        <v>2.4494141423508017E-2</v>
      </c>
      <c r="X1027" s="13">
        <f t="shared" si="1411"/>
        <v>1.5308838389692507E-2</v>
      </c>
      <c r="Y1027" s="13">
        <f t="shared" si="1412"/>
        <v>4.7840119967789089E-3</v>
      </c>
      <c r="Z1027" s="13">
        <f t="shared" si="1413"/>
        <v>9.1424871228021724E-3</v>
      </c>
      <c r="AA1027" s="13">
        <f t="shared" si="1414"/>
        <v>7.9361584326669427E-3</v>
      </c>
      <c r="AB1027" s="13">
        <f t="shared" si="1415"/>
        <v>3.4445009231298999E-3</v>
      </c>
      <c r="AC1027" s="13">
        <f t="shared" si="1416"/>
        <v>3.3795356282241507E-5</v>
      </c>
      <c r="AD1027" s="13">
        <f t="shared" si="1417"/>
        <v>5.3155499263511522E-3</v>
      </c>
      <c r="AE1027" s="13">
        <f t="shared" si="1418"/>
        <v>3.3222187039694696E-3</v>
      </c>
      <c r="AF1027" s="13">
        <f t="shared" si="1419"/>
        <v>1.0381933449904591E-3</v>
      </c>
      <c r="AG1027" s="13">
        <f t="shared" si="1420"/>
        <v>2.1629028020634571E-4</v>
      </c>
      <c r="AH1027" s="13">
        <f t="shared" si="1421"/>
        <v>1.4285136129378389E-3</v>
      </c>
      <c r="AI1027" s="13">
        <f t="shared" si="1422"/>
        <v>1.2400247551042094E-3</v>
      </c>
      <c r="AJ1027" s="13">
        <f t="shared" si="1423"/>
        <v>5.3820326923904665E-4</v>
      </c>
      <c r="AK1027" s="13">
        <f t="shared" si="1424"/>
        <v>1.5572955718681341E-4</v>
      </c>
      <c r="AL1027" s="13">
        <f t="shared" si="1425"/>
        <v>7.334035534908411E-7</v>
      </c>
      <c r="AM1027" s="13">
        <f t="shared" si="1426"/>
        <v>9.2283523740625481E-4</v>
      </c>
      <c r="AN1027" s="13">
        <f t="shared" si="1427"/>
        <v>5.7677202337890919E-4</v>
      </c>
      <c r="AO1027" s="13">
        <f t="shared" si="1428"/>
        <v>1.8024125730590912E-4</v>
      </c>
      <c r="AP1027" s="13">
        <f t="shared" si="1429"/>
        <v>3.7550261938731073E-5</v>
      </c>
      <c r="AQ1027" s="13">
        <f t="shared" si="1430"/>
        <v>5.867228427926728E-6</v>
      </c>
      <c r="AR1027" s="13">
        <f t="shared" si="1431"/>
        <v>1.7856420161722989E-4</v>
      </c>
      <c r="AS1027" s="13">
        <f t="shared" si="1432"/>
        <v>1.550030943880262E-4</v>
      </c>
      <c r="AT1027" s="13">
        <f t="shared" si="1433"/>
        <v>6.7275408654880845E-5</v>
      </c>
      <c r="AU1027" s="13">
        <f t="shared" si="1434"/>
        <v>1.946619464835168E-5</v>
      </c>
      <c r="AV1027" s="13">
        <f t="shared" si="1435"/>
        <v>4.2244195352801883E-6</v>
      </c>
      <c r="AW1027" s="13">
        <f t="shared" si="1436"/>
        <v>1.1052652055476206E-8</v>
      </c>
      <c r="AX1027" s="13">
        <f t="shared" si="1437"/>
        <v>1.3351156625344919E-4</v>
      </c>
      <c r="AY1027" s="13">
        <f t="shared" si="1438"/>
        <v>8.344472890840573E-5</v>
      </c>
      <c r="AZ1027" s="13">
        <f t="shared" si="1439"/>
        <v>2.6076477783876789E-5</v>
      </c>
      <c r="BA1027" s="13">
        <f t="shared" si="1440"/>
        <v>5.4325995383076653E-6</v>
      </c>
      <c r="BB1027" s="13">
        <f t="shared" si="1441"/>
        <v>8.4884367786057242E-7</v>
      </c>
      <c r="BC1027" s="13">
        <f t="shared" si="1442"/>
        <v>1.0610545973257157E-7</v>
      </c>
      <c r="BD1027" s="13">
        <f t="shared" si="1443"/>
        <v>1.8600437668461448E-5</v>
      </c>
      <c r="BE1027" s="13">
        <f t="shared" si="1444"/>
        <v>1.6146155665419395E-5</v>
      </c>
      <c r="BF1027" s="13">
        <f t="shared" si="1445"/>
        <v>7.0078550682167552E-6</v>
      </c>
      <c r="BG1027" s="13">
        <f t="shared" si="1446"/>
        <v>2.0277286092033002E-6</v>
      </c>
      <c r="BH1027" s="13">
        <f t="shared" si="1447"/>
        <v>4.4004370159168634E-7</v>
      </c>
      <c r="BI1027" s="13">
        <f t="shared" si="1448"/>
        <v>7.6396203488629286E-8</v>
      </c>
      <c r="BJ1027" s="14">
        <f t="shared" si="1449"/>
        <v>0.38905054890291479</v>
      </c>
      <c r="BK1027" s="14">
        <f t="shared" si="1450"/>
        <v>0.36423340414151367</v>
      </c>
      <c r="BL1027" s="14">
        <f t="shared" si="1451"/>
        <v>0.23761806335851801</v>
      </c>
      <c r="BM1027" s="14">
        <f t="shared" si="1452"/>
        <v>0.18937228806998674</v>
      </c>
      <c r="BN1027" s="14">
        <f t="shared" si="1453"/>
        <v>0.81058878177950533</v>
      </c>
    </row>
    <row r="1028" spans="1:66" x14ac:dyDescent="0.25">
      <c r="A1028" t="s">
        <v>337</v>
      </c>
      <c r="B1028" t="s">
        <v>91</v>
      </c>
      <c r="C1028" t="s">
        <v>92</v>
      </c>
      <c r="D1028" s="22" t="s">
        <v>369</v>
      </c>
      <c r="E1028" s="10">
        <f>VLOOKUP(A1028,home!$A$2:$E$404,3,FALSE)</f>
        <v>1.2959000000000001</v>
      </c>
      <c r="F1028" s="10">
        <f>VLOOKUP(B1028,home!$B$2:$E$404,3,FALSE)</f>
        <v>0.57869999999999999</v>
      </c>
      <c r="G1028" s="10">
        <f>VLOOKUP(C1028,away!$B$2:$E$404,4,FALSE)</f>
        <v>0.38579999999999998</v>
      </c>
      <c r="H1028" s="10">
        <f>VLOOKUP(A1028,away!$A$2:$E$404,3,FALSE)</f>
        <v>1</v>
      </c>
      <c r="I1028" s="10">
        <f>VLOOKUP(C1028,away!$B$2:$E$404,3,FALSE)</f>
        <v>0.5</v>
      </c>
      <c r="J1028" s="10">
        <f>VLOOKUP(B1028,home!$B$2:$E$404,4,FALSE)</f>
        <v>1.5</v>
      </c>
      <c r="K1028" s="12">
        <f t="shared" si="1398"/>
        <v>0.28932582191400003</v>
      </c>
      <c r="L1028" s="12">
        <f t="shared" si="1399"/>
        <v>0.75</v>
      </c>
      <c r="M1028" s="13">
        <f t="shared" si="1400"/>
        <v>0.3536930537032254</v>
      </c>
      <c r="N1028" s="13">
        <f t="shared" si="1401"/>
        <v>0.10233253346795824</v>
      </c>
      <c r="O1028" s="13">
        <f t="shared" si="1402"/>
        <v>0.26526979027741909</v>
      </c>
      <c r="P1028" s="13">
        <f t="shared" si="1403"/>
        <v>7.6749400100968687E-2</v>
      </c>
      <c r="Q1028" s="13">
        <f t="shared" si="1404"/>
        <v>1.4803722177079466E-2</v>
      </c>
      <c r="R1028" s="13">
        <f t="shared" si="1405"/>
        <v>9.9476171354032153E-2</v>
      </c>
      <c r="S1028" s="13">
        <f t="shared" si="1406"/>
        <v>4.1635468623035998E-3</v>
      </c>
      <c r="T1028" s="13">
        <f t="shared" si="1407"/>
        <v>1.1102791632809601E-2</v>
      </c>
      <c r="U1028" s="13">
        <f t="shared" si="1408"/>
        <v>2.8781025037863256E-2</v>
      </c>
      <c r="V1028" s="13">
        <f t="shared" si="1409"/>
        <v>1.0038513483445376E-4</v>
      </c>
      <c r="W1028" s="13">
        <f t="shared" si="1410"/>
        <v>1.4276996954233425E-3</v>
      </c>
      <c r="X1028" s="13">
        <f t="shared" si="1411"/>
        <v>1.070774771567507E-3</v>
      </c>
      <c r="Y1028" s="13">
        <f t="shared" si="1412"/>
        <v>4.0154053933781506E-4</v>
      </c>
      <c r="Z1028" s="13">
        <f t="shared" si="1413"/>
        <v>2.4869042838508038E-2</v>
      </c>
      <c r="AA1028" s="13">
        <f t="shared" si="1414"/>
        <v>7.195256259465814E-3</v>
      </c>
      <c r="AB1028" s="13">
        <f t="shared" si="1415"/>
        <v>1.0408867155758999E-3</v>
      </c>
      <c r="AC1028" s="13">
        <f t="shared" si="1416"/>
        <v>1.3614380458090332E-6</v>
      </c>
      <c r="AD1028" s="13">
        <f t="shared" si="1417"/>
        <v>1.0326759695618148E-4</v>
      </c>
      <c r="AE1028" s="13">
        <f t="shared" si="1418"/>
        <v>7.7450697717136114E-5</v>
      </c>
      <c r="AF1028" s="13">
        <f t="shared" si="1419"/>
        <v>2.9044011643926043E-5</v>
      </c>
      <c r="AG1028" s="13">
        <f t="shared" si="1420"/>
        <v>7.2610029109815106E-6</v>
      </c>
      <c r="AH1028" s="13">
        <f t="shared" si="1421"/>
        <v>4.6629455322202565E-3</v>
      </c>
      <c r="AI1028" s="13">
        <f t="shared" si="1422"/>
        <v>1.3491105486498401E-3</v>
      </c>
      <c r="AJ1028" s="13">
        <f t="shared" si="1423"/>
        <v>1.9516625917048123E-4</v>
      </c>
      <c r="AK1028" s="13">
        <f t="shared" si="1424"/>
        <v>1.8822212781460082E-5</v>
      </c>
      <c r="AL1028" s="13">
        <f t="shared" si="1425"/>
        <v>1.1816975447660672E-8</v>
      </c>
      <c r="AM1028" s="13">
        <f t="shared" si="1426"/>
        <v>5.9755964732861839E-6</v>
      </c>
      <c r="AN1028" s="13">
        <f t="shared" si="1427"/>
        <v>4.4816973549646385E-6</v>
      </c>
      <c r="AO1028" s="13">
        <f t="shared" si="1428"/>
        <v>1.6806365081117392E-6</v>
      </c>
      <c r="AP1028" s="13">
        <f t="shared" si="1429"/>
        <v>4.2015912702793481E-7</v>
      </c>
      <c r="AQ1028" s="13">
        <f t="shared" si="1430"/>
        <v>7.8779836317737777E-8</v>
      </c>
      <c r="AR1028" s="13">
        <f t="shared" si="1431"/>
        <v>6.9944182983303885E-4</v>
      </c>
      <c r="AS1028" s="13">
        <f t="shared" si="1432"/>
        <v>2.023665822974761E-4</v>
      </c>
      <c r="AT1028" s="13">
        <f t="shared" si="1433"/>
        <v>2.9274938875572202E-5</v>
      </c>
      <c r="AU1028" s="13">
        <f t="shared" si="1434"/>
        <v>2.8233319172190137E-6</v>
      </c>
      <c r="AV1028" s="13">
        <f t="shared" si="1435"/>
        <v>2.0421570687135507E-7</v>
      </c>
      <c r="AW1028" s="13">
        <f t="shared" si="1436"/>
        <v>7.1228252790249552E-11</v>
      </c>
      <c r="AX1028" s="13">
        <f t="shared" si="1437"/>
        <v>2.8814906017665399E-7</v>
      </c>
      <c r="AY1028" s="13">
        <f t="shared" si="1438"/>
        <v>2.1611179513249053E-7</v>
      </c>
      <c r="AZ1028" s="13">
        <f t="shared" si="1439"/>
        <v>8.104192317468394E-8</v>
      </c>
      <c r="BA1028" s="13">
        <f t="shared" si="1440"/>
        <v>2.0260480793670985E-8</v>
      </c>
      <c r="BB1028" s="13">
        <f t="shared" si="1441"/>
        <v>3.7988401488133095E-9</v>
      </c>
      <c r="BC1028" s="13">
        <f t="shared" si="1442"/>
        <v>5.6982602232199673E-10</v>
      </c>
      <c r="BD1028" s="13">
        <f t="shared" si="1443"/>
        <v>8.7430228729129815E-5</v>
      </c>
      <c r="BE1028" s="13">
        <f t="shared" si="1444"/>
        <v>2.5295822787184502E-5</v>
      </c>
      <c r="BF1028" s="13">
        <f t="shared" si="1445"/>
        <v>3.6593673594465235E-6</v>
      </c>
      <c r="BG1028" s="13">
        <f t="shared" si="1446"/>
        <v>3.5291648965237655E-7</v>
      </c>
      <c r="BH1028" s="13">
        <f t="shared" si="1447"/>
        <v>2.5526963358919374E-8</v>
      </c>
      <c r="BI1028" s="13">
        <f t="shared" si="1448"/>
        <v>1.4771219309575832E-9</v>
      </c>
      <c r="BJ1028" s="14">
        <f t="shared" si="1449"/>
        <v>0.13136933239462928</v>
      </c>
      <c r="BK1028" s="14">
        <f t="shared" si="1450"/>
        <v>0.43470797516814852</v>
      </c>
      <c r="BL1028" s="14">
        <f t="shared" si="1451"/>
        <v>0.40904005043525915</v>
      </c>
      <c r="BM1028" s="14">
        <f t="shared" si="1452"/>
        <v>8.7661513715295181E-2</v>
      </c>
      <c r="BN1028" s="14">
        <f t="shared" si="1453"/>
        <v>0.91232467108068305</v>
      </c>
    </row>
    <row r="1029" spans="1:66" x14ac:dyDescent="0.25">
      <c r="A1029" t="s">
        <v>338</v>
      </c>
      <c r="B1029" t="s">
        <v>119</v>
      </c>
      <c r="C1029" t="s">
        <v>122</v>
      </c>
      <c r="D1029" s="22" t="s">
        <v>369</v>
      </c>
      <c r="E1029" s="10">
        <f>VLOOKUP(A1029,home!$A$2:$E$404,3,FALSE)</f>
        <v>1.2710999999999999</v>
      </c>
      <c r="F1029" s="10">
        <f>VLOOKUP(B1029,home!$B$2:$E$404,3,FALSE)</f>
        <v>1.2836000000000001</v>
      </c>
      <c r="G1029" s="10">
        <f>VLOOKUP(C1029,away!$B$2:$E$404,4,FALSE)</f>
        <v>1.2422</v>
      </c>
      <c r="H1029" s="10">
        <f>VLOOKUP(A1029,away!$A$2:$E$404,3,FALSE)</f>
        <v>0.94469999999999998</v>
      </c>
      <c r="I1029" s="10">
        <f>VLOOKUP(C1029,away!$B$2:$E$404,3,FALSE)</f>
        <v>0.8357</v>
      </c>
      <c r="J1029" s="10">
        <f>VLOOKUP(B1029,home!$B$2:$E$404,4,FALSE)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340</v>
      </c>
      <c r="B1030" t="s">
        <v>317</v>
      </c>
      <c r="C1030" t="s">
        <v>146</v>
      </c>
      <c r="D1030" s="22" t="s">
        <v>369</v>
      </c>
      <c r="E1030" s="10">
        <f>VLOOKUP(A1030,home!$A$2:$E$404,3,FALSE)</f>
        <v>1.4705999999999999</v>
      </c>
      <c r="F1030" s="10">
        <f>VLOOKUP(B1030,home!$B$2:$E$404,3,FALSE)</f>
        <v>0.93500000000000005</v>
      </c>
      <c r="G1030" s="10">
        <f>VLOOKUP(C1030,away!$B$2:$E$404,4,FALSE)</f>
        <v>0.85</v>
      </c>
      <c r="H1030" s="10">
        <f>VLOOKUP(A1030,away!$A$2:$E$404,3,FALSE)</f>
        <v>1.2646999999999999</v>
      </c>
      <c r="I1030" s="10">
        <f>VLOOKUP(C1030,away!$B$2:$E$404,3,FALSE)</f>
        <v>0.29649999999999999</v>
      </c>
      <c r="J1030" s="10">
        <f>VLOOKUP(B1030,home!$B$2:$E$404,4,FALSE)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341</v>
      </c>
      <c r="B1031" t="s">
        <v>167</v>
      </c>
      <c r="C1031" t="s">
        <v>168</v>
      </c>
      <c r="D1031" s="22" t="s">
        <v>369</v>
      </c>
      <c r="E1031" s="10">
        <f>VLOOKUP(A1031,home!$A$2:$E$404,3,FALSE)</f>
        <v>1.2188000000000001</v>
      </c>
      <c r="F1031" s="10">
        <f>VLOOKUP(B1031,home!$B$2:$E$404,3,FALSE)</f>
        <v>1.0940000000000001</v>
      </c>
      <c r="G1031" s="10">
        <f>VLOOKUP(C1031,away!$B$2:$E$404,4,FALSE)</f>
        <v>0.82050000000000001</v>
      </c>
      <c r="H1031" s="10">
        <f>VLOOKUP(A1031,away!$A$2:$E$404,3,FALSE)</f>
        <v>1</v>
      </c>
      <c r="I1031" s="10">
        <f>VLOOKUP(C1031,away!$B$2:$E$404,3,FALSE)</f>
        <v>1.5</v>
      </c>
      <c r="J1031" s="10">
        <f>VLOOKUP(B1031,home!$B$2:$E$404,4,FALSE)</f>
        <v>1</v>
      </c>
      <c r="K1031" s="12">
        <f t="shared" si="1398"/>
        <v>1.0940277876000002</v>
      </c>
      <c r="L1031" s="12">
        <f t="shared" si="1399"/>
        <v>1.5</v>
      </c>
      <c r="M1031" s="13">
        <f t="shared" si="1400"/>
        <v>7.4718483009726416E-2</v>
      </c>
      <c r="N1031" s="13">
        <f t="shared" si="1401"/>
        <v>8.1744096659959187E-2</v>
      </c>
      <c r="O1031" s="13">
        <f t="shared" si="1402"/>
        <v>0.11207772451458964</v>
      </c>
      <c r="P1031" s="13">
        <f t="shared" si="1403"/>
        <v>0.12261614498993879</v>
      </c>
      <c r="Q1031" s="13">
        <f t="shared" si="1404"/>
        <v>4.4715156609127858E-2</v>
      </c>
      <c r="R1031" s="13">
        <f t="shared" si="1405"/>
        <v>8.4058293385942229E-2</v>
      </c>
      <c r="S1031" s="13">
        <f t="shared" si="1406"/>
        <v>5.0304551185268845E-2</v>
      </c>
      <c r="T1031" s="13">
        <f t="shared" si="1407"/>
        <v>6.7072734913691784E-2</v>
      </c>
      <c r="U1031" s="13">
        <f t="shared" si="1408"/>
        <v>9.1962108742454113E-2</v>
      </c>
      <c r="V1031" s="13">
        <f t="shared" si="1409"/>
        <v>9.1724294732384443E-3</v>
      </c>
      <c r="W1031" s="13">
        <f t="shared" si="1410"/>
        <v>1.6306541285757228E-2</v>
      </c>
      <c r="X1031" s="13">
        <f t="shared" si="1411"/>
        <v>2.4459811928635843E-2</v>
      </c>
      <c r="Y1031" s="13">
        <f t="shared" si="1412"/>
        <v>1.8344858946476885E-2</v>
      </c>
      <c r="Z1031" s="13">
        <f t="shared" si="1413"/>
        <v>4.2029146692971128E-2</v>
      </c>
      <c r="AA1031" s="13">
        <f t="shared" si="1414"/>
        <v>4.5981054371227063E-2</v>
      </c>
      <c r="AB1031" s="13">
        <f t="shared" si="1415"/>
        <v>2.5152275592634429E-2</v>
      </c>
      <c r="AC1031" s="13">
        <f t="shared" si="1416"/>
        <v>9.4077119283038336E-4</v>
      </c>
      <c r="AD1031" s="13">
        <f t="shared" si="1417"/>
        <v>4.4599523215662594E-3</v>
      </c>
      <c r="AE1031" s="13">
        <f t="shared" si="1418"/>
        <v>6.6899284823493891E-3</v>
      </c>
      <c r="AF1031" s="13">
        <f t="shared" si="1419"/>
        <v>5.0174463617620423E-3</v>
      </c>
      <c r="AG1031" s="13">
        <f t="shared" si="1420"/>
        <v>2.508723180881022E-3</v>
      </c>
      <c r="AH1031" s="13">
        <f t="shared" si="1421"/>
        <v>1.5760930009864175E-2</v>
      </c>
      <c r="AI1031" s="13">
        <f t="shared" si="1422"/>
        <v>1.7242895389210151E-2</v>
      </c>
      <c r="AJ1031" s="13">
        <f t="shared" si="1423"/>
        <v>9.4321033472379127E-3</v>
      </c>
      <c r="AK1031" s="13">
        <f t="shared" si="1424"/>
        <v>3.4396610524644175E-3</v>
      </c>
      <c r="AL1031" s="13">
        <f t="shared" si="1425"/>
        <v>6.17537896038022E-5</v>
      </c>
      <c r="AM1031" s="13">
        <f t="shared" si="1426"/>
        <v>9.7586235423292411E-4</v>
      </c>
      <c r="AN1031" s="13">
        <f t="shared" si="1427"/>
        <v>1.4637935313493863E-3</v>
      </c>
      <c r="AO1031" s="13">
        <f t="shared" si="1428"/>
        <v>1.0978451485120398E-3</v>
      </c>
      <c r="AP1031" s="13">
        <f t="shared" si="1429"/>
        <v>5.489225742560201E-4</v>
      </c>
      <c r="AQ1031" s="13">
        <f t="shared" si="1430"/>
        <v>2.0584596534600755E-4</v>
      </c>
      <c r="AR1031" s="13">
        <f t="shared" si="1431"/>
        <v>4.7282790029592476E-3</v>
      </c>
      <c r="AS1031" s="13">
        <f t="shared" si="1432"/>
        <v>5.1728686167630406E-3</v>
      </c>
      <c r="AT1031" s="13">
        <f t="shared" si="1433"/>
        <v>2.8296310041713707E-3</v>
      </c>
      <c r="AU1031" s="13">
        <f t="shared" si="1434"/>
        <v>1.0318983157393243E-3</v>
      </c>
      <c r="AV1031" s="13">
        <f t="shared" si="1435"/>
        <v>2.8223135784911474E-4</v>
      </c>
      <c r="AW1031" s="13">
        <f t="shared" si="1436"/>
        <v>2.8150150756734864E-6</v>
      </c>
      <c r="AX1031" s="13">
        <f t="shared" si="1437"/>
        <v>1.7793675540059555E-4</v>
      </c>
      <c r="AY1031" s="13">
        <f t="shared" si="1438"/>
        <v>2.6690513310089332E-4</v>
      </c>
      <c r="AZ1031" s="13">
        <f t="shared" si="1439"/>
        <v>2.0017884982567003E-4</v>
      </c>
      <c r="BA1031" s="13">
        <f t="shared" si="1440"/>
        <v>1.0008942491283503E-4</v>
      </c>
      <c r="BB1031" s="13">
        <f t="shared" si="1441"/>
        <v>3.7533534342313141E-5</v>
      </c>
      <c r="BC1031" s="13">
        <f t="shared" si="1442"/>
        <v>1.1260060302693932E-5</v>
      </c>
      <c r="BD1031" s="13">
        <f t="shared" si="1443"/>
        <v>1.1820697507398134E-3</v>
      </c>
      <c r="BE1031" s="13">
        <f t="shared" si="1444"/>
        <v>1.2932171541907617E-3</v>
      </c>
      <c r="BF1031" s="13">
        <f t="shared" si="1445"/>
        <v>7.0740775104284354E-4</v>
      </c>
      <c r="BG1031" s="13">
        <f t="shared" si="1446"/>
        <v>2.5797457893483134E-4</v>
      </c>
      <c r="BH1031" s="13">
        <f t="shared" si="1447"/>
        <v>7.0557839462278765E-5</v>
      </c>
      <c r="BI1031" s="13">
        <f t="shared" si="1448"/>
        <v>1.543844740095057E-5</v>
      </c>
      <c r="BJ1031" s="14">
        <f t="shared" si="1449"/>
        <v>0.27640542402178897</v>
      </c>
      <c r="BK1031" s="14">
        <f t="shared" si="1450"/>
        <v>0.25808103877370758</v>
      </c>
      <c r="BL1031" s="14">
        <f t="shared" si="1451"/>
        <v>0.42267862022487768</v>
      </c>
      <c r="BM1031" s="14">
        <f t="shared" si="1452"/>
        <v>0.47900024042603601</v>
      </c>
      <c r="BN1031" s="14">
        <f t="shared" si="1453"/>
        <v>0.519929899169284</v>
      </c>
    </row>
    <row r="1032" spans="1:66" x14ac:dyDescent="0.25">
      <c r="A1032" t="s">
        <v>343</v>
      </c>
      <c r="B1032" t="s">
        <v>202</v>
      </c>
      <c r="C1032" t="s">
        <v>210</v>
      </c>
      <c r="D1032" s="22" t="s">
        <v>369</v>
      </c>
      <c r="E1032" s="10">
        <f>VLOOKUP(A1032,home!$A$2:$E$404,3,FALSE)</f>
        <v>1.3976999999999999</v>
      </c>
      <c r="F1032" s="10">
        <f>VLOOKUP(B1032,home!$B$2:$E$404,3,FALSE)</f>
        <v>1.2358</v>
      </c>
      <c r="G1032" s="10">
        <f>VLOOKUP(C1032,away!$B$2:$E$404,4,FALSE)</f>
        <v>1.6296999999999999</v>
      </c>
      <c r="H1032" s="10">
        <f>VLOOKUP(A1032,away!$A$2:$E$404,3,FALSE)</f>
        <v>1.0585</v>
      </c>
      <c r="I1032" s="10">
        <f>VLOOKUP(C1032,away!$B$2:$E$404,3,FALSE)</f>
        <v>0.73480000000000001</v>
      </c>
      <c r="J1032" s="10">
        <f>VLOOKUP(B1032,home!$B$2:$E$404,4,FALSE)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343</v>
      </c>
      <c r="B1033" t="s">
        <v>206</v>
      </c>
      <c r="C1033" t="s">
        <v>213</v>
      </c>
      <c r="D1033" s="22" t="s">
        <v>369</v>
      </c>
      <c r="E1033" s="10">
        <f>VLOOKUP(A1033,home!$A$2:$E$404,3,FALSE)</f>
        <v>1.3976999999999999</v>
      </c>
      <c r="F1033" s="10">
        <f>VLOOKUP(B1033,home!$B$2:$E$404,3,FALSE)</f>
        <v>0.97909999999999997</v>
      </c>
      <c r="G1033" s="10">
        <f>VLOOKUP(C1033,away!$B$2:$E$404,4,FALSE)</f>
        <v>0.6401</v>
      </c>
      <c r="H1033" s="10">
        <f>VLOOKUP(A1033,away!$A$2:$E$404,3,FALSE)</f>
        <v>1.0585</v>
      </c>
      <c r="I1033" s="10">
        <f>VLOOKUP(C1033,away!$B$2:$E$404,3,FALSE)</f>
        <v>1.0939000000000001</v>
      </c>
      <c r="J1033" s="10">
        <f>VLOOKUP(B1033,home!$B$2:$E$404,4,FALSE)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343</v>
      </c>
      <c r="B1034" t="s">
        <v>211</v>
      </c>
      <c r="C1034" t="s">
        <v>209</v>
      </c>
      <c r="D1034" s="22" t="s">
        <v>369</v>
      </c>
      <c r="E1034" s="10">
        <f>VLOOKUP(A1034,home!$A$2:$E$404,3,FALSE)</f>
        <v>1.3976999999999999</v>
      </c>
      <c r="F1034" s="10">
        <f>VLOOKUP(B1034,home!$B$2:$E$404,3,FALSE)</f>
        <v>1.2683</v>
      </c>
      <c r="G1034" s="10">
        <f>VLOOKUP(C1034,away!$B$2:$E$404,4,FALSE)</f>
        <v>0.98799999999999999</v>
      </c>
      <c r="H1034" s="10">
        <f>VLOOKUP(A1034,away!$A$2:$E$404,3,FALSE)</f>
        <v>1.0585</v>
      </c>
      <c r="I1034" s="10">
        <f>VLOOKUP(C1034,away!$B$2:$E$404,3,FALSE)</f>
        <v>1.2146999999999999</v>
      </c>
      <c r="J1034" s="10">
        <f>VLOOKUP(B1034,home!$B$2:$E$404,4,FALSE)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346</v>
      </c>
      <c r="B1035" t="s">
        <v>247</v>
      </c>
      <c r="C1035" t="s">
        <v>257</v>
      </c>
      <c r="D1035" s="22" t="s">
        <v>369</v>
      </c>
      <c r="E1035" s="10">
        <f>VLOOKUP(A1035,home!$A$2:$E$404,3,FALSE)</f>
        <v>1.254</v>
      </c>
      <c r="F1035" s="10">
        <f>VLOOKUP(B1035,home!$B$2:$E$404,3,FALSE)</f>
        <v>1.4454</v>
      </c>
      <c r="G1035" s="10">
        <f>VLOOKUP(C1035,away!$B$2:$E$404,4,FALSE)</f>
        <v>1.0632999999999999</v>
      </c>
      <c r="H1035" s="10">
        <f>VLOOKUP(A1035,away!$A$2:$E$404,3,FALSE)</f>
        <v>0.9476</v>
      </c>
      <c r="I1035" s="10">
        <f>VLOOKUP(C1035,away!$B$2:$E$404,3,FALSE)</f>
        <v>1.7587999999999999</v>
      </c>
      <c r="J1035" s="10">
        <f>VLOOKUP(B1035,home!$B$2:$E$404,4,FALSE)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347</v>
      </c>
      <c r="B1036" t="s">
        <v>271</v>
      </c>
      <c r="C1036" t="s">
        <v>266</v>
      </c>
      <c r="D1036" s="22" t="s">
        <v>369</v>
      </c>
      <c r="E1036" s="10">
        <f>VLOOKUP(A1036,home!$A$2:$E$404,3,FALSE)</f>
        <v>1.5417000000000001</v>
      </c>
      <c r="F1036" s="10">
        <f>VLOOKUP(B1036,home!$B$2:$E$404,3,FALSE)</f>
        <v>0.3604</v>
      </c>
      <c r="G1036" s="10">
        <f>VLOOKUP(C1036,away!$B$2:$E$404,4,FALSE)</f>
        <v>0.72070000000000001</v>
      </c>
      <c r="H1036" s="10">
        <f>VLOOKUP(A1036,away!$A$2:$E$404,3,FALSE)</f>
        <v>1.125</v>
      </c>
      <c r="I1036" s="10">
        <f>VLOOKUP(C1036,away!$B$2:$E$404,3,FALSE)</f>
        <v>0.98770000000000002</v>
      </c>
      <c r="J1036" s="10">
        <f>VLOOKUP(B1036,home!$B$2:$E$404,4,FALSE)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347</v>
      </c>
      <c r="B1037" t="s">
        <v>267</v>
      </c>
      <c r="C1037" t="s">
        <v>272</v>
      </c>
      <c r="D1037" s="22" t="s">
        <v>369</v>
      </c>
      <c r="E1037" s="10">
        <f>VLOOKUP(A1037,home!$A$2:$E$404,3,FALSE)</f>
        <v>1.5417000000000001</v>
      </c>
      <c r="F1037" s="10">
        <f>VLOOKUP(B1037,home!$B$2:$E$404,3,FALSE)</f>
        <v>1.0089999999999999</v>
      </c>
      <c r="G1037" s="10">
        <f>VLOOKUP(C1037,away!$B$2:$E$404,4,FALSE)</f>
        <v>0.64859999999999995</v>
      </c>
      <c r="H1037" s="10">
        <f>VLOOKUP(A1037,away!$A$2:$E$404,3,FALSE)</f>
        <v>1.125</v>
      </c>
      <c r="I1037" s="10">
        <f>VLOOKUP(C1037,away!$B$2:$E$404,3,FALSE)</f>
        <v>1.5802</v>
      </c>
      <c r="J1037" s="10">
        <f>VLOOKUP(B1037,home!$B$2:$E$404,4,FALSE)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347</v>
      </c>
      <c r="B1038" t="s">
        <v>261</v>
      </c>
      <c r="C1038" t="s">
        <v>269</v>
      </c>
      <c r="D1038" s="22" t="s">
        <v>369</v>
      </c>
      <c r="E1038" s="10">
        <f>VLOOKUP(A1038,home!$A$2:$E$404,3,FALSE)</f>
        <v>1.5417000000000001</v>
      </c>
      <c r="F1038" s="10">
        <f>VLOOKUP(B1038,home!$B$2:$E$404,3,FALSE)</f>
        <v>0.72070000000000001</v>
      </c>
      <c r="G1038" s="10">
        <f>VLOOKUP(C1038,away!$B$2:$E$404,4,FALSE)</f>
        <v>1.1531</v>
      </c>
      <c r="H1038" s="10">
        <f>VLOOKUP(A1038,away!$A$2:$E$404,3,FALSE)</f>
        <v>1.125</v>
      </c>
      <c r="I1038" s="10">
        <f>VLOOKUP(C1038,away!$B$2:$E$404,3,FALSE)</f>
        <v>0.59260000000000002</v>
      </c>
      <c r="J1038" s="10">
        <f>VLOOKUP(B1038,home!$B$2:$E$404,4,FALSE)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348</v>
      </c>
      <c r="B1039" t="s">
        <v>273</v>
      </c>
      <c r="C1039" t="s">
        <v>277</v>
      </c>
      <c r="D1039" s="22" t="s">
        <v>369</v>
      </c>
      <c r="E1039" s="10">
        <f>VLOOKUP(A1039,home!$A$2:$E$404,3,FALSE)</f>
        <v>1.5124</v>
      </c>
      <c r="F1039" s="10">
        <f>VLOOKUP(B1039,home!$B$2:$E$404,3,FALSE)</f>
        <v>1.2783</v>
      </c>
      <c r="G1039" s="10">
        <f>VLOOKUP(C1039,away!$B$2:$E$404,4,FALSE)</f>
        <v>0.9698</v>
      </c>
      <c r="H1039" s="10">
        <f>VLOOKUP(A1039,away!$A$2:$E$404,3,FALSE)</f>
        <v>1.1446000000000001</v>
      </c>
      <c r="I1039" s="10">
        <f>VLOOKUP(C1039,away!$B$2:$E$404,3,FALSE)</f>
        <v>1.1066</v>
      </c>
      <c r="J1039" s="10">
        <f>VLOOKUP(B1039,home!$B$2:$E$404,4,FALSE)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348</v>
      </c>
      <c r="B1040" t="s">
        <v>280</v>
      </c>
      <c r="C1040" t="s">
        <v>288</v>
      </c>
      <c r="D1040" s="22" t="s">
        <v>369</v>
      </c>
      <c r="E1040" s="10">
        <f>VLOOKUP(A1040,home!$A$2:$E$404,3,FALSE)</f>
        <v>1.5124</v>
      </c>
      <c r="F1040" s="10">
        <f>VLOOKUP(B1040,home!$B$2:$E$404,3,FALSE)</f>
        <v>1.5427999999999999</v>
      </c>
      <c r="G1040" s="10">
        <f>VLOOKUP(C1040,away!$B$2:$E$404,4,FALSE)</f>
        <v>0.92569999999999997</v>
      </c>
      <c r="H1040" s="10">
        <f>VLOOKUP(A1040,away!$A$2:$E$404,3,FALSE)</f>
        <v>1.1446000000000001</v>
      </c>
      <c r="I1040" s="10">
        <f>VLOOKUP(C1040,away!$B$2:$E$404,3,FALSE)</f>
        <v>1.1649</v>
      </c>
      <c r="J1040" s="10">
        <f>VLOOKUP(B1040,home!$B$2:$E$404,4,FALSE)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289</v>
      </c>
      <c r="B1041" t="s">
        <v>310</v>
      </c>
      <c r="C1041" t="s">
        <v>301</v>
      </c>
      <c r="D1041" s="22" t="s">
        <v>369</v>
      </c>
      <c r="E1041" s="10">
        <f>VLOOKUP(A1041,home!$A$2:$E$404,3,FALSE)</f>
        <v>1.6667000000000001</v>
      </c>
      <c r="F1041" s="10">
        <f>VLOOKUP(B1041,home!$B$2:$E$404,3,FALSE)</f>
        <v>0.8</v>
      </c>
      <c r="G1041" s="10">
        <f>VLOOKUP(C1041,away!$B$2:$E$404,4,FALSE)</f>
        <v>0.1</v>
      </c>
      <c r="H1041" s="10">
        <f>VLOOKUP(A1041,away!$A$2:$E$404,3,FALSE)</f>
        <v>0.93330000000000002</v>
      </c>
      <c r="I1041" s="10">
        <f>VLOOKUP(C1041,away!$B$2:$E$404,3,FALSE)</f>
        <v>2.1429</v>
      </c>
      <c r="J1041" s="10">
        <f>VLOOKUP(B1041,home!$B$2:$E$404,4,FALSE)</f>
        <v>1.0714999999999999</v>
      </c>
      <c r="K1041" s="12">
        <f t="shared" si="1398"/>
        <v>0.13333600000000001</v>
      </c>
      <c r="L1041" s="12">
        <f t="shared" si="1399"/>
        <v>2.142966322755</v>
      </c>
      <c r="M1041" s="13">
        <f t="shared" si="1400"/>
        <v>0.10266312081852544</v>
      </c>
      <c r="N1041" s="13">
        <f t="shared" si="1401"/>
        <v>1.368868987745891E-2</v>
      </c>
      <c r="O1041" s="13">
        <f t="shared" si="1402"/>
        <v>0.22000361050302772</v>
      </c>
      <c r="P1041" s="13">
        <f t="shared" si="1403"/>
        <v>2.933440141003171E-2</v>
      </c>
      <c r="Q1041" s="13">
        <f t="shared" si="1404"/>
        <v>9.1259757675043074E-4</v>
      </c>
      <c r="R1041" s="13">
        <f t="shared" si="1405"/>
        <v>0.23573016409624831</v>
      </c>
      <c r="S1041" s="13">
        <f t="shared" si="1406"/>
        <v>2.0954630524187049E-3</v>
      </c>
      <c r="T1041" s="13">
        <f t="shared" si="1407"/>
        <v>1.9556658732039944E-3</v>
      </c>
      <c r="U1041" s="13">
        <f t="shared" si="1408"/>
        <v>3.1431317159937369E-2</v>
      </c>
      <c r="V1041" s="13">
        <f t="shared" si="1409"/>
        <v>6.6527356474751446E-5</v>
      </c>
      <c r="W1041" s="13">
        <f t="shared" si="1410"/>
        <v>4.0560703497865171E-5</v>
      </c>
      <c r="X1041" s="13">
        <f t="shared" si="1411"/>
        <v>8.6920221623175989E-5</v>
      </c>
      <c r="Y1041" s="13">
        <f t="shared" si="1412"/>
        <v>9.3133553852433552E-5</v>
      </c>
      <c r="Z1041" s="13">
        <f t="shared" si="1413"/>
        <v>0.16838726763859005</v>
      </c>
      <c r="AA1041" s="13">
        <f t="shared" si="1414"/>
        <v>2.2452084717859047E-2</v>
      </c>
      <c r="AB1041" s="13">
        <f t="shared" si="1415"/>
        <v>1.4968355839702272E-3</v>
      </c>
      <c r="AC1041" s="13">
        <f t="shared" si="1416"/>
        <v>1.1880727982083202E-6</v>
      </c>
      <c r="AD1041" s="13">
        <f t="shared" si="1417"/>
        <v>1.3520504903978373E-6</v>
      </c>
      <c r="AE1041" s="13">
        <f t="shared" si="1418"/>
        <v>2.8973986675869476E-6</v>
      </c>
      <c r="AF1041" s="13">
        <f t="shared" si="1419"/>
        <v>3.1045138841170189E-6</v>
      </c>
      <c r="AG1041" s="13">
        <f t="shared" si="1420"/>
        <v>2.2176229007293638E-6</v>
      </c>
      <c r="AH1041" s="13">
        <f t="shared" si="1421"/>
        <v>9.0212060932557819E-2</v>
      </c>
      <c r="AI1041" s="13">
        <f t="shared" si="1422"/>
        <v>1.2028515356503533E-2</v>
      </c>
      <c r="AJ1041" s="13">
        <f t="shared" si="1423"/>
        <v>8.019170617873776E-4</v>
      </c>
      <c r="AK1041" s="13">
        <f t="shared" si="1424"/>
        <v>3.5641471116827285E-5</v>
      </c>
      <c r="AL1041" s="13">
        <f t="shared" si="1425"/>
        <v>1.3578938216222081E-8</v>
      </c>
      <c r="AM1041" s="13">
        <f t="shared" si="1426"/>
        <v>3.6055400837537208E-8</v>
      </c>
      <c r="AN1041" s="13">
        <f t="shared" si="1427"/>
        <v>7.7265509748274654E-8</v>
      </c>
      <c r="AO1041" s="13">
        <f t="shared" si="1428"/>
        <v>8.2788692650525375E-8</v>
      </c>
      <c r="AP1041" s="13">
        <f t="shared" si="1429"/>
        <v>5.9137793418330098E-8</v>
      </c>
      <c r="AQ1041" s="13">
        <f t="shared" si="1430"/>
        <v>3.1682574924380922E-8</v>
      </c>
      <c r="AR1041" s="13">
        <f t="shared" si="1431"/>
        <v>3.8664281696958715E-2</v>
      </c>
      <c r="AS1041" s="13">
        <f t="shared" si="1432"/>
        <v>5.1553406643456883E-3</v>
      </c>
      <c r="AT1041" s="13">
        <f t="shared" si="1433"/>
        <v>3.4369625141059839E-4</v>
      </c>
      <c r="AU1041" s="13">
        <f t="shared" si="1434"/>
        <v>1.5275694459361191E-5</v>
      </c>
      <c r="AV1041" s="13">
        <f t="shared" si="1435"/>
        <v>5.0919999910834581E-7</v>
      </c>
      <c r="AW1041" s="13">
        <f t="shared" si="1436"/>
        <v>1.0777699733437292E-10</v>
      </c>
      <c r="AX1041" s="13">
        <f t="shared" si="1437"/>
        <v>8.0124715434564434E-10</v>
      </c>
      <c r="AY1041" s="13">
        <f t="shared" si="1438"/>
        <v>1.7170456679659932E-9</v>
      </c>
      <c r="AZ1041" s="13">
        <f t="shared" si="1439"/>
        <v>1.8397855205417438E-9</v>
      </c>
      <c r="BA1041" s="13">
        <f t="shared" si="1440"/>
        <v>1.3141994705377449E-9</v>
      </c>
      <c r="BB1041" s="13">
        <f t="shared" si="1441"/>
        <v>7.0407130168620978E-10</v>
      </c>
      <c r="BC1041" s="13">
        <f t="shared" si="1442"/>
        <v>3.0176021766636488E-10</v>
      </c>
      <c r="BD1041" s="13">
        <f t="shared" si="1443"/>
        <v>1.3809375595015827E-2</v>
      </c>
      <c r="BE1041" s="13">
        <f t="shared" si="1444"/>
        <v>1.8412869043370307E-3</v>
      </c>
      <c r="BF1041" s="13">
        <f t="shared" si="1445"/>
        <v>1.2275491533834119E-4</v>
      </c>
      <c r="BG1041" s="13">
        <f t="shared" si="1446"/>
        <v>5.4558831305176906E-6</v>
      </c>
      <c r="BH1041" s="13">
        <f t="shared" si="1447"/>
        <v>1.8186640827267663E-7</v>
      </c>
      <c r="BI1041" s="13">
        <f t="shared" si="1448"/>
        <v>4.8498678826891228E-9</v>
      </c>
      <c r="BJ1041" s="14">
        <f t="shared" si="1449"/>
        <v>1.6787433000410558E-2</v>
      </c>
      <c r="BK1041" s="14">
        <f t="shared" si="1450"/>
        <v>0.13416071600623269</v>
      </c>
      <c r="BL1041" s="14">
        <f t="shared" si="1451"/>
        <v>0.6741503104042792</v>
      </c>
      <c r="BM1041" s="14">
        <f t="shared" si="1452"/>
        <v>0.39115314115820182</v>
      </c>
      <c r="BN1041" s="14">
        <f t="shared" si="1453"/>
        <v>0.6023325842820425</v>
      </c>
    </row>
    <row r="1042" spans="1:66" x14ac:dyDescent="0.25">
      <c r="A1042" t="s">
        <v>289</v>
      </c>
      <c r="B1042" t="s">
        <v>294</v>
      </c>
      <c r="C1042" t="s">
        <v>316</v>
      </c>
      <c r="D1042" s="22" t="s">
        <v>369</v>
      </c>
      <c r="E1042" s="10">
        <f>VLOOKUP(A1042,home!$A$2:$E$404,3,FALSE)</f>
        <v>1.6667000000000001</v>
      </c>
      <c r="F1042" s="10">
        <f>VLOOKUP(B1042,home!$B$2:$E$404,3,FALSE)</f>
        <v>1.5</v>
      </c>
      <c r="G1042" s="10">
        <f>VLOOKUP(C1042,away!$B$2:$E$404,4,FALSE)</f>
        <v>1.8</v>
      </c>
      <c r="H1042" s="10">
        <f>VLOOKUP(A1042,away!$A$2:$E$404,3,FALSE)</f>
        <v>0.93330000000000002</v>
      </c>
      <c r="I1042" s="10">
        <f>VLOOKUP(C1042,away!$B$2:$E$404,3,FALSE)</f>
        <v>0.71430000000000005</v>
      </c>
      <c r="J1042" s="10">
        <f>VLOOKUP(B1042,home!$B$2:$E$404,4,FALSE)</f>
        <v>0.1</v>
      </c>
      <c r="K1042" s="12">
        <f t="shared" si="1398"/>
        <v>4.5000900000000001</v>
      </c>
      <c r="L1042" s="12">
        <f t="shared" si="1399"/>
        <v>6.6665619000000009E-2</v>
      </c>
      <c r="M1042" s="13">
        <f t="shared" si="1400"/>
        <v>1.0391619458306654E-2</v>
      </c>
      <c r="N1042" s="13">
        <f t="shared" si="1401"/>
        <v>4.6763222808131194E-2</v>
      </c>
      <c r="O1042" s="13">
        <f t="shared" si="1402"/>
        <v>6.927637436004579E-4</v>
      </c>
      <c r="P1042" s="13">
        <f t="shared" si="1403"/>
        <v>3.1174991949389844E-3</v>
      </c>
      <c r="Q1042" s="13">
        <f t="shared" si="1404"/>
        <v>0.10521935566332155</v>
      </c>
      <c r="R1042" s="13">
        <f t="shared" si="1405"/>
        <v>2.3091761893940908E-5</v>
      </c>
      <c r="S1042" s="13">
        <f t="shared" si="1406"/>
        <v>2.3381344143324039E-4</v>
      </c>
      <c r="T1042" s="13">
        <f t="shared" si="1407"/>
        <v>7.0145134760764881E-3</v>
      </c>
      <c r="U1042" s="13">
        <f t="shared" si="1408"/>
        <v>1.0391500678130455E-4</v>
      </c>
      <c r="V1042" s="13">
        <f t="shared" si="1409"/>
        <v>7.7938147750116549E-6</v>
      </c>
      <c r="W1042" s="13">
        <f t="shared" si="1410"/>
        <v>0.15783219007565227</v>
      </c>
      <c r="X1042" s="13">
        <f t="shared" si="1411"/>
        <v>1.0521980649519017E-2</v>
      </c>
      <c r="Y1042" s="13">
        <f t="shared" si="1412"/>
        <v>3.5072717655310368E-4</v>
      </c>
      <c r="Z1042" s="13">
        <f t="shared" si="1413"/>
        <v>5.131422001533948E-7</v>
      </c>
      <c r="AA1042" s="13">
        <f t="shared" si="1414"/>
        <v>2.3091860834882906E-6</v>
      </c>
      <c r="AB1042" s="13">
        <f t="shared" si="1415"/>
        <v>5.1957726012224109E-6</v>
      </c>
      <c r="AC1042" s="13">
        <f t="shared" si="1416"/>
        <v>1.4613465316984439E-7</v>
      </c>
      <c r="AD1042" s="13">
        <f t="shared" si="1417"/>
        <v>0.17756476505938551</v>
      </c>
      <c r="AE1042" s="13">
        <f t="shared" si="1418"/>
        <v>1.1837464975273508E-2</v>
      </c>
      <c r="AF1042" s="13">
        <f t="shared" si="1419"/>
        <v>3.9457596498371407E-4</v>
      </c>
      <c r="AG1042" s="13">
        <f t="shared" si="1420"/>
        <v>8.7682169827205499E-6</v>
      </c>
      <c r="AH1042" s="13">
        <f t="shared" si="1421"/>
        <v>8.5522356020619876E-9</v>
      </c>
      <c r="AI1042" s="13">
        <f t="shared" si="1422"/>
        <v>3.8485829910483126E-8</v>
      </c>
      <c r="AJ1042" s="13">
        <f t="shared" si="1423"/>
        <v>8.6594849160933014E-8</v>
      </c>
      <c r="AK1042" s="13">
        <f t="shared" si="1424"/>
        <v>1.2989487158687437E-7</v>
      </c>
      <c r="AL1042" s="13">
        <f t="shared" si="1425"/>
        <v>1.753623351730837E-9</v>
      </c>
      <c r="AM1042" s="13">
        <f t="shared" si="1426"/>
        <v>0.15981148471921799</v>
      </c>
      <c r="AN1042" s="13">
        <f t="shared" si="1427"/>
        <v>1.0653931552115709E-2</v>
      </c>
      <c r="AO1042" s="13">
        <f t="shared" si="1428"/>
        <v>3.5512547085271231E-4</v>
      </c>
      <c r="AP1042" s="13">
        <f t="shared" si="1429"/>
        <v>7.8915531123541827E-6</v>
      </c>
      <c r="AQ1042" s="13">
        <f t="shared" si="1430"/>
        <v>1.3152381827661699E-7</v>
      </c>
      <c r="AR1042" s="13">
        <f t="shared" si="1431"/>
        <v>1.1402801604906002E-10</v>
      </c>
      <c r="AS1042" s="13">
        <f t="shared" si="1432"/>
        <v>5.131363347422145E-10</v>
      </c>
      <c r="AT1042" s="13">
        <f t="shared" si="1433"/>
        <v>1.1545798443050461E-9</v>
      </c>
      <c r="AU1042" s="13">
        <f t="shared" si="1434"/>
        <v>1.7319044038528987E-9</v>
      </c>
      <c r="AV1042" s="13">
        <f t="shared" si="1435"/>
        <v>1.9484314221835978E-9</v>
      </c>
      <c r="AW1042" s="13">
        <f t="shared" si="1436"/>
        <v>1.461359054546448E-11</v>
      </c>
      <c r="AX1042" s="13">
        <f t="shared" si="1437"/>
        <v>0.11986101071168427</v>
      </c>
      <c r="AY1042" s="13">
        <f t="shared" si="1438"/>
        <v>7.9906084730600631E-3</v>
      </c>
      <c r="AZ1042" s="13">
        <f t="shared" si="1439"/>
        <v>2.6634943002159698E-4</v>
      </c>
      <c r="BA1042" s="13">
        <f t="shared" si="1440"/>
        <v>5.9187832075623212E-6</v>
      </c>
      <c r="BB1042" s="13">
        <f t="shared" si="1441"/>
        <v>9.8644836564736872E-8</v>
      </c>
      <c r="BC1042" s="13">
        <f t="shared" si="1442"/>
        <v>1.3152438181484035E-9</v>
      </c>
      <c r="BD1042" s="13">
        <f t="shared" si="1443"/>
        <v>1.2669580455420886E-12</v>
      </c>
      <c r="BE1042" s="13">
        <f t="shared" si="1444"/>
        <v>5.7014252311634972E-12</v>
      </c>
      <c r="BF1042" s="13">
        <f t="shared" si="1445"/>
        <v>1.2828463334253272E-11</v>
      </c>
      <c r="BG1042" s="13">
        <f t="shared" si="1446"/>
        <v>1.9243079855279941E-11</v>
      </c>
      <c r="BH1042" s="13">
        <f t="shared" si="1447"/>
        <v>2.1648897806486677E-11</v>
      </c>
      <c r="BI1042" s="13">
        <f t="shared" si="1448"/>
        <v>1.9484397705998522E-11</v>
      </c>
      <c r="BJ1042" s="14">
        <f t="shared" si="1449"/>
        <v>0.81646011624304993</v>
      </c>
      <c r="BK1042" s="14">
        <f t="shared" si="1450"/>
        <v>2.1741482270790476E-2</v>
      </c>
      <c r="BL1042" s="14">
        <f t="shared" si="1451"/>
        <v>8.2754454099991754E-4</v>
      </c>
      <c r="BM1042" s="14">
        <f t="shared" si="1452"/>
        <v>0.66483149510840134</v>
      </c>
      <c r="BN1042" s="14">
        <f t="shared" si="1453"/>
        <v>0.1662075526301928</v>
      </c>
    </row>
    <row r="1043" spans="1:66" x14ac:dyDescent="0.25">
      <c r="A1043" t="s">
        <v>337</v>
      </c>
      <c r="B1043" t="s">
        <v>79</v>
      </c>
      <c r="C1043" t="s">
        <v>75</v>
      </c>
      <c r="D1043" s="22" t="s">
        <v>370</v>
      </c>
      <c r="E1043" s="10">
        <f>VLOOKUP(A1043,home!$A$2:$E$404,3,FALSE)</f>
        <v>1.2959000000000001</v>
      </c>
      <c r="F1043" s="10">
        <f>VLOOKUP(B1043,home!$B$2:$E$404,3,FALSE)</f>
        <v>1.5432999999999999</v>
      </c>
      <c r="G1043" s="10">
        <f>VLOOKUP(C1043,away!$B$2:$E$404,4,FALSE)</f>
        <v>0.77170000000000005</v>
      </c>
      <c r="H1043" s="10">
        <f>VLOOKUP(A1043,away!$A$2:$E$404,3,FALSE)</f>
        <v>1</v>
      </c>
      <c r="I1043" s="10">
        <f>VLOOKUP(C1043,away!$B$2:$E$404,3,FALSE)</f>
        <v>1.25</v>
      </c>
      <c r="J1043" s="10">
        <f>VLOOKUP(B1043,home!$B$2:$E$404,4,FALSE)</f>
        <v>1.6667000000000001</v>
      </c>
      <c r="K1043" s="12">
        <f t="shared" si="1398"/>
        <v>1.5433710380990002</v>
      </c>
      <c r="L1043" s="12">
        <f t="shared" si="1399"/>
        <v>2.0833750000000002</v>
      </c>
      <c r="M1043" s="13">
        <f t="shared" si="1400"/>
        <v>2.6602607595342654E-2</v>
      </c>
      <c r="N1043" s="13">
        <f t="shared" si="1401"/>
        <v>4.105769410056434E-2</v>
      </c>
      <c r="O1043" s="13">
        <f t="shared" si="1402"/>
        <v>5.5423207598947012E-2</v>
      </c>
      <c r="P1043" s="13">
        <f t="shared" si="1403"/>
        <v>8.5538573446763244E-2</v>
      </c>
      <c r="Q1043" s="13">
        <f t="shared" si="1404"/>
        <v>3.1683627982969594E-2</v>
      </c>
      <c r="R1043" s="13">
        <f t="shared" si="1405"/>
        <v>5.7733662565728129E-2</v>
      </c>
      <c r="S1043" s="13">
        <f t="shared" si="1406"/>
        <v>6.87606235693628E-2</v>
      </c>
      <c r="T1043" s="13">
        <f t="shared" si="1407"/>
        <v>6.6008878449019301E-2</v>
      </c>
      <c r="U1043" s="13">
        <f t="shared" si="1408"/>
        <v>8.9104462727325209E-2</v>
      </c>
      <c r="V1043" s="13">
        <f t="shared" si="1409"/>
        <v>2.4566036444833718E-2</v>
      </c>
      <c r="W1043" s="13">
        <f t="shared" si="1410"/>
        <v>1.629986460360611E-2</v>
      </c>
      <c r="X1043" s="13">
        <f t="shared" si="1411"/>
        <v>3.3958730418537891E-2</v>
      </c>
      <c r="Y1043" s="13">
        <f t="shared" si="1412"/>
        <v>3.5374384992860698E-2</v>
      </c>
      <c r="Z1043" s="13">
        <f t="shared" si="1413"/>
        <v>4.0093623082624617E-2</v>
      </c>
      <c r="AA1043" s="13">
        <f t="shared" si="1414"/>
        <v>6.1879336678180387E-2</v>
      </c>
      <c r="AB1043" s="13">
        <f t="shared" si="1415"/>
        <v>4.7751388042940407E-2</v>
      </c>
      <c r="AC1043" s="13">
        <f t="shared" si="1416"/>
        <v>4.9368837838573276E-3</v>
      </c>
      <c r="AD1043" s="13">
        <f t="shared" si="1417"/>
        <v>6.2891847385351772E-3</v>
      </c>
      <c r="AE1043" s="13">
        <f t="shared" si="1418"/>
        <v>1.3102730254645728E-2</v>
      </c>
      <c r="AF1043" s="13">
        <f t="shared" si="1419"/>
        <v>1.3648950322136274E-2</v>
      </c>
      <c r="AG1043" s="13">
        <f t="shared" si="1420"/>
        <v>9.4786272924602209E-3</v>
      </c>
      <c r="AH1043" s="13">
        <f t="shared" si="1421"/>
        <v>2.0882512997440764E-2</v>
      </c>
      <c r="AI1043" s="13">
        <f t="shared" si="1422"/>
        <v>3.2229465762976015E-2</v>
      </c>
      <c r="AJ1043" s="13">
        <f t="shared" si="1423"/>
        <v>2.4871012015990242E-2</v>
      </c>
      <c r="AK1043" s="13">
        <f t="shared" si="1424"/>
        <v>1.279506654456386E-2</v>
      </c>
      <c r="AL1043" s="13">
        <f t="shared" si="1425"/>
        <v>6.3496631994458444E-4</v>
      </c>
      <c r="AM1043" s="13">
        <f t="shared" si="1426"/>
        <v>1.9413091157418846E-3</v>
      </c>
      <c r="AN1043" s="13">
        <f t="shared" si="1427"/>
        <v>4.0444748790087496E-3</v>
      </c>
      <c r="AO1043" s="13">
        <f t="shared" si="1428"/>
        <v>4.2130789255274276E-3</v>
      </c>
      <c r="AP1043" s="13">
        <f t="shared" si="1429"/>
        <v>2.9258077688235681E-3</v>
      </c>
      <c r="AQ1043" s="13">
        <f t="shared" si="1430"/>
        <v>1.5238886900932002E-3</v>
      </c>
      <c r="AR1043" s="13">
        <f t="shared" si="1431"/>
        <v>8.7012211032086329E-3</v>
      </c>
      <c r="AS1043" s="13">
        <f t="shared" si="1432"/>
        <v>1.3429212646788036E-2</v>
      </c>
      <c r="AT1043" s="13">
        <f t="shared" si="1433"/>
        <v>1.0363128931762737E-2</v>
      </c>
      <c r="AU1043" s="13">
        <f t="shared" si="1434"/>
        <v>5.3313843524561491E-3</v>
      </c>
      <c r="AV1043" s="13">
        <f t="shared" si="1435"/>
        <v>2.0570760506387529E-3</v>
      </c>
      <c r="AW1043" s="13">
        <f t="shared" si="1436"/>
        <v>5.6713439128665597E-5</v>
      </c>
      <c r="AX1043" s="13">
        <f t="shared" si="1437"/>
        <v>4.9936004420560024E-4</v>
      </c>
      <c r="AY1043" s="13">
        <f t="shared" si="1438"/>
        <v>1.0403542320968427E-3</v>
      </c>
      <c r="AZ1043" s="13">
        <f t="shared" si="1439"/>
        <v>1.08372399914738E-3</v>
      </c>
      <c r="BA1043" s="13">
        <f t="shared" si="1440"/>
        <v>7.5260116224122435E-4</v>
      </c>
      <c r="BB1043" s="13">
        <f t="shared" si="1441"/>
        <v>3.9198761159607766E-4</v>
      </c>
      <c r="BC1043" s="13">
        <f t="shared" si="1442"/>
        <v>1.6333143806179573E-4</v>
      </c>
      <c r="BD1043" s="13">
        <f t="shared" si="1443"/>
        <v>3.0213177526495472E-3</v>
      </c>
      <c r="BE1043" s="13">
        <f t="shared" si="1444"/>
        <v>4.6630143163336694E-3</v>
      </c>
      <c r="BF1043" s="13">
        <f t="shared" si="1445"/>
        <v>3.5983806230351981E-3</v>
      </c>
      <c r="BG1043" s="13">
        <f t="shared" si="1446"/>
        <v>1.8512121458830544E-3</v>
      </c>
      <c r="BH1043" s="13">
        <f t="shared" si="1447"/>
        <v>7.1427680283325183E-4</v>
      </c>
      <c r="BI1043" s="13">
        <f t="shared" si="1448"/>
        <v>2.2047882613575805E-4</v>
      </c>
      <c r="BJ1043" s="14">
        <f t="shared" si="1449"/>
        <v>0.28548259102187906</v>
      </c>
      <c r="BK1043" s="14">
        <f t="shared" si="1450"/>
        <v>0.21208004539220116</v>
      </c>
      <c r="BL1043" s="14">
        <f t="shared" si="1451"/>
        <v>0.45662081848581676</v>
      </c>
      <c r="BM1043" s="14">
        <f t="shared" si="1452"/>
        <v>0.69525406389923838</v>
      </c>
      <c r="BN1043" s="14">
        <f t="shared" si="1453"/>
        <v>0.29803937329031499</v>
      </c>
    </row>
    <row r="1044" spans="1:66" s="15" customFormat="1" x14ac:dyDescent="0.25">
      <c r="A1044" s="15" t="s">
        <v>338</v>
      </c>
      <c r="B1044" s="15" t="s">
        <v>118</v>
      </c>
      <c r="C1044" s="15" t="s">
        <v>120</v>
      </c>
      <c r="D1044" s="21" t="s">
        <v>370</v>
      </c>
      <c r="E1044" s="15">
        <f>VLOOKUP(A1044,home!$A$2:$E$404,3,FALSE)</f>
        <v>1.2710999999999999</v>
      </c>
      <c r="F1044" s="15">
        <f>VLOOKUP(B1044,home!$B$2:$E$404,3,FALSE)</f>
        <v>0.74529999999999996</v>
      </c>
      <c r="G1044" s="15">
        <f>VLOOKUP(C1044,away!$B$2:$E$404,4,FALSE)</f>
        <v>0.99380000000000002</v>
      </c>
      <c r="H1044" s="15">
        <f>VLOOKUP(A1044,away!$A$2:$E$404,3,FALSE)</f>
        <v>0.94469999999999998</v>
      </c>
      <c r="I1044" s="15">
        <f>VLOOKUP(C1044,away!$B$2:$E$404,3,FALSE)</f>
        <v>0.78</v>
      </c>
      <c r="J1044" s="15">
        <f>VLOOKUP(B1044,home!$B$2:$E$404,4,FALSE)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356</v>
      </c>
      <c r="B1045" t="s">
        <v>332</v>
      </c>
      <c r="C1045" t="s">
        <v>336</v>
      </c>
      <c r="D1045" t="s">
        <v>370</v>
      </c>
      <c r="E1045" s="10">
        <f>VLOOKUP(A1045,home!$A$2:$E$404,3,FALSE)</f>
        <v>1.6769000000000001</v>
      </c>
      <c r="F1045" s="10">
        <f>VLOOKUP(B1045,home!$B$2:$E$404,3,FALSE)</f>
        <v>1.5138</v>
      </c>
      <c r="G1045" s="10">
        <f>VLOOKUP(C1045,away!$B$2:$E$404,4,FALSE)</f>
        <v>1.1074999999999999</v>
      </c>
      <c r="H1045" s="10">
        <f>VLOOKUP(A1045,away!$A$2:$E$404,3,FALSE)</f>
        <v>1.5230999999999999</v>
      </c>
      <c r="I1045" s="10">
        <f>VLOOKUP(C1045,away!$B$2:$E$404,3,FALSE)</f>
        <v>0.93789999999999996</v>
      </c>
      <c r="J1045" s="10">
        <f>VLOOKUP(B1045,home!$B$2:$E$404,4,FALSE)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350</v>
      </c>
      <c r="B1046" t="s">
        <v>156</v>
      </c>
      <c r="C1046" t="s">
        <v>166</v>
      </c>
      <c r="D1046" t="s">
        <v>371</v>
      </c>
      <c r="E1046" s="10">
        <f>VLOOKUP(A1046,home!$A$2:$E$404,3,FALSE)</f>
        <v>1.3148</v>
      </c>
      <c r="F1046" s="10">
        <f>VLOOKUP(B1046,home!$B$2:$E$404,3,FALSE)</f>
        <v>0.76060000000000005</v>
      </c>
      <c r="G1046" s="10">
        <f>VLOOKUP(C1046,away!$B$2:$E$404,4,FALSE)</f>
        <v>0.97789999999999999</v>
      </c>
      <c r="H1046" s="10">
        <f>VLOOKUP(A1046,away!$A$2:$E$404,3,FALSE)</f>
        <v>1.2037</v>
      </c>
      <c r="I1046" s="10">
        <f>VLOOKUP(C1046,away!$B$2:$E$404,3,FALSE)</f>
        <v>1.0087999999999999</v>
      </c>
      <c r="J1046" s="10">
        <f>VLOOKUP(B1046,home!$B$2:$E$404,4,FALSE)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350</v>
      </c>
      <c r="B1047" t="s">
        <v>158</v>
      </c>
      <c r="C1047" t="s">
        <v>157</v>
      </c>
      <c r="D1047" t="s">
        <v>371</v>
      </c>
      <c r="E1047" s="10">
        <f>VLOOKUP(A1047,home!$A$2:$E$404,3,FALSE)</f>
        <v>1.3148</v>
      </c>
      <c r="F1047" s="10">
        <f>VLOOKUP(B1047,home!$B$2:$E$404,3,FALSE)</f>
        <v>1.1952</v>
      </c>
      <c r="G1047" s="10">
        <f>VLOOKUP(C1047,away!$B$2:$E$404,4,FALSE)</f>
        <v>0.43459999999999999</v>
      </c>
      <c r="H1047" s="10">
        <f>VLOOKUP(A1047,away!$A$2:$E$404,3,FALSE)</f>
        <v>1.2037</v>
      </c>
      <c r="I1047" s="10">
        <f>VLOOKUP(C1047,away!$B$2:$E$404,3,FALSE)</f>
        <v>0.65269999999999995</v>
      </c>
      <c r="J1047" s="10">
        <f>VLOOKUP(B1047,home!$B$2:$E$404,4,FALSE)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350</v>
      </c>
      <c r="B1048" t="s">
        <v>159</v>
      </c>
      <c r="C1048" t="s">
        <v>163</v>
      </c>
      <c r="D1048" t="s">
        <v>371</v>
      </c>
      <c r="E1048" s="10">
        <f>VLOOKUP(A1048,home!$A$2:$E$404,3,FALSE)</f>
        <v>1.3148</v>
      </c>
      <c r="F1048" s="10">
        <f>VLOOKUP(B1048,home!$B$2:$E$404,3,FALSE)</f>
        <v>1.0322</v>
      </c>
      <c r="G1048" s="10">
        <f>VLOOKUP(C1048,away!$B$2:$E$404,4,FALSE)</f>
        <v>0.76060000000000005</v>
      </c>
      <c r="H1048" s="10">
        <f>VLOOKUP(A1048,away!$A$2:$E$404,3,FALSE)</f>
        <v>1.2037</v>
      </c>
      <c r="I1048" s="10">
        <f>VLOOKUP(C1048,away!$B$2:$E$404,3,FALSE)</f>
        <v>1.5975999999999999</v>
      </c>
      <c r="J1048" s="10">
        <f>VLOOKUP(B1048,home!$B$2:$E$404,4,FALSE)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350</v>
      </c>
      <c r="B1049" t="s">
        <v>160</v>
      </c>
      <c r="C1049" t="s">
        <v>165</v>
      </c>
      <c r="D1049" t="s">
        <v>371</v>
      </c>
      <c r="E1049" s="10">
        <f>VLOOKUP(A1049,home!$A$2:$E$404,3,FALSE)</f>
        <v>1.3148</v>
      </c>
      <c r="F1049" s="10">
        <f>VLOOKUP(B1049,home!$B$2:$E$404,3,FALSE)</f>
        <v>0.87760000000000005</v>
      </c>
      <c r="G1049" s="10">
        <f>VLOOKUP(C1049,away!$B$2:$E$404,4,FALSE)</f>
        <v>1.0322</v>
      </c>
      <c r="H1049" s="10">
        <f>VLOOKUP(A1049,away!$A$2:$E$404,3,FALSE)</f>
        <v>1.2037</v>
      </c>
      <c r="I1049" s="10">
        <f>VLOOKUP(C1049,away!$B$2:$E$404,3,FALSE)</f>
        <v>0.83079999999999998</v>
      </c>
      <c r="J1049" s="10">
        <f>VLOOKUP(B1049,home!$B$2:$E$404,4,FALSE)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350</v>
      </c>
      <c r="B1050" t="s">
        <v>161</v>
      </c>
      <c r="C1050" t="s">
        <v>155</v>
      </c>
      <c r="D1050" t="s">
        <v>371</v>
      </c>
      <c r="E1050" s="10">
        <f>VLOOKUP(A1050,home!$A$2:$E$404,3,FALSE)</f>
        <v>1.3148</v>
      </c>
      <c r="F1050" s="10">
        <f>VLOOKUP(B1050,home!$B$2:$E$404,3,FALSE)</f>
        <v>1.4125000000000001</v>
      </c>
      <c r="G1050" s="10">
        <f>VLOOKUP(C1050,away!$B$2:$E$404,4,FALSE)</f>
        <v>1.4668000000000001</v>
      </c>
      <c r="H1050" s="10">
        <f>VLOOKUP(A1050,away!$A$2:$E$404,3,FALSE)</f>
        <v>1.2037</v>
      </c>
      <c r="I1050" s="10">
        <f>VLOOKUP(C1050,away!$B$2:$E$404,3,FALSE)</f>
        <v>0.59340000000000004</v>
      </c>
      <c r="J1050" s="10">
        <f>VLOOKUP(B1050,home!$B$2:$E$404,4,FALSE)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350</v>
      </c>
      <c r="B1051" t="s">
        <v>162</v>
      </c>
      <c r="C1051" t="s">
        <v>164</v>
      </c>
      <c r="D1051" t="s">
        <v>371</v>
      </c>
      <c r="E1051" s="10">
        <f>VLOOKUP(A1051,home!$A$2:$E$404,3,FALSE)</f>
        <v>1.3148</v>
      </c>
      <c r="F1051" s="10">
        <f>VLOOKUP(B1051,home!$B$2:$E$404,3,FALSE)</f>
        <v>0.64359999999999995</v>
      </c>
      <c r="G1051" s="10">
        <f>VLOOKUP(C1051,away!$B$2:$E$404,4,FALSE)</f>
        <v>0.87760000000000005</v>
      </c>
      <c r="H1051" s="10">
        <f>VLOOKUP(A1051,away!$A$2:$E$404,3,FALSE)</f>
        <v>1.2037</v>
      </c>
      <c r="I1051" s="10">
        <f>VLOOKUP(C1051,away!$B$2:$E$404,3,FALSE)</f>
        <v>1.0864</v>
      </c>
      <c r="J1051" s="10">
        <f>VLOOKUP(B1051,home!$B$2:$E$404,4,FALSE)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342</v>
      </c>
      <c r="B1052" t="s">
        <v>179</v>
      </c>
      <c r="C1052" t="s">
        <v>185</v>
      </c>
      <c r="D1052" t="s">
        <v>371</v>
      </c>
      <c r="E1052" s="10">
        <f>VLOOKUP(A1052,home!$A$2:$E$404,3,FALSE)</f>
        <v>1.1667000000000001</v>
      </c>
      <c r="F1052" s="10">
        <f>VLOOKUP(B1052,home!$B$2:$E$404,3,FALSE)</f>
        <v>1.7141999999999999</v>
      </c>
      <c r="G1052" s="10">
        <f>VLOOKUP(C1052,away!$B$2:$E$404,4,FALSE)</f>
        <v>0.85709999999999997</v>
      </c>
      <c r="H1052" s="10">
        <f>VLOOKUP(A1052,away!$A$2:$E$404,3,FALSE)</f>
        <v>1.0832999999999999</v>
      </c>
      <c r="I1052" s="10">
        <f>VLOOKUP(C1052,away!$B$2:$E$404,3,FALSE)</f>
        <v>0.1</v>
      </c>
      <c r="J1052" s="10">
        <f>VLOOKUP(B1052,home!$B$2:$E$404,4,FALSE)</f>
        <v>0.92310000000000003</v>
      </c>
      <c r="K1052" s="12">
        <f t="shared" si="1454"/>
        <v>1.7141632646939999</v>
      </c>
      <c r="L1052" s="12">
        <f t="shared" si="1455"/>
        <v>9.9999423000000004E-2</v>
      </c>
      <c r="M1052" s="13">
        <f t="shared" si="1456"/>
        <v>0.16297431167287971</v>
      </c>
      <c r="N1052" s="13">
        <f t="shared" si="1457"/>
        <v>0.2793645781584409</v>
      </c>
      <c r="O1052" s="13">
        <f t="shared" si="1458"/>
        <v>1.6297337131110135E-2</v>
      </c>
      <c r="P1052" s="13">
        <f t="shared" si="1459"/>
        <v>2.7936296622482495E-2</v>
      </c>
      <c r="Q1052" s="13">
        <f t="shared" si="1460"/>
        <v>0.23943824866796765</v>
      </c>
      <c r="R1052" s="13">
        <f t="shared" si="1461"/>
        <v>8.1486215477374435E-4</v>
      </c>
      <c r="S1052" s="13">
        <f t="shared" si="1462"/>
        <v>1.1971774277927478E-3</v>
      </c>
      <c r="T1052" s="13">
        <f t="shared" si="1463"/>
        <v>2.3943686710927281E-2</v>
      </c>
      <c r="U1052" s="13">
        <f t="shared" si="1464"/>
        <v>1.3968067715025489E-3</v>
      </c>
      <c r="V1052" s="13">
        <f t="shared" si="1465"/>
        <v>2.2801619189933512E-5</v>
      </c>
      <c r="W1052" s="13">
        <f t="shared" si="1466"/>
        <v>0.13681208334309908</v>
      </c>
      <c r="X1052" s="13">
        <f t="shared" si="1467"/>
        <v>1.3681129393737819E-2</v>
      </c>
      <c r="Y1052" s="13">
        <f t="shared" si="1468"/>
        <v>6.8405252268106075E-4</v>
      </c>
      <c r="Z1052" s="13">
        <f t="shared" si="1469"/>
        <v>2.7161915100637061E-5</v>
      </c>
      <c r="AA1052" s="13">
        <f t="shared" si="1470"/>
        <v>4.6559957064249276E-5</v>
      </c>
      <c r="AB1052" s="13">
        <f t="shared" si="1471"/>
        <v>3.9905684002633008E-5</v>
      </c>
      <c r="AC1052" s="13">
        <f t="shared" si="1472"/>
        <v>2.4428420291530207E-7</v>
      </c>
      <c r="AD1052" s="13">
        <f t="shared" si="1473"/>
        <v>5.8629561858248545E-2</v>
      </c>
      <c r="AE1052" s="13">
        <f t="shared" si="1474"/>
        <v>5.8629223565676621E-3</v>
      </c>
      <c r="AF1052" s="13">
        <f t="shared" si="1475"/>
        <v>2.9314442637528318E-4</v>
      </c>
      <c r="AG1052" s="13">
        <f t="shared" si="1476"/>
        <v>9.7714244977314405E-6</v>
      </c>
      <c r="AH1052" s="13">
        <f t="shared" si="1477"/>
        <v>6.7904395940967287E-7</v>
      </c>
      <c r="AI1052" s="13">
        <f t="shared" si="1478"/>
        <v>1.1639922103324248E-6</v>
      </c>
      <c r="AJ1052" s="13">
        <f t="shared" si="1479"/>
        <v>9.9763634367090748E-7</v>
      </c>
      <c r="AK1052" s="13">
        <f t="shared" si="1480"/>
        <v>5.7003719061476938E-7</v>
      </c>
      <c r="AL1052" s="13">
        <f t="shared" si="1481"/>
        <v>1.674962362541265E-9</v>
      </c>
      <c r="AM1052" s="13">
        <f t="shared" si="1482"/>
        <v>2.0100128232502817E-2</v>
      </c>
      <c r="AN1052" s="13">
        <f t="shared" si="1483"/>
        <v>2.0100012254762913E-3</v>
      </c>
      <c r="AO1052" s="13">
        <f t="shared" si="1484"/>
        <v>1.0049948138846101E-4</v>
      </c>
      <c r="AP1052" s="13">
        <f t="shared" si="1485"/>
        <v>3.3499633835484487E-6</v>
      </c>
      <c r="AQ1052" s="13">
        <f t="shared" si="1486"/>
        <v>8.3748601356493099E-8</v>
      </c>
      <c r="AR1052" s="13">
        <f t="shared" si="1487"/>
        <v>1.3580800826520541E-8</v>
      </c>
      <c r="AS1052" s="13">
        <f t="shared" si="1488"/>
        <v>2.3279709881947421E-8</v>
      </c>
      <c r="AT1052" s="13">
        <f t="shared" si="1489"/>
        <v>1.9952611746184085E-8</v>
      </c>
      <c r="AU1052" s="13">
        <f t="shared" si="1490"/>
        <v>1.1400678030003588E-8</v>
      </c>
      <c r="AV1052" s="13">
        <f t="shared" si="1491"/>
        <v>4.8856558679090246E-9</v>
      </c>
      <c r="AW1052" s="13">
        <f t="shared" si="1492"/>
        <v>7.9753955139615607E-12</v>
      </c>
      <c r="AX1052" s="13">
        <f t="shared" si="1493"/>
        <v>5.7424835719658441E-3</v>
      </c>
      <c r="AY1052" s="13">
        <f t="shared" si="1494"/>
        <v>5.7424504378356328E-4</v>
      </c>
      <c r="AZ1052" s="13">
        <f t="shared" si="1495"/>
        <v>2.8712086519483031E-5</v>
      </c>
      <c r="BA1052" s="13">
        <f t="shared" si="1496"/>
        <v>9.5706402835812772E-7</v>
      </c>
      <c r="BB1052" s="13">
        <f t="shared" si="1497"/>
        <v>2.3926462652467091E-8</v>
      </c>
      <c r="BC1052" s="13">
        <f t="shared" si="1498"/>
        <v>4.7852649193555164E-10</v>
      </c>
      <c r="BD1052" s="13">
        <f t="shared" si="1499"/>
        <v>2.2634537442166308E-10</v>
      </c>
      <c r="BE1052" s="13">
        <f t="shared" si="1500"/>
        <v>3.8799292596702374E-10</v>
      </c>
      <c r="BF1052" s="13">
        <f t="shared" si="1501"/>
        <v>3.3254161032690546E-10</v>
      </c>
      <c r="BG1052" s="13">
        <f t="shared" si="1502"/>
        <v>1.900102041348561E-10</v>
      </c>
      <c r="BH1052" s="13">
        <f t="shared" si="1503"/>
        <v>8.1427127961244514E-11</v>
      </c>
      <c r="BI1052" s="13">
        <f t="shared" si="1504"/>
        <v>2.791587830014058E-11</v>
      </c>
      <c r="BJ1052" s="14">
        <f t="shared" si="1505"/>
        <v>0.7872796636851821</v>
      </c>
      <c r="BK1052" s="14">
        <f t="shared" si="1506"/>
        <v>0.19270507834529374</v>
      </c>
      <c r="BL1052" s="14">
        <f t="shared" si="1507"/>
        <v>1.8598956753846815E-2</v>
      </c>
      <c r="BM1052" s="14">
        <f t="shared" si="1508"/>
        <v>0.27121098125596027</v>
      </c>
      <c r="BN1052" s="14">
        <f t="shared" si="1509"/>
        <v>0.72682563440765469</v>
      </c>
    </row>
    <row r="1053" spans="1:66" x14ac:dyDescent="0.25">
      <c r="A1053" t="s">
        <v>342</v>
      </c>
      <c r="B1053" t="s">
        <v>182</v>
      </c>
      <c r="C1053" t="s">
        <v>184</v>
      </c>
      <c r="D1053" t="s">
        <v>371</v>
      </c>
      <c r="E1053" s="10">
        <f>VLOOKUP(A1053,home!$A$2:$E$404,3,FALSE)</f>
        <v>1.1667000000000001</v>
      </c>
      <c r="F1053" s="10">
        <f>VLOOKUP(B1053,home!$B$2:$E$404,3,FALSE)</f>
        <v>0.85709999999999997</v>
      </c>
      <c r="G1053" s="10">
        <f>VLOOKUP(C1053,away!$B$2:$E$404,4,FALSE)</f>
        <v>1.2857000000000001</v>
      </c>
      <c r="H1053" s="10">
        <f>VLOOKUP(A1053,away!$A$2:$E$404,3,FALSE)</f>
        <v>1.0832999999999999</v>
      </c>
      <c r="I1053" s="10">
        <f>VLOOKUP(C1053,away!$B$2:$E$404,3,FALSE)</f>
        <v>1.8462000000000001</v>
      </c>
      <c r="J1053" s="10">
        <f>VLOOKUP(B1053,home!$B$2:$E$404,4,FALSE)</f>
        <v>0.92310000000000003</v>
      </c>
      <c r="K1053" s="12">
        <f t="shared" si="1454"/>
        <v>1.285672447449</v>
      </c>
      <c r="L1053" s="12">
        <f t="shared" si="1455"/>
        <v>1.846189347426</v>
      </c>
      <c r="M1053" s="13">
        <f t="shared" si="1456"/>
        <v>4.3636479403945758E-2</v>
      </c>
      <c r="N1053" s="13">
        <f t="shared" si="1457"/>
        <v>5.6102219273328813E-2</v>
      </c>
      <c r="O1053" s="13">
        <f t="shared" si="1458"/>
        <v>8.0561203434738687E-2</v>
      </c>
      <c r="P1053" s="13">
        <f t="shared" si="1459"/>
        <v>0.10357531958937727</v>
      </c>
      <c r="Q1053" s="13">
        <f t="shared" si="1460"/>
        <v>3.6064538780230568E-2</v>
      </c>
      <c r="R1053" s="13">
        <f t="shared" si="1461"/>
        <v>7.4365617798516762E-2</v>
      </c>
      <c r="S1053" s="13">
        <f t="shared" si="1462"/>
        <v>6.1461459394634391E-2</v>
      </c>
      <c r="T1053" s="13">
        <f t="shared" si="1463"/>
        <v>6.6581967315893539E-2</v>
      </c>
      <c r="U1053" s="13">
        <f t="shared" si="1464"/>
        <v>9.5609825841075941E-2</v>
      </c>
      <c r="V1053" s="13">
        <f t="shared" si="1465"/>
        <v>1.6209399887901967E-2</v>
      </c>
      <c r="W1053" s="13">
        <f t="shared" si="1466"/>
        <v>1.5455727946566135E-2</v>
      </c>
      <c r="X1053" s="13">
        <f t="shared" si="1467"/>
        <v>2.8534200291664723E-2</v>
      </c>
      <c r="Y1053" s="13">
        <f t="shared" si="1468"/>
        <v>2.6339768307895646E-2</v>
      </c>
      <c r="Z1053" s="13">
        <f t="shared" si="1469"/>
        <v>4.5764337131458326E-2</v>
      </c>
      <c r="AA1053" s="13">
        <f t="shared" si="1470"/>
        <v>5.8837947325683169E-2</v>
      </c>
      <c r="AB1053" s="13">
        <f t="shared" si="1471"/>
        <v>3.7823163870543221E-2</v>
      </c>
      <c r="AC1053" s="13">
        <f t="shared" si="1472"/>
        <v>2.4046591817705907E-3</v>
      </c>
      <c r="AD1053" s="13">
        <f t="shared" si="1473"/>
        <v>4.9677508940418977E-3</v>
      </c>
      <c r="AE1053" s="13">
        <f t="shared" si="1474"/>
        <v>9.1714087812461379E-3</v>
      </c>
      <c r="AF1053" s="13">
        <f t="shared" si="1475"/>
        <v>8.4660785964129487E-3</v>
      </c>
      <c r="AG1053" s="13">
        <f t="shared" si="1476"/>
        <v>5.209994706389616E-3</v>
      </c>
      <c r="AH1053" s="13">
        <f t="shared" si="1477"/>
        <v>2.1122407926027632E-2</v>
      </c>
      <c r="AI1053" s="13">
        <f t="shared" si="1478"/>
        <v>2.7156497894272099E-2</v>
      </c>
      <c r="AJ1053" s="13">
        <f t="shared" si="1479"/>
        <v>1.745718055593622E-2</v>
      </c>
      <c r="AK1053" s="13">
        <f t="shared" si="1480"/>
        <v>7.481405350303204E-3</v>
      </c>
      <c r="AL1053" s="13">
        <f t="shared" si="1481"/>
        <v>2.2830745894949391E-4</v>
      </c>
      <c r="AM1053" s="13">
        <f t="shared" si="1482"/>
        <v>1.2773800900519607E-3</v>
      </c>
      <c r="AN1053" s="13">
        <f t="shared" si="1483"/>
        <v>2.3582855148679941E-3</v>
      </c>
      <c r="AO1053" s="13">
        <f t="shared" si="1484"/>
        <v>2.1769207978691663E-3</v>
      </c>
      <c r="AP1053" s="13">
        <f t="shared" si="1485"/>
        <v>1.3396693290720543E-3</v>
      </c>
      <c r="AQ1053" s="13">
        <f t="shared" si="1486"/>
        <v>6.1832081110154097E-4</v>
      </c>
      <c r="AR1053" s="13">
        <f t="shared" si="1487"/>
        <v>7.799192901003749E-3</v>
      </c>
      <c r="AS1053" s="13">
        <f t="shared" si="1488"/>
        <v>1.0027207425160356E-2</v>
      </c>
      <c r="AT1053" s="13">
        <f t="shared" si="1489"/>
        <v>6.4458521556923516E-3</v>
      </c>
      <c r="AU1053" s="13">
        <f t="shared" si="1490"/>
        <v>2.762418172301133E-3</v>
      </c>
      <c r="AV1053" s="13">
        <f t="shared" si="1491"/>
        <v>8.8789123311499771E-4</v>
      </c>
      <c r="AW1053" s="13">
        <f t="shared" si="1492"/>
        <v>1.5053038668270615E-5</v>
      </c>
      <c r="AX1053" s="13">
        <f t="shared" si="1493"/>
        <v>2.7371539778328792E-4</v>
      </c>
      <c r="AY1053" s="13">
        <f t="shared" si="1494"/>
        <v>5.0533045161397627E-4</v>
      </c>
      <c r="AZ1053" s="13">
        <f t="shared" si="1495"/>
        <v>4.6646784834984651E-4</v>
      </c>
      <c r="BA1053" s="13">
        <f t="shared" si="1496"/>
        <v>2.8706265751340449E-4</v>
      </c>
      <c r="BB1053" s="13">
        <f t="shared" si="1497"/>
        <v>1.3249300508626143E-4</v>
      </c>
      <c r="BC1053" s="13">
        <f t="shared" si="1498"/>
        <v>4.8921434919742969E-5</v>
      </c>
      <c r="BD1053" s="13">
        <f t="shared" si="1499"/>
        <v>2.3997978087255977E-3</v>
      </c>
      <c r="BE1053" s="13">
        <f t="shared" si="1500"/>
        <v>3.0853539221269862E-3</v>
      </c>
      <c r="BF1053" s="13">
        <f t="shared" si="1501"/>
        <v>1.9833772641536873E-3</v>
      </c>
      <c r="BG1053" s="13">
        <f t="shared" si="1502"/>
        <v>8.4999116713972429E-4</v>
      </c>
      <c r="BH1053" s="13">
        <f t="shared" si="1503"/>
        <v>2.7320255604164036E-4</v>
      </c>
      <c r="BI1053" s="13">
        <f t="shared" si="1504"/>
        <v>7.0249799775075659E-5</v>
      </c>
      <c r="BJ1053" s="14">
        <f t="shared" si="1505"/>
        <v>0.26637822223189928</v>
      </c>
      <c r="BK1053" s="14">
        <f t="shared" si="1506"/>
        <v>0.22802095536819345</v>
      </c>
      <c r="BL1053" s="14">
        <f t="shared" si="1507"/>
        <v>0.45699978440233235</v>
      </c>
      <c r="BM1053" s="14">
        <f t="shared" si="1508"/>
        <v>0.60236764344079941</v>
      </c>
      <c r="BN1053" s="14">
        <f t="shared" si="1509"/>
        <v>0.39430537828013784</v>
      </c>
    </row>
    <row r="1054" spans="1:66" x14ac:dyDescent="0.25">
      <c r="A1054" t="s">
        <v>342</v>
      </c>
      <c r="B1054" t="s">
        <v>188</v>
      </c>
      <c r="C1054" t="s">
        <v>178</v>
      </c>
      <c r="D1054" t="s">
        <v>371</v>
      </c>
      <c r="E1054" s="10">
        <f>VLOOKUP(A1054,home!$A$2:$E$404,3,FALSE)</f>
        <v>1.1667000000000001</v>
      </c>
      <c r="F1054" s="10">
        <f>VLOOKUP(B1054,home!$B$2:$E$404,3,FALSE)</f>
        <v>0.28570000000000001</v>
      </c>
      <c r="G1054" s="10">
        <f>VLOOKUP(C1054,away!$B$2:$E$404,4,FALSE)</f>
        <v>1.2857000000000001</v>
      </c>
      <c r="H1054" s="10">
        <f>VLOOKUP(A1054,away!$A$2:$E$404,3,FALSE)</f>
        <v>1.0832999999999999</v>
      </c>
      <c r="I1054" s="10">
        <f>VLOOKUP(C1054,away!$B$2:$E$404,3,FALSE)</f>
        <v>2.3077999999999999</v>
      </c>
      <c r="J1054" s="10">
        <f>VLOOKUP(B1054,home!$B$2:$E$404,4,FALSE)</f>
        <v>0.92310000000000003</v>
      </c>
      <c r="K1054" s="12">
        <f t="shared" si="1454"/>
        <v>0.42855748248300007</v>
      </c>
      <c r="L1054" s="12">
        <f t="shared" si="1455"/>
        <v>2.3077866839939998</v>
      </c>
      <c r="M1054" s="13">
        <f t="shared" si="1456"/>
        <v>6.480683735341497E-2</v>
      </c>
      <c r="N1054" s="13">
        <f t="shared" si="1457"/>
        <v>2.777345506386477E-2</v>
      </c>
      <c r="O1054" s="13">
        <f t="shared" si="1458"/>
        <v>0.14956035627597603</v>
      </c>
      <c r="P1054" s="13">
        <f t="shared" si="1459"/>
        <v>6.4095209764892844E-2</v>
      </c>
      <c r="Q1054" s="13">
        <f t="shared" si="1460"/>
        <v>5.9512609910123077E-3</v>
      </c>
      <c r="R1054" s="13">
        <f t="shared" si="1461"/>
        <v>0.17257669933354797</v>
      </c>
      <c r="S1054" s="13">
        <f t="shared" si="1462"/>
        <v>1.5847849095004231E-2</v>
      </c>
      <c r="T1054" s="13">
        <f t="shared" si="1463"/>
        <v>1.3734240868031138E-2</v>
      </c>
      <c r="U1054" s="13">
        <f t="shared" si="1464"/>
        <v>7.3959035801610951E-2</v>
      </c>
      <c r="V1054" s="13">
        <f t="shared" si="1465"/>
        <v>1.7415364275828178E-3</v>
      </c>
      <c r="W1054" s="13">
        <f t="shared" si="1466"/>
        <v>8.50152475969173E-4</v>
      </c>
      <c r="X1054" s="13">
        <f t="shared" si="1467"/>
        <v>1.9619705634061862E-3</v>
      </c>
      <c r="Y1054" s="13">
        <f t="shared" si="1468"/>
        <v>2.2639047703085012E-3</v>
      </c>
      <c r="Z1054" s="13">
        <f t="shared" si="1469"/>
        <v>0.13275673622986606</v>
      </c>
      <c r="AA1054" s="13">
        <f t="shared" si="1470"/>
        <v>5.6893892661331075E-2</v>
      </c>
      <c r="AB1054" s="13">
        <f t="shared" si="1471"/>
        <v>1.2191151703799039E-2</v>
      </c>
      <c r="AC1054" s="13">
        <f t="shared" si="1472"/>
        <v>1.0765081586839005E-4</v>
      </c>
      <c r="AD1054" s="13">
        <f t="shared" si="1473"/>
        <v>9.1084801207009494E-5</v>
      </c>
      <c r="AE1054" s="13">
        <f t="shared" si="1474"/>
        <v>2.1020429133977711E-4</v>
      </c>
      <c r="AF1054" s="13">
        <f t="shared" si="1475"/>
        <v>2.4255333223616646E-4</v>
      </c>
      <c r="AG1054" s="13">
        <f t="shared" si="1476"/>
        <v>1.8658711676433249E-4</v>
      </c>
      <c r="AH1054" s="13">
        <f t="shared" si="1477"/>
        <v>7.6593557020447178E-2</v>
      </c>
      <c r="AI1054" s="13">
        <f t="shared" si="1478"/>
        <v>3.2824741971100954E-2</v>
      </c>
      <c r="AJ1054" s="13">
        <f t="shared" si="1479"/>
        <v>7.0336443911445477E-3</v>
      </c>
      <c r="AK1054" s="13">
        <f t="shared" si="1480"/>
        <v>1.004773644316527E-3</v>
      </c>
      <c r="AL1054" s="13">
        <f t="shared" si="1481"/>
        <v>4.2587491729112927E-6</v>
      </c>
      <c r="AM1054" s="13">
        <f t="shared" si="1482"/>
        <v>7.8070146195481071E-6</v>
      </c>
      <c r="AN1054" s="13">
        <f t="shared" si="1483"/>
        <v>1.8016924380739601E-5</v>
      </c>
      <c r="AO1054" s="13">
        <f t="shared" si="1484"/>
        <v>2.078960908619885E-5</v>
      </c>
      <c r="AP1054" s="13">
        <f t="shared" si="1485"/>
        <v>1.5992661004856789E-5</v>
      </c>
      <c r="AQ1054" s="13">
        <f t="shared" si="1486"/>
        <v>9.2269125271596512E-6</v>
      </c>
      <c r="AR1054" s="13">
        <f t="shared" si="1487"/>
        <v>3.5352318194304615E-2</v>
      </c>
      <c r="AS1054" s="13">
        <f t="shared" si="1488"/>
        <v>1.5150500485289145E-2</v>
      </c>
      <c r="AT1054" s="13">
        <f t="shared" si="1489"/>
        <v>3.2464301731664935E-3</v>
      </c>
      <c r="AU1054" s="13">
        <f t="shared" si="1490"/>
        <v>4.6376064735636081E-4</v>
      </c>
      <c r="AV1054" s="13">
        <f t="shared" si="1491"/>
        <v>4.9687023876432095E-5</v>
      </c>
      <c r="AW1054" s="13">
        <f t="shared" si="1492"/>
        <v>1.1699958108039439E-7</v>
      </c>
      <c r="AX1054" s="13">
        <f t="shared" si="1493"/>
        <v>5.5762575517691851E-7</v>
      </c>
      <c r="AY1054" s="13">
        <f t="shared" si="1494"/>
        <v>1.2868812924493906E-6</v>
      </c>
      <c r="AZ1054" s="13">
        <f t="shared" si="1495"/>
        <v>1.4849237552978461E-6</v>
      </c>
      <c r="BA1054" s="13">
        <f t="shared" si="1496"/>
        <v>1.142295756407578E-6</v>
      </c>
      <c r="BB1054" s="13">
        <f t="shared" si="1497"/>
        <v>6.5904373395506553E-7</v>
      </c>
      <c r="BC1054" s="13">
        <f t="shared" si="1498"/>
        <v>3.0418647067823684E-7</v>
      </c>
      <c r="BD1054" s="13">
        <f t="shared" si="1499"/>
        <v>1.3597601529522501E-2</v>
      </c>
      <c r="BE1054" s="13">
        <f t="shared" si="1500"/>
        <v>5.8273538792991538E-3</v>
      </c>
      <c r="BF1054" s="13">
        <f t="shared" si="1501"/>
        <v>1.2486780540249948E-3</v>
      </c>
      <c r="BG1054" s="13">
        <f t="shared" si="1502"/>
        <v>1.7837677442157448E-4</v>
      </c>
      <c r="BH1054" s="13">
        <f t="shared" si="1503"/>
        <v>1.9111175344886987E-5</v>
      </c>
      <c r="BI1054" s="13">
        <f t="shared" si="1504"/>
        <v>1.6380474386191904E-6</v>
      </c>
      <c r="BJ1054" s="14">
        <f t="shared" si="1505"/>
        <v>5.3342682352521827E-2</v>
      </c>
      <c r="BK1054" s="14">
        <f t="shared" si="1506"/>
        <v>0.14660462908722863</v>
      </c>
      <c r="BL1054" s="14">
        <f t="shared" si="1507"/>
        <v>0.65777330878731877</v>
      </c>
      <c r="BM1054" s="14">
        <f t="shared" si="1508"/>
        <v>0.50571236779251527</v>
      </c>
      <c r="BN1054" s="14">
        <f t="shared" si="1509"/>
        <v>0.48476381878270886</v>
      </c>
    </row>
    <row r="1055" spans="1:66" x14ac:dyDescent="0.25">
      <c r="A1055" t="s">
        <v>343</v>
      </c>
      <c r="B1055" t="s">
        <v>204</v>
      </c>
      <c r="C1055" t="s">
        <v>197</v>
      </c>
      <c r="D1055" t="s">
        <v>371</v>
      </c>
      <c r="E1055" s="10">
        <f>VLOOKUP(A1055,home!$A$2:$E$404,3,FALSE)</f>
        <v>1.3976999999999999</v>
      </c>
      <c r="F1055" s="10">
        <f>VLOOKUP(B1055,home!$B$2:$E$404,3,FALSE)</f>
        <v>0.58919999999999995</v>
      </c>
      <c r="G1055" s="10">
        <f>VLOOKUP(C1055,away!$B$2:$E$404,4,FALSE)</f>
        <v>1.4730000000000001</v>
      </c>
      <c r="H1055" s="10">
        <f>VLOOKUP(A1055,away!$A$2:$E$404,3,FALSE)</f>
        <v>1.0585</v>
      </c>
      <c r="I1055" s="10">
        <f>VLOOKUP(C1055,away!$B$2:$E$404,3,FALSE)</f>
        <v>0.94469999999999998</v>
      </c>
      <c r="J1055" s="10">
        <f>VLOOKUP(B1055,home!$B$2:$E$404,4,FALSE)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348</v>
      </c>
      <c r="B1056" t="s">
        <v>275</v>
      </c>
      <c r="C1056" t="s">
        <v>274</v>
      </c>
      <c r="D1056" t="s">
        <v>371</v>
      </c>
      <c r="E1056" s="10">
        <f>VLOOKUP(A1056,home!$A$2:$E$404,3,FALSE)</f>
        <v>1.5124</v>
      </c>
      <c r="F1056" s="10">
        <f>VLOOKUP(B1056,home!$B$2:$E$404,3,FALSE)</f>
        <v>1.3224</v>
      </c>
      <c r="G1056" s="10">
        <f>VLOOKUP(C1056,away!$B$2:$E$404,4,FALSE)</f>
        <v>1.2783</v>
      </c>
      <c r="H1056" s="10">
        <f>VLOOKUP(A1056,away!$A$2:$E$404,3,FALSE)</f>
        <v>1.1446000000000001</v>
      </c>
      <c r="I1056" s="10">
        <f>VLOOKUP(C1056,away!$B$2:$E$404,3,FALSE)</f>
        <v>0.64070000000000005</v>
      </c>
      <c r="J1056" s="10">
        <f>VLOOKUP(B1056,home!$B$2:$E$404,4,FALSE)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348</v>
      </c>
      <c r="B1057" t="s">
        <v>276</v>
      </c>
      <c r="C1057" t="s">
        <v>282</v>
      </c>
      <c r="D1057" t="s">
        <v>371</v>
      </c>
      <c r="E1057" s="10">
        <f>VLOOKUP(A1057,home!$A$2:$E$404,3,FALSE)</f>
        <v>1.5124</v>
      </c>
      <c r="F1057" s="10">
        <f>VLOOKUP(B1057,home!$B$2:$E$404,3,FALSE)</f>
        <v>1.1460999999999999</v>
      </c>
      <c r="G1057" s="10">
        <f>VLOOKUP(C1057,away!$B$2:$E$404,4,FALSE)</f>
        <v>0.61709999999999998</v>
      </c>
      <c r="H1057" s="10">
        <f>VLOOKUP(A1057,away!$A$2:$E$404,3,FALSE)</f>
        <v>1.1446000000000001</v>
      </c>
      <c r="I1057" s="10">
        <f>VLOOKUP(C1057,away!$B$2:$E$404,3,FALSE)</f>
        <v>1.5726</v>
      </c>
      <c r="J1057" s="10">
        <f>VLOOKUP(B1057,home!$B$2:$E$404,4,FALSE)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348</v>
      </c>
      <c r="B1058" t="s">
        <v>285</v>
      </c>
      <c r="C1058" t="s">
        <v>286</v>
      </c>
      <c r="D1058" t="s">
        <v>371</v>
      </c>
      <c r="E1058" s="10">
        <f>VLOOKUP(A1058,home!$A$2:$E$404,3,FALSE)</f>
        <v>1.5124</v>
      </c>
      <c r="F1058" s="10">
        <f>VLOOKUP(B1058,home!$B$2:$E$404,3,FALSE)</f>
        <v>0.57299999999999995</v>
      </c>
      <c r="G1058" s="10">
        <f>VLOOKUP(C1058,away!$B$2:$E$404,4,FALSE)</f>
        <v>1.5869</v>
      </c>
      <c r="H1058" s="10">
        <f>VLOOKUP(A1058,away!$A$2:$E$404,3,FALSE)</f>
        <v>1.1446000000000001</v>
      </c>
      <c r="I1058" s="10">
        <f>VLOOKUP(C1058,away!$B$2:$E$404,3,FALSE)</f>
        <v>0.34949999999999998</v>
      </c>
      <c r="J1058" s="10">
        <f>VLOOKUP(B1058,home!$B$2:$E$404,4,FALSE)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348</v>
      </c>
      <c r="B1059" t="s">
        <v>287</v>
      </c>
      <c r="C1059" t="s">
        <v>284</v>
      </c>
      <c r="D1059" t="s">
        <v>371</v>
      </c>
      <c r="E1059" s="10">
        <f>VLOOKUP(A1059,home!$A$2:$E$404,3,FALSE)</f>
        <v>1.5124</v>
      </c>
      <c r="F1059" s="10">
        <f>VLOOKUP(B1059,home!$B$2:$E$404,3,FALSE)</f>
        <v>0.92569999999999997</v>
      </c>
      <c r="G1059" s="10">
        <f>VLOOKUP(C1059,away!$B$2:$E$404,4,FALSE)</f>
        <v>1.0579000000000001</v>
      </c>
      <c r="H1059" s="10">
        <f>VLOOKUP(A1059,away!$A$2:$E$404,3,FALSE)</f>
        <v>1.1446000000000001</v>
      </c>
      <c r="I1059" s="10">
        <f>VLOOKUP(C1059,away!$B$2:$E$404,3,FALSE)</f>
        <v>0.99019999999999997</v>
      </c>
      <c r="J1059" s="10">
        <f>VLOOKUP(B1059,home!$B$2:$E$404,4,FALSE)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356</v>
      </c>
      <c r="B1060" t="s">
        <v>329</v>
      </c>
      <c r="C1060" t="s">
        <v>328</v>
      </c>
      <c r="D1060" t="s">
        <v>371</v>
      </c>
      <c r="E1060" s="10">
        <f>VLOOKUP(A1060,home!$A$2:$E$404,3,FALSE)</f>
        <v>1.6769000000000001</v>
      </c>
      <c r="F1060" s="10">
        <f>VLOOKUP(B1060,home!$B$2:$E$404,3,FALSE)</f>
        <v>0.59630000000000005</v>
      </c>
      <c r="G1060" s="10">
        <f>VLOOKUP(C1060,away!$B$2:$E$404,4,FALSE)</f>
        <v>0.87160000000000004</v>
      </c>
      <c r="H1060" s="10">
        <f>VLOOKUP(A1060,away!$A$2:$E$404,3,FALSE)</f>
        <v>1.5230999999999999</v>
      </c>
      <c r="I1060" s="10">
        <f>VLOOKUP(C1060,away!$B$2:$E$404,3,FALSE)</f>
        <v>1.5656000000000001</v>
      </c>
      <c r="J1060" s="10">
        <f>VLOOKUP(B1060,home!$B$2:$E$404,4,FALSE)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356</v>
      </c>
      <c r="B1061" t="s">
        <v>330</v>
      </c>
      <c r="C1061" t="s">
        <v>334</v>
      </c>
      <c r="D1061" t="s">
        <v>371</v>
      </c>
      <c r="E1061" s="10">
        <f>VLOOKUP(A1061,home!$A$2:$E$404,3,FALSE)</f>
        <v>1.6769000000000001</v>
      </c>
      <c r="F1061" s="10">
        <f>VLOOKUP(B1061,home!$B$2:$E$404,3,FALSE)</f>
        <v>1.0550999999999999</v>
      </c>
      <c r="G1061" s="10">
        <f>VLOOKUP(C1061,away!$B$2:$E$404,4,FALSE)</f>
        <v>0.77980000000000005</v>
      </c>
      <c r="H1061" s="10">
        <f>VLOOKUP(A1061,away!$A$2:$E$404,3,FALSE)</f>
        <v>1.5230999999999999</v>
      </c>
      <c r="I1061" s="10">
        <f>VLOOKUP(C1061,away!$B$2:$E$404,3,FALSE)</f>
        <v>1.2625999999999999</v>
      </c>
      <c r="J1061" s="10">
        <f>VLOOKUP(B1061,home!$B$2:$E$404,4,FALSE)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343</v>
      </c>
      <c r="B1062" t="s">
        <v>206</v>
      </c>
      <c r="C1062" t="s">
        <v>212</v>
      </c>
      <c r="D1062" t="s">
        <v>372</v>
      </c>
      <c r="E1062" s="10">
        <f>VLOOKUP(A1062,home!$A$2:$E$404,3,FALSE)</f>
        <v>1.3976999999999999</v>
      </c>
      <c r="F1062" s="10">
        <f>VLOOKUP(B1062,home!$B$2:$E$404,3,FALSE)</f>
        <v>0.97909999999999997</v>
      </c>
      <c r="G1062" s="10">
        <f>VLOOKUP(C1062,away!$B$2:$E$404,4,FALSE)</f>
        <v>1.3951</v>
      </c>
      <c r="H1062" s="10">
        <f>VLOOKUP(A1062,away!$A$2:$E$404,3,FALSE)</f>
        <v>1.0585</v>
      </c>
      <c r="I1062" s="10">
        <f>VLOOKUP(C1062,away!$B$2:$E$404,3,FALSE)</f>
        <v>0.99199999999999999</v>
      </c>
      <c r="J1062" s="10">
        <f>VLOOKUP(B1062,home!$B$2:$E$404,4,FALSE)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348</v>
      </c>
      <c r="B1063" t="s">
        <v>280</v>
      </c>
      <c r="C1063" t="s">
        <v>277</v>
      </c>
      <c r="D1063" t="s">
        <v>372</v>
      </c>
      <c r="E1063" s="10">
        <f>VLOOKUP(A1063,home!$A$2:$E$404,3,FALSE)</f>
        <v>1.5124</v>
      </c>
      <c r="F1063" s="10">
        <f>VLOOKUP(B1063,home!$B$2:$E$404,3,FALSE)</f>
        <v>1.5427999999999999</v>
      </c>
      <c r="G1063" s="10">
        <f>VLOOKUP(C1063,away!$B$2:$E$404,4,FALSE)</f>
        <v>0.9698</v>
      </c>
      <c r="H1063" s="10">
        <f>VLOOKUP(A1063,away!$A$2:$E$404,3,FALSE)</f>
        <v>1.1446000000000001</v>
      </c>
      <c r="I1063" s="10">
        <f>VLOOKUP(C1063,away!$B$2:$E$404,3,FALSE)</f>
        <v>1.1066</v>
      </c>
      <c r="J1063" s="10">
        <f>VLOOKUP(B1063,home!$B$2:$E$404,4,FALSE)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348</v>
      </c>
      <c r="B1064" t="s">
        <v>281</v>
      </c>
      <c r="C1064" t="s">
        <v>273</v>
      </c>
      <c r="D1064" t="s">
        <v>372</v>
      </c>
      <c r="E1064" s="10">
        <f>VLOOKUP(A1064,home!$A$2:$E$404,3,FALSE)</f>
        <v>1.5124</v>
      </c>
      <c r="F1064" s="10">
        <f>VLOOKUP(B1064,home!$B$2:$E$404,3,FALSE)</f>
        <v>0.79339999999999999</v>
      </c>
      <c r="G1064" s="10">
        <f>VLOOKUP(C1064,away!$B$2:$E$404,4,FALSE)</f>
        <v>0.74939999999999996</v>
      </c>
      <c r="H1064" s="10">
        <f>VLOOKUP(A1064,away!$A$2:$E$404,3,FALSE)</f>
        <v>1.1446000000000001</v>
      </c>
      <c r="I1064" s="10">
        <f>VLOOKUP(C1064,away!$B$2:$E$404,3,FALSE)</f>
        <v>0.93189999999999995</v>
      </c>
      <c r="J1064" s="10">
        <f>VLOOKUP(B1064,home!$B$2:$E$404,4,FALSE)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348</v>
      </c>
      <c r="B1065" t="s">
        <v>283</v>
      </c>
      <c r="C1065" t="s">
        <v>279</v>
      </c>
      <c r="D1065" t="s">
        <v>372</v>
      </c>
      <c r="E1065" s="10">
        <f>VLOOKUP(A1065,home!$A$2:$E$404,3,FALSE)</f>
        <v>1.5124</v>
      </c>
      <c r="F1065" s="10">
        <f>VLOOKUP(B1065,home!$B$2:$E$404,3,FALSE)</f>
        <v>0.70530000000000004</v>
      </c>
      <c r="G1065" s="10">
        <f>VLOOKUP(C1065,away!$B$2:$E$404,4,FALSE)</f>
        <v>0.70250000000000001</v>
      </c>
      <c r="H1065" s="10">
        <f>VLOOKUP(A1065,away!$A$2:$E$404,3,FALSE)</f>
        <v>1.1446000000000001</v>
      </c>
      <c r="I1065" s="10">
        <f>VLOOKUP(C1065,away!$B$2:$E$404,3,FALSE)</f>
        <v>0.65529999999999999</v>
      </c>
      <c r="J1065" s="10">
        <f>VLOOKUP(B1065,home!$B$2:$E$404,4,FALSE)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348</v>
      </c>
      <c r="B1066" t="s">
        <v>288</v>
      </c>
      <c r="C1066" t="s">
        <v>278</v>
      </c>
      <c r="D1066" t="s">
        <v>372</v>
      </c>
      <c r="E1066" s="10">
        <f>VLOOKUP(A1066,home!$A$2:$E$404,3,FALSE)</f>
        <v>1.5124</v>
      </c>
      <c r="F1066" s="10">
        <f>VLOOKUP(B1066,home!$B$2:$E$404,3,FALSE)</f>
        <v>0.66120000000000001</v>
      </c>
      <c r="G1066" s="10">
        <f>VLOOKUP(C1066,away!$B$2:$E$404,4,FALSE)</f>
        <v>1.1020000000000001</v>
      </c>
      <c r="H1066" s="10">
        <f>VLOOKUP(A1066,away!$A$2:$E$404,3,FALSE)</f>
        <v>1.1446000000000001</v>
      </c>
      <c r="I1066" s="10">
        <f>VLOOKUP(C1066,away!$B$2:$E$404,3,FALSE)</f>
        <v>0.99019999999999997</v>
      </c>
      <c r="J1066" s="10">
        <f>VLOOKUP(B1066,home!$B$2:$E$404,4,FALSE)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356</v>
      </c>
      <c r="B1067" t="s">
        <v>331</v>
      </c>
      <c r="C1067" t="s">
        <v>333</v>
      </c>
      <c r="D1067" t="s">
        <v>372</v>
      </c>
      <c r="E1067" s="10">
        <f>VLOOKUP(A1067,home!$A$2:$E$404,3,FALSE)</f>
        <v>1.6769000000000001</v>
      </c>
      <c r="F1067" s="10">
        <f>VLOOKUP(B1067,home!$B$2:$E$404,3,FALSE)</f>
        <v>0.77980000000000005</v>
      </c>
      <c r="G1067" s="10">
        <f>VLOOKUP(C1067,away!$B$2:$E$404,4,FALSE)</f>
        <v>0.82569999999999999</v>
      </c>
      <c r="H1067" s="10">
        <f>VLOOKUP(A1067,away!$A$2:$E$404,3,FALSE)</f>
        <v>1.5230999999999999</v>
      </c>
      <c r="I1067" s="10">
        <f>VLOOKUP(C1067,away!$B$2:$E$404,3,FALSE)</f>
        <v>0.85860000000000003</v>
      </c>
      <c r="J1067" s="10">
        <f>VLOOKUP(B1067,home!$B$2:$E$404,4,FALSE)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356</v>
      </c>
      <c r="B1068" t="s">
        <v>335</v>
      </c>
      <c r="C1068" t="s">
        <v>327</v>
      </c>
      <c r="D1068" t="s">
        <v>372</v>
      </c>
      <c r="E1068" s="10">
        <f>VLOOKUP(A1068,home!$A$2:$E$404,3,FALSE)</f>
        <v>1.6769000000000001</v>
      </c>
      <c r="F1068" s="10">
        <f>VLOOKUP(B1068,home!$B$2:$E$404,3,FALSE)</f>
        <v>0.73399999999999999</v>
      </c>
      <c r="G1068" s="10">
        <f>VLOOKUP(C1068,away!$B$2:$E$404,4,FALSE)</f>
        <v>1.1009</v>
      </c>
      <c r="H1068" s="10">
        <f>VLOOKUP(A1068,away!$A$2:$E$404,3,FALSE)</f>
        <v>1.5230999999999999</v>
      </c>
      <c r="I1068" s="10">
        <f>VLOOKUP(C1068,away!$B$2:$E$404,3,FALSE)</f>
        <v>0.75760000000000005</v>
      </c>
      <c r="J1068" s="10">
        <f>VLOOKUP(B1068,home!$B$2:$E$404,4,FALSE)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289</v>
      </c>
      <c r="B1069" t="s">
        <v>300</v>
      </c>
      <c r="C1069" t="s">
        <v>304</v>
      </c>
      <c r="D1069" t="s">
        <v>372</v>
      </c>
      <c r="E1069" s="10">
        <f>VLOOKUP(A1069,home!$A$2:$E$404,3,FALSE)</f>
        <v>1.6667000000000001</v>
      </c>
      <c r="F1069" s="10">
        <f>VLOOKUP(B1069,home!$B$2:$E$404,3,FALSE)</f>
        <v>0</v>
      </c>
      <c r="G1069" s="10">
        <f>VLOOKUP(C1069,away!$B$2:$E$404,4,FALSE)</f>
        <v>0.75</v>
      </c>
      <c r="H1069" s="10">
        <f>VLOOKUP(A1069,away!$A$2:$E$404,3,FALSE)</f>
        <v>0.93330000000000002</v>
      </c>
      <c r="I1069" s="10">
        <f>VLOOKUP(C1069,away!$B$2:$E$404,3,FALSE)</f>
        <v>0.80359999999999998</v>
      </c>
      <c r="J1069" s="10">
        <f>VLOOKUP(B1069,home!$B$2:$E$404,4,FALSE)</f>
        <v>1.0714999999999999</v>
      </c>
      <c r="K1069" s="12">
        <f t="shared" si="1454"/>
        <v>0</v>
      </c>
      <c r="L1069" s="12">
        <f t="shared" si="1455"/>
        <v>0.80362487141999983</v>
      </c>
      <c r="M1069" s="13">
        <f t="shared" si="1456"/>
        <v>0.44770315285562451</v>
      </c>
      <c r="N1069" s="13">
        <f t="shared" si="1457"/>
        <v>0</v>
      </c>
      <c r="O1069" s="13">
        <f t="shared" si="1458"/>
        <v>0.35978538864792975</v>
      </c>
      <c r="P1069" s="13">
        <f t="shared" si="1459"/>
        <v>0</v>
      </c>
      <c r="Q1069" s="13">
        <f t="shared" si="1460"/>
        <v>0</v>
      </c>
      <c r="R1069" s="13">
        <f t="shared" si="1461"/>
        <v>0.14456624334549359</v>
      </c>
      <c r="S1069" s="13">
        <f t="shared" si="1462"/>
        <v>0</v>
      </c>
      <c r="T1069" s="13">
        <f t="shared" si="1463"/>
        <v>0</v>
      </c>
      <c r="U1069" s="13">
        <f t="shared" si="1464"/>
        <v>0</v>
      </c>
      <c r="V1069" s="13">
        <f t="shared" si="1465"/>
        <v>0</v>
      </c>
      <c r="W1069" s="13">
        <f t="shared" si="1466"/>
        <v>0</v>
      </c>
      <c r="X1069" s="13">
        <f t="shared" si="1467"/>
        <v>0</v>
      </c>
      <c r="Y1069" s="13">
        <f t="shared" si="1468"/>
        <v>0</v>
      </c>
      <c r="Z1069" s="13">
        <f t="shared" si="1469"/>
        <v>3.8725676240064906E-2</v>
      </c>
      <c r="AA1069" s="13">
        <f t="shared" si="1470"/>
        <v>0</v>
      </c>
      <c r="AB1069" s="13">
        <f t="shared" si="1471"/>
        <v>0</v>
      </c>
      <c r="AC1069" s="13">
        <f t="shared" si="1472"/>
        <v>0</v>
      </c>
      <c r="AD1069" s="13">
        <f t="shared" si="1473"/>
        <v>0</v>
      </c>
      <c r="AE1069" s="13">
        <f t="shared" si="1474"/>
        <v>0</v>
      </c>
      <c r="AF1069" s="13">
        <f t="shared" si="1475"/>
        <v>0</v>
      </c>
      <c r="AG1069" s="13">
        <f t="shared" si="1476"/>
        <v>0</v>
      </c>
      <c r="AH1069" s="13">
        <f t="shared" si="1477"/>
        <v>7.7802291472686734E-3</v>
      </c>
      <c r="AI1069" s="13">
        <f t="shared" si="1478"/>
        <v>0</v>
      </c>
      <c r="AJ1069" s="13">
        <f t="shared" si="1479"/>
        <v>0</v>
      </c>
      <c r="AK1069" s="13">
        <f t="shared" si="1480"/>
        <v>0</v>
      </c>
      <c r="AL1069" s="13">
        <f t="shared" si="1481"/>
        <v>0</v>
      </c>
      <c r="AM1069" s="13">
        <f t="shared" si="1482"/>
        <v>0</v>
      </c>
      <c r="AN1069" s="13">
        <f t="shared" si="1483"/>
        <v>0</v>
      </c>
      <c r="AO1069" s="13">
        <f t="shared" si="1484"/>
        <v>0</v>
      </c>
      <c r="AP1069" s="13">
        <f t="shared" si="1485"/>
        <v>0</v>
      </c>
      <c r="AQ1069" s="13">
        <f t="shared" si="1486"/>
        <v>0</v>
      </c>
      <c r="AR1069" s="13">
        <f t="shared" si="1487"/>
        <v>1.2504771296183853E-3</v>
      </c>
      <c r="AS1069" s="13">
        <f t="shared" si="1488"/>
        <v>0</v>
      </c>
      <c r="AT1069" s="13">
        <f t="shared" si="1489"/>
        <v>0</v>
      </c>
      <c r="AU1069" s="13">
        <f t="shared" si="1490"/>
        <v>0</v>
      </c>
      <c r="AV1069" s="13">
        <f t="shared" si="1491"/>
        <v>0</v>
      </c>
      <c r="AW1069" s="13">
        <f t="shared" si="1492"/>
        <v>0</v>
      </c>
      <c r="AX1069" s="13">
        <f t="shared" si="1493"/>
        <v>0</v>
      </c>
      <c r="AY1069" s="13">
        <f t="shared" si="1494"/>
        <v>0</v>
      </c>
      <c r="AZ1069" s="13">
        <f t="shared" si="1495"/>
        <v>0</v>
      </c>
      <c r="BA1069" s="13">
        <f t="shared" si="1496"/>
        <v>0</v>
      </c>
      <c r="BB1069" s="13">
        <f t="shared" si="1497"/>
        <v>0</v>
      </c>
      <c r="BC1069" s="13">
        <f t="shared" si="1498"/>
        <v>0</v>
      </c>
      <c r="BD1069" s="13">
        <f t="shared" si="1499"/>
        <v>1.6748575375053748E-4</v>
      </c>
      <c r="BE1069" s="13">
        <f t="shared" si="1500"/>
        <v>0</v>
      </c>
      <c r="BF1069" s="13">
        <f t="shared" si="1501"/>
        <v>0</v>
      </c>
      <c r="BG1069" s="13">
        <f t="shared" si="1502"/>
        <v>0</v>
      </c>
      <c r="BH1069" s="13">
        <f t="shared" si="1503"/>
        <v>0</v>
      </c>
      <c r="BI1069" s="13">
        <f t="shared" si="1504"/>
        <v>0</v>
      </c>
      <c r="BJ1069" s="14">
        <f t="shared" si="1505"/>
        <v>0</v>
      </c>
      <c r="BK1069" s="14">
        <f t="shared" si="1506"/>
        <v>0.44770315285562451</v>
      </c>
      <c r="BL1069" s="14">
        <f t="shared" si="1507"/>
        <v>0.51354982402406102</v>
      </c>
      <c r="BM1069" s="14">
        <f t="shared" si="1508"/>
        <v>4.7923868270702503E-2</v>
      </c>
      <c r="BN1069" s="14">
        <f t="shared" si="1509"/>
        <v>0.95205478484904782</v>
      </c>
    </row>
    <row r="1070" spans="1:66" x14ac:dyDescent="0.25">
      <c r="A1070" t="s">
        <v>289</v>
      </c>
      <c r="B1070" t="s">
        <v>292</v>
      </c>
      <c r="C1070" t="s">
        <v>305</v>
      </c>
      <c r="D1070" t="s">
        <v>372</v>
      </c>
      <c r="E1070" s="10">
        <f>VLOOKUP(A1070,home!$A$2:$E$404,3,FALSE)</f>
        <v>1.6667000000000001</v>
      </c>
      <c r="F1070" s="10">
        <f>VLOOKUP(B1070,home!$B$2:$E$404,3,FALSE)</f>
        <v>0.9</v>
      </c>
      <c r="G1070" s="10">
        <f>VLOOKUP(C1070,away!$B$2:$E$404,4,FALSE)</f>
        <v>1.5</v>
      </c>
      <c r="H1070" s="10">
        <f>VLOOKUP(A1070,away!$A$2:$E$404,3,FALSE)</f>
        <v>0.93330000000000002</v>
      </c>
      <c r="I1070" s="10">
        <f>VLOOKUP(C1070,away!$B$2:$E$404,3,FALSE)</f>
        <v>1.6072</v>
      </c>
      <c r="J1070" s="10">
        <f>VLOOKUP(B1070,home!$B$2:$E$404,4,FALSE)</f>
        <v>0.53569999999999995</v>
      </c>
      <c r="K1070" s="12">
        <f t="shared" si="1454"/>
        <v>2.2500450000000001</v>
      </c>
      <c r="L1070" s="12">
        <f t="shared" si="1455"/>
        <v>0.80354987143199985</v>
      </c>
      <c r="M1070" s="13">
        <f t="shared" si="1456"/>
        <v>4.7188980792507336E-2</v>
      </c>
      <c r="N1070" s="13">
        <f t="shared" si="1457"/>
        <v>0.10617733028727717</v>
      </c>
      <c r="O1070" s="13">
        <f t="shared" si="1458"/>
        <v>3.7918699448826379E-2</v>
      </c>
      <c r="P1070" s="13">
        <f t="shared" si="1459"/>
        <v>8.5318780101334549E-2</v>
      </c>
      <c r="Q1070" s="13">
        <f t="shared" si="1460"/>
        <v>0.1194518855631183</v>
      </c>
      <c r="R1070" s="13">
        <f t="shared" si="1461"/>
        <v>1.5234783033486536E-2</v>
      </c>
      <c r="S1070" s="13">
        <f t="shared" si="1462"/>
        <v>3.8564587090720158E-2</v>
      </c>
      <c r="T1070" s="13">
        <f t="shared" si="1463"/>
        <v>9.598554728655366E-2</v>
      </c>
      <c r="U1070" s="13">
        <f t="shared" si="1464"/>
        <v>3.4278947390581217E-2</v>
      </c>
      <c r="V1070" s="13">
        <f t="shared" si="1465"/>
        <v>7.7472971924890813E-3</v>
      </c>
      <c r="W1070" s="13">
        <f t="shared" si="1466"/>
        <v>8.9590705950622171E-2</v>
      </c>
      <c r="X1070" s="13">
        <f t="shared" si="1467"/>
        <v>7.199060024812455E-2</v>
      </c>
      <c r="Y1070" s="13">
        <f t="shared" si="1468"/>
        <v>2.892401878684648E-2</v>
      </c>
      <c r="Z1070" s="13">
        <f t="shared" si="1469"/>
        <v>4.0806359826175073E-3</v>
      </c>
      <c r="AA1070" s="13">
        <f t="shared" si="1470"/>
        <v>9.1816145895086097E-3</v>
      </c>
      <c r="AB1070" s="13">
        <f t="shared" si="1471"/>
        <v>1.0329522999525451E-2</v>
      </c>
      <c r="AC1070" s="13">
        <f t="shared" si="1472"/>
        <v>8.7545589887297174E-4</v>
      </c>
      <c r="AD1070" s="13">
        <f t="shared" si="1473"/>
        <v>5.0395779992666929E-2</v>
      </c>
      <c r="AE1070" s="13">
        <f t="shared" si="1474"/>
        <v>4.049552253382286E-2</v>
      </c>
      <c r="AF1070" s="13">
        <f t="shared" si="1475"/>
        <v>1.6270085962812503E-2</v>
      </c>
      <c r="AG1070" s="13">
        <f t="shared" si="1476"/>
        <v>4.3579418278685252E-3</v>
      </c>
      <c r="AH1070" s="13">
        <f t="shared" si="1477"/>
        <v>8.1974862979827248E-4</v>
      </c>
      <c r="AI1070" s="13">
        <f t="shared" si="1478"/>
        <v>1.8444713057344539E-3</v>
      </c>
      <c r="AJ1070" s="13">
        <f t="shared" si="1479"/>
        <v>2.0750717195556403E-3</v>
      </c>
      <c r="AK1070" s="13">
        <f t="shared" si="1480"/>
        <v>1.5563349157425234E-3</v>
      </c>
      <c r="AL1070" s="13">
        <f t="shared" si="1481"/>
        <v>6.3313788998993589E-5</v>
      </c>
      <c r="AM1070" s="13">
        <f t="shared" si="1482"/>
        <v>2.2678554558720053E-2</v>
      </c>
      <c r="AN1070" s="13">
        <f t="shared" si="1483"/>
        <v>1.822334959992309E-2</v>
      </c>
      <c r="AO1070" s="13">
        <f t="shared" si="1484"/>
        <v>7.3216851140392916E-3</v>
      </c>
      <c r="AP1070" s="13">
        <f t="shared" si="1485"/>
        <v>1.9611130440172872E-3</v>
      </c>
      <c r="AQ1070" s="13">
        <f t="shared" si="1486"/>
        <v>3.9396303359592714E-4</v>
      </c>
      <c r="AR1070" s="13">
        <f t="shared" si="1487"/>
        <v>1.3174178121619202E-4</v>
      </c>
      <c r="AS1070" s="13">
        <f t="shared" si="1488"/>
        <v>2.9642493611658675E-4</v>
      </c>
      <c r="AT1070" s="13">
        <f t="shared" si="1489"/>
        <v>3.3348472269222274E-4</v>
      </c>
      <c r="AU1070" s="13">
        <f t="shared" si="1490"/>
        <v>2.5011854429000745E-4</v>
      </c>
      <c r="AV1070" s="13">
        <f t="shared" si="1491"/>
        <v>1.4069449499675248E-4</v>
      </c>
      <c r="AW1070" s="13">
        <f t="shared" si="1492"/>
        <v>3.1798002828596372E-6</v>
      </c>
      <c r="AX1070" s="13">
        <f t="shared" si="1493"/>
        <v>8.5046280486791997E-3</v>
      </c>
      <c r="AY1070" s="13">
        <f t="shared" si="1494"/>
        <v>6.8338927750931505E-3</v>
      </c>
      <c r="AZ1070" s="13">
        <f t="shared" si="1495"/>
        <v>2.7456868304030864E-3</v>
      </c>
      <c r="BA1070" s="13">
        <f t="shared" si="1496"/>
        <v>7.3543209985431194E-4</v>
      </c>
      <c r="BB1070" s="13">
        <f t="shared" si="1497"/>
        <v>1.4773909232122448E-4</v>
      </c>
      <c r="BC1070" s="13">
        <f t="shared" si="1498"/>
        <v>2.3743145728040061E-5</v>
      </c>
      <c r="BD1070" s="13">
        <f t="shared" si="1499"/>
        <v>1.7643515226415619E-5</v>
      </c>
      <c r="BE1070" s="13">
        <f t="shared" si="1500"/>
        <v>3.969870321762033E-5</v>
      </c>
      <c r="BF1070" s="13">
        <f t="shared" si="1501"/>
        <v>4.466193434064527E-5</v>
      </c>
      <c r="BG1070" s="13">
        <f t="shared" si="1502"/>
        <v>3.3497120684499064E-5</v>
      </c>
      <c r="BH1070" s="13">
        <f t="shared" si="1503"/>
        <v>1.8842507227638428E-5</v>
      </c>
      <c r="BI1070" s="13">
        <f t="shared" si="1504"/>
        <v>8.4792978350023422E-6</v>
      </c>
      <c r="BJ1070" s="14">
        <f t="shared" si="1505"/>
        <v>0.693209205782088</v>
      </c>
      <c r="BK1070" s="14">
        <f t="shared" si="1506"/>
        <v>0.18659230764001628</v>
      </c>
      <c r="BL1070" s="14">
        <f t="shared" si="1507"/>
        <v>0.11455448159060266</v>
      </c>
      <c r="BM1070" s="14">
        <f t="shared" si="1508"/>
        <v>0.58031545879396362</v>
      </c>
      <c r="BN1070" s="14">
        <f t="shared" si="1509"/>
        <v>0.41129045922655028</v>
      </c>
    </row>
    <row r="1071" spans="1:66" x14ac:dyDescent="0.25">
      <c r="A1071" t="s">
        <v>289</v>
      </c>
      <c r="B1071" t="s">
        <v>307</v>
      </c>
      <c r="C1071" t="s">
        <v>306</v>
      </c>
      <c r="D1071" t="s">
        <v>372</v>
      </c>
      <c r="E1071" s="10">
        <f>VLOOKUP(A1071,home!$A$2:$E$404,3,FALSE)</f>
        <v>1.6667000000000001</v>
      </c>
      <c r="F1071" s="10">
        <f>VLOOKUP(B1071,home!$B$2:$E$404,3,FALSE)</f>
        <v>0.3</v>
      </c>
      <c r="G1071" s="10">
        <f>VLOOKUP(C1071,away!$B$2:$E$404,4,FALSE)</f>
        <v>0.3</v>
      </c>
      <c r="H1071" s="10">
        <f>VLOOKUP(A1071,away!$A$2:$E$404,3,FALSE)</f>
        <v>0.93330000000000002</v>
      </c>
      <c r="I1071" s="10">
        <f>VLOOKUP(C1071,away!$B$2:$E$404,3,FALSE)</f>
        <v>0.1</v>
      </c>
      <c r="J1071" s="10">
        <f>VLOOKUP(B1071,home!$B$2:$E$404,4,FALSE)</f>
        <v>1.0714999999999999</v>
      </c>
      <c r="K1071" s="12">
        <f t="shared" si="1454"/>
        <v>0.15000299999999997</v>
      </c>
      <c r="L1071" s="12">
        <f t="shared" si="1455"/>
        <v>0.100003095</v>
      </c>
      <c r="M1071" s="13">
        <f t="shared" si="1456"/>
        <v>0.77879603629509786</v>
      </c>
      <c r="N1071" s="13">
        <f t="shared" si="1457"/>
        <v>0.11682174183237358</v>
      </c>
      <c r="O1071" s="13">
        <f t="shared" si="1458"/>
        <v>7.7882014003242114E-2</v>
      </c>
      <c r="P1071" s="13">
        <f t="shared" si="1459"/>
        <v>1.1682535746528328E-2</v>
      </c>
      <c r="Q1071" s="13">
        <f t="shared" si="1460"/>
        <v>8.7618058700407644E-3</v>
      </c>
      <c r="R1071" s="13">
        <f t="shared" si="1461"/>
        <v>3.8942212225787755E-3</v>
      </c>
      <c r="S1071" s="13">
        <f t="shared" si="1462"/>
        <v>4.3811741171085373E-5</v>
      </c>
      <c r="T1071" s="13">
        <f t="shared" si="1463"/>
        <v>8.7620770479324411E-4</v>
      </c>
      <c r="U1071" s="13">
        <f t="shared" si="1464"/>
        <v>5.8414486605048413E-4</v>
      </c>
      <c r="V1071" s="13">
        <f t="shared" si="1465"/>
        <v>7.302328901069585E-8</v>
      </c>
      <c r="W1071" s="13">
        <f t="shared" si="1466"/>
        <v>4.3809905530790816E-4</v>
      </c>
      <c r="X1071" s="13">
        <f t="shared" si="1467"/>
        <v>4.3811261447366989E-5</v>
      </c>
      <c r="Y1071" s="13">
        <f t="shared" si="1468"/>
        <v>2.190630870295439E-6</v>
      </c>
      <c r="Z1071" s="13">
        <f t="shared" si="1469"/>
        <v>1.2981139162418718E-4</v>
      </c>
      <c r="AA1071" s="13">
        <f t="shared" si="1470"/>
        <v>1.947209817780295E-5</v>
      </c>
      <c r="AB1071" s="13">
        <f t="shared" si="1471"/>
        <v>1.4604365714824876E-6</v>
      </c>
      <c r="AC1071" s="13">
        <f t="shared" si="1472"/>
        <v>6.8462821492942798E-11</v>
      </c>
      <c r="AD1071" s="13">
        <f t="shared" si="1473"/>
        <v>1.6429043148338033E-5</v>
      </c>
      <c r="AE1071" s="13">
        <f t="shared" si="1474"/>
        <v>1.6429551627223471E-6</v>
      </c>
      <c r="AF1071" s="13">
        <f t="shared" si="1475"/>
        <v>8.2150300609231671E-8</v>
      </c>
      <c r="AG1071" s="13">
        <f t="shared" si="1476"/>
        <v>2.7384281053678515E-9</v>
      </c>
      <c r="AH1071" s="13">
        <f t="shared" si="1477"/>
        <v>3.245385232168948E-6</v>
      </c>
      <c r="AI1071" s="13">
        <f t="shared" si="1478"/>
        <v>4.8681752098103871E-7</v>
      </c>
      <c r="AJ1071" s="13">
        <f t="shared" si="1479"/>
        <v>3.6512044299859368E-8</v>
      </c>
      <c r="AK1071" s="13">
        <f t="shared" si="1480"/>
        <v>1.8256387270372678E-9</v>
      </c>
      <c r="AL1071" s="13">
        <f t="shared" si="1481"/>
        <v>4.107978582964581E-14</v>
      </c>
      <c r="AM1071" s="13">
        <f t="shared" si="1482"/>
        <v>4.9288115187602985E-7</v>
      </c>
      <c r="AN1071" s="13">
        <f t="shared" si="1483"/>
        <v>4.928964065476804E-8</v>
      </c>
      <c r="AO1071" s="13">
        <f t="shared" si="1484"/>
        <v>2.4645583084573149E-9</v>
      </c>
      <c r="AP1071" s="13">
        <f t="shared" si="1485"/>
        <v>8.2154486217898748E-11</v>
      </c>
      <c r="AQ1071" s="13">
        <f t="shared" si="1486"/>
        <v>2.0539257224811796E-12</v>
      </c>
      <c r="AR1071" s="13">
        <f t="shared" si="1487"/>
        <v>6.4909713536837684E-8</v>
      </c>
      <c r="AS1071" s="13">
        <f t="shared" si="1488"/>
        <v>9.7366517596662643E-9</v>
      </c>
      <c r="AT1071" s="13">
        <f t="shared" si="1489"/>
        <v>7.3026348695260909E-10</v>
      </c>
      <c r="AU1071" s="13">
        <f t="shared" si="1490"/>
        <v>3.6513904611117395E-11</v>
      </c>
      <c r="AV1071" s="13">
        <f t="shared" si="1491"/>
        <v>1.3692988083453603E-12</v>
      </c>
      <c r="AW1071" s="13">
        <f t="shared" si="1492"/>
        <v>1.7117449529234243E-17</v>
      </c>
      <c r="AX1071" s="13">
        <f t="shared" si="1493"/>
        <v>1.2322275237476679E-8</v>
      </c>
      <c r="AY1071" s="13">
        <f t="shared" si="1494"/>
        <v>1.2322656611895279E-9</v>
      </c>
      <c r="AZ1071" s="13">
        <f t="shared" si="1495"/>
        <v>6.1615189990587077E-11</v>
      </c>
      <c r="BA1071" s="13">
        <f t="shared" si="1496"/>
        <v>2.0539032326905766E-12</v>
      </c>
      <c r="BB1071" s="13">
        <f t="shared" si="1497"/>
        <v>5.1349170024890702E-14</v>
      </c>
      <c r="BC1071" s="13">
        <f t="shared" si="1498"/>
        <v>1.0270151856340597E-15</v>
      </c>
      <c r="BD1071" s="13">
        <f t="shared" si="1499"/>
        <v>1.0818620415411936E-9</v>
      </c>
      <c r="BE1071" s="13">
        <f t="shared" si="1500"/>
        <v>1.622825518173037E-10</v>
      </c>
      <c r="BF1071" s="13">
        <f t="shared" si="1501"/>
        <v>1.21714348101255E-11</v>
      </c>
      <c r="BG1071" s="13">
        <f t="shared" si="1502"/>
        <v>6.0858391194108496E-13</v>
      </c>
      <c r="BH1071" s="13">
        <f t="shared" si="1503"/>
        <v>2.2822353135724636E-14</v>
      </c>
      <c r="BI1071" s="13">
        <f t="shared" si="1504"/>
        <v>6.8468428748362042E-16</v>
      </c>
      <c r="BJ1071" s="14">
        <f t="shared" si="1505"/>
        <v>0.12696257157969446</v>
      </c>
      <c r="BK1071" s="14">
        <f t="shared" si="1506"/>
        <v>0.79052245810685573</v>
      </c>
      <c r="BL1071" s="14">
        <f t="shared" si="1507"/>
        <v>8.2385159838516936E-2</v>
      </c>
      <c r="BM1071" s="14">
        <f t="shared" si="1508"/>
        <v>2.1616447145644626E-3</v>
      </c>
      <c r="BN1071" s="14">
        <f t="shared" si="1509"/>
        <v>0.9978383549698614</v>
      </c>
    </row>
    <row r="1072" spans="1:66" s="15" customFormat="1" x14ac:dyDescent="0.25">
      <c r="A1072" s="15" t="s">
        <v>343</v>
      </c>
      <c r="B1072" s="15" t="s">
        <v>208</v>
      </c>
      <c r="C1072" s="15" t="s">
        <v>207</v>
      </c>
      <c r="D1072" s="15" t="s">
        <v>373</v>
      </c>
      <c r="E1072" s="15">
        <f>VLOOKUP(A1072,home!$A$2:$E$404,3,FALSE)</f>
        <v>1.3976999999999999</v>
      </c>
      <c r="F1072" s="15">
        <f>VLOOKUP(B1072,home!$B$2:$E$404,3,FALSE)</f>
        <v>0.85170000000000001</v>
      </c>
      <c r="G1072" s="15">
        <f>VLOOKUP(C1072,away!$B$2:$E$404,4,FALSE)</f>
        <v>1.0731999999999999</v>
      </c>
      <c r="H1072" s="15">
        <f>VLOOKUP(A1072,away!$A$2:$E$404,3,FALSE)</f>
        <v>1.0585</v>
      </c>
      <c r="I1072" s="15">
        <f>VLOOKUP(C1072,away!$B$2:$E$404,3,FALSE)</f>
        <v>0.73480000000000001</v>
      </c>
      <c r="J1072" s="15">
        <f>VLOOKUP(B1072,home!$B$2:$E$404,4,FALSE)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337</v>
      </c>
      <c r="B1073" t="s">
        <v>93</v>
      </c>
      <c r="C1073" t="s">
        <v>96</v>
      </c>
      <c r="D1073" s="7" t="s">
        <v>373</v>
      </c>
      <c r="E1073" s="10">
        <f>VLOOKUP(A1073,home!$A$2:$E$404,3,FALSE)</f>
        <v>1.2959000000000001</v>
      </c>
      <c r="F1073" s="10">
        <f>VLOOKUP(B1073,home!$B$2:$E$404,3,FALSE)</f>
        <v>1.3504</v>
      </c>
      <c r="G1073" s="10">
        <f>VLOOKUP(C1073,away!$B$2:$E$404,4,FALSE)</f>
        <v>0.77170000000000005</v>
      </c>
      <c r="H1073" s="10">
        <f>VLOOKUP(A1073,away!$A$2:$E$404,3,FALSE)</f>
        <v>1</v>
      </c>
      <c r="I1073" s="10">
        <f>VLOOKUP(C1073,away!$B$2:$E$404,3,FALSE)</f>
        <v>0.1</v>
      </c>
      <c r="J1073" s="10">
        <f>VLOOKUP(B1073,home!$B$2:$E$404,4,FALSE)</f>
        <v>1.25</v>
      </c>
      <c r="K1073" s="12">
        <f t="shared" ref="K1073:K1136" si="1510">E1073*F1073*G1073</f>
        <v>1.3504621589120003</v>
      </c>
      <c r="L1073" s="12">
        <f t="shared" ref="L1073:L1136" si="1511">H1073*I1073*J1073</f>
        <v>0.125</v>
      </c>
      <c r="M1073" s="13">
        <f t="shared" ref="M1073:M1136" si="1512">_xlfn.POISSON.DIST(0,K1073,FALSE) * _xlfn.POISSON.DIST(0,L1073,FALSE)</f>
        <v>0.22867301934640147</v>
      </c>
      <c r="N1073" s="13">
        <f t="shared" ref="N1073:N1136" si="1513">_xlfn.POISSON.DIST(1,K1073,FALSE) * _xlfn.POISSON.DIST(0,L1073,FALSE)</f>
        <v>0.30881425939146695</v>
      </c>
      <c r="O1073" s="13">
        <f t="shared" ref="O1073:O1136" si="1514">_xlfn.POISSON.DIST(0,K1073,FALSE) * _xlfn.POISSON.DIST(1,L1073,FALSE)</f>
        <v>2.8584127418300187E-2</v>
      </c>
      <c r="P1073" s="13">
        <f t="shared" ref="P1073:P1136" si="1515">_xlfn.POISSON.DIST(1,K1073,FALSE) * _xlfn.POISSON.DIST(1,L1073,FALSE)</f>
        <v>3.8601782423933376E-2</v>
      </c>
      <c r="Q1073" s="13">
        <f t="shared" ref="Q1073:Q1136" si="1516">_xlfn.POISSON.DIST(2,K1073,FALSE) * _xlfn.POISSON.DIST(0,L1073,FALSE)</f>
        <v>0.20852098572030547</v>
      </c>
      <c r="R1073" s="13">
        <f t="shared" ref="R1073:R1136" si="1517">_xlfn.POISSON.DIST(0,K1073,FALSE) * _xlfn.POISSON.DIST(2,L1073,FALSE)</f>
        <v>1.7865079636437621E-3</v>
      </c>
      <c r="S1073" s="13">
        <f t="shared" ref="S1073:S1136" si="1518">_xlfn.POISSON.DIST(2,K1073,FALSE) * _xlfn.POISSON.DIST(2,L1073,FALSE)</f>
        <v>1.6290702009398869E-3</v>
      </c>
      <c r="T1073" s="13">
        <f t="shared" ref="T1073:T1136" si="1519">_xlfn.POISSON.DIST(2,K1073,FALSE) * _xlfn.POISSON.DIST(1,L1073,FALSE)</f>
        <v>2.6065123215038188E-2</v>
      </c>
      <c r="U1073" s="13">
        <f t="shared" ref="U1073:U1136" si="1520">_xlfn.POISSON.DIST(1,K1073,FALSE) * _xlfn.POISSON.DIST(2,L1073,FALSE)</f>
        <v>2.4126114014958364E-3</v>
      </c>
      <c r="V1073" s="13">
        <f t="shared" ref="V1073:V1136" si="1521">_xlfn.POISSON.DIST(3,K1073,FALSE) * _xlfn.POISSON.DIST(3,L1073,FALSE)</f>
        <v>3.0555523063617885E-5</v>
      </c>
      <c r="W1073" s="13">
        <f t="shared" ref="W1073:W1136" si="1522">_xlfn.POISSON.DIST(3,K1073,FALSE) * _xlfn.POISSON.DIST(0,L1073,FALSE)</f>
        <v>9.3866566851434033E-2</v>
      </c>
      <c r="X1073" s="13">
        <f t="shared" ref="X1073:X1136" si="1523">_xlfn.POISSON.DIST(3,K1073,FALSE) * _xlfn.POISSON.DIST(1,L1073,FALSE)</f>
        <v>1.1733320856429256E-2</v>
      </c>
      <c r="Y1073" s="13">
        <f t="shared" ref="Y1073:Y1136" si="1524">_xlfn.POISSON.DIST(3,K1073,FALSE) * _xlfn.POISSON.DIST(2,L1073,FALSE)</f>
        <v>7.333325535268286E-4</v>
      </c>
      <c r="Z1073" s="13">
        <f t="shared" ref="Z1073:Z1136" si="1525">_xlfn.POISSON.DIST(0,K1073,FALSE) * _xlfn.POISSON.DIST(3,L1073,FALSE)</f>
        <v>7.4437831818490138E-5</v>
      </c>
      <c r="AA1073" s="13">
        <f t="shared" ref="AA1073:AA1136" si="1526">_xlfn.POISSON.DIST(1,K1073,FALSE) * _xlfn.POISSON.DIST(3,L1073,FALSE)</f>
        <v>1.005254750623266E-4</v>
      </c>
      <c r="AB1073" s="13">
        <f t="shared" ref="AB1073:AB1136" si="1527">_xlfn.POISSON.DIST(2,K1073,FALSE) * _xlfn.POISSON.DIST(3,L1073,FALSE)</f>
        <v>6.787792503916201E-5</v>
      </c>
      <c r="AC1073" s="13">
        <f t="shared" ref="AC1073:AC1136" si="1528">_xlfn.POISSON.DIST(4,K1073,FALSE) * _xlfn.POISSON.DIST(4,L1073,FALSE)</f>
        <v>3.2237560658733439E-7</v>
      </c>
      <c r="AD1073" s="13">
        <f t="shared" ref="AD1073:AD1136" si="1529">_xlfn.POISSON.DIST(4,K1073,FALSE) * _xlfn.POISSON.DIST(0,L1073,FALSE)</f>
        <v>3.1690811629961298E-2</v>
      </c>
      <c r="AE1073" s="13">
        <f t="shared" ref="AE1073:AE1136" si="1530">_xlfn.POISSON.DIST(4,K1073,FALSE) * _xlfn.POISSON.DIST(1,L1073,FALSE)</f>
        <v>3.9613514537451631E-3</v>
      </c>
      <c r="AF1073" s="13">
        <f t="shared" ref="AF1073:AF1136" si="1531">_xlfn.POISSON.DIST(4,K1073,FALSE) * _xlfn.POISSON.DIST(2,L1073,FALSE)</f>
        <v>2.4758446585907269E-4</v>
      </c>
      <c r="AG1073" s="13">
        <f t="shared" ref="AG1073:AG1136" si="1532">_xlfn.POISSON.DIST(4,K1073,FALSE) * _xlfn.POISSON.DIST(3,L1073,FALSE)</f>
        <v>1.0316019410794704E-5</v>
      </c>
      <c r="AH1073" s="13">
        <f t="shared" ref="AH1073:AH1136" si="1533">_xlfn.POISSON.DIST(0,K1073,FALSE) * _xlfn.POISSON.DIST(4,L1073,FALSE)</f>
        <v>2.326182244327816E-6</v>
      </c>
      <c r="AI1073" s="13">
        <f t="shared" ref="AI1073:AI1136" si="1534">_xlfn.POISSON.DIST(1,K1073,FALSE) * _xlfn.POISSON.DIST(4,L1073,FALSE)</f>
        <v>3.1414210956977049E-6</v>
      </c>
      <c r="AJ1073" s="13">
        <f t="shared" ref="AJ1073:AJ1136" si="1535">_xlfn.POISSON.DIST(2,K1073,FALSE) * _xlfn.POISSON.DIST(4,L1073,FALSE)</f>
        <v>2.121185157473812E-6</v>
      </c>
      <c r="AK1073" s="13">
        <f t="shared" ref="AK1073:AK1136" si="1536">_xlfn.POISSON.DIST(3,K1073,FALSE) * _xlfn.POISSON.DIST(4,L1073,FALSE)</f>
        <v>9.5486009573805849E-7</v>
      </c>
      <c r="AL1073" s="13">
        <f t="shared" ref="AL1073:AL1136" si="1537">_xlfn.POISSON.DIST(5,K1073,FALSE) * _xlfn.POISSON.DIST(5,L1073,FALSE)</f>
        <v>2.1767802882624859E-9</v>
      </c>
      <c r="AM1073" s="13">
        <f t="shared" ref="AM1073:AM1136" si="1538">_xlfn.POISSON.DIST(5,K1073,FALSE) * _xlfn.POISSON.DIST(0,L1073,FALSE)</f>
        <v>8.5594483782942109E-3</v>
      </c>
      <c r="AN1073" s="13">
        <f t="shared" ref="AN1073:AN1136" si="1539">_xlfn.POISSON.DIST(5,K1073,FALSE) * _xlfn.POISSON.DIST(1,L1073,FALSE)</f>
        <v>1.0699310472867766E-3</v>
      </c>
      <c r="AO1073" s="13">
        <f t="shared" ref="AO1073:AO1136" si="1540">_xlfn.POISSON.DIST(5,K1073,FALSE) * _xlfn.POISSON.DIST(2,L1073,FALSE)</f>
        <v>6.6870690455423537E-5</v>
      </c>
      <c r="AP1073" s="13">
        <f t="shared" ref="AP1073:AP1136" si="1541">_xlfn.POISSON.DIST(5,K1073,FALSE) * _xlfn.POISSON.DIST(3,L1073,FALSE)</f>
        <v>2.7862787689759831E-6</v>
      </c>
      <c r="AQ1073" s="13">
        <f t="shared" ref="AQ1073:AQ1136" si="1542">_xlfn.POISSON.DIST(5,K1073,FALSE) * _xlfn.POISSON.DIST(4,L1073,FALSE)</f>
        <v>8.7071211530499445E-8</v>
      </c>
      <c r="AR1073" s="13">
        <f t="shared" ref="AR1073:AR1136" si="1543">_xlfn.POISSON.DIST(0,K1073,FALSE) * _xlfn.POISSON.DIST(5,L1073,FALSE)</f>
        <v>5.8154556108195394E-8</v>
      </c>
      <c r="AS1073" s="13">
        <f t="shared" ref="AS1073:AS1136" si="1544">_xlfn.POISSON.DIST(1,K1073,FALSE) * _xlfn.POISSON.DIST(5,L1073,FALSE)</f>
        <v>7.8535527392442607E-8</v>
      </c>
      <c r="AT1073" s="13">
        <f t="shared" ref="AT1073:AT1136" si="1545">_xlfn.POISSON.DIST(2,K1073,FALSE) * _xlfn.POISSON.DIST(5,L1073,FALSE)</f>
        <v>5.3029628936845293E-8</v>
      </c>
      <c r="AU1073" s="13">
        <f t="shared" ref="AU1073:AU1136" si="1546">_xlfn.POISSON.DIST(3,K1073,FALSE) * _xlfn.POISSON.DIST(5,L1073,FALSE)</f>
        <v>2.387150239345146E-8</v>
      </c>
      <c r="AV1073" s="13">
        <f t="shared" ref="AV1073:AV1136" si="1547">_xlfn.POISSON.DIST(4,K1073,FALSE) * _xlfn.POISSON.DIST(5,L1073,FALSE)</f>
        <v>8.0593901646833582E-9</v>
      </c>
      <c r="AW1073" s="13">
        <f t="shared" ref="AW1073:AW1136" si="1548">_xlfn.POISSON.DIST(6,K1073,FALSE) * _xlfn.POISSON.DIST(6,L1073,FALSE)</f>
        <v>1.0207150720708485E-11</v>
      </c>
      <c r="AX1073" s="13">
        <f t="shared" ref="AX1073:AX1136" si="1549">_xlfn.POISSON.DIST(6,K1073,FALSE) * _xlfn.POISSON.DIST(0,L1073,FALSE)</f>
        <v>1.9265351893411684E-3</v>
      </c>
      <c r="AY1073" s="13">
        <f t="shared" ref="AY1073:AY1136" si="1550">_xlfn.POISSON.DIST(6,K1073,FALSE) * _xlfn.POISSON.DIST(1,L1073,FALSE)</f>
        <v>2.4081689866764608E-4</v>
      </c>
      <c r="AZ1073" s="13">
        <f t="shared" ref="AZ1073:AZ1136" si="1551">_xlfn.POISSON.DIST(6,K1073,FALSE) * _xlfn.POISSON.DIST(2,L1073,FALSE)</f>
        <v>1.5051056166727882E-5</v>
      </c>
      <c r="BA1073" s="13">
        <f t="shared" ref="BA1073:BA1136" si="1552">_xlfn.POISSON.DIST(6,K1073,FALSE) * _xlfn.POISSON.DIST(3,L1073,FALSE)</f>
        <v>6.2712734028032901E-7</v>
      </c>
      <c r="BB1073" s="13">
        <f t="shared" ref="BB1073:BB1136" si="1553">_xlfn.POISSON.DIST(6,K1073,FALSE) * _xlfn.POISSON.DIST(4,L1073,FALSE)</f>
        <v>1.9597729383760272E-8</v>
      </c>
      <c r="BC1073" s="13">
        <f t="shared" ref="BC1073:BC1136" si="1554">_xlfn.POISSON.DIST(6,K1073,FALSE) * _xlfn.POISSON.DIST(5,L1073,FALSE)</f>
        <v>4.8994323459400673E-10</v>
      </c>
      <c r="BD1073" s="13">
        <f t="shared" ref="BD1073:BD1136" si="1555">_xlfn.POISSON.DIST(0,K1073,FALSE) * _xlfn.POISSON.DIST(6,L1073,FALSE)</f>
        <v>1.2115532522540722E-9</v>
      </c>
      <c r="BE1073" s="13">
        <f t="shared" ref="BE1073:BE1136" si="1556">_xlfn.POISSON.DIST(1,K1073,FALSE) * _xlfn.POISSON.DIST(6,L1073,FALSE)</f>
        <v>1.6361568206758894E-9</v>
      </c>
      <c r="BF1073" s="13">
        <f t="shared" ref="BF1073:BF1136" si="1557">_xlfn.POISSON.DIST(2,K1073,FALSE) * _xlfn.POISSON.DIST(6,L1073,FALSE)</f>
        <v>1.104783936184278E-9</v>
      </c>
      <c r="BG1073" s="13">
        <f t="shared" ref="BG1073:BG1136" si="1558">_xlfn.POISSON.DIST(3,K1073,FALSE) * _xlfn.POISSON.DIST(6,L1073,FALSE)</f>
        <v>4.9732296653023923E-10</v>
      </c>
      <c r="BH1073" s="13">
        <f t="shared" ref="BH1073:BH1136" si="1559">_xlfn.POISSON.DIST(4,K1073,FALSE) * _xlfn.POISSON.DIST(6,L1073,FALSE)</f>
        <v>1.6790396176423681E-10</v>
      </c>
      <c r="BI1073" s="13">
        <f t="shared" ref="BI1073:BI1136" si="1560">_xlfn.POISSON.DIST(5,K1073,FALSE) * _xlfn.POISSON.DIST(6,L1073,FALSE)</f>
        <v>4.5349589338801837E-11</v>
      </c>
      <c r="BJ1073" s="14">
        <f t="shared" ref="BJ1073:BJ1136" si="1561">SUM(N1073,Q1073,T1073,W1073,X1073,Y1073,AD1073,AE1073,AF1073,AG1073,AM1073,AN1073,AO1073,AP1073,AQ1073,AX1073,AY1073,AZ1073,BA1073,BB1073,BC1073)</f>
        <v>0.69752582598238244</v>
      </c>
      <c r="BK1073" s="14">
        <f t="shared" ref="BK1073:BK1136" si="1562">SUM(M1073,P1073,S1073,V1073,AC1073,AL1073,AY1073)</f>
        <v>0.26917556894539296</v>
      </c>
      <c r="BL1073" s="14">
        <f t="shared" ref="BL1073:BL1136" si="1563">SUM(O1073,R1073,U1073,AA1073,AB1073,AH1073,AI1073,AJ1073,AK1073,AR1073,AS1073,AT1073,AU1073,AV1073,BD1073,BE1073,BF1073,BG1073,BH1073,BI1073)</f>
        <v>3.2960420145810042E-2</v>
      </c>
      <c r="BM1073" s="14">
        <f t="shared" ref="BM1073:BM1136" si="1564">SUM(S1073:BI1073)</f>
        <v>0.18451475375289197</v>
      </c>
      <c r="BN1073" s="14">
        <f t="shared" ref="BN1073:BN1136" si="1565">SUM(M1073:R1073)</f>
        <v>0.81498068226405118</v>
      </c>
    </row>
    <row r="1074" spans="1:66" x14ac:dyDescent="0.25">
      <c r="A1074" t="s">
        <v>341</v>
      </c>
      <c r="B1074" t="s">
        <v>167</v>
      </c>
      <c r="C1074" t="s">
        <v>171</v>
      </c>
      <c r="D1074" s="7" t="s">
        <v>373</v>
      </c>
      <c r="E1074" s="10">
        <f>VLOOKUP(A1074,home!$A$2:$E$404,3,FALSE)</f>
        <v>1.2188000000000001</v>
      </c>
      <c r="F1074" s="10">
        <f>VLOOKUP(B1074,home!$B$2:$E$404,3,FALSE)</f>
        <v>1.0940000000000001</v>
      </c>
      <c r="G1074" s="10">
        <f>VLOOKUP(C1074,away!$B$2:$E$404,4,FALSE)</f>
        <v>1.2306999999999999</v>
      </c>
      <c r="H1074" s="10">
        <f>VLOOKUP(A1074,away!$A$2:$E$404,3,FALSE)</f>
        <v>1</v>
      </c>
      <c r="I1074" s="10">
        <f>VLOOKUP(C1074,away!$B$2:$E$404,3,FALSE)</f>
        <v>1</v>
      </c>
      <c r="J1074" s="10">
        <f>VLOOKUP(B1074,home!$B$2:$E$404,4,FALSE)</f>
        <v>1</v>
      </c>
      <c r="K1074" s="12">
        <f t="shared" si="1510"/>
        <v>1.6409750130400003</v>
      </c>
      <c r="L1074" s="12">
        <f t="shared" si="1511"/>
        <v>1</v>
      </c>
      <c r="M1074" s="13">
        <f t="shared" si="1512"/>
        <v>7.129172529680694E-2</v>
      </c>
      <c r="N1074" s="13">
        <f t="shared" si="1513"/>
        <v>0.11698793984857189</v>
      </c>
      <c r="O1074" s="13">
        <f t="shared" si="1514"/>
        <v>7.129172529680694E-2</v>
      </c>
      <c r="P1074" s="13">
        <f t="shared" si="1515"/>
        <v>0.11698793984857189</v>
      </c>
      <c r="Q1074" s="13">
        <f t="shared" si="1516"/>
        <v>9.5987143059266533E-2</v>
      </c>
      <c r="R1074" s="13">
        <f t="shared" si="1517"/>
        <v>3.5645862648403463E-2</v>
      </c>
      <c r="S1074" s="13">
        <f t="shared" si="1518"/>
        <v>4.799357152963326E-2</v>
      </c>
      <c r="T1074" s="13">
        <f t="shared" si="1519"/>
        <v>9.5987143059266533E-2</v>
      </c>
      <c r="U1074" s="13">
        <f t="shared" si="1520"/>
        <v>5.8493969924285932E-2</v>
      </c>
      <c r="V1074" s="13">
        <f t="shared" si="1521"/>
        <v>8.750694629630679E-3</v>
      </c>
      <c r="W1074" s="13">
        <f t="shared" si="1522"/>
        <v>5.2504167777784078E-2</v>
      </c>
      <c r="X1074" s="13">
        <f t="shared" si="1523"/>
        <v>5.2504167777784078E-2</v>
      </c>
      <c r="Y1074" s="13">
        <f t="shared" si="1524"/>
        <v>2.6252083888892035E-2</v>
      </c>
      <c r="Z1074" s="13">
        <f t="shared" si="1525"/>
        <v>1.1881954216134491E-2</v>
      </c>
      <c r="AA1074" s="13">
        <f t="shared" si="1526"/>
        <v>1.9497989974761983E-2</v>
      </c>
      <c r="AB1074" s="13">
        <f t="shared" si="1527"/>
        <v>1.5997857176544422E-2</v>
      </c>
      <c r="AC1074" s="13">
        <f t="shared" si="1528"/>
        <v>8.9747945212295395E-4</v>
      </c>
      <c r="AD1074" s="13">
        <f t="shared" si="1529"/>
        <v>2.15395068509509E-2</v>
      </c>
      <c r="AE1074" s="13">
        <f t="shared" si="1530"/>
        <v>2.15395068509509E-2</v>
      </c>
      <c r="AF1074" s="13">
        <f t="shared" si="1531"/>
        <v>1.0769753425475448E-2</v>
      </c>
      <c r="AG1074" s="13">
        <f t="shared" si="1532"/>
        <v>3.5899178084918167E-3</v>
      </c>
      <c r="AH1074" s="13">
        <f t="shared" si="1533"/>
        <v>2.9704885540336222E-3</v>
      </c>
      <c r="AI1074" s="13">
        <f t="shared" si="1534"/>
        <v>4.8744974936904941E-3</v>
      </c>
      <c r="AJ1074" s="13">
        <f t="shared" si="1535"/>
        <v>3.9994642941361047E-3</v>
      </c>
      <c r="AK1074" s="13">
        <f t="shared" si="1536"/>
        <v>2.1876736574076693E-3</v>
      </c>
      <c r="AL1074" s="13">
        <f t="shared" si="1537"/>
        <v>5.8909654226023868E-5</v>
      </c>
      <c r="AM1074" s="13">
        <f t="shared" si="1538"/>
        <v>7.0691585071228635E-3</v>
      </c>
      <c r="AN1074" s="13">
        <f t="shared" si="1539"/>
        <v>7.0691585071228635E-3</v>
      </c>
      <c r="AO1074" s="13">
        <f t="shared" si="1540"/>
        <v>3.5345792535614309E-3</v>
      </c>
      <c r="AP1074" s="13">
        <f t="shared" si="1541"/>
        <v>1.1781930845204773E-3</v>
      </c>
      <c r="AQ1074" s="13">
        <f t="shared" si="1542"/>
        <v>2.9454827113011922E-4</v>
      </c>
      <c r="AR1074" s="13">
        <f t="shared" si="1543"/>
        <v>5.940977108067246E-4</v>
      </c>
      <c r="AS1074" s="13">
        <f t="shared" si="1544"/>
        <v>9.748994987380992E-4</v>
      </c>
      <c r="AT1074" s="13">
        <f t="shared" si="1545"/>
        <v>7.9989285882722122E-4</v>
      </c>
      <c r="AU1074" s="13">
        <f t="shared" si="1546"/>
        <v>4.3753473148153404E-4</v>
      </c>
      <c r="AV1074" s="13">
        <f t="shared" si="1547"/>
        <v>1.7949589042459086E-4</v>
      </c>
      <c r="AW1074" s="13">
        <f t="shared" si="1548"/>
        <v>2.6852575169925392E-6</v>
      </c>
      <c r="AX1074" s="13">
        <f t="shared" si="1549"/>
        <v>1.9333854122346287E-3</v>
      </c>
      <c r="AY1074" s="13">
        <f t="shared" si="1550"/>
        <v>1.9333854122346287E-3</v>
      </c>
      <c r="AZ1074" s="13">
        <f t="shared" si="1551"/>
        <v>9.6669270611731426E-4</v>
      </c>
      <c r="BA1074" s="13">
        <f t="shared" si="1552"/>
        <v>3.2223090203910482E-4</v>
      </c>
      <c r="BB1074" s="13">
        <f t="shared" si="1553"/>
        <v>8.0557725509776179E-5</v>
      </c>
      <c r="BC1074" s="13">
        <f t="shared" si="1554"/>
        <v>1.6111545101955241E-5</v>
      </c>
      <c r="BD1074" s="13">
        <f t="shared" si="1555"/>
        <v>9.9016285134454068E-5</v>
      </c>
      <c r="BE1074" s="13">
        <f t="shared" si="1556"/>
        <v>1.6248324978968313E-4</v>
      </c>
      <c r="BF1074" s="13">
        <f t="shared" si="1557"/>
        <v>1.3331547647120348E-4</v>
      </c>
      <c r="BG1074" s="13">
        <f t="shared" si="1558"/>
        <v>7.2922455246922317E-5</v>
      </c>
      <c r="BH1074" s="13">
        <f t="shared" si="1559"/>
        <v>2.9915981737431798E-5</v>
      </c>
      <c r="BI1074" s="13">
        <f t="shared" si="1560"/>
        <v>9.8182757043373068E-6</v>
      </c>
      <c r="BJ1074" s="14">
        <f t="shared" si="1561"/>
        <v>0.52205933167412932</v>
      </c>
      <c r="BK1074" s="14">
        <f t="shared" si="1562"/>
        <v>0.24791370582322639</v>
      </c>
      <c r="BL1074" s="14">
        <f t="shared" si="1563"/>
        <v>0.21845292143443285</v>
      </c>
      <c r="BM1074" s="14">
        <f t="shared" si="1564"/>
        <v>0.49018487699477792</v>
      </c>
      <c r="BN1074" s="14">
        <f t="shared" si="1565"/>
        <v>0.50819233599842772</v>
      </c>
    </row>
    <row r="1075" spans="1:66" x14ac:dyDescent="0.25">
      <c r="A1075" t="s">
        <v>341</v>
      </c>
      <c r="B1075" t="s">
        <v>168</v>
      </c>
      <c r="C1075" t="s">
        <v>172</v>
      </c>
      <c r="D1075" s="7" t="s">
        <v>373</v>
      </c>
      <c r="E1075" s="10">
        <f>VLOOKUP(A1075,home!$A$2:$E$404,3,FALSE)</f>
        <v>1.2188000000000001</v>
      </c>
      <c r="F1075" s="10">
        <f>VLOOKUP(B1075,home!$B$2:$E$404,3,FALSE)</f>
        <v>1.2306999999999999</v>
      </c>
      <c r="G1075" s="10" t="e">
        <f>VLOOKUP(C1075,away!$B$2:$E$404,4,FALSE)</f>
        <v>#N/A</v>
      </c>
      <c r="H1075" s="10">
        <f>VLOOKUP(A1075,away!$A$2:$E$404,3,FALSE)</f>
        <v>1</v>
      </c>
      <c r="I1075" s="10" t="e">
        <f>VLOOKUP(C1075,away!$B$2:$E$404,3,FALSE)</f>
        <v>#N/A</v>
      </c>
      <c r="J1075" s="10">
        <f>VLOOKUP(B1075,home!$B$2:$E$404,4,FALSE)</f>
        <v>0.5</v>
      </c>
      <c r="K1075" s="12" t="e">
        <f t="shared" si="1510"/>
        <v>#N/A</v>
      </c>
      <c r="L1075" s="12" t="e">
        <f t="shared" si="1511"/>
        <v>#N/A</v>
      </c>
      <c r="M1075" s="13" t="e">
        <f t="shared" si="1512"/>
        <v>#N/A</v>
      </c>
      <c r="N1075" s="13" t="e">
        <f t="shared" si="1513"/>
        <v>#N/A</v>
      </c>
      <c r="O1075" s="13" t="e">
        <f t="shared" si="1514"/>
        <v>#N/A</v>
      </c>
      <c r="P1075" s="13" t="e">
        <f t="shared" si="1515"/>
        <v>#N/A</v>
      </c>
      <c r="Q1075" s="13" t="e">
        <f t="shared" si="1516"/>
        <v>#N/A</v>
      </c>
      <c r="R1075" s="13" t="e">
        <f t="shared" si="1517"/>
        <v>#N/A</v>
      </c>
      <c r="S1075" s="13" t="e">
        <f t="shared" si="1518"/>
        <v>#N/A</v>
      </c>
      <c r="T1075" s="13" t="e">
        <f t="shared" si="1519"/>
        <v>#N/A</v>
      </c>
      <c r="U1075" s="13" t="e">
        <f t="shared" si="1520"/>
        <v>#N/A</v>
      </c>
      <c r="V1075" s="13" t="e">
        <f t="shared" si="1521"/>
        <v>#N/A</v>
      </c>
      <c r="W1075" s="13" t="e">
        <f t="shared" si="1522"/>
        <v>#N/A</v>
      </c>
      <c r="X1075" s="13" t="e">
        <f t="shared" si="1523"/>
        <v>#N/A</v>
      </c>
      <c r="Y1075" s="13" t="e">
        <f t="shared" si="1524"/>
        <v>#N/A</v>
      </c>
      <c r="Z1075" s="13" t="e">
        <f t="shared" si="1525"/>
        <v>#N/A</v>
      </c>
      <c r="AA1075" s="13" t="e">
        <f t="shared" si="1526"/>
        <v>#N/A</v>
      </c>
      <c r="AB1075" s="13" t="e">
        <f t="shared" si="1527"/>
        <v>#N/A</v>
      </c>
      <c r="AC1075" s="13" t="e">
        <f t="shared" si="1528"/>
        <v>#N/A</v>
      </c>
      <c r="AD1075" s="13" t="e">
        <f t="shared" si="1529"/>
        <v>#N/A</v>
      </c>
      <c r="AE1075" s="13" t="e">
        <f t="shared" si="1530"/>
        <v>#N/A</v>
      </c>
      <c r="AF1075" s="13" t="e">
        <f t="shared" si="1531"/>
        <v>#N/A</v>
      </c>
      <c r="AG1075" s="13" t="e">
        <f t="shared" si="1532"/>
        <v>#N/A</v>
      </c>
      <c r="AH1075" s="13" t="e">
        <f t="shared" si="1533"/>
        <v>#N/A</v>
      </c>
      <c r="AI1075" s="13" t="e">
        <f t="shared" si="1534"/>
        <v>#N/A</v>
      </c>
      <c r="AJ1075" s="13" t="e">
        <f t="shared" si="1535"/>
        <v>#N/A</v>
      </c>
      <c r="AK1075" s="13" t="e">
        <f t="shared" si="1536"/>
        <v>#N/A</v>
      </c>
      <c r="AL1075" s="13" t="e">
        <f t="shared" si="1537"/>
        <v>#N/A</v>
      </c>
      <c r="AM1075" s="13" t="e">
        <f t="shared" si="1538"/>
        <v>#N/A</v>
      </c>
      <c r="AN1075" s="13" t="e">
        <f t="shared" si="1539"/>
        <v>#N/A</v>
      </c>
      <c r="AO1075" s="13" t="e">
        <f t="shared" si="1540"/>
        <v>#N/A</v>
      </c>
      <c r="AP1075" s="13" t="e">
        <f t="shared" si="1541"/>
        <v>#N/A</v>
      </c>
      <c r="AQ1075" s="13" t="e">
        <f t="shared" si="1542"/>
        <v>#N/A</v>
      </c>
      <c r="AR1075" s="13" t="e">
        <f t="shared" si="1543"/>
        <v>#N/A</v>
      </c>
      <c r="AS1075" s="13" t="e">
        <f t="shared" si="1544"/>
        <v>#N/A</v>
      </c>
      <c r="AT1075" s="13" t="e">
        <f t="shared" si="1545"/>
        <v>#N/A</v>
      </c>
      <c r="AU1075" s="13" t="e">
        <f t="shared" si="1546"/>
        <v>#N/A</v>
      </c>
      <c r="AV1075" s="13" t="e">
        <f t="shared" si="1547"/>
        <v>#N/A</v>
      </c>
      <c r="AW1075" s="13" t="e">
        <f t="shared" si="1548"/>
        <v>#N/A</v>
      </c>
      <c r="AX1075" s="13" t="e">
        <f t="shared" si="1549"/>
        <v>#N/A</v>
      </c>
      <c r="AY1075" s="13" t="e">
        <f t="shared" si="1550"/>
        <v>#N/A</v>
      </c>
      <c r="AZ1075" s="13" t="e">
        <f t="shared" si="1551"/>
        <v>#N/A</v>
      </c>
      <c r="BA1075" s="13" t="e">
        <f t="shared" si="1552"/>
        <v>#N/A</v>
      </c>
      <c r="BB1075" s="13" t="e">
        <f t="shared" si="1553"/>
        <v>#N/A</v>
      </c>
      <c r="BC1075" s="13" t="e">
        <f t="shared" si="1554"/>
        <v>#N/A</v>
      </c>
      <c r="BD1075" s="13" t="e">
        <f t="shared" si="1555"/>
        <v>#N/A</v>
      </c>
      <c r="BE1075" s="13" t="e">
        <f t="shared" si="1556"/>
        <v>#N/A</v>
      </c>
      <c r="BF1075" s="13" t="e">
        <f t="shared" si="1557"/>
        <v>#N/A</v>
      </c>
      <c r="BG1075" s="13" t="e">
        <f t="shared" si="1558"/>
        <v>#N/A</v>
      </c>
      <c r="BH1075" s="13" t="e">
        <f t="shared" si="1559"/>
        <v>#N/A</v>
      </c>
      <c r="BI1075" s="13" t="e">
        <f t="shared" si="1560"/>
        <v>#N/A</v>
      </c>
      <c r="BJ1075" s="14" t="e">
        <f t="shared" si="1561"/>
        <v>#N/A</v>
      </c>
      <c r="BK1075" s="14" t="e">
        <f t="shared" si="1562"/>
        <v>#N/A</v>
      </c>
      <c r="BL1075" s="14" t="e">
        <f t="shared" si="1563"/>
        <v>#N/A</v>
      </c>
      <c r="BM1075" s="14" t="e">
        <f t="shared" si="1564"/>
        <v>#N/A</v>
      </c>
      <c r="BN1075" s="14" t="e">
        <f t="shared" si="1565"/>
        <v>#N/A</v>
      </c>
    </row>
    <row r="1076" spans="1:66" x14ac:dyDescent="0.25">
      <c r="A1076" t="s">
        <v>341</v>
      </c>
      <c r="B1076" t="s">
        <v>170</v>
      </c>
      <c r="C1076" t="s">
        <v>174</v>
      </c>
      <c r="D1076" s="7" t="s">
        <v>373</v>
      </c>
      <c r="E1076" s="10">
        <f>VLOOKUP(A1076,home!$A$2:$E$404,3,FALSE)</f>
        <v>1.2188000000000001</v>
      </c>
      <c r="F1076" s="10">
        <f>VLOOKUP(B1076,home!$B$2:$E$404,3,FALSE)</f>
        <v>1.3674999999999999</v>
      </c>
      <c r="G1076" s="10">
        <f>VLOOKUP(C1076,away!$B$2:$E$404,4,FALSE)</f>
        <v>0.61539999999999995</v>
      </c>
      <c r="H1076" s="10">
        <f>VLOOKUP(A1076,away!$A$2:$E$404,3,FALSE)</f>
        <v>1</v>
      </c>
      <c r="I1076" s="10">
        <f>VLOOKUP(C1076,away!$B$2:$E$404,3,FALSE)</f>
        <v>1.75</v>
      </c>
      <c r="J1076" s="10">
        <f>VLOOKUP(B1076,home!$B$2:$E$404,4,FALSE)</f>
        <v>0.66669999999999996</v>
      </c>
      <c r="K1076" s="12">
        <f t="shared" si="1510"/>
        <v>1.0256927186</v>
      </c>
      <c r="L1076" s="12">
        <f t="shared" si="1511"/>
        <v>1.166725</v>
      </c>
      <c r="M1076" s="13">
        <f t="shared" si="1512"/>
        <v>0.1116464922461185</v>
      </c>
      <c r="N1076" s="13">
        <f t="shared" si="1513"/>
        <v>0.11451499415407511</v>
      </c>
      <c r="O1076" s="13">
        <f t="shared" si="1514"/>
        <v>0.1302607536658526</v>
      </c>
      <c r="P1076" s="13">
        <f t="shared" si="1515"/>
        <v>0.13360750655441328</v>
      </c>
      <c r="Q1076" s="13">
        <f t="shared" si="1516"/>
        <v>5.8728597837178188E-2</v>
      </c>
      <c r="R1076" s="13">
        <f t="shared" si="1517"/>
        <v>7.5989238910395968E-2</v>
      </c>
      <c r="S1076" s="13">
        <f t="shared" si="1518"/>
        <v>3.9972070435352607E-2</v>
      </c>
      <c r="T1076" s="13">
        <f t="shared" si="1519"/>
        <v>6.8520123311581721E-2</v>
      </c>
      <c r="U1076" s="13">
        <f t="shared" si="1520"/>
        <v>7.7941609042348939E-2</v>
      </c>
      <c r="V1076" s="13">
        <f t="shared" si="1521"/>
        <v>5.3149589041094451E-3</v>
      </c>
      <c r="W1076" s="13">
        <f t="shared" si="1522"/>
        <v>2.0079165058393796E-2</v>
      </c>
      <c r="X1076" s="13">
        <f t="shared" si="1523"/>
        <v>2.3426863852754502E-2</v>
      </c>
      <c r="Y1076" s="13">
        <f t="shared" si="1524"/>
        <v>1.3666353864302504E-2</v>
      </c>
      <c r="Z1076" s="13">
        <f t="shared" si="1525"/>
        <v>2.9552848255910574E-2</v>
      </c>
      <c r="AA1076" s="13">
        <f t="shared" si="1526"/>
        <v>3.0312141269978186E-2</v>
      </c>
      <c r="AB1076" s="13">
        <f t="shared" si="1527"/>
        <v>1.5545471292895588E-2</v>
      </c>
      <c r="AC1076" s="13">
        <f t="shared" si="1528"/>
        <v>3.9752615170155961E-4</v>
      </c>
      <c r="AD1076" s="13">
        <f t="shared" si="1529"/>
        <v>5.1487633489905142E-3</v>
      </c>
      <c r="AE1076" s="13">
        <f t="shared" si="1530"/>
        <v>6.0071909183509577E-3</v>
      </c>
      <c r="AF1076" s="13">
        <f t="shared" si="1531"/>
        <v>3.5043699121065112E-3</v>
      </c>
      <c r="AG1076" s="13">
        <f t="shared" si="1532"/>
        <v>1.3628786619008231E-3</v>
      </c>
      <c r="AH1076" s="13">
        <f t="shared" si="1533"/>
        <v>8.6200117203443193E-3</v>
      </c>
      <c r="AI1076" s="13">
        <f t="shared" si="1534"/>
        <v>8.8414832558038284E-3</v>
      </c>
      <c r="AJ1076" s="13">
        <f t="shared" si="1535"/>
        <v>4.5343224985509032E-3</v>
      </c>
      <c r="AK1076" s="13">
        <f t="shared" si="1536"/>
        <v>1.5502738568492738E-3</v>
      </c>
      <c r="AL1076" s="13">
        <f t="shared" si="1537"/>
        <v>1.9028803091075471E-5</v>
      </c>
      <c r="AM1076" s="13">
        <f t="shared" si="1538"/>
        <v>1.0562098153708245E-3</v>
      </c>
      <c r="AN1076" s="13">
        <f t="shared" si="1539"/>
        <v>1.2323063968385252E-3</v>
      </c>
      <c r="AO1076" s="13">
        <f t="shared" si="1540"/>
        <v>7.188813404257143E-4</v>
      </c>
      <c r="AP1076" s="13">
        <f t="shared" si="1541"/>
        <v>2.7957894396939717E-4</v>
      </c>
      <c r="AQ1076" s="13">
        <f t="shared" si="1542"/>
        <v>8.1547935850673754E-5</v>
      </c>
      <c r="AR1076" s="13">
        <f t="shared" si="1543"/>
        <v>2.0114366348837455E-3</v>
      </c>
      <c r="AS1076" s="13">
        <f t="shared" si="1544"/>
        <v>2.0631159103255449E-3</v>
      </c>
      <c r="AT1076" s="13">
        <f t="shared" si="1545"/>
        <v>1.0580614834243608E-3</v>
      </c>
      <c r="AU1076" s="13">
        <f t="shared" si="1546"/>
        <v>3.6174865312649387E-4</v>
      </c>
      <c r="AV1076" s="13">
        <f t="shared" si="1547"/>
        <v>9.2760739868800435E-5</v>
      </c>
      <c r="AW1076" s="13">
        <f t="shared" si="1548"/>
        <v>6.3254983618516608E-7</v>
      </c>
      <c r="AX1076" s="13">
        <f t="shared" si="1549"/>
        <v>1.8055778615661745E-4</v>
      </c>
      <c r="AY1076" s="13">
        <f t="shared" si="1550"/>
        <v>2.1066128305357953E-4</v>
      </c>
      <c r="AZ1076" s="13">
        <f t="shared" si="1551"/>
        <v>1.2289189273534382E-4</v>
      </c>
      <c r="BA1076" s="13">
        <f t="shared" si="1552"/>
        <v>4.779368118388133E-5</v>
      </c>
      <c r="BB1076" s="13">
        <f t="shared" si="1553"/>
        <v>1.3940520669815992E-5</v>
      </c>
      <c r="BC1076" s="13">
        <f t="shared" si="1554"/>
        <v>3.2529507956982134E-6</v>
      </c>
      <c r="BD1076" s="13">
        <f t="shared" si="1555"/>
        <v>3.9113223463912289E-4</v>
      </c>
      <c r="BE1076" s="13">
        <f t="shared" si="1556"/>
        <v>4.0118148507909508E-4</v>
      </c>
      <c r="BF1076" s="13">
        <f t="shared" si="1557"/>
        <v>2.0574446404138114E-4</v>
      </c>
      <c r="BG1076" s="13">
        <f t="shared" si="1558"/>
        <v>7.0343532886501405E-5</v>
      </c>
      <c r="BH1076" s="13">
        <f t="shared" si="1559"/>
        <v>1.8037712370571027E-5</v>
      </c>
      <c r="BI1076" s="13">
        <f t="shared" si="1560"/>
        <v>3.7002300477391705E-6</v>
      </c>
      <c r="BJ1076" s="14">
        <f t="shared" si="1561"/>
        <v>0.31890692346668464</v>
      </c>
      <c r="BK1076" s="14">
        <f t="shared" si="1562"/>
        <v>0.29116824437784006</v>
      </c>
      <c r="BL1076" s="14">
        <f t="shared" si="1563"/>
        <v>0.36027256859371287</v>
      </c>
      <c r="BM1076" s="14">
        <f t="shared" si="1564"/>
        <v>0.37494297259289711</v>
      </c>
      <c r="BN1076" s="14">
        <f t="shared" si="1565"/>
        <v>0.62474758336803371</v>
      </c>
    </row>
    <row r="1077" spans="1:66" x14ac:dyDescent="0.25">
      <c r="A1077" t="s">
        <v>341</v>
      </c>
      <c r="B1077" t="s">
        <v>175</v>
      </c>
      <c r="C1077" t="s">
        <v>173</v>
      </c>
      <c r="D1077" s="7" t="s">
        <v>373</v>
      </c>
      <c r="E1077" s="10">
        <f>VLOOKUP(A1077,home!$A$2:$E$404,3,FALSE)</f>
        <v>1.2188000000000001</v>
      </c>
      <c r="F1077" s="10">
        <f>VLOOKUP(B1077,home!$B$2:$E$404,3,FALSE)</f>
        <v>1.0940000000000001</v>
      </c>
      <c r="G1077" s="10">
        <f>VLOOKUP(C1077,away!$B$2:$E$404,4,FALSE)</f>
        <v>0.82050000000000001</v>
      </c>
      <c r="H1077" s="10">
        <f>VLOOKUP(A1077,away!$A$2:$E$404,3,FALSE)</f>
        <v>1</v>
      </c>
      <c r="I1077" s="10">
        <f>VLOOKUP(C1077,away!$B$2:$E$404,3,FALSE)</f>
        <v>0.33329999999999999</v>
      </c>
      <c r="J1077" s="10">
        <f>VLOOKUP(B1077,home!$B$2:$E$404,4,FALSE)</f>
        <v>0.66669999999999996</v>
      </c>
      <c r="K1077" s="12">
        <f t="shared" si="1510"/>
        <v>1.0940277876000002</v>
      </c>
      <c r="L1077" s="12">
        <f t="shared" si="1511"/>
        <v>0.22221110999999999</v>
      </c>
      <c r="M1077" s="13">
        <f t="shared" si="1512"/>
        <v>0.26814191699567913</v>
      </c>
      <c r="N1077" s="13">
        <f t="shared" si="1513"/>
        <v>0.29335470821360571</v>
      </c>
      <c r="O1077" s="13">
        <f t="shared" si="1514"/>
        <v>5.9584113013137728E-2</v>
      </c>
      <c r="P1077" s="13">
        <f t="shared" si="1515"/>
        <v>6.5186675335871441E-2</v>
      </c>
      <c r="Q1077" s="13">
        <f t="shared" si="1516"/>
        <v>0.16046910120448732</v>
      </c>
      <c r="R1077" s="13">
        <f t="shared" si="1517"/>
        <v>6.6201259455073887E-3</v>
      </c>
      <c r="S1077" s="13">
        <f t="shared" si="1518"/>
        <v>3.9618037800229341E-3</v>
      </c>
      <c r="T1077" s="13">
        <f t="shared" si="1519"/>
        <v>3.5658017099351465E-2</v>
      </c>
      <c r="U1077" s="13">
        <f t="shared" si="1520"/>
        <v>7.2426017417968067E-3</v>
      </c>
      <c r="V1077" s="13">
        <f t="shared" si="1521"/>
        <v>1.0701497991409807E-4</v>
      </c>
      <c r="W1077" s="13">
        <f t="shared" si="1522"/>
        <v>5.8519218589635276E-2</v>
      </c>
      <c r="X1077" s="13">
        <f t="shared" si="1523"/>
        <v>1.300362051913549E-2</v>
      </c>
      <c r="Y1077" s="13">
        <f t="shared" si="1524"/>
        <v>1.4447744747879364E-3</v>
      </c>
      <c r="Z1077" s="13">
        <f t="shared" si="1525"/>
        <v>4.903551782303318E-4</v>
      </c>
      <c r="AA1077" s="13">
        <f t="shared" si="1526"/>
        <v>5.3646219077753366E-4</v>
      </c>
      <c r="AB1077" s="13">
        <f t="shared" si="1527"/>
        <v>2.9345227185369714E-4</v>
      </c>
      <c r="AC1077" s="13">
        <f t="shared" si="1528"/>
        <v>1.6259931564167577E-6</v>
      </c>
      <c r="AD1077" s="13">
        <f t="shared" si="1529"/>
        <v>1.6005412811424865E-2</v>
      </c>
      <c r="AE1077" s="13">
        <f t="shared" si="1530"/>
        <v>3.5565805468349403E-3</v>
      </c>
      <c r="AF1077" s="13">
        <f t="shared" si="1531"/>
        <v>3.9515585555829945E-4</v>
      </c>
      <c r="AG1077" s="13">
        <f t="shared" si="1532"/>
        <v>2.926934042886978E-5</v>
      </c>
      <c r="AH1077" s="13">
        <f t="shared" si="1533"/>
        <v>2.7240592112202473E-5</v>
      </c>
      <c r="AI1077" s="13">
        <f t="shared" si="1534"/>
        <v>2.9801964721426884E-5</v>
      </c>
      <c r="AJ1077" s="13">
        <f t="shared" si="1535"/>
        <v>1.6302088765157955E-5</v>
      </c>
      <c r="AK1077" s="13">
        <f t="shared" si="1536"/>
        <v>5.9449793683348605E-6</v>
      </c>
      <c r="AL1077" s="13">
        <f t="shared" si="1537"/>
        <v>1.581149104522828E-8</v>
      </c>
      <c r="AM1077" s="13">
        <f t="shared" si="1538"/>
        <v>3.5020732735415701E-3</v>
      </c>
      <c r="AN1077" s="13">
        <f t="shared" si="1539"/>
        <v>7.7819958941500588E-4</v>
      </c>
      <c r="AO1077" s="13">
        <f t="shared" si="1540"/>
        <v>8.6462297282726349E-5</v>
      </c>
      <c r="AP1077" s="13">
        <f t="shared" si="1541"/>
        <v>6.4042943507815309E-6</v>
      </c>
      <c r="AQ1077" s="13">
        <f t="shared" si="1542"/>
        <v>3.5577633911347344E-7</v>
      </c>
      <c r="AR1077" s="13">
        <f t="shared" si="1543"/>
        <v>1.210632442061952E-6</v>
      </c>
      <c r="AS1077" s="13">
        <f t="shared" si="1544"/>
        <v>1.3244655321858226E-6</v>
      </c>
      <c r="AT1077" s="13">
        <f t="shared" si="1545"/>
        <v>7.2450104796485607E-7</v>
      </c>
      <c r="AU1077" s="13">
        <f t="shared" si="1546"/>
        <v>2.6420809287295779E-7</v>
      </c>
      <c r="AV1077" s="13">
        <f t="shared" si="1547"/>
        <v>7.2262748827954327E-8</v>
      </c>
      <c r="AW1077" s="13">
        <f t="shared" si="1548"/>
        <v>1.0677373808548686E-10</v>
      </c>
      <c r="AX1077" s="13">
        <f t="shared" si="1549"/>
        <v>6.3856091257762874E-4</v>
      </c>
      <c r="AY1077" s="13">
        <f t="shared" si="1550"/>
        <v>1.4189532918648787E-4</v>
      </c>
      <c r="AZ1077" s="13">
        <f t="shared" si="1551"/>
        <v>1.5765359301172428E-5</v>
      </c>
      <c r="BA1077" s="13">
        <f t="shared" si="1552"/>
        <v>1.1677459966207827E-6</v>
      </c>
      <c r="BB1077" s="13">
        <f t="shared" si="1553"/>
        <v>6.4871533526790092E-8</v>
      </c>
      <c r="BC1077" s="13">
        <f t="shared" si="1554"/>
        <v>2.8830350944780505E-9</v>
      </c>
      <c r="BD1077" s="13">
        <f t="shared" si="1555"/>
        <v>4.4835996458766085E-8</v>
      </c>
      <c r="BE1077" s="13">
        <f t="shared" si="1556"/>
        <v>4.9051826010625299E-8</v>
      </c>
      <c r="BF1077" s="13">
        <f t="shared" si="1557"/>
        <v>2.6832030344072269E-8</v>
      </c>
      <c r="BG1077" s="13">
        <f t="shared" si="1558"/>
        <v>9.7849955980471538E-9</v>
      </c>
      <c r="BH1077" s="13">
        <f t="shared" si="1559"/>
        <v>2.6762642714518163E-9</v>
      </c>
      <c r="BI1077" s="13">
        <f t="shared" si="1560"/>
        <v>5.8558149598587159E-10</v>
      </c>
      <c r="BJ1077" s="14">
        <f t="shared" si="1561"/>
        <v>0.58760681098781009</v>
      </c>
      <c r="BK1077" s="14">
        <f t="shared" si="1562"/>
        <v>0.33754094822532155</v>
      </c>
      <c r="BL1077" s="14">
        <f t="shared" si="1563"/>
        <v>7.4359774624598335E-2</v>
      </c>
      <c r="BM1077" s="14">
        <f t="shared" si="1564"/>
        <v>0.14649935308525874</v>
      </c>
      <c r="BN1077" s="14">
        <f t="shared" si="1565"/>
        <v>0.85335664070828865</v>
      </c>
    </row>
    <row r="1078" spans="1:66" x14ac:dyDescent="0.25">
      <c r="A1078" t="s">
        <v>341</v>
      </c>
      <c r="B1078" t="s">
        <v>176</v>
      </c>
      <c r="C1078" t="s">
        <v>169</v>
      </c>
      <c r="D1078" s="7" t="s">
        <v>373</v>
      </c>
      <c r="E1078" s="10">
        <f>VLOOKUP(A1078,home!$A$2:$E$404,3,FALSE)</f>
        <v>1.2188000000000001</v>
      </c>
      <c r="F1078" s="10" t="e">
        <f>VLOOKUP(B1078,home!$B$2:$E$404,3,FALSE)</f>
        <v>#N/A</v>
      </c>
      <c r="G1078" s="10">
        <f>VLOOKUP(C1078,away!$B$2:$E$404,4,FALSE)</f>
        <v>2.0512000000000001</v>
      </c>
      <c r="H1078" s="10">
        <f>VLOOKUP(A1078,away!$A$2:$E$404,3,FALSE)</f>
        <v>1</v>
      </c>
      <c r="I1078" s="10">
        <f>VLOOKUP(C1078,away!$B$2:$E$404,3,FALSE)</f>
        <v>0.5</v>
      </c>
      <c r="J1078" s="10" t="e">
        <f>VLOOKUP(B1078,home!$B$2:$E$404,4,FALSE)</f>
        <v>#N/A</v>
      </c>
      <c r="K1078" s="12" t="e">
        <f t="shared" si="1510"/>
        <v>#N/A</v>
      </c>
      <c r="L1078" s="12" t="e">
        <f t="shared" si="1511"/>
        <v>#N/A</v>
      </c>
      <c r="M1078" s="13" t="e">
        <f t="shared" si="1512"/>
        <v>#N/A</v>
      </c>
      <c r="N1078" s="13" t="e">
        <f t="shared" si="1513"/>
        <v>#N/A</v>
      </c>
      <c r="O1078" s="13" t="e">
        <f t="shared" si="1514"/>
        <v>#N/A</v>
      </c>
      <c r="P1078" s="13" t="e">
        <f t="shared" si="1515"/>
        <v>#N/A</v>
      </c>
      <c r="Q1078" s="13" t="e">
        <f t="shared" si="1516"/>
        <v>#N/A</v>
      </c>
      <c r="R1078" s="13" t="e">
        <f t="shared" si="1517"/>
        <v>#N/A</v>
      </c>
      <c r="S1078" s="13" t="e">
        <f t="shared" si="1518"/>
        <v>#N/A</v>
      </c>
      <c r="T1078" s="13" t="e">
        <f t="shared" si="1519"/>
        <v>#N/A</v>
      </c>
      <c r="U1078" s="13" t="e">
        <f t="shared" si="1520"/>
        <v>#N/A</v>
      </c>
      <c r="V1078" s="13" t="e">
        <f t="shared" si="1521"/>
        <v>#N/A</v>
      </c>
      <c r="W1078" s="13" t="e">
        <f t="shared" si="1522"/>
        <v>#N/A</v>
      </c>
      <c r="X1078" s="13" t="e">
        <f t="shared" si="1523"/>
        <v>#N/A</v>
      </c>
      <c r="Y1078" s="13" t="e">
        <f t="shared" si="1524"/>
        <v>#N/A</v>
      </c>
      <c r="Z1078" s="13" t="e">
        <f t="shared" si="1525"/>
        <v>#N/A</v>
      </c>
      <c r="AA1078" s="13" t="e">
        <f t="shared" si="1526"/>
        <v>#N/A</v>
      </c>
      <c r="AB1078" s="13" t="e">
        <f t="shared" si="1527"/>
        <v>#N/A</v>
      </c>
      <c r="AC1078" s="13" t="e">
        <f t="shared" si="1528"/>
        <v>#N/A</v>
      </c>
      <c r="AD1078" s="13" t="e">
        <f t="shared" si="1529"/>
        <v>#N/A</v>
      </c>
      <c r="AE1078" s="13" t="e">
        <f t="shared" si="1530"/>
        <v>#N/A</v>
      </c>
      <c r="AF1078" s="13" t="e">
        <f t="shared" si="1531"/>
        <v>#N/A</v>
      </c>
      <c r="AG1078" s="13" t="e">
        <f t="shared" si="1532"/>
        <v>#N/A</v>
      </c>
      <c r="AH1078" s="13" t="e">
        <f t="shared" si="1533"/>
        <v>#N/A</v>
      </c>
      <c r="AI1078" s="13" t="e">
        <f t="shared" si="1534"/>
        <v>#N/A</v>
      </c>
      <c r="AJ1078" s="13" t="e">
        <f t="shared" si="1535"/>
        <v>#N/A</v>
      </c>
      <c r="AK1078" s="13" t="e">
        <f t="shared" si="1536"/>
        <v>#N/A</v>
      </c>
      <c r="AL1078" s="13" t="e">
        <f t="shared" si="1537"/>
        <v>#N/A</v>
      </c>
      <c r="AM1078" s="13" t="e">
        <f t="shared" si="1538"/>
        <v>#N/A</v>
      </c>
      <c r="AN1078" s="13" t="e">
        <f t="shared" si="1539"/>
        <v>#N/A</v>
      </c>
      <c r="AO1078" s="13" t="e">
        <f t="shared" si="1540"/>
        <v>#N/A</v>
      </c>
      <c r="AP1078" s="13" t="e">
        <f t="shared" si="1541"/>
        <v>#N/A</v>
      </c>
      <c r="AQ1078" s="13" t="e">
        <f t="shared" si="1542"/>
        <v>#N/A</v>
      </c>
      <c r="AR1078" s="13" t="e">
        <f t="shared" si="1543"/>
        <v>#N/A</v>
      </c>
      <c r="AS1078" s="13" t="e">
        <f t="shared" si="1544"/>
        <v>#N/A</v>
      </c>
      <c r="AT1078" s="13" t="e">
        <f t="shared" si="1545"/>
        <v>#N/A</v>
      </c>
      <c r="AU1078" s="13" t="e">
        <f t="shared" si="1546"/>
        <v>#N/A</v>
      </c>
      <c r="AV1078" s="13" t="e">
        <f t="shared" si="1547"/>
        <v>#N/A</v>
      </c>
      <c r="AW1078" s="13" t="e">
        <f t="shared" si="1548"/>
        <v>#N/A</v>
      </c>
      <c r="AX1078" s="13" t="e">
        <f t="shared" si="1549"/>
        <v>#N/A</v>
      </c>
      <c r="AY1078" s="13" t="e">
        <f t="shared" si="1550"/>
        <v>#N/A</v>
      </c>
      <c r="AZ1078" s="13" t="e">
        <f t="shared" si="1551"/>
        <v>#N/A</v>
      </c>
      <c r="BA1078" s="13" t="e">
        <f t="shared" si="1552"/>
        <v>#N/A</v>
      </c>
      <c r="BB1078" s="13" t="e">
        <f t="shared" si="1553"/>
        <v>#N/A</v>
      </c>
      <c r="BC1078" s="13" t="e">
        <f t="shared" si="1554"/>
        <v>#N/A</v>
      </c>
      <c r="BD1078" s="13" t="e">
        <f t="shared" si="1555"/>
        <v>#N/A</v>
      </c>
      <c r="BE1078" s="13" t="e">
        <f t="shared" si="1556"/>
        <v>#N/A</v>
      </c>
      <c r="BF1078" s="13" t="e">
        <f t="shared" si="1557"/>
        <v>#N/A</v>
      </c>
      <c r="BG1078" s="13" t="e">
        <f t="shared" si="1558"/>
        <v>#N/A</v>
      </c>
      <c r="BH1078" s="13" t="e">
        <f t="shared" si="1559"/>
        <v>#N/A</v>
      </c>
      <c r="BI1078" s="13" t="e">
        <f t="shared" si="1560"/>
        <v>#N/A</v>
      </c>
      <c r="BJ1078" s="14" t="e">
        <f t="shared" si="1561"/>
        <v>#N/A</v>
      </c>
      <c r="BK1078" s="14" t="e">
        <f t="shared" si="1562"/>
        <v>#N/A</v>
      </c>
      <c r="BL1078" s="14" t="e">
        <f t="shared" si="1563"/>
        <v>#N/A</v>
      </c>
      <c r="BM1078" s="14" t="e">
        <f t="shared" si="1564"/>
        <v>#N/A</v>
      </c>
      <c r="BN1078" s="14" t="e">
        <f t="shared" si="1565"/>
        <v>#N/A</v>
      </c>
    </row>
    <row r="1079" spans="1:66" x14ac:dyDescent="0.25">
      <c r="A1079" t="s">
        <v>342</v>
      </c>
      <c r="B1079" t="s">
        <v>189</v>
      </c>
      <c r="C1079" t="s">
        <v>194</v>
      </c>
      <c r="D1079" s="7" t="s">
        <v>373</v>
      </c>
      <c r="E1079" s="10">
        <f>VLOOKUP(A1079,home!$A$2:$E$404,3,FALSE)</f>
        <v>1.1667000000000001</v>
      </c>
      <c r="F1079" s="10">
        <f>VLOOKUP(B1079,home!$B$2:$E$404,3,FALSE)</f>
        <v>0.57140000000000002</v>
      </c>
      <c r="G1079" s="10">
        <f>VLOOKUP(C1079,away!$B$2:$E$404,4,FALSE)</f>
        <v>1.2</v>
      </c>
      <c r="H1079" s="10">
        <f>VLOOKUP(A1079,away!$A$2:$E$404,3,FALSE)</f>
        <v>1.0832999999999999</v>
      </c>
      <c r="I1079" s="10">
        <f>VLOOKUP(C1079,away!$B$2:$E$404,3,FALSE)</f>
        <v>0.55389999999999995</v>
      </c>
      <c r="J1079" s="10">
        <f>VLOOKUP(B1079,home!$B$2:$E$404,4,FALSE)</f>
        <v>1.2307999999999999</v>
      </c>
      <c r="K1079" s="12">
        <f t="shared" si="1510"/>
        <v>0.79998285600000008</v>
      </c>
      <c r="L1079" s="12">
        <f t="shared" si="1511"/>
        <v>0.73852907199599982</v>
      </c>
      <c r="M1079" s="13">
        <f t="shared" si="1512"/>
        <v>0.21470035341826185</v>
      </c>
      <c r="N1079" s="13">
        <f t="shared" si="1513"/>
        <v>0.17175660191175049</v>
      </c>
      <c r="O1079" s="13">
        <f t="shared" si="1514"/>
        <v>0.15856245276720213</v>
      </c>
      <c r="P1079" s="13">
        <f t="shared" si="1515"/>
        <v>0.12684724381907148</v>
      </c>
      <c r="Q1079" s="13">
        <f t="shared" si="1516"/>
        <v>6.8701168467108623E-2</v>
      </c>
      <c r="R1079" s="13">
        <f t="shared" si="1517"/>
        <v>5.8551490547785655E-2</v>
      </c>
      <c r="S1079" s="13">
        <f t="shared" si="1518"/>
        <v>1.8735673938492882E-2</v>
      </c>
      <c r="T1079" s="13">
        <f t="shared" si="1519"/>
        <v>5.0737810193054574E-2</v>
      </c>
      <c r="U1079" s="13">
        <f t="shared" si="1520"/>
        <v>4.6840188631474572E-2</v>
      </c>
      <c r="V1079" s="13">
        <f t="shared" si="1521"/>
        <v>1.2299149656476455E-3</v>
      </c>
      <c r="W1079" s="13">
        <f t="shared" si="1522"/>
        <v>1.8319918986951567E-2</v>
      </c>
      <c r="X1079" s="13">
        <f t="shared" si="1523"/>
        <v>1.3529792768475239E-2</v>
      </c>
      <c r="Y1079" s="13">
        <f t="shared" si="1524"/>
        <v>4.996072648800102E-3</v>
      </c>
      <c r="Z1079" s="13">
        <f t="shared" si="1525"/>
        <v>1.44139926594129E-2</v>
      </c>
      <c r="AA1079" s="13">
        <f t="shared" si="1526"/>
        <v>1.1530947014040168E-2</v>
      </c>
      <c r="AB1079" s="13">
        <f t="shared" si="1527"/>
        <v>4.6122799623382633E-3</v>
      </c>
      <c r="AC1079" s="13">
        <f t="shared" si="1528"/>
        <v>4.5415424637280157E-5</v>
      </c>
      <c r="AD1079" s="13">
        <f t="shared" si="1529"/>
        <v>3.6639052782175348E-3</v>
      </c>
      <c r="AE1079" s="13">
        <f t="shared" si="1530"/>
        <v>2.7059005650032419E-3</v>
      </c>
      <c r="AF1079" s="13">
        <f t="shared" si="1531"/>
        <v>9.9919311659264765E-4</v>
      </c>
      <c r="AG1079" s="13">
        <f t="shared" si="1532"/>
        <v>2.4597772171398635E-4</v>
      </c>
      <c r="AH1079" s="13">
        <f t="shared" si="1533"/>
        <v>2.6612881556283404E-3</v>
      </c>
      <c r="AI1079" s="13">
        <f t="shared" si="1534"/>
        <v>2.1289848993785326E-3</v>
      </c>
      <c r="AJ1079" s="13">
        <f t="shared" si="1535"/>
        <v>8.5157571009285564E-4</v>
      </c>
      <c r="AK1079" s="13">
        <f t="shared" si="1536"/>
        <v>2.2708198955343693E-4</v>
      </c>
      <c r="AL1079" s="13">
        <f t="shared" si="1537"/>
        <v>1.0732765643639117E-6</v>
      </c>
      <c r="AM1079" s="13">
        <f t="shared" si="1538"/>
        <v>5.8621228171638776E-4</v>
      </c>
      <c r="AN1079" s="13">
        <f t="shared" si="1539"/>
        <v>4.329348124086615E-4</v>
      </c>
      <c r="AO1079" s="13">
        <f t="shared" si="1540"/>
        <v>1.5986747262146546E-4</v>
      </c>
      <c r="AP1079" s="13">
        <f t="shared" si="1541"/>
        <v>3.9355592065825605E-5</v>
      </c>
      <c r="AQ1079" s="13">
        <f t="shared" si="1542"/>
        <v>7.2663122215568297E-6</v>
      </c>
      <c r="AR1079" s="13">
        <f t="shared" si="1543"/>
        <v>3.9308773437802895E-4</v>
      </c>
      <c r="AS1079" s="13">
        <f t="shared" si="1544"/>
        <v>3.1446344840630505E-4</v>
      </c>
      <c r="AT1079" s="13">
        <f t="shared" si="1545"/>
        <v>1.2578268378184227E-4</v>
      </c>
      <c r="AU1079" s="13">
        <f t="shared" si="1546"/>
        <v>3.3541330202381025E-5</v>
      </c>
      <c r="AV1079" s="13">
        <f t="shared" si="1547"/>
        <v>6.7081222823349578E-6</v>
      </c>
      <c r="AW1079" s="13">
        <f t="shared" si="1548"/>
        <v>1.7613976859380696E-8</v>
      </c>
      <c r="AX1079" s="13">
        <f t="shared" si="1549"/>
        <v>7.8159962558292073E-5</v>
      </c>
      <c r="AY1079" s="13">
        <f t="shared" si="1550"/>
        <v>5.7723404615417535E-5</v>
      </c>
      <c r="AZ1079" s="13">
        <f t="shared" si="1551"/>
        <v>2.1315206221536956E-5</v>
      </c>
      <c r="BA1079" s="13">
        <f t="shared" si="1552"/>
        <v>5.2472998233983516E-6</v>
      </c>
      <c r="BB1079" s="13">
        <f t="shared" si="1553"/>
        <v>9.6882086726478942E-7</v>
      </c>
      <c r="BC1079" s="13">
        <f t="shared" si="1554"/>
        <v>1.4310047520628498E-7</v>
      </c>
      <c r="BD1079" s="13">
        <f t="shared" si="1555"/>
        <v>4.8384453280535945E-5</v>
      </c>
      <c r="BE1079" s="13">
        <f t="shared" si="1556"/>
        <v>3.8706733121361719E-5</v>
      </c>
      <c r="BF1079" s="13">
        <f t="shared" si="1557"/>
        <v>1.5482361454428371E-5</v>
      </c>
      <c r="BG1079" s="13">
        <f t="shared" si="1558"/>
        <v>4.1285412446459749E-6</v>
      </c>
      <c r="BH1079" s="13">
        <f t="shared" si="1559"/>
        <v>8.256905540014204E-7</v>
      </c>
      <c r="BI1079" s="13">
        <f t="shared" si="1560"/>
        <v>1.3210765751245573E-7</v>
      </c>
      <c r="BJ1079" s="14">
        <f t="shared" si="1561"/>
        <v>0.33704553592326286</v>
      </c>
      <c r="BK1079" s="14">
        <f t="shared" si="1562"/>
        <v>0.36161739824729089</v>
      </c>
      <c r="BL1079" s="14">
        <f t="shared" si="1563"/>
        <v>0.28694753288385727</v>
      </c>
      <c r="BM1079" s="14">
        <f t="shared" si="1564"/>
        <v>0.20084744299200549</v>
      </c>
      <c r="BN1079" s="14">
        <f t="shared" si="1565"/>
        <v>0.79911931093118016</v>
      </c>
    </row>
    <row r="1080" spans="1:66" x14ac:dyDescent="0.25">
      <c r="A1080" t="s">
        <v>345</v>
      </c>
      <c r="B1080" t="s">
        <v>321</v>
      </c>
      <c r="C1080" t="s">
        <v>235</v>
      </c>
      <c r="D1080" s="7" t="s">
        <v>373</v>
      </c>
      <c r="E1080" s="10">
        <f>VLOOKUP(A1080,home!$A$2:$E$404,3,FALSE)</f>
        <v>1.5690999999999999</v>
      </c>
      <c r="F1080" s="10">
        <f>VLOOKUP(B1080,home!$B$2:$E$404,3,FALSE)</f>
        <v>0.63729999999999998</v>
      </c>
      <c r="G1080" s="10">
        <f>VLOOKUP(C1080,away!$B$2:$E$404,4,FALSE)</f>
        <v>0.9849</v>
      </c>
      <c r="H1080" s="10">
        <f>VLOOKUP(A1080,away!$A$2:$E$404,3,FALSE)</f>
        <v>1.1701999999999999</v>
      </c>
      <c r="I1080" s="10">
        <f>VLOOKUP(C1080,away!$B$2:$E$404,3,FALSE)</f>
        <v>1.2430000000000001</v>
      </c>
      <c r="J1080" s="10">
        <f>VLOOKUP(B1080,home!$B$2:$E$404,4,FALSE)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345</v>
      </c>
      <c r="B1081" t="s">
        <v>233</v>
      </c>
      <c r="C1081" t="s">
        <v>234</v>
      </c>
      <c r="D1081" s="7" t="s">
        <v>373</v>
      </c>
      <c r="E1081" s="10">
        <f>VLOOKUP(A1081,home!$A$2:$E$404,3,FALSE)</f>
        <v>1.5690999999999999</v>
      </c>
      <c r="F1081" s="10">
        <f>VLOOKUP(B1081,home!$B$2:$E$404,3,FALSE)</f>
        <v>1.0197000000000001</v>
      </c>
      <c r="G1081" s="10">
        <f>VLOOKUP(C1081,away!$B$2:$E$404,4,FALSE)</f>
        <v>0.82850000000000001</v>
      </c>
      <c r="H1081" s="10">
        <f>VLOOKUP(A1081,away!$A$2:$E$404,3,FALSE)</f>
        <v>1.1701999999999999</v>
      </c>
      <c r="I1081" s="10">
        <f>VLOOKUP(C1081,away!$B$2:$E$404,3,FALSE)</f>
        <v>1.4527000000000001</v>
      </c>
      <c r="J1081" s="10">
        <f>VLOOKUP(B1081,home!$B$2:$E$404,4,FALSE)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346</v>
      </c>
      <c r="B1082" t="s">
        <v>322</v>
      </c>
      <c r="C1082" t="s">
        <v>253</v>
      </c>
      <c r="D1082" s="7" t="s">
        <v>373</v>
      </c>
      <c r="E1082" s="10">
        <f>VLOOKUP(A1082,home!$A$2:$E$404,3,FALSE)</f>
        <v>1.254</v>
      </c>
      <c r="F1082" s="10">
        <f>VLOOKUP(B1082,home!$B$2:$E$404,3,FALSE)</f>
        <v>0.84730000000000005</v>
      </c>
      <c r="G1082" s="10">
        <f>VLOOKUP(C1082,away!$B$2:$E$404,4,FALSE)</f>
        <v>0.94699999999999995</v>
      </c>
      <c r="H1082" s="10">
        <f>VLOOKUP(A1082,away!$A$2:$E$404,3,FALSE)</f>
        <v>0.9476</v>
      </c>
      <c r="I1082" s="10">
        <f>VLOOKUP(C1082,away!$B$2:$E$404,3,FALSE)</f>
        <v>0.72550000000000003</v>
      </c>
      <c r="J1082" s="10">
        <f>VLOOKUP(B1082,home!$B$2:$E$404,4,FALSE)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337</v>
      </c>
      <c r="B1083" t="s">
        <v>80</v>
      </c>
      <c r="C1083" t="s">
        <v>88</v>
      </c>
      <c r="D1083" s="7" t="s">
        <v>374</v>
      </c>
      <c r="E1083" s="10">
        <f>VLOOKUP(A1083,home!$A$2:$E$404,3,FALSE)</f>
        <v>1.2959000000000001</v>
      </c>
      <c r="F1083" s="10">
        <f>VLOOKUP(B1083,home!$B$2:$E$404,3,FALSE)</f>
        <v>1.3504</v>
      </c>
      <c r="G1083" s="10">
        <f>VLOOKUP(C1083,away!$B$2:$E$404,4,FALSE)</f>
        <v>1.8006</v>
      </c>
      <c r="H1083" s="10">
        <f>VLOOKUP(A1083,away!$A$2:$E$404,3,FALSE)</f>
        <v>1</v>
      </c>
      <c r="I1083" s="10">
        <f>VLOOKUP(C1083,away!$B$2:$E$404,3,FALSE)</f>
        <v>0.66669999999999996</v>
      </c>
      <c r="J1083" s="10">
        <f>VLOOKUP(B1083,home!$B$2:$E$404,4,FALSE)</f>
        <v>1.25</v>
      </c>
      <c r="K1083" s="12">
        <f t="shared" si="1510"/>
        <v>3.1510200380160001</v>
      </c>
      <c r="L1083" s="12">
        <f t="shared" si="1511"/>
        <v>0.83337499999999998</v>
      </c>
      <c r="M1083" s="13">
        <f t="shared" si="1512"/>
        <v>1.8603695447650972E-2</v>
      </c>
      <c r="N1083" s="13">
        <f t="shared" si="1513"/>
        <v>5.8620617136695252E-2</v>
      </c>
      <c r="O1083" s="13">
        <f t="shared" si="1514"/>
        <v>1.550385469368613E-2</v>
      </c>
      <c r="P1083" s="13">
        <f t="shared" si="1515"/>
        <v>4.885295680629341E-2</v>
      </c>
      <c r="Q1083" s="13">
        <f t="shared" si="1516"/>
        <v>9.2357369619295471E-2</v>
      </c>
      <c r="R1083" s="13">
        <f t="shared" si="1517"/>
        <v>6.4602624526753387E-3</v>
      </c>
      <c r="S1083" s="13">
        <f t="shared" si="1518"/>
        <v>3.2071738051094034E-2</v>
      </c>
      <c r="T1083" s="13">
        <f t="shared" si="1519"/>
        <v>7.6968322906480369E-2</v>
      </c>
      <c r="U1083" s="13">
        <f t="shared" si="1520"/>
        <v>2.0356416439222383E-2</v>
      </c>
      <c r="V1083" s="13">
        <f t="shared" si="1521"/>
        <v>9.3577539062463105E-3</v>
      </c>
      <c r="W1083" s="13">
        <f t="shared" si="1522"/>
        <v>9.7006640776283362E-2</v>
      </c>
      <c r="X1083" s="13">
        <f t="shared" si="1523"/>
        <v>8.0842909256935144E-2</v>
      </c>
      <c r="Y1083" s="13">
        <f t="shared" si="1524"/>
        <v>3.3686229750999157E-2</v>
      </c>
      <c r="Z1083" s="13">
        <f t="shared" si="1525"/>
        <v>1.7946070738327703E-3</v>
      </c>
      <c r="AA1083" s="13">
        <f t="shared" si="1526"/>
        <v>5.6548428500123185E-3</v>
      </c>
      <c r="AB1083" s="13">
        <f t="shared" si="1527"/>
        <v>8.9092615661101639E-3</v>
      </c>
      <c r="AC1083" s="13">
        <f t="shared" si="1528"/>
        <v>1.5358304371306296E-3</v>
      </c>
      <c r="AD1083" s="13">
        <f t="shared" si="1529"/>
        <v>7.6417467226672225E-2</v>
      </c>
      <c r="AE1083" s="13">
        <f t="shared" si="1530"/>
        <v>6.3684406750027969E-2</v>
      </c>
      <c r="AF1083" s="13">
        <f t="shared" si="1531"/>
        <v>2.6536496237652273E-2</v>
      </c>
      <c r="AG1083" s="13">
        <f t="shared" si="1532"/>
        <v>7.3716175173511554E-3</v>
      </c>
      <c r="AH1083" s="13">
        <f t="shared" si="1533"/>
        <v>3.738951675388462E-4</v>
      </c>
      <c r="AI1083" s="13">
        <f t="shared" si="1534"/>
        <v>1.1781511650322538E-3</v>
      </c>
      <c r="AJ1083" s="13">
        <f t="shared" si="1535"/>
        <v>1.8561889644142645E-3</v>
      </c>
      <c r="AK1083" s="13">
        <f t="shared" si="1536"/>
        <v>1.9496295404045044E-3</v>
      </c>
      <c r="AL1083" s="13">
        <f t="shared" si="1537"/>
        <v>1.6132248180058682E-4</v>
      </c>
      <c r="AM1083" s="13">
        <f t="shared" si="1538"/>
        <v>4.8158594097135E-2</v>
      </c>
      <c r="AN1083" s="13">
        <f t="shared" si="1539"/>
        <v>4.0134168355699884E-2</v>
      </c>
      <c r="AO1083" s="13">
        <f t="shared" si="1540"/>
        <v>1.6723406276715692E-2</v>
      </c>
      <c r="AP1083" s="13">
        <f t="shared" si="1541"/>
        <v>4.6456229019526474E-3</v>
      </c>
      <c r="AQ1083" s="13">
        <f t="shared" si="1542"/>
        <v>9.6788649647869675E-4</v>
      </c>
      <c r="AR1083" s="13">
        <f t="shared" si="1543"/>
        <v>6.2318977049537205E-5</v>
      </c>
      <c r="AS1083" s="13">
        <f t="shared" si="1544"/>
        <v>1.9636834543175095E-4</v>
      </c>
      <c r="AT1083" s="13">
        <f t="shared" si="1545"/>
        <v>3.093802956437476E-4</v>
      </c>
      <c r="AU1083" s="13">
        <f t="shared" si="1546"/>
        <v>3.2495450364692085E-4</v>
      </c>
      <c r="AV1083" s="13">
        <f t="shared" si="1547"/>
        <v>2.5598453810874773E-4</v>
      </c>
      <c r="AW1083" s="13">
        <f t="shared" si="1548"/>
        <v>1.1767495121637899E-5</v>
      </c>
      <c r="AX1083" s="13">
        <f t="shared" si="1549"/>
        <v>2.5291449167125248E-2</v>
      </c>
      <c r="AY1083" s="13">
        <f t="shared" si="1550"/>
        <v>2.1077261449653006E-2</v>
      </c>
      <c r="AZ1083" s="13">
        <f t="shared" si="1551"/>
        <v>8.7826313803022853E-3</v>
      </c>
      <c r="BA1083" s="13">
        <f t="shared" si="1552"/>
        <v>2.4397418088531395E-3</v>
      </c>
      <c r="BB1083" s="13">
        <f t="shared" si="1553"/>
        <v>5.0830495748824625E-4</v>
      </c>
      <c r="BC1083" s="13">
        <f t="shared" si="1554"/>
        <v>8.4721728789353455E-5</v>
      </c>
      <c r="BD1083" s="13">
        <f t="shared" si="1555"/>
        <v>8.6558462497763402E-6</v>
      </c>
      <c r="BE1083" s="13">
        <f t="shared" si="1556"/>
        <v>2.7274744979030891E-5</v>
      </c>
      <c r="BF1083" s="13">
        <f t="shared" si="1557"/>
        <v>4.2971633980351336E-5</v>
      </c>
      <c r="BG1083" s="13">
        <f t="shared" si="1558"/>
        <v>4.5134826579458747E-5</v>
      </c>
      <c r="BH1083" s="13">
        <f t="shared" si="1559"/>
        <v>3.5555185741062919E-5</v>
      </c>
      <c r="BI1083" s="13">
        <f t="shared" si="1560"/>
        <v>2.2407020545093995E-5</v>
      </c>
      <c r="BJ1083" s="14">
        <f t="shared" si="1561"/>
        <v>0.78230586579858552</v>
      </c>
      <c r="BK1083" s="14">
        <f t="shared" si="1562"/>
        <v>0.13166055857986894</v>
      </c>
      <c r="BL1083" s="14">
        <f t="shared" si="1563"/>
        <v>6.3573508757051686E-2</v>
      </c>
      <c r="BM1083" s="14">
        <f t="shared" si="1564"/>
        <v>0.717870290098511</v>
      </c>
      <c r="BN1083" s="14">
        <f t="shared" si="1565"/>
        <v>0.24039875615629658</v>
      </c>
    </row>
    <row r="1084" spans="1:66" x14ac:dyDescent="0.25">
      <c r="A1084" t="s">
        <v>337</v>
      </c>
      <c r="B1084" t="s">
        <v>71</v>
      </c>
      <c r="C1084" t="s">
        <v>81</v>
      </c>
      <c r="D1084" s="7" t="s">
        <v>374</v>
      </c>
      <c r="E1084" s="10">
        <f>VLOOKUP(A1084,home!$A$2:$E$404,3,FALSE)</f>
        <v>1.2959000000000001</v>
      </c>
      <c r="F1084" s="10">
        <f>VLOOKUP(B1084,home!$B$2:$E$404,3,FALSE)</f>
        <v>0.96460000000000001</v>
      </c>
      <c r="G1084" s="10">
        <f>VLOOKUP(C1084,away!$B$2:$E$404,4,FALSE)</f>
        <v>2.1221000000000001</v>
      </c>
      <c r="H1084" s="10">
        <f>VLOOKUP(A1084,away!$A$2:$E$404,3,FALSE)</f>
        <v>1</v>
      </c>
      <c r="I1084" s="10">
        <f>VLOOKUP(C1084,away!$B$2:$E$404,3,FALSE)</f>
        <v>0.5</v>
      </c>
      <c r="J1084" s="10">
        <f>VLOOKUP(B1084,home!$B$2:$E$404,4,FALSE)</f>
        <v>0.75</v>
      </c>
      <c r="K1084" s="12">
        <f t="shared" si="1510"/>
        <v>2.6526783495940003</v>
      </c>
      <c r="L1084" s="12">
        <f t="shared" si="1511"/>
        <v>0.375</v>
      </c>
      <c r="M1084" s="13">
        <f t="shared" si="1512"/>
        <v>4.842794045987571E-2</v>
      </c>
      <c r="N1084" s="13">
        <f t="shared" si="1513"/>
        <v>0.12846374917333961</v>
      </c>
      <c r="O1084" s="13">
        <f t="shared" si="1514"/>
        <v>1.8160477672453389E-2</v>
      </c>
      <c r="P1084" s="13">
        <f t="shared" si="1515"/>
        <v>4.8173905940002357E-2</v>
      </c>
      <c r="Q1084" s="13">
        <f t="shared" si="1516"/>
        <v>0.17038650306989611</v>
      </c>
      <c r="R1084" s="13">
        <f t="shared" si="1517"/>
        <v>3.4050895635850107E-3</v>
      </c>
      <c r="S1084" s="13">
        <f t="shared" si="1518"/>
        <v>1.198030099710207E-2</v>
      </c>
      <c r="T1084" s="13">
        <f t="shared" si="1519"/>
        <v>6.3894938651211042E-2</v>
      </c>
      <c r="U1084" s="13">
        <f t="shared" si="1520"/>
        <v>9.0326073637504427E-3</v>
      </c>
      <c r="V1084" s="13">
        <f t="shared" si="1521"/>
        <v>1.3241618781930035E-3</v>
      </c>
      <c r="W1084" s="13">
        <f t="shared" si="1522"/>
        <v>0.15066019591884836</v>
      </c>
      <c r="X1084" s="13">
        <f t="shared" si="1523"/>
        <v>5.649757346956813E-2</v>
      </c>
      <c r="Y1084" s="13">
        <f t="shared" si="1524"/>
        <v>1.0593295025544026E-2</v>
      </c>
      <c r="Z1084" s="13">
        <f t="shared" si="1525"/>
        <v>4.2563619544812639E-4</v>
      </c>
      <c r="AA1084" s="13">
        <f t="shared" si="1526"/>
        <v>1.1290759204688053E-3</v>
      </c>
      <c r="AB1084" s="13">
        <f t="shared" si="1527"/>
        <v>1.497537624637759E-3</v>
      </c>
      <c r="AC1084" s="13">
        <f t="shared" si="1528"/>
        <v>8.2325989350944697E-5</v>
      </c>
      <c r="AD1084" s="13">
        <f t="shared" si="1529"/>
        <v>9.9913259964879833E-2</v>
      </c>
      <c r="AE1084" s="13">
        <f t="shared" si="1530"/>
        <v>3.7467472486829932E-2</v>
      </c>
      <c r="AF1084" s="13">
        <f t="shared" si="1531"/>
        <v>7.0251510912806136E-3</v>
      </c>
      <c r="AG1084" s="13">
        <f t="shared" si="1532"/>
        <v>8.7814388641007681E-4</v>
      </c>
      <c r="AH1084" s="13">
        <f t="shared" si="1533"/>
        <v>3.9903393323261846E-5</v>
      </c>
      <c r="AI1084" s="13">
        <f t="shared" si="1534"/>
        <v>1.0585086754395049E-4</v>
      </c>
      <c r="AJ1084" s="13">
        <f t="shared" si="1535"/>
        <v>1.403941523097899E-4</v>
      </c>
      <c r="AK1084" s="13">
        <f t="shared" si="1536"/>
        <v>1.2414017608059405E-4</v>
      </c>
      <c r="AL1084" s="13">
        <f t="shared" si="1537"/>
        <v>3.2757655434023594E-6</v>
      </c>
      <c r="AM1084" s="13">
        <f t="shared" si="1538"/>
        <v>5.3007548309238754E-2</v>
      </c>
      <c r="AN1084" s="13">
        <f t="shared" si="1539"/>
        <v>1.9877830615964532E-2</v>
      </c>
      <c r="AO1084" s="13">
        <f t="shared" si="1540"/>
        <v>3.72709324049335E-3</v>
      </c>
      <c r="AP1084" s="13">
        <f t="shared" si="1541"/>
        <v>4.6588665506166885E-4</v>
      </c>
      <c r="AQ1084" s="13">
        <f t="shared" si="1542"/>
        <v>4.3676873912031452E-5</v>
      </c>
      <c r="AR1084" s="13">
        <f t="shared" si="1543"/>
        <v>2.9927544992446394E-6</v>
      </c>
      <c r="AS1084" s="13">
        <f t="shared" si="1544"/>
        <v>7.9388150657962898E-6</v>
      </c>
      <c r="AT1084" s="13">
        <f t="shared" si="1545"/>
        <v>1.0529561423234246E-5</v>
      </c>
      <c r="AU1084" s="13">
        <f t="shared" si="1546"/>
        <v>9.3105132060445564E-6</v>
      </c>
      <c r="AV1084" s="13">
        <f t="shared" si="1547"/>
        <v>6.1744492013208533E-6</v>
      </c>
      <c r="AW1084" s="13">
        <f t="shared" si="1548"/>
        <v>9.0516170159681919E-8</v>
      </c>
      <c r="AX1084" s="13">
        <f t="shared" si="1549"/>
        <v>2.3435329294162623E-2</v>
      </c>
      <c r="AY1084" s="13">
        <f t="shared" si="1550"/>
        <v>8.7882484853109826E-3</v>
      </c>
      <c r="AZ1084" s="13">
        <f t="shared" si="1551"/>
        <v>1.6477965909958093E-3</v>
      </c>
      <c r="BA1084" s="13">
        <f t="shared" si="1552"/>
        <v>2.0597457387447622E-4</v>
      </c>
      <c r="BB1084" s="13">
        <f t="shared" si="1553"/>
        <v>1.9310116300732143E-5</v>
      </c>
      <c r="BC1084" s="13">
        <f t="shared" si="1554"/>
        <v>1.4482587225549111E-6</v>
      </c>
      <c r="BD1084" s="13">
        <f t="shared" si="1555"/>
        <v>1.8704715620278991E-7</v>
      </c>
      <c r="BE1084" s="13">
        <f t="shared" si="1556"/>
        <v>4.961759416122679E-7</v>
      </c>
      <c r="BF1084" s="13">
        <f t="shared" si="1557"/>
        <v>6.5809758895214014E-7</v>
      </c>
      <c r="BG1084" s="13">
        <f t="shared" si="1558"/>
        <v>5.8190707537778456E-7</v>
      </c>
      <c r="BH1084" s="13">
        <f t="shared" si="1559"/>
        <v>3.8590307508255323E-7</v>
      </c>
      <c r="BI1084" s="13">
        <f t="shared" si="1560"/>
        <v>2.0473534646264741E-7</v>
      </c>
      <c r="BJ1084" s="14">
        <f t="shared" si="1561"/>
        <v>0.83700042575184508</v>
      </c>
      <c r="BK1084" s="14">
        <f t="shared" si="1562"/>
        <v>0.11878015951537847</v>
      </c>
      <c r="BL1084" s="14">
        <f t="shared" si="1563"/>
        <v>3.3674536693732347E-2</v>
      </c>
      <c r="BM1084" s="14">
        <f t="shared" si="1564"/>
        <v>0.56407493430811095</v>
      </c>
      <c r="BN1084" s="14">
        <f t="shared" si="1565"/>
        <v>0.41701766587915218</v>
      </c>
    </row>
    <row r="1085" spans="1:66" x14ac:dyDescent="0.25">
      <c r="A1085" t="s">
        <v>337</v>
      </c>
      <c r="B1085" t="s">
        <v>73</v>
      </c>
      <c r="C1085" t="s">
        <v>85</v>
      </c>
      <c r="D1085" s="7" t="s">
        <v>374</v>
      </c>
      <c r="E1085" s="10">
        <f>VLOOKUP(A1085,home!$A$2:$E$404,3,FALSE)</f>
        <v>1.2959000000000001</v>
      </c>
      <c r="F1085" s="10">
        <f>VLOOKUP(B1085,home!$B$2:$E$404,3,FALSE)</f>
        <v>0.96460000000000001</v>
      </c>
      <c r="G1085" s="10">
        <f>VLOOKUP(C1085,away!$B$2:$E$404,4,FALSE)</f>
        <v>1.2861</v>
      </c>
      <c r="H1085" s="10">
        <f>VLOOKUP(A1085,away!$A$2:$E$404,3,FALSE)</f>
        <v>1</v>
      </c>
      <c r="I1085" s="10">
        <f>VLOOKUP(C1085,away!$B$2:$E$404,3,FALSE)</f>
        <v>1</v>
      </c>
      <c r="J1085" s="10">
        <f>VLOOKUP(B1085,home!$B$2:$E$404,4,FALSE)</f>
        <v>1</v>
      </c>
      <c r="K1085" s="12">
        <f t="shared" si="1510"/>
        <v>1.607657332554</v>
      </c>
      <c r="L1085" s="12">
        <f t="shared" si="1511"/>
        <v>1</v>
      </c>
      <c r="M1085" s="13">
        <f t="shared" si="1512"/>
        <v>7.3707012684674236E-2</v>
      </c>
      <c r="N1085" s="13">
        <f t="shared" si="1513"/>
        <v>0.11849561940316723</v>
      </c>
      <c r="O1085" s="13">
        <f t="shared" si="1514"/>
        <v>7.3707012684674236E-2</v>
      </c>
      <c r="P1085" s="13">
        <f t="shared" si="1515"/>
        <v>0.11849561940316723</v>
      </c>
      <c r="Q1085" s="13">
        <f t="shared" si="1516"/>
        <v>9.5250175704514925E-2</v>
      </c>
      <c r="R1085" s="13">
        <f t="shared" si="1517"/>
        <v>3.6853506342337118E-2</v>
      </c>
      <c r="S1085" s="13">
        <f t="shared" si="1518"/>
        <v>4.7625087852257456E-2</v>
      </c>
      <c r="T1085" s="13">
        <f t="shared" si="1519"/>
        <v>9.5250175704514925E-2</v>
      </c>
      <c r="U1085" s="13">
        <f t="shared" si="1520"/>
        <v>5.9247809701583609E-2</v>
      </c>
      <c r="V1085" s="13">
        <f t="shared" si="1521"/>
        <v>8.5072024110233509E-3</v>
      </c>
      <c r="W1085" s="13">
        <f t="shared" si="1522"/>
        <v>5.1043214466140109E-2</v>
      </c>
      <c r="X1085" s="13">
        <f t="shared" si="1523"/>
        <v>5.1043214466140109E-2</v>
      </c>
      <c r="Y1085" s="13">
        <f t="shared" si="1524"/>
        <v>2.5521607233070048E-2</v>
      </c>
      <c r="Z1085" s="13">
        <f t="shared" si="1525"/>
        <v>1.2284502114112375E-2</v>
      </c>
      <c r="AA1085" s="13">
        <f t="shared" si="1526"/>
        <v>1.9749269900527874E-2</v>
      </c>
      <c r="AB1085" s="13">
        <f t="shared" si="1527"/>
        <v>1.5875029284085823E-2</v>
      </c>
      <c r="AC1085" s="13">
        <f t="shared" si="1528"/>
        <v>8.5479164597517204E-4</v>
      </c>
      <c r="AD1085" s="13">
        <f t="shared" si="1529"/>
        <v>2.0514999503404133E-2</v>
      </c>
      <c r="AE1085" s="13">
        <f t="shared" si="1530"/>
        <v>2.0514999503404133E-2</v>
      </c>
      <c r="AF1085" s="13">
        <f t="shared" si="1531"/>
        <v>1.0257499751702065E-2</v>
      </c>
      <c r="AG1085" s="13">
        <f t="shared" si="1532"/>
        <v>3.419166583900689E-3</v>
      </c>
      <c r="AH1085" s="13">
        <f t="shared" si="1533"/>
        <v>3.0711255285280929E-3</v>
      </c>
      <c r="AI1085" s="13">
        <f t="shared" si="1534"/>
        <v>4.9373174751319669E-3</v>
      </c>
      <c r="AJ1085" s="13">
        <f t="shared" si="1535"/>
        <v>3.9687573210214549E-3</v>
      </c>
      <c r="AK1085" s="13">
        <f t="shared" si="1536"/>
        <v>2.1268006027558373E-3</v>
      </c>
      <c r="AL1085" s="13">
        <f t="shared" si="1537"/>
        <v>5.4968482298315522E-5</v>
      </c>
      <c r="AM1085" s="13">
        <f t="shared" si="1538"/>
        <v>6.5962178757978619E-3</v>
      </c>
      <c r="AN1085" s="13">
        <f t="shared" si="1539"/>
        <v>6.5962178757978619E-3</v>
      </c>
      <c r="AO1085" s="13">
        <f t="shared" si="1540"/>
        <v>3.2981089378989301E-3</v>
      </c>
      <c r="AP1085" s="13">
        <f t="shared" si="1541"/>
        <v>1.0993696459663104E-3</v>
      </c>
      <c r="AQ1085" s="13">
        <f t="shared" si="1542"/>
        <v>2.7484241149157749E-4</v>
      </c>
      <c r="AR1085" s="13">
        <f t="shared" si="1543"/>
        <v>6.1422510570561877E-4</v>
      </c>
      <c r="AS1085" s="13">
        <f t="shared" si="1544"/>
        <v>9.8746349502639385E-4</v>
      </c>
      <c r="AT1085" s="13">
        <f t="shared" si="1545"/>
        <v>7.937514642042912E-4</v>
      </c>
      <c r="AU1085" s="13">
        <f t="shared" si="1546"/>
        <v>4.2536012055116763E-4</v>
      </c>
      <c r="AV1085" s="13">
        <f t="shared" si="1547"/>
        <v>1.7095832919503446E-4</v>
      </c>
      <c r="AW1085" s="13">
        <f t="shared" si="1548"/>
        <v>2.4547356562847714E-6</v>
      </c>
      <c r="AX1085" s="13">
        <f t="shared" si="1549"/>
        <v>1.7674096725250358E-3</v>
      </c>
      <c r="AY1085" s="13">
        <f t="shared" si="1550"/>
        <v>1.7674096725250358E-3</v>
      </c>
      <c r="AZ1085" s="13">
        <f t="shared" si="1551"/>
        <v>8.8370483626251781E-4</v>
      </c>
      <c r="BA1085" s="13">
        <f t="shared" si="1552"/>
        <v>2.9456827875417267E-4</v>
      </c>
      <c r="BB1085" s="13">
        <f t="shared" si="1553"/>
        <v>7.3642069688543155E-5</v>
      </c>
      <c r="BC1085" s="13">
        <f t="shared" si="1554"/>
        <v>1.4728413937708636E-5</v>
      </c>
      <c r="BD1085" s="13">
        <f t="shared" si="1555"/>
        <v>1.0237085095093642E-4</v>
      </c>
      <c r="BE1085" s="13">
        <f t="shared" si="1556"/>
        <v>1.6457724917106557E-4</v>
      </c>
      <c r="BF1085" s="13">
        <f t="shared" si="1557"/>
        <v>1.3229191070071515E-4</v>
      </c>
      <c r="BG1085" s="13">
        <f t="shared" si="1558"/>
        <v>7.0893353425194574E-5</v>
      </c>
      <c r="BH1085" s="13">
        <f t="shared" si="1559"/>
        <v>2.8493054865839065E-5</v>
      </c>
      <c r="BI1085" s="13">
        <f t="shared" si="1560"/>
        <v>9.161413716385917E-6</v>
      </c>
      <c r="BJ1085" s="14">
        <f t="shared" si="1561"/>
        <v>0.51397689201060415</v>
      </c>
      <c r="BK1085" s="14">
        <f t="shared" si="1562"/>
        <v>0.25101209215192083</v>
      </c>
      <c r="BL1085" s="14">
        <f t="shared" si="1563"/>
        <v>0.22303617518815866</v>
      </c>
      <c r="BM1085" s="14">
        <f t="shared" si="1564"/>
        <v>0.48203576030539202</v>
      </c>
      <c r="BN1085" s="14">
        <f t="shared" si="1565"/>
        <v>0.51650894622253496</v>
      </c>
    </row>
    <row r="1086" spans="1:66" x14ac:dyDescent="0.25">
      <c r="A1086" t="s">
        <v>337</v>
      </c>
      <c r="B1086" t="s">
        <v>94</v>
      </c>
      <c r="C1086" t="s">
        <v>91</v>
      </c>
      <c r="D1086" s="7" t="s">
        <v>374</v>
      </c>
      <c r="E1086" s="10">
        <f>VLOOKUP(A1086,home!$A$2:$E$404,3,FALSE)</f>
        <v>1.2959000000000001</v>
      </c>
      <c r="F1086" s="10">
        <f>VLOOKUP(B1086,home!$B$2:$E$404,3,FALSE)</f>
        <v>0.57869999999999999</v>
      </c>
      <c r="G1086" s="10">
        <f>VLOOKUP(C1086,away!$B$2:$E$404,4,FALSE)</f>
        <v>0.77170000000000005</v>
      </c>
      <c r="H1086" s="10">
        <f>VLOOKUP(A1086,away!$A$2:$E$404,3,FALSE)</f>
        <v>1</v>
      </c>
      <c r="I1086" s="10">
        <f>VLOOKUP(C1086,away!$B$2:$E$404,3,FALSE)</f>
        <v>1</v>
      </c>
      <c r="J1086" s="10">
        <f>VLOOKUP(B1086,home!$B$2:$E$404,4,FALSE)</f>
        <v>1</v>
      </c>
      <c r="K1086" s="12">
        <f t="shared" si="1510"/>
        <v>0.57872663756100007</v>
      </c>
      <c r="L1086" s="12">
        <f t="shared" si="1511"/>
        <v>1</v>
      </c>
      <c r="M1086" s="13">
        <f t="shared" si="1512"/>
        <v>0.20623754621856605</v>
      </c>
      <c r="N1086" s="13">
        <f t="shared" si="1513"/>
        <v>0.11935516166190209</v>
      </c>
      <c r="O1086" s="13">
        <f t="shared" si="1514"/>
        <v>0.20623754621856605</v>
      </c>
      <c r="P1086" s="13">
        <f t="shared" si="1515"/>
        <v>0.11935516166190209</v>
      </c>
      <c r="Q1086" s="13">
        <f t="shared" si="1516"/>
        <v>3.4537005692071084E-2</v>
      </c>
      <c r="R1086" s="13">
        <f t="shared" si="1517"/>
        <v>0.10311877310928301</v>
      </c>
      <c r="S1086" s="13">
        <f t="shared" si="1518"/>
        <v>1.7268502846035542E-2</v>
      </c>
      <c r="T1086" s="13">
        <f t="shared" si="1519"/>
        <v>3.4537005692071084E-2</v>
      </c>
      <c r="U1086" s="13">
        <f t="shared" si="1520"/>
        <v>5.9677580830951038E-2</v>
      </c>
      <c r="V1086" s="13">
        <f t="shared" si="1521"/>
        <v>1.110415843088746E-3</v>
      </c>
      <c r="W1086" s="13">
        <f t="shared" si="1522"/>
        <v>6.6624950585324758E-3</v>
      </c>
      <c r="X1086" s="13">
        <f t="shared" si="1523"/>
        <v>6.6624950585324758E-3</v>
      </c>
      <c r="Y1086" s="13">
        <f t="shared" si="1524"/>
        <v>3.331247529266237E-3</v>
      </c>
      <c r="Z1086" s="13">
        <f t="shared" si="1525"/>
        <v>3.4372924369761013E-2</v>
      </c>
      <c r="AA1086" s="13">
        <f t="shared" si="1526"/>
        <v>1.9892526943650349E-2</v>
      </c>
      <c r="AB1086" s="13">
        <f t="shared" si="1527"/>
        <v>5.7561676153451815E-3</v>
      </c>
      <c r="AC1086" s="13">
        <f t="shared" si="1528"/>
        <v>4.0164201697825797E-5</v>
      </c>
      <c r="AD1086" s="13">
        <f t="shared" si="1529"/>
        <v>9.6394084074781939E-4</v>
      </c>
      <c r="AE1086" s="13">
        <f t="shared" si="1530"/>
        <v>9.6394084074781939E-4</v>
      </c>
      <c r="AF1086" s="13">
        <f t="shared" si="1531"/>
        <v>4.8197042037390959E-4</v>
      </c>
      <c r="AG1086" s="13">
        <f t="shared" si="1532"/>
        <v>1.6065680679130324E-4</v>
      </c>
      <c r="AH1086" s="13">
        <f t="shared" si="1533"/>
        <v>8.5932310924402497E-3</v>
      </c>
      <c r="AI1086" s="13">
        <f t="shared" si="1534"/>
        <v>4.9731317359125865E-3</v>
      </c>
      <c r="AJ1086" s="13">
        <f t="shared" si="1535"/>
        <v>1.4390419038362949E-3</v>
      </c>
      <c r="AK1086" s="13">
        <f t="shared" si="1536"/>
        <v>2.7760396077218644E-4</v>
      </c>
      <c r="AL1086" s="13">
        <f t="shared" si="1537"/>
        <v>9.2976373595618196E-7</v>
      </c>
      <c r="AM1086" s="13">
        <f t="shared" si="1538"/>
        <v>1.1157164831474182E-4</v>
      </c>
      <c r="AN1086" s="13">
        <f t="shared" si="1539"/>
        <v>1.1157164831474182E-4</v>
      </c>
      <c r="AO1086" s="13">
        <f t="shared" si="1540"/>
        <v>5.5785824157370898E-5</v>
      </c>
      <c r="AP1086" s="13">
        <f t="shared" si="1541"/>
        <v>1.8595274719123637E-5</v>
      </c>
      <c r="AQ1086" s="13">
        <f t="shared" si="1542"/>
        <v>4.6488186797809084E-6</v>
      </c>
      <c r="AR1086" s="13">
        <f t="shared" si="1543"/>
        <v>1.7186462184880507E-3</v>
      </c>
      <c r="AS1086" s="13">
        <f t="shared" si="1544"/>
        <v>9.9462634718251752E-4</v>
      </c>
      <c r="AT1086" s="13">
        <f t="shared" si="1545"/>
        <v>2.8780838076725911E-4</v>
      </c>
      <c r="AU1086" s="13">
        <f t="shared" si="1546"/>
        <v>5.5520792154437305E-5</v>
      </c>
      <c r="AV1086" s="13">
        <f t="shared" si="1547"/>
        <v>8.0328403395651627E-6</v>
      </c>
      <c r="AW1086" s="13">
        <f t="shared" si="1548"/>
        <v>1.4946640017668733E-8</v>
      </c>
      <c r="AX1086" s="13">
        <f t="shared" si="1549"/>
        <v>1.076158081272149E-5</v>
      </c>
      <c r="AY1086" s="13">
        <f t="shared" si="1550"/>
        <v>1.076158081272149E-5</v>
      </c>
      <c r="AZ1086" s="13">
        <f t="shared" si="1551"/>
        <v>5.3807904063607441E-6</v>
      </c>
      <c r="BA1086" s="13">
        <f t="shared" si="1552"/>
        <v>1.7935968021202483E-6</v>
      </c>
      <c r="BB1086" s="13">
        <f t="shared" si="1553"/>
        <v>4.4839920053006197E-7</v>
      </c>
      <c r="BC1086" s="13">
        <f t="shared" si="1554"/>
        <v>8.9679840106012428E-8</v>
      </c>
      <c r="BD1086" s="13">
        <f t="shared" si="1555"/>
        <v>2.86441036414675E-4</v>
      </c>
      <c r="BE1086" s="13">
        <f t="shared" si="1556"/>
        <v>1.6577105786375287E-4</v>
      </c>
      <c r="BF1086" s="13">
        <f t="shared" si="1557"/>
        <v>4.7968063461209831E-5</v>
      </c>
      <c r="BG1086" s="13">
        <f t="shared" si="1558"/>
        <v>9.2534653590728802E-6</v>
      </c>
      <c r="BH1086" s="13">
        <f t="shared" si="1559"/>
        <v>1.3388067232608598E-6</v>
      </c>
      <c r="BI1086" s="13">
        <f t="shared" si="1560"/>
        <v>1.549606226593636E-7</v>
      </c>
      <c r="BJ1086" s="14">
        <f t="shared" si="1561"/>
        <v>0.20798732844309661</v>
      </c>
      <c r="BK1086" s="14">
        <f t="shared" si="1562"/>
        <v>0.34402348211583889</v>
      </c>
      <c r="BL1086" s="14">
        <f t="shared" si="1563"/>
        <v>0.41354116538013341</v>
      </c>
      <c r="BM1086" s="14">
        <f t="shared" si="1564"/>
        <v>0.21107295911236687</v>
      </c>
      <c r="BN1086" s="14">
        <f t="shared" si="1565"/>
        <v>0.78884119456229029</v>
      </c>
    </row>
    <row r="1087" spans="1:66" x14ac:dyDescent="0.25">
      <c r="A1087" t="s">
        <v>337</v>
      </c>
      <c r="B1087" t="s">
        <v>75</v>
      </c>
      <c r="C1087" t="s">
        <v>74</v>
      </c>
      <c r="D1087" s="7" t="s">
        <v>374</v>
      </c>
      <c r="E1087" s="10">
        <f>VLOOKUP(A1087,home!$A$2:$E$404,3,FALSE)</f>
        <v>1.2959000000000001</v>
      </c>
      <c r="F1087" s="10">
        <f>VLOOKUP(B1087,home!$B$2:$E$404,3,FALSE)</f>
        <v>1.5432999999999999</v>
      </c>
      <c r="G1087" s="10">
        <f>VLOOKUP(C1087,away!$B$2:$E$404,4,FALSE)</f>
        <v>1.5432999999999999</v>
      </c>
      <c r="H1087" s="10">
        <f>VLOOKUP(A1087,away!$A$2:$E$404,3,FALSE)</f>
        <v>1</v>
      </c>
      <c r="I1087" s="10">
        <f>VLOOKUP(C1087,away!$B$2:$E$404,3,FALSE)</f>
        <v>0.1</v>
      </c>
      <c r="J1087" s="10">
        <f>VLOOKUP(B1087,home!$B$2:$E$404,4,FALSE)</f>
        <v>1</v>
      </c>
      <c r="K1087" s="12">
        <f t="shared" si="1510"/>
        <v>3.0865420799509997</v>
      </c>
      <c r="L1087" s="12">
        <f t="shared" si="1511"/>
        <v>0.1</v>
      </c>
      <c r="M1087" s="13">
        <f t="shared" si="1512"/>
        <v>4.1314486411386388E-2</v>
      </c>
      <c r="N1087" s="13">
        <f t="shared" si="1513"/>
        <v>0.12751890082030784</v>
      </c>
      <c r="O1087" s="13">
        <f t="shared" si="1514"/>
        <v>4.1314486411386398E-3</v>
      </c>
      <c r="P1087" s="13">
        <f t="shared" si="1515"/>
        <v>1.2751890082030789E-2</v>
      </c>
      <c r="Q1087" s="13">
        <f t="shared" si="1516"/>
        <v>0.19679622668548918</v>
      </c>
      <c r="R1087" s="13">
        <f t="shared" si="1517"/>
        <v>2.0657243205693203E-4</v>
      </c>
      <c r="S1087" s="13">
        <f t="shared" si="1518"/>
        <v>9.8398113342744627E-4</v>
      </c>
      <c r="T1087" s="13">
        <f t="shared" si="1519"/>
        <v>1.9679622668548925E-2</v>
      </c>
      <c r="U1087" s="13">
        <f t="shared" si="1520"/>
        <v>6.3759450410153949E-4</v>
      </c>
      <c r="V1087" s="13">
        <f t="shared" si="1521"/>
        <v>3.3745546380018801E-5</v>
      </c>
      <c r="W1087" s="13">
        <f t="shared" si="1522"/>
        <v>0.20247327828011272</v>
      </c>
      <c r="X1087" s="13">
        <f t="shared" si="1523"/>
        <v>2.0247327828011277E-2</v>
      </c>
      <c r="Y1087" s="13">
        <f t="shared" si="1524"/>
        <v>1.0123663914005639E-3</v>
      </c>
      <c r="Z1087" s="13">
        <f t="shared" si="1525"/>
        <v>6.8857477352310681E-6</v>
      </c>
      <c r="AA1087" s="13">
        <f t="shared" si="1526"/>
        <v>2.1253150136717984E-5</v>
      </c>
      <c r="AB1087" s="13">
        <f t="shared" si="1527"/>
        <v>3.2799371114248214E-5</v>
      </c>
      <c r="AC1087" s="13">
        <f t="shared" si="1528"/>
        <v>6.509815557054138E-7</v>
      </c>
      <c r="AD1087" s="13">
        <f t="shared" si="1529"/>
        <v>0.15623557336929916</v>
      </c>
      <c r="AE1087" s="13">
        <f t="shared" si="1530"/>
        <v>1.5623557336929921E-2</v>
      </c>
      <c r="AF1087" s="13">
        <f t="shared" si="1531"/>
        <v>7.8117786684649615E-4</v>
      </c>
      <c r="AG1087" s="13">
        <f t="shared" si="1532"/>
        <v>2.603926222821654E-5</v>
      </c>
      <c r="AH1087" s="13">
        <f t="shared" si="1533"/>
        <v>1.7214369338077679E-7</v>
      </c>
      <c r="AI1087" s="13">
        <f t="shared" si="1534"/>
        <v>5.3132875341794989E-7</v>
      </c>
      <c r="AJ1087" s="13">
        <f t="shared" si="1535"/>
        <v>8.199842778562057E-7</v>
      </c>
      <c r="AK1087" s="13">
        <f t="shared" si="1536"/>
        <v>8.4363865950047038E-7</v>
      </c>
      <c r="AL1087" s="13">
        <f t="shared" si="1537"/>
        <v>8.037127859826907E-9</v>
      </c>
      <c r="AM1087" s="13">
        <f t="shared" si="1538"/>
        <v>9.6445534317922701E-2</v>
      </c>
      <c r="AN1087" s="13">
        <f t="shared" si="1539"/>
        <v>9.6445534317922722E-3</v>
      </c>
      <c r="AO1087" s="13">
        <f t="shared" si="1540"/>
        <v>4.8222767158961368E-4</v>
      </c>
      <c r="AP1087" s="13">
        <f t="shared" si="1541"/>
        <v>1.6074255719653791E-5</v>
      </c>
      <c r="AQ1087" s="13">
        <f t="shared" si="1542"/>
        <v>4.0185639299134493E-7</v>
      </c>
      <c r="AR1087" s="13">
        <f t="shared" si="1543"/>
        <v>3.4428738676155392E-9</v>
      </c>
      <c r="AS1087" s="13">
        <f t="shared" si="1544"/>
        <v>1.0626575068359007E-8</v>
      </c>
      <c r="AT1087" s="13">
        <f t="shared" si="1545"/>
        <v>1.6399685557124129E-8</v>
      </c>
      <c r="AU1087" s="13">
        <f t="shared" si="1546"/>
        <v>1.6872773190009424E-8</v>
      </c>
      <c r="AV1087" s="13">
        <f t="shared" si="1547"/>
        <v>1.3019631114108288E-8</v>
      </c>
      <c r="AW1087" s="13">
        <f t="shared" si="1548"/>
        <v>6.8908148170283997E-11</v>
      </c>
      <c r="AX1087" s="13">
        <f t="shared" si="1549"/>
        <v>4.9613866682604459E-2</v>
      </c>
      <c r="AY1087" s="13">
        <f t="shared" si="1550"/>
        <v>4.9613866682604469E-3</v>
      </c>
      <c r="AZ1087" s="13">
        <f t="shared" si="1551"/>
        <v>2.4806933341302241E-4</v>
      </c>
      <c r="BA1087" s="13">
        <f t="shared" si="1552"/>
        <v>8.2689777804340809E-6</v>
      </c>
      <c r="BB1087" s="13">
        <f t="shared" si="1553"/>
        <v>2.067244445108521E-7</v>
      </c>
      <c r="BC1087" s="13">
        <f t="shared" si="1554"/>
        <v>4.1344888902170461E-9</v>
      </c>
      <c r="BD1087" s="13">
        <f t="shared" si="1555"/>
        <v>5.7381231126925559E-11</v>
      </c>
      <c r="BE1087" s="13">
        <f t="shared" si="1556"/>
        <v>1.7710958447264985E-10</v>
      </c>
      <c r="BF1087" s="13">
        <f t="shared" si="1557"/>
        <v>2.7332809261873506E-10</v>
      </c>
      <c r="BG1087" s="13">
        <f t="shared" si="1558"/>
        <v>2.8121288650015665E-10</v>
      </c>
      <c r="BH1087" s="13">
        <f t="shared" si="1559"/>
        <v>2.1699385190180448E-10</v>
      </c>
      <c r="BI1087" s="13">
        <f t="shared" si="1560"/>
        <v>1.3395213099711491E-10</v>
      </c>
      <c r="BJ1087" s="14">
        <f t="shared" si="1561"/>
        <v>0.90181466456358328</v>
      </c>
      <c r="BK1087" s="14">
        <f t="shared" si="1562"/>
        <v>6.0046148860168645E-2</v>
      </c>
      <c r="BL1087" s="14">
        <f t="shared" si="1563"/>
        <v>5.0320966954488086E-3</v>
      </c>
      <c r="BM1087" s="14">
        <f t="shared" si="1564"/>
        <v>0.57921888419517398</v>
      </c>
      <c r="BN1087" s="14">
        <f t="shared" si="1565"/>
        <v>0.38271952507240975</v>
      </c>
    </row>
    <row r="1088" spans="1:66" x14ac:dyDescent="0.25">
      <c r="A1088" t="s">
        <v>349</v>
      </c>
      <c r="B1088" t="s">
        <v>99</v>
      </c>
      <c r="C1088" t="s">
        <v>97</v>
      </c>
      <c r="D1088" s="7" t="s">
        <v>374</v>
      </c>
      <c r="E1088" s="10">
        <f>VLOOKUP(A1088,home!$A$2:$E$404,3,FALSE)</f>
        <v>1.6087</v>
      </c>
      <c r="F1088" s="10">
        <f>VLOOKUP(B1088,home!$B$2:$E$404,3,FALSE)</f>
        <v>0.25900000000000001</v>
      </c>
      <c r="G1088" s="10">
        <f>VLOOKUP(C1088,away!$B$2:$E$404,4,FALSE)</f>
        <v>1.0172000000000001</v>
      </c>
      <c r="H1088" s="10">
        <f>VLOOKUP(A1088,away!$A$2:$E$404,3,FALSE)</f>
        <v>1.2608999999999999</v>
      </c>
      <c r="I1088" s="10">
        <f>VLOOKUP(C1088,away!$B$2:$E$404,3,FALSE)</f>
        <v>1.0094000000000001</v>
      </c>
      <c r="J1088" s="10">
        <f>VLOOKUP(B1088,home!$B$2:$E$404,4,FALSE)</f>
        <v>1.3218000000000001</v>
      </c>
      <c r="K1088" s="12">
        <f t="shared" si="1510"/>
        <v>0.42381973676000007</v>
      </c>
      <c r="L1088" s="12">
        <f t="shared" si="1511"/>
        <v>1.682324201628</v>
      </c>
      <c r="M1088" s="13">
        <f t="shared" si="1512"/>
        <v>0.12170637001780359</v>
      </c>
      <c r="N1088" s="13">
        <f t="shared" si="1513"/>
        <v>5.1581561702960688E-2</v>
      </c>
      <c r="O1088" s="13">
        <f t="shared" si="1514"/>
        <v>0.20474957177324341</v>
      </c>
      <c r="P1088" s="13">
        <f t="shared" si="1515"/>
        <v>8.6776909610658759E-2</v>
      </c>
      <c r="Q1088" s="13">
        <f t="shared" si="1516"/>
        <v>1.0930641951309248E-2</v>
      </c>
      <c r="R1088" s="13">
        <f t="shared" si="1517"/>
        <v>0.17222757993354831</v>
      </c>
      <c r="S1088" s="13">
        <f t="shared" si="1518"/>
        <v>1.5468031871451951E-2</v>
      </c>
      <c r="T1088" s="13">
        <f t="shared" si="1519"/>
        <v>1.8388883494017856E-2</v>
      </c>
      <c r="U1088" s="13">
        <f t="shared" si="1520"/>
        <v>7.2993447590248325E-2</v>
      </c>
      <c r="V1088" s="13">
        <f t="shared" si="1521"/>
        <v>1.2254156398144741E-3</v>
      </c>
      <c r="W1088" s="13">
        <f t="shared" si="1522"/>
        <v>1.5442072648072336E-3</v>
      </c>
      <c r="X1088" s="13">
        <f t="shared" si="1523"/>
        <v>2.597857253914987E-3</v>
      </c>
      <c r="Y1088" s="13">
        <f t="shared" si="1524"/>
        <v>2.1852190653180196E-3</v>
      </c>
      <c r="Z1088" s="13">
        <f t="shared" si="1525"/>
        <v>9.6580875303343083E-2</v>
      </c>
      <c r="AA1088" s="13">
        <f t="shared" si="1526"/>
        <v>4.0932881147113256E-2</v>
      </c>
      <c r="AB1088" s="13">
        <f t="shared" si="1527"/>
        <v>8.6740814562989554E-3</v>
      </c>
      <c r="AC1088" s="13">
        <f t="shared" si="1528"/>
        <v>5.4607752965247811E-5</v>
      </c>
      <c r="AD1088" s="13">
        <f t="shared" si="1529"/>
        <v>1.6361637911837032E-4</v>
      </c>
      <c r="AE1088" s="13">
        <f t="shared" si="1530"/>
        <v>2.7525579437357654E-4</v>
      </c>
      <c r="AF1088" s="13">
        <f t="shared" si="1531"/>
        <v>2.3153474225650407E-4</v>
      </c>
      <c r="AG1088" s="13">
        <f t="shared" si="1532"/>
        <v>1.2983883347193935E-4</v>
      </c>
      <c r="AH1088" s="13">
        <f t="shared" si="1533"/>
        <v>4.0620085984307532E-2</v>
      </c>
      <c r="AI1088" s="13">
        <f t="shared" si="1534"/>
        <v>1.7215594149037786E-2</v>
      </c>
      <c r="AJ1088" s="13">
        <f t="shared" si="1535"/>
        <v>3.6481542902060959E-3</v>
      </c>
      <c r="AK1088" s="13">
        <f t="shared" si="1536"/>
        <v>5.153865969783377E-4</v>
      </c>
      <c r="AL1088" s="13">
        <f t="shared" si="1537"/>
        <v>1.5574179206604556E-6</v>
      </c>
      <c r="AM1088" s="13">
        <f t="shared" si="1538"/>
        <v>1.3868770145514421E-5</v>
      </c>
      <c r="AN1088" s="13">
        <f t="shared" si="1539"/>
        <v>2.3331767662614792E-5</v>
      </c>
      <c r="AO1088" s="13">
        <f t="shared" si="1540"/>
        <v>1.9625798702789212E-5</v>
      </c>
      <c r="AP1088" s="13">
        <f t="shared" si="1541"/>
        <v>1.1005652044660567E-5</v>
      </c>
      <c r="AQ1088" s="13">
        <f t="shared" si="1542"/>
        <v>4.6287686973572894E-6</v>
      </c>
      <c r="AR1088" s="13">
        <f t="shared" si="1543"/>
        <v>1.3667230744722172E-2</v>
      </c>
      <c r="AS1088" s="13">
        <f t="shared" si="1544"/>
        <v>5.7924421364663305E-3</v>
      </c>
      <c r="AT1088" s="13">
        <f t="shared" si="1545"/>
        <v>1.2274756507373462E-3</v>
      </c>
      <c r="AU1088" s="13">
        <f t="shared" si="1546"/>
        <v>1.7340946905827068E-4</v>
      </c>
      <c r="AV1088" s="13">
        <f t="shared" si="1547"/>
        <v>1.8373588881991908E-5</v>
      </c>
      <c r="AW1088" s="13">
        <f t="shared" si="1548"/>
        <v>3.0845622338466176E-8</v>
      </c>
      <c r="AX1088" s="13">
        <f t="shared" si="1549"/>
        <v>9.7964308537614512E-7</v>
      </c>
      <c r="AY1088" s="13">
        <f t="shared" si="1550"/>
        <v>1.6480772714858142E-6</v>
      </c>
      <c r="AZ1088" s="13">
        <f t="shared" si="1551"/>
        <v>1.3863001399868126E-6</v>
      </c>
      <c r="BA1088" s="13">
        <f t="shared" si="1552"/>
        <v>7.7740209207336653E-7</v>
      </c>
      <c r="BB1088" s="13">
        <f t="shared" si="1553"/>
        <v>3.2696058847281593E-7</v>
      </c>
      <c r="BC1088" s="13">
        <f t="shared" si="1554"/>
        <v>1.1001074219327019E-7</v>
      </c>
      <c r="BD1088" s="13">
        <f t="shared" si="1555"/>
        <v>3.8321188418467319E-3</v>
      </c>
      <c r="BE1088" s="13">
        <f t="shared" si="1556"/>
        <v>1.6241275987845182E-3</v>
      </c>
      <c r="BF1088" s="13">
        <f t="shared" si="1557"/>
        <v>3.4416866569075274E-4</v>
      </c>
      <c r="BG1088" s="13">
        <f t="shared" si="1558"/>
        <v>4.8621824431365116E-5</v>
      </c>
      <c r="BH1088" s="13">
        <f t="shared" si="1559"/>
        <v>5.1517222078230246E-6</v>
      </c>
      <c r="BI1088" s="13">
        <f t="shared" si="1560"/>
        <v>4.3668030999604026E-7</v>
      </c>
      <c r="BJ1088" s="14">
        <f t="shared" si="1561"/>
        <v>8.8106305632720955E-2</v>
      </c>
      <c r="BK1088" s="14">
        <f t="shared" si="1562"/>
        <v>0.22523454038788621</v>
      </c>
      <c r="BL1088" s="14">
        <f t="shared" si="1563"/>
        <v>0.5883103398441194</v>
      </c>
      <c r="BM1088" s="14">
        <f t="shared" si="1564"/>
        <v>0.35025780894689645</v>
      </c>
      <c r="BN1088" s="14">
        <f t="shared" si="1565"/>
        <v>0.64797263498952407</v>
      </c>
    </row>
    <row r="1089" spans="1:66" x14ac:dyDescent="0.25">
      <c r="A1089" t="s">
        <v>349</v>
      </c>
      <c r="B1089" t="s">
        <v>107</v>
      </c>
      <c r="C1089" t="s">
        <v>104</v>
      </c>
      <c r="D1089" s="7" t="s">
        <v>374</v>
      </c>
      <c r="E1089" s="10">
        <f>VLOOKUP(A1089,home!$A$2:$E$404,3,FALSE)</f>
        <v>1.6087</v>
      </c>
      <c r="F1089" s="10">
        <f>VLOOKUP(B1089,home!$B$2:$E$404,3,FALSE)</f>
        <v>0.9607</v>
      </c>
      <c r="G1089" s="10">
        <f>VLOOKUP(C1089,away!$B$2:$E$404,4,FALSE)</f>
        <v>1.4503999999999999</v>
      </c>
      <c r="H1089" s="10">
        <f>VLOOKUP(A1089,away!$A$2:$E$404,3,FALSE)</f>
        <v>1.2608999999999999</v>
      </c>
      <c r="I1089" s="10">
        <f>VLOOKUP(C1089,away!$B$2:$E$404,3,FALSE)</f>
        <v>0.66090000000000004</v>
      </c>
      <c r="J1089" s="10">
        <f>VLOOKUP(B1089,home!$B$2:$E$404,4,FALSE)</f>
        <v>1.1536</v>
      </c>
      <c r="K1089" s="12">
        <f t="shared" si="1510"/>
        <v>2.2415614217359998</v>
      </c>
      <c r="L1089" s="12">
        <f t="shared" si="1511"/>
        <v>0.96132811521600003</v>
      </c>
      <c r="M1089" s="13">
        <f t="shared" si="1512"/>
        <v>4.0644590090397455E-2</v>
      </c>
      <c r="N1089" s="13">
        <f t="shared" si="1513"/>
        <v>9.1107345148908239E-2</v>
      </c>
      <c r="O1089" s="13">
        <f t="shared" si="1514"/>
        <v>3.9072787185328701E-2</v>
      </c>
      <c r="P1089" s="13">
        <f t="shared" si="1515"/>
        <v>8.7584052394333547E-2</v>
      </c>
      <c r="Q1089" s="13">
        <f t="shared" si="1516"/>
        <v>0.10211135506128963</v>
      </c>
      <c r="R1089" s="13">
        <f t="shared" si="1517"/>
        <v>1.8780884430553955E-2</v>
      </c>
      <c r="S1089" s="13">
        <f t="shared" si="1518"/>
        <v>4.7183193487450613E-2</v>
      </c>
      <c r="T1089" s="13">
        <f t="shared" si="1519"/>
        <v>9.8162516503221331E-2</v>
      </c>
      <c r="U1089" s="13">
        <f t="shared" si="1520"/>
        <v>4.2098506005612019E-2</v>
      </c>
      <c r="V1089" s="13">
        <f t="shared" si="1521"/>
        <v>1.1297103559705096E-2</v>
      </c>
      <c r="W1089" s="13">
        <f t="shared" si="1522"/>
        <v>7.6296291408857936E-2</v>
      </c>
      <c r="X1089" s="13">
        <f t="shared" si="1523"/>
        <v>7.3345770018048109E-2</v>
      </c>
      <c r="Y1089" s="13">
        <f t="shared" si="1524"/>
        <v>3.5254675425258182E-2</v>
      </c>
      <c r="Z1089" s="13">
        <f t="shared" si="1525"/>
        <v>6.0181974105713186E-3</v>
      </c>
      <c r="AA1089" s="13">
        <f t="shared" si="1526"/>
        <v>1.3490159143928157E-2</v>
      </c>
      <c r="AB1089" s="13">
        <f t="shared" si="1527"/>
        <v>1.5119510155054253E-2</v>
      </c>
      <c r="AC1089" s="13">
        <f t="shared" si="1528"/>
        <v>1.5214910949353912E-3</v>
      </c>
      <c r="AD1089" s="13">
        <f t="shared" si="1529"/>
        <v>4.2755705860905956E-2</v>
      </c>
      <c r="AE1089" s="13">
        <f t="shared" si="1530"/>
        <v>4.1102262129994412E-2</v>
      </c>
      <c r="AF1089" s="13">
        <f t="shared" si="1531"/>
        <v>1.9756380092270747E-2</v>
      </c>
      <c r="AG1089" s="13">
        <f t="shared" si="1532"/>
        <v>6.3307878791978483E-3</v>
      </c>
      <c r="AH1089" s="13">
        <f t="shared" si="1533"/>
        <v>1.4463655934255843E-3</v>
      </c>
      <c r="AI1089" s="13">
        <f t="shared" si="1534"/>
        <v>3.2421173159490856E-3</v>
      </c>
      <c r="AJ1089" s="13">
        <f t="shared" si="1535"/>
        <v>3.6337025500868688E-3</v>
      </c>
      <c r="AK1089" s="13">
        <f t="shared" si="1536"/>
        <v>2.7150558181128158E-3</v>
      </c>
      <c r="AL1089" s="13">
        <f t="shared" si="1537"/>
        <v>1.3114498680385649E-4</v>
      </c>
      <c r="AM1089" s="13">
        <f t="shared" si="1538"/>
        <v>1.9167908163379713E-2</v>
      </c>
      <c r="AN1089" s="13">
        <f t="shared" si="1539"/>
        <v>1.8426649027335203E-2</v>
      </c>
      <c r="AO1089" s="13">
        <f t="shared" si="1540"/>
        <v>8.8570278895974425E-3</v>
      </c>
      <c r="AP1089" s="13">
        <f t="shared" si="1541"/>
        <v>2.8381699758407526E-3</v>
      </c>
      <c r="AQ1089" s="13">
        <f t="shared" si="1542"/>
        <v>6.8210314838440772E-4</v>
      </c>
      <c r="AR1089" s="13">
        <f t="shared" si="1543"/>
        <v>2.7808638196821778E-4</v>
      </c>
      <c r="AS1089" s="13">
        <f t="shared" si="1544"/>
        <v>6.233477057300985E-4</v>
      </c>
      <c r="AT1089" s="13">
        <f t="shared" si="1545"/>
        <v>6.9863608474611679E-4</v>
      </c>
      <c r="AU1089" s="13">
        <f t="shared" si="1546"/>
        <v>5.2201189846652586E-4</v>
      </c>
      <c r="AV1089" s="13">
        <f t="shared" si="1547"/>
        <v>2.9253043332243365E-4</v>
      </c>
      <c r="AW1089" s="13">
        <f t="shared" si="1548"/>
        <v>7.8500329659403847E-6</v>
      </c>
      <c r="AX1089" s="13">
        <f t="shared" si="1549"/>
        <v>7.1610072457350821E-3</v>
      </c>
      <c r="AY1089" s="13">
        <f t="shared" si="1550"/>
        <v>6.8840775985906273E-3</v>
      </c>
      <c r="AZ1089" s="13">
        <f t="shared" si="1551"/>
        <v>3.3089286714269063E-3</v>
      </c>
      <c r="BA1089" s="13">
        <f t="shared" si="1552"/>
        <v>1.0603220543623372E-3</v>
      </c>
      <c r="BB1089" s="13">
        <f t="shared" si="1553"/>
        <v>2.5482935051052564E-4</v>
      </c>
      <c r="BC1089" s="13">
        <f t="shared" si="1554"/>
        <v>4.8994923845600232E-5</v>
      </c>
      <c r="BD1089" s="13">
        <f t="shared" si="1555"/>
        <v>4.4555376240790553E-5</v>
      </c>
      <c r="BE1089" s="13">
        <f t="shared" si="1556"/>
        <v>9.9873612512288852E-5</v>
      </c>
      <c r="BF1089" s="13">
        <f t="shared" si="1557"/>
        <v>1.119364184284783E-4</v>
      </c>
      <c r="BG1089" s="13">
        <f t="shared" si="1558"/>
        <v>8.3637452412191842E-5</v>
      </c>
      <c r="BH1089" s="13">
        <f t="shared" si="1559"/>
        <v>4.6869621684862465E-5</v>
      </c>
      <c r="BI1089" s="13">
        <f t="shared" si="1560"/>
        <v>2.1012227164029749E-5</v>
      </c>
      <c r="BJ1089" s="14">
        <f t="shared" si="1561"/>
        <v>0.6549131075769612</v>
      </c>
      <c r="BK1089" s="14">
        <f t="shared" si="1562"/>
        <v>0.1952456532122166</v>
      </c>
      <c r="BL1089" s="14">
        <f t="shared" si="1563"/>
        <v>0.14242158541072752</v>
      </c>
      <c r="BM1089" s="14">
        <f t="shared" si="1564"/>
        <v>0.61242130173404041</v>
      </c>
      <c r="BN1089" s="14">
        <f t="shared" si="1565"/>
        <v>0.37930101431081159</v>
      </c>
    </row>
    <row r="1090" spans="1:66" x14ac:dyDescent="0.25">
      <c r="A1090" t="s">
        <v>349</v>
      </c>
      <c r="B1090" t="s">
        <v>527</v>
      </c>
      <c r="C1090" t="s">
        <v>105</v>
      </c>
      <c r="D1090" s="7" t="s">
        <v>374</v>
      </c>
      <c r="E1090" s="10">
        <f>VLOOKUP(A1090,home!$A$2:$E$404,3,FALSE)</f>
        <v>1.6087</v>
      </c>
      <c r="F1090" s="10" t="e">
        <f>VLOOKUP(B1090,home!$B$2:$E$404,3,FALSE)</f>
        <v>#N/A</v>
      </c>
      <c r="G1090" s="10">
        <f>VLOOKUP(C1090,away!$B$2:$E$404,4,FALSE)</f>
        <v>0.4521</v>
      </c>
      <c r="H1090" s="10">
        <f>VLOOKUP(A1090,away!$A$2:$E$404,3,FALSE)</f>
        <v>1.2608999999999999</v>
      </c>
      <c r="I1090" s="10">
        <f>VLOOKUP(C1090,away!$B$2:$E$404,3,FALSE)</f>
        <v>1.2257</v>
      </c>
      <c r="J1090" s="10" t="e">
        <f>VLOOKUP(B1090,home!$B$2:$E$404,4,FALSE)</f>
        <v>#N/A</v>
      </c>
      <c r="K1090" s="12" t="e">
        <f t="shared" si="1510"/>
        <v>#N/A</v>
      </c>
      <c r="L1090" s="12" t="e">
        <f t="shared" si="1511"/>
        <v>#N/A</v>
      </c>
      <c r="M1090" s="13" t="e">
        <f t="shared" si="1512"/>
        <v>#N/A</v>
      </c>
      <c r="N1090" s="13" t="e">
        <f t="shared" si="1513"/>
        <v>#N/A</v>
      </c>
      <c r="O1090" s="13" t="e">
        <f t="shared" si="1514"/>
        <v>#N/A</v>
      </c>
      <c r="P1090" s="13" t="e">
        <f t="shared" si="1515"/>
        <v>#N/A</v>
      </c>
      <c r="Q1090" s="13" t="e">
        <f t="shared" si="1516"/>
        <v>#N/A</v>
      </c>
      <c r="R1090" s="13" t="e">
        <f t="shared" si="1517"/>
        <v>#N/A</v>
      </c>
      <c r="S1090" s="13" t="e">
        <f t="shared" si="1518"/>
        <v>#N/A</v>
      </c>
      <c r="T1090" s="13" t="e">
        <f t="shared" si="1519"/>
        <v>#N/A</v>
      </c>
      <c r="U1090" s="13" t="e">
        <f t="shared" si="1520"/>
        <v>#N/A</v>
      </c>
      <c r="V1090" s="13" t="e">
        <f t="shared" si="1521"/>
        <v>#N/A</v>
      </c>
      <c r="W1090" s="13" t="e">
        <f t="shared" si="1522"/>
        <v>#N/A</v>
      </c>
      <c r="X1090" s="13" t="e">
        <f t="shared" si="1523"/>
        <v>#N/A</v>
      </c>
      <c r="Y1090" s="13" t="e">
        <f t="shared" si="1524"/>
        <v>#N/A</v>
      </c>
      <c r="Z1090" s="13" t="e">
        <f t="shared" si="1525"/>
        <v>#N/A</v>
      </c>
      <c r="AA1090" s="13" t="e">
        <f t="shared" si="1526"/>
        <v>#N/A</v>
      </c>
      <c r="AB1090" s="13" t="e">
        <f t="shared" si="1527"/>
        <v>#N/A</v>
      </c>
      <c r="AC1090" s="13" t="e">
        <f t="shared" si="1528"/>
        <v>#N/A</v>
      </c>
      <c r="AD1090" s="13" t="e">
        <f t="shared" si="1529"/>
        <v>#N/A</v>
      </c>
      <c r="AE1090" s="13" t="e">
        <f t="shared" si="1530"/>
        <v>#N/A</v>
      </c>
      <c r="AF1090" s="13" t="e">
        <f t="shared" si="1531"/>
        <v>#N/A</v>
      </c>
      <c r="AG1090" s="13" t="e">
        <f t="shared" si="1532"/>
        <v>#N/A</v>
      </c>
      <c r="AH1090" s="13" t="e">
        <f t="shared" si="1533"/>
        <v>#N/A</v>
      </c>
      <c r="AI1090" s="13" t="e">
        <f t="shared" si="1534"/>
        <v>#N/A</v>
      </c>
      <c r="AJ1090" s="13" t="e">
        <f t="shared" si="1535"/>
        <v>#N/A</v>
      </c>
      <c r="AK1090" s="13" t="e">
        <f t="shared" si="1536"/>
        <v>#N/A</v>
      </c>
      <c r="AL1090" s="13" t="e">
        <f t="shared" si="1537"/>
        <v>#N/A</v>
      </c>
      <c r="AM1090" s="13" t="e">
        <f t="shared" si="1538"/>
        <v>#N/A</v>
      </c>
      <c r="AN1090" s="13" t="e">
        <f t="shared" si="1539"/>
        <v>#N/A</v>
      </c>
      <c r="AO1090" s="13" t="e">
        <f t="shared" si="1540"/>
        <v>#N/A</v>
      </c>
      <c r="AP1090" s="13" t="e">
        <f t="shared" si="1541"/>
        <v>#N/A</v>
      </c>
      <c r="AQ1090" s="13" t="e">
        <f t="shared" si="1542"/>
        <v>#N/A</v>
      </c>
      <c r="AR1090" s="13" t="e">
        <f t="shared" si="1543"/>
        <v>#N/A</v>
      </c>
      <c r="AS1090" s="13" t="e">
        <f t="shared" si="1544"/>
        <v>#N/A</v>
      </c>
      <c r="AT1090" s="13" t="e">
        <f t="shared" si="1545"/>
        <v>#N/A</v>
      </c>
      <c r="AU1090" s="13" t="e">
        <f t="shared" si="1546"/>
        <v>#N/A</v>
      </c>
      <c r="AV1090" s="13" t="e">
        <f t="shared" si="1547"/>
        <v>#N/A</v>
      </c>
      <c r="AW1090" s="13" t="e">
        <f t="shared" si="1548"/>
        <v>#N/A</v>
      </c>
      <c r="AX1090" s="13" t="e">
        <f t="shared" si="1549"/>
        <v>#N/A</v>
      </c>
      <c r="AY1090" s="13" t="e">
        <f t="shared" si="1550"/>
        <v>#N/A</v>
      </c>
      <c r="AZ1090" s="13" t="e">
        <f t="shared" si="1551"/>
        <v>#N/A</v>
      </c>
      <c r="BA1090" s="13" t="e">
        <f t="shared" si="1552"/>
        <v>#N/A</v>
      </c>
      <c r="BB1090" s="13" t="e">
        <f t="shared" si="1553"/>
        <v>#N/A</v>
      </c>
      <c r="BC1090" s="13" t="e">
        <f t="shared" si="1554"/>
        <v>#N/A</v>
      </c>
      <c r="BD1090" s="13" t="e">
        <f t="shared" si="1555"/>
        <v>#N/A</v>
      </c>
      <c r="BE1090" s="13" t="e">
        <f t="shared" si="1556"/>
        <v>#N/A</v>
      </c>
      <c r="BF1090" s="13" t="e">
        <f t="shared" si="1557"/>
        <v>#N/A</v>
      </c>
      <c r="BG1090" s="13" t="e">
        <f t="shared" si="1558"/>
        <v>#N/A</v>
      </c>
      <c r="BH1090" s="13" t="e">
        <f t="shared" si="1559"/>
        <v>#N/A</v>
      </c>
      <c r="BI1090" s="13" t="e">
        <f t="shared" si="1560"/>
        <v>#N/A</v>
      </c>
      <c r="BJ1090" s="14" t="e">
        <f t="shared" si="1561"/>
        <v>#N/A</v>
      </c>
      <c r="BK1090" s="14" t="e">
        <f t="shared" si="1562"/>
        <v>#N/A</v>
      </c>
      <c r="BL1090" s="14" t="e">
        <f t="shared" si="1563"/>
        <v>#N/A</v>
      </c>
      <c r="BM1090" s="14" t="e">
        <f t="shared" si="1564"/>
        <v>#N/A</v>
      </c>
      <c r="BN1090" s="14" t="e">
        <f t="shared" si="1565"/>
        <v>#N/A</v>
      </c>
    </row>
    <row r="1091" spans="1:66" x14ac:dyDescent="0.25">
      <c r="A1091" t="s">
        <v>338</v>
      </c>
      <c r="B1091" t="s">
        <v>115</v>
      </c>
      <c r="C1091" t="s">
        <v>116</v>
      </c>
      <c r="D1091" s="7" t="s">
        <v>374</v>
      </c>
      <c r="E1091" s="10">
        <f>VLOOKUP(A1091,home!$A$2:$E$404,3,FALSE)</f>
        <v>1.2710999999999999</v>
      </c>
      <c r="F1091" s="10">
        <f>VLOOKUP(B1091,home!$B$2:$E$404,3,FALSE)</f>
        <v>0.99380000000000002</v>
      </c>
      <c r="G1091" s="10">
        <f>VLOOKUP(C1091,away!$B$2:$E$404,4,FALSE)</f>
        <v>1.4492</v>
      </c>
      <c r="H1091" s="10">
        <f>VLOOKUP(A1091,away!$A$2:$E$404,3,FALSE)</f>
        <v>0.94469999999999998</v>
      </c>
      <c r="I1091" s="10">
        <f>VLOOKUP(C1091,away!$B$2:$E$404,3,FALSE)</f>
        <v>0.78</v>
      </c>
      <c r="J1091" s="10">
        <f>VLOOKUP(B1091,home!$B$2:$E$404,4,FALSE)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338</v>
      </c>
      <c r="B1092" t="s">
        <v>117</v>
      </c>
      <c r="C1092" t="s">
        <v>125</v>
      </c>
      <c r="D1092" s="7" t="s">
        <v>374</v>
      </c>
      <c r="E1092" s="10">
        <f>VLOOKUP(A1092,home!$A$2:$E$404,3,FALSE)</f>
        <v>1.2710999999999999</v>
      </c>
      <c r="F1092" s="10">
        <f>VLOOKUP(B1092,home!$B$2:$E$404,3,FALSE)</f>
        <v>1.0766</v>
      </c>
      <c r="G1092" s="10">
        <f>VLOOKUP(C1092,away!$B$2:$E$404,4,FALSE)</f>
        <v>0.70389999999999997</v>
      </c>
      <c r="H1092" s="10">
        <f>VLOOKUP(A1092,away!$A$2:$E$404,3,FALSE)</f>
        <v>0.94469999999999998</v>
      </c>
      <c r="I1092" s="10">
        <f>VLOOKUP(C1092,away!$B$2:$E$404,3,FALSE)</f>
        <v>1.3928</v>
      </c>
      <c r="J1092" s="10">
        <f>VLOOKUP(B1092,home!$B$2:$E$404,4,FALSE)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342</v>
      </c>
      <c r="B1093" t="s">
        <v>193</v>
      </c>
      <c r="C1093" t="s">
        <v>191</v>
      </c>
      <c r="D1093" s="7" t="s">
        <v>374</v>
      </c>
      <c r="E1093" s="10">
        <f>VLOOKUP(A1093,home!$A$2:$E$404,3,FALSE)</f>
        <v>1.1667000000000001</v>
      </c>
      <c r="F1093" s="10" t="e">
        <f>VLOOKUP(B1093,home!$B$2:$E$404,3,FALSE)</f>
        <v>#N/A</v>
      </c>
      <c r="G1093" s="10" t="e">
        <f>VLOOKUP(C1093,away!$B$2:$E$404,4,FALSE)</f>
        <v>#N/A</v>
      </c>
      <c r="H1093" s="10">
        <f>VLOOKUP(A1093,away!$A$2:$E$404,3,FALSE)</f>
        <v>1.0832999999999999</v>
      </c>
      <c r="I1093" s="10" t="e">
        <f>VLOOKUP(C1093,away!$B$2:$E$404,3,FALSE)</f>
        <v>#N/A</v>
      </c>
      <c r="J1093" s="10" t="e">
        <f>VLOOKUP(B1093,home!$B$2:$E$404,4,FALSE)</f>
        <v>#N/A</v>
      </c>
      <c r="K1093" s="12" t="e">
        <f t="shared" si="1510"/>
        <v>#N/A</v>
      </c>
      <c r="L1093" s="12" t="e">
        <f t="shared" si="1511"/>
        <v>#N/A</v>
      </c>
      <c r="M1093" s="13" t="e">
        <f t="shared" si="1512"/>
        <v>#N/A</v>
      </c>
      <c r="N1093" s="13" t="e">
        <f t="shared" si="1513"/>
        <v>#N/A</v>
      </c>
      <c r="O1093" s="13" t="e">
        <f t="shared" si="1514"/>
        <v>#N/A</v>
      </c>
      <c r="P1093" s="13" t="e">
        <f t="shared" si="1515"/>
        <v>#N/A</v>
      </c>
      <c r="Q1093" s="13" t="e">
        <f t="shared" si="1516"/>
        <v>#N/A</v>
      </c>
      <c r="R1093" s="13" t="e">
        <f t="shared" si="1517"/>
        <v>#N/A</v>
      </c>
      <c r="S1093" s="13" t="e">
        <f t="shared" si="1518"/>
        <v>#N/A</v>
      </c>
      <c r="T1093" s="13" t="e">
        <f t="shared" si="1519"/>
        <v>#N/A</v>
      </c>
      <c r="U1093" s="13" t="e">
        <f t="shared" si="1520"/>
        <v>#N/A</v>
      </c>
      <c r="V1093" s="13" t="e">
        <f t="shared" si="1521"/>
        <v>#N/A</v>
      </c>
      <c r="W1093" s="13" t="e">
        <f t="shared" si="1522"/>
        <v>#N/A</v>
      </c>
      <c r="X1093" s="13" t="e">
        <f t="shared" si="1523"/>
        <v>#N/A</v>
      </c>
      <c r="Y1093" s="13" t="e">
        <f t="shared" si="1524"/>
        <v>#N/A</v>
      </c>
      <c r="Z1093" s="13" t="e">
        <f t="shared" si="1525"/>
        <v>#N/A</v>
      </c>
      <c r="AA1093" s="13" t="e">
        <f t="shared" si="1526"/>
        <v>#N/A</v>
      </c>
      <c r="AB1093" s="13" t="e">
        <f t="shared" si="1527"/>
        <v>#N/A</v>
      </c>
      <c r="AC1093" s="13" t="e">
        <f t="shared" si="1528"/>
        <v>#N/A</v>
      </c>
      <c r="AD1093" s="13" t="e">
        <f t="shared" si="1529"/>
        <v>#N/A</v>
      </c>
      <c r="AE1093" s="13" t="e">
        <f t="shared" si="1530"/>
        <v>#N/A</v>
      </c>
      <c r="AF1093" s="13" t="e">
        <f t="shared" si="1531"/>
        <v>#N/A</v>
      </c>
      <c r="AG1093" s="13" t="e">
        <f t="shared" si="1532"/>
        <v>#N/A</v>
      </c>
      <c r="AH1093" s="13" t="e">
        <f t="shared" si="1533"/>
        <v>#N/A</v>
      </c>
      <c r="AI1093" s="13" t="e">
        <f t="shared" si="1534"/>
        <v>#N/A</v>
      </c>
      <c r="AJ1093" s="13" t="e">
        <f t="shared" si="1535"/>
        <v>#N/A</v>
      </c>
      <c r="AK1093" s="13" t="e">
        <f t="shared" si="1536"/>
        <v>#N/A</v>
      </c>
      <c r="AL1093" s="13" t="e">
        <f t="shared" si="1537"/>
        <v>#N/A</v>
      </c>
      <c r="AM1093" s="13" t="e">
        <f t="shared" si="1538"/>
        <v>#N/A</v>
      </c>
      <c r="AN1093" s="13" t="e">
        <f t="shared" si="1539"/>
        <v>#N/A</v>
      </c>
      <c r="AO1093" s="13" t="e">
        <f t="shared" si="1540"/>
        <v>#N/A</v>
      </c>
      <c r="AP1093" s="13" t="e">
        <f t="shared" si="1541"/>
        <v>#N/A</v>
      </c>
      <c r="AQ1093" s="13" t="e">
        <f t="shared" si="1542"/>
        <v>#N/A</v>
      </c>
      <c r="AR1093" s="13" t="e">
        <f t="shared" si="1543"/>
        <v>#N/A</v>
      </c>
      <c r="AS1093" s="13" t="e">
        <f t="shared" si="1544"/>
        <v>#N/A</v>
      </c>
      <c r="AT1093" s="13" t="e">
        <f t="shared" si="1545"/>
        <v>#N/A</v>
      </c>
      <c r="AU1093" s="13" t="e">
        <f t="shared" si="1546"/>
        <v>#N/A</v>
      </c>
      <c r="AV1093" s="13" t="e">
        <f t="shared" si="1547"/>
        <v>#N/A</v>
      </c>
      <c r="AW1093" s="13" t="e">
        <f t="shared" si="1548"/>
        <v>#N/A</v>
      </c>
      <c r="AX1093" s="13" t="e">
        <f t="shared" si="1549"/>
        <v>#N/A</v>
      </c>
      <c r="AY1093" s="13" t="e">
        <f t="shared" si="1550"/>
        <v>#N/A</v>
      </c>
      <c r="AZ1093" s="13" t="e">
        <f t="shared" si="1551"/>
        <v>#N/A</v>
      </c>
      <c r="BA1093" s="13" t="e">
        <f t="shared" si="1552"/>
        <v>#N/A</v>
      </c>
      <c r="BB1093" s="13" t="e">
        <f t="shared" si="1553"/>
        <v>#N/A</v>
      </c>
      <c r="BC1093" s="13" t="e">
        <f t="shared" si="1554"/>
        <v>#N/A</v>
      </c>
      <c r="BD1093" s="13" t="e">
        <f t="shared" si="1555"/>
        <v>#N/A</v>
      </c>
      <c r="BE1093" s="13" t="e">
        <f t="shared" si="1556"/>
        <v>#N/A</v>
      </c>
      <c r="BF1093" s="13" t="e">
        <f t="shared" si="1557"/>
        <v>#N/A</v>
      </c>
      <c r="BG1093" s="13" t="e">
        <f t="shared" si="1558"/>
        <v>#N/A</v>
      </c>
      <c r="BH1093" s="13" t="e">
        <f t="shared" si="1559"/>
        <v>#N/A</v>
      </c>
      <c r="BI1093" s="13" t="e">
        <f t="shared" si="1560"/>
        <v>#N/A</v>
      </c>
      <c r="BJ1093" s="14" t="e">
        <f t="shared" si="1561"/>
        <v>#N/A</v>
      </c>
      <c r="BK1093" s="14" t="e">
        <f t="shared" si="1562"/>
        <v>#N/A</v>
      </c>
      <c r="BL1093" s="14" t="e">
        <f t="shared" si="1563"/>
        <v>#N/A</v>
      </c>
      <c r="BM1093" s="14" t="e">
        <f t="shared" si="1564"/>
        <v>#N/A</v>
      </c>
      <c r="BN1093" s="14" t="e">
        <f t="shared" si="1565"/>
        <v>#N/A</v>
      </c>
    </row>
    <row r="1094" spans="1:66" x14ac:dyDescent="0.25">
      <c r="A1094" t="s">
        <v>342</v>
      </c>
      <c r="B1094" t="s">
        <v>179</v>
      </c>
      <c r="C1094" t="s">
        <v>192</v>
      </c>
      <c r="D1094" s="7" t="s">
        <v>374</v>
      </c>
      <c r="E1094" s="10">
        <f>VLOOKUP(A1094,home!$A$2:$E$404,3,FALSE)</f>
        <v>1.1667000000000001</v>
      </c>
      <c r="F1094" s="10">
        <f>VLOOKUP(B1094,home!$B$2:$E$404,3,FALSE)</f>
        <v>1.7141999999999999</v>
      </c>
      <c r="G1094" s="10">
        <f>VLOOKUP(C1094,away!$B$2:$E$404,4,FALSE)</f>
        <v>1.1428</v>
      </c>
      <c r="H1094" s="10">
        <f>VLOOKUP(A1094,away!$A$2:$E$404,3,FALSE)</f>
        <v>1.0832999999999999</v>
      </c>
      <c r="I1094" s="10">
        <f>VLOOKUP(C1094,away!$B$2:$E$404,3,FALSE)</f>
        <v>0.30769999999999997</v>
      </c>
      <c r="J1094" s="10">
        <f>VLOOKUP(B1094,home!$B$2:$E$404,4,FALSE)</f>
        <v>0.92310000000000003</v>
      </c>
      <c r="K1094" s="12">
        <f t="shared" si="1510"/>
        <v>2.2855510195919999</v>
      </c>
      <c r="L1094" s="12">
        <f t="shared" si="1511"/>
        <v>0.30769822457099993</v>
      </c>
      <c r="M1094" s="13">
        <f t="shared" si="1512"/>
        <v>7.4776677244726683E-2</v>
      </c>
      <c r="N1094" s="13">
        <f t="shared" si="1513"/>
        <v>0.17090591091838697</v>
      </c>
      <c r="O1094" s="13">
        <f t="shared" si="1514"/>
        <v>2.3008650827521092E-2</v>
      </c>
      <c r="P1094" s="13">
        <f t="shared" si="1515"/>
        <v>5.2587445358277148E-2</v>
      </c>
      <c r="Q1094" s="13">
        <f t="shared" si="1516"/>
        <v>0.19530708947690945</v>
      </c>
      <c r="R1094" s="13">
        <f t="shared" si="1517"/>
        <v>3.5398605047011538E-3</v>
      </c>
      <c r="S1094" s="13">
        <f t="shared" si="1518"/>
        <v>9.2456615859619704E-3</v>
      </c>
      <c r="T1094" s="13">
        <f t="shared" si="1519"/>
        <v>6.0095644678174465E-2</v>
      </c>
      <c r="U1094" s="13">
        <f t="shared" si="1520"/>
        <v>8.0905317857331727E-3</v>
      </c>
      <c r="V1094" s="13">
        <f t="shared" si="1521"/>
        <v>7.2245598697343527E-4</v>
      </c>
      <c r="W1094" s="13">
        <f t="shared" si="1522"/>
        <v>0.14879477249583212</v>
      </c>
      <c r="X1094" s="13">
        <f t="shared" si="1523"/>
        <v>4.5783887322413397E-2</v>
      </c>
      <c r="Y1094" s="13">
        <f t="shared" si="1524"/>
        <v>7.0438104215326562E-3</v>
      </c>
      <c r="Z1094" s="13">
        <f t="shared" si="1525"/>
        <v>3.630695975085164E-4</v>
      </c>
      <c r="AA1094" s="13">
        <f t="shared" si="1526"/>
        <v>8.2981408876844659E-4</v>
      </c>
      <c r="AB1094" s="13">
        <f t="shared" si="1527"/>
        <v>9.4829121832826484E-4</v>
      </c>
      <c r="AC1094" s="13">
        <f t="shared" si="1528"/>
        <v>3.1754649426306373E-5</v>
      </c>
      <c r="AD1094" s="13">
        <f t="shared" si="1529"/>
        <v>8.5019510996952194E-2</v>
      </c>
      <c r="AE1094" s="13">
        <f t="shared" si="1530"/>
        <v>2.6160352587656796E-2</v>
      </c>
      <c r="AF1094" s="13">
        <f t="shared" si="1531"/>
        <v>4.0247470226866793E-3</v>
      </c>
      <c r="AG1094" s="13">
        <f t="shared" si="1532"/>
        <v>4.1280250440936989E-4</v>
      </c>
      <c r="AH1094" s="13">
        <f t="shared" si="1533"/>
        <v>2.792896763726951E-5</v>
      </c>
      <c r="AI1094" s="13">
        <f t="shared" si="1534"/>
        <v>6.3833080459513289E-5</v>
      </c>
      <c r="AJ1094" s="13">
        <f t="shared" si="1535"/>
        <v>7.2946881063969398E-5</v>
      </c>
      <c r="AK1094" s="13">
        <f t="shared" si="1536"/>
        <v>5.5574606130603872E-5</v>
      </c>
      <c r="AL1094" s="13">
        <f t="shared" si="1537"/>
        <v>8.9327097865659565E-7</v>
      </c>
      <c r="AM1094" s="13">
        <f t="shared" si="1538"/>
        <v>3.8863286008859479E-2</v>
      </c>
      <c r="AN1094" s="13">
        <f t="shared" si="1539"/>
        <v>1.1958164105921045E-2</v>
      </c>
      <c r="AO1094" s="13">
        <f t="shared" si="1540"/>
        <v>1.8397529322602816E-3</v>
      </c>
      <c r="AP1094" s="13">
        <f t="shared" si="1541"/>
        <v>1.8869623696859332E-4</v>
      </c>
      <c r="AQ1094" s="13">
        <f t="shared" si="1542"/>
        <v>1.4515374274616212E-5</v>
      </c>
      <c r="AR1094" s="13">
        <f t="shared" si="1543"/>
        <v>1.7187387512177497E-6</v>
      </c>
      <c r="AS1094" s="13">
        <f t="shared" si="1544"/>
        <v>3.9282651052580089E-6</v>
      </c>
      <c r="AT1094" s="13">
        <f t="shared" si="1545"/>
        <v>4.4891251582750586E-6</v>
      </c>
      <c r="AU1094" s="13">
        <f t="shared" si="1546"/>
        <v>3.4200415275238863E-6</v>
      </c>
      <c r="AV1094" s="13">
        <f t="shared" si="1547"/>
        <v>1.9541698500698001E-6</v>
      </c>
      <c r="AW1094" s="13">
        <f t="shared" si="1548"/>
        <v>1.7450048342130914E-8</v>
      </c>
      <c r="AX1094" s="13">
        <f t="shared" si="1549"/>
        <v>1.480400382704072E-2</v>
      </c>
      <c r="AY1094" s="13">
        <f t="shared" si="1550"/>
        <v>4.5551656941227184E-3</v>
      </c>
      <c r="AZ1094" s="13">
        <f t="shared" si="1551"/>
        <v>7.0080819835414336E-4</v>
      </c>
      <c r="BA1094" s="13">
        <f t="shared" si="1552"/>
        <v>7.1879146132790379E-5</v>
      </c>
      <c r="BB1094" s="13">
        <f t="shared" si="1553"/>
        <v>5.5292714121847639E-6</v>
      </c>
      <c r="BC1094" s="13">
        <f t="shared" si="1554"/>
        <v>3.4026939934008776E-7</v>
      </c>
      <c r="BD1094" s="13">
        <f t="shared" si="1555"/>
        <v>8.8142143708513122E-8</v>
      </c>
      <c r="BE1094" s="13">
        <f t="shared" si="1556"/>
        <v>2.0145336642201672E-7</v>
      </c>
      <c r="BF1094" s="13">
        <f t="shared" si="1557"/>
        <v>2.3021597351304059E-7</v>
      </c>
      <c r="BG1094" s="13">
        <f t="shared" si="1558"/>
        <v>1.7539011766303159E-7</v>
      </c>
      <c r="BH1094" s="13">
        <f t="shared" si="1559"/>
        <v>1.0021576556277567E-7</v>
      </c>
      <c r="BI1094" s="13">
        <f t="shared" si="1560"/>
        <v>4.5809649032238969E-8</v>
      </c>
      <c r="BJ1094" s="14">
        <f t="shared" si="1561"/>
        <v>0.81655066948970012</v>
      </c>
      <c r="BK1094" s="14">
        <f t="shared" si="1562"/>
        <v>0.14192005379046693</v>
      </c>
      <c r="BL1094" s="14">
        <f t="shared" si="1563"/>
        <v>3.6653783527751733E-2</v>
      </c>
      <c r="BM1094" s="14">
        <f t="shared" si="1564"/>
        <v>0.47080679383083029</v>
      </c>
      <c r="BN1094" s="14">
        <f t="shared" si="1565"/>
        <v>0.52012563433052239</v>
      </c>
    </row>
    <row r="1095" spans="1:66" x14ac:dyDescent="0.25">
      <c r="A1095" t="s">
        <v>342</v>
      </c>
      <c r="B1095" t="s">
        <v>196</v>
      </c>
      <c r="C1095" t="s">
        <v>195</v>
      </c>
      <c r="D1095" s="7" t="s">
        <v>374</v>
      </c>
      <c r="E1095" s="10">
        <f>VLOOKUP(A1095,home!$A$2:$E$404,3,FALSE)</f>
        <v>1.1667000000000001</v>
      </c>
      <c r="F1095" s="10" t="e">
        <f>VLOOKUP(B1095,home!$B$2:$E$404,3,FALSE)</f>
        <v>#N/A</v>
      </c>
      <c r="G1095" s="10">
        <f>VLOOKUP(C1095,away!$B$2:$E$404,4,FALSE)</f>
        <v>1.7141999999999999</v>
      </c>
      <c r="H1095" s="10">
        <f>VLOOKUP(A1095,away!$A$2:$E$404,3,FALSE)</f>
        <v>1.0832999999999999</v>
      </c>
      <c r="I1095" s="10">
        <f>VLOOKUP(C1095,away!$B$2:$E$404,3,FALSE)</f>
        <v>0.92310000000000003</v>
      </c>
      <c r="J1095" s="10" t="e">
        <f>VLOOKUP(B1095,home!$B$2:$E$404,4,FALSE)</f>
        <v>#N/A</v>
      </c>
      <c r="K1095" s="12" t="e">
        <f t="shared" si="1510"/>
        <v>#N/A</v>
      </c>
      <c r="L1095" s="12" t="e">
        <f t="shared" si="1511"/>
        <v>#N/A</v>
      </c>
      <c r="M1095" s="13" t="e">
        <f t="shared" si="1512"/>
        <v>#N/A</v>
      </c>
      <c r="N1095" s="13" t="e">
        <f t="shared" si="1513"/>
        <v>#N/A</v>
      </c>
      <c r="O1095" s="13" t="e">
        <f t="shared" si="1514"/>
        <v>#N/A</v>
      </c>
      <c r="P1095" s="13" t="e">
        <f t="shared" si="1515"/>
        <v>#N/A</v>
      </c>
      <c r="Q1095" s="13" t="e">
        <f t="shared" si="1516"/>
        <v>#N/A</v>
      </c>
      <c r="R1095" s="13" t="e">
        <f t="shared" si="1517"/>
        <v>#N/A</v>
      </c>
      <c r="S1095" s="13" t="e">
        <f t="shared" si="1518"/>
        <v>#N/A</v>
      </c>
      <c r="T1095" s="13" t="e">
        <f t="shared" si="1519"/>
        <v>#N/A</v>
      </c>
      <c r="U1095" s="13" t="e">
        <f t="shared" si="1520"/>
        <v>#N/A</v>
      </c>
      <c r="V1095" s="13" t="e">
        <f t="shared" si="1521"/>
        <v>#N/A</v>
      </c>
      <c r="W1095" s="13" t="e">
        <f t="shared" si="1522"/>
        <v>#N/A</v>
      </c>
      <c r="X1095" s="13" t="e">
        <f t="shared" si="1523"/>
        <v>#N/A</v>
      </c>
      <c r="Y1095" s="13" t="e">
        <f t="shared" si="1524"/>
        <v>#N/A</v>
      </c>
      <c r="Z1095" s="13" t="e">
        <f t="shared" si="1525"/>
        <v>#N/A</v>
      </c>
      <c r="AA1095" s="13" t="e">
        <f t="shared" si="1526"/>
        <v>#N/A</v>
      </c>
      <c r="AB1095" s="13" t="e">
        <f t="shared" si="1527"/>
        <v>#N/A</v>
      </c>
      <c r="AC1095" s="13" t="e">
        <f t="shared" si="1528"/>
        <v>#N/A</v>
      </c>
      <c r="AD1095" s="13" t="e">
        <f t="shared" si="1529"/>
        <v>#N/A</v>
      </c>
      <c r="AE1095" s="13" t="e">
        <f t="shared" si="1530"/>
        <v>#N/A</v>
      </c>
      <c r="AF1095" s="13" t="e">
        <f t="shared" si="1531"/>
        <v>#N/A</v>
      </c>
      <c r="AG1095" s="13" t="e">
        <f t="shared" si="1532"/>
        <v>#N/A</v>
      </c>
      <c r="AH1095" s="13" t="e">
        <f t="shared" si="1533"/>
        <v>#N/A</v>
      </c>
      <c r="AI1095" s="13" t="e">
        <f t="shared" si="1534"/>
        <v>#N/A</v>
      </c>
      <c r="AJ1095" s="13" t="e">
        <f t="shared" si="1535"/>
        <v>#N/A</v>
      </c>
      <c r="AK1095" s="13" t="e">
        <f t="shared" si="1536"/>
        <v>#N/A</v>
      </c>
      <c r="AL1095" s="13" t="e">
        <f t="shared" si="1537"/>
        <v>#N/A</v>
      </c>
      <c r="AM1095" s="13" t="e">
        <f t="shared" si="1538"/>
        <v>#N/A</v>
      </c>
      <c r="AN1095" s="13" t="e">
        <f t="shared" si="1539"/>
        <v>#N/A</v>
      </c>
      <c r="AO1095" s="13" t="e">
        <f t="shared" si="1540"/>
        <v>#N/A</v>
      </c>
      <c r="AP1095" s="13" t="e">
        <f t="shared" si="1541"/>
        <v>#N/A</v>
      </c>
      <c r="AQ1095" s="13" t="e">
        <f t="shared" si="1542"/>
        <v>#N/A</v>
      </c>
      <c r="AR1095" s="13" t="e">
        <f t="shared" si="1543"/>
        <v>#N/A</v>
      </c>
      <c r="AS1095" s="13" t="e">
        <f t="shared" si="1544"/>
        <v>#N/A</v>
      </c>
      <c r="AT1095" s="13" t="e">
        <f t="shared" si="1545"/>
        <v>#N/A</v>
      </c>
      <c r="AU1095" s="13" t="e">
        <f t="shared" si="1546"/>
        <v>#N/A</v>
      </c>
      <c r="AV1095" s="13" t="e">
        <f t="shared" si="1547"/>
        <v>#N/A</v>
      </c>
      <c r="AW1095" s="13" t="e">
        <f t="shared" si="1548"/>
        <v>#N/A</v>
      </c>
      <c r="AX1095" s="13" t="e">
        <f t="shared" si="1549"/>
        <v>#N/A</v>
      </c>
      <c r="AY1095" s="13" t="e">
        <f t="shared" si="1550"/>
        <v>#N/A</v>
      </c>
      <c r="AZ1095" s="13" t="e">
        <f t="shared" si="1551"/>
        <v>#N/A</v>
      </c>
      <c r="BA1095" s="13" t="e">
        <f t="shared" si="1552"/>
        <v>#N/A</v>
      </c>
      <c r="BB1095" s="13" t="e">
        <f t="shared" si="1553"/>
        <v>#N/A</v>
      </c>
      <c r="BC1095" s="13" t="e">
        <f t="shared" si="1554"/>
        <v>#N/A</v>
      </c>
      <c r="BD1095" s="13" t="e">
        <f t="shared" si="1555"/>
        <v>#N/A</v>
      </c>
      <c r="BE1095" s="13" t="e">
        <f t="shared" si="1556"/>
        <v>#N/A</v>
      </c>
      <c r="BF1095" s="13" t="e">
        <f t="shared" si="1557"/>
        <v>#N/A</v>
      </c>
      <c r="BG1095" s="13" t="e">
        <f t="shared" si="1558"/>
        <v>#N/A</v>
      </c>
      <c r="BH1095" s="13" t="e">
        <f t="shared" si="1559"/>
        <v>#N/A</v>
      </c>
      <c r="BI1095" s="13" t="e">
        <f t="shared" si="1560"/>
        <v>#N/A</v>
      </c>
      <c r="BJ1095" s="14" t="e">
        <f t="shared" si="1561"/>
        <v>#N/A</v>
      </c>
      <c r="BK1095" s="14" t="e">
        <f t="shared" si="1562"/>
        <v>#N/A</v>
      </c>
      <c r="BL1095" s="14" t="e">
        <f t="shared" si="1563"/>
        <v>#N/A</v>
      </c>
      <c r="BM1095" s="14" t="e">
        <f t="shared" si="1564"/>
        <v>#N/A</v>
      </c>
      <c r="BN1095" s="14" t="e">
        <f t="shared" si="1565"/>
        <v>#N/A</v>
      </c>
    </row>
    <row r="1096" spans="1:66" x14ac:dyDescent="0.25">
      <c r="A1096" t="s">
        <v>342</v>
      </c>
      <c r="B1096" t="s">
        <v>177</v>
      </c>
      <c r="C1096" t="s">
        <v>187</v>
      </c>
      <c r="D1096" s="7" t="s">
        <v>374</v>
      </c>
      <c r="E1096" s="10">
        <f>VLOOKUP(A1096,home!$A$2:$E$404,3,FALSE)</f>
        <v>1.1667000000000001</v>
      </c>
      <c r="F1096" s="10">
        <f>VLOOKUP(B1096,home!$B$2:$E$404,3,FALSE)</f>
        <v>0.42859999999999998</v>
      </c>
      <c r="G1096" s="10">
        <f>VLOOKUP(C1096,away!$B$2:$E$404,4,FALSE)</f>
        <v>0.28570000000000001</v>
      </c>
      <c r="H1096" s="10">
        <f>VLOOKUP(A1096,away!$A$2:$E$404,3,FALSE)</f>
        <v>1.0832999999999999</v>
      </c>
      <c r="I1096" s="10">
        <f>VLOOKUP(C1096,away!$B$2:$E$404,3,FALSE)</f>
        <v>0.30769999999999997</v>
      </c>
      <c r="J1096" s="10">
        <f>VLOOKUP(B1096,home!$B$2:$E$404,4,FALSE)</f>
        <v>0.46160000000000001</v>
      </c>
      <c r="K1096" s="12">
        <f t="shared" si="1510"/>
        <v>0.142863605034</v>
      </c>
      <c r="L1096" s="12">
        <f t="shared" si="1511"/>
        <v>0.15386577885599997</v>
      </c>
      <c r="M1096" s="13">
        <f t="shared" si="1512"/>
        <v>0.74324511925227887</v>
      </c>
      <c r="N1096" s="13">
        <f t="shared" si="1513"/>
        <v>0.1061826771603058</v>
      </c>
      <c r="O1096" s="13">
        <f t="shared" si="1514"/>
        <v>0.11435998915467245</v>
      </c>
      <c r="P1096" s="13">
        <f t="shared" si="1515"/>
        <v>1.6337880322285649E-2</v>
      </c>
      <c r="Q1096" s="13">
        <f t="shared" si="1516"/>
        <v>7.5848200256413293E-3</v>
      </c>
      <c r="R1096" s="13">
        <f t="shared" si="1517"/>
        <v>8.7980444006236936E-3</v>
      </c>
      <c r="S1096" s="13">
        <f t="shared" si="1518"/>
        <v>8.9784085529502852E-5</v>
      </c>
      <c r="T1096" s="13">
        <f t="shared" si="1519"/>
        <v>1.1670442407278887E-3</v>
      </c>
      <c r="U1096" s="13">
        <f t="shared" si="1520"/>
        <v>1.2569203403222987E-3</v>
      </c>
      <c r="V1096" s="13">
        <f t="shared" si="1521"/>
        <v>2.1929084381006114E-7</v>
      </c>
      <c r="W1096" s="13">
        <f t="shared" si="1522"/>
        <v>3.6119824413239878E-4</v>
      </c>
      <c r="X1096" s="13">
        <f t="shared" si="1523"/>
        <v>5.5576049154851147E-5</v>
      </c>
      <c r="Y1096" s="13">
        <f t="shared" si="1524"/>
        <v>4.2756260444752552E-6</v>
      </c>
      <c r="Z1096" s="13">
        <f t="shared" si="1525"/>
        <v>4.5123931803721124E-4</v>
      </c>
      <c r="AA1096" s="13">
        <f t="shared" si="1526"/>
        <v>6.4465675707879664E-5</v>
      </c>
      <c r="AB1096" s="13">
        <f t="shared" si="1527"/>
        <v>4.6048994162902233E-6</v>
      </c>
      <c r="AC1096" s="13">
        <f t="shared" si="1528"/>
        <v>3.0127573908138632E-10</v>
      </c>
      <c r="AD1096" s="13">
        <f t="shared" si="1529"/>
        <v>1.2900520822176331E-5</v>
      </c>
      <c r="AE1096" s="13">
        <f t="shared" si="1530"/>
        <v>1.984948683952206E-6</v>
      </c>
      <c r="AF1096" s="13">
        <f t="shared" si="1531"/>
        <v>1.5270783762274914E-7</v>
      </c>
      <c r="AG1096" s="13">
        <f t="shared" si="1532"/>
        <v>7.8321701244132894E-9</v>
      </c>
      <c r="AH1096" s="13">
        <f t="shared" si="1533"/>
        <v>1.735757228006145E-5</v>
      </c>
      <c r="AI1096" s="13">
        <f t="shared" si="1534"/>
        <v>2.4797653505678058E-6</v>
      </c>
      <c r="AJ1096" s="13">
        <f t="shared" si="1535"/>
        <v>1.7713410881025874E-7</v>
      </c>
      <c r="AK1096" s="13">
        <f t="shared" si="1536"/>
        <v>8.4353391197061252E-9</v>
      </c>
      <c r="AL1096" s="13">
        <f t="shared" si="1537"/>
        <v>2.6490356097173934E-13</v>
      </c>
      <c r="AM1096" s="13">
        <f t="shared" si="1538"/>
        <v>3.6860298229445832E-7</v>
      </c>
      <c r="AN1096" s="13">
        <f t="shared" si="1539"/>
        <v>5.6715384959381192E-8</v>
      </c>
      <c r="AO1096" s="13">
        <f t="shared" si="1540"/>
        <v>4.3632784399465264E-9</v>
      </c>
      <c r="AP1096" s="13">
        <f t="shared" si="1541"/>
        <v>2.237864118426549E-10</v>
      </c>
      <c r="AQ1096" s="13">
        <f t="shared" si="1542"/>
        <v>8.608267638889919E-12</v>
      </c>
      <c r="AR1096" s="13">
        <f t="shared" si="1543"/>
        <v>5.3414727558419382E-7</v>
      </c>
      <c r="AS1096" s="13">
        <f t="shared" si="1544"/>
        <v>7.6310205409047406E-8</v>
      </c>
      <c r="AT1096" s="13">
        <f t="shared" si="1545"/>
        <v>5.4509755228107792E-9</v>
      </c>
      <c r="AU1096" s="13">
        <f t="shared" si="1546"/>
        <v>2.5958200471361351E-10</v>
      </c>
      <c r="AV1096" s="13">
        <f t="shared" si="1547"/>
        <v>9.2712052488349017E-12</v>
      </c>
      <c r="AW1096" s="13">
        <f t="shared" si="1548"/>
        <v>1.6175173214493048E-16</v>
      </c>
      <c r="AX1096" s="13">
        <f t="shared" si="1549"/>
        <v>8.7766584794783291E-9</v>
      </c>
      <c r="AY1096" s="13">
        <f t="shared" si="1550"/>
        <v>1.3504273926980493E-9</v>
      </c>
      <c r="AZ1096" s="13">
        <f t="shared" si="1551"/>
        <v>1.0389228128298135E-10</v>
      </c>
      <c r="BA1096" s="13">
        <f t="shared" si="1552"/>
        <v>5.3284889255775169E-12</v>
      </c>
      <c r="BB1096" s="13">
        <f t="shared" si="1553"/>
        <v>2.0496802466488881E-13</v>
      </c>
      <c r="BC1096" s="13">
        <f t="shared" si="1554"/>
        <v>6.3075129511277824E-15</v>
      </c>
      <c r="BD1096" s="13">
        <f t="shared" si="1555"/>
        <v>1.3697831096928735E-8</v>
      </c>
      <c r="BE1096" s="13">
        <f t="shared" si="1556"/>
        <v>1.9569215316540699E-9</v>
      </c>
      <c r="BF1096" s="13">
        <f t="shared" si="1557"/>
        <v>1.3978643239037866E-10</v>
      </c>
      <c r="BG1096" s="13">
        <f t="shared" si="1558"/>
        <v>6.6567978887103313E-12</v>
      </c>
      <c r="BH1096" s="13">
        <f t="shared" si="1559"/>
        <v>2.3775353609096946E-13</v>
      </c>
      <c r="BI1096" s="13">
        <f t="shared" si="1560"/>
        <v>6.7932654551074232E-15</v>
      </c>
      <c r="BJ1096" s="14">
        <f t="shared" si="1561"/>
        <v>0.1153710775060789</v>
      </c>
      <c r="BK1096" s="14">
        <f t="shared" si="1562"/>
        <v>0.75967300460290599</v>
      </c>
      <c r="BL1096" s="14">
        <f t="shared" si="1563"/>
        <v>0.12450467935657132</v>
      </c>
      <c r="BM1096" s="14">
        <f t="shared" si="1564"/>
        <v>3.4914691173582682E-3</v>
      </c>
      <c r="BN1096" s="14">
        <f t="shared" si="1565"/>
        <v>0.99650853031580788</v>
      </c>
    </row>
    <row r="1097" spans="1:66" x14ac:dyDescent="0.25">
      <c r="A1097" t="s">
        <v>343</v>
      </c>
      <c r="B1097" t="s">
        <v>209</v>
      </c>
      <c r="C1097" t="s">
        <v>202</v>
      </c>
      <c r="D1097" s="7" t="s">
        <v>374</v>
      </c>
      <c r="E1097" s="10">
        <f>VLOOKUP(A1097,home!$A$2:$E$404,3,FALSE)</f>
        <v>1.3976999999999999</v>
      </c>
      <c r="F1097" s="10">
        <f>VLOOKUP(B1097,home!$B$2:$E$404,3,FALSE)</f>
        <v>0.93010000000000004</v>
      </c>
      <c r="G1097" s="10">
        <f>VLOOKUP(C1097,away!$B$2:$E$404,4,FALSE)</f>
        <v>0.6179</v>
      </c>
      <c r="H1097" s="10">
        <f>VLOOKUP(A1097,away!$A$2:$E$404,3,FALSE)</f>
        <v>1.0585</v>
      </c>
      <c r="I1097" s="10">
        <f>VLOOKUP(C1097,away!$B$2:$E$404,3,FALSE)</f>
        <v>1.0736000000000001</v>
      </c>
      <c r="J1097" s="10">
        <f>VLOOKUP(B1097,home!$B$2:$E$404,4,FALSE)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343</v>
      </c>
      <c r="B1098" t="s">
        <v>201</v>
      </c>
      <c r="C1098" t="s">
        <v>205</v>
      </c>
      <c r="D1098" s="7" t="s">
        <v>374</v>
      </c>
      <c r="E1098" s="10">
        <f>VLOOKUP(A1098,home!$A$2:$E$404,3,FALSE)</f>
        <v>1.3976999999999999</v>
      </c>
      <c r="F1098" s="10">
        <f>VLOOKUP(B1098,home!$B$2:$E$404,3,FALSE)</f>
        <v>0.8417</v>
      </c>
      <c r="G1098" s="10">
        <f>VLOOKUP(C1098,away!$B$2:$E$404,4,FALSE)</f>
        <v>1.4309000000000001</v>
      </c>
      <c r="H1098" s="10">
        <f>VLOOKUP(A1098,away!$A$2:$E$404,3,FALSE)</f>
        <v>1.0585</v>
      </c>
      <c r="I1098" s="10">
        <f>VLOOKUP(C1098,away!$B$2:$E$404,3,FALSE)</f>
        <v>1.1114999999999999</v>
      </c>
      <c r="J1098" s="10">
        <f>VLOOKUP(B1098,home!$B$2:$E$404,4,FALSE)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343</v>
      </c>
      <c r="B1099" t="s">
        <v>198</v>
      </c>
      <c r="C1099" t="s">
        <v>200</v>
      </c>
      <c r="D1099" s="7" t="s">
        <v>374</v>
      </c>
      <c r="E1099" s="10">
        <f>VLOOKUP(A1099,home!$A$2:$E$404,3,FALSE)</f>
        <v>1.3976999999999999</v>
      </c>
      <c r="F1099" s="10">
        <f>VLOOKUP(B1099,home!$B$2:$E$404,3,FALSE)</f>
        <v>0.56479999999999997</v>
      </c>
      <c r="G1099" s="10">
        <f>VLOOKUP(C1099,away!$B$2:$E$404,4,FALSE)</f>
        <v>0.85860000000000003</v>
      </c>
      <c r="H1099" s="10">
        <f>VLOOKUP(A1099,away!$A$2:$E$404,3,FALSE)</f>
        <v>1.0585</v>
      </c>
      <c r="I1099" s="10">
        <f>VLOOKUP(C1099,away!$B$2:$E$404,3,FALSE)</f>
        <v>1.2282</v>
      </c>
      <c r="J1099" s="10">
        <f>VLOOKUP(B1099,home!$B$2:$E$404,4,FALSE)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344</v>
      </c>
      <c r="B1100" t="s">
        <v>219</v>
      </c>
      <c r="C1100" t="s">
        <v>228</v>
      </c>
      <c r="D1100" s="7" t="s">
        <v>374</v>
      </c>
      <c r="E1100" s="10">
        <f>VLOOKUP(A1100,home!$A$2:$E$404,3,FALSE)</f>
        <v>1.8042</v>
      </c>
      <c r="F1100" s="10">
        <f>VLOOKUP(B1100,home!$B$2:$E$404,3,FALSE)</f>
        <v>0.84989999999999999</v>
      </c>
      <c r="G1100" s="10">
        <f>VLOOKUP(C1100,away!$B$2:$E$404,4,FALSE)</f>
        <v>0.84989999999999999</v>
      </c>
      <c r="H1100" s="10">
        <f>VLOOKUP(A1100,away!$A$2:$E$404,3,FALSE)</f>
        <v>1.2458</v>
      </c>
      <c r="I1100" s="10">
        <f>VLOOKUP(C1100,away!$B$2:$E$404,3,FALSE)</f>
        <v>0.90969999999999995</v>
      </c>
      <c r="J1100" s="10">
        <f>VLOOKUP(B1100,home!$B$2:$E$404,4,FALSE)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344</v>
      </c>
      <c r="B1101" t="s">
        <v>227</v>
      </c>
      <c r="C1101" t="s">
        <v>225</v>
      </c>
      <c r="D1101" s="7" t="s">
        <v>374</v>
      </c>
      <c r="E1101" s="10">
        <f>VLOOKUP(A1101,home!$A$2:$E$404,3,FALSE)</f>
        <v>1.8042</v>
      </c>
      <c r="F1101" s="10">
        <f>VLOOKUP(B1101,home!$B$2:$E$404,3,FALSE)</f>
        <v>1.2194</v>
      </c>
      <c r="G1101" s="10">
        <f>VLOOKUP(C1101,away!$B$2:$E$404,4,FALSE)</f>
        <v>1.1085</v>
      </c>
      <c r="H1101" s="10">
        <f>VLOOKUP(A1101,away!$A$2:$E$404,3,FALSE)</f>
        <v>1.2458</v>
      </c>
      <c r="I1101" s="10">
        <f>VLOOKUP(C1101,away!$B$2:$E$404,3,FALSE)</f>
        <v>0.96319999999999995</v>
      </c>
      <c r="J1101" s="10">
        <f>VLOOKUP(B1101,home!$B$2:$E$404,4,FALSE)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345</v>
      </c>
      <c r="B1102" t="s">
        <v>241</v>
      </c>
      <c r="C1102" t="s">
        <v>320</v>
      </c>
      <c r="D1102" s="7" t="s">
        <v>374</v>
      </c>
      <c r="E1102" s="10">
        <f>VLOOKUP(A1102,home!$A$2:$E$404,3,FALSE)</f>
        <v>1.5690999999999999</v>
      </c>
      <c r="F1102" s="10">
        <f>VLOOKUP(B1102,home!$B$2:$E$404,3,FALSE)</f>
        <v>0.92700000000000005</v>
      </c>
      <c r="G1102" s="10">
        <f>VLOOKUP(C1102,away!$B$2:$E$404,4,FALSE)</f>
        <v>0.50980000000000003</v>
      </c>
      <c r="H1102" s="10">
        <f>VLOOKUP(A1102,away!$A$2:$E$404,3,FALSE)</f>
        <v>1.1701999999999999</v>
      </c>
      <c r="I1102" s="10">
        <f>VLOOKUP(C1102,away!$B$2:$E$404,3,FALSE)</f>
        <v>1.1109</v>
      </c>
      <c r="J1102" s="10">
        <f>VLOOKUP(B1102,home!$B$2:$E$404,4,FALSE)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345</v>
      </c>
      <c r="B1103" t="s">
        <v>242</v>
      </c>
      <c r="C1103" t="s">
        <v>245</v>
      </c>
      <c r="D1103" s="7" t="s">
        <v>374</v>
      </c>
      <c r="E1103" s="10">
        <f>VLOOKUP(A1103,home!$A$2:$E$404,3,FALSE)</f>
        <v>1.5690999999999999</v>
      </c>
      <c r="F1103" s="10">
        <f>VLOOKUP(B1103,home!$B$2:$E$404,3,FALSE)</f>
        <v>0.40560000000000002</v>
      </c>
      <c r="G1103" s="10">
        <f>VLOOKUP(C1103,away!$B$2:$E$404,4,FALSE)</f>
        <v>1.4483999999999999</v>
      </c>
      <c r="H1103" s="10">
        <f>VLOOKUP(A1103,away!$A$2:$E$404,3,FALSE)</f>
        <v>1.1701999999999999</v>
      </c>
      <c r="I1103" s="10">
        <f>VLOOKUP(C1103,away!$B$2:$E$404,3,FALSE)</f>
        <v>0.62150000000000005</v>
      </c>
      <c r="J1103" s="10">
        <f>VLOOKUP(B1103,home!$B$2:$E$404,4,FALSE)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345</v>
      </c>
      <c r="B1104" t="s">
        <v>236</v>
      </c>
      <c r="C1104" t="s">
        <v>239</v>
      </c>
      <c r="D1104" s="7" t="s">
        <v>374</v>
      </c>
      <c r="E1104" s="10">
        <f>VLOOKUP(A1104,home!$A$2:$E$404,3,FALSE)</f>
        <v>1.5690999999999999</v>
      </c>
      <c r="F1104" s="10">
        <f>VLOOKUP(B1104,home!$B$2:$E$404,3,FALSE)</f>
        <v>0.76480000000000004</v>
      </c>
      <c r="G1104" s="10">
        <f>VLOOKUP(C1104,away!$B$2:$E$404,4,FALSE)</f>
        <v>0.81110000000000004</v>
      </c>
      <c r="H1104" s="10">
        <f>VLOOKUP(A1104,away!$A$2:$E$404,3,FALSE)</f>
        <v>1.1701999999999999</v>
      </c>
      <c r="I1104" s="10">
        <f>VLOOKUP(C1104,away!$B$2:$E$404,3,FALSE)</f>
        <v>1.2430000000000001</v>
      </c>
      <c r="J1104" s="10">
        <f>VLOOKUP(B1104,home!$B$2:$E$404,4,FALSE)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346</v>
      </c>
      <c r="B1105" t="s">
        <v>250</v>
      </c>
      <c r="C1105" t="s">
        <v>248</v>
      </c>
      <c r="D1105" s="7" t="s">
        <v>374</v>
      </c>
      <c r="E1105" s="10">
        <f>VLOOKUP(A1105,home!$A$2:$E$404,3,FALSE)</f>
        <v>1.254</v>
      </c>
      <c r="F1105" s="10">
        <f>VLOOKUP(B1105,home!$B$2:$E$404,3,FALSE)</f>
        <v>0.69110000000000005</v>
      </c>
      <c r="G1105" s="10">
        <f>VLOOKUP(C1105,away!$B$2:$E$404,4,FALSE)</f>
        <v>0.47849999999999998</v>
      </c>
      <c r="H1105" s="10">
        <f>VLOOKUP(A1105,away!$A$2:$E$404,3,FALSE)</f>
        <v>0.9476</v>
      </c>
      <c r="I1105" s="10">
        <f>VLOOKUP(C1105,away!$B$2:$E$404,3,FALSE)</f>
        <v>0.84419999999999995</v>
      </c>
      <c r="J1105" s="10">
        <f>VLOOKUP(B1105,home!$B$2:$E$404,4,FALSE)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346</v>
      </c>
      <c r="B1106" t="s">
        <v>252</v>
      </c>
      <c r="C1106" t="s">
        <v>246</v>
      </c>
      <c r="D1106" s="7" t="s">
        <v>374</v>
      </c>
      <c r="E1106" s="10">
        <f>VLOOKUP(A1106,home!$A$2:$E$404,3,FALSE)</f>
        <v>1.254</v>
      </c>
      <c r="F1106" s="10">
        <f>VLOOKUP(B1106,home!$B$2:$E$404,3,FALSE)</f>
        <v>1.9936</v>
      </c>
      <c r="G1106" s="10">
        <f>VLOOKUP(C1106,away!$B$2:$E$404,4,FALSE)</f>
        <v>1.8441000000000001</v>
      </c>
      <c r="H1106" s="10">
        <f>VLOOKUP(A1106,away!$A$2:$E$404,3,FALSE)</f>
        <v>0.9476</v>
      </c>
      <c r="I1106" s="10">
        <f>VLOOKUP(C1106,away!$B$2:$E$404,3,FALSE)</f>
        <v>0.59360000000000002</v>
      </c>
      <c r="J1106" s="10">
        <f>VLOOKUP(B1106,home!$B$2:$E$404,4,FALSE)</f>
        <v>1.1872</v>
      </c>
      <c r="K1106" s="12">
        <f t="shared" si="1510"/>
        <v>4.6102027910400007</v>
      </c>
      <c r="L1106" s="12">
        <f t="shared" si="1511"/>
        <v>0.66779449139199998</v>
      </c>
      <c r="M1106" s="13">
        <f t="shared" si="1512"/>
        <v>5.1026397126910338E-3</v>
      </c>
      <c r="N1106" s="13">
        <f t="shared" si="1513"/>
        <v>2.3524203845119749E-2</v>
      </c>
      <c r="O1106" s="13">
        <f t="shared" si="1514"/>
        <v>3.4075146916931294E-3</v>
      </c>
      <c r="P1106" s="13">
        <f t="shared" si="1515"/>
        <v>1.5709333742153473E-2</v>
      </c>
      <c r="Q1106" s="13">
        <f t="shared" si="1516"/>
        <v>5.422567511188249E-2</v>
      </c>
      <c r="R1106" s="13">
        <f t="shared" si="1517"/>
        <v>1.1377597702249905E-3</v>
      </c>
      <c r="S1106" s="13">
        <f t="shared" si="1518"/>
        <v>1.2090955883509408E-2</v>
      </c>
      <c r="T1106" s="13">
        <f t="shared" si="1519"/>
        <v>3.62116071317274E-2</v>
      </c>
      <c r="U1106" s="13">
        <f t="shared" si="1520"/>
        <v>5.2453032682242811E-3</v>
      </c>
      <c r="V1106" s="13">
        <f t="shared" si="1521"/>
        <v>4.1360043674669436E-3</v>
      </c>
      <c r="W1106" s="13">
        <f t="shared" si="1522"/>
        <v>8.3330452915609671E-2</v>
      </c>
      <c r="X1106" s="13">
        <f t="shared" si="1523"/>
        <v>5.5647617422244555E-2</v>
      </c>
      <c r="Y1106" s="13">
        <f t="shared" si="1524"/>
        <v>1.8580586186832202E-2</v>
      </c>
      <c r="Z1106" s="13">
        <f t="shared" si="1525"/>
        <v>2.532632356945588E-4</v>
      </c>
      <c r="AA1106" s="13">
        <f t="shared" si="1526"/>
        <v>1.1675948760668765E-3</v>
      </c>
      <c r="AB1106" s="13">
        <f t="shared" si="1527"/>
        <v>2.6914245782237588E-3</v>
      </c>
      <c r="AC1106" s="13">
        <f t="shared" si="1528"/>
        <v>7.9583652562641724E-4</v>
      </c>
      <c r="AD1106" s="13">
        <f t="shared" si="1529"/>
        <v>9.6042571652542777E-2</v>
      </c>
      <c r="AE1106" s="13">
        <f t="shared" si="1530"/>
        <v>6.4136700288689508E-2</v>
      </c>
      <c r="AF1106" s="13">
        <f t="shared" si="1531"/>
        <v>2.1415067574423276E-2</v>
      </c>
      <c r="AG1106" s="13">
        <f t="shared" si="1532"/>
        <v>4.766954719662435E-3</v>
      </c>
      <c r="AH1106" s="13">
        <f t="shared" si="1533"/>
        <v>4.2281948417235017E-5</v>
      </c>
      <c r="AI1106" s="13">
        <f t="shared" si="1534"/>
        <v>1.9492835660374623E-4</v>
      </c>
      <c r="AJ1106" s="13">
        <f t="shared" si="1535"/>
        <v>4.4932962683371573E-4</v>
      </c>
      <c r="AK1106" s="13">
        <f t="shared" si="1536"/>
        <v>6.9050023324191952E-4</v>
      </c>
      <c r="AL1106" s="13">
        <f t="shared" si="1537"/>
        <v>9.8004658680225874E-5</v>
      </c>
      <c r="AM1106" s="13">
        <f t="shared" si="1538"/>
        <v>8.8555146378242369E-2</v>
      </c>
      <c r="AN1106" s="13">
        <f t="shared" si="1539"/>
        <v>5.9136638935802462E-2</v>
      </c>
      <c r="AO1106" s="13">
        <f t="shared" si="1540"/>
        <v>1.9745560860383274E-2</v>
      </c>
      <c r="AP1106" s="13">
        <f t="shared" si="1541"/>
        <v>4.3953255906698111E-3</v>
      </c>
      <c r="AQ1106" s="13">
        <f t="shared" si="1542"/>
        <v>7.3379355433089689E-4</v>
      </c>
      <c r="AR1106" s="13">
        <f t="shared" si="1543"/>
        <v>5.6471304476700493E-6</v>
      </c>
      <c r="AS1106" s="13">
        <f t="shared" si="1544"/>
        <v>2.6034416551215428E-5</v>
      </c>
      <c r="AT1106" s="13">
        <f t="shared" si="1545"/>
        <v>6.0011969923755676E-5</v>
      </c>
      <c r="AU1106" s="13">
        <f t="shared" si="1546"/>
        <v>9.2222450412769011E-5</v>
      </c>
      <c r="AV1106" s="13">
        <f t="shared" si="1547"/>
        <v>1.0629104957237396E-4</v>
      </c>
      <c r="AW1106" s="13">
        <f t="shared" si="1548"/>
        <v>8.381216924427912E-6</v>
      </c>
      <c r="AX1106" s="13">
        <f t="shared" si="1549"/>
        <v>6.8042863832321471E-2</v>
      </c>
      <c r="AY1106" s="13">
        <f t="shared" si="1550"/>
        <v>4.5438649645760221E-2</v>
      </c>
      <c r="AZ1106" s="13">
        <f t="shared" si="1551"/>
        <v>1.5171839964864865E-2</v>
      </c>
      <c r="BA1106" s="13">
        <f t="shared" si="1552"/>
        <v>3.3772237176059173E-3</v>
      </c>
      <c r="BB1106" s="13">
        <f t="shared" si="1553"/>
        <v>5.6382284870391071E-4</v>
      </c>
      <c r="BC1106" s="13">
        <f t="shared" si="1554"/>
        <v>7.5303558497083332E-5</v>
      </c>
      <c r="BD1106" s="13">
        <f t="shared" si="1555"/>
        <v>6.2852043418768281E-7</v>
      </c>
      <c r="BE1106" s="13">
        <f t="shared" si="1556"/>
        <v>2.8976066599177281E-6</v>
      </c>
      <c r="BF1106" s="13">
        <f t="shared" si="1557"/>
        <v>6.6792771554444026E-6</v>
      </c>
      <c r="BG1106" s="13">
        <f t="shared" si="1558"/>
        <v>1.0264274061386502E-5</v>
      </c>
      <c r="BH1106" s="13">
        <f t="shared" si="1559"/>
        <v>1.1830096231450885E-5</v>
      </c>
      <c r="BI1106" s="13">
        <f t="shared" si="1560"/>
        <v>1.090782853290133E-5</v>
      </c>
      <c r="BJ1106" s="14">
        <f t="shared" si="1561"/>
        <v>0.76311760573591636</v>
      </c>
      <c r="BK1106" s="14">
        <f t="shared" si="1562"/>
        <v>8.3371424535887723E-2</v>
      </c>
      <c r="BL1106" s="14">
        <f t="shared" si="1563"/>
        <v>1.5360051969512725E-2</v>
      </c>
      <c r="BM1106" s="14">
        <f t="shared" si="1564"/>
        <v>0.71356495017441057</v>
      </c>
      <c r="BN1106" s="14">
        <f t="shared" si="1565"/>
        <v>0.10310712687376487</v>
      </c>
    </row>
    <row r="1107" spans="1:66" x14ac:dyDescent="0.25">
      <c r="A1107" t="s">
        <v>347</v>
      </c>
      <c r="B1107" t="s">
        <v>264</v>
      </c>
      <c r="C1107" t="s">
        <v>266</v>
      </c>
      <c r="D1107" s="7" t="s">
        <v>374</v>
      </c>
      <c r="E1107" s="10">
        <f>VLOOKUP(A1107,home!$A$2:$E$404,3,FALSE)</f>
        <v>1.5417000000000001</v>
      </c>
      <c r="F1107" s="10">
        <f>VLOOKUP(B1107,home!$B$2:$E$404,3,FALSE)</f>
        <v>0.72070000000000001</v>
      </c>
      <c r="G1107" s="10">
        <f>VLOOKUP(C1107,away!$B$2:$E$404,4,FALSE)</f>
        <v>0.72070000000000001</v>
      </c>
      <c r="H1107" s="10">
        <f>VLOOKUP(A1107,away!$A$2:$E$404,3,FALSE)</f>
        <v>1.125</v>
      </c>
      <c r="I1107" s="10">
        <f>VLOOKUP(C1107,away!$B$2:$E$404,3,FALSE)</f>
        <v>0.98770000000000002</v>
      </c>
      <c r="J1107" s="10">
        <f>VLOOKUP(B1107,home!$B$2:$E$404,4,FALSE)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347</v>
      </c>
      <c r="B1108" t="s">
        <v>272</v>
      </c>
      <c r="C1108" t="s">
        <v>325</v>
      </c>
      <c r="D1108" s="7" t="s">
        <v>374</v>
      </c>
      <c r="E1108" s="10">
        <f>VLOOKUP(A1108,home!$A$2:$E$404,3,FALSE)</f>
        <v>1.5417000000000001</v>
      </c>
      <c r="F1108" s="10">
        <f>VLOOKUP(B1108,home!$B$2:$E$404,3,FALSE)</f>
        <v>2.0179999999999998</v>
      </c>
      <c r="G1108" s="10" t="e">
        <f>VLOOKUP(C1108,away!$B$2:$E$404,4,FALSE)</f>
        <v>#N/A</v>
      </c>
      <c r="H1108" s="10">
        <f>VLOOKUP(A1108,away!$A$2:$E$404,3,FALSE)</f>
        <v>1.125</v>
      </c>
      <c r="I1108" s="10" t="e">
        <f>VLOOKUP(C1108,away!$B$2:$E$404,3,FALSE)</f>
        <v>#N/A</v>
      </c>
      <c r="J1108" s="10">
        <f>VLOOKUP(B1108,home!$B$2:$E$404,4,FALSE)</f>
        <v>1.0864</v>
      </c>
      <c r="K1108" s="12" t="e">
        <f t="shared" si="1510"/>
        <v>#N/A</v>
      </c>
      <c r="L1108" s="12" t="e">
        <f t="shared" si="1511"/>
        <v>#N/A</v>
      </c>
      <c r="M1108" s="13" t="e">
        <f t="shared" si="1512"/>
        <v>#N/A</v>
      </c>
      <c r="N1108" s="13" t="e">
        <f t="shared" si="1513"/>
        <v>#N/A</v>
      </c>
      <c r="O1108" s="13" t="e">
        <f t="shared" si="1514"/>
        <v>#N/A</v>
      </c>
      <c r="P1108" s="13" t="e">
        <f t="shared" si="1515"/>
        <v>#N/A</v>
      </c>
      <c r="Q1108" s="13" t="e">
        <f t="shared" si="1516"/>
        <v>#N/A</v>
      </c>
      <c r="R1108" s="13" t="e">
        <f t="shared" si="1517"/>
        <v>#N/A</v>
      </c>
      <c r="S1108" s="13" t="e">
        <f t="shared" si="1518"/>
        <v>#N/A</v>
      </c>
      <c r="T1108" s="13" t="e">
        <f t="shared" si="1519"/>
        <v>#N/A</v>
      </c>
      <c r="U1108" s="13" t="e">
        <f t="shared" si="1520"/>
        <v>#N/A</v>
      </c>
      <c r="V1108" s="13" t="e">
        <f t="shared" si="1521"/>
        <v>#N/A</v>
      </c>
      <c r="W1108" s="13" t="e">
        <f t="shared" si="1522"/>
        <v>#N/A</v>
      </c>
      <c r="X1108" s="13" t="e">
        <f t="shared" si="1523"/>
        <v>#N/A</v>
      </c>
      <c r="Y1108" s="13" t="e">
        <f t="shared" si="1524"/>
        <v>#N/A</v>
      </c>
      <c r="Z1108" s="13" t="e">
        <f t="shared" si="1525"/>
        <v>#N/A</v>
      </c>
      <c r="AA1108" s="13" t="e">
        <f t="shared" si="1526"/>
        <v>#N/A</v>
      </c>
      <c r="AB1108" s="13" t="e">
        <f t="shared" si="1527"/>
        <v>#N/A</v>
      </c>
      <c r="AC1108" s="13" t="e">
        <f t="shared" si="1528"/>
        <v>#N/A</v>
      </c>
      <c r="AD1108" s="13" t="e">
        <f t="shared" si="1529"/>
        <v>#N/A</v>
      </c>
      <c r="AE1108" s="13" t="e">
        <f t="shared" si="1530"/>
        <v>#N/A</v>
      </c>
      <c r="AF1108" s="13" t="e">
        <f t="shared" si="1531"/>
        <v>#N/A</v>
      </c>
      <c r="AG1108" s="13" t="e">
        <f t="shared" si="1532"/>
        <v>#N/A</v>
      </c>
      <c r="AH1108" s="13" t="e">
        <f t="shared" si="1533"/>
        <v>#N/A</v>
      </c>
      <c r="AI1108" s="13" t="e">
        <f t="shared" si="1534"/>
        <v>#N/A</v>
      </c>
      <c r="AJ1108" s="13" t="e">
        <f t="shared" si="1535"/>
        <v>#N/A</v>
      </c>
      <c r="AK1108" s="13" t="e">
        <f t="shared" si="1536"/>
        <v>#N/A</v>
      </c>
      <c r="AL1108" s="13" t="e">
        <f t="shared" si="1537"/>
        <v>#N/A</v>
      </c>
      <c r="AM1108" s="13" t="e">
        <f t="shared" si="1538"/>
        <v>#N/A</v>
      </c>
      <c r="AN1108" s="13" t="e">
        <f t="shared" si="1539"/>
        <v>#N/A</v>
      </c>
      <c r="AO1108" s="13" t="e">
        <f t="shared" si="1540"/>
        <v>#N/A</v>
      </c>
      <c r="AP1108" s="13" t="e">
        <f t="shared" si="1541"/>
        <v>#N/A</v>
      </c>
      <c r="AQ1108" s="13" t="e">
        <f t="shared" si="1542"/>
        <v>#N/A</v>
      </c>
      <c r="AR1108" s="13" t="e">
        <f t="shared" si="1543"/>
        <v>#N/A</v>
      </c>
      <c r="AS1108" s="13" t="e">
        <f t="shared" si="1544"/>
        <v>#N/A</v>
      </c>
      <c r="AT1108" s="13" t="e">
        <f t="shared" si="1545"/>
        <v>#N/A</v>
      </c>
      <c r="AU1108" s="13" t="e">
        <f t="shared" si="1546"/>
        <v>#N/A</v>
      </c>
      <c r="AV1108" s="13" t="e">
        <f t="shared" si="1547"/>
        <v>#N/A</v>
      </c>
      <c r="AW1108" s="13" t="e">
        <f t="shared" si="1548"/>
        <v>#N/A</v>
      </c>
      <c r="AX1108" s="13" t="e">
        <f t="shared" si="1549"/>
        <v>#N/A</v>
      </c>
      <c r="AY1108" s="13" t="e">
        <f t="shared" si="1550"/>
        <v>#N/A</v>
      </c>
      <c r="AZ1108" s="13" t="e">
        <f t="shared" si="1551"/>
        <v>#N/A</v>
      </c>
      <c r="BA1108" s="13" t="e">
        <f t="shared" si="1552"/>
        <v>#N/A</v>
      </c>
      <c r="BB1108" s="13" t="e">
        <f t="shared" si="1553"/>
        <v>#N/A</v>
      </c>
      <c r="BC1108" s="13" t="e">
        <f t="shared" si="1554"/>
        <v>#N/A</v>
      </c>
      <c r="BD1108" s="13" t="e">
        <f t="shared" si="1555"/>
        <v>#N/A</v>
      </c>
      <c r="BE1108" s="13" t="e">
        <f t="shared" si="1556"/>
        <v>#N/A</v>
      </c>
      <c r="BF1108" s="13" t="e">
        <f t="shared" si="1557"/>
        <v>#N/A</v>
      </c>
      <c r="BG1108" s="13" t="e">
        <f t="shared" si="1558"/>
        <v>#N/A</v>
      </c>
      <c r="BH1108" s="13" t="e">
        <f t="shared" si="1559"/>
        <v>#N/A</v>
      </c>
      <c r="BI1108" s="13" t="e">
        <f t="shared" si="1560"/>
        <v>#N/A</v>
      </c>
      <c r="BJ1108" s="14" t="e">
        <f t="shared" si="1561"/>
        <v>#N/A</v>
      </c>
      <c r="BK1108" s="14" t="e">
        <f t="shared" si="1562"/>
        <v>#N/A</v>
      </c>
      <c r="BL1108" s="14" t="e">
        <f t="shared" si="1563"/>
        <v>#N/A</v>
      </c>
      <c r="BM1108" s="14" t="e">
        <f t="shared" si="1564"/>
        <v>#N/A</v>
      </c>
      <c r="BN1108" s="14" t="e">
        <f t="shared" si="1565"/>
        <v>#N/A</v>
      </c>
    </row>
    <row r="1109" spans="1:66" x14ac:dyDescent="0.25">
      <c r="A1109" t="s">
        <v>347</v>
      </c>
      <c r="B1109" t="s">
        <v>269</v>
      </c>
      <c r="C1109" t="s">
        <v>270</v>
      </c>
      <c r="D1109" s="7" t="s">
        <v>374</v>
      </c>
      <c r="E1109" s="10">
        <f>VLOOKUP(A1109,home!$A$2:$E$404,3,FALSE)</f>
        <v>1.5417000000000001</v>
      </c>
      <c r="F1109" s="10">
        <f>VLOOKUP(B1109,home!$B$2:$E$404,3,FALSE)</f>
        <v>1.0089999999999999</v>
      </c>
      <c r="G1109" s="10">
        <f>VLOOKUP(C1109,away!$B$2:$E$404,4,FALSE)</f>
        <v>1.0089999999999999</v>
      </c>
      <c r="H1109" s="10">
        <f>VLOOKUP(A1109,away!$A$2:$E$404,3,FALSE)</f>
        <v>1.125</v>
      </c>
      <c r="I1109" s="10">
        <f>VLOOKUP(C1109,away!$B$2:$E$404,3,FALSE)</f>
        <v>0.59260000000000002</v>
      </c>
      <c r="J1109" s="10">
        <f>VLOOKUP(B1109,home!$B$2:$E$404,4,FALSE)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348</v>
      </c>
      <c r="B1110" t="s">
        <v>282</v>
      </c>
      <c r="C1110" t="s">
        <v>285</v>
      </c>
      <c r="D1110" s="7" t="s">
        <v>374</v>
      </c>
      <c r="E1110" s="10">
        <f>VLOOKUP(A1110,home!$A$2:$E$404,3,FALSE)</f>
        <v>1.5124</v>
      </c>
      <c r="F1110" s="10">
        <f>VLOOKUP(B1110,home!$B$2:$E$404,3,FALSE)</f>
        <v>1.3665</v>
      </c>
      <c r="G1110" s="10">
        <f>VLOOKUP(C1110,away!$B$2:$E$404,4,FALSE)</f>
        <v>1.4986999999999999</v>
      </c>
      <c r="H1110" s="10">
        <f>VLOOKUP(A1110,away!$A$2:$E$404,3,FALSE)</f>
        <v>1.1446000000000001</v>
      </c>
      <c r="I1110" s="10">
        <f>VLOOKUP(C1110,away!$B$2:$E$404,3,FALSE)</f>
        <v>0.58240000000000003</v>
      </c>
      <c r="J1110" s="10">
        <f>VLOOKUP(B1110,home!$B$2:$E$404,4,FALSE)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356</v>
      </c>
      <c r="B1111" t="s">
        <v>328</v>
      </c>
      <c r="C1111" t="s">
        <v>330</v>
      </c>
      <c r="D1111" s="7" t="s">
        <v>374</v>
      </c>
      <c r="E1111" s="10">
        <f>VLOOKUP(A1111,home!$A$2:$E$404,3,FALSE)</f>
        <v>1.6769000000000001</v>
      </c>
      <c r="F1111" s="10">
        <f>VLOOKUP(B1111,home!$B$2:$E$404,3,FALSE)</f>
        <v>1.2844</v>
      </c>
      <c r="G1111" s="10">
        <f>VLOOKUP(C1111,away!$B$2:$E$404,4,FALSE)</f>
        <v>1.1927000000000001</v>
      </c>
      <c r="H1111" s="10">
        <f>VLOOKUP(A1111,away!$A$2:$E$404,3,FALSE)</f>
        <v>1.5230999999999999</v>
      </c>
      <c r="I1111" s="10">
        <f>VLOOKUP(C1111,away!$B$2:$E$404,3,FALSE)</f>
        <v>1.1111</v>
      </c>
      <c r="J1111" s="10">
        <f>VLOOKUP(B1111,home!$B$2:$E$404,4,FALSE)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356</v>
      </c>
      <c r="B1112" t="s">
        <v>336</v>
      </c>
      <c r="C1112" t="s">
        <v>329</v>
      </c>
      <c r="D1112" s="7" t="s">
        <v>374</v>
      </c>
      <c r="E1112" s="10">
        <f>VLOOKUP(A1112,home!$A$2:$E$404,3,FALSE)</f>
        <v>1.6769000000000001</v>
      </c>
      <c r="F1112" s="10">
        <f>VLOOKUP(B1112,home!$B$2:$E$404,3,FALSE)</f>
        <v>0.99390000000000001</v>
      </c>
      <c r="G1112" s="10">
        <f>VLOOKUP(C1112,away!$B$2:$E$404,4,FALSE)</f>
        <v>1.0436000000000001</v>
      </c>
      <c r="H1112" s="10">
        <f>VLOOKUP(A1112,away!$A$2:$E$404,3,FALSE)</f>
        <v>1.5230999999999999</v>
      </c>
      <c r="I1112" s="10">
        <f>VLOOKUP(C1112,away!$B$2:$E$404,3,FALSE)</f>
        <v>0.43769999999999998</v>
      </c>
      <c r="J1112" s="10">
        <f>VLOOKUP(B1112,home!$B$2:$E$404,4,FALSE)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289</v>
      </c>
      <c r="B1113" t="s">
        <v>309</v>
      </c>
      <c r="C1113" t="s">
        <v>290</v>
      </c>
      <c r="D1113" s="7" t="s">
        <v>374</v>
      </c>
      <c r="E1113" s="10">
        <f>VLOOKUP(A1113,home!$A$2:$E$404,3,FALSE)</f>
        <v>1.6667000000000001</v>
      </c>
      <c r="F1113" s="10">
        <f>VLOOKUP(B1113,home!$B$2:$E$404,3,FALSE)</f>
        <v>0.9</v>
      </c>
      <c r="G1113" s="10">
        <f>VLOOKUP(C1113,away!$B$2:$E$404,4,FALSE)</f>
        <v>1.8</v>
      </c>
      <c r="H1113" s="10">
        <f>VLOOKUP(A1113,away!$A$2:$E$404,3,FALSE)</f>
        <v>0.93330000000000002</v>
      </c>
      <c r="I1113" s="10">
        <f>VLOOKUP(C1113,away!$B$2:$E$404,3,FALSE)</f>
        <v>0.1</v>
      </c>
      <c r="J1113" s="10">
        <f>VLOOKUP(B1113,home!$B$2:$E$404,4,FALSE)</f>
        <v>0.53569999999999995</v>
      </c>
      <c r="K1113" s="12">
        <f t="shared" si="1510"/>
        <v>2.7000540000000006</v>
      </c>
      <c r="L1113" s="12">
        <f t="shared" si="1511"/>
        <v>4.9996881E-2</v>
      </c>
      <c r="M1113" s="13">
        <f t="shared" si="1512"/>
        <v>6.3924608575950725E-2</v>
      </c>
      <c r="N1113" s="13">
        <f t="shared" si="1513"/>
        <v>0.17259989508393012</v>
      </c>
      <c r="O1113" s="13">
        <f t="shared" si="1514"/>
        <v>3.1960310479433891E-3</v>
      </c>
      <c r="P1113" s="13">
        <f t="shared" si="1515"/>
        <v>8.6294564151237416E-3</v>
      </c>
      <c r="Q1113" s="13">
        <f t="shared" si="1516"/>
        <v>0.23301451856047301</v>
      </c>
      <c r="R1113" s="13">
        <f t="shared" si="1517"/>
        <v>7.9895791988165459E-5</v>
      </c>
      <c r="S1113" s="13">
        <f t="shared" si="1518"/>
        <v>2.9123181071982317E-4</v>
      </c>
      <c r="T1113" s="13">
        <f t="shared" si="1519"/>
        <v>1.1649999155740264E-2</v>
      </c>
      <c r="U1113" s="13">
        <f t="shared" si="1520"/>
        <v>2.1572295274081414E-4</v>
      </c>
      <c r="V1113" s="13">
        <f t="shared" si="1521"/>
        <v>4.3682920192851656E-6</v>
      </c>
      <c r="W1113" s="13">
        <f t="shared" si="1522"/>
        <v>0.20971726096575982</v>
      </c>
      <c r="X1113" s="13">
        <f t="shared" si="1523"/>
        <v>1.0485208940151043E-2</v>
      </c>
      <c r="Y1113" s="13">
        <f t="shared" si="1524"/>
        <v>2.621138718204339E-4</v>
      </c>
      <c r="Z1113" s="13">
        <f t="shared" si="1525"/>
        <v>1.331513468144355E-6</v>
      </c>
      <c r="AA1113" s="13">
        <f t="shared" si="1526"/>
        <v>3.5951582657170388E-6</v>
      </c>
      <c r="AB1113" s="13">
        <f t="shared" si="1527"/>
        <v>4.8535607279911784E-6</v>
      </c>
      <c r="AC1113" s="13">
        <f t="shared" si="1528"/>
        <v>3.6855901847414583E-8</v>
      </c>
      <c r="AD1113" s="13">
        <f t="shared" si="1529"/>
        <v>0.14156198233491096</v>
      </c>
      <c r="AE1113" s="13">
        <f t="shared" si="1530"/>
        <v>7.0776575849226479E-3</v>
      </c>
      <c r="AF1113" s="13">
        <f t="shared" si="1531"/>
        <v>1.769304020160625E-4</v>
      </c>
      <c r="AG1113" s="13">
        <f t="shared" si="1532"/>
        <v>2.9486560849597478E-6</v>
      </c>
      <c r="AH1113" s="13">
        <f t="shared" si="1533"/>
        <v>1.6642880104177645E-8</v>
      </c>
      <c r="AI1113" s="13">
        <f t="shared" si="1534"/>
        <v>4.4936674996805276E-8</v>
      </c>
      <c r="AJ1113" s="13">
        <f t="shared" si="1535"/>
        <v>6.0665724535912055E-8</v>
      </c>
      <c r="AK1113" s="13">
        <f t="shared" si="1536"/>
        <v>5.4600244065362506E-8</v>
      </c>
      <c r="AL1113" s="13">
        <f t="shared" si="1537"/>
        <v>1.9901343518088955E-10</v>
      </c>
      <c r="AM1113" s="13">
        <f t="shared" si="1538"/>
        <v>7.6444999330261151E-2</v>
      </c>
      <c r="AN1113" s="13">
        <f t="shared" si="1539"/>
        <v>3.822011534560148E-3</v>
      </c>
      <c r="AO1113" s="13">
        <f t="shared" si="1540"/>
        <v>9.5544327937015547E-5</v>
      </c>
      <c r="AP1113" s="13">
        <f t="shared" si="1541"/>
        <v>1.5923061313639818E-6</v>
      </c>
      <c r="AQ1113" s="13">
        <f t="shared" si="1542"/>
        <v>1.9902585041343833E-8</v>
      </c>
      <c r="AR1113" s="13">
        <f t="shared" si="1543"/>
        <v>1.6641841921316747E-10</v>
      </c>
      <c r="AS1113" s="13">
        <f t="shared" si="1544"/>
        <v>4.493387184701898E-10</v>
      </c>
      <c r="AT1113" s="13">
        <f t="shared" si="1545"/>
        <v>6.0661940208015507E-10</v>
      </c>
      <c r="AU1113" s="13">
        <f t="shared" si="1546"/>
        <v>5.4596838102137713E-10</v>
      </c>
      <c r="AV1113" s="13">
        <f t="shared" si="1547"/>
        <v>3.6853602776257348E-10</v>
      </c>
      <c r="AW1113" s="13">
        <f t="shared" si="1548"/>
        <v>7.4626875278706582E-13</v>
      </c>
      <c r="AX1113" s="13">
        <f t="shared" si="1549"/>
        <v>3.4400937703611474E-2</v>
      </c>
      <c r="AY1113" s="13">
        <f t="shared" si="1550"/>
        <v>1.7199395886558766E-3</v>
      </c>
      <c r="AZ1113" s="13">
        <f t="shared" si="1551"/>
        <v>4.2995807470608407E-5</v>
      </c>
      <c r="BA1113" s="13">
        <f t="shared" si="1552"/>
        <v>7.1655208986897375E-7</v>
      </c>
      <c r="BB1113" s="13">
        <f t="shared" si="1553"/>
        <v>8.9563423918700926E-9</v>
      </c>
      <c r="BC1113" s="13">
        <f t="shared" si="1554"/>
        <v>8.9557836952316874E-11</v>
      </c>
      <c r="BD1113" s="13">
        <f t="shared" si="1555"/>
        <v>1.3867336502681428E-12</v>
      </c>
      <c r="BE1113" s="13">
        <f t="shared" si="1556"/>
        <v>3.7442557393411009E-12</v>
      </c>
      <c r="BF1113" s="13">
        <f t="shared" si="1557"/>
        <v>5.05484634301545E-12</v>
      </c>
      <c r="BG1113" s="13">
        <f t="shared" si="1558"/>
        <v>4.5494526959480805E-12</v>
      </c>
      <c r="BH1113" s="13">
        <f t="shared" si="1559"/>
        <v>3.0709419873763504E-12</v>
      </c>
      <c r="BI1113" s="13">
        <f t="shared" si="1560"/>
        <v>1.6583418393566931E-12</v>
      </c>
      <c r="BJ1113" s="14">
        <f t="shared" si="1561"/>
        <v>0.90307728165501211</v>
      </c>
      <c r="BK1113" s="14">
        <f t="shared" si="1562"/>
        <v>7.4569641737384743E-2</v>
      </c>
      <c r="BL1113" s="14">
        <f t="shared" si="1563"/>
        <v>3.5002775135353002E-3</v>
      </c>
      <c r="BM1113" s="14">
        <f t="shared" si="1564"/>
        <v>0.49798418735608163</v>
      </c>
      <c r="BN1113" s="14">
        <f t="shared" si="1565"/>
        <v>0.48144440547540912</v>
      </c>
    </row>
    <row r="1114" spans="1:66" x14ac:dyDescent="0.25">
      <c r="A1114" t="s">
        <v>337</v>
      </c>
      <c r="B1114" t="s">
        <v>77</v>
      </c>
      <c r="C1114" t="s">
        <v>90</v>
      </c>
      <c r="D1114" s="7" t="s">
        <v>375</v>
      </c>
      <c r="E1114" s="10">
        <f>VLOOKUP(A1114,home!$A$2:$E$404,3,FALSE)</f>
        <v>1.2959000000000001</v>
      </c>
      <c r="F1114" s="10">
        <f>VLOOKUP(B1114,home!$B$2:$E$404,3,FALSE)</f>
        <v>0.77170000000000005</v>
      </c>
      <c r="G1114" s="10">
        <f>VLOOKUP(C1114,away!$B$2:$E$404,4,FALSE)</f>
        <v>0.25719999999999998</v>
      </c>
      <c r="H1114" s="10">
        <f>VLOOKUP(A1114,away!$A$2:$E$404,3,FALSE)</f>
        <v>1</v>
      </c>
      <c r="I1114" s="10">
        <f>VLOOKUP(C1114,away!$B$2:$E$404,3,FALSE)</f>
        <v>1</v>
      </c>
      <c r="J1114" s="10">
        <f>VLOOKUP(B1114,home!$B$2:$E$404,4,FALSE)</f>
        <v>1.3332999999999999</v>
      </c>
      <c r="K1114" s="12">
        <f t="shared" si="1510"/>
        <v>0.25721183891599997</v>
      </c>
      <c r="L1114" s="12">
        <f t="shared" si="1511"/>
        <v>1.3332999999999999</v>
      </c>
      <c r="M1114" s="13">
        <f t="shared" si="1512"/>
        <v>0.20382126137772361</v>
      </c>
      <c r="N1114" s="13">
        <f t="shared" si="1513"/>
        <v>5.242524144914297E-2</v>
      </c>
      <c r="O1114" s="13">
        <f t="shared" si="1514"/>
        <v>0.27175488779491885</v>
      </c>
      <c r="P1114" s="13">
        <f t="shared" si="1515"/>
        <v>6.9898574424142323E-2</v>
      </c>
      <c r="Q1114" s="13">
        <f t="shared" si="1516"/>
        <v>6.7421963793746834E-3</v>
      </c>
      <c r="R1114" s="13">
        <f t="shared" si="1517"/>
        <v>0.18116539594848266</v>
      </c>
      <c r="S1114" s="13">
        <f t="shared" si="1518"/>
        <v>5.9927637989062995E-3</v>
      </c>
      <c r="T1114" s="13">
        <f t="shared" si="1519"/>
        <v>8.9893704326202643E-3</v>
      </c>
      <c r="U1114" s="13">
        <f t="shared" si="1520"/>
        <v>4.6597884639854474E-2</v>
      </c>
      <c r="V1114" s="13">
        <f t="shared" si="1521"/>
        <v>2.2835129802385197E-4</v>
      </c>
      <c r="W1114" s="13">
        <f t="shared" si="1522"/>
        <v>5.7805757635725336E-4</v>
      </c>
      <c r="X1114" s="13">
        <f t="shared" si="1523"/>
        <v>7.7072416655712581E-4</v>
      </c>
      <c r="Y1114" s="13">
        <f t="shared" si="1524"/>
        <v>5.1380326563530798E-4</v>
      </c>
      <c r="Z1114" s="13">
        <f t="shared" si="1525"/>
        <v>8.0515940806037287E-2</v>
      </c>
      <c r="AA1114" s="13">
        <f t="shared" si="1526"/>
        <v>2.0709653196772652E-2</v>
      </c>
      <c r="AB1114" s="13">
        <f t="shared" si="1527"/>
        <v>2.6633839910272556E-3</v>
      </c>
      <c r="AC1114" s="13">
        <f t="shared" si="1528"/>
        <v>4.8944324097615362E-6</v>
      </c>
      <c r="AD1114" s="13">
        <f t="shared" si="1529"/>
        <v>3.717081305354378E-5</v>
      </c>
      <c r="AE1114" s="13">
        <f t="shared" si="1530"/>
        <v>4.9559845044289919E-5</v>
      </c>
      <c r="AF1114" s="13">
        <f t="shared" si="1531"/>
        <v>3.3039070698775874E-5</v>
      </c>
      <c r="AG1114" s="13">
        <f t="shared" si="1532"/>
        <v>1.4683664320892621E-5</v>
      </c>
      <c r="AH1114" s="13">
        <f t="shared" si="1533"/>
        <v>2.6837975969172395E-2</v>
      </c>
      <c r="AI1114" s="13">
        <f t="shared" si="1534"/>
        <v>6.9030451518142487E-3</v>
      </c>
      <c r="AJ1114" s="13">
        <f t="shared" si="1535"/>
        <v>8.8777246880916054E-4</v>
      </c>
      <c r="AK1114" s="13">
        <f t="shared" si="1536"/>
        <v>7.6115196413800506E-5</v>
      </c>
      <c r="AL1114" s="13">
        <f t="shared" si="1537"/>
        <v>6.713997268884369E-8</v>
      </c>
      <c r="AM1114" s="13">
        <f t="shared" si="1538"/>
        <v>1.9121546359009711E-6</v>
      </c>
      <c r="AN1114" s="13">
        <f t="shared" si="1539"/>
        <v>2.5494757760467648E-6</v>
      </c>
      <c r="AO1114" s="13">
        <f t="shared" si="1540"/>
        <v>1.6996080261015757E-6</v>
      </c>
      <c r="AP1114" s="13">
        <f t="shared" si="1541"/>
        <v>7.5536246040041004E-7</v>
      </c>
      <c r="AQ1114" s="13">
        <f t="shared" si="1542"/>
        <v>2.5178119211296686E-7</v>
      </c>
      <c r="AR1114" s="13">
        <f t="shared" si="1543"/>
        <v>7.1566146719395062E-3</v>
      </c>
      <c r="AS1114" s="13">
        <f t="shared" si="1544"/>
        <v>1.8407660201827862E-3</v>
      </c>
      <c r="AT1114" s="13">
        <f t="shared" si="1545"/>
        <v>2.367334065326506E-4</v>
      </c>
      <c r="AU1114" s="13">
        <f t="shared" si="1546"/>
        <v>2.0296878275704029E-5</v>
      </c>
      <c r="AV1114" s="13">
        <f t="shared" si="1547"/>
        <v>1.3051493463870103E-6</v>
      </c>
      <c r="AW1114" s="13">
        <f t="shared" si="1548"/>
        <v>6.395838559322772E-10</v>
      </c>
      <c r="AX1114" s="13">
        <f t="shared" si="1549"/>
        <v>8.1971468365307208E-8</v>
      </c>
      <c r="AY1114" s="13">
        <f t="shared" si="1550"/>
        <v>1.092925587714641E-7</v>
      </c>
      <c r="AZ1114" s="13">
        <f t="shared" si="1551"/>
        <v>7.2859884304996548E-8</v>
      </c>
      <c r="BA1114" s="13">
        <f t="shared" si="1552"/>
        <v>3.2381361247950621E-8</v>
      </c>
      <c r="BB1114" s="13">
        <f t="shared" si="1553"/>
        <v>1.0793517237973148E-8</v>
      </c>
      <c r="BC1114" s="13">
        <f t="shared" si="1554"/>
        <v>2.8781993066779176E-9</v>
      </c>
      <c r="BD1114" s="13">
        <f t="shared" si="1555"/>
        <v>1.5903190570161554E-3</v>
      </c>
      <c r="BE1114" s="13">
        <f t="shared" si="1556"/>
        <v>4.0904888911828433E-4</v>
      </c>
      <c r="BF1114" s="13">
        <f t="shared" si="1557"/>
        <v>5.2606108488330438E-5</v>
      </c>
      <c r="BG1114" s="13">
        <f t="shared" si="1558"/>
        <v>4.5103046341660247E-6</v>
      </c>
      <c r="BH1114" s="13">
        <f t="shared" si="1559"/>
        <v>2.9002593725629977E-7</v>
      </c>
      <c r="BI1114" s="13">
        <f t="shared" si="1560"/>
        <v>1.4919620931005863E-8</v>
      </c>
      <c r="BJ1114" s="14">
        <f t="shared" si="1561"/>
        <v>7.0161325221884882E-2</v>
      </c>
      <c r="BK1114" s="14">
        <f t="shared" si="1562"/>
        <v>0.27994602176373728</v>
      </c>
      <c r="BL1114" s="14">
        <f t="shared" si="1563"/>
        <v>0.56890861978835772</v>
      </c>
      <c r="BM1114" s="14">
        <f t="shared" si="1564"/>
        <v>0.21372424155325717</v>
      </c>
      <c r="BN1114" s="14">
        <f t="shared" si="1565"/>
        <v>0.78580755737378516</v>
      </c>
    </row>
    <row r="1115" spans="1:66" x14ac:dyDescent="0.25">
      <c r="A1115" t="s">
        <v>337</v>
      </c>
      <c r="B1115" t="s">
        <v>95</v>
      </c>
      <c r="C1115" t="s">
        <v>87</v>
      </c>
      <c r="D1115" s="7" t="s">
        <v>375</v>
      </c>
      <c r="E1115" s="10">
        <f>VLOOKUP(A1115,home!$A$2:$E$404,3,FALSE)</f>
        <v>1.2959000000000001</v>
      </c>
      <c r="F1115" s="10">
        <f>VLOOKUP(B1115,home!$B$2:$E$404,3,FALSE)</f>
        <v>0.96460000000000001</v>
      </c>
      <c r="G1115" s="10">
        <f>VLOOKUP(C1115,away!$B$2:$E$404,4,FALSE)</f>
        <v>1.7362</v>
      </c>
      <c r="H1115" s="10">
        <f>VLOOKUP(A1115,away!$A$2:$E$404,3,FALSE)</f>
        <v>1</v>
      </c>
      <c r="I1115" s="10">
        <f>VLOOKUP(C1115,away!$B$2:$E$404,3,FALSE)</f>
        <v>1</v>
      </c>
      <c r="J1115" s="10">
        <f>VLOOKUP(B1115,home!$B$2:$E$404,4,FALSE)</f>
        <v>0.25</v>
      </c>
      <c r="K1115" s="12">
        <f t="shared" si="1510"/>
        <v>2.1702936480679997</v>
      </c>
      <c r="L1115" s="12">
        <f t="shared" si="1511"/>
        <v>0.25</v>
      </c>
      <c r="M1115" s="13">
        <f t="shared" si="1512"/>
        <v>8.8895509631660166E-2</v>
      </c>
      <c r="N1115" s="13">
        <f t="shared" si="1513"/>
        <v>0.19292935989535973</v>
      </c>
      <c r="O1115" s="13">
        <f t="shared" si="1514"/>
        <v>2.2223877407915042E-2</v>
      </c>
      <c r="P1115" s="13">
        <f t="shared" si="1515"/>
        <v>4.8232339973839931E-2</v>
      </c>
      <c r="Q1115" s="13">
        <f t="shared" si="1516"/>
        <v>0.2093566821533622</v>
      </c>
      <c r="R1115" s="13">
        <f t="shared" si="1517"/>
        <v>2.7779846759893802E-3</v>
      </c>
      <c r="S1115" s="13">
        <f t="shared" si="1518"/>
        <v>6.5423963172925688E-3</v>
      </c>
      <c r="T1115" s="13">
        <f t="shared" si="1519"/>
        <v>5.233917053834055E-2</v>
      </c>
      <c r="U1115" s="13">
        <f t="shared" si="1520"/>
        <v>6.0290424967299914E-3</v>
      </c>
      <c r="V1115" s="13">
        <f t="shared" si="1521"/>
        <v>3.9441447696009831E-4</v>
      </c>
      <c r="W1115" s="13">
        <f t="shared" si="1522"/>
        <v>0.15145515915267768</v>
      </c>
      <c r="X1115" s="13">
        <f t="shared" si="1523"/>
        <v>3.786378978816942E-2</v>
      </c>
      <c r="Y1115" s="13">
        <f t="shared" si="1524"/>
        <v>4.7329737235211776E-3</v>
      </c>
      <c r="Z1115" s="13">
        <f t="shared" si="1525"/>
        <v>2.3149872299911512E-4</v>
      </c>
      <c r="AA1115" s="13">
        <f t="shared" si="1526"/>
        <v>5.0242020806083284E-4</v>
      </c>
      <c r="AB1115" s="13">
        <f t="shared" si="1527"/>
        <v>5.4519969310771435E-4</v>
      </c>
      <c r="AC1115" s="13">
        <f t="shared" si="1528"/>
        <v>1.3374925532071306E-5</v>
      </c>
      <c r="AD1115" s="13">
        <f t="shared" si="1529"/>
        <v>8.2175542469046112E-2</v>
      </c>
      <c r="AE1115" s="13">
        <f t="shared" si="1530"/>
        <v>2.0543885617261528E-2</v>
      </c>
      <c r="AF1115" s="13">
        <f t="shared" si="1531"/>
        <v>2.567985702157691E-3</v>
      </c>
      <c r="AG1115" s="13">
        <f t="shared" si="1532"/>
        <v>2.1399880851314101E-4</v>
      </c>
      <c r="AH1115" s="13">
        <f t="shared" si="1533"/>
        <v>1.4468670187444689E-5</v>
      </c>
      <c r="AI1115" s="13">
        <f t="shared" si="1534"/>
        <v>3.1401263003802039E-5</v>
      </c>
      <c r="AJ1115" s="13">
        <f t="shared" si="1535"/>
        <v>3.4074980819232133E-5</v>
      </c>
      <c r="AK1115" s="13">
        <f t="shared" si="1536"/>
        <v>2.4650904810006134E-5</v>
      </c>
      <c r="AL1115" s="13">
        <f t="shared" si="1537"/>
        <v>2.902751592563687E-7</v>
      </c>
      <c r="AM1115" s="13">
        <f t="shared" si="1538"/>
        <v>3.5669011569422579E-2</v>
      </c>
      <c r="AN1115" s="13">
        <f t="shared" si="1539"/>
        <v>8.9172528923556447E-3</v>
      </c>
      <c r="AO1115" s="13">
        <f t="shared" si="1540"/>
        <v>1.1146566115444556E-3</v>
      </c>
      <c r="AP1115" s="13">
        <f t="shared" si="1541"/>
        <v>9.2888050962037998E-5</v>
      </c>
      <c r="AQ1115" s="13">
        <f t="shared" si="1542"/>
        <v>5.8055031851273723E-6</v>
      </c>
      <c r="AR1115" s="13">
        <f t="shared" si="1543"/>
        <v>7.2343350937223459E-7</v>
      </c>
      <c r="AS1115" s="13">
        <f t="shared" si="1544"/>
        <v>1.5700631501901023E-6</v>
      </c>
      <c r="AT1115" s="13">
        <f t="shared" si="1545"/>
        <v>1.7037490409616068E-6</v>
      </c>
      <c r="AU1115" s="13">
        <f t="shared" si="1546"/>
        <v>1.2325452405003071E-6</v>
      </c>
      <c r="AV1115" s="13">
        <f t="shared" si="1547"/>
        <v>6.6874627660356539E-7</v>
      </c>
      <c r="AW1115" s="13">
        <f t="shared" si="1548"/>
        <v>4.3748773217085008E-9</v>
      </c>
      <c r="AX1115" s="13">
        <f t="shared" si="1549"/>
        <v>1.2902038206996968E-2</v>
      </c>
      <c r="AY1115" s="13">
        <f t="shared" si="1550"/>
        <v>3.2255095517492419E-3</v>
      </c>
      <c r="AZ1115" s="13">
        <f t="shared" si="1551"/>
        <v>4.0318869396865524E-4</v>
      </c>
      <c r="BA1115" s="13">
        <f t="shared" si="1552"/>
        <v>3.3599057830721285E-5</v>
      </c>
      <c r="BB1115" s="13">
        <f t="shared" si="1553"/>
        <v>2.0999411144200795E-6</v>
      </c>
      <c r="BC1115" s="13">
        <f t="shared" si="1554"/>
        <v>1.0499705572100399E-7</v>
      </c>
      <c r="BD1115" s="13">
        <f t="shared" si="1555"/>
        <v>3.0143062890509786E-8</v>
      </c>
      <c r="BE1115" s="13">
        <f t="shared" si="1556"/>
        <v>6.5419297924587618E-8</v>
      </c>
      <c r="BF1115" s="13">
        <f t="shared" si="1557"/>
        <v>7.0989543373400312E-8</v>
      </c>
      <c r="BG1115" s="13">
        <f t="shared" si="1558"/>
        <v>5.1356051687512807E-8</v>
      </c>
      <c r="BH1115" s="13">
        <f t="shared" si="1559"/>
        <v>2.7864428191815235E-8</v>
      </c>
      <c r="BI1115" s="13">
        <f t="shared" si="1560"/>
        <v>1.2094798302348699E-8</v>
      </c>
      <c r="BJ1115" s="14">
        <f t="shared" si="1561"/>
        <v>0.8165447029245948</v>
      </c>
      <c r="BK1115" s="14">
        <f t="shared" si="1562"/>
        <v>0.14730383515219331</v>
      </c>
      <c r="BL1115" s="14">
        <f t="shared" si="1563"/>
        <v>3.2189276705023452E-2</v>
      </c>
      <c r="BM1115" s="14">
        <f t="shared" si="1564"/>
        <v>0.4286280545898124</v>
      </c>
      <c r="BN1115" s="14">
        <f t="shared" si="1565"/>
        <v>0.56441575373812636</v>
      </c>
    </row>
    <row r="1116" spans="1:66" x14ac:dyDescent="0.25">
      <c r="A1116" t="s">
        <v>337</v>
      </c>
      <c r="B1116" t="s">
        <v>92</v>
      </c>
      <c r="C1116" t="s">
        <v>79</v>
      </c>
      <c r="D1116" s="7" t="s">
        <v>375</v>
      </c>
      <c r="E1116" s="10">
        <f>VLOOKUP(A1116,home!$A$2:$E$404,3,FALSE)</f>
        <v>1.2959000000000001</v>
      </c>
      <c r="F1116" s="10">
        <f>VLOOKUP(B1116,home!$B$2:$E$404,3,FALSE)</f>
        <v>0.77170000000000005</v>
      </c>
      <c r="G1116" s="10">
        <f>VLOOKUP(C1116,away!$B$2:$E$404,4,FALSE)</f>
        <v>1.1575</v>
      </c>
      <c r="H1116" s="10">
        <f>VLOOKUP(A1116,away!$A$2:$E$404,3,FALSE)</f>
        <v>1</v>
      </c>
      <c r="I1116" s="10">
        <f>VLOOKUP(C1116,away!$B$2:$E$404,3,FALSE)</f>
        <v>2</v>
      </c>
      <c r="J1116" s="10">
        <f>VLOOKUP(B1116,home!$B$2:$E$404,4,FALSE)</f>
        <v>1.6667000000000001</v>
      </c>
      <c r="K1116" s="12">
        <f t="shared" si="1510"/>
        <v>1.1575532797250001</v>
      </c>
      <c r="L1116" s="12">
        <f t="shared" si="1511"/>
        <v>3.3334000000000001</v>
      </c>
      <c r="M1116" s="13">
        <f t="shared" si="1512"/>
        <v>1.1209952494060756E-2</v>
      </c>
      <c r="N1116" s="13">
        <f t="shared" si="1513"/>
        <v>1.2976117275061474E-2</v>
      </c>
      <c r="O1116" s="13">
        <f t="shared" si="1514"/>
        <v>3.7367255643702121E-2</v>
      </c>
      <c r="P1116" s="13">
        <f t="shared" si="1515"/>
        <v>4.3254589324689917E-2</v>
      </c>
      <c r="Q1116" s="13">
        <f t="shared" si="1516"/>
        <v>7.5102735549218225E-3</v>
      </c>
      <c r="R1116" s="13">
        <f t="shared" si="1517"/>
        <v>6.2280004981358335E-2</v>
      </c>
      <c r="S1116" s="13">
        <f t="shared" si="1518"/>
        <v>4.1725410938156272E-2</v>
      </c>
      <c r="T1116" s="13">
        <f t="shared" si="1519"/>
        <v>2.50347458679764E-2</v>
      </c>
      <c r="U1116" s="13">
        <f t="shared" si="1520"/>
        <v>7.2092424027460689E-2</v>
      </c>
      <c r="V1116" s="13">
        <f t="shared" si="1521"/>
        <v>1.7889019358171023E-2</v>
      </c>
      <c r="W1116" s="13">
        <f t="shared" si="1522"/>
        <v>2.8978472617105628E-3</v>
      </c>
      <c r="X1116" s="13">
        <f t="shared" si="1523"/>
        <v>9.659684062185989E-3</v>
      </c>
      <c r="Y1116" s="13">
        <f t="shared" si="1524"/>
        <v>1.6099795426445389E-2</v>
      </c>
      <c r="Z1116" s="13">
        <f t="shared" si="1525"/>
        <v>6.9201389534953306E-2</v>
      </c>
      <c r="AA1116" s="13">
        <f t="shared" si="1526"/>
        <v>8.0104295417712509E-2</v>
      </c>
      <c r="AB1116" s="13">
        <f t="shared" si="1527"/>
        <v>4.6362494940416714E-2</v>
      </c>
      <c r="AC1116" s="13">
        <f t="shared" si="1528"/>
        <v>4.3141473289532248E-3</v>
      </c>
      <c r="AD1116" s="13">
        <f t="shared" si="1529"/>
        <v>8.3860315048379355E-4</v>
      </c>
      <c r="AE1116" s="13">
        <f t="shared" si="1530"/>
        <v>2.7953997418226771E-3</v>
      </c>
      <c r="AF1116" s="13">
        <f t="shared" si="1531"/>
        <v>4.6590927496958567E-3</v>
      </c>
      <c r="AG1116" s="13">
        <f t="shared" si="1532"/>
        <v>5.1768732572787237E-3</v>
      </c>
      <c r="AH1116" s="13">
        <f t="shared" si="1533"/>
        <v>5.7668977968953344E-2</v>
      </c>
      <c r="AI1116" s="13">
        <f t="shared" si="1534"/>
        <v>6.6754914586350717E-2</v>
      </c>
      <c r="AJ1116" s="13">
        <f t="shared" si="1535"/>
        <v>3.8636185158596272E-2</v>
      </c>
      <c r="AK1116" s="13">
        <f t="shared" si="1536"/>
        <v>1.4907814282131825E-2</v>
      </c>
      <c r="AL1116" s="13">
        <f t="shared" si="1537"/>
        <v>6.6586070226059332E-4</v>
      </c>
      <c r="AM1116" s="13">
        <f t="shared" si="1538"/>
        <v>1.9414556544604657E-4</v>
      </c>
      <c r="AN1116" s="13">
        <f t="shared" si="1539"/>
        <v>6.4716482785785159E-4</v>
      </c>
      <c r="AO1116" s="13">
        <f t="shared" si="1540"/>
        <v>1.0786296185906813E-3</v>
      </c>
      <c r="AP1116" s="13">
        <f t="shared" si="1541"/>
        <v>1.1985013235367259E-3</v>
      </c>
      <c r="AQ1116" s="13">
        <f t="shared" si="1542"/>
        <v>9.9877107796933072E-4</v>
      </c>
      <c r="AR1116" s="13">
        <f t="shared" si="1543"/>
        <v>3.8446754232341812E-2</v>
      </c>
      <c r="AS1116" s="13">
        <f t="shared" si="1544"/>
        <v>4.4504166456428296E-2</v>
      </c>
      <c r="AT1116" s="13">
        <f t="shared" si="1545"/>
        <v>2.5757971921532962E-2</v>
      </c>
      <c r="AU1116" s="13">
        <f t="shared" si="1546"/>
        <v>9.9387416256116433E-3</v>
      </c>
      <c r="AV1116" s="13">
        <f t="shared" si="1547"/>
        <v>2.876155741266536E-3</v>
      </c>
      <c r="AW1116" s="13">
        <f t="shared" si="1548"/>
        <v>7.1368949548753399E-5</v>
      </c>
      <c r="AX1116" s="13">
        <f t="shared" si="1549"/>
        <v>3.7455639337689323E-5</v>
      </c>
      <c r="AY1116" s="13">
        <f t="shared" si="1550"/>
        <v>1.2485462816825356E-4</v>
      </c>
      <c r="AZ1116" s="13">
        <f t="shared" si="1551"/>
        <v>2.0809520876802825E-4</v>
      </c>
      <c r="BA1116" s="13">
        <f t="shared" si="1552"/>
        <v>2.3122152296911516E-4</v>
      </c>
      <c r="BB1116" s="13">
        <f t="shared" si="1553"/>
        <v>1.9268845616631216E-4</v>
      </c>
      <c r="BC1116" s="13">
        <f t="shared" si="1554"/>
        <v>1.2846153995695698E-4</v>
      </c>
      <c r="BD1116" s="13">
        <f t="shared" si="1555"/>
        <v>2.1359735093014701E-2</v>
      </c>
      <c r="BE1116" s="13">
        <f t="shared" si="1556"/>
        <v>2.4725031410976348E-2</v>
      </c>
      <c r="BF1116" s="13">
        <f t="shared" si="1557"/>
        <v>1.4310270600539663E-2</v>
      </c>
      <c r="BG1116" s="13">
        <f t="shared" si="1558"/>
        <v>5.5216335558023093E-3</v>
      </c>
      <c r="BH1116" s="13">
        <f t="shared" si="1559"/>
        <v>1.5978962579896452E-3</v>
      </c>
      <c r="BI1116" s="13">
        <f t="shared" si="1560"/>
        <v>3.6993001081924364E-4</v>
      </c>
      <c r="BJ1116" s="14">
        <f t="shared" si="1561"/>
        <v>9.2688421756349657E-2</v>
      </c>
      <c r="BK1116" s="14">
        <f t="shared" si="1562"/>
        <v>0.11918383477446004</v>
      </c>
      <c r="BL1116" s="14">
        <f t="shared" si="1563"/>
        <v>0.66558265391300575</v>
      </c>
      <c r="BM1116" s="14">
        <f t="shared" si="1564"/>
        <v>0.77200462102635459</v>
      </c>
      <c r="BN1116" s="14">
        <f t="shared" si="1565"/>
        <v>0.17459819327379444</v>
      </c>
    </row>
    <row r="1117" spans="1:66" x14ac:dyDescent="0.25">
      <c r="A1117" t="s">
        <v>337</v>
      </c>
      <c r="B1117" t="s">
        <v>84</v>
      </c>
      <c r="C1117" t="s">
        <v>82</v>
      </c>
      <c r="D1117" s="7" t="s">
        <v>375</v>
      </c>
      <c r="E1117" s="10">
        <f>VLOOKUP(A1117,home!$A$2:$E$404,3,FALSE)</f>
        <v>1.2959000000000001</v>
      </c>
      <c r="F1117" s="10">
        <f>VLOOKUP(B1117,home!$B$2:$E$404,3,FALSE)</f>
        <v>0.96460000000000001</v>
      </c>
      <c r="G1117" s="10">
        <f>VLOOKUP(C1117,away!$B$2:$E$404,4,FALSE)</f>
        <v>1.3504</v>
      </c>
      <c r="H1117" s="10">
        <f>VLOOKUP(A1117,away!$A$2:$E$404,3,FALSE)</f>
        <v>1</v>
      </c>
      <c r="I1117" s="10">
        <f>VLOOKUP(C1117,away!$B$2:$E$404,3,FALSE)</f>
        <v>1.75</v>
      </c>
      <c r="J1117" s="10">
        <f>VLOOKUP(B1117,home!$B$2:$E$404,4,FALSE)</f>
        <v>1.25</v>
      </c>
      <c r="K1117" s="12">
        <f t="shared" si="1510"/>
        <v>1.6880339490560001</v>
      </c>
      <c r="L1117" s="12">
        <f t="shared" si="1511"/>
        <v>2.1875</v>
      </c>
      <c r="M1117" s="13">
        <f t="shared" si="1512"/>
        <v>2.0743259072605082E-2</v>
      </c>
      <c r="N1117" s="13">
        <f t="shared" si="1513"/>
        <v>3.5015325528621251E-2</v>
      </c>
      <c r="O1117" s="13">
        <f t="shared" si="1514"/>
        <v>4.5375879221323613E-2</v>
      </c>
      <c r="P1117" s="13">
        <f t="shared" si="1515"/>
        <v>7.6596024593858988E-2</v>
      </c>
      <c r="Q1117" s="13">
        <f t="shared" si="1516"/>
        <v>2.9553529114779962E-2</v>
      </c>
      <c r="R1117" s="13">
        <f t="shared" si="1517"/>
        <v>4.9629867898322716E-2</v>
      </c>
      <c r="S1117" s="13">
        <f t="shared" si="1518"/>
        <v>7.0709127276573164E-2</v>
      </c>
      <c r="T1117" s="13">
        <f t="shared" si="1519"/>
        <v>6.4648344938581168E-2</v>
      </c>
      <c r="U1117" s="13">
        <f t="shared" si="1520"/>
        <v>8.3776901899533296E-2</v>
      </c>
      <c r="V1117" s="13">
        <f t="shared" si="1521"/>
        <v>2.9010967064473616E-2</v>
      </c>
      <c r="W1117" s="13">
        <f t="shared" si="1522"/>
        <v>1.6629120153387834E-2</v>
      </c>
      <c r="X1117" s="13">
        <f t="shared" si="1523"/>
        <v>3.6376200335535888E-2</v>
      </c>
      <c r="Y1117" s="13">
        <f t="shared" si="1524"/>
        <v>3.9786469116992386E-2</v>
      </c>
      <c r="Z1117" s="13">
        <f t="shared" si="1525"/>
        <v>3.6188445342526979E-2</v>
      </c>
      <c r="AA1117" s="13">
        <f t="shared" si="1526"/>
        <v>6.1087324301743025E-2</v>
      </c>
      <c r="AB1117" s="13">
        <f t="shared" si="1527"/>
        <v>5.1558738639167934E-2</v>
      </c>
      <c r="AC1117" s="13">
        <f t="shared" si="1528"/>
        <v>6.6953218964538848E-3</v>
      </c>
      <c r="AD1117" s="13">
        <f t="shared" si="1529"/>
        <v>7.0176298404624991E-3</v>
      </c>
      <c r="AE1117" s="13">
        <f t="shared" si="1530"/>
        <v>1.5351065276011716E-2</v>
      </c>
      <c r="AF1117" s="13">
        <f t="shared" si="1531"/>
        <v>1.6790227645637819E-2</v>
      </c>
      <c r="AG1117" s="13">
        <f t="shared" si="1532"/>
        <v>1.2242874324944242E-2</v>
      </c>
      <c r="AH1117" s="13">
        <f t="shared" si="1533"/>
        <v>1.9790556046694448E-2</v>
      </c>
      <c r="AI1117" s="13">
        <f t="shared" si="1534"/>
        <v>3.3407130477515729E-2</v>
      </c>
      <c r="AJ1117" s="13">
        <f t="shared" si="1535"/>
        <v>2.8196185193294972E-2</v>
      </c>
      <c r="AK1117" s="13">
        <f t="shared" si="1536"/>
        <v>1.5865372613384013E-2</v>
      </c>
      <c r="AL1117" s="13">
        <f t="shared" si="1537"/>
        <v>9.8891893284381313E-4</v>
      </c>
      <c r="AM1117" s="13">
        <f t="shared" si="1538"/>
        <v>2.3691994825218274E-3</v>
      </c>
      <c r="AN1117" s="13">
        <f t="shared" si="1539"/>
        <v>5.1826238680164971E-3</v>
      </c>
      <c r="AO1117" s="13">
        <f t="shared" si="1540"/>
        <v>5.6684948556430456E-3</v>
      </c>
      <c r="AP1117" s="13">
        <f t="shared" si="1541"/>
        <v>4.133277498906387E-3</v>
      </c>
      <c r="AQ1117" s="13">
        <f t="shared" si="1542"/>
        <v>2.2603861322144313E-3</v>
      </c>
      <c r="AR1117" s="13">
        <f t="shared" si="1543"/>
        <v>8.6583682704288161E-3</v>
      </c>
      <c r="AS1117" s="13">
        <f t="shared" si="1544"/>
        <v>1.4615619583913123E-2</v>
      </c>
      <c r="AT1117" s="13">
        <f t="shared" si="1545"/>
        <v>1.2335831022066543E-2</v>
      </c>
      <c r="AU1117" s="13">
        <f t="shared" si="1546"/>
        <v>6.9411005183555021E-3</v>
      </c>
      <c r="AV1117" s="13">
        <f t="shared" si="1547"/>
        <v>2.9292033296985731E-3</v>
      </c>
      <c r="AW1117" s="13">
        <f t="shared" si="1548"/>
        <v>1.0143490556017461E-4</v>
      </c>
      <c r="AX1117" s="13">
        <f t="shared" si="1549"/>
        <v>6.6654819309712573E-4</v>
      </c>
      <c r="AY1117" s="13">
        <f t="shared" si="1550"/>
        <v>1.4580741723999625E-3</v>
      </c>
      <c r="AZ1117" s="13">
        <f t="shared" si="1551"/>
        <v>1.5947686260624594E-3</v>
      </c>
      <c r="BA1117" s="13">
        <f t="shared" si="1552"/>
        <v>1.1628521231705432E-3</v>
      </c>
      <c r="BB1117" s="13">
        <f t="shared" si="1553"/>
        <v>6.3593475485889111E-4</v>
      </c>
      <c r="BC1117" s="13">
        <f t="shared" si="1554"/>
        <v>2.782214552507647E-4</v>
      </c>
      <c r="BD1117" s="13">
        <f t="shared" si="1555"/>
        <v>3.1566967652605056E-3</v>
      </c>
      <c r="BE1117" s="13">
        <f t="shared" si="1556"/>
        <v>5.3286113066349922E-3</v>
      </c>
      <c r="BF1117" s="13">
        <f t="shared" si="1557"/>
        <v>4.49743839346176E-3</v>
      </c>
      <c r="BG1117" s="13">
        <f t="shared" si="1558"/>
        <v>2.5306095639837764E-3</v>
      </c>
      <c r="BH1117" s="13">
        <f t="shared" si="1559"/>
        <v>1.0679387139526045E-3</v>
      </c>
      <c r="BI1117" s="13">
        <f t="shared" si="1560"/>
        <v>3.6054336093264017E-4</v>
      </c>
      <c r="BJ1117" s="14">
        <f t="shared" si="1561"/>
        <v>0.29882116743709669</v>
      </c>
      <c r="BK1117" s="14">
        <f t="shared" si="1562"/>
        <v>0.20620169300920851</v>
      </c>
      <c r="BL1117" s="14">
        <f t="shared" si="1563"/>
        <v>0.45110991711966858</v>
      </c>
      <c r="BM1117" s="14">
        <f t="shared" si="1564"/>
        <v>0.73405069821214919</v>
      </c>
      <c r="BN1117" s="14">
        <f t="shared" si="1565"/>
        <v>0.2569138854295116</v>
      </c>
    </row>
    <row r="1118" spans="1:66" x14ac:dyDescent="0.25">
      <c r="A1118" t="s">
        <v>349</v>
      </c>
      <c r="B1118" t="s">
        <v>101</v>
      </c>
      <c r="C1118" t="s">
        <v>100</v>
      </c>
      <c r="D1118" s="7" t="s">
        <v>375</v>
      </c>
      <c r="E1118" s="10">
        <f>VLOOKUP(A1118,home!$A$2:$E$404,3,FALSE)</f>
        <v>1.6087</v>
      </c>
      <c r="F1118" s="10">
        <f>VLOOKUP(B1118,home!$B$2:$E$404,3,FALSE)</f>
        <v>0.79120000000000001</v>
      </c>
      <c r="G1118" s="10">
        <f>VLOOKUP(C1118,away!$B$2:$E$404,4,FALSE)</f>
        <v>0.67810000000000004</v>
      </c>
      <c r="H1118" s="10">
        <f>VLOOKUP(A1118,away!$A$2:$E$404,3,FALSE)</f>
        <v>1.2608999999999999</v>
      </c>
      <c r="I1118" s="10">
        <f>VLOOKUP(C1118,away!$B$2:$E$404,3,FALSE)</f>
        <v>1.0814999999999999</v>
      </c>
      <c r="J1118" s="10">
        <f>VLOOKUP(B1118,home!$B$2:$E$404,4,FALSE)</f>
        <v>1.2978000000000001</v>
      </c>
      <c r="K1118" s="12">
        <f t="shared" si="1510"/>
        <v>0.86308801266400015</v>
      </c>
      <c r="L1118" s="12">
        <f t="shared" si="1511"/>
        <v>1.7697622956299996</v>
      </c>
      <c r="M1118" s="13">
        <f t="shared" si="1512"/>
        <v>7.1873308914032888E-2</v>
      </c>
      <c r="N1118" s="13">
        <f t="shared" si="1513"/>
        <v>6.2032991354198409E-2</v>
      </c>
      <c r="O1118" s="13">
        <f t="shared" si="1514"/>
        <v>0.12719867217822292</v>
      </c>
      <c r="P1118" s="13">
        <f t="shared" si="1515"/>
        <v>0.10978364918380208</v>
      </c>
      <c r="Q1118" s="13">
        <f t="shared" si="1516"/>
        <v>2.67699656137491E-2</v>
      </c>
      <c r="R1118" s="13">
        <f t="shared" si="1517"/>
        <v>0.11255570703760984</v>
      </c>
      <c r="S1118" s="13">
        <f t="shared" si="1518"/>
        <v>4.1922550284028158E-2</v>
      </c>
      <c r="T1118" s="13">
        <f t="shared" si="1519"/>
        <v>4.7376475798524754E-2</v>
      </c>
      <c r="U1118" s="13">
        <f t="shared" si="1520"/>
        <v>9.7145481501082098E-2</v>
      </c>
      <c r="V1118" s="13">
        <f t="shared" si="1521"/>
        <v>7.1150049731982948E-3</v>
      </c>
      <c r="W1118" s="13">
        <f t="shared" si="1522"/>
        <v>7.7016121402181123E-3</v>
      </c>
      <c r="X1118" s="13">
        <f t="shared" si="1523"/>
        <v>1.3630022781324278E-2</v>
      </c>
      <c r="Y1118" s="13">
        <f t="shared" si="1524"/>
        <v>1.2060950203482829E-2</v>
      </c>
      <c r="Z1118" s="13">
        <f t="shared" si="1525"/>
        <v>6.639894882437937E-2</v>
      </c>
      <c r="AA1118" s="13">
        <f t="shared" si="1526"/>
        <v>5.730813678381224E-2</v>
      </c>
      <c r="AB1118" s="13">
        <f t="shared" si="1527"/>
        <v>2.473098294310859E-2</v>
      </c>
      <c r="AC1118" s="13">
        <f t="shared" si="1528"/>
        <v>6.7924312039543933E-4</v>
      </c>
      <c r="AD1118" s="13">
        <f t="shared" si="1529"/>
        <v>1.6617922791024465E-3</v>
      </c>
      <c r="AE1118" s="13">
        <f t="shared" si="1530"/>
        <v>2.9409773187245541E-3</v>
      </c>
      <c r="AF1118" s="13">
        <f t="shared" si="1531"/>
        <v>2.6024153854908652E-3</v>
      </c>
      <c r="AG1118" s="13">
        <f t="shared" si="1532"/>
        <v>1.5352188756030481E-3</v>
      </c>
      <c r="AH1118" s="13">
        <f t="shared" si="1533"/>
        <v>2.9377589024713126E-2</v>
      </c>
      <c r="AI1118" s="13">
        <f t="shared" si="1534"/>
        <v>2.5355444928199394E-2</v>
      </c>
      <c r="AJ1118" s="13">
        <f t="shared" si="1535"/>
        <v>1.0941990286645557E-2</v>
      </c>
      <c r="AK1118" s="13">
        <f t="shared" si="1536"/>
        <v>3.1479668836965698E-3</v>
      </c>
      <c r="AL1118" s="13">
        <f t="shared" si="1537"/>
        <v>4.1500684783663611E-5</v>
      </c>
      <c r="AM1118" s="13">
        <f t="shared" si="1538"/>
        <v>2.8685459912618206E-4</v>
      </c>
      <c r="AN1118" s="13">
        <f t="shared" si="1539"/>
        <v>5.0766445386157518E-4</v>
      </c>
      <c r="AO1118" s="13">
        <f t="shared" si="1540"/>
        <v>4.4922270463790585E-4</v>
      </c>
      <c r="AP1118" s="13">
        <f t="shared" si="1541"/>
        <v>2.6500580166969917E-4</v>
      </c>
      <c r="AQ1118" s="13">
        <f t="shared" si="1542"/>
        <v>1.1724931897955882E-4</v>
      </c>
      <c r="AR1118" s="13">
        <f t="shared" si="1543"/>
        <v>1.0398269878490195E-2</v>
      </c>
      <c r="AS1118" s="13">
        <f t="shared" si="1544"/>
        <v>8.9746220845700365E-3</v>
      </c>
      <c r="AT1118" s="13">
        <f t="shared" si="1545"/>
        <v>3.8729443696909993E-3</v>
      </c>
      <c r="AU1118" s="13">
        <f t="shared" si="1546"/>
        <v>1.1142306197316114E-3</v>
      </c>
      <c r="AV1118" s="13">
        <f t="shared" si="1547"/>
        <v>2.4041977280838336E-4</v>
      </c>
      <c r="AW1118" s="13">
        <f t="shared" si="1548"/>
        <v>1.760851717192628E-6</v>
      </c>
      <c r="AX1118" s="13">
        <f t="shared" si="1549"/>
        <v>4.1263460980557479E-5</v>
      </c>
      <c r="AY1118" s="13">
        <f t="shared" si="1550"/>
        <v>7.3026517430590306E-5</v>
      </c>
      <c r="AZ1118" s="13">
        <f t="shared" si="1551"/>
        <v>6.4619788564912871E-5</v>
      </c>
      <c r="BA1118" s="13">
        <f t="shared" si="1552"/>
        <v>3.8120555117921798E-5</v>
      </c>
      <c r="BB1118" s="13">
        <f t="shared" si="1553"/>
        <v>1.6866080284045807E-5</v>
      </c>
      <c r="BC1118" s="13">
        <f t="shared" si="1554"/>
        <v>5.9697905923545559E-6</v>
      </c>
      <c r="BD1118" s="13">
        <f t="shared" si="1555"/>
        <v>3.0670776617895126E-3</v>
      </c>
      <c r="BE1118" s="13">
        <f t="shared" si="1556"/>
        <v>2.6471579638000587E-3</v>
      </c>
      <c r="BF1118" s="13">
        <f t="shared" si="1557"/>
        <v>1.1423651530919369E-3</v>
      </c>
      <c r="BG1118" s="13">
        <f t="shared" si="1558"/>
        <v>3.2865388990624211E-4</v>
      </c>
      <c r="BH1118" s="13">
        <f t="shared" si="1559"/>
        <v>7.091430817336788E-5</v>
      </c>
      <c r="BI1118" s="13">
        <f t="shared" si="1560"/>
        <v>1.2241057862158912E-5</v>
      </c>
      <c r="BJ1118" s="14">
        <f t="shared" si="1561"/>
        <v>0.18017828482166368</v>
      </c>
      <c r="BK1118" s="14">
        <f t="shared" si="1562"/>
        <v>0.23148828367767116</v>
      </c>
      <c r="BL1118" s="14">
        <f t="shared" si="1563"/>
        <v>0.51963086832700489</v>
      </c>
      <c r="BM1118" s="14">
        <f t="shared" si="1564"/>
        <v>0.48741082570339039</v>
      </c>
      <c r="BN1118" s="14">
        <f t="shared" si="1565"/>
        <v>0.51021429428161524</v>
      </c>
    </row>
    <row r="1119" spans="1:66" x14ac:dyDescent="0.25">
      <c r="A1119" t="s">
        <v>349</v>
      </c>
      <c r="B1119" t="s">
        <v>102</v>
      </c>
      <c r="C1119" t="s">
        <v>98</v>
      </c>
      <c r="D1119" s="7" t="s">
        <v>375</v>
      </c>
      <c r="E1119" s="10">
        <f>VLOOKUP(A1119,home!$A$2:$E$404,3,FALSE)</f>
        <v>1.6087</v>
      </c>
      <c r="F1119" s="10">
        <f>VLOOKUP(B1119,home!$B$2:$E$404,3,FALSE)</f>
        <v>0.93240000000000001</v>
      </c>
      <c r="G1119" s="10">
        <f>VLOOKUP(C1119,away!$B$2:$E$404,4,FALSE)</f>
        <v>0.9607</v>
      </c>
      <c r="H1119" s="10">
        <f>VLOOKUP(A1119,away!$A$2:$E$404,3,FALSE)</f>
        <v>1.2608999999999999</v>
      </c>
      <c r="I1119" s="10">
        <f>VLOOKUP(C1119,away!$B$2:$E$404,3,FALSE)</f>
        <v>1.0094000000000001</v>
      </c>
      <c r="J1119" s="10">
        <f>VLOOKUP(B1119,home!$B$2:$E$404,4,FALSE)</f>
        <v>0.79310000000000003</v>
      </c>
      <c r="K1119" s="12">
        <f t="shared" si="1510"/>
        <v>1.441003771116</v>
      </c>
      <c r="L1119" s="12">
        <f t="shared" si="1511"/>
        <v>1.0094199760260001</v>
      </c>
      <c r="M1119" s="13">
        <f t="shared" si="1512"/>
        <v>8.6257027585133234E-2</v>
      </c>
      <c r="N1119" s="13">
        <f t="shared" si="1513"/>
        <v>0.12429670203543382</v>
      </c>
      <c r="O1119" s="13">
        <f t="shared" si="1514"/>
        <v>8.7069566717059205E-2</v>
      </c>
      <c r="P1119" s="13">
        <f t="shared" si="1515"/>
        <v>0.12546757398871847</v>
      </c>
      <c r="Q1119" s="13">
        <f t="shared" si="1516"/>
        <v>8.9556008185170968E-2</v>
      </c>
      <c r="R1119" s="13">
        <f t="shared" si="1517"/>
        <v>4.3944879974064058E-2</v>
      </c>
      <c r="S1119" s="13">
        <f t="shared" si="1518"/>
        <v>4.5625592961331549E-2</v>
      </c>
      <c r="T1119" s="13">
        <f t="shared" si="1519"/>
        <v>9.0399623635259538E-2</v>
      </c>
      <c r="U1119" s="13">
        <f t="shared" si="1520"/>
        <v>6.3324737763866282E-2</v>
      </c>
      <c r="V1119" s="13">
        <f t="shared" si="1521"/>
        <v>7.3739981553065928E-3</v>
      </c>
      <c r="W1119" s="13">
        <f t="shared" si="1522"/>
        <v>4.3016848506975569E-2</v>
      </c>
      <c r="X1119" s="13">
        <f t="shared" si="1523"/>
        <v>4.3422066188625361E-2</v>
      </c>
      <c r="Y1119" s="13">
        <f t="shared" si="1524"/>
        <v>2.1915550505560797E-2</v>
      </c>
      <c r="Z1119" s="13">
        <f t="shared" si="1525"/>
        <v>1.4786279896628399E-2</v>
      </c>
      <c r="AA1119" s="13">
        <f t="shared" si="1526"/>
        <v>2.1307085091818223E-2</v>
      </c>
      <c r="AB1119" s="13">
        <f t="shared" si="1527"/>
        <v>1.5351794984399781E-2</v>
      </c>
      <c r="AC1119" s="13">
        <f t="shared" si="1528"/>
        <v>6.7037846440284247E-4</v>
      </c>
      <c r="AD1119" s="13">
        <f t="shared" si="1529"/>
        <v>1.5496860230019378E-2</v>
      </c>
      <c r="AE1119" s="13">
        <f t="shared" si="1530"/>
        <v>1.5642840281864433E-2</v>
      </c>
      <c r="AF1119" s="13">
        <f t="shared" si="1531"/>
        <v>7.8950977311490721E-3</v>
      </c>
      <c r="AG1119" s="13">
        <f t="shared" si="1532"/>
        <v>2.6564897874998086E-3</v>
      </c>
      <c r="AH1119" s="13">
        <f t="shared" si="1533"/>
        <v>3.7313915746920905E-3</v>
      </c>
      <c r="AI1119" s="13">
        <f t="shared" si="1534"/>
        <v>5.3769493306417716E-3</v>
      </c>
      <c r="AJ1119" s="13">
        <f t="shared" si="1535"/>
        <v>3.874102131277223E-3</v>
      </c>
      <c r="AK1119" s="13">
        <f t="shared" si="1536"/>
        <v>1.8608652602863369E-3</v>
      </c>
      <c r="AL1119" s="13">
        <f t="shared" si="1537"/>
        <v>3.9004710427746749E-5</v>
      </c>
      <c r="AM1119" s="13">
        <f t="shared" si="1538"/>
        <v>4.4662068063830952E-3</v>
      </c>
      <c r="AN1119" s="13">
        <f t="shared" si="1539"/>
        <v>4.5082783674263828E-3</v>
      </c>
      <c r="AO1119" s="13">
        <f t="shared" si="1540"/>
        <v>2.2753731207830366E-3</v>
      </c>
      <c r="AP1119" s="13">
        <f t="shared" si="1541"/>
        <v>7.6560236034367275E-4</v>
      </c>
      <c r="AQ1119" s="13">
        <f t="shared" si="1542"/>
        <v>1.9320357905588977E-4</v>
      </c>
      <c r="AR1119" s="13">
        <f t="shared" si="1543"/>
        <v>7.5330823877386218E-4</v>
      </c>
      <c r="AS1119" s="13">
        <f t="shared" si="1544"/>
        <v>1.0855200128858874E-3</v>
      </c>
      <c r="AT1119" s="13">
        <f t="shared" si="1545"/>
        <v>7.8211921609522641E-4</v>
      </c>
      <c r="AU1119" s="13">
        <f t="shared" si="1546"/>
        <v>3.7567891328517031E-4</v>
      </c>
      <c r="AV1119" s="13">
        <f t="shared" si="1547"/>
        <v>1.3533868269317286E-4</v>
      </c>
      <c r="AW1119" s="13">
        <f t="shared" si="1548"/>
        <v>1.5759831493381091E-6</v>
      </c>
      <c r="AX1119" s="13">
        <f t="shared" si="1549"/>
        <v>1.0726368084303301E-3</v>
      </c>
      <c r="AY1119" s="13">
        <f t="shared" si="1550"/>
        <v>1.082741021450349E-3</v>
      </c>
      <c r="AZ1119" s="13">
        <f t="shared" si="1551"/>
        <v>5.4647020795738901E-4</v>
      </c>
      <c r="BA1119" s="13">
        <f t="shared" si="1552"/>
        <v>1.83872648071757E-4</v>
      </c>
      <c r="BB1119" s="13">
        <f t="shared" si="1553"/>
        <v>4.6401181002107513E-5</v>
      </c>
      <c r="BC1119" s="13">
        <f t="shared" si="1554"/>
        <v>9.3676558029450962E-6</v>
      </c>
      <c r="BD1119" s="13">
        <f t="shared" si="1555"/>
        <v>1.2673406405388333E-4</v>
      </c>
      <c r="BE1119" s="13">
        <f t="shared" si="1556"/>
        <v>1.8262426423050254E-4</v>
      </c>
      <c r="BF1119" s="13">
        <f t="shared" si="1557"/>
        <v>1.315811267267195E-4</v>
      </c>
      <c r="BG1119" s="13">
        <f t="shared" si="1558"/>
        <v>6.3202966606965038E-5</v>
      </c>
      <c r="BH1119" s="13">
        <f t="shared" si="1559"/>
        <v>2.2768928306588822E-5</v>
      </c>
      <c r="BI1119" s="13">
        <f t="shared" si="1560"/>
        <v>6.5620223108128635E-6</v>
      </c>
      <c r="BJ1119" s="14">
        <f t="shared" si="1561"/>
        <v>0.46944824084426573</v>
      </c>
      <c r="BK1119" s="14">
        <f t="shared" si="1562"/>
        <v>0.26651631688677074</v>
      </c>
      <c r="BL1119" s="14">
        <f t="shared" si="1563"/>
        <v>0.24950681126407379</v>
      </c>
      <c r="BM1119" s="14">
        <f t="shared" si="1564"/>
        <v>0.44258472536785776</v>
      </c>
      <c r="BN1119" s="14">
        <f t="shared" si="1565"/>
        <v>0.55659175848557974</v>
      </c>
    </row>
    <row r="1120" spans="1:66" x14ac:dyDescent="0.25">
      <c r="A1120" t="s">
        <v>349</v>
      </c>
      <c r="B1120" t="s">
        <v>103</v>
      </c>
      <c r="C1120" t="s">
        <v>106</v>
      </c>
      <c r="D1120" s="7" t="s">
        <v>375</v>
      </c>
      <c r="E1120" s="10">
        <f>VLOOKUP(A1120,home!$A$2:$E$404,3,FALSE)</f>
        <v>1.6087</v>
      </c>
      <c r="F1120" s="10">
        <f>VLOOKUP(B1120,home!$B$2:$E$404,3,FALSE)</f>
        <v>1.1867000000000001</v>
      </c>
      <c r="G1120" s="10">
        <f>VLOOKUP(C1120,away!$B$2:$E$404,4,FALSE)</f>
        <v>0.88060000000000005</v>
      </c>
      <c r="H1120" s="10">
        <f>VLOOKUP(A1120,away!$A$2:$E$404,3,FALSE)</f>
        <v>1.2608999999999999</v>
      </c>
      <c r="I1120" s="10">
        <f>VLOOKUP(C1120,away!$B$2:$E$404,3,FALSE)</f>
        <v>1.5201</v>
      </c>
      <c r="J1120" s="10">
        <f>VLOOKUP(B1120,home!$B$2:$E$404,4,FALSE)</f>
        <v>1.0094000000000001</v>
      </c>
      <c r="K1120" s="12">
        <f t="shared" si="1510"/>
        <v>1.6811044017740002</v>
      </c>
      <c r="L1120" s="12">
        <f t="shared" si="1511"/>
        <v>1.934711014446</v>
      </c>
      <c r="M1120" s="13">
        <f t="shared" si="1512"/>
        <v>2.689498566596208E-2</v>
      </c>
      <c r="N1120" s="13">
        <f t="shared" si="1513"/>
        <v>4.5213278788697492E-2</v>
      </c>
      <c r="O1120" s="13">
        <f t="shared" si="1514"/>
        <v>5.2034025001304114E-2</v>
      </c>
      <c r="P1120" s="13">
        <f t="shared" si="1515"/>
        <v>8.7474628471710725E-2</v>
      </c>
      <c r="Q1120" s="13">
        <f t="shared" si="1516"/>
        <v>3.8004120995157202E-2</v>
      </c>
      <c r="R1120" s="13">
        <f t="shared" si="1517"/>
        <v>5.0335400647990816E-2</v>
      </c>
      <c r="S1120" s="13">
        <f t="shared" si="1518"/>
        <v>7.1126740141265937E-2</v>
      </c>
      <c r="T1120" s="13">
        <f t="shared" si="1519"/>
        <v>7.3526991483669105E-2</v>
      </c>
      <c r="U1120" s="13">
        <f t="shared" si="1520"/>
        <v>8.4619063594395222E-2</v>
      </c>
      <c r="V1120" s="13">
        <f t="shared" si="1521"/>
        <v>2.5704027945069329E-2</v>
      </c>
      <c r="W1120" s="13">
        <f t="shared" si="1522"/>
        <v>2.1296298363503496E-2</v>
      </c>
      <c r="X1120" s="13">
        <f t="shared" si="1523"/>
        <v>4.1202183010798525E-2</v>
      </c>
      <c r="Y1120" s="13">
        <f t="shared" si="1524"/>
        <v>3.9857158645105889E-2</v>
      </c>
      <c r="Z1120" s="13">
        <f t="shared" si="1525"/>
        <v>3.2461484683406719E-2</v>
      </c>
      <c r="AA1120" s="13">
        <f t="shared" si="1526"/>
        <v>5.4571144789394323E-2</v>
      </c>
      <c r="AB1120" s="13">
        <f t="shared" si="1527"/>
        <v>4.5869895857648557E-2</v>
      </c>
      <c r="AC1120" s="13">
        <f t="shared" si="1528"/>
        <v>5.2250685375132442E-3</v>
      </c>
      <c r="AD1120" s="13">
        <f t="shared" si="1529"/>
        <v>8.9503252300945392E-3</v>
      </c>
      <c r="AE1120" s="13">
        <f t="shared" si="1530"/>
        <v>1.7316292805537831E-2</v>
      </c>
      <c r="AF1120" s="13">
        <f t="shared" si="1531"/>
        <v>1.6751011210123037E-2</v>
      </c>
      <c r="AG1120" s="13">
        <f t="shared" si="1532"/>
        <v>1.0802788630444487E-2</v>
      </c>
      <c r="AH1120" s="13">
        <f t="shared" si="1533"/>
        <v>1.5700897990564282E-2</v>
      </c>
      <c r="AI1120" s="13">
        <f t="shared" si="1534"/>
        <v>2.6394848723742169E-2</v>
      </c>
      <c r="AJ1120" s="13">
        <f t="shared" si="1535"/>
        <v>2.2186248186820912E-2</v>
      </c>
      <c r="AK1120" s="13">
        <f t="shared" si="1536"/>
        <v>1.2432466495238357E-2</v>
      </c>
      <c r="AL1120" s="13">
        <f t="shared" si="1537"/>
        <v>6.7977121792876978E-4</v>
      </c>
      <c r="AM1120" s="13">
        <f t="shared" si="1538"/>
        <v>3.0092862283241637E-3</v>
      </c>
      <c r="AN1120" s="13">
        <f t="shared" si="1539"/>
        <v>5.8220992115594191E-3</v>
      </c>
      <c r="AO1120" s="13">
        <f t="shared" si="1540"/>
        <v>5.6320397359006912E-3</v>
      </c>
      <c r="AP1120" s="13">
        <f t="shared" si="1541"/>
        <v>3.6321231036148698E-3</v>
      </c>
      <c r="AQ1120" s="13">
        <f t="shared" si="1542"/>
        <v>1.7567771435968702E-3</v>
      </c>
      <c r="AR1120" s="13">
        <f t="shared" si="1543"/>
        <v>6.0753400558075602E-3</v>
      </c>
      <c r="AS1120" s="13">
        <f t="shared" si="1544"/>
        <v>1.021328091009199E-2</v>
      </c>
      <c r="AT1120" s="13">
        <f t="shared" si="1545"/>
        <v>8.5847957472550071E-3</v>
      </c>
      <c r="AU1120" s="13">
        <f t="shared" si="1546"/>
        <v>4.810645973013704E-3</v>
      </c>
      <c r="AV1120" s="13">
        <f t="shared" si="1547"/>
        <v>2.0217995301524262E-3</v>
      </c>
      <c r="AW1120" s="13">
        <f t="shared" si="1548"/>
        <v>6.1414519866901594E-5</v>
      </c>
      <c r="AX1120" s="13">
        <f t="shared" si="1549"/>
        <v>8.4315405410560545E-4</v>
      </c>
      <c r="AY1120" s="13">
        <f t="shared" si="1550"/>
        <v>1.6312594353529131E-3</v>
      </c>
      <c r="AZ1120" s="13">
        <f t="shared" si="1551"/>
        <v>1.5780077984981222E-3</v>
      </c>
      <c r="BA1120" s="13">
        <f t="shared" si="1552"/>
        <v>1.0176630228786671E-3</v>
      </c>
      <c r="BB1120" s="13">
        <f t="shared" si="1553"/>
        <v>4.9222096483944242E-4</v>
      </c>
      <c r="BC1120" s="13">
        <f t="shared" si="1554"/>
        <v>1.9046106444322141E-4</v>
      </c>
      <c r="BD1120" s="13">
        <f t="shared" si="1555"/>
        <v>1.9590045537459756E-3</v>
      </c>
      <c r="BE1120" s="13">
        <f t="shared" si="1556"/>
        <v>3.2932911783976706E-3</v>
      </c>
      <c r="BF1120" s="13">
        <f t="shared" si="1557"/>
        <v>2.7681831481639048E-3</v>
      </c>
      <c r="BG1120" s="13">
        <f t="shared" si="1558"/>
        <v>1.551201625098317E-3</v>
      </c>
      <c r="BH1120" s="13">
        <f t="shared" si="1559"/>
        <v>6.5193296999794062E-4</v>
      </c>
      <c r="BI1120" s="13">
        <f t="shared" si="1560"/>
        <v>2.1919347710502702E-4</v>
      </c>
      <c r="BJ1120" s="14">
        <f t="shared" si="1561"/>
        <v>0.33852554092624548</v>
      </c>
      <c r="BK1120" s="14">
        <f t="shared" si="1562"/>
        <v>0.21873648141480301</v>
      </c>
      <c r="BL1120" s="14">
        <f t="shared" si="1563"/>
        <v>0.40629266045592827</v>
      </c>
      <c r="BM1120" s="14">
        <f t="shared" si="1564"/>
        <v>0.69448988299407521</v>
      </c>
      <c r="BN1120" s="14">
        <f t="shared" si="1565"/>
        <v>0.29995643957082241</v>
      </c>
    </row>
    <row r="1121" spans="1:66" x14ac:dyDescent="0.25">
      <c r="A1121" t="s">
        <v>338</v>
      </c>
      <c r="B1121" t="s">
        <v>127</v>
      </c>
      <c r="C1121" t="s">
        <v>111</v>
      </c>
      <c r="D1121" s="7" t="s">
        <v>375</v>
      </c>
      <c r="E1121" s="10">
        <f>VLOOKUP(A1121,home!$A$2:$E$404,3,FALSE)</f>
        <v>1.2710999999999999</v>
      </c>
      <c r="F1121" s="10">
        <f>VLOOKUP(B1121,home!$B$2:$E$404,3,FALSE)</f>
        <v>0.74529999999999996</v>
      </c>
      <c r="G1121" s="10">
        <f>VLOOKUP(C1121,away!$B$2:$E$404,4,FALSE)</f>
        <v>0.86950000000000005</v>
      </c>
      <c r="H1121" s="10">
        <f>VLOOKUP(A1121,away!$A$2:$E$404,3,FALSE)</f>
        <v>0.94469999999999998</v>
      </c>
      <c r="I1121" s="10">
        <f>VLOOKUP(C1121,away!$B$2:$E$404,3,FALSE)</f>
        <v>1.3928</v>
      </c>
      <c r="J1121" s="10">
        <f>VLOOKUP(B1121,home!$B$2:$E$404,4,FALSE)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338</v>
      </c>
      <c r="B1122" t="s">
        <v>109</v>
      </c>
      <c r="C1122" t="s">
        <v>119</v>
      </c>
      <c r="D1122" s="7" t="s">
        <v>375</v>
      </c>
      <c r="E1122" s="10">
        <f>VLOOKUP(A1122,home!$A$2:$E$404,3,FALSE)</f>
        <v>1.2710999999999999</v>
      </c>
      <c r="F1122" s="10">
        <f>VLOOKUP(B1122,home!$B$2:$E$404,3,FALSE)</f>
        <v>0.91090000000000004</v>
      </c>
      <c r="G1122" s="10">
        <f>VLOOKUP(C1122,away!$B$2:$E$404,4,FALSE)</f>
        <v>0.86950000000000005</v>
      </c>
      <c r="H1122" s="10">
        <f>VLOOKUP(A1122,away!$A$2:$E$404,3,FALSE)</f>
        <v>0.94469999999999998</v>
      </c>
      <c r="I1122" s="10">
        <f>VLOOKUP(C1122,away!$B$2:$E$404,3,FALSE)</f>
        <v>2.1171000000000002</v>
      </c>
      <c r="J1122" s="10">
        <f>VLOOKUP(B1122,home!$B$2:$E$404,4,FALSE)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338</v>
      </c>
      <c r="B1123" t="s">
        <v>120</v>
      </c>
      <c r="C1123" t="s">
        <v>114</v>
      </c>
      <c r="D1123" s="7" t="s">
        <v>375</v>
      </c>
      <c r="E1123" s="10">
        <f>VLOOKUP(A1123,home!$A$2:$E$404,3,FALSE)</f>
        <v>1.2710999999999999</v>
      </c>
      <c r="F1123" s="10">
        <f>VLOOKUP(B1123,home!$B$2:$E$404,3,FALSE)</f>
        <v>0.99380000000000002</v>
      </c>
      <c r="G1123" s="10">
        <f>VLOOKUP(C1123,away!$B$2:$E$404,4,FALSE)</f>
        <v>1.0766</v>
      </c>
      <c r="H1123" s="10">
        <f>VLOOKUP(A1123,away!$A$2:$E$404,3,FALSE)</f>
        <v>0.94469999999999998</v>
      </c>
      <c r="I1123" s="10">
        <f>VLOOKUP(C1123,away!$B$2:$E$404,3,FALSE)</f>
        <v>1.5042</v>
      </c>
      <c r="J1123" s="10">
        <f>VLOOKUP(B1123,home!$B$2:$E$404,4,FALSE)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338</v>
      </c>
      <c r="B1124" t="s">
        <v>123</v>
      </c>
      <c r="C1124" t="s">
        <v>113</v>
      </c>
      <c r="D1124" s="7" t="s">
        <v>375</v>
      </c>
      <c r="E1124" s="10">
        <f>VLOOKUP(A1124,home!$A$2:$E$404,3,FALSE)</f>
        <v>1.2710999999999999</v>
      </c>
      <c r="F1124" s="10">
        <f>VLOOKUP(B1124,home!$B$2:$E$404,3,FALSE)</f>
        <v>1.2008000000000001</v>
      </c>
      <c r="G1124" s="10">
        <f>VLOOKUP(C1124,away!$B$2:$E$404,4,FALSE)</f>
        <v>1.2008000000000001</v>
      </c>
      <c r="H1124" s="10">
        <f>VLOOKUP(A1124,away!$A$2:$E$404,3,FALSE)</f>
        <v>0.94469999999999998</v>
      </c>
      <c r="I1124" s="10">
        <f>VLOOKUP(C1124,away!$B$2:$E$404,3,FALSE)</f>
        <v>0.8357</v>
      </c>
      <c r="J1124" s="10">
        <f>VLOOKUP(B1124,home!$B$2:$E$404,4,FALSE)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338</v>
      </c>
      <c r="B1125" t="s">
        <v>124</v>
      </c>
      <c r="C1125" t="s">
        <v>126</v>
      </c>
      <c r="D1125" s="7" t="s">
        <v>375</v>
      </c>
      <c r="E1125" s="10">
        <f>VLOOKUP(A1125,home!$A$2:$E$404,3,FALSE)</f>
        <v>1.2710999999999999</v>
      </c>
      <c r="F1125" s="10">
        <f>VLOOKUP(B1125,home!$B$2:$E$404,3,FALSE)</f>
        <v>0.78669999999999995</v>
      </c>
      <c r="G1125" s="10">
        <f>VLOOKUP(C1125,away!$B$2:$E$404,4,FALSE)</f>
        <v>1.0766</v>
      </c>
      <c r="H1125" s="10">
        <f>VLOOKUP(A1125,away!$A$2:$E$404,3,FALSE)</f>
        <v>0.94469999999999998</v>
      </c>
      <c r="I1125" s="10">
        <f>VLOOKUP(C1125,away!$B$2:$E$404,3,FALSE)</f>
        <v>0.78</v>
      </c>
      <c r="J1125" s="10">
        <f>VLOOKUP(B1125,home!$B$2:$E$404,4,FALSE)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338</v>
      </c>
      <c r="B1126" t="s">
        <v>110</v>
      </c>
      <c r="C1126" t="s">
        <v>122</v>
      </c>
      <c r="D1126" s="7" t="s">
        <v>375</v>
      </c>
      <c r="E1126" s="10">
        <f>VLOOKUP(A1126,home!$A$2:$E$404,3,FALSE)</f>
        <v>1.2710999999999999</v>
      </c>
      <c r="F1126" s="10">
        <f>VLOOKUP(B1126,home!$B$2:$E$404,3,FALSE)</f>
        <v>0.95230000000000004</v>
      </c>
      <c r="G1126" s="10">
        <f>VLOOKUP(C1126,away!$B$2:$E$404,4,FALSE)</f>
        <v>1.2422</v>
      </c>
      <c r="H1126" s="10">
        <f>VLOOKUP(A1126,away!$A$2:$E$404,3,FALSE)</f>
        <v>0.94469999999999998</v>
      </c>
      <c r="I1126" s="10">
        <f>VLOOKUP(C1126,away!$B$2:$E$404,3,FALSE)</f>
        <v>0.8357</v>
      </c>
      <c r="J1126" s="10">
        <f>VLOOKUP(B1126,home!$B$2:$E$404,4,FALSE)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338</v>
      </c>
      <c r="B1127" t="s">
        <v>128</v>
      </c>
      <c r="C1127" t="s">
        <v>121</v>
      </c>
      <c r="D1127" s="7" t="s">
        <v>375</v>
      </c>
      <c r="E1127" s="10">
        <f>VLOOKUP(A1127,home!$A$2:$E$404,3,FALSE)</f>
        <v>1.2710999999999999</v>
      </c>
      <c r="F1127" s="10">
        <f>VLOOKUP(B1127,home!$B$2:$E$404,3,FALSE)</f>
        <v>0.5383</v>
      </c>
      <c r="G1127" s="10">
        <f>VLOOKUP(C1127,away!$B$2:$E$404,4,FALSE)</f>
        <v>1.0766</v>
      </c>
      <c r="H1127" s="10">
        <f>VLOOKUP(A1127,away!$A$2:$E$404,3,FALSE)</f>
        <v>0.94469999999999998</v>
      </c>
      <c r="I1127" s="10">
        <f>VLOOKUP(C1127,away!$B$2:$E$404,3,FALSE)</f>
        <v>1.0027999999999999</v>
      </c>
      <c r="J1127" s="10">
        <f>VLOOKUP(B1127,home!$B$2:$E$404,4,FALSE)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340</v>
      </c>
      <c r="B1128" t="s">
        <v>149</v>
      </c>
      <c r="C1128" t="s">
        <v>152</v>
      </c>
      <c r="D1128" s="7" t="s">
        <v>375</v>
      </c>
      <c r="E1128" s="10">
        <f>VLOOKUP(A1128,home!$A$2:$E$404,3,FALSE)</f>
        <v>1.4705999999999999</v>
      </c>
      <c r="F1128" s="10">
        <f>VLOOKUP(B1128,home!$B$2:$E$404,3,FALSE)</f>
        <v>1.615</v>
      </c>
      <c r="G1128" s="10">
        <f>VLOOKUP(C1128,away!$B$2:$E$404,4,FALSE)</f>
        <v>0.68</v>
      </c>
      <c r="H1128" s="10">
        <f>VLOOKUP(A1128,away!$A$2:$E$404,3,FALSE)</f>
        <v>1.2646999999999999</v>
      </c>
      <c r="I1128" s="10">
        <f>VLOOKUP(C1128,away!$B$2:$E$404,3,FALSE)</f>
        <v>0.98839999999999995</v>
      </c>
      <c r="J1128" s="10">
        <f>VLOOKUP(B1128,home!$B$2:$E$404,4,FALSE)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340</v>
      </c>
      <c r="B1129" t="s">
        <v>318</v>
      </c>
      <c r="C1129" t="s">
        <v>151</v>
      </c>
      <c r="D1129" s="7" t="s">
        <v>375</v>
      </c>
      <c r="E1129" s="10">
        <f>VLOOKUP(A1129,home!$A$2:$E$404,3,FALSE)</f>
        <v>1.4705999999999999</v>
      </c>
      <c r="F1129" s="10">
        <f>VLOOKUP(B1129,home!$B$2:$E$404,3,FALSE)</f>
        <v>0.75549999999999995</v>
      </c>
      <c r="G1129" s="10">
        <f>VLOOKUP(C1129,away!$B$2:$E$404,4,FALSE)</f>
        <v>1.105</v>
      </c>
      <c r="H1129" s="10">
        <f>VLOOKUP(A1129,away!$A$2:$E$404,3,FALSE)</f>
        <v>1.2646999999999999</v>
      </c>
      <c r="I1129" s="10">
        <f>VLOOKUP(C1129,away!$B$2:$E$404,3,FALSE)</f>
        <v>0.88949999999999996</v>
      </c>
      <c r="J1129" s="10">
        <f>VLOOKUP(B1129,home!$B$2:$E$404,4,FALSE)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340</v>
      </c>
      <c r="B1130" t="s">
        <v>150</v>
      </c>
      <c r="C1130" t="s">
        <v>148</v>
      </c>
      <c r="D1130" s="7" t="s">
        <v>375</v>
      </c>
      <c r="E1130" s="10">
        <f>VLOOKUP(A1130,home!$A$2:$E$404,3,FALSE)</f>
        <v>1.4705999999999999</v>
      </c>
      <c r="F1130" s="10">
        <f>VLOOKUP(B1130,home!$B$2:$E$404,3,FALSE)</f>
        <v>0.93500000000000005</v>
      </c>
      <c r="G1130" s="10">
        <f>VLOOKUP(C1130,away!$B$2:$E$404,4,FALSE)</f>
        <v>0.45329999999999998</v>
      </c>
      <c r="H1130" s="10">
        <f>VLOOKUP(A1130,away!$A$2:$E$404,3,FALSE)</f>
        <v>1.2646999999999999</v>
      </c>
      <c r="I1130" s="10">
        <f>VLOOKUP(C1130,away!$B$2:$E$404,3,FALSE)</f>
        <v>1.845</v>
      </c>
      <c r="J1130" s="10">
        <f>VLOOKUP(B1130,home!$B$2:$E$404,4,FALSE)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340</v>
      </c>
      <c r="B1131" t="s">
        <v>147</v>
      </c>
      <c r="C1131" t="s">
        <v>145</v>
      </c>
      <c r="D1131" s="7" t="s">
        <v>375</v>
      </c>
      <c r="E1131" s="10">
        <f>VLOOKUP(A1131,home!$A$2:$E$404,3,FALSE)</f>
        <v>1.4705999999999999</v>
      </c>
      <c r="F1131" s="10">
        <f>VLOOKUP(B1131,home!$B$2:$E$404,3,FALSE)</f>
        <v>1.0578000000000001</v>
      </c>
      <c r="G1131" s="10">
        <f>VLOOKUP(C1131,away!$B$2:$E$404,4,FALSE)</f>
        <v>0.68</v>
      </c>
      <c r="H1131" s="10">
        <f>VLOOKUP(A1131,away!$A$2:$E$404,3,FALSE)</f>
        <v>1.2646999999999999</v>
      </c>
      <c r="I1131" s="10">
        <f>VLOOKUP(C1131,away!$B$2:$E$404,3,FALSE)</f>
        <v>1.1420999999999999</v>
      </c>
      <c r="J1131" s="10">
        <f>VLOOKUP(B1131,home!$B$2:$E$404,4,FALSE)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340</v>
      </c>
      <c r="B1132" t="s">
        <v>154</v>
      </c>
      <c r="C1132" t="s">
        <v>317</v>
      </c>
      <c r="D1132" s="7" t="s">
        <v>375</v>
      </c>
      <c r="E1132" s="10">
        <f>VLOOKUP(A1132,home!$A$2:$E$404,3,FALSE)</f>
        <v>1.4705999999999999</v>
      </c>
      <c r="F1132" s="10">
        <f>VLOOKUP(B1132,home!$B$2:$E$404,3,FALSE)</f>
        <v>0.83109999999999995</v>
      </c>
      <c r="G1132" s="10">
        <f>VLOOKUP(C1132,away!$B$2:$E$404,4,FALSE)</f>
        <v>0.75549999999999995</v>
      </c>
      <c r="H1132" s="10">
        <f>VLOOKUP(A1132,away!$A$2:$E$404,3,FALSE)</f>
        <v>1.2646999999999999</v>
      </c>
      <c r="I1132" s="10">
        <f>VLOOKUP(C1132,away!$B$2:$E$404,3,FALSE)</f>
        <v>1.3178000000000001</v>
      </c>
      <c r="J1132" s="10">
        <f>VLOOKUP(B1132,home!$B$2:$E$404,4,FALSE)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350</v>
      </c>
      <c r="B1133" t="s">
        <v>155</v>
      </c>
      <c r="C1133" t="s">
        <v>156</v>
      </c>
      <c r="D1133" s="7" t="s">
        <v>375</v>
      </c>
      <c r="E1133" s="10">
        <f>VLOOKUP(A1133,home!$A$2:$E$404,3,FALSE)</f>
        <v>1.3148</v>
      </c>
      <c r="F1133" s="10">
        <f>VLOOKUP(B1133,home!$B$2:$E$404,3,FALSE)</f>
        <v>0.64359999999999995</v>
      </c>
      <c r="G1133" s="10">
        <f>VLOOKUP(C1133,away!$B$2:$E$404,4,FALSE)</f>
        <v>0.93610000000000004</v>
      </c>
      <c r="H1133" s="10">
        <f>VLOOKUP(A1133,away!$A$2:$E$404,3,FALSE)</f>
        <v>1.2037</v>
      </c>
      <c r="I1133" s="10">
        <f>VLOOKUP(C1133,away!$B$2:$E$404,3,FALSE)</f>
        <v>1.0225</v>
      </c>
      <c r="J1133" s="10">
        <f>VLOOKUP(B1133,home!$B$2:$E$404,4,FALSE)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350</v>
      </c>
      <c r="B1134" t="s">
        <v>158</v>
      </c>
      <c r="C1134" t="s">
        <v>161</v>
      </c>
      <c r="D1134" s="7" t="s">
        <v>375</v>
      </c>
      <c r="E1134" s="10">
        <f>VLOOKUP(A1134,home!$A$2:$E$404,3,FALSE)</f>
        <v>1.3148</v>
      </c>
      <c r="F1134" s="10">
        <f>VLOOKUP(B1134,home!$B$2:$E$404,3,FALSE)</f>
        <v>1.1952</v>
      </c>
      <c r="G1134" s="10">
        <f>VLOOKUP(C1134,away!$B$2:$E$404,4,FALSE)</f>
        <v>0.87760000000000005</v>
      </c>
      <c r="H1134" s="10">
        <f>VLOOKUP(A1134,away!$A$2:$E$404,3,FALSE)</f>
        <v>1.2037</v>
      </c>
      <c r="I1134" s="10">
        <f>VLOOKUP(C1134,away!$B$2:$E$404,3,FALSE)</f>
        <v>1.2141999999999999</v>
      </c>
      <c r="J1134" s="10">
        <f>VLOOKUP(B1134,home!$B$2:$E$404,4,FALSE)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350</v>
      </c>
      <c r="B1135" t="s">
        <v>160</v>
      </c>
      <c r="C1135" t="s">
        <v>159</v>
      </c>
      <c r="D1135" s="7" t="s">
        <v>375</v>
      </c>
      <c r="E1135" s="10">
        <f>VLOOKUP(A1135,home!$A$2:$E$404,3,FALSE)</f>
        <v>1.3148</v>
      </c>
      <c r="F1135" s="10">
        <f>VLOOKUP(B1135,home!$B$2:$E$404,3,FALSE)</f>
        <v>0.87760000000000005</v>
      </c>
      <c r="G1135" s="10">
        <f>VLOOKUP(C1135,away!$B$2:$E$404,4,FALSE)</f>
        <v>1.1700999999999999</v>
      </c>
      <c r="H1135" s="10">
        <f>VLOOKUP(A1135,away!$A$2:$E$404,3,FALSE)</f>
        <v>1.2037</v>
      </c>
      <c r="I1135" s="10">
        <f>VLOOKUP(C1135,away!$B$2:$E$404,3,FALSE)</f>
        <v>1.2141999999999999</v>
      </c>
      <c r="J1135" s="10">
        <f>VLOOKUP(B1135,home!$B$2:$E$404,4,FALSE)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350</v>
      </c>
      <c r="B1136" t="s">
        <v>163</v>
      </c>
      <c r="C1136" t="s">
        <v>157</v>
      </c>
      <c r="D1136" s="7" t="s">
        <v>375</v>
      </c>
      <c r="E1136" s="10">
        <f>VLOOKUP(A1136,home!$A$2:$E$404,3,FALSE)</f>
        <v>1.3148</v>
      </c>
      <c r="F1136" s="10">
        <f>VLOOKUP(B1136,home!$B$2:$E$404,3,FALSE)</f>
        <v>1.1409</v>
      </c>
      <c r="G1136" s="10">
        <f>VLOOKUP(C1136,away!$B$2:$E$404,4,FALSE)</f>
        <v>0.43459999999999999</v>
      </c>
      <c r="H1136" s="10">
        <f>VLOOKUP(A1136,away!$A$2:$E$404,3,FALSE)</f>
        <v>1.2037</v>
      </c>
      <c r="I1136" s="10">
        <f>VLOOKUP(C1136,away!$B$2:$E$404,3,FALSE)</f>
        <v>0.65269999999999995</v>
      </c>
      <c r="J1136" s="10">
        <f>VLOOKUP(B1136,home!$B$2:$E$404,4,FALSE)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350</v>
      </c>
      <c r="B1137" t="s">
        <v>165</v>
      </c>
      <c r="C1137" t="s">
        <v>162</v>
      </c>
      <c r="D1137" s="7" t="s">
        <v>375</v>
      </c>
      <c r="E1137" s="10">
        <f>VLOOKUP(A1137,home!$A$2:$E$404,3,FALSE)</f>
        <v>1.3148</v>
      </c>
      <c r="F1137" s="10">
        <f>VLOOKUP(B1137,home!$B$2:$E$404,3,FALSE)</f>
        <v>0.81910000000000005</v>
      </c>
      <c r="G1137" s="10">
        <f>VLOOKUP(C1137,away!$B$2:$E$404,4,FALSE)</f>
        <v>1.7927999999999999</v>
      </c>
      <c r="H1137" s="10">
        <f>VLOOKUP(A1137,away!$A$2:$E$404,3,FALSE)</f>
        <v>1.2037</v>
      </c>
      <c r="I1137" s="10">
        <f>VLOOKUP(C1137,away!$B$2:$E$404,3,FALSE)</f>
        <v>0.83079999999999998</v>
      </c>
      <c r="J1137" s="10">
        <f>VLOOKUP(B1137,home!$B$2:$E$404,4,FALSE)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350</v>
      </c>
      <c r="B1138" t="s">
        <v>166</v>
      </c>
      <c r="C1138" t="s">
        <v>164</v>
      </c>
      <c r="D1138" s="7" t="s">
        <v>375</v>
      </c>
      <c r="E1138" s="10">
        <f>VLOOKUP(A1138,home!$A$2:$E$404,3,FALSE)</f>
        <v>1.3148</v>
      </c>
      <c r="F1138" s="10">
        <f>VLOOKUP(B1138,home!$B$2:$E$404,3,FALSE)</f>
        <v>1.6382000000000001</v>
      </c>
      <c r="G1138" s="10">
        <f>VLOOKUP(C1138,away!$B$2:$E$404,4,FALSE)</f>
        <v>0.87760000000000005</v>
      </c>
      <c r="H1138" s="10">
        <f>VLOOKUP(A1138,away!$A$2:$E$404,3,FALSE)</f>
        <v>1.2037</v>
      </c>
      <c r="I1138" s="10">
        <f>VLOOKUP(C1138,away!$B$2:$E$404,3,FALSE)</f>
        <v>1.0864</v>
      </c>
      <c r="J1138" s="10">
        <f>VLOOKUP(B1138,home!$B$2:$E$404,4,FALSE)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342</v>
      </c>
      <c r="B1139" t="s">
        <v>181</v>
      </c>
      <c r="C1139" t="s">
        <v>188</v>
      </c>
      <c r="D1139" s="7" t="s">
        <v>375</v>
      </c>
      <c r="E1139" s="10">
        <f>VLOOKUP(A1139,home!$A$2:$E$404,3,FALSE)</f>
        <v>1.1667000000000001</v>
      </c>
      <c r="F1139" s="10">
        <f>VLOOKUP(B1139,home!$B$2:$E$404,3,FALSE)</f>
        <v>0.85709999999999997</v>
      </c>
      <c r="G1139" s="10">
        <f>VLOOKUP(C1139,away!$B$2:$E$404,4,FALSE)</f>
        <v>1.2857000000000001</v>
      </c>
      <c r="H1139" s="10">
        <f>VLOOKUP(A1139,away!$A$2:$E$404,3,FALSE)</f>
        <v>1.0832999999999999</v>
      </c>
      <c r="I1139" s="10">
        <f>VLOOKUP(C1139,away!$B$2:$E$404,3,FALSE)</f>
        <v>0.92310000000000003</v>
      </c>
      <c r="J1139" s="10">
        <f>VLOOKUP(B1139,home!$B$2:$E$404,4,FALSE)</f>
        <v>0.92310000000000003</v>
      </c>
      <c r="K1139" s="12">
        <f t="shared" si="1566"/>
        <v>1.285672447449</v>
      </c>
      <c r="L1139" s="12">
        <f t="shared" si="1567"/>
        <v>0.92309467371300002</v>
      </c>
      <c r="M1139" s="13">
        <f t="shared" si="1568"/>
        <v>0.10983597952981106</v>
      </c>
      <c r="N1139" s="13">
        <f t="shared" si="1569"/>
        <v>0.14121309262005044</v>
      </c>
      <c r="O1139" s="13">
        <f t="shared" si="1570"/>
        <v>0.10138900768601868</v>
      </c>
      <c r="P1139" s="13">
        <f t="shared" si="1571"/>
        <v>0.13035305365610911</v>
      </c>
      <c r="Q1139" s="13">
        <f t="shared" si="1572"/>
        <v>9.0776891200331306E-2</v>
      </c>
      <c r="R1139" s="13">
        <f t="shared" si="1573"/>
        <v>4.6795826484005133E-2</v>
      </c>
      <c r="S1139" s="13">
        <f t="shared" si="1574"/>
        <v>3.8675665911598246E-2</v>
      </c>
      <c r="T1139" s="13">
        <f t="shared" si="1575"/>
        <v>8.379566476325033E-2</v>
      </c>
      <c r="U1139" s="13">
        <f t="shared" si="1576"/>
        <v>6.0164104766089604E-2</v>
      </c>
      <c r="V1139" s="13">
        <f t="shared" si="1577"/>
        <v>5.1000199219701902E-3</v>
      </c>
      <c r="W1139" s="13">
        <f t="shared" si="1578"/>
        <v>3.8903115960447182E-2</v>
      </c>
      <c r="X1139" s="13">
        <f t="shared" si="1579"/>
        <v>3.5911259133927995E-2</v>
      </c>
      <c r="Y1139" s="13">
        <f t="shared" si="1580"/>
        <v>1.6574746016428128E-2</v>
      </c>
      <c r="Z1139" s="13">
        <f t="shared" si="1581"/>
        <v>1.4398992726460964E-2</v>
      </c>
      <c r="AA1139" s="13">
        <f t="shared" si="1582"/>
        <v>1.8512388219429413E-2</v>
      </c>
      <c r="AB1139" s="13">
        <f t="shared" si="1583"/>
        <v>1.1900433735099929E-2</v>
      </c>
      <c r="AC1139" s="13">
        <f t="shared" si="1584"/>
        <v>3.7829314525492552E-4</v>
      </c>
      <c r="AD1139" s="13">
        <f t="shared" si="1585"/>
        <v>1.2504166077565096E-2</v>
      </c>
      <c r="AE1139" s="13">
        <f t="shared" si="1586"/>
        <v>1.1542529105423114E-2</v>
      </c>
      <c r="AF1139" s="13">
        <f t="shared" si="1587"/>
        <v>5.327423569196678E-3</v>
      </c>
      <c r="AG1139" s="13">
        <f t="shared" si="1588"/>
        <v>1.639238773779518E-3</v>
      </c>
      <c r="AH1139" s="13">
        <f t="shared" si="1589"/>
        <v>3.3229083731570849E-3</v>
      </c>
      <c r="AI1139" s="13">
        <f t="shared" si="1590"/>
        <v>4.2721717407656441E-3</v>
      </c>
      <c r="AJ1139" s="13">
        <f t="shared" si="1591"/>
        <v>2.746306748936311E-3</v>
      </c>
      <c r="AK1139" s="13">
        <f t="shared" si="1592"/>
        <v>1.1769503064502178E-3</v>
      </c>
      <c r="AL1139" s="13">
        <f t="shared" si="1593"/>
        <v>1.7958292673219962E-5</v>
      </c>
      <c r="AM1139" s="13">
        <f t="shared" si="1594"/>
        <v>3.2152523608503752E-3</v>
      </c>
      <c r="AN1139" s="13">
        <f t="shared" si="1595"/>
        <v>2.9679823289441298E-3</v>
      </c>
      <c r="AO1139" s="13">
        <f t="shared" si="1596"/>
        <v>1.3698643397613158E-3</v>
      </c>
      <c r="AP1139" s="13">
        <f t="shared" si="1597"/>
        <v>4.2150482524768205E-4</v>
      </c>
      <c r="AQ1139" s="13">
        <f t="shared" si="1598"/>
        <v>9.7272214782616022E-5</v>
      </c>
      <c r="AR1139" s="13">
        <f t="shared" si="1599"/>
        <v>6.1347180409952718E-4</v>
      </c>
      <c r="AS1139" s="13">
        <f t="shared" si="1600"/>
        <v>7.8872379581759256E-4</v>
      </c>
      <c r="AT1139" s="13">
        <f t="shared" si="1601"/>
        <v>5.0702022646503494E-4</v>
      </c>
      <c r="AU1139" s="13">
        <f t="shared" si="1602"/>
        <v>2.1728731182181591E-4</v>
      </c>
      <c r="AV1139" s="13">
        <f t="shared" si="1603"/>
        <v>6.9840077497392017E-5</v>
      </c>
      <c r="AW1139" s="13">
        <f t="shared" si="1604"/>
        <v>5.92023745676007E-7</v>
      </c>
      <c r="AX1139" s="13">
        <f t="shared" si="1605"/>
        <v>6.8896022865677924E-4</v>
      </c>
      <c r="AY1139" s="13">
        <f t="shared" si="1606"/>
        <v>6.3597551747316349E-4</v>
      </c>
      <c r="AZ1139" s="13">
        <f t="shared" si="1607"/>
        <v>2.935328063956731E-4</v>
      </c>
      <c r="BA1139" s="13">
        <f t="shared" si="1608"/>
        <v>9.0319523381291689E-5</v>
      </c>
      <c r="BB1139" s="13">
        <f t="shared" si="1609"/>
        <v>2.0843367741391778E-5</v>
      </c>
      <c r="BC1139" s="13">
        <f t="shared" si="1610"/>
        <v>3.8480803488640243E-6</v>
      </c>
      <c r="BD1139" s="13">
        <f t="shared" si="1611"/>
        <v>9.4382092472896384E-5</v>
      </c>
      <c r="BE1139" s="13">
        <f t="shared" si="1612"/>
        <v>1.2134445582498652E-4</v>
      </c>
      <c r="BF1139" s="13">
        <f t="shared" si="1613"/>
        <v>7.8004611752438766E-5</v>
      </c>
      <c r="BG1139" s="13">
        <f t="shared" si="1614"/>
        <v>3.3429460034688994E-5</v>
      </c>
      <c r="BH1139" s="13">
        <f t="shared" si="1615"/>
        <v>1.0744833924924282E-5</v>
      </c>
      <c r="BI1139" s="13">
        <f t="shared" si="1616"/>
        <v>2.762867385938089E-6</v>
      </c>
      <c r="BJ1139" s="14">
        <f t="shared" si="1617"/>
        <v>0.4479934828139831</v>
      </c>
      <c r="BK1139" s="14">
        <f t="shared" si="1618"/>
        <v>0.28499694597488995</v>
      </c>
      <c r="BL1139" s="14">
        <f t="shared" si="1619"/>
        <v>0.25281710959704928</v>
      </c>
      <c r="BM1139" s="14">
        <f t="shared" si="1620"/>
        <v>0.37920729644233003</v>
      </c>
      <c r="BN1139" s="14">
        <f t="shared" si="1621"/>
        <v>0.62036385117632575</v>
      </c>
    </row>
    <row r="1140" spans="1:66" x14ac:dyDescent="0.25">
      <c r="A1140" t="s">
        <v>342</v>
      </c>
      <c r="B1140" t="s">
        <v>178</v>
      </c>
      <c r="C1140" t="s">
        <v>182</v>
      </c>
      <c r="D1140" s="7" t="s">
        <v>375</v>
      </c>
      <c r="E1140" s="10">
        <f>VLOOKUP(A1140,home!$A$2:$E$404,3,FALSE)</f>
        <v>1.1667000000000001</v>
      </c>
      <c r="F1140" s="10">
        <f>VLOOKUP(B1140,home!$B$2:$E$404,3,FALSE)</f>
        <v>0.85709999999999997</v>
      </c>
      <c r="G1140" s="10">
        <f>VLOOKUP(C1140,away!$B$2:$E$404,4,FALSE)</f>
        <v>0.42859999999999998</v>
      </c>
      <c r="H1140" s="10">
        <f>VLOOKUP(A1140,away!$A$2:$E$404,3,FALSE)</f>
        <v>1.0832999999999999</v>
      </c>
      <c r="I1140" s="10">
        <f>VLOOKUP(C1140,away!$B$2:$E$404,3,FALSE)</f>
        <v>2.3077999999999999</v>
      </c>
      <c r="J1140" s="10">
        <f>VLOOKUP(B1140,home!$B$2:$E$404,4,FALSE)</f>
        <v>1.2307999999999999</v>
      </c>
      <c r="K1140" s="12">
        <f t="shared" si="1566"/>
        <v>0.42859081510199998</v>
      </c>
      <c r="L1140" s="12">
        <f t="shared" si="1567"/>
        <v>3.0770489119919993</v>
      </c>
      <c r="M1140" s="13">
        <f t="shared" si="1568"/>
        <v>3.0027557756199075E-2</v>
      </c>
      <c r="N1140" s="13">
        <f t="shared" si="1569"/>
        <v>1.2869535454251744E-2</v>
      </c>
      <c r="O1140" s="13">
        <f t="shared" si="1570"/>
        <v>9.2396263923489291E-2</v>
      </c>
      <c r="P1140" s="13">
        <f t="shared" si="1571"/>
        <v>3.9600190067347787E-2</v>
      </c>
      <c r="Q1140" s="13">
        <f t="shared" si="1572"/>
        <v>2.7578823451609217E-3</v>
      </c>
      <c r="R1140" s="13">
        <f t="shared" si="1573"/>
        <v>0.1421539116889492</v>
      </c>
      <c r="S1140" s="13">
        <f t="shared" si="1574"/>
        <v>1.305613218782609E-2</v>
      </c>
      <c r="T1140" s="13">
        <f t="shared" si="1575"/>
        <v>8.4861388695793571E-3</v>
      </c>
      <c r="U1140" s="13">
        <f t="shared" si="1576"/>
        <v>6.0925860880704459E-2</v>
      </c>
      <c r="V1140" s="13">
        <f t="shared" si="1577"/>
        <v>1.9131511733328529E-3</v>
      </c>
      <c r="W1140" s="13">
        <f t="shared" si="1578"/>
        <v>3.9400101408931158E-4</v>
      </c>
      <c r="X1140" s="13">
        <f t="shared" si="1579"/>
        <v>1.2123603917272604E-3</v>
      </c>
      <c r="Y1140" s="13">
        <f t="shared" si="1580"/>
        <v>1.8652461121532809E-3</v>
      </c>
      <c r="Z1140" s="13">
        <f t="shared" si="1581"/>
        <v>0.14580484643262928</v>
      </c>
      <c r="AA1140" s="13">
        <f t="shared" si="1582"/>
        <v>6.2490617978382512E-2</v>
      </c>
      <c r="AB1140" s="13">
        <f t="shared" si="1583"/>
        <v>1.3391452447791328E-2</v>
      </c>
      <c r="AC1140" s="13">
        <f t="shared" si="1584"/>
        <v>1.5769087580039246E-4</v>
      </c>
      <c r="AD1140" s="13">
        <f t="shared" si="1585"/>
        <v>4.2216303944888149E-5</v>
      </c>
      <c r="AE1140" s="13">
        <f t="shared" si="1586"/>
        <v>1.2990163212194163E-4</v>
      </c>
      <c r="AF1140" s="13">
        <f t="shared" si="1587"/>
        <v>1.9985683789340276E-4</v>
      </c>
      <c r="AG1140" s="13">
        <f t="shared" si="1588"/>
        <v>2.0498975519801874E-4</v>
      </c>
      <c r="AH1140" s="13">
        <f t="shared" si="1589"/>
        <v>0.11216216101967059</v>
      </c>
      <c r="AI1140" s="13">
        <f t="shared" si="1590"/>
        <v>4.8071672015022389E-2</v>
      </c>
      <c r="AJ1140" s="13">
        <f t="shared" si="1591"/>
        <v>1.0301538546117225E-2</v>
      </c>
      <c r="AK1140" s="13">
        <f t="shared" si="1592"/>
        <v>1.471714934095018E-3</v>
      </c>
      <c r="AL1140" s="13">
        <f t="shared" si="1593"/>
        <v>8.318476919479612E-6</v>
      </c>
      <c r="AM1140" s="13">
        <f t="shared" si="1594"/>
        <v>3.6187040236666772E-6</v>
      </c>
      <c r="AN1140" s="13">
        <f t="shared" si="1595"/>
        <v>1.113492927884462E-5</v>
      </c>
      <c r="AO1140" s="13">
        <f t="shared" si="1596"/>
        <v>1.713136101128835E-5</v>
      </c>
      <c r="AP1140" s="13">
        <f t="shared" si="1597"/>
        <v>1.7571345253575656E-5</v>
      </c>
      <c r="AQ1140" s="13">
        <f t="shared" si="1598"/>
        <v>1.3516972198687688E-5</v>
      </c>
      <c r="AR1140" s="13">
        <f t="shared" si="1599"/>
        <v>6.9025691106449794E-2</v>
      </c>
      <c r="AS1140" s="13">
        <f t="shared" si="1600"/>
        <v>2.9583777214292187E-2</v>
      </c>
      <c r="AT1140" s="13">
        <f t="shared" si="1601"/>
        <v>6.3396675950347318E-3</v>
      </c>
      <c r="AU1140" s="13">
        <f t="shared" si="1602"/>
        <v>9.0570776734389064E-4</v>
      </c>
      <c r="AV1140" s="13">
        <f t="shared" si="1603"/>
        <v>9.704450756253264E-5</v>
      </c>
      <c r="AW1140" s="13">
        <f t="shared" si="1604"/>
        <v>3.0473235966628409E-7</v>
      </c>
      <c r="AX1140" s="13">
        <f t="shared" si="1605"/>
        <v>2.5849055118603143E-7</v>
      </c>
      <c r="AY1140" s="13">
        <f t="shared" si="1606"/>
        <v>7.9538806928719019E-7</v>
      </c>
      <c r="AZ1140" s="13">
        <f t="shared" si="1607"/>
        <v>1.223723996605783E-6</v>
      </c>
      <c r="BA1140" s="13">
        <f t="shared" si="1608"/>
        <v>1.2551528641114418E-6</v>
      </c>
      <c r="BB1140" s="13">
        <f t="shared" si="1609"/>
        <v>9.6554168872443841E-7</v>
      </c>
      <c r="BC1140" s="13">
        <f t="shared" si="1610"/>
        <v>5.942038005544903E-7</v>
      </c>
      <c r="BD1140" s="13">
        <f t="shared" si="1611"/>
        <v>3.5399237953099509E-2</v>
      </c>
      <c r="BE1140" s="13">
        <f t="shared" si="1612"/>
        <v>1.5171788248308572E-2</v>
      </c>
      <c r="BF1140" s="13">
        <f t="shared" si="1613"/>
        <v>3.2512445459487579E-3</v>
      </c>
      <c r="BG1140" s="13">
        <f t="shared" si="1614"/>
        <v>4.6448451668137003E-4</v>
      </c>
      <c r="BH1140" s="13">
        <f t="shared" si="1615"/>
        <v>4.9768449401681716E-5</v>
      </c>
      <c r="BI1140" s="13">
        <f t="shared" si="1616"/>
        <v>4.2660600590858813E-6</v>
      </c>
      <c r="BJ1140" s="14">
        <f t="shared" si="1617"/>
        <v>2.823019452885666E-2</v>
      </c>
      <c r="BK1140" s="14">
        <f t="shared" si="1618"/>
        <v>8.4763835925494954E-2</v>
      </c>
      <c r="BL1140" s="14">
        <f t="shared" si="1619"/>
        <v>0.70365787139840397</v>
      </c>
      <c r="BM1140" s="14">
        <f t="shared" si="1620"/>
        <v>0.64265091639427729</v>
      </c>
      <c r="BN1140" s="14">
        <f t="shared" si="1621"/>
        <v>0.31980534123539806</v>
      </c>
    </row>
    <row r="1141" spans="1:66" x14ac:dyDescent="0.25">
      <c r="A1141" t="s">
        <v>342</v>
      </c>
      <c r="B1141" t="s">
        <v>185</v>
      </c>
      <c r="C1141" t="s">
        <v>186</v>
      </c>
      <c r="D1141" s="7" t="s">
        <v>375</v>
      </c>
      <c r="E1141" s="10">
        <f>VLOOKUP(A1141,home!$A$2:$E$404,3,FALSE)</f>
        <v>1.1667000000000001</v>
      </c>
      <c r="F1141" s="10">
        <f>VLOOKUP(B1141,home!$B$2:$E$404,3,FALSE)</f>
        <v>1.1428</v>
      </c>
      <c r="G1141" s="10" t="e">
        <f>VLOOKUP(C1141,away!$B$2:$E$404,4,FALSE)</f>
        <v>#N/A</v>
      </c>
      <c r="H1141" s="10">
        <f>VLOOKUP(A1141,away!$A$2:$E$404,3,FALSE)</f>
        <v>1.0832999999999999</v>
      </c>
      <c r="I1141" s="10" t="e">
        <f>VLOOKUP(C1141,away!$B$2:$E$404,3,FALSE)</f>
        <v>#N/A</v>
      </c>
      <c r="J1141" s="10">
        <f>VLOOKUP(B1141,home!$B$2:$E$404,4,FALSE)</f>
        <v>0.61539999999999995</v>
      </c>
      <c r="K1141" s="12" t="e">
        <f t="shared" si="1566"/>
        <v>#N/A</v>
      </c>
      <c r="L1141" s="12" t="e">
        <f t="shared" si="1567"/>
        <v>#N/A</v>
      </c>
      <c r="M1141" s="13" t="e">
        <f t="shared" si="1568"/>
        <v>#N/A</v>
      </c>
      <c r="N1141" s="13" t="e">
        <f t="shared" si="1569"/>
        <v>#N/A</v>
      </c>
      <c r="O1141" s="13" t="e">
        <f t="shared" si="1570"/>
        <v>#N/A</v>
      </c>
      <c r="P1141" s="13" t="e">
        <f t="shared" si="1571"/>
        <v>#N/A</v>
      </c>
      <c r="Q1141" s="13" t="e">
        <f t="shared" si="1572"/>
        <v>#N/A</v>
      </c>
      <c r="R1141" s="13" t="e">
        <f t="shared" si="1573"/>
        <v>#N/A</v>
      </c>
      <c r="S1141" s="13" t="e">
        <f t="shared" si="1574"/>
        <v>#N/A</v>
      </c>
      <c r="T1141" s="13" t="e">
        <f t="shared" si="1575"/>
        <v>#N/A</v>
      </c>
      <c r="U1141" s="13" t="e">
        <f t="shared" si="1576"/>
        <v>#N/A</v>
      </c>
      <c r="V1141" s="13" t="e">
        <f t="shared" si="1577"/>
        <v>#N/A</v>
      </c>
      <c r="W1141" s="13" t="e">
        <f t="shared" si="1578"/>
        <v>#N/A</v>
      </c>
      <c r="X1141" s="13" t="e">
        <f t="shared" si="1579"/>
        <v>#N/A</v>
      </c>
      <c r="Y1141" s="13" t="e">
        <f t="shared" si="1580"/>
        <v>#N/A</v>
      </c>
      <c r="Z1141" s="13" t="e">
        <f t="shared" si="1581"/>
        <v>#N/A</v>
      </c>
      <c r="AA1141" s="13" t="e">
        <f t="shared" si="1582"/>
        <v>#N/A</v>
      </c>
      <c r="AB1141" s="13" t="e">
        <f t="shared" si="1583"/>
        <v>#N/A</v>
      </c>
      <c r="AC1141" s="13" t="e">
        <f t="shared" si="1584"/>
        <v>#N/A</v>
      </c>
      <c r="AD1141" s="13" t="e">
        <f t="shared" si="1585"/>
        <v>#N/A</v>
      </c>
      <c r="AE1141" s="13" t="e">
        <f t="shared" si="1586"/>
        <v>#N/A</v>
      </c>
      <c r="AF1141" s="13" t="e">
        <f t="shared" si="1587"/>
        <v>#N/A</v>
      </c>
      <c r="AG1141" s="13" t="e">
        <f t="shared" si="1588"/>
        <v>#N/A</v>
      </c>
      <c r="AH1141" s="13" t="e">
        <f t="shared" si="1589"/>
        <v>#N/A</v>
      </c>
      <c r="AI1141" s="13" t="e">
        <f t="shared" si="1590"/>
        <v>#N/A</v>
      </c>
      <c r="AJ1141" s="13" t="e">
        <f t="shared" si="1591"/>
        <v>#N/A</v>
      </c>
      <c r="AK1141" s="13" t="e">
        <f t="shared" si="1592"/>
        <v>#N/A</v>
      </c>
      <c r="AL1141" s="13" t="e">
        <f t="shared" si="1593"/>
        <v>#N/A</v>
      </c>
      <c r="AM1141" s="13" t="e">
        <f t="shared" si="1594"/>
        <v>#N/A</v>
      </c>
      <c r="AN1141" s="13" t="e">
        <f t="shared" si="1595"/>
        <v>#N/A</v>
      </c>
      <c r="AO1141" s="13" t="e">
        <f t="shared" si="1596"/>
        <v>#N/A</v>
      </c>
      <c r="AP1141" s="13" t="e">
        <f t="shared" si="1597"/>
        <v>#N/A</v>
      </c>
      <c r="AQ1141" s="13" t="e">
        <f t="shared" si="1598"/>
        <v>#N/A</v>
      </c>
      <c r="AR1141" s="13" t="e">
        <f t="shared" si="1599"/>
        <v>#N/A</v>
      </c>
      <c r="AS1141" s="13" t="e">
        <f t="shared" si="1600"/>
        <v>#N/A</v>
      </c>
      <c r="AT1141" s="13" t="e">
        <f t="shared" si="1601"/>
        <v>#N/A</v>
      </c>
      <c r="AU1141" s="13" t="e">
        <f t="shared" si="1602"/>
        <v>#N/A</v>
      </c>
      <c r="AV1141" s="13" t="e">
        <f t="shared" si="1603"/>
        <v>#N/A</v>
      </c>
      <c r="AW1141" s="13" t="e">
        <f t="shared" si="1604"/>
        <v>#N/A</v>
      </c>
      <c r="AX1141" s="13" t="e">
        <f t="shared" si="1605"/>
        <v>#N/A</v>
      </c>
      <c r="AY1141" s="13" t="e">
        <f t="shared" si="1606"/>
        <v>#N/A</v>
      </c>
      <c r="AZ1141" s="13" t="e">
        <f t="shared" si="1607"/>
        <v>#N/A</v>
      </c>
      <c r="BA1141" s="13" t="e">
        <f t="shared" si="1608"/>
        <v>#N/A</v>
      </c>
      <c r="BB1141" s="13" t="e">
        <f t="shared" si="1609"/>
        <v>#N/A</v>
      </c>
      <c r="BC1141" s="13" t="e">
        <f t="shared" si="1610"/>
        <v>#N/A</v>
      </c>
      <c r="BD1141" s="13" t="e">
        <f t="shared" si="1611"/>
        <v>#N/A</v>
      </c>
      <c r="BE1141" s="13" t="e">
        <f t="shared" si="1612"/>
        <v>#N/A</v>
      </c>
      <c r="BF1141" s="13" t="e">
        <f t="shared" si="1613"/>
        <v>#N/A</v>
      </c>
      <c r="BG1141" s="13" t="e">
        <f t="shared" si="1614"/>
        <v>#N/A</v>
      </c>
      <c r="BH1141" s="13" t="e">
        <f t="shared" si="1615"/>
        <v>#N/A</v>
      </c>
      <c r="BI1141" s="13" t="e">
        <f t="shared" si="1616"/>
        <v>#N/A</v>
      </c>
      <c r="BJ1141" s="14" t="e">
        <f t="shared" si="1617"/>
        <v>#N/A</v>
      </c>
      <c r="BK1141" s="14" t="e">
        <f t="shared" si="1618"/>
        <v>#N/A</v>
      </c>
      <c r="BL1141" s="14" t="e">
        <f t="shared" si="1619"/>
        <v>#N/A</v>
      </c>
      <c r="BM1141" s="14" t="e">
        <f t="shared" si="1620"/>
        <v>#N/A</v>
      </c>
      <c r="BN1141" s="14" t="e">
        <f t="shared" si="1621"/>
        <v>#N/A</v>
      </c>
    </row>
    <row r="1142" spans="1:66" x14ac:dyDescent="0.25">
      <c r="A1142" t="s">
        <v>342</v>
      </c>
      <c r="B1142" t="s">
        <v>184</v>
      </c>
      <c r="C1142" t="s">
        <v>190</v>
      </c>
      <c r="D1142" s="7" t="s">
        <v>375</v>
      </c>
      <c r="E1142" s="10">
        <f>VLOOKUP(A1142,home!$A$2:$E$404,3,FALSE)</f>
        <v>1.1667000000000001</v>
      </c>
      <c r="F1142" s="10">
        <f>VLOOKUP(B1142,home!$B$2:$E$404,3,FALSE)</f>
        <v>1.1428</v>
      </c>
      <c r="G1142" s="10">
        <f>VLOOKUP(C1142,away!$B$2:$E$404,4,FALSE)</f>
        <v>1.4285000000000001</v>
      </c>
      <c r="H1142" s="10">
        <f>VLOOKUP(A1142,away!$A$2:$E$404,3,FALSE)</f>
        <v>1.0832999999999999</v>
      </c>
      <c r="I1142" s="10">
        <f>VLOOKUP(C1142,away!$B$2:$E$404,3,FALSE)</f>
        <v>0.61539999999999995</v>
      </c>
      <c r="J1142" s="10">
        <f>VLOOKUP(B1142,home!$B$2:$E$404,4,FALSE)</f>
        <v>0.30769999999999997</v>
      </c>
      <c r="K1142" s="12">
        <f t="shared" si="1566"/>
        <v>1.9046258496600004</v>
      </c>
      <c r="L1142" s="12">
        <f t="shared" si="1567"/>
        <v>0.20513214971399996</v>
      </c>
      <c r="M1142" s="13">
        <f t="shared" si="1568"/>
        <v>0.12126730964754837</v>
      </c>
      <c r="N1142" s="13">
        <f t="shared" si="1569"/>
        <v>0.23096885267344416</v>
      </c>
      <c r="O1142" s="13">
        <f t="shared" si="1570"/>
        <v>2.4875823918034883E-2</v>
      </c>
      <c r="P1142" s="13">
        <f t="shared" si="1571"/>
        <v>4.7379137265879744E-2</v>
      </c>
      <c r="Q1142" s="13">
        <f t="shared" si="1572"/>
        <v>0.21995462363407708</v>
      </c>
      <c r="R1142" s="13">
        <f t="shared" si="1573"/>
        <v>2.551415618106716E-3</v>
      </c>
      <c r="S1142" s="13">
        <f t="shared" si="1574"/>
        <v>4.6277571725292614E-3</v>
      </c>
      <c r="T1142" s="13">
        <f t="shared" si="1575"/>
        <v>4.5119764785592015E-2</v>
      </c>
      <c r="U1142" s="13">
        <f t="shared" si="1576"/>
        <v>4.8594921394722991E-3</v>
      </c>
      <c r="V1142" s="13">
        <f t="shared" si="1577"/>
        <v>2.0089607821090885E-4</v>
      </c>
      <c r="W1142" s="13">
        <f t="shared" si="1578"/>
        <v>0.13964375397523321</v>
      </c>
      <c r="X1142" s="13">
        <f t="shared" si="1579"/>
        <v>2.8645423447072514E-2</v>
      </c>
      <c r="Y1142" s="13">
        <f t="shared" si="1580"/>
        <v>2.9380486455829018E-3</v>
      </c>
      <c r="Z1142" s="13">
        <f t="shared" si="1581"/>
        <v>1.7445912351870152E-4</v>
      </c>
      <c r="AA1142" s="13">
        <f t="shared" si="1582"/>
        <v>3.3227935636274584E-4</v>
      </c>
      <c r="AB1142" s="13">
        <f t="shared" si="1583"/>
        <v>3.164339257184365E-4</v>
      </c>
      <c r="AC1142" s="13">
        <f t="shared" si="1584"/>
        <v>4.9056310462994569E-6</v>
      </c>
      <c r="AD1142" s="13">
        <f t="shared" si="1585"/>
        <v>6.6492275891197675E-2</v>
      </c>
      <c r="AE1142" s="13">
        <f t="shared" si="1586"/>
        <v>1.3639703492937751E-2</v>
      </c>
      <c r="AF1142" s="13">
        <f t="shared" si="1587"/>
        <v>1.3989708494839374E-3</v>
      </c>
      <c r="AG1142" s="13">
        <f t="shared" si="1588"/>
        <v>9.565796591395358E-5</v>
      </c>
      <c r="AH1142" s="13">
        <f t="shared" si="1589"/>
        <v>8.9467937611528727E-6</v>
      </c>
      <c r="AI1142" s="13">
        <f t="shared" si="1590"/>
        <v>1.7040294669068581E-5</v>
      </c>
      <c r="AJ1142" s="13">
        <f t="shared" si="1591"/>
        <v>1.6227692856265764E-5</v>
      </c>
      <c r="AK1142" s="13">
        <f t="shared" si="1592"/>
        <v>1.0302561098128899E-5</v>
      </c>
      <c r="AL1142" s="13">
        <f t="shared" si="1593"/>
        <v>7.6665200998984004E-8</v>
      </c>
      <c r="AM1142" s="13">
        <f t="shared" si="1594"/>
        <v>2.5328581493019885E-2</v>
      </c>
      <c r="AN1142" s="13">
        <f t="shared" si="1595"/>
        <v>5.1957063708694034E-3</v>
      </c>
      <c r="AO1142" s="13">
        <f t="shared" si="1596"/>
        <v>5.3290320856958287E-4</v>
      </c>
      <c r="AP1142" s="13">
        <f t="shared" si="1597"/>
        <v>3.6438526921122206E-5</v>
      </c>
      <c r="AQ1142" s="13">
        <f t="shared" si="1598"/>
        <v>1.8686783399353144E-6</v>
      </c>
      <c r="AR1142" s="13">
        <f t="shared" si="1599"/>
        <v>3.6705500745461857E-7</v>
      </c>
      <c r="AS1142" s="13">
        <f t="shared" si="1600"/>
        <v>6.9910245544521059E-7</v>
      </c>
      <c r="AT1142" s="13">
        <f t="shared" si="1601"/>
        <v>6.6576430410086367E-7</v>
      </c>
      <c r="AU1142" s="13">
        <f t="shared" si="1602"/>
        <v>4.2267730112380204E-7</v>
      </c>
      <c r="AV1142" s="13">
        <f t="shared" si="1603"/>
        <v>2.012605284462294E-7</v>
      </c>
      <c r="AW1142" s="13">
        <f t="shared" si="1604"/>
        <v>8.3203037895834718E-10</v>
      </c>
      <c r="AX1142" s="13">
        <f t="shared" si="1605"/>
        <v>8.0402451744709252E-3</v>
      </c>
      <c r="AY1142" s="13">
        <f t="shared" si="1606"/>
        <v>1.6493127768668356E-3</v>
      </c>
      <c r="AZ1142" s="13">
        <f t="shared" si="1607"/>
        <v>1.6916353773473037E-4</v>
      </c>
      <c r="BA1142" s="13">
        <f t="shared" si="1608"/>
        <v>1.1566960049583528E-5</v>
      </c>
      <c r="BB1142" s="13">
        <f t="shared" si="1609"/>
        <v>5.9318884515675612E-7</v>
      </c>
      <c r="BC1142" s="13">
        <f t="shared" si="1610"/>
        <v>2.4336420598674101E-8</v>
      </c>
      <c r="BD1142" s="13">
        <f t="shared" si="1611"/>
        <v>1.2549130457075685E-8</v>
      </c>
      <c r="BE1142" s="13">
        <f t="shared" si="1612"/>
        <v>2.3901398259301962E-8</v>
      </c>
      <c r="BF1142" s="13">
        <f t="shared" si="1613"/>
        <v>2.2761610483842534E-8</v>
      </c>
      <c r="BG1142" s="13">
        <f t="shared" si="1614"/>
        <v>1.4450783902472852E-8</v>
      </c>
      <c r="BH1142" s="13">
        <f t="shared" si="1615"/>
        <v>6.8808341421251055E-9</v>
      </c>
      <c r="BI1142" s="13">
        <f t="shared" si="1616"/>
        <v>2.6210829148629114E-9</v>
      </c>
      <c r="BJ1142" s="14">
        <f t="shared" si="1617"/>
        <v>0.78986347961264292</v>
      </c>
      <c r="BK1142" s="14">
        <f t="shared" si="1618"/>
        <v>0.17512939523728241</v>
      </c>
      <c r="BL1142" s="14">
        <f t="shared" si="1619"/>
        <v>3.299040132451643E-2</v>
      </c>
      <c r="BM1142" s="14">
        <f t="shared" si="1620"/>
        <v>0.34951126059603305</v>
      </c>
      <c r="BN1142" s="14">
        <f t="shared" si="1621"/>
        <v>0.64699716275709085</v>
      </c>
    </row>
    <row r="1143" spans="1:66" x14ac:dyDescent="0.25">
      <c r="A1143" t="s">
        <v>342</v>
      </c>
      <c r="B1143" t="s">
        <v>180</v>
      </c>
      <c r="C1143" t="s">
        <v>183</v>
      </c>
      <c r="D1143" s="7" t="s">
        <v>375</v>
      </c>
      <c r="E1143" s="10">
        <f>VLOOKUP(A1143,home!$A$2:$E$404,3,FALSE)</f>
        <v>1.1667000000000001</v>
      </c>
      <c r="F1143" s="10">
        <f>VLOOKUP(B1143,home!$B$2:$E$404,3,FALSE)</f>
        <v>1.4285000000000001</v>
      </c>
      <c r="G1143" s="10">
        <f>VLOOKUP(C1143,away!$B$2:$E$404,4,FALSE)</f>
        <v>0.57140000000000002</v>
      </c>
      <c r="H1143" s="10">
        <f>VLOOKUP(A1143,away!$A$2:$E$404,3,FALSE)</f>
        <v>1.0832999999999999</v>
      </c>
      <c r="I1143" s="10">
        <f>VLOOKUP(C1143,away!$B$2:$E$404,3,FALSE)</f>
        <v>0.92310000000000003</v>
      </c>
      <c r="J1143" s="10">
        <f>VLOOKUP(B1143,home!$B$2:$E$404,4,FALSE)</f>
        <v>2.4615999999999998</v>
      </c>
      <c r="K1143" s="12">
        <f t="shared" si="1566"/>
        <v>0.95231292483000018</v>
      </c>
      <c r="L1143" s="12">
        <f t="shared" si="1567"/>
        <v>2.4615857965679999</v>
      </c>
      <c r="M1143" s="13">
        <f t="shared" si="1568"/>
        <v>3.2912632728537387E-2</v>
      </c>
      <c r="N1143" s="13">
        <f t="shared" si="1569"/>
        <v>3.1343125537569023E-2</v>
      </c>
      <c r="O1143" s="13">
        <f t="shared" si="1570"/>
        <v>8.1017269252226728E-2</v>
      </c>
      <c r="P1143" s="13">
        <f t="shared" si="1571"/>
        <v>7.7153792643327668E-2</v>
      </c>
      <c r="Q1143" s="13">
        <f t="shared" si="1572"/>
        <v>1.4924231776998113E-2</v>
      </c>
      <c r="R1143" s="13">
        <f t="shared" si="1573"/>
        <v>9.9715479634003359E-2</v>
      </c>
      <c r="S1143" s="13">
        <f t="shared" si="1574"/>
        <v>4.5215979593211192E-2</v>
      </c>
      <c r="T1143" s="13">
        <f t="shared" si="1575"/>
        <v>3.6737276966947362E-2</v>
      </c>
      <c r="U1143" s="13">
        <f t="shared" si="1576"/>
        <v>9.4960340061084045E-2</v>
      </c>
      <c r="V1143" s="13">
        <f t="shared" si="1577"/>
        <v>1.1777255332231692E-2</v>
      </c>
      <c r="W1143" s="13">
        <f t="shared" si="1578"/>
        <v>4.737512938131302E-3</v>
      </c>
      <c r="X1143" s="13">
        <f t="shared" si="1579"/>
        <v>1.1661794559561147E-2</v>
      </c>
      <c r="Y1143" s="13">
        <f t="shared" si="1580"/>
        <v>1.4353253925154852E-2</v>
      </c>
      <c r="Z1143" s="13">
        <f t="shared" si="1581"/>
        <v>8.1819402788342765E-2</v>
      </c>
      <c r="AA1143" s="13">
        <f t="shared" si="1582"/>
        <v>7.7917674777210566E-2</v>
      </c>
      <c r="AB1143" s="13">
        <f t="shared" si="1583"/>
        <v>3.7101004381519059E-2</v>
      </c>
      <c r="AC1143" s="13">
        <f t="shared" si="1584"/>
        <v>1.7255150995233628E-3</v>
      </c>
      <c r="AD1143" s="13">
        <f t="shared" si="1585"/>
        <v>1.1278987006329469E-3</v>
      </c>
      <c r="AE1143" s="13">
        <f t="shared" si="1586"/>
        <v>2.7764194214455647E-3</v>
      </c>
      <c r="AF1143" s="13">
        <f t="shared" si="1587"/>
        <v>3.4171973065729739E-3</v>
      </c>
      <c r="AG1143" s="13">
        <f t="shared" si="1588"/>
        <v>2.8039081179768188E-3</v>
      </c>
      <c r="AH1143" s="13">
        <f t="shared" si="1589"/>
        <v>5.0351369946865204E-2</v>
      </c>
      <c r="AI1143" s="13">
        <f t="shared" si="1590"/>
        <v>4.795026038329657E-2</v>
      </c>
      <c r="AJ1143" s="13">
        <f t="shared" si="1591"/>
        <v>2.283182635598862E-2</v>
      </c>
      <c r="AK1143" s="13">
        <f t="shared" si="1592"/>
        <v>7.2476811120940699E-3</v>
      </c>
      <c r="AL1143" s="13">
        <f t="shared" si="1593"/>
        <v>1.6179809775730775E-4</v>
      </c>
      <c r="AM1143" s="13">
        <f t="shared" si="1594"/>
        <v>2.1482250210234374E-4</v>
      </c>
      <c r="AN1143" s="13">
        <f t="shared" si="1595"/>
        <v>5.2880401995832873E-4</v>
      </c>
      <c r="AO1143" s="13">
        <f t="shared" si="1596"/>
        <v>6.5084823234874169E-4</v>
      </c>
      <c r="AP1143" s="13">
        <f t="shared" si="1597"/>
        <v>5.3403958815701727E-4</v>
      </c>
      <c r="AQ1143" s="13">
        <f t="shared" si="1598"/>
        <v>3.286460662530846E-4</v>
      </c>
      <c r="AR1143" s="13">
        <f t="shared" si="1599"/>
        <v>2.4788843419788844E-2</v>
      </c>
      <c r="AS1143" s="13">
        <f t="shared" si="1600"/>
        <v>2.3606735980252015E-2</v>
      </c>
      <c r="AT1143" s="13">
        <f t="shared" si="1601"/>
        <v>1.1240499893521699E-2</v>
      </c>
      <c r="AU1143" s="13">
        <f t="shared" si="1602"/>
        <v>3.5681577767169852E-3</v>
      </c>
      <c r="AV1143" s="13">
        <f t="shared" si="1603"/>
        <v>8.4950069215006556E-4</v>
      </c>
      <c r="AW1143" s="13">
        <f t="shared" si="1604"/>
        <v>1.0535752662557027E-5</v>
      </c>
      <c r="AX1143" s="13">
        <f t="shared" si="1605"/>
        <v>3.4096374216063627E-5</v>
      </c>
      <c r="AY1143" s="13">
        <f t="shared" si="1606"/>
        <v>8.3931150484729597E-5</v>
      </c>
      <c r="AZ1143" s="13">
        <f t="shared" si="1607"/>
        <v>1.0330186396141092E-4</v>
      </c>
      <c r="BA1143" s="13">
        <f t="shared" si="1608"/>
        <v>8.4762133695469611E-5</v>
      </c>
      <c r="BB1143" s="13">
        <f t="shared" si="1609"/>
        <v>5.2162316097891487E-5</v>
      </c>
      <c r="BC1143" s="13">
        <f t="shared" si="1610"/>
        <v>2.5680403284531998E-5</v>
      </c>
      <c r="BD1143" s="13">
        <f t="shared" si="1611"/>
        <v>1.0169977479250055E-2</v>
      </c>
      <c r="BE1143" s="13">
        <f t="shared" si="1612"/>
        <v>9.6850009987198508E-3</v>
      </c>
      <c r="BF1143" s="13">
        <f t="shared" si="1613"/>
        <v>4.6115758140361871E-3</v>
      </c>
      <c r="BG1143" s="13">
        <f t="shared" si="1614"/>
        <v>1.4638877505133636E-3</v>
      </c>
      <c r="BH1143" s="13">
        <f t="shared" si="1615"/>
        <v>3.4851980632854765E-4</v>
      </c>
      <c r="BI1143" s="13">
        <f t="shared" si="1616"/>
        <v>6.6379983225184913E-5</v>
      </c>
      <c r="BJ1143" s="14">
        <f t="shared" si="1617"/>
        <v>0.12652371390154968</v>
      </c>
      <c r="BK1143" s="14">
        <f t="shared" si="1618"/>
        <v>0.16903090464507337</v>
      </c>
      <c r="BL1143" s="14">
        <f t="shared" si="1619"/>
        <v>0.60949198549879102</v>
      </c>
      <c r="BM1143" s="14">
        <f t="shared" si="1620"/>
        <v>0.64972607986327224</v>
      </c>
      <c r="BN1143" s="14">
        <f t="shared" si="1621"/>
        <v>0.33706653157266231</v>
      </c>
    </row>
    <row r="1144" spans="1:66" x14ac:dyDescent="0.25">
      <c r="A1144" t="s">
        <v>343</v>
      </c>
      <c r="B1144" t="s">
        <v>213</v>
      </c>
      <c r="C1144" t="s">
        <v>214</v>
      </c>
      <c r="D1144" s="7" t="s">
        <v>375</v>
      </c>
      <c r="E1144" s="10">
        <f>VLOOKUP(A1144,home!$A$2:$E$404,3,FALSE)</f>
        <v>1.3976999999999999</v>
      </c>
      <c r="F1144" s="10">
        <f>VLOOKUP(B1144,home!$B$2:$E$404,3,FALSE)</f>
        <v>1.0544</v>
      </c>
      <c r="G1144" s="10">
        <f>VLOOKUP(C1144,away!$B$2:$E$404,4,FALSE)</f>
        <v>0.78700000000000003</v>
      </c>
      <c r="H1144" s="10">
        <f>VLOOKUP(A1144,away!$A$2:$E$404,3,FALSE)</f>
        <v>1.0585</v>
      </c>
      <c r="I1144" s="10">
        <f>VLOOKUP(C1144,away!$B$2:$E$404,3,FALSE)</f>
        <v>0.70850000000000002</v>
      </c>
      <c r="J1144" s="10">
        <f>VLOOKUP(B1144,home!$B$2:$E$404,4,FALSE)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343</v>
      </c>
      <c r="B1145" t="s">
        <v>199</v>
      </c>
      <c r="C1145" t="s">
        <v>203</v>
      </c>
      <c r="D1145" s="7" t="s">
        <v>375</v>
      </c>
      <c r="E1145" s="10">
        <f>VLOOKUP(A1145,home!$A$2:$E$404,3,FALSE)</f>
        <v>1.3976999999999999</v>
      </c>
      <c r="F1145" s="10">
        <f>VLOOKUP(B1145,home!$B$2:$E$404,3,FALSE)</f>
        <v>1.4309000000000001</v>
      </c>
      <c r="G1145" s="10">
        <f>VLOOKUP(C1145,away!$B$2:$E$404,4,FALSE)</f>
        <v>0.89429999999999998</v>
      </c>
      <c r="H1145" s="10">
        <f>VLOOKUP(A1145,away!$A$2:$E$404,3,FALSE)</f>
        <v>1.0585</v>
      </c>
      <c r="I1145" s="10">
        <f>VLOOKUP(C1145,away!$B$2:$E$404,3,FALSE)</f>
        <v>1.1809000000000001</v>
      </c>
      <c r="J1145" s="10">
        <f>VLOOKUP(B1145,home!$B$2:$E$404,4,FALSE)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343</v>
      </c>
      <c r="B1146" t="s">
        <v>212</v>
      </c>
      <c r="C1146" t="s">
        <v>197</v>
      </c>
      <c r="D1146" s="7" t="s">
        <v>375</v>
      </c>
      <c r="E1146" s="10">
        <f>VLOOKUP(A1146,home!$A$2:$E$404,3,FALSE)</f>
        <v>1.3976999999999999</v>
      </c>
      <c r="F1146" s="10">
        <f>VLOOKUP(B1146,home!$B$2:$E$404,3,FALSE)</f>
        <v>1.3513999999999999</v>
      </c>
      <c r="G1146" s="10">
        <f>VLOOKUP(C1146,away!$B$2:$E$404,4,FALSE)</f>
        <v>1.4730000000000001</v>
      </c>
      <c r="H1146" s="10">
        <f>VLOOKUP(A1146,away!$A$2:$E$404,3,FALSE)</f>
        <v>1.0585</v>
      </c>
      <c r="I1146" s="10">
        <f>VLOOKUP(C1146,away!$B$2:$E$404,3,FALSE)</f>
        <v>0.94469999999999998</v>
      </c>
      <c r="J1146" s="10">
        <f>VLOOKUP(B1146,home!$B$2:$E$404,4,FALSE)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344</v>
      </c>
      <c r="B1147" t="s">
        <v>216</v>
      </c>
      <c r="C1147" t="s">
        <v>218</v>
      </c>
      <c r="D1147" s="7" t="s">
        <v>375</v>
      </c>
      <c r="E1147" s="10">
        <f>VLOOKUP(A1147,home!$A$2:$E$404,3,FALSE)</f>
        <v>1.8042</v>
      </c>
      <c r="F1147" s="10">
        <f>VLOOKUP(B1147,home!$B$2:$E$404,3,FALSE)</f>
        <v>0.73899999999999999</v>
      </c>
      <c r="G1147" s="10">
        <f>VLOOKUP(C1147,away!$B$2:$E$404,4,FALSE)</f>
        <v>1.1085</v>
      </c>
      <c r="H1147" s="10">
        <f>VLOOKUP(A1147,away!$A$2:$E$404,3,FALSE)</f>
        <v>1.2458</v>
      </c>
      <c r="I1147" s="10">
        <f>VLOOKUP(C1147,away!$B$2:$E$404,3,FALSE)</f>
        <v>0.74919999999999998</v>
      </c>
      <c r="J1147" s="10">
        <f>VLOOKUP(B1147,home!$B$2:$E$404,4,FALSE)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344</v>
      </c>
      <c r="B1148" t="s">
        <v>217</v>
      </c>
      <c r="C1148" t="s">
        <v>222</v>
      </c>
      <c r="D1148" s="7" t="s">
        <v>375</v>
      </c>
      <c r="E1148" s="10">
        <f>VLOOKUP(A1148,home!$A$2:$E$404,3,FALSE)</f>
        <v>1.8042</v>
      </c>
      <c r="F1148" s="10">
        <f>VLOOKUP(B1148,home!$B$2:$E$404,3,FALSE)</f>
        <v>1.1085</v>
      </c>
      <c r="G1148" s="10">
        <f>VLOOKUP(C1148,away!$B$2:$E$404,4,FALSE)</f>
        <v>1.0716000000000001</v>
      </c>
      <c r="H1148" s="10">
        <f>VLOOKUP(A1148,away!$A$2:$E$404,3,FALSE)</f>
        <v>1.2458</v>
      </c>
      <c r="I1148" s="10">
        <f>VLOOKUP(C1148,away!$B$2:$E$404,3,FALSE)</f>
        <v>0.74919999999999998</v>
      </c>
      <c r="J1148" s="10">
        <f>VLOOKUP(B1148,home!$B$2:$E$404,4,FALSE)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344</v>
      </c>
      <c r="B1149" t="s">
        <v>221</v>
      </c>
      <c r="C1149" t="s">
        <v>230</v>
      </c>
      <c r="D1149" s="7" t="s">
        <v>375</v>
      </c>
      <c r="E1149" s="10">
        <f>VLOOKUP(A1149,home!$A$2:$E$404,3,FALSE)</f>
        <v>1.8042</v>
      </c>
      <c r="F1149" s="10">
        <f>VLOOKUP(B1149,home!$B$2:$E$404,3,FALSE)</f>
        <v>1.6997</v>
      </c>
      <c r="G1149" s="10">
        <f>VLOOKUP(C1149,away!$B$2:$E$404,4,FALSE)</f>
        <v>0.92379999999999995</v>
      </c>
      <c r="H1149" s="10">
        <f>VLOOKUP(A1149,away!$A$2:$E$404,3,FALSE)</f>
        <v>1.2458</v>
      </c>
      <c r="I1149" s="10">
        <f>VLOOKUP(C1149,away!$B$2:$E$404,3,FALSE)</f>
        <v>1.3913</v>
      </c>
      <c r="J1149" s="10">
        <f>VLOOKUP(B1149,home!$B$2:$E$404,4,FALSE)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344</v>
      </c>
      <c r="B1150" t="s">
        <v>223</v>
      </c>
      <c r="C1150" t="s">
        <v>220</v>
      </c>
      <c r="D1150" s="7" t="s">
        <v>375</v>
      </c>
      <c r="E1150" s="10">
        <f>VLOOKUP(A1150,home!$A$2:$E$404,3,FALSE)</f>
        <v>1.8042</v>
      </c>
      <c r="F1150" s="10">
        <f>VLOOKUP(B1150,home!$B$2:$E$404,3,FALSE)</f>
        <v>1.2932999999999999</v>
      </c>
      <c r="G1150" s="10">
        <f>VLOOKUP(C1150,away!$B$2:$E$404,4,FALSE)</f>
        <v>1.1085</v>
      </c>
      <c r="H1150" s="10">
        <f>VLOOKUP(A1150,away!$A$2:$E$404,3,FALSE)</f>
        <v>1.2458</v>
      </c>
      <c r="I1150" s="10">
        <f>VLOOKUP(C1150,away!$B$2:$E$404,3,FALSE)</f>
        <v>0.74919999999999998</v>
      </c>
      <c r="J1150" s="10">
        <f>VLOOKUP(B1150,home!$B$2:$E$404,4,FALSE)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344</v>
      </c>
      <c r="B1151" t="s">
        <v>224</v>
      </c>
      <c r="C1151" t="s">
        <v>226</v>
      </c>
      <c r="D1151" s="7" t="s">
        <v>375</v>
      </c>
      <c r="E1151" s="10">
        <f>VLOOKUP(A1151,home!$A$2:$E$404,3,FALSE)</f>
        <v>1.8042</v>
      </c>
      <c r="F1151" s="10">
        <f>VLOOKUP(B1151,home!$B$2:$E$404,3,FALSE)</f>
        <v>0.77600000000000002</v>
      </c>
      <c r="G1151" s="10">
        <f>VLOOKUP(C1151,away!$B$2:$E$404,4,FALSE)</f>
        <v>1.2932999999999999</v>
      </c>
      <c r="H1151" s="10">
        <f>VLOOKUP(A1151,away!$A$2:$E$404,3,FALSE)</f>
        <v>1.2458</v>
      </c>
      <c r="I1151" s="10">
        <f>VLOOKUP(C1151,away!$B$2:$E$404,3,FALSE)</f>
        <v>0.96319999999999995</v>
      </c>
      <c r="J1151" s="10">
        <f>VLOOKUP(B1151,home!$B$2:$E$404,4,FALSE)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344</v>
      </c>
      <c r="B1152" t="s">
        <v>215</v>
      </c>
      <c r="C1152" t="s">
        <v>229</v>
      </c>
      <c r="D1152" s="7" t="s">
        <v>375</v>
      </c>
      <c r="E1152" s="10">
        <f>VLOOKUP(A1152,home!$A$2:$E$404,3,FALSE)</f>
        <v>1.8042</v>
      </c>
      <c r="F1152" s="10">
        <f>VLOOKUP(B1152,home!$B$2:$E$404,3,FALSE)</f>
        <v>1.2563</v>
      </c>
      <c r="G1152" s="10">
        <f>VLOOKUP(C1152,away!$B$2:$E$404,4,FALSE)</f>
        <v>0.84989999999999999</v>
      </c>
      <c r="H1152" s="10">
        <f>VLOOKUP(A1152,away!$A$2:$E$404,3,FALSE)</f>
        <v>1.2458</v>
      </c>
      <c r="I1152" s="10">
        <f>VLOOKUP(C1152,away!$B$2:$E$404,3,FALSE)</f>
        <v>1.0166999999999999</v>
      </c>
      <c r="J1152" s="10">
        <f>VLOOKUP(B1152,home!$B$2:$E$404,4,FALSE)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345</v>
      </c>
      <c r="B1153" t="s">
        <v>319</v>
      </c>
      <c r="C1153" t="s">
        <v>232</v>
      </c>
      <c r="D1153" s="7" t="s">
        <v>375</v>
      </c>
      <c r="E1153" s="10">
        <f>VLOOKUP(A1153,home!$A$2:$E$404,3,FALSE)</f>
        <v>1.5690999999999999</v>
      </c>
      <c r="F1153" s="10">
        <f>VLOOKUP(B1153,home!$B$2:$E$404,3,FALSE)</f>
        <v>1.0197000000000001</v>
      </c>
      <c r="G1153" s="10">
        <f>VLOOKUP(C1153,away!$B$2:$E$404,4,FALSE)</f>
        <v>0.95599999999999996</v>
      </c>
      <c r="H1153" s="10">
        <f>VLOOKUP(A1153,away!$A$2:$E$404,3,FALSE)</f>
        <v>1.1701999999999999</v>
      </c>
      <c r="I1153" s="10">
        <f>VLOOKUP(C1153,away!$B$2:$E$404,3,FALSE)</f>
        <v>1.1963999999999999</v>
      </c>
      <c r="J1153" s="10">
        <f>VLOOKUP(B1153,home!$B$2:$E$404,4,FALSE)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345</v>
      </c>
      <c r="B1154" t="s">
        <v>240</v>
      </c>
      <c r="C1154" t="s">
        <v>244</v>
      </c>
      <c r="D1154" s="7" t="s">
        <v>375</v>
      </c>
      <c r="E1154" s="10">
        <f>VLOOKUP(A1154,home!$A$2:$E$404,3,FALSE)</f>
        <v>1.5690999999999999</v>
      </c>
      <c r="F1154" s="10">
        <f>VLOOKUP(B1154,home!$B$2:$E$404,3,FALSE)</f>
        <v>0.84970000000000001</v>
      </c>
      <c r="G1154" s="10">
        <f>VLOOKUP(C1154,away!$B$2:$E$404,4,FALSE)</f>
        <v>1.5295000000000001</v>
      </c>
      <c r="H1154" s="10">
        <f>VLOOKUP(A1154,away!$A$2:$E$404,3,FALSE)</f>
        <v>1.1701999999999999</v>
      </c>
      <c r="I1154" s="10">
        <f>VLOOKUP(C1154,away!$B$2:$E$404,3,FALSE)</f>
        <v>1.1109</v>
      </c>
      <c r="J1154" s="10">
        <f>VLOOKUP(B1154,home!$B$2:$E$404,4,FALSE)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345</v>
      </c>
      <c r="B1155" t="s">
        <v>243</v>
      </c>
      <c r="C1155" t="s">
        <v>238</v>
      </c>
      <c r="D1155" s="7" t="s">
        <v>375</v>
      </c>
      <c r="E1155" s="10">
        <f>VLOOKUP(A1155,home!$A$2:$E$404,3,FALSE)</f>
        <v>1.5690999999999999</v>
      </c>
      <c r="F1155" s="10">
        <f>VLOOKUP(B1155,home!$B$2:$E$404,3,FALSE)</f>
        <v>0.70099999999999996</v>
      </c>
      <c r="G1155" s="10">
        <f>VLOOKUP(C1155,away!$B$2:$E$404,4,FALSE)</f>
        <v>0.52139999999999997</v>
      </c>
      <c r="H1155" s="10">
        <f>VLOOKUP(A1155,away!$A$2:$E$404,3,FALSE)</f>
        <v>1.1701999999999999</v>
      </c>
      <c r="I1155" s="10">
        <f>VLOOKUP(C1155,away!$B$2:$E$404,3,FALSE)</f>
        <v>1.0099</v>
      </c>
      <c r="J1155" s="10">
        <f>VLOOKUP(B1155,home!$B$2:$E$404,4,FALSE)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346</v>
      </c>
      <c r="B1156" t="s">
        <v>323</v>
      </c>
      <c r="C1156" t="s">
        <v>255</v>
      </c>
      <c r="D1156" s="7" t="s">
        <v>375</v>
      </c>
      <c r="E1156" s="10">
        <f>VLOOKUP(A1156,home!$A$2:$E$404,3,FALSE)</f>
        <v>1.254</v>
      </c>
      <c r="F1156" s="10">
        <f>VLOOKUP(B1156,home!$B$2:$E$404,3,FALSE)</f>
        <v>1.2759</v>
      </c>
      <c r="G1156" s="10">
        <f>VLOOKUP(C1156,away!$B$2:$E$404,4,FALSE)</f>
        <v>1.246</v>
      </c>
      <c r="H1156" s="10">
        <f>VLOOKUP(A1156,away!$A$2:$E$404,3,FALSE)</f>
        <v>0.9476</v>
      </c>
      <c r="I1156" s="10">
        <f>VLOOKUP(C1156,away!$B$2:$E$404,3,FALSE)</f>
        <v>0.65959999999999996</v>
      </c>
      <c r="J1156" s="10">
        <f>VLOOKUP(B1156,home!$B$2:$E$404,4,FALSE)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346</v>
      </c>
      <c r="B1157" t="s">
        <v>251</v>
      </c>
      <c r="C1157" t="s">
        <v>324</v>
      </c>
      <c r="D1157" s="7" t="s">
        <v>375</v>
      </c>
      <c r="E1157" s="10">
        <f>VLOOKUP(A1157,home!$A$2:$E$404,3,FALSE)</f>
        <v>1.254</v>
      </c>
      <c r="F1157" s="10">
        <f>VLOOKUP(B1157,home!$B$2:$E$404,3,FALSE)</f>
        <v>1.0965</v>
      </c>
      <c r="G1157" s="10">
        <f>VLOOKUP(C1157,away!$B$2:$E$404,4,FALSE)</f>
        <v>0.94699999999999995</v>
      </c>
      <c r="H1157" s="10">
        <f>VLOOKUP(A1157,away!$A$2:$E$404,3,FALSE)</f>
        <v>0.9476</v>
      </c>
      <c r="I1157" s="10">
        <f>VLOOKUP(C1157,away!$B$2:$E$404,3,FALSE)</f>
        <v>1.1213</v>
      </c>
      <c r="J1157" s="10">
        <f>VLOOKUP(B1157,home!$B$2:$E$404,4,FALSE)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346</v>
      </c>
      <c r="B1158" t="s">
        <v>258</v>
      </c>
      <c r="C1158" t="s">
        <v>247</v>
      </c>
      <c r="D1158" s="7" t="s">
        <v>375</v>
      </c>
      <c r="E1158" s="10">
        <f>VLOOKUP(A1158,home!$A$2:$E$404,3,FALSE)</f>
        <v>1.254</v>
      </c>
      <c r="F1158" s="10">
        <f>VLOOKUP(B1158,home!$B$2:$E$404,3,FALSE)</f>
        <v>0.74760000000000004</v>
      </c>
      <c r="G1158" s="10">
        <f>VLOOKUP(C1158,away!$B$2:$E$404,4,FALSE)</f>
        <v>0.47849999999999998</v>
      </c>
      <c r="H1158" s="10">
        <f>VLOOKUP(A1158,away!$A$2:$E$404,3,FALSE)</f>
        <v>0.9476</v>
      </c>
      <c r="I1158" s="10">
        <f>VLOOKUP(C1158,away!$B$2:$E$404,3,FALSE)</f>
        <v>1.5478000000000001</v>
      </c>
      <c r="J1158" s="10">
        <f>VLOOKUP(B1158,home!$B$2:$E$404,4,FALSE)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347</v>
      </c>
      <c r="B1159" t="s">
        <v>262</v>
      </c>
      <c r="C1159" t="s">
        <v>267</v>
      </c>
      <c r="D1159" s="7" t="s">
        <v>375</v>
      </c>
      <c r="E1159" s="10">
        <f>VLOOKUP(A1159,home!$A$2:$E$404,3,FALSE)</f>
        <v>1.5417000000000001</v>
      </c>
      <c r="F1159" s="10">
        <f>VLOOKUP(B1159,home!$B$2:$E$404,3,FALSE)</f>
        <v>1.2323999999999999</v>
      </c>
      <c r="G1159" s="10">
        <f>VLOOKUP(C1159,away!$B$2:$E$404,4,FALSE)</f>
        <v>1.1531</v>
      </c>
      <c r="H1159" s="10">
        <f>VLOOKUP(A1159,away!$A$2:$E$404,3,FALSE)</f>
        <v>1.125</v>
      </c>
      <c r="I1159" s="10">
        <f>VLOOKUP(C1159,away!$B$2:$E$404,3,FALSE)</f>
        <v>0.88890000000000002</v>
      </c>
      <c r="J1159" s="10">
        <f>VLOOKUP(B1159,home!$B$2:$E$404,4,FALSE)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347</v>
      </c>
      <c r="B1160" t="s">
        <v>263</v>
      </c>
      <c r="C1160" t="s">
        <v>259</v>
      </c>
      <c r="D1160" s="7" t="s">
        <v>375</v>
      </c>
      <c r="E1160" s="10">
        <f>VLOOKUP(A1160,home!$A$2:$E$404,3,FALSE)</f>
        <v>1.5417000000000001</v>
      </c>
      <c r="F1160" s="10">
        <f>VLOOKUP(B1160,home!$B$2:$E$404,3,FALSE)</f>
        <v>1.2252000000000001</v>
      </c>
      <c r="G1160" s="10">
        <f>VLOOKUP(C1160,away!$B$2:$E$404,4,FALSE)</f>
        <v>1.0810999999999999</v>
      </c>
      <c r="H1160" s="10">
        <f>VLOOKUP(A1160,away!$A$2:$E$404,3,FALSE)</f>
        <v>1.125</v>
      </c>
      <c r="I1160" s="10">
        <f>VLOOKUP(C1160,away!$B$2:$E$404,3,FALSE)</f>
        <v>0.88890000000000002</v>
      </c>
      <c r="J1160" s="10">
        <f>VLOOKUP(B1160,home!$B$2:$E$404,4,FALSE)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347</v>
      </c>
      <c r="B1161" t="s">
        <v>265</v>
      </c>
      <c r="C1161" t="s">
        <v>268</v>
      </c>
      <c r="D1161" s="7" t="s">
        <v>375</v>
      </c>
      <c r="E1161" s="10">
        <f>VLOOKUP(A1161,home!$A$2:$E$404,3,FALSE)</f>
        <v>1.5417000000000001</v>
      </c>
      <c r="F1161" s="10">
        <f>VLOOKUP(B1161,home!$B$2:$E$404,3,FALSE)</f>
        <v>0.89190000000000003</v>
      </c>
      <c r="G1161" s="10">
        <f>VLOOKUP(C1161,away!$B$2:$E$404,4,FALSE)</f>
        <v>0.86480000000000001</v>
      </c>
      <c r="H1161" s="10">
        <f>VLOOKUP(A1161,away!$A$2:$E$404,3,FALSE)</f>
        <v>1.125</v>
      </c>
      <c r="I1161" s="10">
        <f>VLOOKUP(C1161,away!$B$2:$E$404,3,FALSE)</f>
        <v>0.98770000000000002</v>
      </c>
      <c r="J1161" s="10">
        <f>VLOOKUP(B1161,home!$B$2:$E$404,4,FALSE)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348</v>
      </c>
      <c r="B1162" t="s">
        <v>283</v>
      </c>
      <c r="C1162" t="s">
        <v>276</v>
      </c>
      <c r="D1162" s="7" t="s">
        <v>375</v>
      </c>
      <c r="E1162" s="10">
        <f>VLOOKUP(A1162,home!$A$2:$E$404,3,FALSE)</f>
        <v>1.5124</v>
      </c>
      <c r="F1162" s="10">
        <f>VLOOKUP(B1162,home!$B$2:$E$404,3,FALSE)</f>
        <v>0.70530000000000004</v>
      </c>
      <c r="G1162" s="10">
        <f>VLOOKUP(C1162,away!$B$2:$E$404,4,FALSE)</f>
        <v>0.79339999999999999</v>
      </c>
      <c r="H1162" s="10">
        <f>VLOOKUP(A1162,away!$A$2:$E$404,3,FALSE)</f>
        <v>1.1446000000000001</v>
      </c>
      <c r="I1162" s="10">
        <f>VLOOKUP(C1162,away!$B$2:$E$404,3,FALSE)</f>
        <v>1.4560999999999999</v>
      </c>
      <c r="J1162" s="10">
        <f>VLOOKUP(B1162,home!$B$2:$E$404,4,FALSE)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348</v>
      </c>
      <c r="B1163" t="s">
        <v>286</v>
      </c>
      <c r="C1163" t="s">
        <v>275</v>
      </c>
      <c r="D1163" s="7" t="s">
        <v>375</v>
      </c>
      <c r="E1163" s="10">
        <f>VLOOKUP(A1163,home!$A$2:$E$404,3,FALSE)</f>
        <v>1.5124</v>
      </c>
      <c r="F1163" s="10">
        <f>VLOOKUP(B1163,home!$B$2:$E$404,3,FALSE)</f>
        <v>0.79339999999999999</v>
      </c>
      <c r="G1163" s="10">
        <f>VLOOKUP(C1163,away!$B$2:$E$404,4,FALSE)</f>
        <v>0.52900000000000003</v>
      </c>
      <c r="H1163" s="10">
        <f>VLOOKUP(A1163,away!$A$2:$E$404,3,FALSE)</f>
        <v>1.1446000000000001</v>
      </c>
      <c r="I1163" s="10">
        <f>VLOOKUP(C1163,away!$B$2:$E$404,3,FALSE)</f>
        <v>0.93189999999999995</v>
      </c>
      <c r="J1163" s="10">
        <f>VLOOKUP(B1163,home!$B$2:$E$404,4,FALSE)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348</v>
      </c>
      <c r="B1164" t="s">
        <v>278</v>
      </c>
      <c r="C1164" t="s">
        <v>280</v>
      </c>
      <c r="D1164" s="7" t="s">
        <v>375</v>
      </c>
      <c r="E1164" s="10">
        <f>VLOOKUP(A1164,home!$A$2:$E$404,3,FALSE)</f>
        <v>1.5124</v>
      </c>
      <c r="F1164" s="10">
        <f>VLOOKUP(B1164,home!$B$2:$E$404,3,FALSE)</f>
        <v>1.2783</v>
      </c>
      <c r="G1164" s="10">
        <f>VLOOKUP(C1164,away!$B$2:$E$404,4,FALSE)</f>
        <v>0.9698</v>
      </c>
      <c r="H1164" s="10">
        <f>VLOOKUP(A1164,away!$A$2:$E$404,3,FALSE)</f>
        <v>1.1446000000000001</v>
      </c>
      <c r="I1164" s="10">
        <f>VLOOKUP(C1164,away!$B$2:$E$404,3,FALSE)</f>
        <v>1.1066</v>
      </c>
      <c r="J1164" s="10">
        <f>VLOOKUP(B1164,home!$B$2:$E$404,4,FALSE)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348</v>
      </c>
      <c r="B1165" t="s">
        <v>284</v>
      </c>
      <c r="C1165" t="s">
        <v>288</v>
      </c>
      <c r="D1165" s="7" t="s">
        <v>375</v>
      </c>
      <c r="E1165" s="10">
        <f>VLOOKUP(A1165,home!$A$2:$E$404,3,FALSE)</f>
        <v>1.5124</v>
      </c>
      <c r="F1165" s="10">
        <f>VLOOKUP(B1165,home!$B$2:$E$404,3,FALSE)</f>
        <v>1.2342</v>
      </c>
      <c r="G1165" s="10">
        <f>VLOOKUP(C1165,away!$B$2:$E$404,4,FALSE)</f>
        <v>0.92569999999999997</v>
      </c>
      <c r="H1165" s="10">
        <f>VLOOKUP(A1165,away!$A$2:$E$404,3,FALSE)</f>
        <v>1.1446000000000001</v>
      </c>
      <c r="I1165" s="10">
        <f>VLOOKUP(C1165,away!$B$2:$E$404,3,FALSE)</f>
        <v>1.1649</v>
      </c>
      <c r="J1165" s="10">
        <f>VLOOKUP(B1165,home!$B$2:$E$404,4,FALSE)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356</v>
      </c>
      <c r="B1166" t="s">
        <v>327</v>
      </c>
      <c r="C1166" t="s">
        <v>331</v>
      </c>
      <c r="D1166" s="7" t="s">
        <v>375</v>
      </c>
      <c r="E1166" s="10">
        <f>VLOOKUP(A1166,home!$A$2:$E$404,3,FALSE)</f>
        <v>1.6769000000000001</v>
      </c>
      <c r="F1166" s="10">
        <f>VLOOKUP(B1166,home!$B$2:$E$404,3,FALSE)</f>
        <v>0.59630000000000005</v>
      </c>
      <c r="G1166" s="10">
        <f>VLOOKUP(C1166,away!$B$2:$E$404,4,FALSE)</f>
        <v>0.77980000000000005</v>
      </c>
      <c r="H1166" s="10">
        <f>VLOOKUP(A1166,away!$A$2:$E$404,3,FALSE)</f>
        <v>1.5230999999999999</v>
      </c>
      <c r="I1166" s="10">
        <f>VLOOKUP(C1166,away!$B$2:$E$404,3,FALSE)</f>
        <v>0.85860000000000003</v>
      </c>
      <c r="J1166" s="10">
        <f>VLOOKUP(B1166,home!$B$2:$E$404,4,FALSE)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356</v>
      </c>
      <c r="B1167" t="s">
        <v>334</v>
      </c>
      <c r="C1167" t="s">
        <v>332</v>
      </c>
      <c r="D1167" s="7" t="s">
        <v>375</v>
      </c>
      <c r="E1167" s="10">
        <f>VLOOKUP(A1167,home!$A$2:$E$404,3,FALSE)</f>
        <v>1.6769000000000001</v>
      </c>
      <c r="F1167" s="10">
        <f>VLOOKUP(B1167,home!$B$2:$E$404,3,FALSE)</f>
        <v>1.4219999999999999</v>
      </c>
      <c r="G1167" s="10">
        <f>VLOOKUP(C1167,away!$B$2:$E$404,4,FALSE)</f>
        <v>0.82569999999999999</v>
      </c>
      <c r="H1167" s="10">
        <f>VLOOKUP(A1167,away!$A$2:$E$404,3,FALSE)</f>
        <v>1.5230999999999999</v>
      </c>
      <c r="I1167" s="10">
        <f>VLOOKUP(C1167,away!$B$2:$E$404,3,FALSE)</f>
        <v>1.3130999999999999</v>
      </c>
      <c r="J1167" s="10">
        <f>VLOOKUP(B1167,home!$B$2:$E$404,4,FALSE)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356</v>
      </c>
      <c r="B1168" t="s">
        <v>333</v>
      </c>
      <c r="C1168" t="s">
        <v>335</v>
      </c>
      <c r="D1168" s="7" t="s">
        <v>375</v>
      </c>
      <c r="E1168" s="10">
        <f>VLOOKUP(A1168,home!$A$2:$E$404,3,FALSE)</f>
        <v>1.6769000000000001</v>
      </c>
      <c r="F1168" s="10">
        <f>VLOOKUP(B1168,home!$B$2:$E$404,3,FALSE)</f>
        <v>1.0550999999999999</v>
      </c>
      <c r="G1168" s="10">
        <f>VLOOKUP(C1168,away!$B$2:$E$404,4,FALSE)</f>
        <v>1.4679</v>
      </c>
      <c r="H1168" s="10">
        <f>VLOOKUP(A1168,away!$A$2:$E$404,3,FALSE)</f>
        <v>1.5230999999999999</v>
      </c>
      <c r="I1168" s="10">
        <f>VLOOKUP(C1168,away!$B$2:$E$404,3,FALSE)</f>
        <v>0.85860000000000003</v>
      </c>
      <c r="J1168" s="10">
        <f>VLOOKUP(B1168,home!$B$2:$E$404,4,FALSE)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289</v>
      </c>
      <c r="B1169" t="s">
        <v>305</v>
      </c>
      <c r="C1169" t="s">
        <v>308</v>
      </c>
      <c r="D1169" s="7" t="s">
        <v>375</v>
      </c>
      <c r="E1169" s="10">
        <f>VLOOKUP(A1169,home!$A$2:$E$404,3,FALSE)</f>
        <v>1.6667000000000001</v>
      </c>
      <c r="F1169" s="10">
        <f>VLOOKUP(B1169,home!$B$2:$E$404,3,FALSE)</f>
        <v>0.9</v>
      </c>
      <c r="G1169" s="10">
        <f>VLOOKUP(C1169,away!$B$2:$E$404,4,FALSE)</f>
        <v>0.2</v>
      </c>
      <c r="H1169" s="10">
        <f>VLOOKUP(A1169,away!$A$2:$E$404,3,FALSE)</f>
        <v>0.93330000000000002</v>
      </c>
      <c r="I1169" s="10">
        <f>VLOOKUP(C1169,away!$B$2:$E$404,3,FALSE)</f>
        <v>0.71430000000000005</v>
      </c>
      <c r="J1169" s="10">
        <f>VLOOKUP(B1169,home!$B$2:$E$404,4,FALSE)</f>
        <v>1.6072</v>
      </c>
      <c r="K1169" s="12">
        <f t="shared" si="1566"/>
        <v>0.30000600000000005</v>
      </c>
      <c r="L1169" s="12">
        <f t="shared" si="1567"/>
        <v>1.0714498285680001</v>
      </c>
      <c r="M1169" s="13">
        <f t="shared" si="1568"/>
        <v>0.2537372925329503</v>
      </c>
      <c r="N1169" s="13">
        <f t="shared" si="1569"/>
        <v>7.6122710183640294E-2</v>
      </c>
      <c r="O1169" s="13">
        <f t="shared" si="1570"/>
        <v>0.27186677858573804</v>
      </c>
      <c r="P1169" s="13">
        <f t="shared" si="1571"/>
        <v>8.1561664776392942E-2</v>
      </c>
      <c r="Q1169" s="13">
        <f t="shared" si="1572"/>
        <v>1.1418634895676598E-2</v>
      </c>
      <c r="R1169" s="13">
        <f t="shared" si="1573"/>
        <v>0.14564580665451171</v>
      </c>
      <c r="S1169" s="13">
        <f t="shared" si="1574"/>
        <v>6.5543234645266324E-3</v>
      </c>
      <c r="T1169" s="13">
        <f t="shared" si="1575"/>
        <v>1.2234494401453274E-2</v>
      </c>
      <c r="U1169" s="13">
        <f t="shared" si="1576"/>
        <v>4.369461587119345E-2</v>
      </c>
      <c r="V1169" s="13">
        <f t="shared" si="1577"/>
        <v>2.3409230683404437E-4</v>
      </c>
      <c r="W1169" s="13">
        <f t="shared" si="1578"/>
        <v>1.1418863268374514E-3</v>
      </c>
      <c r="X1169" s="13">
        <f t="shared" si="1579"/>
        <v>1.2234739091341307E-3</v>
      </c>
      <c r="Y1169" s="13">
        <f t="shared" si="1580"/>
        <v>6.554454550995925E-4</v>
      </c>
      <c r="Z1169" s="13">
        <f t="shared" si="1581"/>
        <v>5.2017391523874884E-2</v>
      </c>
      <c r="AA1169" s="13">
        <f t="shared" si="1582"/>
        <v>1.5605529561511611E-2</v>
      </c>
      <c r="AB1169" s="13">
        <f t="shared" si="1583"/>
        <v>2.3408762508154266E-3</v>
      </c>
      <c r="AC1169" s="13">
        <f t="shared" si="1584"/>
        <v>4.7029345948062198E-6</v>
      </c>
      <c r="AD1169" s="13">
        <f t="shared" si="1585"/>
        <v>8.5643187342299124E-5</v>
      </c>
      <c r="AE1169" s="13">
        <f t="shared" si="1586"/>
        <v>9.1762378395923502E-5</v>
      </c>
      <c r="AF1169" s="13">
        <f t="shared" si="1587"/>
        <v>4.9159392300652089E-5</v>
      </c>
      <c r="AG1169" s="13">
        <f t="shared" si="1588"/>
        <v>1.7557274151013582E-5</v>
      </c>
      <c r="AH1169" s="13">
        <f t="shared" si="1589"/>
        <v>1.3933506307702572E-2</v>
      </c>
      <c r="AI1169" s="13">
        <f t="shared" si="1590"/>
        <v>4.1801354933486187E-3</v>
      </c>
      <c r="AJ1169" s="13">
        <f t="shared" si="1591"/>
        <v>6.2703286440877288E-4</v>
      </c>
      <c r="AK1169" s="13">
        <f t="shared" si="1592"/>
        <v>6.2704540506606122E-5</v>
      </c>
      <c r="AL1169" s="13">
        <f t="shared" si="1593"/>
        <v>6.0468710934491446E-8</v>
      </c>
      <c r="AM1169" s="13">
        <f t="shared" si="1594"/>
        <v>5.13869401236276E-6</v>
      </c>
      <c r="AN1169" s="13">
        <f t="shared" si="1595"/>
        <v>5.5058528186094883E-6</v>
      </c>
      <c r="AO1169" s="13">
        <f t="shared" si="1596"/>
        <v>2.9496225293098878E-6</v>
      </c>
      <c r="AP1169" s="13">
        <f t="shared" si="1597"/>
        <v>1.0534575177897965E-6</v>
      </c>
      <c r="AQ1169" s="13">
        <f t="shared" si="1598"/>
        <v>2.8218171920988708E-7</v>
      </c>
      <c r="AR1169" s="13">
        <f t="shared" si="1599"/>
        <v>2.9858105889478152E-3</v>
      </c>
      <c r="AS1169" s="13">
        <f t="shared" si="1600"/>
        <v>8.9576109154787845E-4</v>
      </c>
      <c r="AT1169" s="13">
        <f t="shared" si="1601"/>
        <v>1.3436685101545642E-4</v>
      </c>
      <c r="AU1169" s="13">
        <f t="shared" si="1602"/>
        <v>1.3436953835247678E-5</v>
      </c>
      <c r="AV1169" s="13">
        <f t="shared" si="1603"/>
        <v>1.0077916930743288E-6</v>
      </c>
      <c r="AW1169" s="13">
        <f t="shared" si="1604"/>
        <v>5.3992071456906694E-10</v>
      </c>
      <c r="AX1169" s="13">
        <f t="shared" si="1605"/>
        <v>2.569398393121503E-7</v>
      </c>
      <c r="AY1169" s="13">
        <f t="shared" si="1606"/>
        <v>2.7529814678329291E-7</v>
      </c>
      <c r="AZ1169" s="13">
        <f t="shared" si="1607"/>
        <v>1.4748407608802365E-7</v>
      </c>
      <c r="BA1169" s="13">
        <f t="shared" si="1608"/>
        <v>5.26739293470076E-8</v>
      </c>
      <c r="BB1169" s="13">
        <f t="shared" si="1609"/>
        <v>1.410936814221356E-8</v>
      </c>
      <c r="BC1169" s="13">
        <f t="shared" si="1610"/>
        <v>3.0234960154355059E-9</v>
      </c>
      <c r="BD1169" s="13">
        <f t="shared" si="1611"/>
        <v>5.3319104061077562E-4</v>
      </c>
      <c r="BE1169" s="13">
        <f t="shared" si="1612"/>
        <v>1.5996051132947638E-4</v>
      </c>
      <c r="BF1169" s="13">
        <f t="shared" si="1613"/>
        <v>2.3994556580955448E-5</v>
      </c>
      <c r="BG1169" s="13">
        <f t="shared" si="1614"/>
        <v>2.3995036472087075E-6</v>
      </c>
      <c r="BH1169" s="13">
        <f t="shared" si="1615"/>
        <v>1.799663727961239E-7</v>
      </c>
      <c r="BI1169" s="13">
        <f t="shared" si="1616"/>
        <v>1.0798198327414794E-8</v>
      </c>
      <c r="BJ1169" s="14">
        <f t="shared" si="1617"/>
        <v>0.10305644674148419</v>
      </c>
      <c r="BK1169" s="14">
        <f t="shared" si="1618"/>
        <v>0.34209241178215638</v>
      </c>
      <c r="BL1169" s="14">
        <f t="shared" si="1619"/>
        <v>0.50270710578351596</v>
      </c>
      <c r="BM1169" s="14">
        <f t="shared" si="1620"/>
        <v>0.1595201934438954</v>
      </c>
      <c r="BN1169" s="14">
        <f t="shared" si="1621"/>
        <v>0.84035288762890992</v>
      </c>
    </row>
    <row r="1170" spans="1:66" x14ac:dyDescent="0.25">
      <c r="A1170" t="s">
        <v>289</v>
      </c>
      <c r="B1170" t="s">
        <v>295</v>
      </c>
      <c r="C1170" t="s">
        <v>293</v>
      </c>
      <c r="D1170" s="7" t="s">
        <v>375</v>
      </c>
      <c r="E1170" s="10">
        <f>VLOOKUP(A1170,home!$A$2:$E$404,3,FALSE)</f>
        <v>1.6667000000000001</v>
      </c>
      <c r="F1170" s="10">
        <f>VLOOKUP(B1170,home!$B$2:$E$404,3,FALSE)</f>
        <v>1.8</v>
      </c>
      <c r="G1170" s="10" t="e">
        <f>VLOOKUP(C1170,away!$B$2:$E$404,4,FALSE)</f>
        <v>#N/A</v>
      </c>
      <c r="H1170" s="10">
        <f>VLOOKUP(A1170,away!$A$2:$E$404,3,FALSE)</f>
        <v>0.93330000000000002</v>
      </c>
      <c r="I1170" s="10" t="e">
        <f>VLOOKUP(C1170,away!$B$2:$E$404,3,FALSE)</f>
        <v>#N/A</v>
      </c>
      <c r="J1170" s="10">
        <f>VLOOKUP(B1170,home!$B$2:$E$404,4,FALSE)</f>
        <v>0.53569999999999995</v>
      </c>
      <c r="K1170" s="12" t="e">
        <f t="shared" si="1566"/>
        <v>#N/A</v>
      </c>
      <c r="L1170" s="12" t="e">
        <f t="shared" si="1567"/>
        <v>#N/A</v>
      </c>
      <c r="M1170" s="13" t="e">
        <f t="shared" si="1568"/>
        <v>#N/A</v>
      </c>
      <c r="N1170" s="13" t="e">
        <f t="shared" si="1569"/>
        <v>#N/A</v>
      </c>
      <c r="O1170" s="13" t="e">
        <f t="shared" si="1570"/>
        <v>#N/A</v>
      </c>
      <c r="P1170" s="13" t="e">
        <f t="shared" si="1571"/>
        <v>#N/A</v>
      </c>
      <c r="Q1170" s="13" t="e">
        <f t="shared" si="1572"/>
        <v>#N/A</v>
      </c>
      <c r="R1170" s="13" t="e">
        <f t="shared" si="1573"/>
        <v>#N/A</v>
      </c>
      <c r="S1170" s="13" t="e">
        <f t="shared" si="1574"/>
        <v>#N/A</v>
      </c>
      <c r="T1170" s="13" t="e">
        <f t="shared" si="1575"/>
        <v>#N/A</v>
      </c>
      <c r="U1170" s="13" t="e">
        <f t="shared" si="1576"/>
        <v>#N/A</v>
      </c>
      <c r="V1170" s="13" t="e">
        <f t="shared" si="1577"/>
        <v>#N/A</v>
      </c>
      <c r="W1170" s="13" t="e">
        <f t="shared" si="1578"/>
        <v>#N/A</v>
      </c>
      <c r="X1170" s="13" t="e">
        <f t="shared" si="1579"/>
        <v>#N/A</v>
      </c>
      <c r="Y1170" s="13" t="e">
        <f t="shared" si="1580"/>
        <v>#N/A</v>
      </c>
      <c r="Z1170" s="13" t="e">
        <f t="shared" si="1581"/>
        <v>#N/A</v>
      </c>
      <c r="AA1170" s="13" t="e">
        <f t="shared" si="1582"/>
        <v>#N/A</v>
      </c>
      <c r="AB1170" s="13" t="e">
        <f t="shared" si="1583"/>
        <v>#N/A</v>
      </c>
      <c r="AC1170" s="13" t="e">
        <f t="shared" si="1584"/>
        <v>#N/A</v>
      </c>
      <c r="AD1170" s="13" t="e">
        <f t="shared" si="1585"/>
        <v>#N/A</v>
      </c>
      <c r="AE1170" s="13" t="e">
        <f t="shared" si="1586"/>
        <v>#N/A</v>
      </c>
      <c r="AF1170" s="13" t="e">
        <f t="shared" si="1587"/>
        <v>#N/A</v>
      </c>
      <c r="AG1170" s="13" t="e">
        <f t="shared" si="1588"/>
        <v>#N/A</v>
      </c>
      <c r="AH1170" s="13" t="e">
        <f t="shared" si="1589"/>
        <v>#N/A</v>
      </c>
      <c r="AI1170" s="13" t="e">
        <f t="shared" si="1590"/>
        <v>#N/A</v>
      </c>
      <c r="AJ1170" s="13" t="e">
        <f t="shared" si="1591"/>
        <v>#N/A</v>
      </c>
      <c r="AK1170" s="13" t="e">
        <f t="shared" si="1592"/>
        <v>#N/A</v>
      </c>
      <c r="AL1170" s="13" t="e">
        <f t="shared" si="1593"/>
        <v>#N/A</v>
      </c>
      <c r="AM1170" s="13" t="e">
        <f t="shared" si="1594"/>
        <v>#N/A</v>
      </c>
      <c r="AN1170" s="13" t="e">
        <f t="shared" si="1595"/>
        <v>#N/A</v>
      </c>
      <c r="AO1170" s="13" t="e">
        <f t="shared" si="1596"/>
        <v>#N/A</v>
      </c>
      <c r="AP1170" s="13" t="e">
        <f t="shared" si="1597"/>
        <v>#N/A</v>
      </c>
      <c r="AQ1170" s="13" t="e">
        <f t="shared" si="1598"/>
        <v>#N/A</v>
      </c>
      <c r="AR1170" s="13" t="e">
        <f t="shared" si="1599"/>
        <v>#N/A</v>
      </c>
      <c r="AS1170" s="13" t="e">
        <f t="shared" si="1600"/>
        <v>#N/A</v>
      </c>
      <c r="AT1170" s="13" t="e">
        <f t="shared" si="1601"/>
        <v>#N/A</v>
      </c>
      <c r="AU1170" s="13" t="e">
        <f t="shared" si="1602"/>
        <v>#N/A</v>
      </c>
      <c r="AV1170" s="13" t="e">
        <f t="shared" si="1603"/>
        <v>#N/A</v>
      </c>
      <c r="AW1170" s="13" t="e">
        <f t="shared" si="1604"/>
        <v>#N/A</v>
      </c>
      <c r="AX1170" s="13" t="e">
        <f t="shared" si="1605"/>
        <v>#N/A</v>
      </c>
      <c r="AY1170" s="13" t="e">
        <f t="shared" si="1606"/>
        <v>#N/A</v>
      </c>
      <c r="AZ1170" s="13" t="e">
        <f t="shared" si="1607"/>
        <v>#N/A</v>
      </c>
      <c r="BA1170" s="13" t="e">
        <f t="shared" si="1608"/>
        <v>#N/A</v>
      </c>
      <c r="BB1170" s="13" t="e">
        <f t="shared" si="1609"/>
        <v>#N/A</v>
      </c>
      <c r="BC1170" s="13" t="e">
        <f t="shared" si="1610"/>
        <v>#N/A</v>
      </c>
      <c r="BD1170" s="13" t="e">
        <f t="shared" si="1611"/>
        <v>#N/A</v>
      </c>
      <c r="BE1170" s="13" t="e">
        <f t="shared" si="1612"/>
        <v>#N/A</v>
      </c>
      <c r="BF1170" s="13" t="e">
        <f t="shared" si="1613"/>
        <v>#N/A</v>
      </c>
      <c r="BG1170" s="13" t="e">
        <f t="shared" si="1614"/>
        <v>#N/A</v>
      </c>
      <c r="BH1170" s="13" t="e">
        <f t="shared" si="1615"/>
        <v>#N/A</v>
      </c>
      <c r="BI1170" s="13" t="e">
        <f t="shared" si="1616"/>
        <v>#N/A</v>
      </c>
      <c r="BJ1170" s="14" t="e">
        <f t="shared" si="1617"/>
        <v>#N/A</v>
      </c>
      <c r="BK1170" s="14" t="e">
        <f t="shared" si="1618"/>
        <v>#N/A</v>
      </c>
      <c r="BL1170" s="14" t="e">
        <f t="shared" si="1619"/>
        <v>#N/A</v>
      </c>
      <c r="BM1170" s="14" t="e">
        <f t="shared" si="1620"/>
        <v>#N/A</v>
      </c>
      <c r="BN1170" s="14" t="e">
        <f t="shared" si="1621"/>
        <v>#N/A</v>
      </c>
    </row>
    <row r="1171" spans="1:66" x14ac:dyDescent="0.25">
      <c r="A1171" t="s">
        <v>289</v>
      </c>
      <c r="B1171" t="s">
        <v>296</v>
      </c>
      <c r="C1171" t="s">
        <v>297</v>
      </c>
      <c r="D1171" s="7" t="s">
        <v>375</v>
      </c>
      <c r="E1171" s="10">
        <f>VLOOKUP(A1171,home!$A$2:$E$404,3,FALSE)</f>
        <v>1.6667000000000001</v>
      </c>
      <c r="F1171" s="10">
        <f>VLOOKUP(B1171,home!$B$2:$E$404,3,FALSE)</f>
        <v>0.9</v>
      </c>
      <c r="G1171" s="10">
        <f>VLOOKUP(C1171,away!$B$2:$E$404,4,FALSE)</f>
        <v>1.6</v>
      </c>
      <c r="H1171" s="10">
        <f>VLOOKUP(A1171,away!$A$2:$E$404,3,FALSE)</f>
        <v>0.93330000000000002</v>
      </c>
      <c r="I1171" s="10">
        <f>VLOOKUP(C1171,away!$B$2:$E$404,3,FALSE)</f>
        <v>0.71430000000000005</v>
      </c>
      <c r="J1171" s="10">
        <f>VLOOKUP(B1171,home!$B$2:$E$404,4,FALSE)</f>
        <v>1.0714999999999999</v>
      </c>
      <c r="K1171" s="12">
        <f t="shared" si="1566"/>
        <v>2.4000480000000004</v>
      </c>
      <c r="L1171" s="12">
        <f t="shared" si="1567"/>
        <v>0.71432210758500003</v>
      </c>
      <c r="M1171" s="13">
        <f t="shared" si="1568"/>
        <v>4.4406469638285755E-2</v>
      </c>
      <c r="N1171" s="13">
        <f t="shared" si="1569"/>
        <v>0.10657765864242845</v>
      </c>
      <c r="O1171" s="13">
        <f t="shared" si="1570"/>
        <v>3.172052298242959E-2</v>
      </c>
      <c r="P1171" s="13">
        <f t="shared" si="1571"/>
        <v>7.6130777742934183E-2</v>
      </c>
      <c r="Q1171" s="13">
        <f t="shared" si="1572"/>
        <v>0.12789574823472163</v>
      </c>
      <c r="R1171" s="13">
        <f t="shared" si="1573"/>
        <v>1.1329335415253768E-2</v>
      </c>
      <c r="S1171" s="13">
        <f t="shared" si="1574"/>
        <v>3.2629791148422106E-2</v>
      </c>
      <c r="T1171" s="13">
        <f t="shared" si="1575"/>
        <v>9.1358760430186897E-2</v>
      </c>
      <c r="U1171" s="13">
        <f t="shared" si="1576"/>
        <v>2.719094880470898E-2</v>
      </c>
      <c r="V1171" s="13">
        <f t="shared" si="1577"/>
        <v>6.215639292486112E-3</v>
      </c>
      <c r="W1171" s="13">
        <f t="shared" si="1578"/>
        <v>0.10231864491974907</v>
      </c>
      <c r="X1171" s="13">
        <f t="shared" si="1579"/>
        <v>7.3088470084316404E-2</v>
      </c>
      <c r="Y1171" s="13">
        <f t="shared" si="1580"/>
        <v>2.610435499539606E-2</v>
      </c>
      <c r="Z1171" s="13">
        <f t="shared" si="1581"/>
        <v>2.6975982504538177E-3</v>
      </c>
      <c r="AA1171" s="13">
        <f t="shared" si="1582"/>
        <v>6.4743652858051844E-3</v>
      </c>
      <c r="AB1171" s="13">
        <f t="shared" si="1583"/>
        <v>7.769393727733085E-3</v>
      </c>
      <c r="AC1171" s="13">
        <f t="shared" si="1584"/>
        <v>6.6600860381520102E-4</v>
      </c>
      <c r="AD1171" s="13">
        <f t="shared" si="1585"/>
        <v>6.1392414775588496E-2</v>
      </c>
      <c r="AE1171" s="13">
        <f t="shared" si="1586"/>
        <v>4.3853959112230868E-2</v>
      </c>
      <c r="AF1171" s="13">
        <f t="shared" si="1587"/>
        <v>1.5662926249497586E-2</v>
      </c>
      <c r="AG1171" s="13">
        <f t="shared" si="1588"/>
        <v>3.729458163163178E-3</v>
      </c>
      <c r="AH1171" s="13">
        <f t="shared" si="1589"/>
        <v>4.8173851692044487E-4</v>
      </c>
      <c r="AI1171" s="13">
        <f t="shared" si="1590"/>
        <v>1.1561955640578801E-3</v>
      </c>
      <c r="AJ1171" s="13">
        <f t="shared" si="1591"/>
        <v>1.387462425562994E-3</v>
      </c>
      <c r="AK1171" s="13">
        <f t="shared" si="1592"/>
        <v>1.1099921398492044E-3</v>
      </c>
      <c r="AL1171" s="13">
        <f t="shared" si="1593"/>
        <v>4.5672401706279269E-5</v>
      </c>
      <c r="AM1171" s="13">
        <f t="shared" si="1594"/>
        <v>2.9468948459464336E-2</v>
      </c>
      <c r="AN1171" s="13">
        <f t="shared" si="1595"/>
        <v>2.1050321371878303E-2</v>
      </c>
      <c r="AO1171" s="13">
        <f t="shared" si="1596"/>
        <v>7.5183549638508399E-3</v>
      </c>
      <c r="AP1171" s="13">
        <f t="shared" si="1597"/>
        <v>1.7901757211166928E-3</v>
      </c>
      <c r="AQ1171" s="13">
        <f t="shared" si="1598"/>
        <v>3.1969052351389328E-4</v>
      </c>
      <c r="AR1171" s="13">
        <f t="shared" si="1599"/>
        <v>6.8823294542296899E-5</v>
      </c>
      <c r="AS1171" s="13">
        <f t="shared" si="1600"/>
        <v>1.6517921041965061E-4</v>
      </c>
      <c r="AT1171" s="13">
        <f t="shared" si="1601"/>
        <v>1.9821901680463092E-4</v>
      </c>
      <c r="AU1171" s="13">
        <f t="shared" si="1602"/>
        <v>1.5857838494797363E-4</v>
      </c>
      <c r="AV1171" s="13">
        <f t="shared" si="1603"/>
        <v>9.5148933909403578E-5</v>
      </c>
      <c r="AW1171" s="13">
        <f t="shared" si="1604"/>
        <v>2.1750305827615344E-6</v>
      </c>
      <c r="AX1171" s="13">
        <f t="shared" si="1605"/>
        <v>1.17878151353734E-2</v>
      </c>
      <c r="AY1171" s="13">
        <f t="shared" si="1606"/>
        <v>8.420296951322289E-3</v>
      </c>
      <c r="AZ1171" s="13">
        <f t="shared" si="1607"/>
        <v>3.0074021323800442E-3</v>
      </c>
      <c r="BA1171" s="13">
        <f t="shared" si="1608"/>
        <v>7.1608460985244531E-4</v>
      </c>
      <c r="BB1171" s="13">
        <f t="shared" si="1609"/>
        <v>1.2787876692974529E-4</v>
      </c>
      <c r="BC1171" s="13">
        <f t="shared" si="1610"/>
        <v>1.826932606172534E-5</v>
      </c>
      <c r="BD1171" s="13">
        <f t="shared" si="1611"/>
        <v>8.1936668013994533E-6</v>
      </c>
      <c r="BE1171" s="13">
        <f t="shared" si="1612"/>
        <v>1.9665193619365158E-5</v>
      </c>
      <c r="BF1171" s="13">
        <f t="shared" si="1613"/>
        <v>2.3598704307885068E-5</v>
      </c>
      <c r="BG1171" s="13">
        <f t="shared" si="1614"/>
        <v>1.8879341025576983E-5</v>
      </c>
      <c r="BH1171" s="13">
        <f t="shared" si="1615"/>
        <v>1.1327831167438498E-5</v>
      </c>
      <c r="BI1171" s="13">
        <f t="shared" si="1616"/>
        <v>5.4374677075496895E-6</v>
      </c>
      <c r="BJ1171" s="14">
        <f t="shared" si="1617"/>
        <v>0.73620763356902263</v>
      </c>
      <c r="BK1171" s="14">
        <f t="shared" si="1618"/>
        <v>0.1685146557789719</v>
      </c>
      <c r="BL1171" s="14">
        <f t="shared" si="1619"/>
        <v>8.9393005907574291E-2</v>
      </c>
      <c r="BM1171" s="14">
        <f t="shared" si="1620"/>
        <v>0.59033425892922964</v>
      </c>
      <c r="BN1171" s="14">
        <f t="shared" si="1621"/>
        <v>0.39806051265605341</v>
      </c>
    </row>
    <row r="1172" spans="1:66" x14ac:dyDescent="0.25">
      <c r="A1172" t="s">
        <v>289</v>
      </c>
      <c r="B1172" t="s">
        <v>294</v>
      </c>
      <c r="C1172" t="s">
        <v>315</v>
      </c>
      <c r="D1172" s="7" t="s">
        <v>375</v>
      </c>
      <c r="E1172" s="10">
        <f>VLOOKUP(A1172,home!$A$2:$E$404,3,FALSE)</f>
        <v>1.6667000000000001</v>
      </c>
      <c r="F1172" s="10">
        <f>VLOOKUP(B1172,home!$B$2:$E$404,3,FALSE)</f>
        <v>1.5</v>
      </c>
      <c r="G1172" s="10">
        <f>VLOOKUP(C1172,away!$B$2:$E$404,4,FALSE)</f>
        <v>0.9</v>
      </c>
      <c r="H1172" s="10">
        <f>VLOOKUP(A1172,away!$A$2:$E$404,3,FALSE)</f>
        <v>0.93330000000000002</v>
      </c>
      <c r="I1172" s="10">
        <f>VLOOKUP(C1172,away!$B$2:$E$404,3,FALSE)</f>
        <v>1.0714999999999999</v>
      </c>
      <c r="J1172" s="10">
        <f>VLOOKUP(B1172,home!$B$2:$E$404,4,FALSE)</f>
        <v>0.1</v>
      </c>
      <c r="K1172" s="12">
        <f t="shared" si="1566"/>
        <v>2.2500450000000001</v>
      </c>
      <c r="L1172" s="12">
        <f t="shared" si="1567"/>
        <v>0.100003095</v>
      </c>
      <c r="M1172" s="13">
        <f t="shared" si="1568"/>
        <v>9.5364575545991689E-2</v>
      </c>
      <c r="N1172" s="13">
        <f t="shared" si="1569"/>
        <v>0.21457458638438084</v>
      </c>
      <c r="O1172" s="13">
        <f t="shared" si="1570"/>
        <v>9.5367527079604827E-3</v>
      </c>
      <c r="P1172" s="13">
        <f t="shared" si="1571"/>
        <v>2.1458122746782944E-2</v>
      </c>
      <c r="Q1172" s="13">
        <f t="shared" si="1572"/>
        <v>0.24140123761062213</v>
      </c>
      <c r="R1172" s="13">
        <f t="shared" si="1573"/>
        <v>4.7685239352283963E-4</v>
      </c>
      <c r="S1172" s="13">
        <f t="shared" si="1574"/>
        <v>1.2070809028923452E-3</v>
      </c>
      <c r="T1172" s="13">
        <f t="shared" si="1575"/>
        <v>2.4140870897892616E-2</v>
      </c>
      <c r="U1172" s="13">
        <f t="shared" si="1576"/>
        <v>1.0729393437840977E-3</v>
      </c>
      <c r="V1172" s="13">
        <f t="shared" si="1577"/>
        <v>3.0178560110288274E-5</v>
      </c>
      <c r="W1172" s="13">
        <f t="shared" si="1578"/>
        <v>0.18105454922653078</v>
      </c>
      <c r="X1172" s="13">
        <f t="shared" si="1579"/>
        <v>1.8106015286482931E-2</v>
      </c>
      <c r="Y1172" s="13">
        <f t="shared" si="1580"/>
        <v>9.0532878338280237E-4</v>
      </c>
      <c r="Z1172" s="13">
        <f t="shared" si="1581"/>
        <v>1.5895571736813976E-5</v>
      </c>
      <c r="AA1172" s="13">
        <f t="shared" si="1582"/>
        <v>3.5765751708559603E-5</v>
      </c>
      <c r="AB1172" s="13">
        <f t="shared" si="1583"/>
        <v>4.0237275401543002E-5</v>
      </c>
      <c r="AC1172" s="13">
        <f t="shared" si="1584"/>
        <v>4.2440762428040288E-7</v>
      </c>
      <c r="AD1172" s="13">
        <f t="shared" si="1585"/>
        <v>0.10184522080360238</v>
      </c>
      <c r="AE1172" s="13">
        <f t="shared" si="1586"/>
        <v>1.0184837291318624E-2</v>
      </c>
      <c r="AF1172" s="13">
        <f t="shared" si="1587"/>
        <v>5.0925762560163955E-4</v>
      </c>
      <c r="AG1172" s="13">
        <f t="shared" si="1588"/>
        <v>1.69757795708384E-5</v>
      </c>
      <c r="AH1172" s="13">
        <f t="shared" si="1589"/>
        <v>3.9740159261898071E-7</v>
      </c>
      <c r="AI1172" s="13">
        <f t="shared" si="1590"/>
        <v>8.9417146646437437E-7</v>
      </c>
      <c r="AJ1172" s="13">
        <f t="shared" si="1591"/>
        <v>1.0059630186304168E-6</v>
      </c>
      <c r="AK1172" s="13">
        <f t="shared" si="1592"/>
        <v>7.5448735341809208E-7</v>
      </c>
      <c r="AL1172" s="13">
        <f t="shared" si="1593"/>
        <v>3.819863233004115E-9</v>
      </c>
      <c r="AM1172" s="13">
        <f t="shared" si="1594"/>
        <v>4.5831265968608308E-2</v>
      </c>
      <c r="AN1172" s="13">
        <f t="shared" si="1595"/>
        <v>4.5832684446290026E-3</v>
      </c>
      <c r="AO1172" s="13">
        <f t="shared" si="1596"/>
        <v>2.2917051483936819E-4</v>
      </c>
      <c r="AP1172" s="13">
        <f t="shared" si="1597"/>
        <v>7.639253588893417E-6</v>
      </c>
      <c r="AQ1172" s="13">
        <f t="shared" si="1598"/>
        <v>1.9098725059479982E-7</v>
      </c>
      <c r="AR1172" s="13">
        <f t="shared" si="1599"/>
        <v>7.9482778439654473E-9</v>
      </c>
      <c r="AS1172" s="13">
        <f t="shared" si="1600"/>
        <v>1.7883982821425233E-8</v>
      </c>
      <c r="AT1172" s="13">
        <f t="shared" si="1601"/>
        <v>2.0119883063716872E-8</v>
      </c>
      <c r="AU1172" s="13">
        <f t="shared" si="1602"/>
        <v>1.5090214096033611E-8</v>
      </c>
      <c r="AV1172" s="13">
        <f t="shared" si="1603"/>
        <v>8.4884151939274881E-9</v>
      </c>
      <c r="AW1172" s="13">
        <f t="shared" si="1604"/>
        <v>2.3875361608752036E-11</v>
      </c>
      <c r="AX1172" s="13">
        <f t="shared" si="1605"/>
        <v>1.7187068472722861E-2</v>
      </c>
      <c r="AY1172" s="13">
        <f t="shared" si="1606"/>
        <v>1.7187600412492089E-3</v>
      </c>
      <c r="AZ1172" s="13">
        <f t="shared" si="1607"/>
        <v>8.5940661843624265E-5</v>
      </c>
      <c r="BA1172" s="13">
        <f t="shared" si="1608"/>
        <v>2.8647773902369452E-6</v>
      </c>
      <c r="BB1172" s="13">
        <f t="shared" si="1609"/>
        <v>7.1621651377429314E-8</v>
      </c>
      <c r="BC1172" s="13">
        <f t="shared" si="1610"/>
        <v>1.4324773613507891E-9</v>
      </c>
      <c r="BD1172" s="13">
        <f t="shared" si="1611"/>
        <v>1.3247539738607858E-10</v>
      </c>
      <c r="BE1172" s="13">
        <f t="shared" si="1612"/>
        <v>2.9807560551155913E-10</v>
      </c>
      <c r="BF1172" s="13">
        <f t="shared" si="1613"/>
        <v>3.3534176290162808E-10</v>
      </c>
      <c r="BG1172" s="13">
        <f t="shared" si="1614"/>
        <v>2.5151135230266461E-10</v>
      </c>
      <c r="BH1172" s="13">
        <f t="shared" si="1615"/>
        <v>1.4147796517296227E-10</v>
      </c>
      <c r="BI1172" s="13">
        <f t="shared" si="1616"/>
        <v>6.3666357629519584E-11</v>
      </c>
      <c r="BJ1172" s="14">
        <f t="shared" si="1617"/>
        <v>0.86238512186563632</v>
      </c>
      <c r="BK1172" s="14">
        <f t="shared" si="1618"/>
        <v>0.11977914602451399</v>
      </c>
      <c r="BL1172" s="14">
        <f t="shared" si="1619"/>
        <v>1.1165670249130113E-2</v>
      </c>
      <c r="BM1172" s="14">
        <f t="shared" si="1620"/>
        <v>0.40881494630438259</v>
      </c>
      <c r="BN1172" s="14">
        <f t="shared" si="1621"/>
        <v>0.58281212738926091</v>
      </c>
    </row>
    <row r="1173" spans="1:66" x14ac:dyDescent="0.25">
      <c r="A1173" t="s">
        <v>289</v>
      </c>
      <c r="B1173" t="s">
        <v>303</v>
      </c>
      <c r="C1173" t="s">
        <v>299</v>
      </c>
      <c r="D1173" s="7" t="s">
        <v>375</v>
      </c>
      <c r="E1173" s="10">
        <f>VLOOKUP(A1173,home!$A$2:$E$404,3,FALSE)</f>
        <v>1.6667000000000001</v>
      </c>
      <c r="F1173" s="10">
        <f>VLOOKUP(B1173,home!$B$2:$E$404,3,FALSE)</f>
        <v>0.6</v>
      </c>
      <c r="G1173" s="10">
        <f>VLOOKUP(C1173,away!$B$2:$E$404,4,FALSE)</f>
        <v>0.6</v>
      </c>
      <c r="H1173" s="10">
        <f>VLOOKUP(A1173,away!$A$2:$E$404,3,FALSE)</f>
        <v>0.93330000000000002</v>
      </c>
      <c r="I1173" s="10">
        <f>VLOOKUP(C1173,away!$B$2:$E$404,3,FALSE)</f>
        <v>0.1</v>
      </c>
      <c r="J1173" s="10">
        <f>VLOOKUP(B1173,home!$B$2:$E$404,4,FALSE)</f>
        <v>0.53569999999999995</v>
      </c>
      <c r="K1173" s="12">
        <f t="shared" si="1566"/>
        <v>0.60001199999999988</v>
      </c>
      <c r="L1173" s="12">
        <f t="shared" si="1567"/>
        <v>4.9996881E-2</v>
      </c>
      <c r="M1173" s="13">
        <f t="shared" si="1568"/>
        <v>0.52204114049306016</v>
      </c>
      <c r="N1173" s="13">
        <f t="shared" si="1569"/>
        <v>0.31323094878952185</v>
      </c>
      <c r="O1173" s="13">
        <f t="shared" si="1570"/>
        <v>2.6100428778335818E-2</v>
      </c>
      <c r="P1173" s="13">
        <f t="shared" si="1571"/>
        <v>1.5660570472146824E-2</v>
      </c>
      <c r="Q1173" s="13">
        <f t="shared" si="1572"/>
        <v>9.3971164022549278E-2</v>
      </c>
      <c r="R1173" s="13">
        <f t="shared" si="1573"/>
        <v>6.5247001583971554E-4</v>
      </c>
      <c r="S1173" s="13">
        <f t="shared" si="1574"/>
        <v>1.1744930068224061E-4</v>
      </c>
      <c r="T1173" s="13">
        <f t="shared" si="1575"/>
        <v>4.6982651050668789E-3</v>
      </c>
      <c r="U1173" s="13">
        <f t="shared" si="1576"/>
        <v>3.9148983914401926E-4</v>
      </c>
      <c r="V1173" s="13">
        <f t="shared" si="1577"/>
        <v>3.9148107678116014E-7</v>
      </c>
      <c r="W1173" s="13">
        <f t="shared" si="1578"/>
        <v>1.8794608689165944E-2</v>
      </c>
      <c r="X1173" s="13">
        <f t="shared" si="1579"/>
        <v>9.39671814073796E-4</v>
      </c>
      <c r="Y1173" s="13">
        <f t="shared" si="1580"/>
        <v>2.3490329933650852E-5</v>
      </c>
      <c r="Z1173" s="13">
        <f t="shared" si="1581"/>
        <v>1.0873821912668798E-5</v>
      </c>
      <c r="AA1173" s="13">
        <f t="shared" si="1582"/>
        <v>6.5244236334642293E-6</v>
      </c>
      <c r="AB1173" s="13">
        <f t="shared" si="1583"/>
        <v>1.9573662365810689E-6</v>
      </c>
      <c r="AC1173" s="13">
        <f t="shared" si="1584"/>
        <v>7.3399590998383888E-10</v>
      </c>
      <c r="AD1173" s="13">
        <f t="shared" si="1585"/>
        <v>2.8192476872009585E-3</v>
      </c>
      <c r="AE1173" s="13">
        <f t="shared" si="1586"/>
        <v>1.4095359112651157E-4</v>
      </c>
      <c r="AF1173" s="13">
        <f t="shared" si="1587"/>
        <v>3.5236199610374273E-6</v>
      </c>
      <c r="AG1173" s="13">
        <f t="shared" si="1588"/>
        <v>5.8723335960404343E-8</v>
      </c>
      <c r="AH1173" s="13">
        <f t="shared" si="1589"/>
        <v>1.3591429504572352E-7</v>
      </c>
      <c r="AI1173" s="13">
        <f t="shared" si="1590"/>
        <v>8.1550207998974639E-8</v>
      </c>
      <c r="AJ1173" s="13">
        <f t="shared" si="1591"/>
        <v>2.4465551700940379E-8</v>
      </c>
      <c r="AK1173" s="13">
        <f t="shared" si="1592"/>
        <v>4.8932082023948795E-9</v>
      </c>
      <c r="AL1173" s="13">
        <f t="shared" si="1593"/>
        <v>8.807577627857287E-13</v>
      </c>
      <c r="AM1173" s="13">
        <f t="shared" si="1594"/>
        <v>3.3831648865856431E-4</v>
      </c>
      <c r="AN1173" s="13">
        <f t="shared" si="1595"/>
        <v>1.6914769223800096E-5</v>
      </c>
      <c r="AO1173" s="13">
        <f t="shared" si="1596"/>
        <v>4.2284285201239783E-7</v>
      </c>
      <c r="AP1173" s="13">
        <f t="shared" si="1597"/>
        <v>7.0469412512548268E-9</v>
      </c>
      <c r="AQ1173" s="13">
        <f t="shared" si="1598"/>
        <v>8.8081270788244644E-11</v>
      </c>
      <c r="AR1173" s="13">
        <f t="shared" si="1599"/>
        <v>1.3590581671199858E-9</v>
      </c>
      <c r="AS1173" s="13">
        <f t="shared" si="1600"/>
        <v>8.1545120896999669E-10</v>
      </c>
      <c r="AT1173" s="13">
        <f t="shared" si="1601"/>
        <v>2.4464025539825277E-10</v>
      </c>
      <c r="AU1173" s="13">
        <f t="shared" si="1602"/>
        <v>4.8929029640672142E-11</v>
      </c>
      <c r="AV1173" s="13">
        <f t="shared" si="1603"/>
        <v>7.3395012331897419E-12</v>
      </c>
      <c r="AW1173" s="13">
        <f t="shared" si="1604"/>
        <v>7.339336959774241E-16</v>
      </c>
      <c r="AX1173" s="13">
        <f t="shared" si="1605"/>
        <v>3.3832325498833728E-5</v>
      </c>
      <c r="AY1173" s="13">
        <f t="shared" si="1606"/>
        <v>1.6915107519184562E-6</v>
      </c>
      <c r="AZ1173" s="13">
        <f t="shared" si="1607"/>
        <v>4.2285130886943783E-8</v>
      </c>
      <c r="BA1173" s="13">
        <f t="shared" si="1608"/>
        <v>7.047082190079848E-10</v>
      </c>
      <c r="BB1173" s="13">
        <f t="shared" si="1609"/>
        <v>8.8083032413660352E-12</v>
      </c>
      <c r="BC1173" s="13">
        <f t="shared" si="1610"/>
        <v>8.8077537794098383E-14</v>
      </c>
      <c r="BD1173" s="13">
        <f t="shared" si="1611"/>
        <v>1.1324778242262687E-11</v>
      </c>
      <c r="BE1173" s="13">
        <f t="shared" si="1612"/>
        <v>6.7950028426965163E-12</v>
      </c>
      <c r="BF1173" s="13">
        <f t="shared" si="1613"/>
        <v>2.0385416228260107E-12</v>
      </c>
      <c r="BG1173" s="13">
        <f t="shared" si="1614"/>
        <v>4.0771647873169345E-13</v>
      </c>
      <c r="BH1173" s="13">
        <f t="shared" si="1615"/>
        <v>6.1158694959190196E-14</v>
      </c>
      <c r="BI1173" s="13">
        <f t="shared" si="1616"/>
        <v>7.3391901759707265E-15</v>
      </c>
      <c r="BJ1173" s="14">
        <f t="shared" si="1617"/>
        <v>0.43501316044267896</v>
      </c>
      <c r="BK1173" s="14">
        <f t="shared" si="1618"/>
        <v>0.53782124399259457</v>
      </c>
      <c r="BL1173" s="14">
        <f t="shared" si="1619"/>
        <v>2.7153119742505252E-2</v>
      </c>
      <c r="BM1173" s="14">
        <f t="shared" si="1620"/>
        <v>2.8339983917486686E-2</v>
      </c>
      <c r="BN1173" s="14">
        <f t="shared" si="1621"/>
        <v>0.97165672257145363</v>
      </c>
    </row>
    <row r="1174" spans="1:66" x14ac:dyDescent="0.25">
      <c r="A1174" t="s">
        <v>289</v>
      </c>
      <c r="B1174" t="s">
        <v>306</v>
      </c>
      <c r="C1174" t="s">
        <v>307</v>
      </c>
      <c r="D1174" s="7" t="s">
        <v>375</v>
      </c>
      <c r="E1174" s="10">
        <f>VLOOKUP(A1174,home!$A$2:$E$404,3,FALSE)</f>
        <v>1.6667000000000001</v>
      </c>
      <c r="F1174" s="10">
        <f>VLOOKUP(B1174,home!$B$2:$E$404,3,FALSE)</f>
        <v>1.2</v>
      </c>
      <c r="G1174" s="10">
        <f>VLOOKUP(C1174,away!$B$2:$E$404,4,FALSE)</f>
        <v>0.6</v>
      </c>
      <c r="H1174" s="10">
        <f>VLOOKUP(A1174,away!$A$2:$E$404,3,FALSE)</f>
        <v>0.93330000000000002</v>
      </c>
      <c r="I1174" s="10">
        <f>VLOOKUP(C1174,away!$B$2:$E$404,3,FALSE)</f>
        <v>3.7501000000000002</v>
      </c>
      <c r="J1174" s="10">
        <f>VLOOKUP(B1174,home!$B$2:$E$404,4,FALSE)</f>
        <v>1.6072</v>
      </c>
      <c r="K1174" s="12">
        <f t="shared" si="1566"/>
        <v>1.2000239999999998</v>
      </c>
      <c r="L1174" s="12">
        <f t="shared" si="1567"/>
        <v>5.6251490999760003</v>
      </c>
      <c r="M1174" s="13">
        <f t="shared" si="1568"/>
        <v>1.0860879233978921E-3</v>
      </c>
      <c r="N1174" s="13">
        <f t="shared" si="1569"/>
        <v>1.3033315741876315E-3</v>
      </c>
      <c r="O1174" s="13">
        <f t="shared" si="1570"/>
        <v>6.1094065047964568E-3</v>
      </c>
      <c r="P1174" s="13">
        <f t="shared" si="1571"/>
        <v>7.3314344315118596E-3</v>
      </c>
      <c r="Q1174" s="13">
        <f t="shared" si="1572"/>
        <v>7.8201458449146926E-4</v>
      </c>
      <c r="R1174" s="13">
        <f t="shared" si="1573"/>
        <v>1.7183161250921657E-2</v>
      </c>
      <c r="S1174" s="13">
        <f t="shared" si="1574"/>
        <v>1.2372370980656364E-2</v>
      </c>
      <c r="T1174" s="13">
        <f t="shared" si="1575"/>
        <v>4.3989486361202942E-3</v>
      </c>
      <c r="U1174" s="13">
        <f t="shared" si="1576"/>
        <v>2.0620205896976E-2</v>
      </c>
      <c r="V1174" s="13">
        <f t="shared" si="1577"/>
        <v>9.2797097886717396E-3</v>
      </c>
      <c r="W1174" s="13">
        <f t="shared" si="1578"/>
        <v>3.1281208991326356E-4</v>
      </c>
      <c r="X1174" s="13">
        <f t="shared" si="1579"/>
        <v>1.7596146460372064E-3</v>
      </c>
      <c r="Y1174" s="13">
        <f t="shared" si="1580"/>
        <v>4.94904737123039E-3</v>
      </c>
      <c r="Z1174" s="13">
        <f t="shared" si="1581"/>
        <v>3.2219281348454809E-2</v>
      </c>
      <c r="AA1174" s="13">
        <f t="shared" si="1582"/>
        <v>3.8663910880898121E-2</v>
      </c>
      <c r="AB1174" s="13">
        <f t="shared" si="1583"/>
        <v>2.3198810495469444E-2</v>
      </c>
      <c r="AC1174" s="13">
        <f t="shared" si="1584"/>
        <v>3.9150596370606467E-3</v>
      </c>
      <c r="AD1174" s="13">
        <f t="shared" si="1585"/>
        <v>9.3845503846518523E-5</v>
      </c>
      <c r="AE1174" s="13">
        <f t="shared" si="1586"/>
        <v>5.2789495149903798E-4</v>
      </c>
      <c r="AF1174" s="13">
        <f t="shared" si="1587"/>
        <v>1.4847439056533439E-3</v>
      </c>
      <c r="AG1174" s="13">
        <f t="shared" si="1588"/>
        <v>2.7839686148602529E-3</v>
      </c>
      <c r="AH1174" s="13">
        <f t="shared" si="1589"/>
        <v>4.5309565369783533E-2</v>
      </c>
      <c r="AI1174" s="13">
        <f t="shared" si="1590"/>
        <v>5.4372565873309096E-2</v>
      </c>
      <c r="AJ1174" s="13">
        <f t="shared" si="1591"/>
        <v>3.2624191994775939E-2</v>
      </c>
      <c r="AK1174" s="13">
        <f t="shared" si="1592"/>
        <v>1.3049937791446331E-2</v>
      </c>
      <c r="AL1174" s="13">
        <f t="shared" si="1593"/>
        <v>1.0571152631830996E-3</v>
      </c>
      <c r="AM1174" s="13">
        <f t="shared" si="1594"/>
        <v>2.2523371381582884E-5</v>
      </c>
      <c r="AN1174" s="13">
        <f t="shared" si="1595"/>
        <v>1.2669732225553619E-4</v>
      </c>
      <c r="AO1174" s="13">
        <f t="shared" si="1596"/>
        <v>3.5634566412754933E-4</v>
      </c>
      <c r="AP1174" s="13">
        <f t="shared" si="1597"/>
        <v>6.6816583061581145E-4</v>
      </c>
      <c r="AQ1174" s="13">
        <f t="shared" si="1598"/>
        <v>9.3963310518081213E-4</v>
      </c>
      <c r="AR1174" s="13">
        <f t="shared" si="1599"/>
        <v>5.0974612172028311E-2</v>
      </c>
      <c r="AS1174" s="13">
        <f t="shared" si="1600"/>
        <v>6.1170757997126075E-2</v>
      </c>
      <c r="AT1174" s="13">
        <f t="shared" si="1601"/>
        <v>3.6703188847371608E-2</v>
      </c>
      <c r="AU1174" s="13">
        <f t="shared" si="1602"/>
        <v>1.4681569164459422E-2</v>
      </c>
      <c r="AV1174" s="13">
        <f t="shared" si="1603"/>
        <v>4.4045588387528114E-3</v>
      </c>
      <c r="AW1174" s="13">
        <f t="shared" si="1604"/>
        <v>1.9821832999615758E-4</v>
      </c>
      <c r="AX1174" s="13">
        <f t="shared" si="1605"/>
        <v>4.5047643698020998E-6</v>
      </c>
      <c r="AY1174" s="13">
        <f t="shared" si="1606"/>
        <v>2.533997124039624E-5</v>
      </c>
      <c r="AZ1174" s="13">
        <f t="shared" si="1607"/>
        <v>7.1270558208166323E-5</v>
      </c>
      <c r="BA1174" s="13">
        <f t="shared" si="1608"/>
        <v>1.3363583878648466E-4</v>
      </c>
      <c r="BB1174" s="13">
        <f t="shared" si="1609"/>
        <v>1.8793037956858302E-4</v>
      </c>
      <c r="BC1174" s="13">
        <f t="shared" si="1610"/>
        <v>2.1142728109767254E-4</v>
      </c>
      <c r="BD1174" s="13">
        <f t="shared" si="1611"/>
        <v>4.7789965630185116E-2</v>
      </c>
      <c r="BE1174" s="13">
        <f t="shared" si="1612"/>
        <v>5.7349105715397246E-2</v>
      </c>
      <c r="BF1174" s="13">
        <f t="shared" si="1613"/>
        <v>3.4410151618506933E-2</v>
      </c>
      <c r="BG1174" s="13">
        <f t="shared" si="1614"/>
        <v>1.3764335928615718E-2</v>
      </c>
      <c r="BH1174" s="13">
        <f t="shared" si="1615"/>
        <v>4.1293833646002861E-3</v>
      </c>
      <c r="BI1174" s="13">
        <f t="shared" si="1616"/>
        <v>9.9107182854421766E-4</v>
      </c>
      <c r="BJ1174" s="14">
        <f t="shared" si="1617"/>
        <v>2.1143695964671805E-2</v>
      </c>
      <c r="BK1174" s="14">
        <f t="shared" si="1618"/>
        <v>3.5067117995721993E-2</v>
      </c>
      <c r="BL1174" s="14">
        <f t="shared" si="1619"/>
        <v>0.57750045716396425</v>
      </c>
      <c r="BM1174" s="14">
        <f t="shared" si="1620"/>
        <v>0.63230799456226161</v>
      </c>
      <c r="BN1174" s="14">
        <f t="shared" si="1621"/>
        <v>3.3795436269306964E-2</v>
      </c>
    </row>
    <row r="1175" spans="1:66" x14ac:dyDescent="0.25">
      <c r="A1175" t="s">
        <v>289</v>
      </c>
      <c r="B1175" t="s">
        <v>312</v>
      </c>
      <c r="C1175" t="s">
        <v>301</v>
      </c>
      <c r="D1175" s="7" t="s">
        <v>375</v>
      </c>
      <c r="E1175" s="10">
        <f>VLOOKUP(A1175,home!$A$2:$E$404,3,FALSE)</f>
        <v>1.6667000000000001</v>
      </c>
      <c r="F1175" s="10">
        <f>VLOOKUP(B1175,home!$B$2:$E$404,3,FALSE)</f>
        <v>1.2</v>
      </c>
      <c r="G1175" s="10">
        <f>VLOOKUP(C1175,away!$B$2:$E$404,4,FALSE)</f>
        <v>0.1</v>
      </c>
      <c r="H1175" s="10">
        <f>VLOOKUP(A1175,away!$A$2:$E$404,3,FALSE)</f>
        <v>0.93330000000000002</v>
      </c>
      <c r="I1175" s="10">
        <f>VLOOKUP(C1175,away!$B$2:$E$404,3,FALSE)</f>
        <v>2.1429</v>
      </c>
      <c r="J1175" s="10">
        <f>VLOOKUP(B1175,home!$B$2:$E$404,4,FALSE)</f>
        <v>3.2143999999999999</v>
      </c>
      <c r="K1175" s="12">
        <f t="shared" si="1566"/>
        <v>0.20000399999999999</v>
      </c>
      <c r="L1175" s="12">
        <f t="shared" si="1567"/>
        <v>6.4286989714080001</v>
      </c>
      <c r="M1175" s="13">
        <f t="shared" si="1568"/>
        <v>1.3218764862134918E-3</v>
      </c>
      <c r="N1175" s="13">
        <f t="shared" si="1569"/>
        <v>2.6438058474864321E-4</v>
      </c>
      <c r="O1175" s="13">
        <f t="shared" si="1570"/>
        <v>8.4979460072490964E-3</v>
      </c>
      <c r="P1175" s="13">
        <f t="shared" si="1571"/>
        <v>1.6996231932338481E-3</v>
      </c>
      <c r="Q1175" s="13">
        <f t="shared" si="1572"/>
        <v>2.6438587236033814E-5</v>
      </c>
      <c r="R1175" s="13">
        <f t="shared" si="1573"/>
        <v>2.7315368377941504E-2</v>
      </c>
      <c r="S1175" s="13">
        <f t="shared" si="1574"/>
        <v>5.4632922007205533E-4</v>
      </c>
      <c r="T1175" s="13">
        <f t="shared" si="1575"/>
        <v>1.6996571856977126E-4</v>
      </c>
      <c r="U1175" s="13">
        <f t="shared" si="1576"/>
        <v>5.4631829370618123E-3</v>
      </c>
      <c r="V1175" s="13">
        <f t="shared" si="1577"/>
        <v>7.8050140863316833E-5</v>
      </c>
      <c r="W1175" s="13">
        <f t="shared" si="1578"/>
        <v>1.7626077338519024E-6</v>
      </c>
      <c r="X1175" s="13">
        <f t="shared" si="1579"/>
        <v>1.1331274525609512E-5</v>
      </c>
      <c r="Y1175" s="13">
        <f t="shared" si="1580"/>
        <v>3.6422676443763787E-5</v>
      </c>
      <c r="Z1175" s="13">
        <f t="shared" si="1581"/>
        <v>5.853409353163435E-2</v>
      </c>
      <c r="AA1175" s="13">
        <f t="shared" si="1582"/>
        <v>1.1707052842700997E-2</v>
      </c>
      <c r="AB1175" s="13">
        <f t="shared" si="1583"/>
        <v>1.1707286983757849E-3</v>
      </c>
      <c r="AC1175" s="13">
        <f t="shared" si="1584"/>
        <v>6.2721361937932556E-6</v>
      </c>
      <c r="AD1175" s="13">
        <f t="shared" si="1585"/>
        <v>8.8132149300328961E-8</v>
      </c>
      <c r="AE1175" s="13">
        <f t="shared" si="1586"/>
        <v>5.6657505755500113E-7</v>
      </c>
      <c r="AF1175" s="13">
        <f t="shared" si="1587"/>
        <v>1.8211702448646327E-6</v>
      </c>
      <c r="AG1175" s="13">
        <f t="shared" si="1588"/>
        <v>3.9025850933067044E-6</v>
      </c>
      <c r="AH1175" s="13">
        <f t="shared" si="1589"/>
        <v>9.4074516719779414E-2</v>
      </c>
      <c r="AI1175" s="13">
        <f t="shared" si="1590"/>
        <v>1.8815279642022762E-2</v>
      </c>
      <c r="AJ1175" s="13">
        <f t="shared" si="1591"/>
        <v>1.8815655947615601E-3</v>
      </c>
      <c r="AK1175" s="13">
        <f t="shared" si="1592"/>
        <v>1.2544021507156369E-4</v>
      </c>
      <c r="AL1175" s="13">
        <f t="shared" si="1593"/>
        <v>3.2257985544863653E-7</v>
      </c>
      <c r="AM1175" s="13">
        <f t="shared" si="1594"/>
        <v>3.5253564777326028E-9</v>
      </c>
      <c r="AN1175" s="13">
        <f t="shared" si="1595"/>
        <v>2.2663455562246116E-8</v>
      </c>
      <c r="AO1175" s="13">
        <f t="shared" si="1596"/>
        <v>7.2848266730781279E-8</v>
      </c>
      <c r="AP1175" s="13">
        <f t="shared" si="1597"/>
        <v>1.5610652580034299E-7</v>
      </c>
      <c r="AQ1175" s="13">
        <f t="shared" si="1598"/>
        <v>2.5089046546068553E-7</v>
      </c>
      <c r="AR1175" s="13">
        <f t="shared" si="1599"/>
        <v>0.12095534977443007</v>
      </c>
      <c r="AS1175" s="13">
        <f t="shared" si="1600"/>
        <v>2.419155377628511E-2</v>
      </c>
      <c r="AT1175" s="13">
        <f t="shared" si="1601"/>
        <v>2.4192037607360631E-3</v>
      </c>
      <c r="AU1175" s="13">
        <f t="shared" si="1602"/>
        <v>1.6128347632075188E-4</v>
      </c>
      <c r="AV1175" s="13">
        <f t="shared" si="1603"/>
        <v>8.0643350995139139E-6</v>
      </c>
      <c r="AW1175" s="13">
        <f t="shared" si="1604"/>
        <v>1.1521168112751593E-8</v>
      </c>
      <c r="AX1175" s="13">
        <f t="shared" si="1605"/>
        <v>1.1751423282873843E-10</v>
      </c>
      <c r="AY1175" s="13">
        <f t="shared" si="1606"/>
        <v>7.5546362771191103E-10</v>
      </c>
      <c r="AZ1175" s="13">
        <f t="shared" si="1607"/>
        <v>2.4283241232038602E-9</v>
      </c>
      <c r="BA1175" s="13">
        <f t="shared" si="1608"/>
        <v>5.2036549310286265E-9</v>
      </c>
      <c r="BB1175" s="13">
        <f t="shared" si="1609"/>
        <v>8.363182775666481E-9</v>
      </c>
      <c r="BC1175" s="13">
        <f t="shared" si="1610"/>
        <v>1.0752876901524836E-8</v>
      </c>
      <c r="BD1175" s="13">
        <f t="shared" si="1611"/>
        <v>0.12959758878019559</v>
      </c>
      <c r="BE1175" s="13">
        <f t="shared" si="1612"/>
        <v>2.5920036146394234E-2</v>
      </c>
      <c r="BF1175" s="13">
        <f t="shared" si="1613"/>
        <v>2.592055454711716E-3</v>
      </c>
      <c r="BG1175" s="13">
        <f t="shared" si="1614"/>
        <v>1.728071530547207E-4</v>
      </c>
      <c r="BH1175" s="13">
        <f t="shared" si="1615"/>
        <v>8.6405304598890883E-6</v>
      </c>
      <c r="BI1175" s="13">
        <f t="shared" si="1616"/>
        <v>3.4562813081993181E-7</v>
      </c>
      <c r="BJ1175" s="14">
        <f t="shared" si="1617"/>
        <v>5.1721356688932377E-4</v>
      </c>
      <c r="BK1175" s="14">
        <f t="shared" si="1618"/>
        <v>3.6524745118955812E-3</v>
      </c>
      <c r="BL1175" s="14">
        <f t="shared" si="1619"/>
        <v>0.47507800985078308</v>
      </c>
      <c r="BM1175" s="14">
        <f t="shared" si="1620"/>
        <v>0.49865616899028409</v>
      </c>
      <c r="BN1175" s="14">
        <f t="shared" si="1621"/>
        <v>3.9125633236622617E-2</v>
      </c>
    </row>
    <row r="1176" spans="1:66" x14ac:dyDescent="0.25">
      <c r="A1176" t="s">
        <v>289</v>
      </c>
      <c r="B1176" t="s">
        <v>316</v>
      </c>
      <c r="C1176" t="s">
        <v>298</v>
      </c>
      <c r="D1176" s="7" t="s">
        <v>375</v>
      </c>
      <c r="E1176" s="10">
        <f>VLOOKUP(A1176,home!$A$2:$E$404,3,FALSE)</f>
        <v>1.6667000000000001</v>
      </c>
      <c r="F1176" s="10">
        <f>VLOOKUP(B1176,home!$B$2:$E$404,3,FALSE)</f>
        <v>0.1</v>
      </c>
      <c r="G1176" s="10">
        <f>VLOOKUP(C1176,away!$B$2:$E$404,4,FALSE)</f>
        <v>0.9</v>
      </c>
      <c r="H1176" s="10">
        <f>VLOOKUP(A1176,away!$A$2:$E$404,3,FALSE)</f>
        <v>0.93330000000000002</v>
      </c>
      <c r="I1176" s="10">
        <f>VLOOKUP(C1176,away!$B$2:$E$404,3,FALSE)</f>
        <v>0.1</v>
      </c>
      <c r="J1176" s="10">
        <f>VLOOKUP(B1176,home!$B$2:$E$404,4,FALSE)</f>
        <v>0.1</v>
      </c>
      <c r="K1176" s="12">
        <f t="shared" si="1566"/>
        <v>0.15000300000000003</v>
      </c>
      <c r="L1176" s="12">
        <f t="shared" si="1567"/>
        <v>9.333000000000001E-3</v>
      </c>
      <c r="M1176" s="13">
        <f t="shared" si="1568"/>
        <v>0.85270980033706401</v>
      </c>
      <c r="N1176" s="13">
        <f t="shared" si="1569"/>
        <v>0.12790902817996064</v>
      </c>
      <c r="O1176" s="13">
        <f t="shared" si="1570"/>
        <v>7.9583405665458219E-3</v>
      </c>
      <c r="P1176" s="13">
        <f t="shared" si="1571"/>
        <v>1.193774960003573E-3</v>
      </c>
      <c r="Q1176" s="13">
        <f t="shared" si="1572"/>
        <v>9.5933689770393172E-3</v>
      </c>
      <c r="R1176" s="13">
        <f t="shared" si="1573"/>
        <v>3.7137596253786091E-5</v>
      </c>
      <c r="S1176" s="13">
        <f t="shared" si="1574"/>
        <v>4.1781466994052696E-7</v>
      </c>
      <c r="T1176" s="13">
        <f t="shared" si="1575"/>
        <v>8.9534912662707982E-5</v>
      </c>
      <c r="U1176" s="13">
        <f t="shared" si="1576"/>
        <v>5.5707508508566759E-6</v>
      </c>
      <c r="V1176" s="13">
        <f t="shared" si="1577"/>
        <v>6.4992371730687156E-11</v>
      </c>
      <c r="W1176" s="13">
        <f t="shared" si="1578"/>
        <v>4.7967804222094309E-4</v>
      </c>
      <c r="X1176" s="13">
        <f t="shared" si="1579"/>
        <v>4.4768351680480629E-6</v>
      </c>
      <c r="Y1176" s="13">
        <f t="shared" si="1580"/>
        <v>2.0891151311696296E-8</v>
      </c>
      <c r="Z1176" s="13">
        <f t="shared" si="1581"/>
        <v>1.1553506194552848E-7</v>
      </c>
      <c r="AA1176" s="13">
        <f t="shared" si="1582"/>
        <v>1.7330605897015112E-8</v>
      </c>
      <c r="AB1176" s="13">
        <f t="shared" si="1583"/>
        <v>1.299821438184979E-9</v>
      </c>
      <c r="AC1176" s="13">
        <f t="shared" si="1584"/>
        <v>5.6867431578619779E-15</v>
      </c>
      <c r="AD1176" s="13">
        <f t="shared" si="1585"/>
        <v>1.7988286341817029E-5</v>
      </c>
      <c r="AE1176" s="13">
        <f t="shared" si="1586"/>
        <v>1.678846764281784E-7</v>
      </c>
      <c r="AF1176" s="13">
        <f t="shared" si="1587"/>
        <v>7.8343384255209486E-10</v>
      </c>
      <c r="AG1176" s="13">
        <f t="shared" si="1588"/>
        <v>2.4372626841795662E-12</v>
      </c>
      <c r="AH1176" s="13">
        <f t="shared" si="1589"/>
        <v>2.695721832844046E-10</v>
      </c>
      <c r="AI1176" s="13">
        <f t="shared" si="1590"/>
        <v>4.0436636209210548E-11</v>
      </c>
      <c r="AJ1176" s="13">
        <f t="shared" si="1591"/>
        <v>3.0328083706451051E-12</v>
      </c>
      <c r="AK1176" s="13">
        <f t="shared" si="1592"/>
        <v>1.5164345134062594E-13</v>
      </c>
      <c r="AL1176" s="13">
        <f t="shared" si="1593"/>
        <v>3.1845261227882273E-19</v>
      </c>
      <c r="AM1176" s="13">
        <f t="shared" si="1594"/>
        <v>5.3965938322631613E-7</v>
      </c>
      <c r="AN1176" s="13">
        <f t="shared" si="1595"/>
        <v>5.0366410236512101E-9</v>
      </c>
      <c r="AO1176" s="13">
        <f t="shared" si="1596"/>
        <v>2.3503485336868382E-11</v>
      </c>
      <c r="AP1176" s="13">
        <f t="shared" si="1597"/>
        <v>7.3119342882997507E-14</v>
      </c>
      <c r="AQ1176" s="13">
        <f t="shared" si="1598"/>
        <v>1.7060570678175409E-16</v>
      </c>
      <c r="AR1176" s="13">
        <f t="shared" si="1599"/>
        <v>5.0318343731867049E-13</v>
      </c>
      <c r="AS1176" s="13">
        <f t="shared" si="1600"/>
        <v>7.5479025148112525E-14</v>
      </c>
      <c r="AT1176" s="13">
        <f t="shared" si="1601"/>
        <v>5.6610401046461621E-15</v>
      </c>
      <c r="AU1176" s="13">
        <f t="shared" si="1602"/>
        <v>2.8305766627241285E-16</v>
      </c>
      <c r="AV1176" s="13">
        <f t="shared" si="1603"/>
        <v>1.0614874778465186E-17</v>
      </c>
      <c r="AW1176" s="13">
        <f t="shared" si="1604"/>
        <v>1.2384073636511884E-23</v>
      </c>
      <c r="AX1176" s="13">
        <f t="shared" si="1605"/>
        <v>1.3491754410349514E-8</v>
      </c>
      <c r="AY1176" s="13">
        <f t="shared" si="1606"/>
        <v>1.2591854391179205E-10</v>
      </c>
      <c r="AZ1176" s="13">
        <f t="shared" si="1607"/>
        <v>5.875988851643779E-13</v>
      </c>
      <c r="BA1176" s="13">
        <f t="shared" si="1608"/>
        <v>1.8280201317463787E-15</v>
      </c>
      <c r="BB1176" s="13">
        <f t="shared" si="1609"/>
        <v>4.2652279723972427E-18</v>
      </c>
      <c r="BC1176" s="13">
        <f t="shared" si="1610"/>
        <v>7.9614745332767057E-21</v>
      </c>
      <c r="BD1176" s="13">
        <f t="shared" si="1611"/>
        <v>7.8270183674918984E-16</v>
      </c>
      <c r="BE1176" s="13">
        <f t="shared" si="1612"/>
        <v>1.1740762361788873E-16</v>
      </c>
      <c r="BF1176" s="13">
        <f t="shared" si="1613"/>
        <v>8.8057478827770819E-18</v>
      </c>
      <c r="BG1176" s="13">
        <f t="shared" si="1614"/>
        <v>4.4029619988673699E-19</v>
      </c>
      <c r="BH1176" s="13">
        <f t="shared" si="1615"/>
        <v>1.6511437717902553E-20</v>
      </c>
      <c r="BI1176" s="13">
        <f t="shared" si="1616"/>
        <v>4.9535303839970747E-22</v>
      </c>
      <c r="BJ1176" s="14">
        <f t="shared" si="1617"/>
        <v>0.13809482313295571</v>
      </c>
      <c r="BK1176" s="14">
        <f t="shared" si="1618"/>
        <v>0.8539039933026541</v>
      </c>
      <c r="BL1176" s="14">
        <f t="shared" si="1619"/>
        <v>8.0010678578565971E-3</v>
      </c>
      <c r="BM1176" s="14">
        <f t="shared" si="1620"/>
        <v>5.9854908574270664E-4</v>
      </c>
      <c r="BN1176" s="14">
        <f t="shared" si="1621"/>
        <v>0.99940145061686725</v>
      </c>
    </row>
    <row r="1177" spans="1:66" x14ac:dyDescent="0.25">
      <c r="A1177" t="s">
        <v>289</v>
      </c>
      <c r="B1177" t="s">
        <v>310</v>
      </c>
      <c r="C1177" t="s">
        <v>311</v>
      </c>
      <c r="D1177" s="7" t="s">
        <v>375</v>
      </c>
      <c r="E1177" s="10">
        <f>VLOOKUP(A1177,home!$A$2:$E$404,3,FALSE)</f>
        <v>1.6667000000000001</v>
      </c>
      <c r="F1177" s="10">
        <f>VLOOKUP(B1177,home!$B$2:$E$404,3,FALSE)</f>
        <v>0.8</v>
      </c>
      <c r="G1177" s="10">
        <f>VLOOKUP(C1177,away!$B$2:$E$404,4,FALSE)</f>
        <v>0.6</v>
      </c>
      <c r="H1177" s="10">
        <f>VLOOKUP(A1177,away!$A$2:$E$404,3,FALSE)</f>
        <v>0.93330000000000002</v>
      </c>
      <c r="I1177" s="10">
        <f>VLOOKUP(C1177,away!$B$2:$E$404,3,FALSE)</f>
        <v>1.0714999999999999</v>
      </c>
      <c r="J1177" s="10">
        <f>VLOOKUP(B1177,home!$B$2:$E$404,4,FALSE)</f>
        <v>1.0714999999999999</v>
      </c>
      <c r="K1177" s="12">
        <f t="shared" si="1566"/>
        <v>0.80001600000000006</v>
      </c>
      <c r="L1177" s="12">
        <f t="shared" si="1567"/>
        <v>1.0715331629249998</v>
      </c>
      <c r="M1177" s="13">
        <f t="shared" si="1568"/>
        <v>0.15388508399805037</v>
      </c>
      <c r="N1177" s="13">
        <f t="shared" si="1569"/>
        <v>0.12311052935978427</v>
      </c>
      <c r="O1177" s="13">
        <f t="shared" si="1570"/>
        <v>0.1648929707834102</v>
      </c>
      <c r="P1177" s="13">
        <f t="shared" si="1571"/>
        <v>0.13191701491426067</v>
      </c>
      <c r="Q1177" s="13">
        <f t="shared" si="1572"/>
        <v>4.9245196628148587E-2</v>
      </c>
      <c r="R1177" s="13">
        <f t="shared" si="1573"/>
        <v>8.8344143263823532E-2</v>
      </c>
      <c r="S1177" s="13">
        <f t="shared" si="1574"/>
        <v>2.8271256660765361E-2</v>
      </c>
      <c r="T1177" s="13">
        <f t="shared" si="1575"/>
        <v>5.2767861301823586E-2</v>
      </c>
      <c r="U1177" s="13">
        <f t="shared" si="1576"/>
        <v>7.0676728117351054E-2</v>
      </c>
      <c r="V1177" s="13">
        <f t="shared" si="1577"/>
        <v>2.6928173281205135E-3</v>
      </c>
      <c r="W1177" s="13">
        <f t="shared" si="1578"/>
        <v>1.3132315075221643E-2</v>
      </c>
      <c r="X1177" s="13">
        <f t="shared" si="1579"/>
        <v>1.4071711109079904E-2</v>
      </c>
      <c r="Y1177" s="13">
        <f t="shared" si="1580"/>
        <v>7.5391525562396224E-3</v>
      </c>
      <c r="Z1177" s="13">
        <f t="shared" si="1581"/>
        <v>3.1554559752461388E-2</v>
      </c>
      <c r="AA1177" s="13">
        <f t="shared" si="1582"/>
        <v>2.5244152674925149E-2</v>
      </c>
      <c r="AB1177" s="13">
        <f t="shared" si="1583"/>
        <v>1.0097863023191459E-2</v>
      </c>
      <c r="AC1177" s="13">
        <f t="shared" si="1584"/>
        <v>1.4427503888207979E-4</v>
      </c>
      <c r="AD1177" s="13">
        <f t="shared" si="1585"/>
        <v>2.6265155443046294E-3</v>
      </c>
      <c r="AE1177" s="13">
        <f t="shared" si="1586"/>
        <v>2.8143985086604168E-3</v>
      </c>
      <c r="AF1177" s="13">
        <f t="shared" si="1587"/>
        <v>1.5078606678581494E-3</v>
      </c>
      <c r="AG1177" s="13">
        <f t="shared" si="1588"/>
        <v>5.3857423689341515E-4</v>
      </c>
      <c r="AH1177" s="13">
        <f t="shared" si="1589"/>
        <v>8.4529393040652101E-3</v>
      </c>
      <c r="AI1177" s="13">
        <f t="shared" si="1590"/>
        <v>6.7624866902810336E-3</v>
      </c>
      <c r="AJ1177" s="13">
        <f t="shared" si="1591"/>
        <v>2.705048776005936E-3</v>
      </c>
      <c r="AK1177" s="13">
        <f t="shared" si="1592"/>
        <v>7.2136076719505509E-4</v>
      </c>
      <c r="AL1177" s="13">
        <f t="shared" si="1593"/>
        <v>4.9471545809349539E-6</v>
      </c>
      <c r="AM1177" s="13">
        <f t="shared" si="1594"/>
        <v>4.2025089193848265E-4</v>
      </c>
      <c r="AN1177" s="13">
        <f t="shared" si="1595"/>
        <v>4.5031276746089461E-4</v>
      </c>
      <c r="AO1177" s="13">
        <f t="shared" si="1596"/>
        <v>2.4126253201144112E-4</v>
      </c>
      <c r="AP1177" s="13">
        <f t="shared" si="1597"/>
        <v>8.6173601340504521E-5</v>
      </c>
      <c r="AQ1177" s="13">
        <f t="shared" si="1598"/>
        <v>2.30844679012572E-5</v>
      </c>
      <c r="AR1177" s="13">
        <f t="shared" si="1599"/>
        <v>1.8115209576996091E-3</v>
      </c>
      <c r="AS1177" s="13">
        <f t="shared" si="1600"/>
        <v>1.4492457504950104E-3</v>
      </c>
      <c r="AT1177" s="13">
        <f t="shared" si="1601"/>
        <v>5.7970989416400822E-4</v>
      </c>
      <c r="AU1177" s="13">
        <f t="shared" si="1602"/>
        <v>1.5459239689650443E-4</v>
      </c>
      <c r="AV1177" s="13">
        <f t="shared" si="1603"/>
        <v>3.0919097748888472E-5</v>
      </c>
      <c r="AW1177" s="13">
        <f t="shared" si="1604"/>
        <v>1.1780324925315646E-7</v>
      </c>
      <c r="AX1177" s="13">
        <f t="shared" si="1605"/>
        <v>5.6034572927509518E-5</v>
      </c>
      <c r="AY1177" s="13">
        <f t="shared" si="1606"/>
        <v>6.0042903162165829E-5</v>
      </c>
      <c r="AZ1177" s="13">
        <f t="shared" si="1607"/>
        <v>3.2168980968277509E-5</v>
      </c>
      <c r="BA1177" s="13">
        <f t="shared" si="1608"/>
        <v>1.1490043308337509E-5</v>
      </c>
      <c r="BB1177" s="13">
        <f t="shared" si="1609"/>
        <v>3.0779906120820295E-6</v>
      </c>
      <c r="BC1177" s="13">
        <f t="shared" si="1610"/>
        <v>6.5963380320354288E-7</v>
      </c>
      <c r="BD1177" s="13">
        <f t="shared" si="1611"/>
        <v>3.2351746358479767E-4</v>
      </c>
      <c r="BE1177" s="13">
        <f t="shared" si="1612"/>
        <v>2.5881914714725546E-4</v>
      </c>
      <c r="BF1177" s="13">
        <f t="shared" si="1613"/>
        <v>1.0352972941207937E-4</v>
      </c>
      <c r="BG1177" s="13">
        <f t="shared" si="1614"/>
        <v>2.7608480001778038E-5</v>
      </c>
      <c r="BH1177" s="13">
        <f t="shared" si="1615"/>
        <v>5.521806434275614E-6</v>
      </c>
      <c r="BI1177" s="13">
        <f t="shared" si="1616"/>
        <v>8.8350669926468831E-7</v>
      </c>
      <c r="BJ1177" s="14">
        <f t="shared" si="1617"/>
        <v>0.26873867337344837</v>
      </c>
      <c r="BK1177" s="14">
        <f t="shared" si="1618"/>
        <v>0.31697543799782202</v>
      </c>
      <c r="BL1177" s="14">
        <f t="shared" si="1619"/>
        <v>0.38264356163053187</v>
      </c>
      <c r="BM1177" s="14">
        <f t="shared" si="1620"/>
        <v>0.28845736870687322</v>
      </c>
      <c r="BN1177" s="14">
        <f t="shared" si="1621"/>
        <v>0.71139493894747774</v>
      </c>
    </row>
    <row r="1178" spans="1:66" x14ac:dyDescent="0.25">
      <c r="A1178" t="s">
        <v>289</v>
      </c>
      <c r="B1178" t="s">
        <v>292</v>
      </c>
      <c r="C1178" t="s">
        <v>304</v>
      </c>
      <c r="D1178" s="7" t="s">
        <v>375</v>
      </c>
      <c r="E1178" s="10">
        <f>VLOOKUP(A1178,home!$A$2:$E$404,3,FALSE)</f>
        <v>1.6667000000000001</v>
      </c>
      <c r="F1178" s="10">
        <f>VLOOKUP(B1178,home!$B$2:$E$404,3,FALSE)</f>
        <v>0.9</v>
      </c>
      <c r="G1178" s="10">
        <f>VLOOKUP(C1178,away!$B$2:$E$404,4,FALSE)</f>
        <v>0.75</v>
      </c>
      <c r="H1178" s="10">
        <f>VLOOKUP(A1178,away!$A$2:$E$404,3,FALSE)</f>
        <v>0.93330000000000002</v>
      </c>
      <c r="I1178" s="10">
        <f>VLOOKUP(C1178,away!$B$2:$E$404,3,FALSE)</f>
        <v>0.80359999999999998</v>
      </c>
      <c r="J1178" s="10">
        <f>VLOOKUP(B1178,home!$B$2:$E$404,4,FALSE)</f>
        <v>0.53569999999999995</v>
      </c>
      <c r="K1178" s="12">
        <f t="shared" si="1566"/>
        <v>1.1250225</v>
      </c>
      <c r="L1178" s="12">
        <f t="shared" si="1567"/>
        <v>0.40177493571599993</v>
      </c>
      <c r="M1178" s="13">
        <f t="shared" si="1568"/>
        <v>0.217230248336891</v>
      </c>
      <c r="N1178" s="13">
        <f t="shared" si="1569"/>
        <v>0.24438891705958996</v>
      </c>
      <c r="O1178" s="13">
        <f t="shared" si="1570"/>
        <v>8.7277669061125079E-2</v>
      </c>
      <c r="P1178" s="13">
        <f t="shared" si="1571"/>
        <v>9.8189341441319578E-2</v>
      </c>
      <c r="Q1178" s="13">
        <f t="shared" si="1572"/>
        <v>0.1374715152213363</v>
      </c>
      <c r="R1178" s="13">
        <f t="shared" si="1573"/>
        <v>1.7532989938237924E-2</v>
      </c>
      <c r="S1178" s="13">
        <f t="shared" si="1574"/>
        <v>1.1095539003537038E-2</v>
      </c>
      <c r="T1178" s="13">
        <f t="shared" si="1575"/>
        <v>5.5232609190833497E-2</v>
      </c>
      <c r="U1178" s="13">
        <f t="shared" si="1576"/>
        <v>1.9725008172791273E-2</v>
      </c>
      <c r="V1178" s="13">
        <f t="shared" si="1577"/>
        <v>5.5724982850873244E-4</v>
      </c>
      <c r="W1178" s="13">
        <f t="shared" si="1578"/>
        <v>5.1552849244365248E-2</v>
      </c>
      <c r="X1178" s="13">
        <f t="shared" si="1579"/>
        <v>2.0712642691131478E-2</v>
      </c>
      <c r="Y1178" s="13">
        <f t="shared" si="1580"/>
        <v>4.1609103428689133E-3</v>
      </c>
      <c r="Z1178" s="13">
        <f t="shared" si="1581"/>
        <v>2.3481053017816054E-3</v>
      </c>
      <c r="AA1178" s="13">
        <f t="shared" si="1582"/>
        <v>2.6416712968735964E-3</v>
      </c>
      <c r="AB1178" s="13">
        <f t="shared" si="1583"/>
        <v>1.4859698232934882E-3</v>
      </c>
      <c r="AC1178" s="13">
        <f t="shared" si="1584"/>
        <v>1.5742511142688731E-5</v>
      </c>
      <c r="AD1178" s="13">
        <f t="shared" si="1585"/>
        <v>1.4499528834754737E-2</v>
      </c>
      <c r="AE1178" s="13">
        <f t="shared" si="1586"/>
        <v>5.8255472654958713E-3</v>
      </c>
      <c r="AF1178" s="13">
        <f t="shared" si="1587"/>
        <v>1.1702794390525616E-3</v>
      </c>
      <c r="AG1178" s="13">
        <f t="shared" si="1588"/>
        <v>1.567296487983665E-4</v>
      </c>
      <c r="AH1178" s="13">
        <f t="shared" si="1589"/>
        <v>2.3585246416942576E-4</v>
      </c>
      <c r="AI1178" s="13">
        <f t="shared" si="1590"/>
        <v>2.6533932887104776E-4</v>
      </c>
      <c r="AJ1178" s="13">
        <f t="shared" si="1591"/>
        <v>1.4925635755741421E-4</v>
      </c>
      <c r="AK1178" s="13">
        <f t="shared" si="1592"/>
        <v>5.5972253506711979E-5</v>
      </c>
      <c r="AL1178" s="13">
        <f t="shared" si="1593"/>
        <v>2.8462828055806033E-7</v>
      </c>
      <c r="AM1178" s="13">
        <f t="shared" si="1594"/>
        <v>3.2624592356995728E-3</v>
      </c>
      <c r="AN1178" s="13">
        <f t="shared" si="1595"/>
        <v>1.3107743496992661E-3</v>
      </c>
      <c r="AO1178" s="13">
        <f t="shared" si="1596"/>
        <v>2.6331814004430213E-4</v>
      </c>
      <c r="AP1178" s="13">
        <f t="shared" si="1597"/>
        <v>3.5264876263052061E-5</v>
      </c>
      <c r="AQ1178" s="13">
        <f t="shared" si="1598"/>
        <v>3.5421358484051074E-6</v>
      </c>
      <c r="AR1178" s="13">
        <f t="shared" si="1599"/>
        <v>1.8951921726026252E-5</v>
      </c>
      <c r="AS1178" s="13">
        <f t="shared" si="1600"/>
        <v>2.1321338360018367E-5</v>
      </c>
      <c r="AT1178" s="13">
        <f t="shared" si="1601"/>
        <v>1.1993492692566887E-5</v>
      </c>
      <c r="AU1178" s="13">
        <f t="shared" si="1602"/>
        <v>4.4976497109077737E-6</v>
      </c>
      <c r="AV1178" s="13">
        <f t="shared" si="1603"/>
        <v>1.2649892804724363E-6</v>
      </c>
      <c r="AW1178" s="13">
        <f t="shared" si="1604"/>
        <v>3.5737123829485204E-9</v>
      </c>
      <c r="AX1178" s="13">
        <f t="shared" si="1605"/>
        <v>6.117233409158034E-4</v>
      </c>
      <c r="AY1178" s="13">
        <f t="shared" si="1606"/>
        <v>2.457751059724236E-4</v>
      </c>
      <c r="AZ1178" s="13">
        <f t="shared" si="1607"/>
        <v>4.9373138701331782E-5</v>
      </c>
      <c r="BA1178" s="13">
        <f t="shared" si="1608"/>
        <v>6.6122965426082431E-6</v>
      </c>
      <c r="BB1178" s="13">
        <f t="shared" si="1609"/>
        <v>6.6416375458538876E-7</v>
      </c>
      <c r="BC1178" s="13">
        <f t="shared" si="1610"/>
        <v>5.3368869960688372E-8</v>
      </c>
      <c r="BD1178" s="13">
        <f t="shared" si="1611"/>
        <v>1.2690678555281426E-6</v>
      </c>
      <c r="BE1178" s="13">
        <f t="shared" si="1612"/>
        <v>1.4277298914959099E-6</v>
      </c>
      <c r="BF1178" s="13">
        <f t="shared" si="1613"/>
        <v>8.0311412592772891E-7</v>
      </c>
      <c r="BG1178" s="13">
        <f t="shared" si="1614"/>
        <v>3.011738205788426E-7</v>
      </c>
      <c r="BH1178" s="13">
        <f t="shared" si="1615"/>
        <v>8.4706831140540317E-8</v>
      </c>
      <c r="BI1178" s="13">
        <f t="shared" si="1616"/>
        <v>1.9059418187361706E-8</v>
      </c>
      <c r="BJ1178" s="14">
        <f t="shared" si="1617"/>
        <v>0.54096108909053819</v>
      </c>
      <c r="BK1178" s="14">
        <f t="shared" si="1618"/>
        <v>0.32733418085565202</v>
      </c>
      <c r="BL1178" s="14">
        <f t="shared" si="1619"/>
        <v>0.1294316629401388</v>
      </c>
      <c r="BM1178" s="14">
        <f t="shared" si="1620"/>
        <v>0.19773858559735077</v>
      </c>
      <c r="BN1178" s="14">
        <f t="shared" si="1621"/>
        <v>0.8020906810584999</v>
      </c>
    </row>
    <row r="1179" spans="1:66" x14ac:dyDescent="0.25">
      <c r="A1179" t="s">
        <v>337</v>
      </c>
      <c r="B1179" t="s">
        <v>76</v>
      </c>
      <c r="C1179" t="s">
        <v>78</v>
      </c>
      <c r="D1179" s="7" t="s">
        <v>376</v>
      </c>
      <c r="E1179" s="10">
        <f>VLOOKUP(A1179,home!$A$2:$E$404,3,FALSE)</f>
        <v>1.2959000000000001</v>
      </c>
      <c r="F1179" s="10">
        <f>VLOOKUP(B1179,home!$B$2:$E$404,3,FALSE)</f>
        <v>0.77170000000000005</v>
      </c>
      <c r="G1179" s="10">
        <f>VLOOKUP(C1179,away!$B$2:$E$404,4,FALSE)</f>
        <v>0.57869999999999999</v>
      </c>
      <c r="H1179" s="10">
        <f>VLOOKUP(A1179,away!$A$2:$E$404,3,FALSE)</f>
        <v>1</v>
      </c>
      <c r="I1179" s="10">
        <f>VLOOKUP(C1179,away!$B$2:$E$404,3,FALSE)</f>
        <v>1</v>
      </c>
      <c r="J1179" s="10">
        <f>VLOOKUP(B1179,home!$B$2:$E$404,4,FALSE)</f>
        <v>1</v>
      </c>
      <c r="K1179" s="12">
        <f t="shared" si="1566"/>
        <v>0.57872663756099996</v>
      </c>
      <c r="L1179" s="12">
        <f t="shared" si="1567"/>
        <v>1</v>
      </c>
      <c r="M1179" s="13">
        <f t="shared" si="1568"/>
        <v>0.2062375462185661</v>
      </c>
      <c r="N1179" s="13">
        <f t="shared" si="1569"/>
        <v>0.11935516166190206</v>
      </c>
      <c r="O1179" s="13">
        <f t="shared" si="1570"/>
        <v>0.2062375462185661</v>
      </c>
      <c r="P1179" s="13">
        <f t="shared" si="1571"/>
        <v>0.11935516166190206</v>
      </c>
      <c r="Q1179" s="13">
        <f t="shared" si="1572"/>
        <v>3.453700569207107E-2</v>
      </c>
      <c r="R1179" s="13">
        <f t="shared" si="1573"/>
        <v>0.10311877310928302</v>
      </c>
      <c r="S1179" s="13">
        <f t="shared" si="1574"/>
        <v>1.7268502846035531E-2</v>
      </c>
      <c r="T1179" s="13">
        <f t="shared" si="1575"/>
        <v>3.453700569207107E-2</v>
      </c>
      <c r="U1179" s="13">
        <f t="shared" si="1576"/>
        <v>5.9677580830951024E-2</v>
      </c>
      <c r="V1179" s="13">
        <f t="shared" si="1577"/>
        <v>1.1104158430887451E-3</v>
      </c>
      <c r="W1179" s="13">
        <f t="shared" si="1578"/>
        <v>6.6624950585324706E-3</v>
      </c>
      <c r="X1179" s="13">
        <f t="shared" si="1579"/>
        <v>6.6624950585324706E-3</v>
      </c>
      <c r="Y1179" s="13">
        <f t="shared" si="1580"/>
        <v>3.3312475292662349E-3</v>
      </c>
      <c r="Z1179" s="13">
        <f t="shared" si="1581"/>
        <v>3.437292436976102E-2</v>
      </c>
      <c r="AA1179" s="13">
        <f t="shared" si="1582"/>
        <v>1.9892526943650346E-2</v>
      </c>
      <c r="AB1179" s="13">
        <f t="shared" si="1583"/>
        <v>5.7561676153451789E-3</v>
      </c>
      <c r="AC1179" s="13">
        <f t="shared" si="1584"/>
        <v>4.0164201697825756E-5</v>
      </c>
      <c r="AD1179" s="13">
        <f t="shared" si="1585"/>
        <v>9.6394084074781841E-4</v>
      </c>
      <c r="AE1179" s="13">
        <f t="shared" si="1586"/>
        <v>9.6394084074781841E-4</v>
      </c>
      <c r="AF1179" s="13">
        <f t="shared" si="1587"/>
        <v>4.8197042037390915E-4</v>
      </c>
      <c r="AG1179" s="13">
        <f t="shared" si="1588"/>
        <v>1.6065680679130308E-4</v>
      </c>
      <c r="AH1179" s="13">
        <f t="shared" si="1589"/>
        <v>8.5932310924402514E-3</v>
      </c>
      <c r="AI1179" s="13">
        <f t="shared" si="1590"/>
        <v>4.9731317359125856E-3</v>
      </c>
      <c r="AJ1179" s="13">
        <f t="shared" si="1591"/>
        <v>1.4390419038362943E-3</v>
      </c>
      <c r="AK1179" s="13">
        <f t="shared" si="1592"/>
        <v>2.7760396077218622E-4</v>
      </c>
      <c r="AL1179" s="13">
        <f t="shared" si="1593"/>
        <v>9.2976373595618111E-7</v>
      </c>
      <c r="AM1179" s="13">
        <f t="shared" si="1594"/>
        <v>1.1157164831474171E-4</v>
      </c>
      <c r="AN1179" s="13">
        <f t="shared" si="1595"/>
        <v>1.1157164831474171E-4</v>
      </c>
      <c r="AO1179" s="13">
        <f t="shared" si="1596"/>
        <v>5.578582415737085E-5</v>
      </c>
      <c r="AP1179" s="13">
        <f t="shared" si="1597"/>
        <v>1.859527471912362E-5</v>
      </c>
      <c r="AQ1179" s="13">
        <f t="shared" si="1598"/>
        <v>4.6488186797809042E-6</v>
      </c>
      <c r="AR1179" s="13">
        <f t="shared" si="1599"/>
        <v>1.7186462184880511E-3</v>
      </c>
      <c r="AS1179" s="13">
        <f t="shared" si="1600"/>
        <v>9.9462634718251752E-4</v>
      </c>
      <c r="AT1179" s="13">
        <f t="shared" si="1601"/>
        <v>2.87808380767259E-4</v>
      </c>
      <c r="AU1179" s="13">
        <f t="shared" si="1602"/>
        <v>5.5520792154437264E-5</v>
      </c>
      <c r="AV1179" s="13">
        <f t="shared" si="1603"/>
        <v>8.0328403395651542E-6</v>
      </c>
      <c r="AW1179" s="13">
        <f t="shared" si="1604"/>
        <v>1.4946640017668709E-8</v>
      </c>
      <c r="AX1179" s="13">
        <f t="shared" si="1605"/>
        <v>1.0761580812721475E-5</v>
      </c>
      <c r="AY1179" s="13">
        <f t="shared" si="1606"/>
        <v>1.0761580812721475E-5</v>
      </c>
      <c r="AZ1179" s="13">
        <f t="shared" si="1607"/>
        <v>5.3807904063607364E-6</v>
      </c>
      <c r="BA1179" s="13">
        <f t="shared" si="1608"/>
        <v>1.7935968021202458E-6</v>
      </c>
      <c r="BB1179" s="13">
        <f t="shared" si="1609"/>
        <v>4.4839920053006133E-7</v>
      </c>
      <c r="BC1179" s="13">
        <f t="shared" si="1610"/>
        <v>8.9679840106012296E-8</v>
      </c>
      <c r="BD1179" s="13">
        <f t="shared" si="1611"/>
        <v>2.8644103641467506E-4</v>
      </c>
      <c r="BE1179" s="13">
        <f t="shared" si="1612"/>
        <v>1.6577105786375282E-4</v>
      </c>
      <c r="BF1179" s="13">
        <f t="shared" si="1613"/>
        <v>4.796806346120981E-5</v>
      </c>
      <c r="BG1179" s="13">
        <f t="shared" si="1614"/>
        <v>9.2534653590728734E-6</v>
      </c>
      <c r="BH1179" s="13">
        <f t="shared" si="1615"/>
        <v>1.3388067232608585E-6</v>
      </c>
      <c r="BI1179" s="13">
        <f t="shared" si="1616"/>
        <v>1.5496062265936347E-7</v>
      </c>
      <c r="BJ1179" s="14">
        <f t="shared" si="1617"/>
        <v>0.20798732844309656</v>
      </c>
      <c r="BK1179" s="14">
        <f t="shared" si="1618"/>
        <v>0.34402348211583894</v>
      </c>
      <c r="BL1179" s="14">
        <f t="shared" si="1619"/>
        <v>0.41354116538013347</v>
      </c>
      <c r="BM1179" s="14">
        <f t="shared" si="1620"/>
        <v>0.21107295911236684</v>
      </c>
      <c r="BN1179" s="14">
        <f t="shared" si="1621"/>
        <v>0.7888411945622904</v>
      </c>
    </row>
    <row r="1180" spans="1:66" x14ac:dyDescent="0.25">
      <c r="A1180" t="s">
        <v>337</v>
      </c>
      <c r="B1180" t="s">
        <v>72</v>
      </c>
      <c r="C1180" t="s">
        <v>89</v>
      </c>
      <c r="D1180" s="7" t="s">
        <v>376</v>
      </c>
      <c r="E1180" s="10">
        <f>VLOOKUP(A1180,home!$A$2:$E$404,3,FALSE)</f>
        <v>1.2959000000000001</v>
      </c>
      <c r="F1180" s="10">
        <f>VLOOKUP(B1180,home!$B$2:$E$404,3,FALSE)</f>
        <v>0.96460000000000001</v>
      </c>
      <c r="G1180" s="10">
        <f>VLOOKUP(C1180,away!$B$2:$E$404,4,FALSE)</f>
        <v>0.96460000000000001</v>
      </c>
      <c r="H1180" s="10">
        <f>VLOOKUP(A1180,away!$A$2:$E$404,3,FALSE)</f>
        <v>1</v>
      </c>
      <c r="I1180" s="10">
        <f>VLOOKUP(C1180,away!$B$2:$E$404,3,FALSE)</f>
        <v>2.5</v>
      </c>
      <c r="J1180" s="10">
        <f>VLOOKUP(B1180,home!$B$2:$E$404,4,FALSE)</f>
        <v>0.5</v>
      </c>
      <c r="K1180" s="12">
        <f t="shared" si="1566"/>
        <v>1.2057742500440001</v>
      </c>
      <c r="L1180" s="12">
        <f t="shared" si="1567"/>
        <v>1.25</v>
      </c>
      <c r="M1180" s="13">
        <f t="shared" si="1568"/>
        <v>8.579674158758778E-2</v>
      </c>
      <c r="N1180" s="13">
        <f t="shared" si="1569"/>
        <v>0.10345150174399251</v>
      </c>
      <c r="O1180" s="13">
        <f t="shared" si="1570"/>
        <v>0.10724592698448472</v>
      </c>
      <c r="P1180" s="13">
        <f t="shared" si="1571"/>
        <v>0.12931437717999064</v>
      </c>
      <c r="Q1180" s="13">
        <f t="shared" si="1572"/>
        <v>6.2369578465644074E-2</v>
      </c>
      <c r="R1180" s="13">
        <f t="shared" si="1573"/>
        <v>6.7028704365302949E-2</v>
      </c>
      <c r="S1180" s="13">
        <f t="shared" si="1574"/>
        <v>4.8726233176284432E-2</v>
      </c>
      <c r="T1180" s="13">
        <f t="shared" si="1575"/>
        <v>7.7961973082055103E-2</v>
      </c>
      <c r="U1180" s="13">
        <f t="shared" si="1576"/>
        <v>8.0821485737494148E-2</v>
      </c>
      <c r="V1180" s="13">
        <f t="shared" si="1577"/>
        <v>8.1601162868893719E-3</v>
      </c>
      <c r="W1180" s="13">
        <f t="shared" si="1578"/>
        <v>2.506787723332414E-2</v>
      </c>
      <c r="X1180" s="13">
        <f t="shared" si="1579"/>
        <v>3.1334846541655179E-2</v>
      </c>
      <c r="Y1180" s="13">
        <f t="shared" si="1580"/>
        <v>1.9584279088534481E-2</v>
      </c>
      <c r="Z1180" s="13">
        <f t="shared" si="1581"/>
        <v>2.7928626818876239E-2</v>
      </c>
      <c r="AA1180" s="13">
        <f t="shared" si="1582"/>
        <v>3.367561905728924E-2</v>
      </c>
      <c r="AB1180" s="13">
        <f t="shared" si="1583"/>
        <v>2.0302597156785188E-2</v>
      </c>
      <c r="AC1180" s="13">
        <f t="shared" si="1584"/>
        <v>7.6869203875748894E-4</v>
      </c>
      <c r="AD1180" s="13">
        <f t="shared" si="1585"/>
        <v>7.5565502178016174E-3</v>
      </c>
      <c r="AE1180" s="13">
        <f t="shared" si="1586"/>
        <v>9.4456877722520222E-3</v>
      </c>
      <c r="AF1180" s="13">
        <f t="shared" si="1587"/>
        <v>5.9035548576575137E-3</v>
      </c>
      <c r="AG1180" s="13">
        <f t="shared" si="1588"/>
        <v>2.4598145240239651E-3</v>
      </c>
      <c r="AH1180" s="13">
        <f t="shared" si="1589"/>
        <v>8.7276958808988232E-3</v>
      </c>
      <c r="AI1180" s="13">
        <f t="shared" si="1590"/>
        <v>1.0523630955402886E-2</v>
      </c>
      <c r="AJ1180" s="13">
        <f t="shared" si="1591"/>
        <v>6.3445616114953703E-3</v>
      </c>
      <c r="AK1180" s="13">
        <f t="shared" si="1592"/>
        <v>2.5500363396529281E-3</v>
      </c>
      <c r="AL1180" s="13">
        <f t="shared" si="1593"/>
        <v>4.6343453327380198E-5</v>
      </c>
      <c r="AM1180" s="13">
        <f t="shared" si="1594"/>
        <v>1.8222987343579134E-3</v>
      </c>
      <c r="AN1180" s="13">
        <f t="shared" si="1595"/>
        <v>2.2778734179473921E-3</v>
      </c>
      <c r="AO1180" s="13">
        <f t="shared" si="1596"/>
        <v>1.4236708862171198E-3</v>
      </c>
      <c r="AP1180" s="13">
        <f t="shared" si="1597"/>
        <v>5.9319620259046691E-4</v>
      </c>
      <c r="AQ1180" s="13">
        <f t="shared" si="1598"/>
        <v>1.8537381330952085E-4</v>
      </c>
      <c r="AR1180" s="13">
        <f t="shared" si="1599"/>
        <v>2.1819239702247049E-3</v>
      </c>
      <c r="AS1180" s="13">
        <f t="shared" si="1600"/>
        <v>2.6309077388507207E-3</v>
      </c>
      <c r="AT1180" s="13">
        <f t="shared" si="1601"/>
        <v>1.5861404028738419E-3</v>
      </c>
      <c r="AU1180" s="13">
        <f t="shared" si="1602"/>
        <v>6.375090849132318E-4</v>
      </c>
      <c r="AV1180" s="13">
        <f t="shared" si="1603"/>
        <v>1.9217300968937215E-4</v>
      </c>
      <c r="AW1180" s="13">
        <f t="shared" si="1604"/>
        <v>1.9402688430649641E-6</v>
      </c>
      <c r="AX1180" s="13">
        <f t="shared" si="1605"/>
        <v>3.6621348162942362E-4</v>
      </c>
      <c r="AY1180" s="13">
        <f t="shared" si="1606"/>
        <v>4.5776685203677953E-4</v>
      </c>
      <c r="AZ1180" s="13">
        <f t="shared" si="1607"/>
        <v>2.8610428252298718E-4</v>
      </c>
      <c r="BA1180" s="13">
        <f t="shared" si="1608"/>
        <v>1.1921011771791138E-4</v>
      </c>
      <c r="BB1180" s="13">
        <f t="shared" si="1609"/>
        <v>3.7253161786847297E-5</v>
      </c>
      <c r="BC1180" s="13">
        <f t="shared" si="1610"/>
        <v>9.3132904467118208E-6</v>
      </c>
      <c r="BD1180" s="13">
        <f t="shared" si="1611"/>
        <v>4.5456749379681384E-4</v>
      </c>
      <c r="BE1180" s="13">
        <f t="shared" si="1612"/>
        <v>5.4810577892723381E-4</v>
      </c>
      <c r="BF1180" s="13">
        <f t="shared" si="1613"/>
        <v>3.3044591726538399E-4</v>
      </c>
      <c r="BG1180" s="13">
        <f t="shared" si="1614"/>
        <v>1.3281439269025673E-4</v>
      </c>
      <c r="BH1180" s="13">
        <f t="shared" si="1615"/>
        <v>4.0036043685285892E-5</v>
      </c>
      <c r="BI1180" s="13">
        <f t="shared" si="1616"/>
        <v>9.6548861098708812E-6</v>
      </c>
      <c r="BJ1180" s="14">
        <f t="shared" si="1617"/>
        <v>0.35271393776750376</v>
      </c>
      <c r="BK1180" s="14">
        <f t="shared" si="1618"/>
        <v>0.27327027057487396</v>
      </c>
      <c r="BL1180" s="14">
        <f t="shared" si="1619"/>
        <v>0.34596453680783296</v>
      </c>
      <c r="BM1180" s="14">
        <f t="shared" si="1620"/>
        <v>0.44421471505889049</v>
      </c>
      <c r="BN1180" s="14">
        <f t="shared" si="1621"/>
        <v>0.55520683032700269</v>
      </c>
    </row>
    <row r="1181" spans="1:66" x14ac:dyDescent="0.25">
      <c r="A1181" t="s">
        <v>338</v>
      </c>
      <c r="B1181" t="s">
        <v>112</v>
      </c>
      <c r="C1181" t="s">
        <v>118</v>
      </c>
      <c r="D1181" s="7" t="s">
        <v>376</v>
      </c>
      <c r="E1181" s="10">
        <f>VLOOKUP(A1181,home!$A$2:$E$404,3,FALSE)</f>
        <v>1.2710999999999999</v>
      </c>
      <c r="F1181" s="10">
        <f>VLOOKUP(B1181,home!$B$2:$E$404,3,FALSE)</f>
        <v>0.70389999999999997</v>
      </c>
      <c r="G1181" s="10">
        <f>VLOOKUP(C1181,away!$B$2:$E$404,4,FALSE)</f>
        <v>0.70389999999999997</v>
      </c>
      <c r="H1181" s="10">
        <f>VLOOKUP(A1181,away!$A$2:$E$404,3,FALSE)</f>
        <v>0.94469999999999998</v>
      </c>
      <c r="I1181" s="10">
        <f>VLOOKUP(C1181,away!$B$2:$E$404,3,FALSE)</f>
        <v>0.89139999999999997</v>
      </c>
      <c r="J1181" s="10">
        <f>VLOOKUP(B1181,home!$B$2:$E$404,4,FALSE)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340</v>
      </c>
      <c r="B1182" t="s">
        <v>146</v>
      </c>
      <c r="C1182" t="s">
        <v>153</v>
      </c>
      <c r="D1182" s="7" t="s">
        <v>376</v>
      </c>
      <c r="E1182" s="10">
        <f>VLOOKUP(A1182,home!$A$2:$E$404,3,FALSE)</f>
        <v>1.4705999999999999</v>
      </c>
      <c r="F1182" s="10">
        <f>VLOOKUP(B1182,home!$B$2:$E$404,3,FALSE)</f>
        <v>0.90669999999999995</v>
      </c>
      <c r="G1182" s="10">
        <f>VLOOKUP(C1182,away!$B$2:$E$404,4,FALSE)</f>
        <v>1.2844</v>
      </c>
      <c r="H1182" s="10">
        <f>VLOOKUP(A1182,away!$A$2:$E$404,3,FALSE)</f>
        <v>1.2646999999999999</v>
      </c>
      <c r="I1182" s="10">
        <f>VLOOKUP(C1182,away!$B$2:$E$404,3,FALSE)</f>
        <v>0.43930000000000002</v>
      </c>
      <c r="J1182" s="10">
        <f>VLOOKUP(B1182,home!$B$2:$E$404,4,FALSE)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341</v>
      </c>
      <c r="B1183" t="s">
        <v>170</v>
      </c>
      <c r="C1183" t="s">
        <v>167</v>
      </c>
      <c r="D1183" s="7" t="s">
        <v>376</v>
      </c>
      <c r="E1183" s="10">
        <f>VLOOKUP(A1183,home!$A$2:$E$404,3,FALSE)</f>
        <v>1.2188000000000001</v>
      </c>
      <c r="F1183" s="10">
        <f>VLOOKUP(B1183,home!$B$2:$E$404,3,FALSE)</f>
        <v>1.3674999999999999</v>
      </c>
      <c r="G1183" s="10">
        <f>VLOOKUP(C1183,away!$B$2:$E$404,4,FALSE)</f>
        <v>0.82050000000000001</v>
      </c>
      <c r="H1183" s="10">
        <f>VLOOKUP(A1183,away!$A$2:$E$404,3,FALSE)</f>
        <v>1</v>
      </c>
      <c r="I1183" s="10">
        <f>VLOOKUP(C1183,away!$B$2:$E$404,3,FALSE)</f>
        <v>0.66669999999999996</v>
      </c>
      <c r="J1183" s="10">
        <f>VLOOKUP(B1183,home!$B$2:$E$404,4,FALSE)</f>
        <v>0.66669999999999996</v>
      </c>
      <c r="K1183" s="12">
        <f t="shared" si="1566"/>
        <v>1.3675347345</v>
      </c>
      <c r="L1183" s="12">
        <f t="shared" si="1567"/>
        <v>0.44448888999999997</v>
      </c>
      <c r="M1183" s="13">
        <f t="shared" si="1568"/>
        <v>0.16332329714246535</v>
      </c>
      <c r="N1183" s="13">
        <f t="shared" si="1569"/>
        <v>0.22335028179538594</v>
      </c>
      <c r="O1183" s="13">
        <f t="shared" si="1570"/>
        <v>7.2595391057994604E-2</v>
      </c>
      <c r="P1183" s="13">
        <f t="shared" si="1571"/>
        <v>9.9276718836418323E-2</v>
      </c>
      <c r="Q1183" s="13">
        <f t="shared" si="1572"/>
        <v>0.15271963415777667</v>
      </c>
      <c r="R1183" s="13">
        <f t="shared" si="1573"/>
        <v>1.613392239524197E-2</v>
      </c>
      <c r="S1183" s="13">
        <f t="shared" si="1574"/>
        <v>1.5086437567948554E-2</v>
      </c>
      <c r="T1183" s="13">
        <f t="shared" si="1575"/>
        <v>6.7882180667996242E-2</v>
      </c>
      <c r="U1183" s="13">
        <f t="shared" si="1576"/>
        <v>2.2063699279220833E-2</v>
      </c>
      <c r="V1183" s="13">
        <f t="shared" si="1577"/>
        <v>1.0189279293013739E-3</v>
      </c>
      <c r="W1183" s="13">
        <f t="shared" si="1578"/>
        <v>6.9616468116964106E-2</v>
      </c>
      <c r="X1183" s="13">
        <f t="shared" si="1579"/>
        <v>3.0943746639029768E-2</v>
      </c>
      <c r="Y1183" s="13">
        <f t="shared" si="1580"/>
        <v>6.877075798011785E-3</v>
      </c>
      <c r="Z1183" s="13">
        <f t="shared" si="1581"/>
        <v>2.390449752269081E-3</v>
      </c>
      <c r="AA1183" s="13">
        <f t="shared" si="1582"/>
        <v>3.269023067304888E-3</v>
      </c>
      <c r="AB1183" s="13">
        <f t="shared" si="1583"/>
        <v>2.2352512962105831E-3</v>
      </c>
      <c r="AC1183" s="13">
        <f t="shared" si="1584"/>
        <v>3.870996335246844E-5</v>
      </c>
      <c r="AD1183" s="13">
        <f t="shared" si="1585"/>
        <v>2.380073456079004E-2</v>
      </c>
      <c r="AE1183" s="13">
        <f t="shared" si="1586"/>
        <v>1.0579162086110204E-2</v>
      </c>
      <c r="AF1183" s="13">
        <f t="shared" si="1587"/>
        <v>2.351160006392604E-3</v>
      </c>
      <c r="AG1183" s="13">
        <f t="shared" si="1588"/>
        <v>3.4835483381794708E-4</v>
      </c>
      <c r="AH1183" s="13">
        <f t="shared" si="1589"/>
        <v>2.6563208924671469E-4</v>
      </c>
      <c r="AI1183" s="13">
        <f t="shared" si="1590"/>
        <v>3.632611086426863E-4</v>
      </c>
      <c r="AJ1183" s="13">
        <f t="shared" si="1591"/>
        <v>2.4838609188092584E-4</v>
      </c>
      <c r="AK1183" s="13">
        <f t="shared" si="1592"/>
        <v>1.1322553607129154E-4</v>
      </c>
      <c r="AL1183" s="13">
        <f t="shared" si="1593"/>
        <v>9.4120023662242299E-7</v>
      </c>
      <c r="AM1183" s="13">
        <f t="shared" si="1594"/>
        <v>6.5096662436989949E-3</v>
      </c>
      <c r="AN1183" s="13">
        <f t="shared" si="1595"/>
        <v>2.8934743229322361E-3</v>
      </c>
      <c r="AO1183" s="13">
        <f t="shared" si="1596"/>
        <v>6.4305859502182549E-4</v>
      </c>
      <c r="AP1183" s="13">
        <f t="shared" si="1597"/>
        <v>9.5277467035403545E-5</v>
      </c>
      <c r="AQ1183" s="13">
        <f t="shared" si="1598"/>
        <v>1.058744389114453E-5</v>
      </c>
      <c r="AR1183" s="13">
        <f t="shared" si="1599"/>
        <v>2.361410249953064E-5</v>
      </c>
      <c r="AS1183" s="13">
        <f t="shared" si="1600"/>
        <v>3.2293105392151424E-5</v>
      </c>
      <c r="AT1183" s="13">
        <f t="shared" si="1601"/>
        <v>2.2080971654318161E-5</v>
      </c>
      <c r="AU1183" s="13">
        <f t="shared" si="1602"/>
        <v>1.0065498569596672E-5</v>
      </c>
      <c r="AV1183" s="13">
        <f t="shared" si="1603"/>
        <v>3.4412297284958768E-6</v>
      </c>
      <c r="AW1183" s="13">
        <f t="shared" si="1604"/>
        <v>1.5892009028643968E-8</v>
      </c>
      <c r="AX1183" s="13">
        <f t="shared" si="1605"/>
        <v>1.4836991163767535E-3</v>
      </c>
      <c r="AY1183" s="13">
        <f t="shared" si="1606"/>
        <v>6.59487773332284E-4</v>
      </c>
      <c r="AZ1183" s="13">
        <f t="shared" si="1607"/>
        <v>1.4656749416851926E-4</v>
      </c>
      <c r="BA1183" s="13">
        <f t="shared" si="1608"/>
        <v>2.1715874264348858E-5</v>
      </c>
      <c r="BB1183" s="13">
        <f t="shared" si="1609"/>
        <v>2.4131162117849978E-6</v>
      </c>
      <c r="BC1183" s="13">
        <f t="shared" si="1610"/>
        <v>2.1452066928346382E-7</v>
      </c>
      <c r="BD1183" s="13">
        <f t="shared" si="1611"/>
        <v>1.7493677013937646E-6</v>
      </c>
      <c r="BE1183" s="13">
        <f t="shared" si="1612"/>
        <v>2.392321095068397E-6</v>
      </c>
      <c r="BF1183" s="13">
        <f t="shared" si="1613"/>
        <v>1.6357910967915552E-6</v>
      </c>
      <c r="BG1183" s="13">
        <f t="shared" si="1614"/>
        <v>7.4566704774943454E-7</v>
      </c>
      <c r="BH1183" s="13">
        <f t="shared" si="1615"/>
        <v>2.5493139704235531E-7</v>
      </c>
      <c r="BI1183" s="13">
        <f t="shared" si="1616"/>
        <v>6.9725508074006275E-8</v>
      </c>
      <c r="BJ1183" s="14">
        <f t="shared" si="1617"/>
        <v>0.60093496062987761</v>
      </c>
      <c r="BK1183" s="14">
        <f t="shared" si="1618"/>
        <v>0.27940452041305497</v>
      </c>
      <c r="BL1183" s="14">
        <f t="shared" si="1619"/>
        <v>0.1173861346335047</v>
      </c>
      <c r="BM1183" s="14">
        <f t="shared" si="1620"/>
        <v>0.27205734816210075</v>
      </c>
      <c r="BN1183" s="14">
        <f t="shared" si="1621"/>
        <v>0.72739924538528278</v>
      </c>
    </row>
    <row r="1184" spans="1:66" x14ac:dyDescent="0.25">
      <c r="A1184" t="s">
        <v>343</v>
      </c>
      <c r="B1184" t="s">
        <v>211</v>
      </c>
      <c r="C1184" t="s">
        <v>206</v>
      </c>
      <c r="D1184" s="7" t="s">
        <v>376</v>
      </c>
      <c r="E1184" s="10">
        <f>VLOOKUP(A1184,home!$A$2:$E$404,3,FALSE)</f>
        <v>1.3976999999999999</v>
      </c>
      <c r="F1184" s="10">
        <f>VLOOKUP(B1184,home!$B$2:$E$404,3,FALSE)</f>
        <v>1.2683</v>
      </c>
      <c r="G1184" s="10">
        <f>VLOOKUP(C1184,away!$B$2:$E$404,4,FALSE)</f>
        <v>0.8347</v>
      </c>
      <c r="H1184" s="10">
        <f>VLOOKUP(A1184,away!$A$2:$E$404,3,FALSE)</f>
        <v>1.0585</v>
      </c>
      <c r="I1184" s="10">
        <f>VLOOKUP(C1184,away!$B$2:$E$404,3,FALSE)</f>
        <v>1.3646</v>
      </c>
      <c r="J1184" s="10">
        <f>VLOOKUP(B1184,home!$B$2:$E$404,4,FALSE)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345</v>
      </c>
      <c r="B1185" t="s">
        <v>237</v>
      </c>
      <c r="C1185" t="s">
        <v>231</v>
      </c>
      <c r="D1185" s="7" t="s">
        <v>376</v>
      </c>
      <c r="E1185" s="10">
        <f>VLOOKUP(A1185,home!$A$2:$E$404,3,FALSE)</f>
        <v>1.5690999999999999</v>
      </c>
      <c r="F1185" s="10">
        <f>VLOOKUP(B1185,home!$B$2:$E$404,3,FALSE)</f>
        <v>0.9849</v>
      </c>
      <c r="G1185" s="10">
        <f>VLOOKUP(C1185,away!$B$2:$E$404,4,FALSE)</f>
        <v>0.89219999999999999</v>
      </c>
      <c r="H1185" s="10">
        <f>VLOOKUP(A1185,away!$A$2:$E$404,3,FALSE)</f>
        <v>1.1701999999999999</v>
      </c>
      <c r="I1185" s="10">
        <f>VLOOKUP(C1185,away!$B$2:$E$404,3,FALSE)</f>
        <v>1.0255000000000001</v>
      </c>
      <c r="J1185" s="10">
        <f>VLOOKUP(B1185,home!$B$2:$E$404,4,FALSE)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346</v>
      </c>
      <c r="B1186" t="s">
        <v>254</v>
      </c>
      <c r="C1186" t="s">
        <v>256</v>
      </c>
      <c r="D1186" s="7" t="s">
        <v>376</v>
      </c>
      <c r="E1186" s="10">
        <f>VLOOKUP(A1186,home!$A$2:$E$404,3,FALSE)</f>
        <v>1.254</v>
      </c>
      <c r="F1186" s="10">
        <f>VLOOKUP(B1186,home!$B$2:$E$404,3,FALSE)</f>
        <v>0.58479999999999999</v>
      </c>
      <c r="G1186" s="10">
        <f>VLOOKUP(C1186,away!$B$2:$E$404,4,FALSE)</f>
        <v>0.7974</v>
      </c>
      <c r="H1186" s="10">
        <f>VLOOKUP(A1186,away!$A$2:$E$404,3,FALSE)</f>
        <v>0.9476</v>
      </c>
      <c r="I1186" s="10">
        <f>VLOOKUP(C1186,away!$B$2:$E$404,3,FALSE)</f>
        <v>0.9849</v>
      </c>
      <c r="J1186" s="10">
        <f>VLOOKUP(B1186,home!$B$2:$E$404,4,FALSE)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346</v>
      </c>
      <c r="B1187" t="s">
        <v>257</v>
      </c>
      <c r="C1187" t="s">
        <v>249</v>
      </c>
      <c r="D1187" s="7" t="s">
        <v>376</v>
      </c>
      <c r="E1187" s="10">
        <f>VLOOKUP(A1187,home!$A$2:$E$404,3,FALSE)</f>
        <v>1.254</v>
      </c>
      <c r="F1187" s="10">
        <f>VLOOKUP(B1187,home!$B$2:$E$404,3,FALSE)</f>
        <v>1.6447000000000001</v>
      </c>
      <c r="G1187" s="10">
        <f>VLOOKUP(C1187,away!$B$2:$E$404,4,FALSE)</f>
        <v>2.0434999999999999</v>
      </c>
      <c r="H1187" s="10">
        <f>VLOOKUP(A1187,away!$A$2:$E$404,3,FALSE)</f>
        <v>0.9476</v>
      </c>
      <c r="I1187" s="10">
        <f>VLOOKUP(C1187,away!$B$2:$E$404,3,FALSE)</f>
        <v>0.52759999999999996</v>
      </c>
      <c r="J1187" s="10">
        <f>VLOOKUP(B1187,home!$B$2:$E$404,4,FALSE)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347</v>
      </c>
      <c r="B1188" t="s">
        <v>271</v>
      </c>
      <c r="C1188" t="s">
        <v>260</v>
      </c>
      <c r="D1188" s="7" t="s">
        <v>376</v>
      </c>
      <c r="E1188" s="10">
        <f>VLOOKUP(A1188,home!$A$2:$E$404,3,FALSE)</f>
        <v>1.5417000000000001</v>
      </c>
      <c r="F1188" s="10">
        <f>VLOOKUP(B1188,home!$B$2:$E$404,3,FALSE)</f>
        <v>0.3604</v>
      </c>
      <c r="G1188" s="10">
        <f>VLOOKUP(C1188,away!$B$2:$E$404,4,FALSE)</f>
        <v>1.7297</v>
      </c>
      <c r="H1188" s="10">
        <f>VLOOKUP(A1188,away!$A$2:$E$404,3,FALSE)</f>
        <v>1.125</v>
      </c>
      <c r="I1188" s="10">
        <f>VLOOKUP(C1188,away!$B$2:$E$404,3,FALSE)</f>
        <v>0.98770000000000002</v>
      </c>
      <c r="J1188" s="10">
        <f>VLOOKUP(B1188,home!$B$2:$E$404,4,FALSE)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347</v>
      </c>
      <c r="B1189" t="s">
        <v>326</v>
      </c>
      <c r="C1189" t="s">
        <v>261</v>
      </c>
      <c r="D1189" s="7" t="s">
        <v>376</v>
      </c>
      <c r="E1189" s="10">
        <f>VLOOKUP(A1189,home!$A$2:$E$404,3,FALSE)</f>
        <v>1.5417000000000001</v>
      </c>
      <c r="F1189" s="10">
        <f>VLOOKUP(B1189,home!$B$2:$E$404,3,FALSE)</f>
        <v>0.64859999999999995</v>
      </c>
      <c r="G1189" s="10">
        <f>VLOOKUP(C1189,away!$B$2:$E$404,4,FALSE)</f>
        <v>0.79279999999999995</v>
      </c>
      <c r="H1189" s="10">
        <f>VLOOKUP(A1189,away!$A$2:$E$404,3,FALSE)</f>
        <v>1.125</v>
      </c>
      <c r="I1189" s="10">
        <f>VLOOKUP(C1189,away!$B$2:$E$404,3,FALSE)</f>
        <v>1.0864</v>
      </c>
      <c r="J1189" s="10">
        <f>VLOOKUP(B1189,home!$B$2:$E$404,4,FALSE)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348</v>
      </c>
      <c r="B1190" t="s">
        <v>274</v>
      </c>
      <c r="C1190" t="s">
        <v>273</v>
      </c>
      <c r="D1190" s="7" t="s">
        <v>376</v>
      </c>
      <c r="E1190" s="10">
        <f>VLOOKUP(A1190,home!$A$2:$E$404,3,FALSE)</f>
        <v>1.5124</v>
      </c>
      <c r="F1190" s="10">
        <f>VLOOKUP(B1190,home!$B$2:$E$404,3,FALSE)</f>
        <v>1.0138</v>
      </c>
      <c r="G1190" s="10">
        <f>VLOOKUP(C1190,away!$B$2:$E$404,4,FALSE)</f>
        <v>0.74939999999999996</v>
      </c>
      <c r="H1190" s="10">
        <f>VLOOKUP(A1190,away!$A$2:$E$404,3,FALSE)</f>
        <v>1.1446000000000001</v>
      </c>
      <c r="I1190" s="10">
        <f>VLOOKUP(C1190,away!$B$2:$E$404,3,FALSE)</f>
        <v>0.93189999999999995</v>
      </c>
      <c r="J1190" s="10">
        <f>VLOOKUP(B1190,home!$B$2:$E$404,4,FALSE)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348</v>
      </c>
      <c r="B1191" t="s">
        <v>277</v>
      </c>
      <c r="C1191" t="s">
        <v>281</v>
      </c>
      <c r="D1191" s="7" t="s">
        <v>376</v>
      </c>
      <c r="E1191" s="10">
        <f>VLOOKUP(A1191,home!$A$2:$E$404,3,FALSE)</f>
        <v>1.5124</v>
      </c>
      <c r="F1191" s="10">
        <f>VLOOKUP(B1191,home!$B$2:$E$404,3,FALSE)</f>
        <v>1.0138</v>
      </c>
      <c r="G1191" s="10">
        <f>VLOOKUP(C1191,away!$B$2:$E$404,4,FALSE)</f>
        <v>1.0579000000000001</v>
      </c>
      <c r="H1191" s="10">
        <f>VLOOKUP(A1191,away!$A$2:$E$404,3,FALSE)</f>
        <v>1.1446000000000001</v>
      </c>
      <c r="I1191" s="10">
        <f>VLOOKUP(C1191,away!$B$2:$E$404,3,FALSE)</f>
        <v>1.3395999999999999</v>
      </c>
      <c r="J1191" s="10">
        <f>VLOOKUP(B1191,home!$B$2:$E$404,4,FALSE)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348</v>
      </c>
      <c r="B1192" t="s">
        <v>279</v>
      </c>
      <c r="C1192" t="s">
        <v>287</v>
      </c>
      <c r="D1192" s="7" t="s">
        <v>376</v>
      </c>
      <c r="E1192" s="10">
        <f>VLOOKUP(A1192,home!$A$2:$E$404,3,FALSE)</f>
        <v>1.5124</v>
      </c>
      <c r="F1192" s="10">
        <f>VLOOKUP(B1192,home!$B$2:$E$404,3,FALSE)</f>
        <v>0.4546</v>
      </c>
      <c r="G1192" s="10">
        <f>VLOOKUP(C1192,away!$B$2:$E$404,4,FALSE)</f>
        <v>1.4986999999999999</v>
      </c>
      <c r="H1192" s="10">
        <f>VLOOKUP(A1192,away!$A$2:$E$404,3,FALSE)</f>
        <v>1.1446000000000001</v>
      </c>
      <c r="I1192" s="10">
        <f>VLOOKUP(C1192,away!$B$2:$E$404,3,FALSE)</f>
        <v>1.0484</v>
      </c>
      <c r="J1192" s="10">
        <f>VLOOKUP(B1192,home!$B$2:$E$404,4,FALSE)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289</v>
      </c>
      <c r="B1193" t="s">
        <v>314</v>
      </c>
      <c r="C1193" t="s">
        <v>313</v>
      </c>
      <c r="D1193" s="7" t="s">
        <v>376</v>
      </c>
      <c r="E1193" s="10">
        <f>VLOOKUP(A1193,home!$A$2:$E$404,3,FALSE)</f>
        <v>1.6667000000000001</v>
      </c>
      <c r="F1193" s="10">
        <f>VLOOKUP(B1193,home!$B$2:$E$404,3,FALSE)</f>
        <v>0.6</v>
      </c>
      <c r="G1193" s="10">
        <f>VLOOKUP(C1193,away!$B$2:$E$404,4,FALSE)</f>
        <v>0.6</v>
      </c>
      <c r="H1193" s="10">
        <f>VLOOKUP(A1193,away!$A$2:$E$404,3,FALSE)</f>
        <v>0.93330000000000002</v>
      </c>
      <c r="I1193" s="10">
        <f>VLOOKUP(C1193,away!$B$2:$E$404,3,FALSE)</f>
        <v>0.53569999999999995</v>
      </c>
      <c r="J1193" s="10">
        <f>VLOOKUP(B1193,home!$B$2:$E$404,4,FALSE)</f>
        <v>0.1</v>
      </c>
      <c r="K1193" s="12">
        <f t="shared" si="1566"/>
        <v>0.60001199999999988</v>
      </c>
      <c r="L1193" s="12">
        <f t="shared" si="1567"/>
        <v>4.9996881E-2</v>
      </c>
      <c r="M1193" s="13">
        <f t="shared" si="1568"/>
        <v>0.52204114049306016</v>
      </c>
      <c r="N1193" s="13">
        <f t="shared" si="1569"/>
        <v>0.31323094878952185</v>
      </c>
      <c r="O1193" s="13">
        <f t="shared" si="1570"/>
        <v>2.6100428778335818E-2</v>
      </c>
      <c r="P1193" s="13">
        <f t="shared" si="1571"/>
        <v>1.5660570472146824E-2</v>
      </c>
      <c r="Q1193" s="13">
        <f t="shared" si="1572"/>
        <v>9.3971164022549278E-2</v>
      </c>
      <c r="R1193" s="13">
        <f t="shared" si="1573"/>
        <v>6.5247001583971554E-4</v>
      </c>
      <c r="S1193" s="13">
        <f t="shared" si="1574"/>
        <v>1.1744930068224061E-4</v>
      </c>
      <c r="T1193" s="13">
        <f t="shared" si="1575"/>
        <v>4.6982651050668789E-3</v>
      </c>
      <c r="U1193" s="13">
        <f t="shared" si="1576"/>
        <v>3.9148983914401926E-4</v>
      </c>
      <c r="V1193" s="13">
        <f t="shared" si="1577"/>
        <v>3.9148107678116014E-7</v>
      </c>
      <c r="W1193" s="13">
        <f t="shared" si="1578"/>
        <v>1.8794608689165944E-2</v>
      </c>
      <c r="X1193" s="13">
        <f t="shared" si="1579"/>
        <v>9.39671814073796E-4</v>
      </c>
      <c r="Y1193" s="13">
        <f t="shared" si="1580"/>
        <v>2.3490329933650852E-5</v>
      </c>
      <c r="Z1193" s="13">
        <f t="shared" si="1581"/>
        <v>1.0873821912668798E-5</v>
      </c>
      <c r="AA1193" s="13">
        <f t="shared" si="1582"/>
        <v>6.5244236334642293E-6</v>
      </c>
      <c r="AB1193" s="13">
        <f t="shared" si="1583"/>
        <v>1.9573662365810689E-6</v>
      </c>
      <c r="AC1193" s="13">
        <f t="shared" si="1584"/>
        <v>7.3399590998383888E-10</v>
      </c>
      <c r="AD1193" s="13">
        <f t="shared" si="1585"/>
        <v>2.8192476872009585E-3</v>
      </c>
      <c r="AE1193" s="13">
        <f t="shared" si="1586"/>
        <v>1.4095359112651157E-4</v>
      </c>
      <c r="AF1193" s="13">
        <f t="shared" si="1587"/>
        <v>3.5236199610374273E-6</v>
      </c>
      <c r="AG1193" s="13">
        <f t="shared" si="1588"/>
        <v>5.8723335960404343E-8</v>
      </c>
      <c r="AH1193" s="13">
        <f t="shared" si="1589"/>
        <v>1.3591429504572352E-7</v>
      </c>
      <c r="AI1193" s="13">
        <f t="shared" si="1590"/>
        <v>8.1550207998974639E-8</v>
      </c>
      <c r="AJ1193" s="13">
        <f t="shared" si="1591"/>
        <v>2.4465551700940379E-8</v>
      </c>
      <c r="AK1193" s="13">
        <f t="shared" si="1592"/>
        <v>4.8932082023948795E-9</v>
      </c>
      <c r="AL1193" s="13">
        <f t="shared" si="1593"/>
        <v>8.807577627857287E-13</v>
      </c>
      <c r="AM1193" s="13">
        <f t="shared" si="1594"/>
        <v>3.3831648865856431E-4</v>
      </c>
      <c r="AN1193" s="13">
        <f t="shared" si="1595"/>
        <v>1.6914769223800096E-5</v>
      </c>
      <c r="AO1193" s="13">
        <f t="shared" si="1596"/>
        <v>4.2284285201239783E-7</v>
      </c>
      <c r="AP1193" s="13">
        <f t="shared" si="1597"/>
        <v>7.0469412512548268E-9</v>
      </c>
      <c r="AQ1193" s="13">
        <f t="shared" si="1598"/>
        <v>8.8081270788244644E-11</v>
      </c>
      <c r="AR1193" s="13">
        <f t="shared" si="1599"/>
        <v>1.3590581671199858E-9</v>
      </c>
      <c r="AS1193" s="13">
        <f t="shared" si="1600"/>
        <v>8.1545120896999669E-10</v>
      </c>
      <c r="AT1193" s="13">
        <f t="shared" si="1601"/>
        <v>2.4464025539825277E-10</v>
      </c>
      <c r="AU1193" s="13">
        <f t="shared" si="1602"/>
        <v>4.8929029640672142E-11</v>
      </c>
      <c r="AV1193" s="13">
        <f t="shared" si="1603"/>
        <v>7.3395012331897419E-12</v>
      </c>
      <c r="AW1193" s="13">
        <f t="shared" si="1604"/>
        <v>7.339336959774241E-16</v>
      </c>
      <c r="AX1193" s="13">
        <f t="shared" si="1605"/>
        <v>3.3832325498833728E-5</v>
      </c>
      <c r="AY1193" s="13">
        <f t="shared" si="1606"/>
        <v>1.6915107519184562E-6</v>
      </c>
      <c r="AZ1193" s="13">
        <f t="shared" si="1607"/>
        <v>4.2285130886943783E-8</v>
      </c>
      <c r="BA1193" s="13">
        <f t="shared" si="1608"/>
        <v>7.047082190079848E-10</v>
      </c>
      <c r="BB1193" s="13">
        <f t="shared" si="1609"/>
        <v>8.8083032413660352E-12</v>
      </c>
      <c r="BC1193" s="13">
        <f t="shared" si="1610"/>
        <v>8.8077537794098383E-14</v>
      </c>
      <c r="BD1193" s="13">
        <f t="shared" si="1611"/>
        <v>1.1324778242262687E-11</v>
      </c>
      <c r="BE1193" s="13">
        <f t="shared" si="1612"/>
        <v>6.7950028426965163E-12</v>
      </c>
      <c r="BF1193" s="13">
        <f t="shared" si="1613"/>
        <v>2.0385416228260107E-12</v>
      </c>
      <c r="BG1193" s="13">
        <f t="shared" si="1614"/>
        <v>4.0771647873169345E-13</v>
      </c>
      <c r="BH1193" s="13">
        <f t="shared" si="1615"/>
        <v>6.1158694959190196E-14</v>
      </c>
      <c r="BI1193" s="13">
        <f t="shared" si="1616"/>
        <v>7.3391901759707265E-15</v>
      </c>
      <c r="BJ1193" s="14">
        <f t="shared" si="1617"/>
        <v>0.43501316044267896</v>
      </c>
      <c r="BK1193" s="14">
        <f t="shared" si="1618"/>
        <v>0.53782124399259457</v>
      </c>
      <c r="BL1193" s="14">
        <f t="shared" si="1619"/>
        <v>2.7153119742505252E-2</v>
      </c>
      <c r="BM1193" s="14">
        <f t="shared" si="1620"/>
        <v>2.8339983917486686E-2</v>
      </c>
      <c r="BN1193" s="14">
        <f t="shared" si="1621"/>
        <v>0.97165672257145363</v>
      </c>
    </row>
    <row r="1194" spans="1:66" x14ac:dyDescent="0.25">
      <c r="A1194" t="s">
        <v>289</v>
      </c>
      <c r="B1194" t="s">
        <v>291</v>
      </c>
      <c r="C1194" t="s">
        <v>302</v>
      </c>
      <c r="D1194" s="7" t="s">
        <v>376</v>
      </c>
      <c r="E1194" s="10">
        <f>VLOOKUP(A1194,home!$A$2:$E$404,3,FALSE)</f>
        <v>1.6667000000000001</v>
      </c>
      <c r="F1194" s="10">
        <f>VLOOKUP(B1194,home!$B$2:$E$404,3,FALSE)</f>
        <v>2.2000000000000002</v>
      </c>
      <c r="G1194" s="10">
        <f>VLOOKUP(C1194,away!$B$2:$E$404,4,FALSE)</f>
        <v>0.9</v>
      </c>
      <c r="H1194" s="10">
        <f>VLOOKUP(A1194,away!$A$2:$E$404,3,FALSE)</f>
        <v>0.93330000000000002</v>
      </c>
      <c r="I1194" s="10">
        <f>VLOOKUP(C1194,away!$B$2:$E$404,3,FALSE)</f>
        <v>1.6072</v>
      </c>
      <c r="J1194" s="10">
        <f>VLOOKUP(B1194,home!$B$2:$E$404,4,FALSE)</f>
        <v>0.71430000000000005</v>
      </c>
      <c r="K1194" s="12">
        <f t="shared" si="1566"/>
        <v>3.3000660000000002</v>
      </c>
      <c r="L1194" s="12">
        <f t="shared" si="1567"/>
        <v>1.0714498285680001</v>
      </c>
      <c r="M1194" s="13">
        <f t="shared" si="1568"/>
        <v>1.2632077983397487E-2</v>
      </c>
      <c r="N1194" s="13">
        <f t="shared" si="1569"/>
        <v>4.1686691062358616E-2</v>
      </c>
      <c r="O1194" s="13">
        <f t="shared" si="1570"/>
        <v>1.3534637789768846E-2</v>
      </c>
      <c r="P1194" s="13">
        <f t="shared" si="1571"/>
        <v>4.4665197992331318E-2</v>
      </c>
      <c r="Q1194" s="13">
        <f t="shared" si="1572"/>
        <v>6.8784415913696786E-2</v>
      </c>
      <c r="R1194" s="13">
        <f t="shared" si="1573"/>
        <v>7.2508426697889018E-3</v>
      </c>
      <c r="S1194" s="13">
        <f t="shared" si="1574"/>
        <v>3.9482417586326396E-2</v>
      </c>
      <c r="T1194" s="13">
        <f t="shared" si="1575"/>
        <v>7.3699050638880437E-2</v>
      </c>
      <c r="U1194" s="13">
        <f t="shared" si="1576"/>
        <v>2.3928259365919583E-2</v>
      </c>
      <c r="V1194" s="13">
        <f t="shared" si="1577"/>
        <v>1.5511567728400587E-2</v>
      </c>
      <c r="W1194" s="13">
        <f t="shared" si="1578"/>
        <v>7.5664370762216562E-2</v>
      </c>
      <c r="X1194" s="13">
        <f t="shared" si="1579"/>
        <v>8.1070577081882533E-2</v>
      </c>
      <c r="Y1194" s="13">
        <f t="shared" si="1580"/>
        <v>4.3431527958145935E-2</v>
      </c>
      <c r="Z1194" s="13">
        <f t="shared" si="1581"/>
        <v>2.5896380451729526E-3</v>
      </c>
      <c r="AA1194" s="13">
        <f t="shared" si="1582"/>
        <v>8.545976465181725E-3</v>
      </c>
      <c r="AB1194" s="13">
        <f t="shared" si="1583"/>
        <v>1.41011431847732E-2</v>
      </c>
      <c r="AC1194" s="13">
        <f t="shared" si="1584"/>
        <v>3.4279160397791514E-3</v>
      </c>
      <c r="AD1194" s="13">
        <f t="shared" si="1585"/>
        <v>6.2424354340946245E-2</v>
      </c>
      <c r="AE1194" s="13">
        <f t="shared" si="1586"/>
        <v>6.6884563757074952E-2</v>
      </c>
      <c r="AF1194" s="13">
        <f t="shared" si="1587"/>
        <v>3.5831727185681707E-2</v>
      </c>
      <c r="AG1194" s="13">
        <f t="shared" si="1588"/>
        <v>1.2797299316798004E-2</v>
      </c>
      <c r="AH1194" s="13">
        <f t="shared" si="1589"/>
        <v>6.936668098884328E-4</v>
      </c>
      <c r="AI1194" s="13">
        <f t="shared" si="1590"/>
        <v>2.2891462546412809E-3</v>
      </c>
      <c r="AJ1194" s="13">
        <f t="shared" si="1591"/>
        <v>3.777166861984517E-3</v>
      </c>
      <c r="AK1194" s="13">
        <f t="shared" si="1592"/>
        <v>4.1549666458539332E-3</v>
      </c>
      <c r="AL1194" s="13">
        <f t="shared" si="1593"/>
        <v>4.8482458331576729E-4</v>
      </c>
      <c r="AM1194" s="13">
        <f t="shared" si="1594"/>
        <v>4.1200897866501815E-2</v>
      </c>
      <c r="AN1194" s="13">
        <f t="shared" si="1595"/>
        <v>4.414469495591105E-2</v>
      </c>
      <c r="AO1194" s="13">
        <f t="shared" si="1596"/>
        <v>2.3649412921348773E-2</v>
      </c>
      <c r="AP1194" s="13">
        <f t="shared" si="1597"/>
        <v>8.4463864734376625E-3</v>
      </c>
      <c r="AQ1194" s="13">
        <f t="shared" si="1598"/>
        <v>2.2624698347459642E-3</v>
      </c>
      <c r="AR1194" s="13">
        <f t="shared" si="1599"/>
        <v>1.4864583690765465E-4</v>
      </c>
      <c r="AS1194" s="13">
        <f t="shared" si="1600"/>
        <v>4.9054107242049619E-4</v>
      </c>
      <c r="AT1194" s="13">
        <f t="shared" si="1601"/>
        <v>8.0940895734920876E-4</v>
      </c>
      <c r="AU1194" s="13">
        <f t="shared" si="1602"/>
        <v>8.903676600811914E-4</v>
      </c>
      <c r="AV1194" s="13">
        <f t="shared" si="1603"/>
        <v>7.3456801063337429E-4</v>
      </c>
      <c r="AW1194" s="13">
        <f t="shared" si="1604"/>
        <v>4.7618597215160087E-5</v>
      </c>
      <c r="AX1194" s="13">
        <f t="shared" si="1605"/>
        <v>2.2660947036452547E-2</v>
      </c>
      <c r="AY1194" s="13">
        <f t="shared" si="1606"/>
        <v>2.4280067817395612E-2</v>
      </c>
      <c r="AZ1194" s="13">
        <f t="shared" si="1607"/>
        <v>1.3007437250283971E-2</v>
      </c>
      <c r="BA1194" s="13">
        <f t="shared" si="1608"/>
        <v>4.6456054706419262E-3</v>
      </c>
      <c r="BB1194" s="13">
        <f t="shared" si="1609"/>
        <v>1.2443832962784637E-3</v>
      </c>
      <c r="BC1194" s="13">
        <f t="shared" si="1610"/>
        <v>2.666588538940887E-4</v>
      </c>
      <c r="BD1194" s="13">
        <f t="shared" si="1611"/>
        <v>2.6544426078675558E-5</v>
      </c>
      <c r="BE1194" s="13">
        <f t="shared" si="1612"/>
        <v>8.7598357991750539E-5</v>
      </c>
      <c r="BF1194" s="13">
        <f t="shared" si="1613"/>
        <v>1.4454018143220213E-4</v>
      </c>
      <c r="BG1194" s="13">
        <f t="shared" si="1614"/>
        <v>1.5899737945941386E-4</v>
      </c>
      <c r="BH1194" s="13">
        <f t="shared" si="1615"/>
        <v>1.3117546151077754E-4</v>
      </c>
      <c r="BI1194" s="13">
        <f t="shared" si="1616"/>
        <v>8.6577536113205094E-5</v>
      </c>
      <c r="BJ1194" s="14">
        <f t="shared" si="1617"/>
        <v>0.74808353979457354</v>
      </c>
      <c r="BK1194" s="14">
        <f t="shared" si="1618"/>
        <v>0.14048406973094635</v>
      </c>
      <c r="BL1194" s="14">
        <f t="shared" si="1619"/>
        <v>8.1984770927778353E-2</v>
      </c>
      <c r="BM1194" s="14">
        <f t="shared" si="1620"/>
        <v>0.76035570586694878</v>
      </c>
      <c r="BN1194" s="14">
        <f t="shared" si="1621"/>
        <v>0.18855386341134195</v>
      </c>
    </row>
    <row r="1195" spans="1:66" s="15" customFormat="1" x14ac:dyDescent="0.25">
      <c r="A1195" s="15" t="s">
        <v>337</v>
      </c>
      <c r="B1195" s="15" t="s">
        <v>86</v>
      </c>
      <c r="C1195" s="15" t="s">
        <v>83</v>
      </c>
      <c r="D1195" s="21" t="s">
        <v>377</v>
      </c>
      <c r="E1195" s="15">
        <f>VLOOKUP(A1195,home!$A$2:$E$404,3,FALSE)</f>
        <v>1.2959000000000001</v>
      </c>
      <c r="F1195" s="15">
        <f>VLOOKUP(B1195,home!$B$2:$E$404,3,FALSE)</f>
        <v>1.2861</v>
      </c>
      <c r="G1195" s="15">
        <f>VLOOKUP(C1195,away!$B$2:$E$404,4,FALSE)</f>
        <v>0.51439999999999997</v>
      </c>
      <c r="H1195" s="15">
        <f>VLOOKUP(A1195,away!$A$2:$E$404,3,FALSE)</f>
        <v>1</v>
      </c>
      <c r="I1195" s="15">
        <f>VLOOKUP(C1195,away!$B$2:$E$404,3,FALSE)</f>
        <v>0.66669999999999996</v>
      </c>
      <c r="J1195" s="15">
        <f>VLOOKUP(B1195,home!$B$2:$E$404,4,FALSE)</f>
        <v>0.66669999999999996</v>
      </c>
      <c r="K1195" s="16">
        <f t="shared" si="1566"/>
        <v>0.85732835565599996</v>
      </c>
      <c r="L1195" s="16">
        <f t="shared" si="1567"/>
        <v>0.44448888999999997</v>
      </c>
      <c r="M1195" s="17">
        <f t="shared" si="1568"/>
        <v>0.27203698554654848</v>
      </c>
      <c r="N1195" s="17">
        <f t="shared" si="1569"/>
        <v>0.23322502149623744</v>
      </c>
      <c r="O1195" s="17">
        <f t="shared" si="1570"/>
        <v>0.12091741774453139</v>
      </c>
      <c r="P1195" s="17">
        <f t="shared" si="1571"/>
        <v>0.10366593092508873</v>
      </c>
      <c r="Q1195" s="17">
        <f t="shared" si="1572"/>
        <v>9.9975212088602231E-2</v>
      </c>
      <c r="R1195" s="17">
        <f t="shared" si="1573"/>
        <v>2.6873224397466526E-2</v>
      </c>
      <c r="S1195" s="17">
        <f t="shared" si="1574"/>
        <v>9.8760699882170996E-3</v>
      </c>
      <c r="T1195" s="17">
        <f t="shared" si="1575"/>
        <v>4.4437871048777396E-2</v>
      </c>
      <c r="U1195" s="17">
        <f t="shared" si="1576"/>
        <v>2.303917728385468E-2</v>
      </c>
      <c r="V1195" s="17">
        <f t="shared" si="1577"/>
        <v>4.181669910120324E-4</v>
      </c>
      <c r="W1195" s="17">
        <f t="shared" si="1578"/>
        <v>2.8570528062093738E-2</v>
      </c>
      <c r="X1195" s="17">
        <f t="shared" si="1579"/>
        <v>1.2699282305033898E-2</v>
      </c>
      <c r="Y1195" s="17">
        <f t="shared" si="1580"/>
        <v>2.8223449477805789E-3</v>
      </c>
      <c r="Z1195" s="17">
        <f t="shared" si="1581"/>
        <v>3.9816165610502708E-3</v>
      </c>
      <c r="AA1195" s="17">
        <f t="shared" si="1582"/>
        <v>3.4135527791379259E-3</v>
      </c>
      <c r="AB1195" s="17">
        <f t="shared" si="1583"/>
        <v>1.4632677955416433E-3</v>
      </c>
      <c r="AC1195" s="17">
        <f t="shared" si="1584"/>
        <v>9.9595075092252347E-6</v>
      </c>
      <c r="AD1195" s="17">
        <f t="shared" si="1585"/>
        <v>6.1235809609246064E-3</v>
      </c>
      <c r="AE1195" s="17">
        <f t="shared" si="1586"/>
        <v>2.7218637041465121E-3</v>
      </c>
      <c r="AF1195" s="17">
        <f t="shared" si="1587"/>
        <v>6.0491908829368561E-4</v>
      </c>
      <c r="AG1195" s="17">
        <f t="shared" si="1588"/>
        <v>8.9626604698490742E-5</v>
      </c>
      <c r="AH1195" s="17">
        <f t="shared" si="1589"/>
        <v>4.4244608140671301E-4</v>
      </c>
      <c r="AI1195" s="17">
        <f t="shared" si="1590"/>
        <v>3.7932157143885799E-4</v>
      </c>
      <c r="AJ1195" s="17">
        <f t="shared" si="1591"/>
        <v>1.6260156955326299E-4</v>
      </c>
      <c r="AK1195" s="17">
        <f t="shared" si="1592"/>
        <v>4.6467645417394565E-5</v>
      </c>
      <c r="AL1195" s="17">
        <f t="shared" si="1593"/>
        <v>1.5181194798566551E-7</v>
      </c>
      <c r="AM1195" s="17">
        <f t="shared" si="1594"/>
        <v>1.0499839191911765E-3</v>
      </c>
      <c r="AN1195" s="17">
        <f t="shared" si="1595"/>
        <v>4.6670618675913577E-4</v>
      </c>
      <c r="AO1195" s="17">
        <f t="shared" si="1596"/>
        <v>1.0372285745435046E-4</v>
      </c>
      <c r="AP1195" s="17">
        <f t="shared" si="1597"/>
        <v>1.5367885925837482E-5</v>
      </c>
      <c r="AQ1195" s="17">
        <f t="shared" si="1598"/>
        <v>1.7077136392055315E-6</v>
      </c>
      <c r="AR1195" s="17">
        <f t="shared" si="1599"/>
        <v>3.933247352186392E-5</v>
      </c>
      <c r="AS1195" s="17">
        <f t="shared" si="1600"/>
        <v>3.372084484838275E-5</v>
      </c>
      <c r="AT1195" s="17">
        <f t="shared" si="1601"/>
        <v>1.445491823259754E-5</v>
      </c>
      <c r="AU1195" s="17">
        <f t="shared" si="1602"/>
        <v>4.130870426498261E-6</v>
      </c>
      <c r="AV1195" s="17">
        <f t="shared" si="1603"/>
        <v>8.8537808754443831E-7</v>
      </c>
      <c r="AW1195" s="17">
        <f t="shared" si="1604"/>
        <v>1.606983991723949E-9</v>
      </c>
      <c r="AX1195" s="17">
        <f t="shared" si="1605"/>
        <v>1.5003016448423556E-4</v>
      </c>
      <c r="AY1195" s="17">
        <f t="shared" si="1606"/>
        <v>6.6686741278115298E-5</v>
      </c>
      <c r="AZ1195" s="17">
        <f t="shared" si="1607"/>
        <v>1.4820757804213322E-5</v>
      </c>
      <c r="BA1195" s="17">
        <f t="shared" si="1608"/>
        <v>2.1958873951178715E-6</v>
      </c>
      <c r="BB1195" s="17">
        <f t="shared" si="1609"/>
        <v>2.4401188770523353E-7</v>
      </c>
      <c r="BC1195" s="17">
        <f t="shared" si="1610"/>
        <v>2.1692114622580793E-8</v>
      </c>
      <c r="BD1195" s="17">
        <f t="shared" si="1611"/>
        <v>2.9138079161146106E-6</v>
      </c>
      <c r="BE1195" s="17">
        <f t="shared" si="1612"/>
        <v>2.498090149419975E-6</v>
      </c>
      <c r="BF1195" s="17">
        <f t="shared" si="1613"/>
        <v>1.0708417600413391E-6</v>
      </c>
      <c r="BG1195" s="17">
        <f t="shared" si="1614"/>
        <v>3.0602100176800611E-7</v>
      </c>
      <c r="BH1195" s="17">
        <f t="shared" si="1615"/>
        <v>6.559012056049162E-8</v>
      </c>
      <c r="BI1195" s="17">
        <f t="shared" si="1616"/>
        <v>1.1246454041481019E-8</v>
      </c>
      <c r="BJ1195" s="18">
        <f t="shared" si="1617"/>
        <v>0.43314173812452234</v>
      </c>
      <c r="BK1195" s="18">
        <f t="shared" si="1618"/>
        <v>0.38607395151160173</v>
      </c>
      <c r="BL1195" s="18">
        <f t="shared" si="1619"/>
        <v>0.17683686695086723</v>
      </c>
      <c r="BM1195" s="18">
        <f t="shared" si="1620"/>
        <v>0.14327369581527252</v>
      </c>
      <c r="BN1195" s="18">
        <f t="shared" si="1621"/>
        <v>0.85669379219847475</v>
      </c>
    </row>
    <row r="1196" spans="1:66" x14ac:dyDescent="0.25">
      <c r="A1196" t="s">
        <v>337</v>
      </c>
      <c r="B1196" t="s">
        <v>71</v>
      </c>
      <c r="C1196" t="s">
        <v>95</v>
      </c>
      <c r="D1196" s="7" t="s">
        <v>378</v>
      </c>
      <c r="E1196" s="10">
        <f>VLOOKUP(A1196,home!$A$2:$E$404,3,FALSE)</f>
        <v>1.2959000000000001</v>
      </c>
      <c r="F1196" s="10">
        <f>VLOOKUP(B1196,home!$B$2:$E$404,3,FALSE)</f>
        <v>0.96460000000000001</v>
      </c>
      <c r="G1196" s="10">
        <f>VLOOKUP(C1196,away!$B$2:$E$404,4,FALSE)</f>
        <v>0.51439999999999997</v>
      </c>
      <c r="H1196" s="10">
        <f>VLOOKUP(A1196,away!$A$2:$E$404,3,FALSE)</f>
        <v>1</v>
      </c>
      <c r="I1196" s="10">
        <f>VLOOKUP(C1196,away!$B$2:$E$404,3,FALSE)</f>
        <v>0.33329999999999999</v>
      </c>
      <c r="J1196" s="10">
        <f>VLOOKUP(B1196,home!$B$2:$E$404,4,FALSE)</f>
        <v>0.75</v>
      </c>
      <c r="K1196" s="12">
        <f t="shared" ref="K1196:K1259" si="1622">E1196*F1196*G1196</f>
        <v>0.64301293201599996</v>
      </c>
      <c r="L1196" s="12">
        <f t="shared" ref="L1196:L1259" si="1623">H1196*I1196*J1196</f>
        <v>0.249975</v>
      </c>
      <c r="M1196" s="13">
        <f t="shared" ref="M1196:M1259" si="1624">_xlfn.POISSON.DIST(0,K1196,FALSE) * _xlfn.POISSON.DIST(0,L1196,FALSE)</f>
        <v>0.40943057257019511</v>
      </c>
      <c r="N1196" s="13">
        <f t="shared" ref="N1196:N1259" si="1625">_xlfn.POISSON.DIST(1,K1196,FALSE) * _xlfn.POISSON.DIST(0,L1196,FALSE)</f>
        <v>0.2632691529253508</v>
      </c>
      <c r="O1196" s="13">
        <f t="shared" ref="O1196:O1259" si="1626">_xlfn.POISSON.DIST(0,K1196,FALSE) * _xlfn.POISSON.DIST(1,L1196,FALSE)</f>
        <v>0.10234740737823451</v>
      </c>
      <c r="P1196" s="13">
        <f t="shared" ref="P1196:P1259" si="1627">_xlfn.POISSON.DIST(1,K1196,FALSE) * _xlfn.POISSON.DIST(1,L1196,FALSE)</f>
        <v>6.5810706502514554E-2</v>
      </c>
      <c r="Q1196" s="13">
        <f t="shared" ref="Q1196:Q1259" si="1628">_xlfn.POISSON.DIST(2,K1196,FALSE) * _xlfn.POISSON.DIST(0,L1196,FALSE)</f>
        <v>8.4642734965949235E-2</v>
      </c>
      <c r="R1196" s="13">
        <f t="shared" ref="R1196:R1259" si="1629">_xlfn.POISSON.DIST(0,K1196,FALSE) * _xlfn.POISSON.DIST(2,L1196,FALSE)</f>
        <v>1.2792146579687084E-2</v>
      </c>
      <c r="S1196" s="13">
        <f t="shared" ref="S1196:S1259" si="1630">_xlfn.POISSON.DIST(2,K1196,FALSE) * _xlfn.POISSON.DIST(2,L1196,FALSE)</f>
        <v>2.6445564770432302E-3</v>
      </c>
      <c r="T1196" s="13">
        <f t="shared" ref="T1196:T1259" si="1631">_xlfn.POISSON.DIST(2,K1196,FALSE) * _xlfn.POISSON.DIST(1,L1196,FALSE)</f>
        <v>2.1158567673113155E-2</v>
      </c>
      <c r="U1196" s="13">
        <f t="shared" ref="U1196:U1259" si="1632">_xlfn.POISSON.DIST(1,K1196,FALSE) * _xlfn.POISSON.DIST(2,L1196,FALSE)</f>
        <v>8.2255156789830374E-3</v>
      </c>
      <c r="V1196" s="13">
        <f t="shared" ref="V1196:V1259" si="1633">_xlfn.POISSON.DIST(3,K1196,FALSE) * _xlfn.POISSON.DIST(3,L1196,FALSE)</f>
        <v>4.7230943494001459E-5</v>
      </c>
      <c r="W1196" s="13">
        <f t="shared" ref="W1196:W1259" si="1634">_xlfn.POISSON.DIST(3,K1196,FALSE) * _xlfn.POISSON.DIST(0,L1196,FALSE)</f>
        <v>1.8142124394769407E-2</v>
      </c>
      <c r="X1196" s="13">
        <f t="shared" ref="X1196:X1259" si="1635">_xlfn.POISSON.DIST(3,K1196,FALSE) * _xlfn.POISSON.DIST(1,L1196,FALSE)</f>
        <v>4.5350775455824813E-3</v>
      </c>
      <c r="Y1196" s="13">
        <f t="shared" ref="Y1196:Y1259" si="1636">_xlfn.POISSON.DIST(3,K1196,FALSE) * _xlfn.POISSON.DIST(2,L1196,FALSE)</f>
        <v>5.668280047284904E-4</v>
      </c>
      <c r="Z1196" s="13">
        <f t="shared" ref="Z1196:Z1259" si="1637">_xlfn.POISSON.DIST(0,K1196,FALSE) * _xlfn.POISSON.DIST(3,L1196,FALSE)</f>
        <v>1.0659056137524263E-3</v>
      </c>
      <c r="AA1196" s="13">
        <f t="shared" ref="AA1196:AA1259" si="1638">_xlfn.POISSON.DIST(1,K1196,FALSE) * _xlfn.POISSON.DIST(3,L1196,FALSE)</f>
        <v>6.8539109395126163E-4</v>
      </c>
      <c r="AB1196" s="13">
        <f t="shared" ref="AB1196:AB1259" si="1639">_xlfn.POISSON.DIST(2,K1196,FALSE) * _xlfn.POISSON.DIST(3,L1196,FALSE)</f>
        <v>2.2035766844962718E-4</v>
      </c>
      <c r="AC1196" s="13">
        <f t="shared" ref="AC1196:AC1259" si="1640">_xlfn.POISSON.DIST(4,K1196,FALSE) * _xlfn.POISSON.DIST(4,L1196,FALSE)</f>
        <v>4.7448547573772012E-7</v>
      </c>
      <c r="AD1196" s="13">
        <f t="shared" ref="AD1196:AD1259" si="1641">_xlfn.POISSON.DIST(4,K1196,FALSE) * _xlfn.POISSON.DIST(0,L1196,FALSE)</f>
        <v>2.9164051500199179E-3</v>
      </c>
      <c r="AE1196" s="13">
        <f t="shared" ref="AE1196:AE1259" si="1642">_xlfn.POISSON.DIST(4,K1196,FALSE) * _xlfn.POISSON.DIST(1,L1196,FALSE)</f>
        <v>7.2902837737622895E-4</v>
      </c>
      <c r="AF1196" s="13">
        <f t="shared" ref="AF1196:AF1259" si="1643">_xlfn.POISSON.DIST(4,K1196,FALSE) * _xlfn.POISSON.DIST(2,L1196,FALSE)</f>
        <v>9.1119434317311397E-5</v>
      </c>
      <c r="AG1196" s="13">
        <f t="shared" ref="AG1196:AG1259" si="1644">_xlfn.POISSON.DIST(4,K1196,FALSE) * _xlfn.POISSON.DIST(3,L1196,FALSE)</f>
        <v>7.5925268644899728E-6</v>
      </c>
      <c r="AH1196" s="13">
        <f t="shared" ref="AH1196:AH1259" si="1645">_xlfn.POISSON.DIST(0,K1196,FALSE) * _xlfn.POISSON.DIST(4,L1196,FALSE)</f>
        <v>6.6612438949440671E-5</v>
      </c>
      <c r="AI1196" s="13">
        <f t="shared" ref="AI1196:AI1259" si="1646">_xlfn.POISSON.DIST(1,K1196,FALSE) * _xlfn.POISSON.DIST(4,L1196,FALSE)</f>
        <v>4.2832659677616643E-5</v>
      </c>
      <c r="AJ1196" s="13">
        <f t="shared" ref="AJ1196:AJ1259" si="1647">_xlfn.POISSON.DIST(2,K1196,FALSE) * _xlfn.POISSON.DIST(4,L1196,FALSE)</f>
        <v>1.3770977042673885E-5</v>
      </c>
      <c r="AK1196" s="13">
        <f t="shared" ref="AK1196:AK1259" si="1648">_xlfn.POISSON.DIST(3,K1196,FALSE) * _xlfn.POISSON.DIST(4,L1196,FALSE)</f>
        <v>2.9516387749782528E-6</v>
      </c>
      <c r="AL1196" s="13">
        <f t="shared" ref="AL1196:AL1259" si="1649">_xlfn.POISSON.DIST(5,K1196,FALSE) * _xlfn.POISSON.DIST(5,L1196,FALSE)</f>
        <v>3.0506978692342293E-9</v>
      </c>
      <c r="AM1196" s="13">
        <f t="shared" ref="AM1196:AM1259" si="1650">_xlfn.POISSON.DIST(5,K1196,FALSE) * _xlfn.POISSON.DIST(0,L1196,FALSE)</f>
        <v>3.7505724529217414E-4</v>
      </c>
      <c r="AN1196" s="13">
        <f t="shared" ref="AN1196:AN1259" si="1651">_xlfn.POISSON.DIST(5,K1196,FALSE) * _xlfn.POISSON.DIST(1,L1196,FALSE)</f>
        <v>9.3754934891911211E-5</v>
      </c>
      <c r="AO1196" s="13">
        <f t="shared" ref="AO1196:AO1259" si="1652">_xlfn.POISSON.DIST(5,K1196,FALSE) * _xlfn.POISSON.DIST(2,L1196,FALSE)</f>
        <v>1.1718194924802751E-5</v>
      </c>
      <c r="AP1196" s="13">
        <f t="shared" ref="AP1196:AP1259" si="1653">_xlfn.POISSON.DIST(5,K1196,FALSE) * _xlfn.POISSON.DIST(3,L1196,FALSE)</f>
        <v>9.764185921091893E-7</v>
      </c>
      <c r="AQ1196" s="13">
        <f t="shared" ref="AQ1196:AQ1259" si="1654">_xlfn.POISSON.DIST(5,K1196,FALSE) * _xlfn.POISSON.DIST(4,L1196,FALSE)</f>
        <v>6.1020059390623632E-8</v>
      </c>
      <c r="AR1196" s="13">
        <f t="shared" ref="AR1196:AR1259" si="1655">_xlfn.POISSON.DIST(0,K1196,FALSE) * _xlfn.POISSON.DIST(5,L1196,FALSE)</f>
        <v>3.3302888852772876E-6</v>
      </c>
      <c r="AS1196" s="13">
        <f t="shared" ref="AS1196:AS1259" si="1656">_xlfn.POISSON.DIST(1,K1196,FALSE) * _xlfn.POISSON.DIST(5,L1196,FALSE)</f>
        <v>2.1414188205824449E-6</v>
      </c>
      <c r="AT1196" s="13">
        <f t="shared" ref="AT1196:AT1259" si="1657">_xlfn.POISSON.DIST(2,K1196,FALSE) * _xlfn.POISSON.DIST(5,L1196,FALSE)</f>
        <v>6.8847999724848106E-7</v>
      </c>
      <c r="AU1196" s="13">
        <f t="shared" ref="AU1196:AU1259" si="1658">_xlfn.POISSON.DIST(3,K1196,FALSE) * _xlfn.POISSON.DIST(5,L1196,FALSE)</f>
        <v>1.475671805550378E-7</v>
      </c>
      <c r="AV1196" s="13">
        <f t="shared" ref="AV1196:AV1259" si="1659">_xlfn.POISSON.DIST(4,K1196,FALSE) * _xlfn.POISSON.DIST(5,L1196,FALSE)</f>
        <v>2.3721901359507323E-8</v>
      </c>
      <c r="AW1196" s="13">
        <f t="shared" ref="AW1196:AW1259" si="1660">_xlfn.POISSON.DIST(6,K1196,FALSE) * _xlfn.POISSON.DIST(6,L1196,FALSE)</f>
        <v>1.3621125123424334E-11</v>
      </c>
      <c r="AX1196" s="13">
        <f t="shared" ref="AX1196:AX1259" si="1661">_xlfn.POISSON.DIST(6,K1196,FALSE) * _xlfn.POISSON.DIST(0,L1196,FALSE)</f>
        <v>4.0194443161527462E-5</v>
      </c>
      <c r="AY1196" s="13">
        <f t="shared" ref="AY1196:AY1259" si="1662">_xlfn.POISSON.DIST(6,K1196,FALSE) * _xlfn.POISSON.DIST(1,L1196,FALSE)</f>
        <v>1.0047605929302827E-5</v>
      </c>
      <c r="AZ1196" s="13">
        <f t="shared" ref="AZ1196:AZ1259" si="1663">_xlfn.POISSON.DIST(6,K1196,FALSE) * _xlfn.POISSON.DIST(2,L1196,FALSE)</f>
        <v>1.2558251460887367E-6</v>
      </c>
      <c r="BA1196" s="13">
        <f t="shared" ref="BA1196:BA1259" si="1664">_xlfn.POISSON.DIST(6,K1196,FALSE) * _xlfn.POISSON.DIST(3,L1196,FALSE)</f>
        <v>1.0464163029784399E-7</v>
      </c>
      <c r="BB1196" s="13">
        <f t="shared" ref="BB1196:BB1259" si="1665">_xlfn.POISSON.DIST(6,K1196,FALSE) * _xlfn.POISSON.DIST(4,L1196,FALSE)</f>
        <v>6.5394478834258867E-9</v>
      </c>
      <c r="BC1196" s="13">
        <f t="shared" ref="BC1196:BC1259" si="1666">_xlfn.POISSON.DIST(6,K1196,FALSE) * _xlfn.POISSON.DIST(5,L1196,FALSE)</f>
        <v>3.2693969693187732E-10</v>
      </c>
      <c r="BD1196" s="13">
        <f t="shared" ref="BD1196:BD1259" si="1667">_xlfn.POISSON.DIST(0,K1196,FALSE) * _xlfn.POISSON.DIST(6,L1196,FALSE)</f>
        <v>1.3874816068286493E-7</v>
      </c>
      <c r="BE1196" s="13">
        <f t="shared" ref="BE1196:BE1259" si="1668">_xlfn.POISSON.DIST(1,K1196,FALSE) * _xlfn.POISSON.DIST(6,L1196,FALSE)</f>
        <v>8.921686161251607E-8</v>
      </c>
      <c r="BF1196" s="13">
        <f t="shared" ref="BF1196:BF1259" si="1669">_xlfn.POISSON.DIST(2,K1196,FALSE) * _xlfn.POISSON.DIST(6,L1196,FALSE)</f>
        <v>2.8683797885364833E-8</v>
      </c>
      <c r="BG1196" s="13">
        <f t="shared" ref="BG1196:BG1259" si="1670">_xlfn.POISSON.DIST(3,K1196,FALSE) * _xlfn.POISSON.DIST(6,L1196,FALSE)</f>
        <v>6.1480176598742598E-9</v>
      </c>
      <c r="BH1196" s="13">
        <f t="shared" ref="BH1196:BH1259" si="1671">_xlfn.POISSON.DIST(4,K1196,FALSE) * _xlfn.POISSON.DIST(6,L1196,FALSE)</f>
        <v>9.8831371539047348E-10</v>
      </c>
      <c r="BI1196" s="13">
        <f t="shared" ref="BI1196:BI1259" si="1672">_xlfn.POISSON.DIST(5,K1196,FALSE) * _xlfn.POISSON.DIST(6,L1196,FALSE)</f>
        <v>1.2709969997697105E-10</v>
      </c>
      <c r="BJ1196" s="14">
        <f t="shared" ref="BJ1196:BJ1259" si="1673">SUM(N1196,Q1196,T1196,W1196,X1196,Y1196,AD1196,AE1196,AF1196,AG1196,AM1196,AN1196,AO1196,AP1196,AQ1196,AX1196,AY1196,AZ1196,BA1196,BB1196,BC1196)</f>
        <v>0.39659180819408663</v>
      </c>
      <c r="BK1196" s="14">
        <f t="shared" ref="BK1196:BK1259" si="1674">SUM(M1196,P1196,S1196,V1196,AC1196,AL1196,AY1196)</f>
        <v>0.47794359163534977</v>
      </c>
      <c r="BL1196" s="14">
        <f t="shared" ref="BL1196:BL1259" si="1675">SUM(O1196,R1196,U1196,AA1196,AB1196,AH1196,AI1196,AJ1196,AK1196,AR1196,AS1196,AT1196,AU1196,AV1196,BD1196,BE1196,BF1196,BG1196,BH1196,BI1196)</f>
        <v>0.12440358150278651</v>
      </c>
      <c r="BM1196" s="14">
        <f t="shared" ref="BM1196:BM1259" si="1676">SUM(S1196:BI1196)</f>
        <v>6.1702118431735967E-2</v>
      </c>
      <c r="BN1196" s="14">
        <f t="shared" ref="BN1196:BN1259" si="1677">SUM(M1196:R1196)</f>
        <v>0.93829272092193128</v>
      </c>
    </row>
    <row r="1197" spans="1:66" x14ac:dyDescent="0.25">
      <c r="A1197" t="s">
        <v>340</v>
      </c>
      <c r="B1197" t="s">
        <v>151</v>
      </c>
      <c r="C1197" t="s">
        <v>154</v>
      </c>
      <c r="D1197" s="7" t="s">
        <v>378</v>
      </c>
      <c r="E1197" s="10">
        <f>VLOOKUP(A1197,home!$A$2:$E$404,3,FALSE)</f>
        <v>1.4705999999999999</v>
      </c>
      <c r="F1197" s="10">
        <f>VLOOKUP(B1197,home!$B$2:$E$404,3,FALSE)</f>
        <v>1.2089000000000001</v>
      </c>
      <c r="G1197" s="10">
        <f>VLOOKUP(C1197,away!$B$2:$E$404,4,FALSE)</f>
        <v>2.125</v>
      </c>
      <c r="H1197" s="10">
        <f>VLOOKUP(A1197,away!$A$2:$E$404,3,FALSE)</f>
        <v>1.2646999999999999</v>
      </c>
      <c r="I1197" s="10">
        <f>VLOOKUP(C1197,away!$B$2:$E$404,3,FALSE)</f>
        <v>0.49419999999999997</v>
      </c>
      <c r="J1197" s="10">
        <f>VLOOKUP(B1197,home!$B$2:$E$404,4,FALSE)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341</v>
      </c>
      <c r="B1198" t="s">
        <v>169</v>
      </c>
      <c r="C1198" t="s">
        <v>175</v>
      </c>
      <c r="D1198" s="7" t="s">
        <v>378</v>
      </c>
      <c r="E1198" s="10">
        <f>VLOOKUP(A1198,home!$A$2:$E$404,3,FALSE)</f>
        <v>1.2188000000000001</v>
      </c>
      <c r="F1198" s="10">
        <f>VLOOKUP(B1198,home!$B$2:$E$404,3,FALSE)</f>
        <v>1.0256000000000001</v>
      </c>
      <c r="G1198" s="10">
        <f>VLOOKUP(C1198,away!$B$2:$E$404,4,FALSE)</f>
        <v>0.61539999999999995</v>
      </c>
      <c r="H1198" s="10">
        <f>VLOOKUP(A1198,away!$A$2:$E$404,3,FALSE)</f>
        <v>1</v>
      </c>
      <c r="I1198" s="10">
        <f>VLOOKUP(C1198,away!$B$2:$E$404,3,FALSE)</f>
        <v>1.5</v>
      </c>
      <c r="J1198" s="10">
        <f>VLOOKUP(B1198,home!$B$2:$E$404,4,FALSE)</f>
        <v>1.75</v>
      </c>
      <c r="K1198" s="12">
        <f t="shared" si="1622"/>
        <v>0.76925078771200006</v>
      </c>
      <c r="L1198" s="12">
        <f t="shared" si="1623"/>
        <v>2.625</v>
      </c>
      <c r="M1198" s="13">
        <f t="shared" si="1624"/>
        <v>3.3565692583308118E-2</v>
      </c>
      <c r="N1198" s="13">
        <f t="shared" si="1625"/>
        <v>2.5820435459808604E-2</v>
      </c>
      <c r="O1198" s="13">
        <f t="shared" si="1626"/>
        <v>8.8109943031183802E-2</v>
      </c>
      <c r="P1198" s="13">
        <f t="shared" si="1627"/>
        <v>6.7778643081997589E-2</v>
      </c>
      <c r="Q1198" s="13">
        <f t="shared" si="1628"/>
        <v>9.931195158262315E-3</v>
      </c>
      <c r="R1198" s="13">
        <f t="shared" si="1629"/>
        <v>0.11564430022842877</v>
      </c>
      <c r="S1198" s="13">
        <f t="shared" si="1630"/>
        <v>3.4216070818700636E-2</v>
      </c>
      <c r="T1198" s="13">
        <f t="shared" si="1631"/>
        <v>2.6069387290438579E-2</v>
      </c>
      <c r="U1198" s="13">
        <f t="shared" si="1632"/>
        <v>8.895946904512185E-2</v>
      </c>
      <c r="V1198" s="13">
        <f t="shared" si="1633"/>
        <v>7.6768823336610548E-3</v>
      </c>
      <c r="W1198" s="13">
        <f t="shared" si="1634"/>
        <v>2.5465265661382954E-3</v>
      </c>
      <c r="X1198" s="13">
        <f t="shared" si="1635"/>
        <v>6.6846322361130261E-3</v>
      </c>
      <c r="Y1198" s="13">
        <f t="shared" si="1636"/>
        <v>8.7735798098983481E-3</v>
      </c>
      <c r="Z1198" s="13">
        <f t="shared" si="1637"/>
        <v>0.10118876269987517</v>
      </c>
      <c r="AA1198" s="13">
        <f t="shared" si="1638"/>
        <v>7.7839535414481617E-2</v>
      </c>
      <c r="AB1198" s="13">
        <f t="shared" si="1639"/>
        <v>2.9939061966363058E-2</v>
      </c>
      <c r="AC1198" s="13">
        <f t="shared" si="1640"/>
        <v>9.6886252679033761E-4</v>
      </c>
      <c r="AD1198" s="13">
        <f t="shared" si="1641"/>
        <v>4.8972939173285454E-4</v>
      </c>
      <c r="AE1198" s="13">
        <f t="shared" si="1642"/>
        <v>1.2855396532987433E-3</v>
      </c>
      <c r="AF1198" s="13">
        <f t="shared" si="1643"/>
        <v>1.6872707949546009E-3</v>
      </c>
      <c r="AG1198" s="13">
        <f t="shared" si="1644"/>
        <v>1.4763619455852757E-3</v>
      </c>
      <c r="AH1198" s="13">
        <f t="shared" si="1645"/>
        <v>6.6405125521793104E-2</v>
      </c>
      <c r="AI1198" s="13">
        <f t="shared" si="1646"/>
        <v>5.1082195115753584E-2</v>
      </c>
      <c r="AJ1198" s="13">
        <f t="shared" si="1647"/>
        <v>1.9647509415425767E-2</v>
      </c>
      <c r="AK1198" s="13">
        <f t="shared" si="1648"/>
        <v>5.0379540314650691E-3</v>
      </c>
      <c r="AL1198" s="13">
        <f t="shared" si="1649"/>
        <v>7.8256317501401151E-5</v>
      </c>
      <c r="AM1198" s="13">
        <f t="shared" si="1650"/>
        <v>7.5344944071243438E-5</v>
      </c>
      <c r="AN1198" s="13">
        <f t="shared" si="1651"/>
        <v>1.9778047818701404E-4</v>
      </c>
      <c r="AO1198" s="13">
        <f t="shared" si="1652"/>
        <v>2.5958687762045598E-4</v>
      </c>
      <c r="AP1198" s="13">
        <f t="shared" si="1653"/>
        <v>2.2713851791789899E-4</v>
      </c>
      <c r="AQ1198" s="13">
        <f t="shared" si="1654"/>
        <v>1.4905965238362127E-4</v>
      </c>
      <c r="AR1198" s="13">
        <f t="shared" si="1655"/>
        <v>3.4862690898941374E-2</v>
      </c>
      <c r="AS1198" s="13">
        <f t="shared" si="1656"/>
        <v>2.6818152435770629E-2</v>
      </c>
      <c r="AT1198" s="13">
        <f t="shared" si="1657"/>
        <v>1.0314942443098525E-2</v>
      </c>
      <c r="AU1198" s="13">
        <f t="shared" si="1658"/>
        <v>2.6449258665191609E-3</v>
      </c>
      <c r="AV1198" s="13">
        <f t="shared" si="1659"/>
        <v>5.0865282656492713E-4</v>
      </c>
      <c r="AW1198" s="13">
        <f t="shared" si="1660"/>
        <v>4.3894910121849201E-6</v>
      </c>
      <c r="AX1198" s="13">
        <f t="shared" si="1661"/>
        <v>9.6598595961534282E-6</v>
      </c>
      <c r="AY1198" s="13">
        <f t="shared" si="1662"/>
        <v>2.5357131439902749E-5</v>
      </c>
      <c r="AZ1198" s="13">
        <f t="shared" si="1663"/>
        <v>3.3281235014872365E-5</v>
      </c>
      <c r="BA1198" s="13">
        <f t="shared" si="1664"/>
        <v>2.9121080638013317E-5</v>
      </c>
      <c r="BB1198" s="13">
        <f t="shared" si="1665"/>
        <v>1.9110709168696248E-5</v>
      </c>
      <c r="BC1198" s="13">
        <f t="shared" si="1666"/>
        <v>1.0033122313565528E-5</v>
      </c>
      <c r="BD1198" s="13">
        <f t="shared" si="1667"/>
        <v>1.5252427268286857E-2</v>
      </c>
      <c r="BE1198" s="13">
        <f t="shared" si="1668"/>
        <v>1.1732941690649654E-2</v>
      </c>
      <c r="BF1198" s="13">
        <f t="shared" si="1669"/>
        <v>4.5127873188556067E-3</v>
      </c>
      <c r="BG1198" s="13">
        <f t="shared" si="1670"/>
        <v>1.1571550666021333E-3</v>
      </c>
      <c r="BH1198" s="13">
        <f t="shared" si="1671"/>
        <v>2.2253561162215572E-4</v>
      </c>
      <c r="BI1198" s="13">
        <f t="shared" si="1672"/>
        <v>3.423713890686302E-5</v>
      </c>
      <c r="BJ1198" s="14">
        <f t="shared" si="1673"/>
        <v>8.5800131914582092E-2</v>
      </c>
      <c r="BK1198" s="14">
        <f t="shared" si="1674"/>
        <v>0.14430976479339908</v>
      </c>
      <c r="BL1198" s="14">
        <f t="shared" si="1675"/>
        <v>0.6507265423358346</v>
      </c>
      <c r="BM1198" s="14">
        <f t="shared" si="1676"/>
        <v>0.64115402456027404</v>
      </c>
      <c r="BN1198" s="14">
        <f t="shared" si="1677"/>
        <v>0.34085020954298922</v>
      </c>
    </row>
    <row r="1199" spans="1:66" x14ac:dyDescent="0.25">
      <c r="A1199" t="s">
        <v>341</v>
      </c>
      <c r="B1199" t="s">
        <v>171</v>
      </c>
      <c r="C1199" t="s">
        <v>170</v>
      </c>
      <c r="D1199" s="7" t="s">
        <v>378</v>
      </c>
      <c r="E1199" s="10">
        <f>VLOOKUP(A1199,home!$A$2:$E$404,3,FALSE)</f>
        <v>1.2188000000000001</v>
      </c>
      <c r="F1199" s="10">
        <f>VLOOKUP(B1199,home!$B$2:$E$404,3,FALSE)</f>
        <v>0.41020000000000001</v>
      </c>
      <c r="G1199" s="10">
        <f>VLOOKUP(C1199,away!$B$2:$E$404,4,FALSE)</f>
        <v>0.82050000000000001</v>
      </c>
      <c r="H1199" s="10">
        <f>VLOOKUP(A1199,away!$A$2:$E$404,3,FALSE)</f>
        <v>1</v>
      </c>
      <c r="I1199" s="10">
        <f>VLOOKUP(C1199,away!$B$2:$E$404,3,FALSE)</f>
        <v>0.75</v>
      </c>
      <c r="J1199" s="10">
        <f>VLOOKUP(B1199,home!$B$2:$E$404,4,FALSE)</f>
        <v>1.5</v>
      </c>
      <c r="K1199" s="12">
        <f t="shared" si="1622"/>
        <v>0.41021041908000005</v>
      </c>
      <c r="L1199" s="12">
        <f t="shared" si="1623"/>
        <v>1.125</v>
      </c>
      <c r="M1199" s="13">
        <f t="shared" si="1624"/>
        <v>0.2154103599508693</v>
      </c>
      <c r="N1199" s="13">
        <f t="shared" si="1625"/>
        <v>8.8363574029619738E-2</v>
      </c>
      <c r="O1199" s="13">
        <f t="shared" si="1626"/>
        <v>0.24233665494472792</v>
      </c>
      <c r="P1199" s="13">
        <f t="shared" si="1627"/>
        <v>9.9409020783322199E-2</v>
      </c>
      <c r="Q1199" s="13">
        <f t="shared" si="1628"/>
        <v>1.8123829367048462E-2</v>
      </c>
      <c r="R1199" s="13">
        <f t="shared" si="1629"/>
        <v>0.13631436840640951</v>
      </c>
      <c r="S1199" s="13">
        <f t="shared" si="1630"/>
        <v>1.1468985771335359E-2</v>
      </c>
      <c r="T1199" s="13">
        <f t="shared" si="1631"/>
        <v>2.0389308037929519E-2</v>
      </c>
      <c r="U1199" s="13">
        <f t="shared" si="1632"/>
        <v>5.5917574190618761E-2</v>
      </c>
      <c r="V1199" s="13">
        <f t="shared" si="1633"/>
        <v>5.8808718246025442E-4</v>
      </c>
      <c r="W1199" s="13">
        <f t="shared" si="1634"/>
        <v>2.478194546663788E-3</v>
      </c>
      <c r="X1199" s="13">
        <f t="shared" si="1635"/>
        <v>2.7879688649967613E-3</v>
      </c>
      <c r="Y1199" s="13">
        <f t="shared" si="1636"/>
        <v>1.568232486560679E-3</v>
      </c>
      <c r="Z1199" s="13">
        <f t="shared" si="1637"/>
        <v>5.1117888152403555E-2</v>
      </c>
      <c r="AA1199" s="13">
        <f t="shared" si="1638"/>
        <v>2.0969090321482031E-2</v>
      </c>
      <c r="AB1199" s="13">
        <f t="shared" si="1639"/>
        <v>4.3008696642507591E-3</v>
      </c>
      <c r="AC1199" s="13">
        <f t="shared" si="1640"/>
        <v>1.6962151610573252E-5</v>
      </c>
      <c r="AD1199" s="13">
        <f t="shared" si="1641"/>
        <v>2.5414530588718077E-4</v>
      </c>
      <c r="AE1199" s="13">
        <f t="shared" si="1642"/>
        <v>2.8591346912307827E-4</v>
      </c>
      <c r="AF1199" s="13">
        <f t="shared" si="1643"/>
        <v>1.6082632638173163E-4</v>
      </c>
      <c r="AG1199" s="13">
        <f t="shared" si="1644"/>
        <v>6.0309872393149346E-5</v>
      </c>
      <c r="AH1199" s="13">
        <f t="shared" si="1645"/>
        <v>1.4376906042863501E-2</v>
      </c>
      <c r="AI1199" s="13">
        <f t="shared" si="1646"/>
        <v>5.8975566529168213E-3</v>
      </c>
      <c r="AJ1199" s="13">
        <f t="shared" si="1647"/>
        <v>1.209619593070526E-3</v>
      </c>
      <c r="AK1199" s="13">
        <f t="shared" si="1648"/>
        <v>1.6539952006694656E-4</v>
      </c>
      <c r="AL1199" s="13">
        <f t="shared" si="1649"/>
        <v>3.1311230943022893E-7</v>
      </c>
      <c r="AM1199" s="13">
        <f t="shared" si="1650"/>
        <v>2.0850610487039046E-5</v>
      </c>
      <c r="AN1199" s="13">
        <f t="shared" si="1651"/>
        <v>2.3456936797918925E-5</v>
      </c>
      <c r="AO1199" s="13">
        <f t="shared" si="1652"/>
        <v>1.3194526948829401E-5</v>
      </c>
      <c r="AP1199" s="13">
        <f t="shared" si="1653"/>
        <v>4.9479476058110242E-6</v>
      </c>
      <c r="AQ1199" s="13">
        <f t="shared" si="1654"/>
        <v>1.3916102641343506E-6</v>
      </c>
      <c r="AR1199" s="13">
        <f t="shared" si="1655"/>
        <v>3.2348038596442881E-3</v>
      </c>
      <c r="AS1199" s="13">
        <f t="shared" si="1656"/>
        <v>1.3269502469062848E-3</v>
      </c>
      <c r="AT1199" s="13">
        <f t="shared" si="1657"/>
        <v>2.7216440844086834E-4</v>
      </c>
      <c r="AU1199" s="13">
        <f t="shared" si="1658"/>
        <v>3.7214892015062983E-5</v>
      </c>
      <c r="AV1199" s="13">
        <f t="shared" si="1659"/>
        <v>3.8164841123789826E-6</v>
      </c>
      <c r="AW1199" s="13">
        <f t="shared" si="1660"/>
        <v>4.0138103647025236E-9</v>
      </c>
      <c r="AX1199" s="13">
        <f t="shared" si="1661"/>
        <v>1.4255229443270218E-6</v>
      </c>
      <c r="AY1199" s="13">
        <f t="shared" si="1662"/>
        <v>1.6037133123678994E-6</v>
      </c>
      <c r="AZ1199" s="13">
        <f t="shared" si="1663"/>
        <v>9.0208873820694384E-7</v>
      </c>
      <c r="BA1199" s="13">
        <f t="shared" si="1664"/>
        <v>3.3828327682760387E-7</v>
      </c>
      <c r="BB1199" s="13">
        <f t="shared" si="1665"/>
        <v>9.5142171607763587E-8</v>
      </c>
      <c r="BC1199" s="13">
        <f t="shared" si="1666"/>
        <v>2.1406988611746809E-8</v>
      </c>
      <c r="BD1199" s="13">
        <f t="shared" si="1667"/>
        <v>6.0652572368330351E-4</v>
      </c>
      <c r="BE1199" s="13">
        <f t="shared" si="1668"/>
        <v>2.4880317129492824E-4</v>
      </c>
      <c r="BF1199" s="13">
        <f t="shared" si="1669"/>
        <v>5.1030826582662774E-5</v>
      </c>
      <c r="BG1199" s="13">
        <f t="shared" si="1670"/>
        <v>6.9777922528243034E-6</v>
      </c>
      <c r="BH1199" s="13">
        <f t="shared" si="1671"/>
        <v>7.1559077107105861E-7</v>
      </c>
      <c r="BI1199" s="13">
        <f t="shared" si="1672"/>
        <v>5.8708558018167875E-8</v>
      </c>
      <c r="BJ1199" s="14">
        <f t="shared" si="1673"/>
        <v>0.13454053009613978</v>
      </c>
      <c r="BK1199" s="14">
        <f t="shared" si="1674"/>
        <v>0.32689533266521942</v>
      </c>
      <c r="BL1199" s="14">
        <f t="shared" si="1675"/>
        <v>0.48727710104066851</v>
      </c>
      <c r="BM1199" s="14">
        <f t="shared" si="1676"/>
        <v>0.19987144477293217</v>
      </c>
      <c r="BN1199" s="14">
        <f t="shared" si="1677"/>
        <v>0.79995780748199719</v>
      </c>
    </row>
    <row r="1200" spans="1:66" x14ac:dyDescent="0.25">
      <c r="A1200" t="s">
        <v>341</v>
      </c>
      <c r="B1200" t="s">
        <v>173</v>
      </c>
      <c r="C1200" t="s">
        <v>168</v>
      </c>
      <c r="D1200" s="7" t="s">
        <v>378</v>
      </c>
      <c r="E1200" s="10">
        <f>VLOOKUP(A1200,home!$A$2:$E$404,3,FALSE)</f>
        <v>1.2188000000000001</v>
      </c>
      <c r="F1200" s="10">
        <f>VLOOKUP(B1200,home!$B$2:$E$404,3,FALSE)</f>
        <v>1.8461000000000001</v>
      </c>
      <c r="G1200" s="10">
        <f>VLOOKUP(C1200,away!$B$2:$E$404,4,FALSE)</f>
        <v>0.82050000000000001</v>
      </c>
      <c r="H1200" s="10">
        <f>VLOOKUP(A1200,away!$A$2:$E$404,3,FALSE)</f>
        <v>1</v>
      </c>
      <c r="I1200" s="10">
        <f>VLOOKUP(C1200,away!$B$2:$E$404,3,FALSE)</f>
        <v>1.5</v>
      </c>
      <c r="J1200" s="10">
        <f>VLOOKUP(B1200,home!$B$2:$E$404,4,FALSE)</f>
        <v>0.75</v>
      </c>
      <c r="K1200" s="12">
        <f t="shared" si="1622"/>
        <v>1.8461468909400003</v>
      </c>
      <c r="L1200" s="12">
        <f t="shared" si="1623"/>
        <v>1.125</v>
      </c>
      <c r="M1200" s="13">
        <f t="shared" si="1624"/>
        <v>5.1244504758343065E-2</v>
      </c>
      <c r="N1200" s="13">
        <f t="shared" si="1625"/>
        <v>9.4604883137375112E-2</v>
      </c>
      <c r="O1200" s="13">
        <f t="shared" si="1626"/>
        <v>5.7650067853135936E-2</v>
      </c>
      <c r="P1200" s="13">
        <f t="shared" si="1627"/>
        <v>0.10643049352954698</v>
      </c>
      <c r="Q1200" s="13">
        <f t="shared" si="1628"/>
        <v>8.732725543590357E-2</v>
      </c>
      <c r="R1200" s="13">
        <f t="shared" si="1629"/>
        <v>3.2428163167388981E-2</v>
      </c>
      <c r="S1200" s="13">
        <f t="shared" si="1630"/>
        <v>5.5261778830532751E-2</v>
      </c>
      <c r="T1200" s="13">
        <f t="shared" si="1631"/>
        <v>9.8243162365391504E-2</v>
      </c>
      <c r="U1200" s="13">
        <f t="shared" si="1632"/>
        <v>5.9867152610370206E-2</v>
      </c>
      <c r="V1200" s="13">
        <f t="shared" si="1633"/>
        <v>1.2752670146975238E-2</v>
      </c>
      <c r="W1200" s="13">
        <f t="shared" si="1634"/>
        <v>5.3739647039105526E-2</v>
      </c>
      <c r="X1200" s="13">
        <f t="shared" si="1635"/>
        <v>6.0457102918993706E-2</v>
      </c>
      <c r="Y1200" s="13">
        <f t="shared" si="1636"/>
        <v>3.4007120391933973E-2</v>
      </c>
      <c r="Z1200" s="13">
        <f t="shared" si="1637"/>
        <v>1.2160561187770865E-2</v>
      </c>
      <c r="AA1200" s="13">
        <f t="shared" si="1638"/>
        <v>2.2450182228888824E-2</v>
      </c>
      <c r="AB1200" s="13">
        <f t="shared" si="1639"/>
        <v>2.0723167061449776E-2</v>
      </c>
      <c r="AC1200" s="13">
        <f t="shared" si="1640"/>
        <v>1.6553884459937136E-3</v>
      </c>
      <c r="AD1200" s="13">
        <f t="shared" si="1641"/>
        <v>2.4802820575364426E-2</v>
      </c>
      <c r="AE1200" s="13">
        <f t="shared" si="1642"/>
        <v>2.7903173147284976E-2</v>
      </c>
      <c r="AF1200" s="13">
        <f t="shared" si="1643"/>
        <v>1.5695534895347807E-2</v>
      </c>
      <c r="AG1200" s="13">
        <f t="shared" si="1644"/>
        <v>5.8858255857554258E-3</v>
      </c>
      <c r="AH1200" s="13">
        <f t="shared" si="1645"/>
        <v>3.4201578340605559E-3</v>
      </c>
      <c r="AI1200" s="13">
        <f t="shared" si="1646"/>
        <v>6.3141137518749812E-3</v>
      </c>
      <c r="AJ1200" s="13">
        <f t="shared" si="1647"/>
        <v>5.8283907360327496E-3</v>
      </c>
      <c r="AK1200" s="13">
        <f t="shared" si="1648"/>
        <v>3.5866884788367855E-3</v>
      </c>
      <c r="AL1200" s="13">
        <f t="shared" si="1649"/>
        <v>1.3752406047911811E-4</v>
      </c>
      <c r="AM1200" s="13">
        <f t="shared" si="1650"/>
        <v>9.157930018350335E-3</v>
      </c>
      <c r="AN1200" s="13">
        <f t="shared" si="1651"/>
        <v>1.0302671270644126E-2</v>
      </c>
      <c r="AO1200" s="13">
        <f t="shared" si="1652"/>
        <v>5.7952525897373239E-3</v>
      </c>
      <c r="AP1200" s="13">
        <f t="shared" si="1653"/>
        <v>2.1732197211514958E-3</v>
      </c>
      <c r="AQ1200" s="13">
        <f t="shared" si="1654"/>
        <v>6.1121804657385823E-4</v>
      </c>
      <c r="AR1200" s="13">
        <f t="shared" si="1655"/>
        <v>7.695355126636251E-4</v>
      </c>
      <c r="AS1200" s="13">
        <f t="shared" si="1656"/>
        <v>1.4206755941718709E-3</v>
      </c>
      <c r="AT1200" s="13">
        <f t="shared" si="1657"/>
        <v>1.3113879156073688E-3</v>
      </c>
      <c r="AU1200" s="13">
        <f t="shared" si="1658"/>
        <v>8.0700490773827685E-4</v>
      </c>
      <c r="AV1200" s="13">
        <f t="shared" si="1659"/>
        <v>3.7246240034858561E-4</v>
      </c>
      <c r="AW1200" s="13">
        <f t="shared" si="1660"/>
        <v>7.9340505213427607E-6</v>
      </c>
      <c r="AX1200" s="13">
        <f t="shared" si="1661"/>
        <v>2.8178140051372631E-3</v>
      </c>
      <c r="AY1200" s="13">
        <f t="shared" si="1662"/>
        <v>3.1700407557794207E-3</v>
      </c>
      <c r="AZ1200" s="13">
        <f t="shared" si="1663"/>
        <v>1.783147925125925E-3</v>
      </c>
      <c r="BA1200" s="13">
        <f t="shared" si="1664"/>
        <v>6.6868047192222173E-4</v>
      </c>
      <c r="BB1200" s="13">
        <f t="shared" si="1665"/>
        <v>1.8806638272812485E-4</v>
      </c>
      <c r="BC1200" s="13">
        <f t="shared" si="1666"/>
        <v>4.2314936113828098E-5</v>
      </c>
      <c r="BD1200" s="13">
        <f t="shared" si="1667"/>
        <v>1.442879086244296E-4</v>
      </c>
      <c r="BE1200" s="13">
        <f t="shared" si="1668"/>
        <v>2.6637667390722557E-4</v>
      </c>
      <c r="BF1200" s="13">
        <f t="shared" si="1669"/>
        <v>2.4588523417638146E-4</v>
      </c>
      <c r="BG1200" s="13">
        <f t="shared" si="1670"/>
        <v>1.5131342020092679E-4</v>
      </c>
      <c r="BH1200" s="13">
        <f t="shared" si="1671"/>
        <v>6.9836700065359741E-5</v>
      </c>
      <c r="BI1200" s="13">
        <f t="shared" si="1672"/>
        <v>2.5785761339834626E-5</v>
      </c>
      <c r="BJ1200" s="14">
        <f t="shared" si="1673"/>
        <v>0.53937688161571984</v>
      </c>
      <c r="BK1200" s="14">
        <f t="shared" si="1674"/>
        <v>0.23065240052765029</v>
      </c>
      <c r="BL1200" s="14">
        <f t="shared" si="1675"/>
        <v>0.2178526357508826</v>
      </c>
      <c r="BM1200" s="14">
        <f t="shared" si="1676"/>
        <v>0.5671950044950721</v>
      </c>
      <c r="BN1200" s="14">
        <f t="shared" si="1677"/>
        <v>0.42968536788169365</v>
      </c>
    </row>
    <row r="1201" spans="1:66" x14ac:dyDescent="0.25">
      <c r="A1201" t="s">
        <v>342</v>
      </c>
      <c r="B1201" t="s">
        <v>190</v>
      </c>
      <c r="C1201" t="s">
        <v>195</v>
      </c>
      <c r="D1201" s="7" t="s">
        <v>378</v>
      </c>
      <c r="E1201" s="10">
        <f>VLOOKUP(A1201,home!$A$2:$E$404,3,FALSE)</f>
        <v>1.1667000000000001</v>
      </c>
      <c r="F1201" s="10">
        <f>VLOOKUP(B1201,home!$B$2:$E$404,3,FALSE)</f>
        <v>0.42859999999999998</v>
      </c>
      <c r="G1201" s="10">
        <f>VLOOKUP(C1201,away!$B$2:$E$404,4,FALSE)</f>
        <v>1.7141999999999999</v>
      </c>
      <c r="H1201" s="10">
        <f>VLOOKUP(A1201,away!$A$2:$E$404,3,FALSE)</f>
        <v>1.0832999999999999</v>
      </c>
      <c r="I1201" s="10">
        <f>VLOOKUP(C1201,away!$B$2:$E$404,3,FALSE)</f>
        <v>0.92310000000000003</v>
      </c>
      <c r="J1201" s="10">
        <f>VLOOKUP(B1201,home!$B$2:$E$404,4,FALSE)</f>
        <v>1.3847</v>
      </c>
      <c r="K1201" s="12">
        <f t="shared" si="1622"/>
        <v>0.85718163020400007</v>
      </c>
      <c r="L1201" s="12">
        <f t="shared" si="1623"/>
        <v>1.3846920102810001</v>
      </c>
      <c r="M1201" s="13">
        <f t="shared" si="1624"/>
        <v>0.10625922616164109</v>
      </c>
      <c r="N1201" s="13">
        <f t="shared" si="1625"/>
        <v>9.1083456705451024E-2</v>
      </c>
      <c r="O1201" s="13">
        <f t="shared" si="1626"/>
        <v>0.14713630148466622</v>
      </c>
      <c r="P1201" s="13">
        <f t="shared" si="1627"/>
        <v>0.12612253476881341</v>
      </c>
      <c r="Q1201" s="13">
        <f t="shared" si="1628"/>
        <v>3.9037532951696985E-2</v>
      </c>
      <c r="R1201" s="13">
        <f t="shared" si="1629"/>
        <v>0.10186923054405693</v>
      </c>
      <c r="S1201" s="13">
        <f t="shared" si="1630"/>
        <v>3.7424735599695266E-2</v>
      </c>
      <c r="T1201" s="13">
        <f t="shared" si="1631"/>
        <v>5.4054959979296088E-2</v>
      </c>
      <c r="U1201" s="13">
        <f t="shared" si="1632"/>
        <v>8.7320433105381831E-2</v>
      </c>
      <c r="V1201" s="13">
        <f t="shared" si="1633"/>
        <v>4.9356263371594647E-3</v>
      </c>
      <c r="W1201" s="13">
        <f t="shared" si="1634"/>
        <v>1.1154085378226E-2</v>
      </c>
      <c r="X1201" s="13">
        <f t="shared" si="1635"/>
        <v>1.544497290522167E-2</v>
      </c>
      <c r="Y1201" s="13">
        <f t="shared" si="1636"/>
        <v>1.069326529043349E-2</v>
      </c>
      <c r="Z1201" s="13">
        <f t="shared" si="1637"/>
        <v>4.7019169875942957E-2</v>
      </c>
      <c r="AA1201" s="13">
        <f t="shared" si="1638"/>
        <v>4.0303968685099591E-2</v>
      </c>
      <c r="AB1201" s="13">
        <f t="shared" si="1639"/>
        <v>1.7273910790592321E-2</v>
      </c>
      <c r="AC1201" s="13">
        <f t="shared" si="1640"/>
        <v>3.6614097358904303E-4</v>
      </c>
      <c r="AD1201" s="13">
        <f t="shared" si="1641"/>
        <v>2.3902692719855903E-3</v>
      </c>
      <c r="AE1201" s="13">
        <f t="shared" si="1642"/>
        <v>3.3097867633386296E-3</v>
      </c>
      <c r="AF1201" s="13">
        <f t="shared" si="1643"/>
        <v>2.2915176434644066E-3</v>
      </c>
      <c r="AG1201" s="13">
        <f t="shared" si="1644"/>
        <v>1.0576820574410366E-3</v>
      </c>
      <c r="AH1201" s="13">
        <f t="shared" si="1645"/>
        <v>1.6276767214315813E-2</v>
      </c>
      <c r="AI1201" s="13">
        <f t="shared" si="1646"/>
        <v>1.3952145855218248E-2</v>
      </c>
      <c r="AJ1201" s="13">
        <f t="shared" si="1647"/>
        <v>5.9797615645099805E-3</v>
      </c>
      <c r="AK1201" s="13">
        <f t="shared" si="1648"/>
        <v>1.708580588699296E-3</v>
      </c>
      <c r="AL1201" s="13">
        <f t="shared" si="1649"/>
        <v>1.7383385646541251E-5</v>
      </c>
      <c r="AM1201" s="13">
        <f t="shared" si="1650"/>
        <v>4.0977898223742754E-4</v>
      </c>
      <c r="AN1201" s="13">
        <f t="shared" si="1651"/>
        <v>5.6741768268524576E-4</v>
      </c>
      <c r="AO1201" s="13">
        <f t="shared" si="1652"/>
        <v>3.9284936585320994E-4</v>
      </c>
      <c r="AP1201" s="13">
        <f t="shared" si="1653"/>
        <v>1.8132512604696581E-4</v>
      </c>
      <c r="AQ1201" s="13">
        <f t="shared" si="1654"/>
        <v>6.2769863325107158E-5</v>
      </c>
      <c r="AR1201" s="13">
        <f t="shared" si="1655"/>
        <v>4.5076619029733667E-3</v>
      </c>
      <c r="AS1201" s="13">
        <f t="shared" si="1656"/>
        <v>3.8638849783991752E-3</v>
      </c>
      <c r="AT1201" s="13">
        <f t="shared" si="1657"/>
        <v>1.6560256123524764E-3</v>
      </c>
      <c r="AU1201" s="13">
        <f t="shared" si="1658"/>
        <v>4.7317157801862449E-4</v>
      </c>
      <c r="AV1201" s="13">
        <f t="shared" si="1659"/>
        <v>1.013984961530509E-4</v>
      </c>
      <c r="AW1201" s="13">
        <f t="shared" si="1660"/>
        <v>5.7313628707885462E-7</v>
      </c>
      <c r="AX1201" s="13">
        <f t="shared" si="1661"/>
        <v>5.8542502669602323E-5</v>
      </c>
      <c r="AY1201" s="13">
        <f t="shared" si="1662"/>
        <v>8.1063335708452458E-5</v>
      </c>
      <c r="AZ1201" s="13">
        <f t="shared" si="1663"/>
        <v>5.6123876641110321E-5</v>
      </c>
      <c r="BA1201" s="13">
        <f t="shared" si="1664"/>
        <v>2.5904761190313978E-5</v>
      </c>
      <c r="BB1201" s="13">
        <f t="shared" si="1665"/>
        <v>8.9675289621162679E-6</v>
      </c>
      <c r="BC1201" s="13">
        <f t="shared" si="1666"/>
        <v>2.4834531411611728E-6</v>
      </c>
      <c r="BD1201" s="13">
        <f t="shared" si="1667"/>
        <v>1.040287237015878E-3</v>
      </c>
      <c r="BE1201" s="13">
        <f t="shared" si="1668"/>
        <v>8.9171510970568536E-4</v>
      </c>
      <c r="BF1201" s="13">
        <f t="shared" si="1669"/>
        <v>3.8218090570752908E-4</v>
      </c>
      <c r="BG1201" s="13">
        <f t="shared" si="1670"/>
        <v>1.0919948392907369E-4</v>
      </c>
      <c r="BH1201" s="13">
        <f t="shared" si="1671"/>
        <v>2.3400947912939714E-5</v>
      </c>
      <c r="BI1201" s="13">
        <f t="shared" si="1672"/>
        <v>4.0117725360665139E-6</v>
      </c>
      <c r="BJ1201" s="14">
        <f t="shared" si="1673"/>
        <v>0.23236475542501567</v>
      </c>
      <c r="BK1201" s="14">
        <f t="shared" si="1674"/>
        <v>0.27520671056225327</v>
      </c>
      <c r="BL1201" s="14">
        <f t="shared" si="1675"/>
        <v>0.44487403785724405</v>
      </c>
      <c r="BM1201" s="14">
        <f t="shared" si="1676"/>
        <v>0.38787590090470897</v>
      </c>
      <c r="BN1201" s="14">
        <f t="shared" si="1677"/>
        <v>0.61150828261632562</v>
      </c>
    </row>
    <row r="1202" spans="1:66" x14ac:dyDescent="0.25">
      <c r="A1202" t="s">
        <v>345</v>
      </c>
      <c r="B1202" t="s">
        <v>245</v>
      </c>
      <c r="C1202" t="s">
        <v>233</v>
      </c>
      <c r="D1202" s="7" t="s">
        <v>378</v>
      </c>
      <c r="E1202" s="10">
        <f>VLOOKUP(A1202,home!$A$2:$E$404,3,FALSE)</f>
        <v>1.5690999999999999</v>
      </c>
      <c r="F1202" s="10">
        <f>VLOOKUP(B1202,home!$B$2:$E$404,3,FALSE)</f>
        <v>0.89219999999999999</v>
      </c>
      <c r="G1202" s="10">
        <f>VLOOKUP(C1202,away!$B$2:$E$404,4,FALSE)</f>
        <v>1.2746</v>
      </c>
      <c r="H1202" s="10">
        <f>VLOOKUP(A1202,away!$A$2:$E$404,3,FALSE)</f>
        <v>1.1701999999999999</v>
      </c>
      <c r="I1202" s="10">
        <f>VLOOKUP(C1202,away!$B$2:$E$404,3,FALSE)</f>
        <v>0.85460000000000003</v>
      </c>
      <c r="J1202" s="10">
        <f>VLOOKUP(B1202,home!$B$2:$E$404,4,FALSE)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345</v>
      </c>
      <c r="B1203" t="s">
        <v>237</v>
      </c>
      <c r="C1203" t="s">
        <v>243</v>
      </c>
      <c r="D1203" s="7" t="s">
        <v>378</v>
      </c>
      <c r="E1203" s="10">
        <f>VLOOKUP(A1203,home!$A$2:$E$404,3,FALSE)</f>
        <v>1.5690999999999999</v>
      </c>
      <c r="F1203" s="10">
        <f>VLOOKUP(B1203,home!$B$2:$E$404,3,FALSE)</f>
        <v>0.9849</v>
      </c>
      <c r="G1203" s="10">
        <f>VLOOKUP(C1203,away!$B$2:$E$404,4,FALSE)</f>
        <v>1.2166999999999999</v>
      </c>
      <c r="H1203" s="10">
        <f>VLOOKUP(A1203,away!$A$2:$E$404,3,FALSE)</f>
        <v>1.1701999999999999</v>
      </c>
      <c r="I1203" s="10">
        <f>VLOOKUP(C1203,away!$B$2:$E$404,3,FALSE)</f>
        <v>0.77690000000000003</v>
      </c>
      <c r="J1203" s="10">
        <f>VLOOKUP(B1203,home!$B$2:$E$404,4,FALSE)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346</v>
      </c>
      <c r="B1204" t="s">
        <v>255</v>
      </c>
      <c r="C1204" t="s">
        <v>250</v>
      </c>
      <c r="D1204" s="7" t="s">
        <v>378</v>
      </c>
      <c r="E1204" s="10">
        <f>VLOOKUP(A1204,home!$A$2:$E$404,3,FALSE)</f>
        <v>1.254</v>
      </c>
      <c r="F1204" s="10">
        <f>VLOOKUP(B1204,home!$B$2:$E$404,3,FALSE)</f>
        <v>0.53159999999999996</v>
      </c>
      <c r="G1204" s="10">
        <f>VLOOKUP(C1204,away!$B$2:$E$404,4,FALSE)</f>
        <v>0.69779999999999998</v>
      </c>
      <c r="H1204" s="10">
        <f>VLOOKUP(A1204,away!$A$2:$E$404,3,FALSE)</f>
        <v>0.9476</v>
      </c>
      <c r="I1204" s="10">
        <f>VLOOKUP(C1204,away!$B$2:$E$404,3,FALSE)</f>
        <v>0.98929999999999996</v>
      </c>
      <c r="J1204" s="10">
        <f>VLOOKUP(B1204,home!$B$2:$E$404,4,FALSE)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346</v>
      </c>
      <c r="B1205" t="s">
        <v>248</v>
      </c>
      <c r="C1205" t="s">
        <v>252</v>
      </c>
      <c r="D1205" s="7" t="s">
        <v>378</v>
      </c>
      <c r="E1205" s="10">
        <f>VLOOKUP(A1205,home!$A$2:$E$404,3,FALSE)</f>
        <v>1.254</v>
      </c>
      <c r="F1205" s="10">
        <f>VLOOKUP(B1205,home!$B$2:$E$404,3,FALSE)</f>
        <v>0.54820000000000002</v>
      </c>
      <c r="G1205" s="10">
        <f>VLOOKUP(C1205,away!$B$2:$E$404,4,FALSE)</f>
        <v>0.53159999999999996</v>
      </c>
      <c r="H1205" s="10">
        <f>VLOOKUP(A1205,away!$A$2:$E$404,3,FALSE)</f>
        <v>0.9476</v>
      </c>
      <c r="I1205" s="10">
        <f>VLOOKUP(C1205,away!$B$2:$E$404,3,FALSE)</f>
        <v>1.1256999999999999</v>
      </c>
      <c r="J1205" s="10">
        <f>VLOOKUP(B1205,home!$B$2:$E$404,4,FALSE)</f>
        <v>0.9234</v>
      </c>
      <c r="K1205" s="12">
        <f t="shared" si="1622"/>
        <v>0.36544459248</v>
      </c>
      <c r="L1205" s="12">
        <f t="shared" si="1623"/>
        <v>0.98500307968799983</v>
      </c>
      <c r="M1205" s="13">
        <f t="shared" si="1624"/>
        <v>0.25912423196971762</v>
      </c>
      <c r="N1205" s="13">
        <f t="shared" si="1625"/>
        <v>9.4695549353866426E-2</v>
      </c>
      <c r="O1205" s="13">
        <f t="shared" si="1626"/>
        <v>0.25523816651195946</v>
      </c>
      <c r="P1205" s="13">
        <f t="shared" si="1627"/>
        <v>9.3275407746305411E-2</v>
      </c>
      <c r="Q1205" s="13">
        <f t="shared" si="1628"/>
        <v>1.7302988221646724E-2</v>
      </c>
      <c r="R1205" s="13">
        <f t="shared" si="1629"/>
        <v>0.1257051900340993</v>
      </c>
      <c r="S1205" s="13">
        <f t="shared" si="1630"/>
        <v>8.3939483622437593E-3</v>
      </c>
      <c r="T1205" s="13">
        <f t="shared" si="1631"/>
        <v>1.7043496686127205E-2</v>
      </c>
      <c r="U1205" s="13">
        <f t="shared" si="1632"/>
        <v>4.593828194463237E-2</v>
      </c>
      <c r="V1205" s="13">
        <f t="shared" si="1633"/>
        <v>3.3572440444157233E-4</v>
      </c>
      <c r="W1205" s="13">
        <f t="shared" si="1634"/>
        <v>2.1077611597819755E-3</v>
      </c>
      <c r="X1205" s="13">
        <f t="shared" si="1635"/>
        <v>2.0761512336319962E-3</v>
      </c>
      <c r="Y1205" s="13">
        <f t="shared" si="1636"/>
        <v>1.0225076795127781E-3</v>
      </c>
      <c r="Z1205" s="13">
        <f t="shared" si="1637"/>
        <v>4.1273333105451032E-2</v>
      </c>
      <c r="AA1205" s="13">
        <f t="shared" si="1638"/>
        <v>1.5083116397012843E-2</v>
      </c>
      <c r="AB1205" s="13">
        <f t="shared" si="1639"/>
        <v>2.7560216625173821E-3</v>
      </c>
      <c r="AC1205" s="13">
        <f t="shared" si="1640"/>
        <v>7.5530447491911871E-6</v>
      </c>
      <c r="AD1205" s="13">
        <f t="shared" si="1641"/>
        <v>1.9256747952042401E-4</v>
      </c>
      <c r="AE1205" s="13">
        <f t="shared" si="1642"/>
        <v>1.8967956037537346E-4</v>
      </c>
      <c r="AF1205" s="13">
        <f t="shared" si="1643"/>
        <v>9.341747556180439E-5</v>
      </c>
      <c r="AG1205" s="13">
        <f t="shared" si="1644"/>
        <v>3.0672167041685267E-5</v>
      </c>
      <c r="AH1205" s="13">
        <f t="shared" si="1645"/>
        <v>1.0163590054464485E-2</v>
      </c>
      <c r="AI1205" s="13">
        <f t="shared" si="1646"/>
        <v>3.7142290255875541E-3</v>
      </c>
      <c r="AJ1205" s="13">
        <f t="shared" si="1647"/>
        <v>6.7867245631661563E-4</v>
      </c>
      <c r="AK1205" s="13">
        <f t="shared" si="1648"/>
        <v>8.2672393075342075E-5</v>
      </c>
      <c r="AL1205" s="13">
        <f t="shared" si="1649"/>
        <v>1.08752982822422E-7</v>
      </c>
      <c r="AM1205" s="13">
        <f t="shared" si="1650"/>
        <v>1.407454881564843E-5</v>
      </c>
      <c r="AN1205" s="13">
        <f t="shared" si="1651"/>
        <v>1.3863473928632793E-5</v>
      </c>
      <c r="AO1205" s="13">
        <f t="shared" si="1652"/>
        <v>6.8277822574387974E-6</v>
      </c>
      <c r="AP1205" s="13">
        <f t="shared" si="1653"/>
        <v>2.2417955170054333E-6</v>
      </c>
      <c r="AQ1205" s="13">
        <f t="shared" si="1654"/>
        <v>5.5204387207027586E-7</v>
      </c>
      <c r="AR1205" s="13">
        <f t="shared" si="1655"/>
        <v>2.002233500866769E-3</v>
      </c>
      <c r="AS1205" s="13">
        <f t="shared" si="1656"/>
        <v>7.3170540577406E-4</v>
      </c>
      <c r="AT1205" s="13">
        <f t="shared" si="1657"/>
        <v>1.3369889191425721E-4</v>
      </c>
      <c r="AU1205" s="13">
        <f t="shared" si="1658"/>
        <v>1.6286512356877766E-5</v>
      </c>
      <c r="AV1205" s="13">
        <f t="shared" si="1659"/>
        <v>1.4879544677949193E-6</v>
      </c>
      <c r="AW1205" s="13">
        <f t="shared" si="1660"/>
        <v>1.0874212234116746E-9</v>
      </c>
      <c r="AX1205" s="13">
        <f t="shared" si="1661"/>
        <v>8.572446260457506E-7</v>
      </c>
      <c r="AY1205" s="13">
        <f t="shared" si="1662"/>
        <v>8.4438859670105195E-7</v>
      </c>
      <c r="AZ1205" s="13">
        <f t="shared" si="1663"/>
        <v>4.1586268410198231E-7</v>
      </c>
      <c r="BA1205" s="13">
        <f t="shared" si="1664"/>
        <v>1.3654200818925682E-7</v>
      </c>
      <c r="BB1205" s="13">
        <f t="shared" si="1665"/>
        <v>3.3623574643300507E-8</v>
      </c>
      <c r="BC1205" s="13">
        <f t="shared" si="1666"/>
        <v>6.6238649147540693E-9</v>
      </c>
      <c r="BD1205" s="13">
        <f t="shared" si="1667"/>
        <v>3.2870102743470873E-4</v>
      </c>
      <c r="BE1205" s="13">
        <f t="shared" si="1668"/>
        <v>1.2012201301863441E-4</v>
      </c>
      <c r="BF1205" s="13">
        <f t="shared" si="1669"/>
        <v>2.1948970047736057E-5</v>
      </c>
      <c r="BG1205" s="13">
        <f t="shared" si="1670"/>
        <v>2.6737108048168766E-6</v>
      </c>
      <c r="BH1205" s="13">
        <f t="shared" si="1671"/>
        <v>2.4427328886891903E-7</v>
      </c>
      <c r="BI1205" s="13">
        <f t="shared" si="1672"/>
        <v>1.7853670500890299E-8</v>
      </c>
      <c r="BJ1205" s="14">
        <f t="shared" si="1673"/>
        <v>0.13479464494681176</v>
      </c>
      <c r="BK1205" s="14">
        <f t="shared" si="1674"/>
        <v>0.36113781866903716</v>
      </c>
      <c r="BL1205" s="14">
        <f t="shared" si="1675"/>
        <v>0.46271906059331042</v>
      </c>
      <c r="BM1205" s="14">
        <f t="shared" si="1676"/>
        <v>0.15458248017583984</v>
      </c>
      <c r="BN1205" s="14">
        <f t="shared" si="1677"/>
        <v>0.84534153383759503</v>
      </c>
    </row>
    <row r="1206" spans="1:66" x14ac:dyDescent="0.25">
      <c r="A1206" t="s">
        <v>348</v>
      </c>
      <c r="B1206" t="s">
        <v>276</v>
      </c>
      <c r="C1206" t="s">
        <v>277</v>
      </c>
      <c r="D1206" s="7" t="s">
        <v>378</v>
      </c>
      <c r="E1206" s="10">
        <f>VLOOKUP(A1206,home!$A$2:$E$404,3,FALSE)</f>
        <v>1.5124</v>
      </c>
      <c r="F1206" s="10">
        <f>VLOOKUP(B1206,home!$B$2:$E$404,3,FALSE)</f>
        <v>1.1460999999999999</v>
      </c>
      <c r="G1206" s="10">
        <f>VLOOKUP(C1206,away!$B$2:$E$404,4,FALSE)</f>
        <v>0.9698</v>
      </c>
      <c r="H1206" s="10">
        <f>VLOOKUP(A1206,away!$A$2:$E$404,3,FALSE)</f>
        <v>1.1446000000000001</v>
      </c>
      <c r="I1206" s="10">
        <f>VLOOKUP(C1206,away!$B$2:$E$404,3,FALSE)</f>
        <v>1.1066</v>
      </c>
      <c r="J1206" s="10">
        <f>VLOOKUP(B1206,home!$B$2:$E$404,4,FALSE)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337</v>
      </c>
      <c r="B1207" t="s">
        <v>85</v>
      </c>
      <c r="C1207" t="s">
        <v>77</v>
      </c>
      <c r="D1207" s="7" t="s">
        <v>379</v>
      </c>
      <c r="E1207" s="10">
        <f>VLOOKUP(A1207,home!$A$2:$E$404,3,FALSE)</f>
        <v>1.2959000000000001</v>
      </c>
      <c r="F1207" s="10">
        <f>VLOOKUP(B1207,home!$B$2:$E$404,3,FALSE)</f>
        <v>0.57869999999999999</v>
      </c>
      <c r="G1207" s="10">
        <f>VLOOKUP(C1207,away!$B$2:$E$404,4,FALSE)</f>
        <v>0.38579999999999998</v>
      </c>
      <c r="H1207" s="10">
        <f>VLOOKUP(A1207,away!$A$2:$E$404,3,FALSE)</f>
        <v>1</v>
      </c>
      <c r="I1207" s="10">
        <f>VLOOKUP(C1207,away!$B$2:$E$404,3,FALSE)</f>
        <v>0.75</v>
      </c>
      <c r="J1207" s="10">
        <f>VLOOKUP(B1207,home!$B$2:$E$404,4,FALSE)</f>
        <v>0.5</v>
      </c>
      <c r="K1207" s="12">
        <f t="shared" si="1622"/>
        <v>0.28932582191400003</v>
      </c>
      <c r="L1207" s="12">
        <f t="shared" si="1623"/>
        <v>0.375</v>
      </c>
      <c r="M1207" s="13">
        <f t="shared" si="1624"/>
        <v>0.51462035654828742</v>
      </c>
      <c r="N1207" s="13">
        <f t="shared" si="1625"/>
        <v>0.14889295763200902</v>
      </c>
      <c r="O1207" s="13">
        <f t="shared" si="1626"/>
        <v>0.19298263370560778</v>
      </c>
      <c r="P1207" s="13">
        <f t="shared" si="1627"/>
        <v>5.5834859112003372E-2</v>
      </c>
      <c r="Q1207" s="13">
        <f t="shared" si="1628"/>
        <v>2.1539288672043695E-2</v>
      </c>
      <c r="R1207" s="13">
        <f t="shared" si="1629"/>
        <v>3.6184243819801461E-2</v>
      </c>
      <c r="S1207" s="13">
        <f t="shared" si="1630"/>
        <v>1.5144812347530723E-3</v>
      </c>
      <c r="T1207" s="13">
        <f t="shared" si="1631"/>
        <v>8.0772332520163848E-3</v>
      </c>
      <c r="U1207" s="13">
        <f t="shared" si="1632"/>
        <v>1.0469036083500634E-2</v>
      </c>
      <c r="V1207" s="13">
        <f t="shared" si="1633"/>
        <v>1.82574386674276E-5</v>
      </c>
      <c r="W1207" s="13">
        <f t="shared" si="1634"/>
        <v>2.0772907994939843E-3</v>
      </c>
      <c r="X1207" s="13">
        <f t="shared" si="1635"/>
        <v>7.7898404981024407E-4</v>
      </c>
      <c r="Y1207" s="13">
        <f t="shared" si="1636"/>
        <v>1.4605950933942077E-4</v>
      </c>
      <c r="Z1207" s="13">
        <f t="shared" si="1637"/>
        <v>4.5230304774751835E-3</v>
      </c>
      <c r="AA1207" s="13">
        <f t="shared" si="1638"/>
        <v>1.3086295104375793E-3</v>
      </c>
      <c r="AB1207" s="13">
        <f t="shared" si="1639"/>
        <v>1.8931015434413406E-4</v>
      </c>
      <c r="AC1207" s="13">
        <f t="shared" si="1640"/>
        <v>1.2380504176167032E-7</v>
      </c>
      <c r="AD1207" s="13">
        <f t="shared" si="1641"/>
        <v>1.5025346697949678E-4</v>
      </c>
      <c r="AE1207" s="13">
        <f t="shared" si="1642"/>
        <v>5.6345050117311285E-5</v>
      </c>
      <c r="AF1207" s="13">
        <f t="shared" si="1643"/>
        <v>1.0564696896995866E-5</v>
      </c>
      <c r="AG1207" s="13">
        <f t="shared" si="1644"/>
        <v>1.3205871121244835E-6</v>
      </c>
      <c r="AH1207" s="13">
        <f t="shared" si="1645"/>
        <v>4.2403410726329839E-4</v>
      </c>
      <c r="AI1207" s="13">
        <f t="shared" si="1646"/>
        <v>1.2268401660352305E-4</v>
      </c>
      <c r="AJ1207" s="13">
        <f t="shared" si="1647"/>
        <v>1.7747826969762567E-5</v>
      </c>
      <c r="AK1207" s="13">
        <f t="shared" si="1648"/>
        <v>1.7116348750713374E-6</v>
      </c>
      <c r="AL1207" s="13">
        <f t="shared" si="1649"/>
        <v>5.3729993197188608E-10</v>
      </c>
      <c r="AM1207" s="13">
        <f t="shared" si="1650"/>
        <v>8.6944415658542006E-6</v>
      </c>
      <c r="AN1207" s="13">
        <f t="shared" si="1651"/>
        <v>3.260415587195325E-6</v>
      </c>
      <c r="AO1207" s="13">
        <f t="shared" si="1652"/>
        <v>6.1132792259912349E-7</v>
      </c>
      <c r="AP1207" s="13">
        <f t="shared" si="1653"/>
        <v>7.641599032489045E-8</v>
      </c>
      <c r="AQ1207" s="13">
        <f t="shared" si="1654"/>
        <v>7.1639990929584788E-9</v>
      </c>
      <c r="AR1207" s="13">
        <f t="shared" si="1655"/>
        <v>3.1802558044747386E-5</v>
      </c>
      <c r="AS1207" s="13">
        <f t="shared" si="1656"/>
        <v>9.2013012452642316E-6</v>
      </c>
      <c r="AT1207" s="13">
        <f t="shared" si="1657"/>
        <v>1.3310870227321928E-6</v>
      </c>
      <c r="AU1207" s="13">
        <f t="shared" si="1658"/>
        <v>1.2837261563035034E-7</v>
      </c>
      <c r="AV1207" s="13">
        <f t="shared" si="1659"/>
        <v>9.2853781321252762E-9</v>
      </c>
      <c r="AW1207" s="13">
        <f t="shared" si="1660"/>
        <v>1.6193202545010635E-12</v>
      </c>
      <c r="AX1207" s="13">
        <f t="shared" si="1661"/>
        <v>4.192544086873351E-7</v>
      </c>
      <c r="AY1207" s="13">
        <f t="shared" si="1662"/>
        <v>1.5722040325775065E-7</v>
      </c>
      <c r="AZ1207" s="13">
        <f t="shared" si="1663"/>
        <v>2.947882561082825E-8</v>
      </c>
      <c r="BA1207" s="13">
        <f t="shared" si="1664"/>
        <v>3.6848532013535317E-9</v>
      </c>
      <c r="BB1207" s="13">
        <f t="shared" si="1665"/>
        <v>3.4545498762689356E-10</v>
      </c>
      <c r="BC1207" s="13">
        <f t="shared" si="1666"/>
        <v>2.5909124072017022E-11</v>
      </c>
      <c r="BD1207" s="13">
        <f t="shared" si="1667"/>
        <v>1.9876598777967112E-6</v>
      </c>
      <c r="BE1207" s="13">
        <f t="shared" si="1668"/>
        <v>5.7508132782901426E-7</v>
      </c>
      <c r="BF1207" s="13">
        <f t="shared" si="1669"/>
        <v>8.3192938920762026E-8</v>
      </c>
      <c r="BG1207" s="13">
        <f t="shared" si="1670"/>
        <v>8.0232884768968929E-9</v>
      </c>
      <c r="BH1207" s="13">
        <f t="shared" si="1671"/>
        <v>5.8033613325782966E-10</v>
      </c>
      <c r="BI1207" s="13">
        <f t="shared" si="1672"/>
        <v>3.3581245748242867E-11</v>
      </c>
      <c r="BJ1207" s="14">
        <f t="shared" si="1673"/>
        <v>0.18174355749073862</v>
      </c>
      <c r="BK1207" s="14">
        <f t="shared" si="1674"/>
        <v>0.57198823589645631</v>
      </c>
      <c r="BL1207" s="14">
        <f t="shared" si="1675"/>
        <v>0.24174515803506022</v>
      </c>
      <c r="BM1207" s="14">
        <f t="shared" si="1676"/>
        <v>2.9945485191193496E-2</v>
      </c>
      <c r="BN1207" s="14">
        <f t="shared" si="1677"/>
        <v>0.97005433948975273</v>
      </c>
    </row>
    <row r="1208" spans="1:66" x14ac:dyDescent="0.25">
      <c r="A1208" t="s">
        <v>337</v>
      </c>
      <c r="B1208" t="s">
        <v>82</v>
      </c>
      <c r="C1208" t="s">
        <v>86</v>
      </c>
      <c r="D1208" s="7" t="s">
        <v>379</v>
      </c>
      <c r="E1208" s="10">
        <f>VLOOKUP(A1208,home!$A$2:$E$404,3,FALSE)</f>
        <v>1.2959000000000001</v>
      </c>
      <c r="F1208" s="10">
        <f>VLOOKUP(B1208,home!$B$2:$E$404,3,FALSE)</f>
        <v>1.0288999999999999</v>
      </c>
      <c r="G1208" s="10">
        <f>VLOOKUP(C1208,away!$B$2:$E$404,4,FALSE)</f>
        <v>1.1575</v>
      </c>
      <c r="H1208" s="10">
        <f>VLOOKUP(A1208,away!$A$2:$E$404,3,FALSE)</f>
        <v>1</v>
      </c>
      <c r="I1208" s="10">
        <f>VLOOKUP(C1208,away!$B$2:$E$404,3,FALSE)</f>
        <v>1.25</v>
      </c>
      <c r="J1208" s="10">
        <f>VLOOKUP(B1208,home!$B$2:$E$404,4,FALSE)</f>
        <v>2</v>
      </c>
      <c r="K1208" s="12">
        <f t="shared" si="1622"/>
        <v>1.5433543728249999</v>
      </c>
      <c r="L1208" s="12">
        <f t="shared" si="1623"/>
        <v>2.5</v>
      </c>
      <c r="M1208" s="13">
        <f t="shared" si="1624"/>
        <v>1.75385428235303E-2</v>
      </c>
      <c r="N1208" s="13">
        <f t="shared" si="1625"/>
        <v>2.7068186759674009E-2</v>
      </c>
      <c r="O1208" s="13">
        <f t="shared" si="1626"/>
        <v>4.3846357058825745E-2</v>
      </c>
      <c r="P1208" s="13">
        <f t="shared" si="1627"/>
        <v>6.7670466899185017E-2</v>
      </c>
      <c r="Q1208" s="13">
        <f t="shared" si="1628"/>
        <v>2.0887902199993327E-2</v>
      </c>
      <c r="R1208" s="13">
        <f t="shared" si="1629"/>
        <v>5.480794632353219E-2</v>
      </c>
      <c r="S1208" s="13">
        <f t="shared" si="1630"/>
        <v>6.5274694374979153E-2</v>
      </c>
      <c r="T1208" s="13">
        <f t="shared" si="1631"/>
        <v>5.2219755499983318E-2</v>
      </c>
      <c r="U1208" s="13">
        <f t="shared" si="1632"/>
        <v>8.4588083623981278E-2</v>
      </c>
      <c r="V1208" s="13">
        <f t="shared" si="1633"/>
        <v>2.7983884721788754E-2</v>
      </c>
      <c r="W1208" s="13">
        <f t="shared" si="1634"/>
        <v>1.0745811733166881E-2</v>
      </c>
      <c r="X1208" s="13">
        <f t="shared" si="1635"/>
        <v>2.6864529332917199E-2</v>
      </c>
      <c r="Y1208" s="13">
        <f t="shared" si="1636"/>
        <v>3.3580661666146504E-2</v>
      </c>
      <c r="Z1208" s="13">
        <f t="shared" si="1637"/>
        <v>4.5673288602943493E-2</v>
      </c>
      <c r="AA1208" s="13">
        <f t="shared" si="1638"/>
        <v>7.0490069686651072E-2</v>
      </c>
      <c r="AB1208" s="13">
        <f t="shared" si="1639"/>
        <v>5.4395578645815963E-2</v>
      </c>
      <c r="AC1208" s="13">
        <f t="shared" si="1640"/>
        <v>6.7482891959380247E-3</v>
      </c>
      <c r="AD1208" s="13">
        <f t="shared" si="1641"/>
        <v>4.1461488819843229E-3</v>
      </c>
      <c r="AE1208" s="13">
        <f t="shared" si="1642"/>
        <v>1.0365372204960808E-2</v>
      </c>
      <c r="AF1208" s="13">
        <f t="shared" si="1643"/>
        <v>1.2956715256201011E-2</v>
      </c>
      <c r="AG1208" s="13">
        <f t="shared" si="1644"/>
        <v>1.0797262713500844E-2</v>
      </c>
      <c r="AH1208" s="13">
        <f t="shared" si="1645"/>
        <v>2.8545805376839675E-2</v>
      </c>
      <c r="AI1208" s="13">
        <f t="shared" si="1646"/>
        <v>4.4056293554156904E-2</v>
      </c>
      <c r="AJ1208" s="13">
        <f t="shared" si="1647"/>
        <v>3.3997236653634966E-2</v>
      </c>
      <c r="AK1208" s="13">
        <f t="shared" si="1648"/>
        <v>1.7489927951117964E-2</v>
      </c>
      <c r="AL1208" s="13">
        <f t="shared" si="1649"/>
        <v>1.0415001639638641E-3</v>
      </c>
      <c r="AM1208" s="13">
        <f t="shared" si="1650"/>
        <v>1.2797954014787962E-3</v>
      </c>
      <c r="AN1208" s="13">
        <f t="shared" si="1651"/>
        <v>3.1994885036969903E-3</v>
      </c>
      <c r="AO1208" s="13">
        <f t="shared" si="1652"/>
        <v>3.9993606296212384E-3</v>
      </c>
      <c r="AP1208" s="13">
        <f t="shared" si="1653"/>
        <v>3.3328005246843653E-3</v>
      </c>
      <c r="AQ1208" s="13">
        <f t="shared" si="1654"/>
        <v>2.0830003279277277E-3</v>
      </c>
      <c r="AR1208" s="13">
        <f t="shared" si="1655"/>
        <v>1.4272902688419839E-2</v>
      </c>
      <c r="AS1208" s="13">
        <f t="shared" si="1656"/>
        <v>2.2028146777078456E-2</v>
      </c>
      <c r="AT1208" s="13">
        <f t="shared" si="1657"/>
        <v>1.6998618326817486E-2</v>
      </c>
      <c r="AU1208" s="13">
        <f t="shared" si="1658"/>
        <v>8.744963975558984E-3</v>
      </c>
      <c r="AV1208" s="13">
        <f t="shared" si="1659"/>
        <v>3.3741445979690128E-3</v>
      </c>
      <c r="AW1208" s="13">
        <f t="shared" si="1660"/>
        <v>1.1162526613552683E-4</v>
      </c>
      <c r="AX1208" s="13">
        <f t="shared" si="1661"/>
        <v>3.2919630486560474E-4</v>
      </c>
      <c r="AY1208" s="13">
        <f t="shared" si="1662"/>
        <v>8.2299076216401181E-4</v>
      </c>
      <c r="AZ1208" s="13">
        <f t="shared" si="1663"/>
        <v>1.0287384527050147E-3</v>
      </c>
      <c r="BA1208" s="13">
        <f t="shared" si="1664"/>
        <v>8.572820439208457E-4</v>
      </c>
      <c r="BB1208" s="13">
        <f t="shared" si="1665"/>
        <v>5.358012774505284E-4</v>
      </c>
      <c r="BC1208" s="13">
        <f t="shared" si="1666"/>
        <v>2.6790063872526425E-4</v>
      </c>
      <c r="BD1208" s="13">
        <f t="shared" si="1667"/>
        <v>5.9470427868416028E-3</v>
      </c>
      <c r="BE1208" s="13">
        <f t="shared" si="1668"/>
        <v>9.1783944904493611E-3</v>
      </c>
      <c r="BF1208" s="13">
        <f t="shared" si="1669"/>
        <v>7.0827576361739567E-3</v>
      </c>
      <c r="BG1208" s="13">
        <f t="shared" si="1670"/>
        <v>3.6437349898162451E-3</v>
      </c>
      <c r="BH1208" s="13">
        <f t="shared" si="1671"/>
        <v>1.4058935824870895E-3</v>
      </c>
      <c r="BI1208" s="13">
        <f t="shared" si="1672"/>
        <v>4.3395840165161021E-4</v>
      </c>
      <c r="BJ1208" s="14">
        <f t="shared" si="1673"/>
        <v>0.22736870111576868</v>
      </c>
      <c r="BK1208" s="14">
        <f t="shared" si="1674"/>
        <v>0.18708036894154914</v>
      </c>
      <c r="BL1208" s="14">
        <f t="shared" si="1675"/>
        <v>0.52532785712781938</v>
      </c>
      <c r="BM1208" s="14">
        <f t="shared" si="1676"/>
        <v>0.75291944822731149</v>
      </c>
      <c r="BN1208" s="14">
        <f t="shared" si="1677"/>
        <v>0.23181940206474061</v>
      </c>
    </row>
    <row r="1209" spans="1:66" x14ac:dyDescent="0.25">
      <c r="A1209" t="s">
        <v>337</v>
      </c>
      <c r="B1209" t="s">
        <v>88</v>
      </c>
      <c r="C1209" t="s">
        <v>87</v>
      </c>
      <c r="D1209" s="7" t="s">
        <v>379</v>
      </c>
      <c r="E1209" s="10">
        <f>VLOOKUP(A1209,home!$A$2:$E$404,3,FALSE)</f>
        <v>1.2959000000000001</v>
      </c>
      <c r="F1209" s="10">
        <f>VLOOKUP(B1209,home!$B$2:$E$404,3,FALSE)</f>
        <v>0.77170000000000005</v>
      </c>
      <c r="G1209" s="10">
        <f>VLOOKUP(C1209,away!$B$2:$E$404,4,FALSE)</f>
        <v>1.7362</v>
      </c>
      <c r="H1209" s="10">
        <f>VLOOKUP(A1209,away!$A$2:$E$404,3,FALSE)</f>
        <v>1</v>
      </c>
      <c r="I1209" s="10">
        <f>VLOOKUP(C1209,away!$B$2:$E$404,3,FALSE)</f>
        <v>1</v>
      </c>
      <c r="J1209" s="10">
        <f>VLOOKUP(B1209,home!$B$2:$E$404,4,FALSE)</f>
        <v>0.75</v>
      </c>
      <c r="K1209" s="12">
        <f t="shared" si="1622"/>
        <v>1.736279917286</v>
      </c>
      <c r="L1209" s="12">
        <f t="shared" si="1623"/>
        <v>0.75</v>
      </c>
      <c r="M1209" s="13">
        <f t="shared" si="1624"/>
        <v>8.3218972916860534E-2</v>
      </c>
      <c r="N1209" s="13">
        <f t="shared" si="1625"/>
        <v>0.14449143141271245</v>
      </c>
      <c r="O1209" s="13">
        <f t="shared" si="1626"/>
        <v>6.2414229687645408E-2</v>
      </c>
      <c r="P1209" s="13">
        <f t="shared" si="1627"/>
        <v>0.10836857355953435</v>
      </c>
      <c r="Q1209" s="13">
        <f t="shared" si="1628"/>
        <v>0.12543878529090011</v>
      </c>
      <c r="R1209" s="13">
        <f t="shared" si="1629"/>
        <v>2.3405336132867029E-2</v>
      </c>
      <c r="S1209" s="13">
        <f t="shared" si="1630"/>
        <v>3.5279658363065659E-2</v>
      </c>
      <c r="T1209" s="13">
        <f t="shared" si="1631"/>
        <v>9.4079088968175087E-2</v>
      </c>
      <c r="U1209" s="13">
        <f t="shared" si="1632"/>
        <v>4.0638215084825381E-2</v>
      </c>
      <c r="V1209" s="13">
        <f t="shared" si="1633"/>
        <v>5.1046135253751635E-3</v>
      </c>
      <c r="W1209" s="13">
        <f t="shared" si="1634"/>
        <v>7.2598947916446777E-2</v>
      </c>
      <c r="X1209" s="13">
        <f t="shared" si="1635"/>
        <v>5.4449210937335082E-2</v>
      </c>
      <c r="Y1209" s="13">
        <f t="shared" si="1636"/>
        <v>2.0418454101500654E-2</v>
      </c>
      <c r="Z1209" s="13">
        <f t="shared" si="1637"/>
        <v>5.8513340332167572E-3</v>
      </c>
      <c r="AA1209" s="13">
        <f t="shared" si="1638"/>
        <v>1.0159553771206345E-2</v>
      </c>
      <c r="AB1209" s="13">
        <f t="shared" si="1639"/>
        <v>8.8199145907664148E-3</v>
      </c>
      <c r="AC1209" s="13">
        <f t="shared" si="1640"/>
        <v>4.1545490388822121E-4</v>
      </c>
      <c r="AD1209" s="13">
        <f t="shared" si="1641"/>
        <v>3.1513023820854705E-2</v>
      </c>
      <c r="AE1209" s="13">
        <f t="shared" si="1642"/>
        <v>2.3634767865641032E-2</v>
      </c>
      <c r="AF1209" s="13">
        <f t="shared" si="1643"/>
        <v>8.863037949615387E-3</v>
      </c>
      <c r="AG1209" s="13">
        <f t="shared" si="1644"/>
        <v>2.2157594874038468E-3</v>
      </c>
      <c r="AH1209" s="13">
        <f t="shared" si="1645"/>
        <v>1.0971251312281419E-3</v>
      </c>
      <c r="AI1209" s="13">
        <f t="shared" si="1646"/>
        <v>1.9049163321011894E-3</v>
      </c>
      <c r="AJ1209" s="13">
        <f t="shared" si="1647"/>
        <v>1.6537339857687027E-3</v>
      </c>
      <c r="AK1209" s="13">
        <f t="shared" si="1648"/>
        <v>9.5711503600784311E-4</v>
      </c>
      <c r="AL1209" s="13">
        <f t="shared" si="1649"/>
        <v>2.1640380184773118E-5</v>
      </c>
      <c r="AM1209" s="13">
        <f t="shared" si="1650"/>
        <v>1.0943086078621067E-2</v>
      </c>
      <c r="AN1209" s="13">
        <f t="shared" si="1651"/>
        <v>8.207314558965801E-3</v>
      </c>
      <c r="AO1209" s="13">
        <f t="shared" si="1652"/>
        <v>3.0777429596121754E-3</v>
      </c>
      <c r="AP1209" s="13">
        <f t="shared" si="1653"/>
        <v>7.6943573990304384E-4</v>
      </c>
      <c r="AQ1209" s="13">
        <f t="shared" si="1654"/>
        <v>1.4426920123182071E-4</v>
      </c>
      <c r="AR1209" s="13">
        <f t="shared" si="1655"/>
        <v>1.6456876968422136E-4</v>
      </c>
      <c r="AS1209" s="13">
        <f t="shared" si="1656"/>
        <v>2.8573744981517859E-4</v>
      </c>
      <c r="AT1209" s="13">
        <f t="shared" si="1657"/>
        <v>2.4806009786530552E-4</v>
      </c>
      <c r="AU1209" s="13">
        <f t="shared" si="1658"/>
        <v>1.4356725540117654E-4</v>
      </c>
      <c r="AV1209" s="13">
        <f t="shared" si="1659"/>
        <v>6.2318235583233214E-5</v>
      </c>
      <c r="AW1209" s="13">
        <f t="shared" si="1660"/>
        <v>7.8278661494282262E-7</v>
      </c>
      <c r="AX1209" s="13">
        <f t="shared" si="1661"/>
        <v>3.1667100985736311E-3</v>
      </c>
      <c r="AY1209" s="13">
        <f t="shared" si="1662"/>
        <v>2.3750325739302237E-3</v>
      </c>
      <c r="AZ1209" s="13">
        <f t="shared" si="1663"/>
        <v>8.9063721522383377E-4</v>
      </c>
      <c r="BA1209" s="13">
        <f t="shared" si="1664"/>
        <v>2.2265930380595844E-4</v>
      </c>
      <c r="BB1209" s="13">
        <f t="shared" si="1665"/>
        <v>4.1748619463617203E-5</v>
      </c>
      <c r="BC1209" s="13">
        <f t="shared" si="1666"/>
        <v>6.2622929195425843E-6</v>
      </c>
      <c r="BD1209" s="13">
        <f t="shared" si="1667"/>
        <v>2.057109621052766E-5</v>
      </c>
      <c r="BE1209" s="13">
        <f t="shared" si="1668"/>
        <v>3.5717181226897303E-5</v>
      </c>
      <c r="BF1209" s="13">
        <f t="shared" si="1669"/>
        <v>3.1007512233163176E-5</v>
      </c>
      <c r="BG1209" s="13">
        <f t="shared" si="1670"/>
        <v>1.7945906925147061E-5</v>
      </c>
      <c r="BH1209" s="13">
        <f t="shared" si="1671"/>
        <v>7.7897794479041484E-6</v>
      </c>
      <c r="BI1209" s="13">
        <f t="shared" si="1672"/>
        <v>2.7050475230966385E-6</v>
      </c>
      <c r="BJ1209" s="14">
        <f t="shared" si="1673"/>
        <v>0.60754740639283578</v>
      </c>
      <c r="BK1209" s="14">
        <f t="shared" si="1674"/>
        <v>0.23478394622283891</v>
      </c>
      <c r="BL1209" s="14">
        <f t="shared" si="1675"/>
        <v>0.15207012808433226</v>
      </c>
      <c r="BM1209" s="14">
        <f t="shared" si="1676"/>
        <v>0.45054123594538864</v>
      </c>
      <c r="BN1209" s="14">
        <f t="shared" si="1677"/>
        <v>0.54733732900051979</v>
      </c>
    </row>
    <row r="1210" spans="1:66" x14ac:dyDescent="0.25">
      <c r="A1210" t="s">
        <v>337</v>
      </c>
      <c r="B1210" t="s">
        <v>83</v>
      </c>
      <c r="C1210" t="s">
        <v>73</v>
      </c>
      <c r="D1210" s="7" t="s">
        <v>379</v>
      </c>
      <c r="E1210" s="10">
        <f>VLOOKUP(A1210,home!$A$2:$E$404,3,FALSE)</f>
        <v>1.2959000000000001</v>
      </c>
      <c r="F1210" s="10">
        <f>VLOOKUP(B1210,home!$B$2:$E$404,3,FALSE)</f>
        <v>1.1575</v>
      </c>
      <c r="G1210" s="10">
        <f>VLOOKUP(C1210,away!$B$2:$E$404,4,FALSE)</f>
        <v>1.2861</v>
      </c>
      <c r="H1210" s="10">
        <f>VLOOKUP(A1210,away!$A$2:$E$404,3,FALSE)</f>
        <v>1</v>
      </c>
      <c r="I1210" s="10">
        <f>VLOOKUP(C1210,away!$B$2:$E$404,3,FALSE)</f>
        <v>1</v>
      </c>
      <c r="J1210" s="10">
        <f>VLOOKUP(B1210,home!$B$2:$E$404,4,FALSE)</f>
        <v>1.5</v>
      </c>
      <c r="K1210" s="12">
        <f t="shared" si="1622"/>
        <v>1.9291554659249999</v>
      </c>
      <c r="L1210" s="12">
        <f t="shared" si="1623"/>
        <v>1.5</v>
      </c>
      <c r="M1210" s="13">
        <f t="shared" si="1624"/>
        <v>3.2414304201022107E-2</v>
      </c>
      <c r="N1210" s="13">
        <f t="shared" si="1625"/>
        <v>6.2532232123557491E-2</v>
      </c>
      <c r="O1210" s="13">
        <f t="shared" si="1626"/>
        <v>4.8621456301533167E-2</v>
      </c>
      <c r="P1210" s="13">
        <f t="shared" si="1627"/>
        <v>9.3798348185336236E-2</v>
      </c>
      <c r="Q1210" s="13">
        <f t="shared" si="1628"/>
        <v>6.0317198698825909E-2</v>
      </c>
      <c r="R1210" s="13">
        <f t="shared" si="1629"/>
        <v>3.6466092226149882E-2</v>
      </c>
      <c r="S1210" s="13">
        <f t="shared" si="1630"/>
        <v>6.7856848536179154E-2</v>
      </c>
      <c r="T1210" s="13">
        <f t="shared" si="1631"/>
        <v>9.0475798048238867E-2</v>
      </c>
      <c r="U1210" s="13">
        <f t="shared" si="1632"/>
        <v>7.0348761139002181E-2</v>
      </c>
      <c r="V1210" s="13">
        <f t="shared" si="1633"/>
        <v>2.1817735042335813E-2</v>
      </c>
      <c r="W1210" s="13">
        <f t="shared" si="1634"/>
        <v>3.8787084519708095E-2</v>
      </c>
      <c r="X1210" s="13">
        <f t="shared" si="1635"/>
        <v>5.818062677956215E-2</v>
      </c>
      <c r="Y1210" s="13">
        <f t="shared" si="1636"/>
        <v>4.363547008467162E-2</v>
      </c>
      <c r="Z1210" s="13">
        <f t="shared" si="1637"/>
        <v>1.8233046113074945E-2</v>
      </c>
      <c r="AA1210" s="13">
        <f t="shared" si="1638"/>
        <v>3.5174380569501097E-2</v>
      </c>
      <c r="AB1210" s="13">
        <f t="shared" si="1639"/>
        <v>3.3928424268089584E-2</v>
      </c>
      <c r="AC1210" s="13">
        <f t="shared" si="1640"/>
        <v>3.9459190135336447E-3</v>
      </c>
      <c r="AD1210" s="13">
        <f t="shared" si="1641"/>
        <v>1.8706579027122455E-2</v>
      </c>
      <c r="AE1210" s="13">
        <f t="shared" si="1642"/>
        <v>2.8059868540683684E-2</v>
      </c>
      <c r="AF1210" s="13">
        <f t="shared" si="1643"/>
        <v>2.1044901405512764E-2</v>
      </c>
      <c r="AG1210" s="13">
        <f t="shared" si="1644"/>
        <v>1.0522450702756385E-2</v>
      </c>
      <c r="AH1210" s="13">
        <f t="shared" si="1645"/>
        <v>6.8373922924031046E-3</v>
      </c>
      <c r="AI1210" s="13">
        <f t="shared" si="1646"/>
        <v>1.3190392713562914E-2</v>
      </c>
      <c r="AJ1210" s="13">
        <f t="shared" si="1647"/>
        <v>1.2723159100533597E-2</v>
      </c>
      <c r="AK1210" s="13">
        <f t="shared" si="1648"/>
        <v>8.1816506408759308E-3</v>
      </c>
      <c r="AL1210" s="13">
        <f t="shared" si="1649"/>
        <v>4.5673747398334831E-4</v>
      </c>
      <c r="AM1210" s="13">
        <f t="shared" si="1650"/>
        <v>7.2175798357862484E-3</v>
      </c>
      <c r="AN1210" s="13">
        <f t="shared" si="1651"/>
        <v>1.0826369753679373E-2</v>
      </c>
      <c r="AO1210" s="13">
        <f t="shared" si="1652"/>
        <v>8.1197773152595302E-3</v>
      </c>
      <c r="AP1210" s="13">
        <f t="shared" si="1653"/>
        <v>4.059888657629766E-3</v>
      </c>
      <c r="AQ1210" s="13">
        <f t="shared" si="1654"/>
        <v>1.5224582466111625E-3</v>
      </c>
      <c r="AR1210" s="13">
        <f t="shared" si="1655"/>
        <v>2.0512176877209294E-3</v>
      </c>
      <c r="AS1210" s="13">
        <f t="shared" si="1656"/>
        <v>3.9571178140688701E-3</v>
      </c>
      <c r="AT1210" s="13">
        <f t="shared" si="1657"/>
        <v>3.816947730160075E-3</v>
      </c>
      <c r="AU1210" s="13">
        <f t="shared" si="1658"/>
        <v>2.454495192262777E-3</v>
      </c>
      <c r="AV1210" s="13">
        <f t="shared" si="1659"/>
        <v>1.1837757040600923E-3</v>
      </c>
      <c r="AW1210" s="13">
        <f t="shared" si="1660"/>
        <v>3.6713233101156493E-5</v>
      </c>
      <c r="AX1210" s="13">
        <f t="shared" si="1661"/>
        <v>2.3206389318261864E-3</v>
      </c>
      <c r="AY1210" s="13">
        <f t="shared" si="1662"/>
        <v>3.48095839773928E-3</v>
      </c>
      <c r="AZ1210" s="13">
        <f t="shared" si="1663"/>
        <v>2.6107187983044605E-3</v>
      </c>
      <c r="BA1210" s="13">
        <f t="shared" si="1664"/>
        <v>1.3053593991522304E-3</v>
      </c>
      <c r="BB1210" s="13">
        <f t="shared" si="1665"/>
        <v>4.8950977468208644E-4</v>
      </c>
      <c r="BC1210" s="13">
        <f t="shared" si="1666"/>
        <v>1.4685293240462581E-4</v>
      </c>
      <c r="BD1210" s="13">
        <f t="shared" si="1667"/>
        <v>5.12804421930233E-4</v>
      </c>
      <c r="BE1210" s="13">
        <f t="shared" si="1668"/>
        <v>9.8927945351721881E-4</v>
      </c>
      <c r="BF1210" s="13">
        <f t="shared" si="1669"/>
        <v>9.5423693254001994E-4</v>
      </c>
      <c r="BG1210" s="13">
        <f t="shared" si="1670"/>
        <v>6.1362379806569501E-4</v>
      </c>
      <c r="BH1210" s="13">
        <f t="shared" si="1671"/>
        <v>2.9594392601502346E-4</v>
      </c>
      <c r="BI1210" s="13">
        <f t="shared" si="1672"/>
        <v>1.1418436849583721E-4</v>
      </c>
      <c r="BJ1210" s="14">
        <f t="shared" si="1673"/>
        <v>0.47436232197371436</v>
      </c>
      <c r="BK1210" s="14">
        <f t="shared" si="1674"/>
        <v>0.22377085085012957</v>
      </c>
      <c r="BL1210" s="14">
        <f t="shared" si="1675"/>
        <v>0.28241533628048826</v>
      </c>
      <c r="BM1210" s="14">
        <f t="shared" si="1676"/>
        <v>0.66118767831634417</v>
      </c>
      <c r="BN1210" s="14">
        <f t="shared" si="1677"/>
        <v>0.33414963173642476</v>
      </c>
    </row>
    <row r="1211" spans="1:66" x14ac:dyDescent="0.25">
      <c r="A1211" t="s">
        <v>337</v>
      </c>
      <c r="B1211" t="s">
        <v>74</v>
      </c>
      <c r="C1211" t="s">
        <v>92</v>
      </c>
      <c r="D1211" s="7" t="s">
        <v>379</v>
      </c>
      <c r="E1211" s="10">
        <f>VLOOKUP(A1211,home!$A$2:$E$404,3,FALSE)</f>
        <v>1.2959000000000001</v>
      </c>
      <c r="F1211" s="10">
        <f>VLOOKUP(B1211,home!$B$2:$E$404,3,FALSE)</f>
        <v>0.57869999999999999</v>
      </c>
      <c r="G1211" s="10">
        <f>VLOOKUP(C1211,away!$B$2:$E$404,4,FALSE)</f>
        <v>0.38579999999999998</v>
      </c>
      <c r="H1211" s="10">
        <f>VLOOKUP(A1211,away!$A$2:$E$404,3,FALSE)</f>
        <v>1</v>
      </c>
      <c r="I1211" s="10">
        <f>VLOOKUP(C1211,away!$B$2:$E$404,3,FALSE)</f>
        <v>0.5</v>
      </c>
      <c r="J1211" s="10">
        <f>VLOOKUP(B1211,home!$B$2:$E$404,4,FALSE)</f>
        <v>1.75</v>
      </c>
      <c r="K1211" s="12">
        <f t="shared" si="1622"/>
        <v>0.28932582191400003</v>
      </c>
      <c r="L1211" s="12">
        <f t="shared" si="1623"/>
        <v>0.875</v>
      </c>
      <c r="M1211" s="13">
        <f t="shared" si="1624"/>
        <v>0.31213302435878337</v>
      </c>
      <c r="N1211" s="13">
        <f t="shared" si="1625"/>
        <v>9.0308143819107595E-2</v>
      </c>
      <c r="O1211" s="13">
        <f t="shared" si="1626"/>
        <v>0.27311639631393542</v>
      </c>
      <c r="P1211" s="13">
        <f t="shared" si="1627"/>
        <v>7.9019625841719135E-2</v>
      </c>
      <c r="Q1211" s="13">
        <f t="shared" si="1628"/>
        <v>1.3064238967995512E-2</v>
      </c>
      <c r="R1211" s="13">
        <f t="shared" si="1629"/>
        <v>0.11948842338734676</v>
      </c>
      <c r="S1211" s="13">
        <f t="shared" si="1630"/>
        <v>5.0011539799357813E-3</v>
      </c>
      <c r="T1211" s="13">
        <f t="shared" si="1631"/>
        <v>1.1431209096996072E-2</v>
      </c>
      <c r="U1211" s="13">
        <f t="shared" si="1632"/>
        <v>3.4571086305752126E-2</v>
      </c>
      <c r="V1211" s="13">
        <f t="shared" si="1633"/>
        <v>1.4067695694921877E-4</v>
      </c>
      <c r="W1211" s="13">
        <f t="shared" si="1634"/>
        <v>1.25994055903207E-3</v>
      </c>
      <c r="X1211" s="13">
        <f t="shared" si="1635"/>
        <v>1.1024479891530612E-3</v>
      </c>
      <c r="Y1211" s="13">
        <f t="shared" si="1636"/>
        <v>4.8232099525446424E-4</v>
      </c>
      <c r="Z1211" s="13">
        <f t="shared" si="1637"/>
        <v>3.4850790154642805E-2</v>
      </c>
      <c r="AA1211" s="13">
        <f t="shared" si="1638"/>
        <v>1.008323350584437E-2</v>
      </c>
      <c r="AB1211" s="13">
        <f t="shared" si="1639"/>
        <v>1.4586699108146031E-3</v>
      </c>
      <c r="AC1211" s="13">
        <f t="shared" si="1640"/>
        <v>2.2258619793425913E-6</v>
      </c>
      <c r="AD1211" s="13">
        <f t="shared" si="1641"/>
        <v>9.1133334451184558E-5</v>
      </c>
      <c r="AE1211" s="13">
        <f t="shared" si="1642"/>
        <v>7.9741667644786483E-5</v>
      </c>
      <c r="AF1211" s="13">
        <f t="shared" si="1643"/>
        <v>3.4886979594594085E-5</v>
      </c>
      <c r="AG1211" s="13">
        <f t="shared" si="1644"/>
        <v>1.0175369048423275E-5</v>
      </c>
      <c r="AH1211" s="13">
        <f t="shared" si="1645"/>
        <v>7.6236103463281132E-3</v>
      </c>
      <c r="AI1211" s="13">
        <f t="shared" si="1646"/>
        <v>2.2057073294034558E-3</v>
      </c>
      <c r="AJ1211" s="13">
        <f t="shared" si="1647"/>
        <v>3.1908404299069442E-4</v>
      </c>
      <c r="AK1211" s="13">
        <f t="shared" si="1648"/>
        <v>3.0773084332641603E-5</v>
      </c>
      <c r="AL1211" s="13">
        <f t="shared" si="1649"/>
        <v>2.2539977132414657E-8</v>
      </c>
      <c r="AM1211" s="13">
        <f t="shared" si="1650"/>
        <v>5.2734453787704894E-6</v>
      </c>
      <c r="AN1211" s="13">
        <f t="shared" si="1651"/>
        <v>4.6142647064241777E-6</v>
      </c>
      <c r="AO1211" s="13">
        <f t="shared" si="1652"/>
        <v>2.0187408090605776E-6</v>
      </c>
      <c r="AP1211" s="13">
        <f t="shared" si="1653"/>
        <v>5.887994026426686E-7</v>
      </c>
      <c r="AQ1211" s="13">
        <f t="shared" si="1654"/>
        <v>1.2879986932808375E-7</v>
      </c>
      <c r="AR1211" s="13">
        <f t="shared" si="1655"/>
        <v>1.3341318106074201E-3</v>
      </c>
      <c r="AS1211" s="13">
        <f t="shared" si="1656"/>
        <v>3.8599878264560482E-4</v>
      </c>
      <c r="AT1211" s="13">
        <f t="shared" si="1657"/>
        <v>5.5839707523371527E-5</v>
      </c>
      <c r="AU1211" s="13">
        <f t="shared" si="1658"/>
        <v>5.3852897582122811E-6</v>
      </c>
      <c r="AV1211" s="13">
        <f t="shared" si="1659"/>
        <v>3.8952584638495354E-7</v>
      </c>
      <c r="AW1211" s="13">
        <f t="shared" si="1660"/>
        <v>1.5850618704274451E-10</v>
      </c>
      <c r="AX1211" s="13">
        <f t="shared" si="1661"/>
        <v>2.5429065308855938E-7</v>
      </c>
      <c r="AY1211" s="13">
        <f t="shared" si="1662"/>
        <v>2.2250432145248941E-7</v>
      </c>
      <c r="AZ1211" s="13">
        <f t="shared" si="1663"/>
        <v>9.7345640635464123E-8</v>
      </c>
      <c r="BA1211" s="13">
        <f t="shared" si="1664"/>
        <v>2.8392478518677039E-8</v>
      </c>
      <c r="BB1211" s="13">
        <f t="shared" si="1665"/>
        <v>6.2108546759606013E-9</v>
      </c>
      <c r="BC1211" s="13">
        <f t="shared" si="1666"/>
        <v>1.0868995682931053E-9</v>
      </c>
      <c r="BD1211" s="13">
        <f t="shared" si="1667"/>
        <v>1.9456088904691539E-4</v>
      </c>
      <c r="BE1211" s="13">
        <f t="shared" si="1668"/>
        <v>5.6291489135817354E-5</v>
      </c>
      <c r="BF1211" s="13">
        <f t="shared" si="1669"/>
        <v>8.1432906804916786E-6</v>
      </c>
      <c r="BG1211" s="13">
        <f t="shared" si="1670"/>
        <v>7.853547564059574E-7</v>
      </c>
      <c r="BH1211" s="13">
        <f t="shared" si="1671"/>
        <v>5.680585259780571E-8</v>
      </c>
      <c r="BI1211" s="13">
        <f t="shared" si="1672"/>
        <v>3.2870799984771367E-9</v>
      </c>
      <c r="BJ1211" s="14">
        <f t="shared" si="1673"/>
        <v>0.11787747265929192</v>
      </c>
      <c r="BK1211" s="14">
        <f t="shared" si="1674"/>
        <v>0.39629695204366538</v>
      </c>
      <c r="BL1211" s="14">
        <f t="shared" si="1675"/>
        <v>0.45093857045968144</v>
      </c>
      <c r="BM1211" s="14">
        <f t="shared" si="1676"/>
        <v>0.11283371028257848</v>
      </c>
      <c r="BN1211" s="14">
        <f t="shared" si="1677"/>
        <v>0.88712985268888778</v>
      </c>
    </row>
    <row r="1212" spans="1:66" x14ac:dyDescent="0.25">
      <c r="A1212" t="s">
        <v>349</v>
      </c>
      <c r="B1212" t="s">
        <v>98</v>
      </c>
      <c r="C1212" t="s">
        <v>99</v>
      </c>
      <c r="D1212" s="7" t="s">
        <v>379</v>
      </c>
      <c r="E1212" s="10">
        <f>VLOOKUP(A1212,home!$A$2:$E$404,3,FALSE)</f>
        <v>1.6087</v>
      </c>
      <c r="F1212" s="10">
        <f>VLOOKUP(B1212,home!$B$2:$E$404,3,FALSE)</f>
        <v>0.6734</v>
      </c>
      <c r="G1212" s="10">
        <f>VLOOKUP(C1212,away!$B$2:$E$404,4,FALSE)</f>
        <v>1.0172000000000001</v>
      </c>
      <c r="H1212" s="10">
        <f>VLOOKUP(A1212,away!$A$2:$E$404,3,FALSE)</f>
        <v>1.2608999999999999</v>
      </c>
      <c r="I1212" s="10">
        <f>VLOOKUP(C1212,away!$B$2:$E$404,3,FALSE)</f>
        <v>0.36049999999999999</v>
      </c>
      <c r="J1212" s="10">
        <f>VLOOKUP(B1212,home!$B$2:$E$404,4,FALSE)</f>
        <v>0.92530000000000001</v>
      </c>
      <c r="K1212" s="12">
        <f t="shared" si="1622"/>
        <v>1.101931315576</v>
      </c>
      <c r="L1212" s="12">
        <f t="shared" si="1623"/>
        <v>0.42059923258499993</v>
      </c>
      <c r="M1212" s="13">
        <f t="shared" si="1624"/>
        <v>0.21815912567838669</v>
      </c>
      <c r="N1212" s="13">
        <f t="shared" si="1625"/>
        <v>0.24039637236369457</v>
      </c>
      <c r="O1212" s="13">
        <f t="shared" si="1626"/>
        <v>9.175756084174401E-2</v>
      </c>
      <c r="P1212" s="13">
        <f t="shared" si="1627"/>
        <v>0.10111052973238782</v>
      </c>
      <c r="Q1212" s="13">
        <f t="shared" si="1628"/>
        <v>0.13245014542921199</v>
      </c>
      <c r="R1212" s="13">
        <f t="shared" si="1629"/>
        <v>1.9296579836954483E-2</v>
      </c>
      <c r="S1212" s="13">
        <f t="shared" si="1630"/>
        <v>1.1715461353007389E-2</v>
      </c>
      <c r="T1212" s="13">
        <f t="shared" si="1631"/>
        <v>5.5708429523298207E-2</v>
      </c>
      <c r="U1212" s="13">
        <f t="shared" si="1632"/>
        <v>2.1263505605852568E-2</v>
      </c>
      <c r="V1212" s="13">
        <f t="shared" si="1633"/>
        <v>6.0330911606043026E-4</v>
      </c>
      <c r="W1212" s="13">
        <f t="shared" si="1634"/>
        <v>4.8650321000348024E-2</v>
      </c>
      <c r="X1212" s="13">
        <f t="shared" si="1635"/>
        <v>2.0462287677760288E-2</v>
      </c>
      <c r="Y1212" s="13">
        <f t="shared" si="1636"/>
        <v>4.3032112470997386E-3</v>
      </c>
      <c r="Z1212" s="13">
        <f t="shared" si="1637"/>
        <v>2.7053755569794134E-3</v>
      </c>
      <c r="AA1212" s="13">
        <f t="shared" si="1638"/>
        <v>2.9811380466294784E-3</v>
      </c>
      <c r="AB1212" s="13">
        <f t="shared" si="1639"/>
        <v>1.6425046848180444E-3</v>
      </c>
      <c r="AC1212" s="13">
        <f t="shared" si="1640"/>
        <v>1.7476035017891351E-5</v>
      </c>
      <c r="AD1212" s="13">
        <f t="shared" si="1641"/>
        <v>1.3402328055777048E-2</v>
      </c>
      <c r="AE1212" s="13">
        <f t="shared" si="1642"/>
        <v>5.637008895112241E-3</v>
      </c>
      <c r="AF1212" s="13">
        <f t="shared" si="1643"/>
        <v>1.1854608076795135E-3</v>
      </c>
      <c r="AG1212" s="13">
        <f t="shared" si="1644"/>
        <v>1.6620130198986586E-4</v>
      </c>
      <c r="AH1212" s="13">
        <f t="shared" si="1645"/>
        <v>2.8446972077993951E-4</v>
      </c>
      <c r="AI1212" s="13">
        <f t="shared" si="1646"/>
        <v>3.1346609366057608E-4</v>
      </c>
      <c r="AJ1212" s="13">
        <f t="shared" si="1647"/>
        <v>1.7270905248793417E-4</v>
      </c>
      <c r="AK1212" s="13">
        <f t="shared" si="1648"/>
        <v>6.3437837806637904E-5</v>
      </c>
      <c r="AL1212" s="13">
        <f t="shared" si="1649"/>
        <v>3.2398574256952387E-7</v>
      </c>
      <c r="AM1212" s="13">
        <f t="shared" si="1650"/>
        <v>2.9536889972567072E-3</v>
      </c>
      <c r="AN1212" s="13">
        <f t="shared" si="1651"/>
        <v>1.242319325540929E-3</v>
      </c>
      <c r="AO1212" s="13">
        <f t="shared" si="1652"/>
        <v>2.612592774740147E-4</v>
      </c>
      <c r="AP1212" s="13">
        <f t="shared" si="1653"/>
        <v>3.6628483870427384E-5</v>
      </c>
      <c r="AQ1212" s="13">
        <f t="shared" si="1654"/>
        <v>3.8514780516634517E-6</v>
      </c>
      <c r="AR1212" s="13">
        <f t="shared" si="1655"/>
        <v>2.3929549250742365E-5</v>
      </c>
      <c r="AS1212" s="13">
        <f t="shared" si="1656"/>
        <v>2.6368719687011218E-5</v>
      </c>
      <c r="AT1212" s="13">
        <f t="shared" si="1657"/>
        <v>1.4528258987381526E-5</v>
      </c>
      <c r="AU1212" s="13">
        <f t="shared" si="1658"/>
        <v>5.3363811796647225E-6</v>
      </c>
      <c r="AV1212" s="13">
        <f t="shared" si="1659"/>
        <v>1.4700813834307385E-6</v>
      </c>
      <c r="AW1212" s="13">
        <f t="shared" si="1660"/>
        <v>4.1710596381171408E-9</v>
      </c>
      <c r="AX1212" s="13">
        <f t="shared" si="1661"/>
        <v>5.4246040042490637E-4</v>
      </c>
      <c r="AY1212" s="13">
        <f t="shared" si="1662"/>
        <v>2.2815842812646742E-4</v>
      </c>
      <c r="AZ1212" s="13">
        <f t="shared" si="1663"/>
        <v>4.7981629888896027E-5</v>
      </c>
      <c r="BA1212" s="13">
        <f t="shared" si="1664"/>
        <v>6.7270122364823896E-6</v>
      </c>
      <c r="BB1212" s="13">
        <f t="shared" si="1665"/>
        <v>7.0734404606359925E-7</v>
      </c>
      <c r="BC1212" s="13">
        <f t="shared" si="1666"/>
        <v>5.9501672589583775E-8</v>
      </c>
      <c r="BD1212" s="13">
        <f t="shared" si="1667"/>
        <v>1.6774583418278654E-6</v>
      </c>
      <c r="BE1212" s="13">
        <f t="shared" si="1668"/>
        <v>1.8484438774343153E-6</v>
      </c>
      <c r="BF1212" s="13">
        <f t="shared" si="1669"/>
        <v>1.0184290968147991E-6</v>
      </c>
      <c r="BG1212" s="13">
        <f t="shared" si="1670"/>
        <v>3.7407963815800297E-7</v>
      </c>
      <c r="BH1212" s="13">
        <f t="shared" si="1671"/>
        <v>1.0305251695141054E-7</v>
      </c>
      <c r="BI1212" s="13">
        <f t="shared" si="1672"/>
        <v>2.2711359115537169E-8</v>
      </c>
      <c r="BJ1212" s="14">
        <f t="shared" si="1673"/>
        <v>0.52768560818056076</v>
      </c>
      <c r="BK1212" s="14">
        <f t="shared" si="1674"/>
        <v>0.33183438432872925</v>
      </c>
      <c r="BL1212" s="14">
        <f t="shared" si="1675"/>
        <v>0.13785204888605215</v>
      </c>
      <c r="BM1212" s="14">
        <f t="shared" si="1676"/>
        <v>0.19667894881287495</v>
      </c>
      <c r="BN1212" s="14">
        <f t="shared" si="1677"/>
        <v>0.80317031388237958</v>
      </c>
    </row>
    <row r="1213" spans="1:66" x14ac:dyDescent="0.25">
      <c r="A1213" t="s">
        <v>349</v>
      </c>
      <c r="B1213" t="s">
        <v>104</v>
      </c>
      <c r="C1213" t="s">
        <v>97</v>
      </c>
      <c r="D1213" s="7" t="s">
        <v>379</v>
      </c>
      <c r="E1213" s="10">
        <f>VLOOKUP(A1213,home!$A$2:$E$404,3,FALSE)</f>
        <v>1.6087</v>
      </c>
      <c r="F1213" s="10">
        <f>VLOOKUP(B1213,home!$B$2:$E$404,3,FALSE)</f>
        <v>1.1867000000000001</v>
      </c>
      <c r="G1213" s="10">
        <f>VLOOKUP(C1213,away!$B$2:$E$404,4,FALSE)</f>
        <v>1.0172000000000001</v>
      </c>
      <c r="H1213" s="10">
        <f>VLOOKUP(A1213,away!$A$2:$E$404,3,FALSE)</f>
        <v>1.2608999999999999</v>
      </c>
      <c r="I1213" s="10">
        <f>VLOOKUP(C1213,away!$B$2:$E$404,3,FALSE)</f>
        <v>1.0094000000000001</v>
      </c>
      <c r="J1213" s="10">
        <f>VLOOKUP(B1213,home!$B$2:$E$404,4,FALSE)</f>
        <v>1.0814999999999999</v>
      </c>
      <c r="K1213" s="12">
        <f t="shared" si="1622"/>
        <v>1.9418798517880005</v>
      </c>
      <c r="L1213" s="12">
        <f t="shared" si="1623"/>
        <v>1.3764817854899998</v>
      </c>
      <c r="M1213" s="13">
        <f t="shared" si="1624"/>
        <v>3.6212111753697672E-2</v>
      </c>
      <c r="N1213" s="13">
        <f t="shared" si="1625"/>
        <v>7.0319570205200924E-2</v>
      </c>
      <c r="O1213" s="13">
        <f t="shared" si="1626"/>
        <v>4.984531224309318E-2</v>
      </c>
      <c r="P1213" s="13">
        <f t="shared" si="1627"/>
        <v>9.6793607550944363E-2</v>
      </c>
      <c r="Q1213" s="13">
        <f t="shared" si="1628"/>
        <v>6.8276078283935754E-2</v>
      </c>
      <c r="R1213" s="13">
        <f t="shared" si="1629"/>
        <v>3.4305582197339722E-2</v>
      </c>
      <c r="S1213" s="13">
        <f t="shared" si="1630"/>
        <v>6.4681414649682481E-2</v>
      </c>
      <c r="T1213" s="13">
        <f t="shared" si="1631"/>
        <v>9.398077814252688E-2</v>
      </c>
      <c r="U1213" s="13">
        <f t="shared" si="1632"/>
        <v>6.6617318872871117E-2</v>
      </c>
      <c r="V1213" s="13">
        <f t="shared" si="1633"/>
        <v>1.9210108816706047E-2</v>
      </c>
      <c r="W1213" s="13">
        <f t="shared" si="1634"/>
        <v>4.4194646926225031E-2</v>
      </c>
      <c r="X1213" s="13">
        <f t="shared" si="1635"/>
        <v>6.0833126510110358E-2</v>
      </c>
      <c r="Y1213" s="13">
        <f t="shared" si="1636"/>
        <v>4.1867845297787878E-2</v>
      </c>
      <c r="Z1213" s="13">
        <f t="shared" si="1637"/>
        <v>1.5740336345089374E-2</v>
      </c>
      <c r="AA1213" s="13">
        <f t="shared" si="1638"/>
        <v>3.0565842008895425E-2</v>
      </c>
      <c r="AB1213" s="13">
        <f t="shared" si="1639"/>
        <v>2.9677596375004653E-2</v>
      </c>
      <c r="AC1213" s="13">
        <f t="shared" si="1640"/>
        <v>3.2092434750531289E-3</v>
      </c>
      <c r="AD1213" s="13">
        <f t="shared" si="1641"/>
        <v>2.1455173605730227E-2</v>
      </c>
      <c r="AE1213" s="13">
        <f t="shared" si="1642"/>
        <v>2.9532655672813459E-2</v>
      </c>
      <c r="AF1213" s="13">
        <f t="shared" si="1643"/>
        <v>2.0325581305387825E-2</v>
      </c>
      <c r="AG1213" s="13">
        <f t="shared" si="1644"/>
        <v>9.3259308154541292E-3</v>
      </c>
      <c r="AH1213" s="13">
        <f t="shared" si="1645"/>
        <v>5.4165715691254432E-3</v>
      </c>
      <c r="AI1213" s="13">
        <f t="shared" si="1646"/>
        <v>1.0518331195852409E-2</v>
      </c>
      <c r="AJ1213" s="13">
        <f t="shared" si="1647"/>
        <v>1.0212667711829493E-2</v>
      </c>
      <c r="AK1213" s="13">
        <f t="shared" si="1648"/>
        <v>6.6105912208691848E-3</v>
      </c>
      <c r="AL1213" s="13">
        <f t="shared" si="1649"/>
        <v>3.4312746582971864E-4</v>
      </c>
      <c r="AM1213" s="13">
        <f t="shared" si="1650"/>
        <v>8.3326738683162423E-3</v>
      </c>
      <c r="AN1213" s="13">
        <f t="shared" si="1651"/>
        <v>1.1469773804165806E-2</v>
      </c>
      <c r="AO1213" s="13">
        <f t="shared" si="1652"/>
        <v>7.8939673625622892E-3</v>
      </c>
      <c r="AP1213" s="13">
        <f t="shared" si="1653"/>
        <v>3.6219674299398405E-3</v>
      </c>
      <c r="AQ1213" s="13">
        <f t="shared" si="1654"/>
        <v>1.2463930487375549E-3</v>
      </c>
      <c r="AR1213" s="13">
        <f t="shared" si="1655"/>
        <v>1.4911624209408313E-3</v>
      </c>
      <c r="AS1213" s="13">
        <f t="shared" si="1656"/>
        <v>2.8956582609684168E-3</v>
      </c>
      <c r="AT1213" s="13">
        <f t="shared" si="1657"/>
        <v>2.8115102173190249E-3</v>
      </c>
      <c r="AU1213" s="13">
        <f t="shared" si="1658"/>
        <v>1.8198716813693058E-3</v>
      </c>
      <c r="AV1213" s="13">
        <f t="shared" si="1659"/>
        <v>8.834930377226521E-4</v>
      </c>
      <c r="AW1213" s="13">
        <f t="shared" si="1660"/>
        <v>2.5476854488609405E-5</v>
      </c>
      <c r="AX1213" s="13">
        <f t="shared" si="1661"/>
        <v>2.6968419160672821E-3</v>
      </c>
      <c r="AY1213" s="13">
        <f t="shared" si="1662"/>
        <v>3.7121537758125645E-3</v>
      </c>
      <c r="AZ1213" s="13">
        <f t="shared" si="1663"/>
        <v>2.5548560286719618E-3</v>
      </c>
      <c r="BA1213" s="13">
        <f t="shared" si="1664"/>
        <v>1.1722375960054239E-3</v>
      </c>
      <c r="BB1213" s="13">
        <f t="shared" si="1665"/>
        <v>4.0339092479201293E-4</v>
      </c>
      <c r="BC1213" s="13">
        <f t="shared" si="1666"/>
        <v>1.1105205208163438E-4</v>
      </c>
      <c r="BD1213" s="13">
        <f t="shared" si="1667"/>
        <v>3.4209298527203741E-4</v>
      </c>
      <c r="BE1213" s="13">
        <f t="shared" si="1668"/>
        <v>6.6430347553777852E-4</v>
      </c>
      <c r="BF1213" s="13">
        <f t="shared" si="1669"/>
        <v>6.449987673097776E-4</v>
      </c>
      <c r="BG1213" s="13">
        <f t="shared" si="1670"/>
        <v>4.1750337022231803E-4</v>
      </c>
      <c r="BH1213" s="13">
        <f t="shared" si="1671"/>
        <v>2.0268534567207649E-4</v>
      </c>
      <c r="BI1213" s="13">
        <f t="shared" si="1672"/>
        <v>7.8718117802658281E-5</v>
      </c>
      <c r="BJ1213" s="14">
        <f t="shared" si="1673"/>
        <v>0.50332669457232515</v>
      </c>
      <c r="BK1213" s="14">
        <f t="shared" si="1674"/>
        <v>0.22416176748772598</v>
      </c>
      <c r="BL1213" s="14">
        <f t="shared" si="1675"/>
        <v>0.25602181107501754</v>
      </c>
      <c r="BM1213" s="14">
        <f t="shared" si="1676"/>
        <v>0.63981167032462227</v>
      </c>
      <c r="BN1213" s="14">
        <f t="shared" si="1677"/>
        <v>0.35575226223421164</v>
      </c>
    </row>
    <row r="1214" spans="1:66" x14ac:dyDescent="0.25">
      <c r="A1214" t="s">
        <v>349</v>
      </c>
      <c r="B1214" t="s">
        <v>527</v>
      </c>
      <c r="C1214" t="s">
        <v>100</v>
      </c>
      <c r="D1214" s="7" t="s">
        <v>379</v>
      </c>
      <c r="E1214" s="10">
        <f>VLOOKUP(A1214,home!$A$2:$E$404,3,FALSE)</f>
        <v>1.6087</v>
      </c>
      <c r="F1214" s="10" t="e">
        <f>VLOOKUP(B1214,home!$B$2:$E$404,3,FALSE)</f>
        <v>#N/A</v>
      </c>
      <c r="G1214" s="10">
        <f>VLOOKUP(C1214,away!$B$2:$E$404,4,FALSE)</f>
        <v>0.67810000000000004</v>
      </c>
      <c r="H1214" s="10">
        <f>VLOOKUP(A1214,away!$A$2:$E$404,3,FALSE)</f>
        <v>1.2608999999999999</v>
      </c>
      <c r="I1214" s="10">
        <f>VLOOKUP(C1214,away!$B$2:$E$404,3,FALSE)</f>
        <v>1.0814999999999999</v>
      </c>
      <c r="J1214" s="10" t="e">
        <f>VLOOKUP(B1214,home!$B$2:$E$404,4,FALSE)</f>
        <v>#N/A</v>
      </c>
      <c r="K1214" s="12" t="e">
        <f t="shared" si="1622"/>
        <v>#N/A</v>
      </c>
      <c r="L1214" s="12" t="e">
        <f t="shared" si="1623"/>
        <v>#N/A</v>
      </c>
      <c r="M1214" s="13" t="e">
        <f t="shared" si="1624"/>
        <v>#N/A</v>
      </c>
      <c r="N1214" s="13" t="e">
        <f t="shared" si="1625"/>
        <v>#N/A</v>
      </c>
      <c r="O1214" s="13" t="e">
        <f t="shared" si="1626"/>
        <v>#N/A</v>
      </c>
      <c r="P1214" s="13" t="e">
        <f t="shared" si="1627"/>
        <v>#N/A</v>
      </c>
      <c r="Q1214" s="13" t="e">
        <f t="shared" si="1628"/>
        <v>#N/A</v>
      </c>
      <c r="R1214" s="13" t="e">
        <f t="shared" si="1629"/>
        <v>#N/A</v>
      </c>
      <c r="S1214" s="13" t="e">
        <f t="shared" si="1630"/>
        <v>#N/A</v>
      </c>
      <c r="T1214" s="13" t="e">
        <f t="shared" si="1631"/>
        <v>#N/A</v>
      </c>
      <c r="U1214" s="13" t="e">
        <f t="shared" si="1632"/>
        <v>#N/A</v>
      </c>
      <c r="V1214" s="13" t="e">
        <f t="shared" si="1633"/>
        <v>#N/A</v>
      </c>
      <c r="W1214" s="13" t="e">
        <f t="shared" si="1634"/>
        <v>#N/A</v>
      </c>
      <c r="X1214" s="13" t="e">
        <f t="shared" si="1635"/>
        <v>#N/A</v>
      </c>
      <c r="Y1214" s="13" t="e">
        <f t="shared" si="1636"/>
        <v>#N/A</v>
      </c>
      <c r="Z1214" s="13" t="e">
        <f t="shared" si="1637"/>
        <v>#N/A</v>
      </c>
      <c r="AA1214" s="13" t="e">
        <f t="shared" si="1638"/>
        <v>#N/A</v>
      </c>
      <c r="AB1214" s="13" t="e">
        <f t="shared" si="1639"/>
        <v>#N/A</v>
      </c>
      <c r="AC1214" s="13" t="e">
        <f t="shared" si="1640"/>
        <v>#N/A</v>
      </c>
      <c r="AD1214" s="13" t="e">
        <f t="shared" si="1641"/>
        <v>#N/A</v>
      </c>
      <c r="AE1214" s="13" t="e">
        <f t="shared" si="1642"/>
        <v>#N/A</v>
      </c>
      <c r="AF1214" s="13" t="e">
        <f t="shared" si="1643"/>
        <v>#N/A</v>
      </c>
      <c r="AG1214" s="13" t="e">
        <f t="shared" si="1644"/>
        <v>#N/A</v>
      </c>
      <c r="AH1214" s="13" t="e">
        <f t="shared" si="1645"/>
        <v>#N/A</v>
      </c>
      <c r="AI1214" s="13" t="e">
        <f t="shared" si="1646"/>
        <v>#N/A</v>
      </c>
      <c r="AJ1214" s="13" t="e">
        <f t="shared" si="1647"/>
        <v>#N/A</v>
      </c>
      <c r="AK1214" s="13" t="e">
        <f t="shared" si="1648"/>
        <v>#N/A</v>
      </c>
      <c r="AL1214" s="13" t="e">
        <f t="shared" si="1649"/>
        <v>#N/A</v>
      </c>
      <c r="AM1214" s="13" t="e">
        <f t="shared" si="1650"/>
        <v>#N/A</v>
      </c>
      <c r="AN1214" s="13" t="e">
        <f t="shared" si="1651"/>
        <v>#N/A</v>
      </c>
      <c r="AO1214" s="13" t="e">
        <f t="shared" si="1652"/>
        <v>#N/A</v>
      </c>
      <c r="AP1214" s="13" t="e">
        <f t="shared" si="1653"/>
        <v>#N/A</v>
      </c>
      <c r="AQ1214" s="13" t="e">
        <f t="shared" si="1654"/>
        <v>#N/A</v>
      </c>
      <c r="AR1214" s="13" t="e">
        <f t="shared" si="1655"/>
        <v>#N/A</v>
      </c>
      <c r="AS1214" s="13" t="e">
        <f t="shared" si="1656"/>
        <v>#N/A</v>
      </c>
      <c r="AT1214" s="13" t="e">
        <f t="shared" si="1657"/>
        <v>#N/A</v>
      </c>
      <c r="AU1214" s="13" t="e">
        <f t="shared" si="1658"/>
        <v>#N/A</v>
      </c>
      <c r="AV1214" s="13" t="e">
        <f t="shared" si="1659"/>
        <v>#N/A</v>
      </c>
      <c r="AW1214" s="13" t="e">
        <f t="shared" si="1660"/>
        <v>#N/A</v>
      </c>
      <c r="AX1214" s="13" t="e">
        <f t="shared" si="1661"/>
        <v>#N/A</v>
      </c>
      <c r="AY1214" s="13" t="e">
        <f t="shared" si="1662"/>
        <v>#N/A</v>
      </c>
      <c r="AZ1214" s="13" t="e">
        <f t="shared" si="1663"/>
        <v>#N/A</v>
      </c>
      <c r="BA1214" s="13" t="e">
        <f t="shared" si="1664"/>
        <v>#N/A</v>
      </c>
      <c r="BB1214" s="13" t="e">
        <f t="shared" si="1665"/>
        <v>#N/A</v>
      </c>
      <c r="BC1214" s="13" t="e">
        <f t="shared" si="1666"/>
        <v>#N/A</v>
      </c>
      <c r="BD1214" s="13" t="e">
        <f t="shared" si="1667"/>
        <v>#N/A</v>
      </c>
      <c r="BE1214" s="13" t="e">
        <f t="shared" si="1668"/>
        <v>#N/A</v>
      </c>
      <c r="BF1214" s="13" t="e">
        <f t="shared" si="1669"/>
        <v>#N/A</v>
      </c>
      <c r="BG1214" s="13" t="e">
        <f t="shared" si="1670"/>
        <v>#N/A</v>
      </c>
      <c r="BH1214" s="13" t="e">
        <f t="shared" si="1671"/>
        <v>#N/A</v>
      </c>
      <c r="BI1214" s="13" t="e">
        <f t="shared" si="1672"/>
        <v>#N/A</v>
      </c>
      <c r="BJ1214" s="14" t="e">
        <f t="shared" si="1673"/>
        <v>#N/A</v>
      </c>
      <c r="BK1214" s="14" t="e">
        <f t="shared" si="1674"/>
        <v>#N/A</v>
      </c>
      <c r="BL1214" s="14" t="e">
        <f t="shared" si="1675"/>
        <v>#N/A</v>
      </c>
      <c r="BM1214" s="14" t="e">
        <f t="shared" si="1676"/>
        <v>#N/A</v>
      </c>
      <c r="BN1214" s="14" t="e">
        <f t="shared" si="1677"/>
        <v>#N/A</v>
      </c>
    </row>
    <row r="1215" spans="1:66" x14ac:dyDescent="0.25">
      <c r="A1215" t="s">
        <v>338</v>
      </c>
      <c r="B1215" t="s">
        <v>118</v>
      </c>
      <c r="C1215" t="s">
        <v>109</v>
      </c>
      <c r="D1215" s="7" t="s">
        <v>379</v>
      </c>
      <c r="E1215" s="10">
        <f>VLOOKUP(A1215,home!$A$2:$E$404,3,FALSE)</f>
        <v>1.2710999999999999</v>
      </c>
      <c r="F1215" s="10">
        <f>VLOOKUP(B1215,home!$B$2:$E$404,3,FALSE)</f>
        <v>0.74529999999999996</v>
      </c>
      <c r="G1215" s="10">
        <f>VLOOKUP(C1215,away!$B$2:$E$404,4,FALSE)</f>
        <v>1.0766</v>
      </c>
      <c r="H1215" s="10">
        <f>VLOOKUP(A1215,away!$A$2:$E$404,3,FALSE)</f>
        <v>0.94469999999999998</v>
      </c>
      <c r="I1215" s="10">
        <f>VLOOKUP(C1215,away!$B$2:$E$404,3,FALSE)</f>
        <v>1.0585</v>
      </c>
      <c r="J1215" s="10">
        <f>VLOOKUP(B1215,home!$B$2:$E$404,4,FALSE)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338</v>
      </c>
      <c r="B1216" t="s">
        <v>121</v>
      </c>
      <c r="C1216" t="s">
        <v>112</v>
      </c>
      <c r="D1216" s="7" t="s">
        <v>379</v>
      </c>
      <c r="E1216" s="10">
        <f>VLOOKUP(A1216,home!$A$2:$E$404,3,FALSE)</f>
        <v>1.2710999999999999</v>
      </c>
      <c r="F1216" s="10">
        <f>VLOOKUP(B1216,home!$B$2:$E$404,3,FALSE)</f>
        <v>1.0766</v>
      </c>
      <c r="G1216" s="10">
        <f>VLOOKUP(C1216,away!$B$2:$E$404,4,FALSE)</f>
        <v>0.91090000000000004</v>
      </c>
      <c r="H1216" s="10">
        <f>VLOOKUP(A1216,away!$A$2:$E$404,3,FALSE)</f>
        <v>0.94469999999999998</v>
      </c>
      <c r="I1216" s="10">
        <f>VLOOKUP(C1216,away!$B$2:$E$404,3,FALSE)</f>
        <v>0.89139999999999997</v>
      </c>
      <c r="J1216" s="10">
        <f>VLOOKUP(B1216,home!$B$2:$E$404,4,FALSE)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338</v>
      </c>
      <c r="B1217" t="s">
        <v>114</v>
      </c>
      <c r="C1217" t="s">
        <v>117</v>
      </c>
      <c r="D1217" s="7" t="s">
        <v>379</v>
      </c>
      <c r="E1217" s="10">
        <f>VLOOKUP(A1217,home!$A$2:$E$404,3,FALSE)</f>
        <v>1.2710999999999999</v>
      </c>
      <c r="F1217" s="10">
        <f>VLOOKUP(B1217,home!$B$2:$E$404,3,FALSE)</f>
        <v>1.1594</v>
      </c>
      <c r="G1217" s="10">
        <f>VLOOKUP(C1217,away!$B$2:$E$404,4,FALSE)</f>
        <v>0.74529999999999996</v>
      </c>
      <c r="H1217" s="10">
        <f>VLOOKUP(A1217,away!$A$2:$E$404,3,FALSE)</f>
        <v>0.94469999999999998</v>
      </c>
      <c r="I1217" s="10">
        <f>VLOOKUP(C1217,away!$B$2:$E$404,3,FALSE)</f>
        <v>0.78</v>
      </c>
      <c r="J1217" s="10">
        <f>VLOOKUP(B1217,home!$B$2:$E$404,4,FALSE)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350</v>
      </c>
      <c r="B1218" t="s">
        <v>159</v>
      </c>
      <c r="C1218" t="s">
        <v>165</v>
      </c>
      <c r="D1218" s="7" t="s">
        <v>379</v>
      </c>
      <c r="E1218" s="10">
        <f>VLOOKUP(A1218,home!$A$2:$E$404,3,FALSE)</f>
        <v>1.3148</v>
      </c>
      <c r="F1218" s="10">
        <f>VLOOKUP(B1218,home!$B$2:$E$404,3,FALSE)</f>
        <v>1.0322</v>
      </c>
      <c r="G1218" s="10">
        <f>VLOOKUP(C1218,away!$B$2:$E$404,4,FALSE)</f>
        <v>1.0322</v>
      </c>
      <c r="H1218" s="10">
        <f>VLOOKUP(A1218,away!$A$2:$E$404,3,FALSE)</f>
        <v>1.2037</v>
      </c>
      <c r="I1218" s="10">
        <f>VLOOKUP(C1218,away!$B$2:$E$404,3,FALSE)</f>
        <v>0.83079999999999998</v>
      </c>
      <c r="J1218" s="10">
        <f>VLOOKUP(B1218,home!$B$2:$E$404,4,FALSE)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350</v>
      </c>
      <c r="B1219" t="s">
        <v>163</v>
      </c>
      <c r="C1219" t="s">
        <v>160</v>
      </c>
      <c r="D1219" s="7" t="s">
        <v>379</v>
      </c>
      <c r="E1219" s="10">
        <f>VLOOKUP(A1219,home!$A$2:$E$404,3,FALSE)</f>
        <v>1.3148</v>
      </c>
      <c r="F1219" s="10">
        <f>VLOOKUP(B1219,home!$B$2:$E$404,3,FALSE)</f>
        <v>1.1409</v>
      </c>
      <c r="G1219" s="10">
        <f>VLOOKUP(C1219,away!$B$2:$E$404,4,FALSE)</f>
        <v>1.1952</v>
      </c>
      <c r="H1219" s="10">
        <f>VLOOKUP(A1219,away!$A$2:$E$404,3,FALSE)</f>
        <v>1.2037</v>
      </c>
      <c r="I1219" s="10">
        <f>VLOOKUP(C1219,away!$B$2:$E$404,3,FALSE)</f>
        <v>0.83079999999999998</v>
      </c>
      <c r="J1219" s="10">
        <f>VLOOKUP(B1219,home!$B$2:$E$404,4,FALSE)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341</v>
      </c>
      <c r="B1220" t="s">
        <v>172</v>
      </c>
      <c r="C1220" t="s">
        <v>167</v>
      </c>
      <c r="D1220" s="7" t="s">
        <v>379</v>
      </c>
      <c r="E1220" s="10">
        <f>VLOOKUP(A1220,home!$A$2:$E$404,3,FALSE)</f>
        <v>1.2188000000000001</v>
      </c>
      <c r="F1220" s="10" t="e">
        <f>VLOOKUP(B1220,home!$B$2:$E$404,3,FALSE)</f>
        <v>#N/A</v>
      </c>
      <c r="G1220" s="10">
        <f>VLOOKUP(C1220,away!$B$2:$E$404,4,FALSE)</f>
        <v>0.82050000000000001</v>
      </c>
      <c r="H1220" s="10">
        <f>VLOOKUP(A1220,away!$A$2:$E$404,3,FALSE)</f>
        <v>1</v>
      </c>
      <c r="I1220" s="10">
        <f>VLOOKUP(C1220,away!$B$2:$E$404,3,FALSE)</f>
        <v>0.66669999999999996</v>
      </c>
      <c r="J1220" s="10" t="e">
        <f>VLOOKUP(B1220,home!$B$2:$E$404,4,FALSE)</f>
        <v>#N/A</v>
      </c>
      <c r="K1220" s="12" t="e">
        <f t="shared" si="1622"/>
        <v>#N/A</v>
      </c>
      <c r="L1220" s="12" t="e">
        <f t="shared" si="1623"/>
        <v>#N/A</v>
      </c>
      <c r="M1220" s="13" t="e">
        <f t="shared" si="1624"/>
        <v>#N/A</v>
      </c>
      <c r="N1220" s="13" t="e">
        <f t="shared" si="1625"/>
        <v>#N/A</v>
      </c>
      <c r="O1220" s="13" t="e">
        <f t="shared" si="1626"/>
        <v>#N/A</v>
      </c>
      <c r="P1220" s="13" t="e">
        <f t="shared" si="1627"/>
        <v>#N/A</v>
      </c>
      <c r="Q1220" s="13" t="e">
        <f t="shared" si="1628"/>
        <v>#N/A</v>
      </c>
      <c r="R1220" s="13" t="e">
        <f t="shared" si="1629"/>
        <v>#N/A</v>
      </c>
      <c r="S1220" s="13" t="e">
        <f t="shared" si="1630"/>
        <v>#N/A</v>
      </c>
      <c r="T1220" s="13" t="e">
        <f t="shared" si="1631"/>
        <v>#N/A</v>
      </c>
      <c r="U1220" s="13" t="e">
        <f t="shared" si="1632"/>
        <v>#N/A</v>
      </c>
      <c r="V1220" s="13" t="e">
        <f t="shared" si="1633"/>
        <v>#N/A</v>
      </c>
      <c r="W1220" s="13" t="e">
        <f t="shared" si="1634"/>
        <v>#N/A</v>
      </c>
      <c r="X1220" s="13" t="e">
        <f t="shared" si="1635"/>
        <v>#N/A</v>
      </c>
      <c r="Y1220" s="13" t="e">
        <f t="shared" si="1636"/>
        <v>#N/A</v>
      </c>
      <c r="Z1220" s="13" t="e">
        <f t="shared" si="1637"/>
        <v>#N/A</v>
      </c>
      <c r="AA1220" s="13" t="e">
        <f t="shared" si="1638"/>
        <v>#N/A</v>
      </c>
      <c r="AB1220" s="13" t="e">
        <f t="shared" si="1639"/>
        <v>#N/A</v>
      </c>
      <c r="AC1220" s="13" t="e">
        <f t="shared" si="1640"/>
        <v>#N/A</v>
      </c>
      <c r="AD1220" s="13" t="e">
        <f t="shared" si="1641"/>
        <v>#N/A</v>
      </c>
      <c r="AE1220" s="13" t="e">
        <f t="shared" si="1642"/>
        <v>#N/A</v>
      </c>
      <c r="AF1220" s="13" t="e">
        <f t="shared" si="1643"/>
        <v>#N/A</v>
      </c>
      <c r="AG1220" s="13" t="e">
        <f t="shared" si="1644"/>
        <v>#N/A</v>
      </c>
      <c r="AH1220" s="13" t="e">
        <f t="shared" si="1645"/>
        <v>#N/A</v>
      </c>
      <c r="AI1220" s="13" t="e">
        <f t="shared" si="1646"/>
        <v>#N/A</v>
      </c>
      <c r="AJ1220" s="13" t="e">
        <f t="shared" si="1647"/>
        <v>#N/A</v>
      </c>
      <c r="AK1220" s="13" t="e">
        <f t="shared" si="1648"/>
        <v>#N/A</v>
      </c>
      <c r="AL1220" s="13" t="e">
        <f t="shared" si="1649"/>
        <v>#N/A</v>
      </c>
      <c r="AM1220" s="13" t="e">
        <f t="shared" si="1650"/>
        <v>#N/A</v>
      </c>
      <c r="AN1220" s="13" t="e">
        <f t="shared" si="1651"/>
        <v>#N/A</v>
      </c>
      <c r="AO1220" s="13" t="e">
        <f t="shared" si="1652"/>
        <v>#N/A</v>
      </c>
      <c r="AP1220" s="13" t="e">
        <f t="shared" si="1653"/>
        <v>#N/A</v>
      </c>
      <c r="AQ1220" s="13" t="e">
        <f t="shared" si="1654"/>
        <v>#N/A</v>
      </c>
      <c r="AR1220" s="13" t="e">
        <f t="shared" si="1655"/>
        <v>#N/A</v>
      </c>
      <c r="AS1220" s="13" t="e">
        <f t="shared" si="1656"/>
        <v>#N/A</v>
      </c>
      <c r="AT1220" s="13" t="e">
        <f t="shared" si="1657"/>
        <v>#N/A</v>
      </c>
      <c r="AU1220" s="13" t="e">
        <f t="shared" si="1658"/>
        <v>#N/A</v>
      </c>
      <c r="AV1220" s="13" t="e">
        <f t="shared" si="1659"/>
        <v>#N/A</v>
      </c>
      <c r="AW1220" s="13" t="e">
        <f t="shared" si="1660"/>
        <v>#N/A</v>
      </c>
      <c r="AX1220" s="13" t="e">
        <f t="shared" si="1661"/>
        <v>#N/A</v>
      </c>
      <c r="AY1220" s="13" t="e">
        <f t="shared" si="1662"/>
        <v>#N/A</v>
      </c>
      <c r="AZ1220" s="13" t="e">
        <f t="shared" si="1663"/>
        <v>#N/A</v>
      </c>
      <c r="BA1220" s="13" t="e">
        <f t="shared" si="1664"/>
        <v>#N/A</v>
      </c>
      <c r="BB1220" s="13" t="e">
        <f t="shared" si="1665"/>
        <v>#N/A</v>
      </c>
      <c r="BC1220" s="13" t="e">
        <f t="shared" si="1666"/>
        <v>#N/A</v>
      </c>
      <c r="BD1220" s="13" t="e">
        <f t="shared" si="1667"/>
        <v>#N/A</v>
      </c>
      <c r="BE1220" s="13" t="e">
        <f t="shared" si="1668"/>
        <v>#N/A</v>
      </c>
      <c r="BF1220" s="13" t="e">
        <f t="shared" si="1669"/>
        <v>#N/A</v>
      </c>
      <c r="BG1220" s="13" t="e">
        <f t="shared" si="1670"/>
        <v>#N/A</v>
      </c>
      <c r="BH1220" s="13" t="e">
        <f t="shared" si="1671"/>
        <v>#N/A</v>
      </c>
      <c r="BI1220" s="13" t="e">
        <f t="shared" si="1672"/>
        <v>#N/A</v>
      </c>
      <c r="BJ1220" s="14" t="e">
        <f t="shared" si="1673"/>
        <v>#N/A</v>
      </c>
      <c r="BK1220" s="14" t="e">
        <f t="shared" si="1674"/>
        <v>#N/A</v>
      </c>
      <c r="BL1220" s="14" t="e">
        <f t="shared" si="1675"/>
        <v>#N/A</v>
      </c>
      <c r="BM1220" s="14" t="e">
        <f t="shared" si="1676"/>
        <v>#N/A</v>
      </c>
      <c r="BN1220" s="14" t="e">
        <f t="shared" si="1677"/>
        <v>#N/A</v>
      </c>
    </row>
    <row r="1221" spans="1:66" x14ac:dyDescent="0.25">
      <c r="A1221" t="s">
        <v>341</v>
      </c>
      <c r="B1221" t="s">
        <v>174</v>
      </c>
      <c r="C1221" t="s">
        <v>176</v>
      </c>
      <c r="D1221" s="7" t="s">
        <v>379</v>
      </c>
      <c r="E1221" s="10">
        <f>VLOOKUP(A1221,home!$A$2:$E$404,3,FALSE)</f>
        <v>1.2188000000000001</v>
      </c>
      <c r="F1221" s="10">
        <f>VLOOKUP(B1221,home!$B$2:$E$404,3,FALSE)</f>
        <v>1.2306999999999999</v>
      </c>
      <c r="G1221" s="10" t="e">
        <f>VLOOKUP(C1221,away!$B$2:$E$404,4,FALSE)</f>
        <v>#N/A</v>
      </c>
      <c r="H1221" s="10">
        <f>VLOOKUP(A1221,away!$A$2:$E$404,3,FALSE)</f>
        <v>1</v>
      </c>
      <c r="I1221" s="10" t="e">
        <f>VLOOKUP(C1221,away!$B$2:$E$404,3,FALSE)</f>
        <v>#N/A</v>
      </c>
      <c r="J1221" s="10">
        <f>VLOOKUP(B1221,home!$B$2:$E$404,4,FALSE)</f>
        <v>0.5</v>
      </c>
      <c r="K1221" s="12" t="e">
        <f t="shared" si="1622"/>
        <v>#N/A</v>
      </c>
      <c r="L1221" s="12" t="e">
        <f t="shared" si="1623"/>
        <v>#N/A</v>
      </c>
      <c r="M1221" s="13" t="e">
        <f t="shared" si="1624"/>
        <v>#N/A</v>
      </c>
      <c r="N1221" s="13" t="e">
        <f t="shared" si="1625"/>
        <v>#N/A</v>
      </c>
      <c r="O1221" s="13" t="e">
        <f t="shared" si="1626"/>
        <v>#N/A</v>
      </c>
      <c r="P1221" s="13" t="e">
        <f t="shared" si="1627"/>
        <v>#N/A</v>
      </c>
      <c r="Q1221" s="13" t="e">
        <f t="shared" si="1628"/>
        <v>#N/A</v>
      </c>
      <c r="R1221" s="13" t="e">
        <f t="shared" si="1629"/>
        <v>#N/A</v>
      </c>
      <c r="S1221" s="13" t="e">
        <f t="shared" si="1630"/>
        <v>#N/A</v>
      </c>
      <c r="T1221" s="13" t="e">
        <f t="shared" si="1631"/>
        <v>#N/A</v>
      </c>
      <c r="U1221" s="13" t="e">
        <f t="shared" si="1632"/>
        <v>#N/A</v>
      </c>
      <c r="V1221" s="13" t="e">
        <f t="shared" si="1633"/>
        <v>#N/A</v>
      </c>
      <c r="W1221" s="13" t="e">
        <f t="shared" si="1634"/>
        <v>#N/A</v>
      </c>
      <c r="X1221" s="13" t="e">
        <f t="shared" si="1635"/>
        <v>#N/A</v>
      </c>
      <c r="Y1221" s="13" t="e">
        <f t="shared" si="1636"/>
        <v>#N/A</v>
      </c>
      <c r="Z1221" s="13" t="e">
        <f t="shared" si="1637"/>
        <v>#N/A</v>
      </c>
      <c r="AA1221" s="13" t="e">
        <f t="shared" si="1638"/>
        <v>#N/A</v>
      </c>
      <c r="AB1221" s="13" t="e">
        <f t="shared" si="1639"/>
        <v>#N/A</v>
      </c>
      <c r="AC1221" s="13" t="e">
        <f t="shared" si="1640"/>
        <v>#N/A</v>
      </c>
      <c r="AD1221" s="13" t="e">
        <f t="shared" si="1641"/>
        <v>#N/A</v>
      </c>
      <c r="AE1221" s="13" t="e">
        <f t="shared" si="1642"/>
        <v>#N/A</v>
      </c>
      <c r="AF1221" s="13" t="e">
        <f t="shared" si="1643"/>
        <v>#N/A</v>
      </c>
      <c r="AG1221" s="13" t="e">
        <f t="shared" si="1644"/>
        <v>#N/A</v>
      </c>
      <c r="AH1221" s="13" t="e">
        <f t="shared" si="1645"/>
        <v>#N/A</v>
      </c>
      <c r="AI1221" s="13" t="e">
        <f t="shared" si="1646"/>
        <v>#N/A</v>
      </c>
      <c r="AJ1221" s="13" t="e">
        <f t="shared" si="1647"/>
        <v>#N/A</v>
      </c>
      <c r="AK1221" s="13" t="e">
        <f t="shared" si="1648"/>
        <v>#N/A</v>
      </c>
      <c r="AL1221" s="13" t="e">
        <f t="shared" si="1649"/>
        <v>#N/A</v>
      </c>
      <c r="AM1221" s="13" t="e">
        <f t="shared" si="1650"/>
        <v>#N/A</v>
      </c>
      <c r="AN1221" s="13" t="e">
        <f t="shared" si="1651"/>
        <v>#N/A</v>
      </c>
      <c r="AO1221" s="13" t="e">
        <f t="shared" si="1652"/>
        <v>#N/A</v>
      </c>
      <c r="AP1221" s="13" t="e">
        <f t="shared" si="1653"/>
        <v>#N/A</v>
      </c>
      <c r="AQ1221" s="13" t="e">
        <f t="shared" si="1654"/>
        <v>#N/A</v>
      </c>
      <c r="AR1221" s="13" t="e">
        <f t="shared" si="1655"/>
        <v>#N/A</v>
      </c>
      <c r="AS1221" s="13" t="e">
        <f t="shared" si="1656"/>
        <v>#N/A</v>
      </c>
      <c r="AT1221" s="13" t="e">
        <f t="shared" si="1657"/>
        <v>#N/A</v>
      </c>
      <c r="AU1221" s="13" t="e">
        <f t="shared" si="1658"/>
        <v>#N/A</v>
      </c>
      <c r="AV1221" s="13" t="e">
        <f t="shared" si="1659"/>
        <v>#N/A</v>
      </c>
      <c r="AW1221" s="13" t="e">
        <f t="shared" si="1660"/>
        <v>#N/A</v>
      </c>
      <c r="AX1221" s="13" t="e">
        <f t="shared" si="1661"/>
        <v>#N/A</v>
      </c>
      <c r="AY1221" s="13" t="e">
        <f t="shared" si="1662"/>
        <v>#N/A</v>
      </c>
      <c r="AZ1221" s="13" t="e">
        <f t="shared" si="1663"/>
        <v>#N/A</v>
      </c>
      <c r="BA1221" s="13" t="e">
        <f t="shared" si="1664"/>
        <v>#N/A</v>
      </c>
      <c r="BB1221" s="13" t="e">
        <f t="shared" si="1665"/>
        <v>#N/A</v>
      </c>
      <c r="BC1221" s="13" t="e">
        <f t="shared" si="1666"/>
        <v>#N/A</v>
      </c>
      <c r="BD1221" s="13" t="e">
        <f t="shared" si="1667"/>
        <v>#N/A</v>
      </c>
      <c r="BE1221" s="13" t="e">
        <f t="shared" si="1668"/>
        <v>#N/A</v>
      </c>
      <c r="BF1221" s="13" t="e">
        <f t="shared" si="1669"/>
        <v>#N/A</v>
      </c>
      <c r="BG1221" s="13" t="e">
        <f t="shared" si="1670"/>
        <v>#N/A</v>
      </c>
      <c r="BH1221" s="13" t="e">
        <f t="shared" si="1671"/>
        <v>#N/A</v>
      </c>
      <c r="BI1221" s="13" t="e">
        <f t="shared" si="1672"/>
        <v>#N/A</v>
      </c>
      <c r="BJ1221" s="14" t="e">
        <f t="shared" si="1673"/>
        <v>#N/A</v>
      </c>
      <c r="BK1221" s="14" t="e">
        <f t="shared" si="1674"/>
        <v>#N/A</v>
      </c>
      <c r="BL1221" s="14" t="e">
        <f t="shared" si="1675"/>
        <v>#N/A</v>
      </c>
      <c r="BM1221" s="14" t="e">
        <f t="shared" si="1676"/>
        <v>#N/A</v>
      </c>
      <c r="BN1221" s="14" t="e">
        <f t="shared" si="1677"/>
        <v>#N/A</v>
      </c>
    </row>
    <row r="1222" spans="1:66" x14ac:dyDescent="0.25">
      <c r="A1222" t="s">
        <v>342</v>
      </c>
      <c r="B1222" t="s">
        <v>177</v>
      </c>
      <c r="C1222" t="s">
        <v>189</v>
      </c>
      <c r="D1222" s="7" t="s">
        <v>379</v>
      </c>
      <c r="E1222" s="10">
        <f>VLOOKUP(A1222,home!$A$2:$E$404,3,FALSE)</f>
        <v>1.1667000000000001</v>
      </c>
      <c r="F1222" s="10">
        <f>VLOOKUP(B1222,home!$B$2:$E$404,3,FALSE)</f>
        <v>0.42859999999999998</v>
      </c>
      <c r="G1222" s="10">
        <f>VLOOKUP(C1222,away!$B$2:$E$404,4,FALSE)</f>
        <v>1.2857000000000001</v>
      </c>
      <c r="H1222" s="10">
        <f>VLOOKUP(A1222,away!$A$2:$E$404,3,FALSE)</f>
        <v>1.0832999999999999</v>
      </c>
      <c r="I1222" s="10">
        <f>VLOOKUP(C1222,away!$B$2:$E$404,3,FALSE)</f>
        <v>0.92310000000000003</v>
      </c>
      <c r="J1222" s="10">
        <f>VLOOKUP(B1222,home!$B$2:$E$404,4,FALSE)</f>
        <v>0.46160000000000001</v>
      </c>
      <c r="K1222" s="12">
        <f t="shared" si="1622"/>
        <v>0.64291122503400011</v>
      </c>
      <c r="L1222" s="12">
        <f t="shared" si="1623"/>
        <v>0.46159733656800001</v>
      </c>
      <c r="M1222" s="13">
        <f t="shared" si="1624"/>
        <v>0.33137369198955419</v>
      </c>
      <c r="N1222" s="13">
        <f t="shared" si="1625"/>
        <v>0.21304386626104374</v>
      </c>
      <c r="O1222" s="13">
        <f t="shared" si="1626"/>
        <v>0.152961213631083</v>
      </c>
      <c r="P1222" s="13">
        <f t="shared" si="1627"/>
        <v>9.8340481238246985E-2</v>
      </c>
      <c r="Q1222" s="13">
        <f t="shared" si="1628"/>
        <v>6.8484146521933645E-2</v>
      </c>
      <c r="R1222" s="13">
        <f t="shared" si="1629"/>
        <v>3.5303244405158384E-2</v>
      </c>
      <c r="S1222" s="13">
        <f t="shared" si="1630"/>
        <v>7.2960304966476148E-3</v>
      </c>
      <c r="T1222" s="13">
        <f t="shared" si="1631"/>
        <v>3.1612099631657224E-2</v>
      </c>
      <c r="U1222" s="13">
        <f t="shared" si="1632"/>
        <v>2.2696852108195092E-2</v>
      </c>
      <c r="V1222" s="13">
        <f t="shared" si="1633"/>
        <v>2.4057939806112382E-4</v>
      </c>
      <c r="W1222" s="13">
        <f t="shared" si="1634"/>
        <v>1.4676408845274772E-2</v>
      </c>
      <c r="X1222" s="13">
        <f t="shared" si="1635"/>
        <v>6.7745912333618706E-3</v>
      </c>
      <c r="Y1222" s="13">
        <f t="shared" si="1636"/>
        <v>1.5635666348283808E-3</v>
      </c>
      <c r="Z1222" s="13">
        <f t="shared" si="1637"/>
        <v>5.4319611965434212E-3</v>
      </c>
      <c r="AA1222" s="13">
        <f t="shared" si="1638"/>
        <v>3.4922688272068843E-3</v>
      </c>
      <c r="AB1222" s="13">
        <f t="shared" si="1639"/>
        <v>1.1226094149238142E-3</v>
      </c>
      <c r="AC1222" s="13">
        <f t="shared" si="1640"/>
        <v>4.4622382436451225E-6</v>
      </c>
      <c r="AD1222" s="13">
        <f t="shared" si="1641"/>
        <v>2.3589069974538591E-3</v>
      </c>
      <c r="AE1222" s="13">
        <f t="shared" si="1642"/>
        <v>1.0888651872363194E-3</v>
      </c>
      <c r="AF1222" s="13">
        <f t="shared" si="1643"/>
        <v>2.5130863515495082E-4</v>
      </c>
      <c r="AG1222" s="13">
        <f t="shared" si="1644"/>
        <v>3.8667798881354862E-5</v>
      </c>
      <c r="AH1222" s="13">
        <f t="shared" si="1645"/>
        <v>6.2684470516629221E-4</v>
      </c>
      <c r="AI1222" s="13">
        <f t="shared" si="1646"/>
        <v>4.0300549730453756E-4</v>
      </c>
      <c r="AJ1222" s="13">
        <f t="shared" si="1647"/>
        <v>1.295483789837483E-4</v>
      </c>
      <c r="AK1222" s="13">
        <f t="shared" si="1648"/>
        <v>2.7762702344536848E-5</v>
      </c>
      <c r="AL1222" s="13">
        <f t="shared" si="1649"/>
        <v>5.2969643262278563E-8</v>
      </c>
      <c r="AM1222" s="13">
        <f t="shared" si="1650"/>
        <v>3.0331355749486721E-4</v>
      </c>
      <c r="AN1222" s="13">
        <f t="shared" si="1651"/>
        <v>1.4000873028459563E-4</v>
      </c>
      <c r="AO1222" s="13">
        <f t="shared" si="1652"/>
        <v>3.2313828497818413E-5</v>
      </c>
      <c r="AP1222" s="13">
        <f t="shared" si="1653"/>
        <v>4.9719923896360398E-6</v>
      </c>
      <c r="AQ1222" s="13">
        <f t="shared" si="1654"/>
        <v>5.7376461112309027E-7</v>
      </c>
      <c r="AR1222" s="13">
        <f t="shared" si="1655"/>
        <v>5.7869969269302757E-5</v>
      </c>
      <c r="AS1222" s="13">
        <f t="shared" si="1656"/>
        <v>3.7205252835607377E-5</v>
      </c>
      <c r="AT1222" s="13">
        <f t="shared" si="1657"/>
        <v>1.195983733912002E-5</v>
      </c>
      <c r="AU1222" s="13">
        <f t="shared" si="1658"/>
        <v>2.5630378916336761E-6</v>
      </c>
      <c r="AV1222" s="13">
        <f t="shared" si="1659"/>
        <v>4.1195145767969187E-7</v>
      </c>
      <c r="AW1222" s="13">
        <f t="shared" si="1660"/>
        <v>4.3665541479736067E-10</v>
      </c>
      <c r="AX1222" s="13">
        <f t="shared" si="1661"/>
        <v>3.2500615136407608E-5</v>
      </c>
      <c r="AY1222" s="13">
        <f t="shared" si="1662"/>
        <v>1.5002197383787378E-5</v>
      </c>
      <c r="AZ1222" s="13">
        <f t="shared" si="1663"/>
        <v>3.4624871775118356E-6</v>
      </c>
      <c r="BA1222" s="13">
        <f t="shared" si="1664"/>
        <v>5.3275828634677189E-7</v>
      </c>
      <c r="BB1222" s="13">
        <f t="shared" si="1665"/>
        <v>6.1479951503050432E-8</v>
      </c>
      <c r="BC1222" s="13">
        <f t="shared" si="1666"/>
        <v>5.6757963732275785E-9</v>
      </c>
      <c r="BD1222" s="13">
        <f t="shared" si="1667"/>
        <v>4.4521039469970271E-6</v>
      </c>
      <c r="BE1222" s="13">
        <f t="shared" si="1668"/>
        <v>2.8623076025425656E-6</v>
      </c>
      <c r="BF1222" s="13">
        <f t="shared" si="1669"/>
        <v>9.201048435873862E-7</v>
      </c>
      <c r="BG1222" s="13">
        <f t="shared" si="1670"/>
        <v>1.9718191071682785E-7</v>
      </c>
      <c r="BH1222" s="13">
        <f t="shared" si="1671"/>
        <v>3.1692615943375154E-8</v>
      </c>
      <c r="BI1222" s="13">
        <f t="shared" si="1672"/>
        <v>4.0751077081374816E-9</v>
      </c>
      <c r="BJ1222" s="14">
        <f t="shared" si="1673"/>
        <v>0.34042517483383605</v>
      </c>
      <c r="BK1222" s="14">
        <f t="shared" si="1674"/>
        <v>0.43727030052778054</v>
      </c>
      <c r="BL1222" s="14">
        <f t="shared" si="1675"/>
        <v>0.21688182718518711</v>
      </c>
      <c r="BM1222" s="14">
        <f t="shared" si="1676"/>
        <v>0.10048761793559897</v>
      </c>
      <c r="BN1222" s="14">
        <f t="shared" si="1677"/>
        <v>0.89950664404701997</v>
      </c>
    </row>
    <row r="1223" spans="1:66" x14ac:dyDescent="0.25">
      <c r="A1223" t="s">
        <v>342</v>
      </c>
      <c r="B1223" t="s">
        <v>194</v>
      </c>
      <c r="C1223" t="s">
        <v>192</v>
      </c>
      <c r="D1223" s="7" t="s">
        <v>379</v>
      </c>
      <c r="E1223" s="10">
        <f>VLOOKUP(A1223,home!$A$2:$E$404,3,FALSE)</f>
        <v>1.1667000000000001</v>
      </c>
      <c r="F1223" s="10">
        <f>VLOOKUP(B1223,home!$B$2:$E$404,3,FALSE)</f>
        <v>0.1</v>
      </c>
      <c r="G1223" s="10">
        <f>VLOOKUP(C1223,away!$B$2:$E$404,4,FALSE)</f>
        <v>1.1428</v>
      </c>
      <c r="H1223" s="10">
        <f>VLOOKUP(A1223,away!$A$2:$E$404,3,FALSE)</f>
        <v>1.0832999999999999</v>
      </c>
      <c r="I1223" s="10">
        <f>VLOOKUP(C1223,away!$B$2:$E$404,3,FALSE)</f>
        <v>0.30769999999999997</v>
      </c>
      <c r="J1223" s="10">
        <f>VLOOKUP(B1223,home!$B$2:$E$404,4,FALSE)</f>
        <v>0.92310000000000003</v>
      </c>
      <c r="K1223" s="12">
        <f t="shared" si="1622"/>
        <v>0.133330476</v>
      </c>
      <c r="L1223" s="12">
        <f t="shared" si="1623"/>
        <v>0.30769822457099993</v>
      </c>
      <c r="M1223" s="13">
        <f t="shared" si="1624"/>
        <v>0.64337424109988639</v>
      </c>
      <c r="N1223" s="13">
        <f t="shared" si="1625"/>
        <v>8.57813938119866E-2</v>
      </c>
      <c r="O1223" s="13">
        <f t="shared" si="1626"/>
        <v>0.19796511172114947</v>
      </c>
      <c r="P1223" s="13">
        <f t="shared" si="1627"/>
        <v>2.6394782577174036E-2</v>
      </c>
      <c r="Q1223" s="13">
        <f t="shared" si="1628"/>
        <v>5.7186370344478122E-3</v>
      </c>
      <c r="R1223" s="13">
        <f t="shared" si="1629"/>
        <v>3.0456756701798666E-2</v>
      </c>
      <c r="S1223" s="13">
        <f t="shared" si="1630"/>
        <v>2.7071512301505359E-4</v>
      </c>
      <c r="T1223" s="13">
        <f t="shared" si="1631"/>
        <v>1.75961446246556E-3</v>
      </c>
      <c r="U1223" s="13">
        <f t="shared" si="1632"/>
        <v>4.0608138684670057E-3</v>
      </c>
      <c r="V1223" s="13">
        <f t="shared" si="1633"/>
        <v>1.2340263352304125E-6</v>
      </c>
      <c r="W1223" s="13">
        <f t="shared" si="1634"/>
        <v>2.5415619929138505E-4</v>
      </c>
      <c r="X1223" s="13">
        <f t="shared" si="1635"/>
        <v>7.8203411285672413E-5</v>
      </c>
      <c r="Y1223" s="13">
        <f t="shared" si="1636"/>
        <v>1.2031525403998548E-5</v>
      </c>
      <c r="Z1223" s="13">
        <f t="shared" si="1637"/>
        <v>3.1238299877781191E-3</v>
      </c>
      <c r="AA1223" s="13">
        <f t="shared" si="1638"/>
        <v>4.1650173921353072E-4</v>
      </c>
      <c r="AB1223" s="13">
        <f t="shared" si="1639"/>
        <v>2.7766187572083952E-5</v>
      </c>
      <c r="AC1223" s="13">
        <f t="shared" si="1640"/>
        <v>3.1641631273998173E-9</v>
      </c>
      <c r="AD1223" s="13">
        <f t="shared" si="1641"/>
        <v>8.4716917574678046E-6</v>
      </c>
      <c r="AE1223" s="13">
        <f t="shared" si="1642"/>
        <v>2.6067245128856178E-6</v>
      </c>
      <c r="AF1223" s="13">
        <f t="shared" si="1643"/>
        <v>4.0104225228030455E-7</v>
      </c>
      <c r="AG1223" s="13">
        <f t="shared" si="1644"/>
        <v>4.1133329668201598E-8</v>
      </c>
      <c r="AH1223" s="13">
        <f t="shared" si="1645"/>
        <v>2.4029923527524392E-4</v>
      </c>
      <c r="AI1223" s="13">
        <f t="shared" si="1646"/>
        <v>3.203921142168426E-5</v>
      </c>
      <c r="AJ1223" s="13">
        <f t="shared" si="1647"/>
        <v>2.1359016547588988E-6</v>
      </c>
      <c r="AK1223" s="13">
        <f t="shared" si="1648"/>
        <v>9.4926928106063881E-8</v>
      </c>
      <c r="AL1223" s="13">
        <f t="shared" si="1649"/>
        <v>5.1924613981219667E-12</v>
      </c>
      <c r="AM1223" s="13">
        <f t="shared" si="1650"/>
        <v>2.2590693890969202E-7</v>
      </c>
      <c r="AN1223" s="13">
        <f t="shared" si="1651"/>
        <v>6.9511164020781588E-8</v>
      </c>
      <c r="AO1223" s="13">
        <f t="shared" si="1652"/>
        <v>1.0694230878529029E-8</v>
      </c>
      <c r="AP1223" s="13">
        <f t="shared" si="1653"/>
        <v>1.0968652848252494E-9</v>
      </c>
      <c r="AQ1223" s="13">
        <f t="shared" si="1654"/>
        <v>8.437587518357335E-11</v>
      </c>
      <c r="AR1223" s="13">
        <f t="shared" si="1655"/>
        <v>1.4787929611992321E-5</v>
      </c>
      <c r="AS1223" s="13">
        <f t="shared" si="1656"/>
        <v>1.9716816942214313E-6</v>
      </c>
      <c r="AT1223" s="13">
        <f t="shared" si="1657"/>
        <v>1.314426294055149E-7</v>
      </c>
      <c r="AU1223" s="13">
        <f t="shared" si="1658"/>
        <v>5.8417694484429661E-9</v>
      </c>
      <c r="AV1223" s="13">
        <f t="shared" si="1659"/>
        <v>1.9472147531078947E-10</v>
      </c>
      <c r="AW1223" s="13">
        <f t="shared" si="1660"/>
        <v>5.9173219052057824E-15</v>
      </c>
      <c r="AX1223" s="13">
        <f t="shared" si="1661"/>
        <v>5.0200466160886865E-9</v>
      </c>
      <c r="AY1223" s="13">
        <f t="shared" si="1662"/>
        <v>1.544659431034145E-9</v>
      </c>
      <c r="AZ1223" s="13">
        <f t="shared" si="1663"/>
        <v>2.3764448224802862E-10</v>
      </c>
      <c r="BA1223" s="13">
        <f t="shared" si="1664"/>
        <v>2.4374261755604315E-11</v>
      </c>
      <c r="BB1223" s="13">
        <f t="shared" si="1665"/>
        <v>1.8749792668570678E-12</v>
      </c>
      <c r="BC1223" s="13">
        <f t="shared" si="1666"/>
        <v>1.1538555830387107E-13</v>
      </c>
      <c r="BD1223" s="13">
        <f t="shared" si="1667"/>
        <v>7.5836994778182491E-7</v>
      </c>
      <c r="BE1223" s="13">
        <f t="shared" si="1668"/>
        <v>1.0111382612184584E-7</v>
      </c>
      <c r="BF1223" s="13">
        <f t="shared" si="1669"/>
        <v>6.7407772835034683E-9</v>
      </c>
      <c r="BG1223" s="13">
        <f t="shared" si="1670"/>
        <v>2.9958368127316809E-10</v>
      </c>
      <c r="BH1223" s="13">
        <f t="shared" si="1671"/>
        <v>9.9859087064959425E-12</v>
      </c>
      <c r="BI1223" s="13">
        <f t="shared" si="1672"/>
        <v>2.6628519222592999E-13</v>
      </c>
      <c r="BJ1223" s="14">
        <f t="shared" si="1673"/>
        <v>9.3615871159023437E-2</v>
      </c>
      <c r="BK1223" s="14">
        <f t="shared" si="1674"/>
        <v>0.67004097754042569</v>
      </c>
      <c r="BL1223" s="14">
        <f t="shared" si="1675"/>
        <v>0.23321928311829418</v>
      </c>
      <c r="BM1223" s="14">
        <f t="shared" si="1676"/>
        <v>1.0309037314424967E-2</v>
      </c>
      <c r="BN1223" s="14">
        <f t="shared" si="1677"/>
        <v>0.98969092294644301</v>
      </c>
    </row>
    <row r="1224" spans="1:66" x14ac:dyDescent="0.25">
      <c r="A1224" t="s">
        <v>342</v>
      </c>
      <c r="B1224" t="s">
        <v>182</v>
      </c>
      <c r="C1224" t="s">
        <v>196</v>
      </c>
      <c r="D1224" s="7" t="s">
        <v>379</v>
      </c>
      <c r="E1224" s="10">
        <f>VLOOKUP(A1224,home!$A$2:$E$404,3,FALSE)</f>
        <v>1.1667000000000001</v>
      </c>
      <c r="F1224" s="10">
        <f>VLOOKUP(B1224,home!$B$2:$E$404,3,FALSE)</f>
        <v>0.85709999999999997</v>
      </c>
      <c r="G1224" s="10" t="e">
        <f>VLOOKUP(C1224,away!$B$2:$E$404,4,FALSE)</f>
        <v>#N/A</v>
      </c>
      <c r="H1224" s="10">
        <f>VLOOKUP(A1224,away!$A$2:$E$404,3,FALSE)</f>
        <v>1.0832999999999999</v>
      </c>
      <c r="I1224" s="10" t="e">
        <f>VLOOKUP(C1224,away!$B$2:$E$404,3,FALSE)</f>
        <v>#N/A</v>
      </c>
      <c r="J1224" s="10">
        <f>VLOOKUP(B1224,home!$B$2:$E$404,4,FALSE)</f>
        <v>0.92310000000000003</v>
      </c>
      <c r="K1224" s="12" t="e">
        <f t="shared" si="1622"/>
        <v>#N/A</v>
      </c>
      <c r="L1224" s="12" t="e">
        <f t="shared" si="1623"/>
        <v>#N/A</v>
      </c>
      <c r="M1224" s="13" t="e">
        <f t="shared" si="1624"/>
        <v>#N/A</v>
      </c>
      <c r="N1224" s="13" t="e">
        <f t="shared" si="1625"/>
        <v>#N/A</v>
      </c>
      <c r="O1224" s="13" t="e">
        <f t="shared" si="1626"/>
        <v>#N/A</v>
      </c>
      <c r="P1224" s="13" t="e">
        <f t="shared" si="1627"/>
        <v>#N/A</v>
      </c>
      <c r="Q1224" s="13" t="e">
        <f t="shared" si="1628"/>
        <v>#N/A</v>
      </c>
      <c r="R1224" s="13" t="e">
        <f t="shared" si="1629"/>
        <v>#N/A</v>
      </c>
      <c r="S1224" s="13" t="e">
        <f t="shared" si="1630"/>
        <v>#N/A</v>
      </c>
      <c r="T1224" s="13" t="e">
        <f t="shared" si="1631"/>
        <v>#N/A</v>
      </c>
      <c r="U1224" s="13" t="e">
        <f t="shared" si="1632"/>
        <v>#N/A</v>
      </c>
      <c r="V1224" s="13" t="e">
        <f t="shared" si="1633"/>
        <v>#N/A</v>
      </c>
      <c r="W1224" s="13" t="e">
        <f t="shared" si="1634"/>
        <v>#N/A</v>
      </c>
      <c r="X1224" s="13" t="e">
        <f t="shared" si="1635"/>
        <v>#N/A</v>
      </c>
      <c r="Y1224" s="13" t="e">
        <f t="shared" si="1636"/>
        <v>#N/A</v>
      </c>
      <c r="Z1224" s="13" t="e">
        <f t="shared" si="1637"/>
        <v>#N/A</v>
      </c>
      <c r="AA1224" s="13" t="e">
        <f t="shared" si="1638"/>
        <v>#N/A</v>
      </c>
      <c r="AB1224" s="13" t="e">
        <f t="shared" si="1639"/>
        <v>#N/A</v>
      </c>
      <c r="AC1224" s="13" t="e">
        <f t="shared" si="1640"/>
        <v>#N/A</v>
      </c>
      <c r="AD1224" s="13" t="e">
        <f t="shared" si="1641"/>
        <v>#N/A</v>
      </c>
      <c r="AE1224" s="13" t="e">
        <f t="shared" si="1642"/>
        <v>#N/A</v>
      </c>
      <c r="AF1224" s="13" t="e">
        <f t="shared" si="1643"/>
        <v>#N/A</v>
      </c>
      <c r="AG1224" s="13" t="e">
        <f t="shared" si="1644"/>
        <v>#N/A</v>
      </c>
      <c r="AH1224" s="13" t="e">
        <f t="shared" si="1645"/>
        <v>#N/A</v>
      </c>
      <c r="AI1224" s="13" t="e">
        <f t="shared" si="1646"/>
        <v>#N/A</v>
      </c>
      <c r="AJ1224" s="13" t="e">
        <f t="shared" si="1647"/>
        <v>#N/A</v>
      </c>
      <c r="AK1224" s="13" t="e">
        <f t="shared" si="1648"/>
        <v>#N/A</v>
      </c>
      <c r="AL1224" s="13" t="e">
        <f t="shared" si="1649"/>
        <v>#N/A</v>
      </c>
      <c r="AM1224" s="13" t="e">
        <f t="shared" si="1650"/>
        <v>#N/A</v>
      </c>
      <c r="AN1224" s="13" t="e">
        <f t="shared" si="1651"/>
        <v>#N/A</v>
      </c>
      <c r="AO1224" s="13" t="e">
        <f t="shared" si="1652"/>
        <v>#N/A</v>
      </c>
      <c r="AP1224" s="13" t="e">
        <f t="shared" si="1653"/>
        <v>#N/A</v>
      </c>
      <c r="AQ1224" s="13" t="e">
        <f t="shared" si="1654"/>
        <v>#N/A</v>
      </c>
      <c r="AR1224" s="13" t="e">
        <f t="shared" si="1655"/>
        <v>#N/A</v>
      </c>
      <c r="AS1224" s="13" t="e">
        <f t="shared" si="1656"/>
        <v>#N/A</v>
      </c>
      <c r="AT1224" s="13" t="e">
        <f t="shared" si="1657"/>
        <v>#N/A</v>
      </c>
      <c r="AU1224" s="13" t="e">
        <f t="shared" si="1658"/>
        <v>#N/A</v>
      </c>
      <c r="AV1224" s="13" t="e">
        <f t="shared" si="1659"/>
        <v>#N/A</v>
      </c>
      <c r="AW1224" s="13" t="e">
        <f t="shared" si="1660"/>
        <v>#N/A</v>
      </c>
      <c r="AX1224" s="13" t="e">
        <f t="shared" si="1661"/>
        <v>#N/A</v>
      </c>
      <c r="AY1224" s="13" t="e">
        <f t="shared" si="1662"/>
        <v>#N/A</v>
      </c>
      <c r="AZ1224" s="13" t="e">
        <f t="shared" si="1663"/>
        <v>#N/A</v>
      </c>
      <c r="BA1224" s="13" t="e">
        <f t="shared" si="1664"/>
        <v>#N/A</v>
      </c>
      <c r="BB1224" s="13" t="e">
        <f t="shared" si="1665"/>
        <v>#N/A</v>
      </c>
      <c r="BC1224" s="13" t="e">
        <f t="shared" si="1666"/>
        <v>#N/A</v>
      </c>
      <c r="BD1224" s="13" t="e">
        <f t="shared" si="1667"/>
        <v>#N/A</v>
      </c>
      <c r="BE1224" s="13" t="e">
        <f t="shared" si="1668"/>
        <v>#N/A</v>
      </c>
      <c r="BF1224" s="13" t="e">
        <f t="shared" si="1669"/>
        <v>#N/A</v>
      </c>
      <c r="BG1224" s="13" t="e">
        <f t="shared" si="1670"/>
        <v>#N/A</v>
      </c>
      <c r="BH1224" s="13" t="e">
        <f t="shared" si="1671"/>
        <v>#N/A</v>
      </c>
      <c r="BI1224" s="13" t="e">
        <f t="shared" si="1672"/>
        <v>#N/A</v>
      </c>
      <c r="BJ1224" s="14" t="e">
        <f t="shared" si="1673"/>
        <v>#N/A</v>
      </c>
      <c r="BK1224" s="14" t="e">
        <f t="shared" si="1674"/>
        <v>#N/A</v>
      </c>
      <c r="BL1224" s="14" t="e">
        <f t="shared" si="1675"/>
        <v>#N/A</v>
      </c>
      <c r="BM1224" s="14" t="e">
        <f t="shared" si="1676"/>
        <v>#N/A</v>
      </c>
      <c r="BN1224" s="14" t="e">
        <f t="shared" si="1677"/>
        <v>#N/A</v>
      </c>
    </row>
    <row r="1225" spans="1:66" x14ac:dyDescent="0.25">
      <c r="A1225" t="s">
        <v>342</v>
      </c>
      <c r="B1225" t="s">
        <v>183</v>
      </c>
      <c r="C1225" t="s">
        <v>193</v>
      </c>
      <c r="D1225" s="7" t="s">
        <v>379</v>
      </c>
      <c r="E1225" s="10">
        <f>VLOOKUP(A1225,home!$A$2:$E$404,3,FALSE)</f>
        <v>1.1667000000000001</v>
      </c>
      <c r="F1225" s="10">
        <f>VLOOKUP(B1225,home!$B$2:$E$404,3,FALSE)</f>
        <v>1.7141999999999999</v>
      </c>
      <c r="G1225" s="10" t="e">
        <f>VLOOKUP(C1225,away!$B$2:$E$404,4,FALSE)</f>
        <v>#N/A</v>
      </c>
      <c r="H1225" s="10">
        <f>VLOOKUP(A1225,away!$A$2:$E$404,3,FALSE)</f>
        <v>1.0832999999999999</v>
      </c>
      <c r="I1225" s="10" t="e">
        <f>VLOOKUP(C1225,away!$B$2:$E$404,3,FALSE)</f>
        <v>#N/A</v>
      </c>
      <c r="J1225" s="10">
        <f>VLOOKUP(B1225,home!$B$2:$E$404,4,FALSE)</f>
        <v>0.46160000000000001</v>
      </c>
      <c r="K1225" s="12" t="e">
        <f t="shared" si="1622"/>
        <v>#N/A</v>
      </c>
      <c r="L1225" s="12" t="e">
        <f t="shared" si="1623"/>
        <v>#N/A</v>
      </c>
      <c r="M1225" s="13" t="e">
        <f t="shared" si="1624"/>
        <v>#N/A</v>
      </c>
      <c r="N1225" s="13" t="e">
        <f t="shared" si="1625"/>
        <v>#N/A</v>
      </c>
      <c r="O1225" s="13" t="e">
        <f t="shared" si="1626"/>
        <v>#N/A</v>
      </c>
      <c r="P1225" s="13" t="e">
        <f t="shared" si="1627"/>
        <v>#N/A</v>
      </c>
      <c r="Q1225" s="13" t="e">
        <f t="shared" si="1628"/>
        <v>#N/A</v>
      </c>
      <c r="R1225" s="13" t="e">
        <f t="shared" si="1629"/>
        <v>#N/A</v>
      </c>
      <c r="S1225" s="13" t="e">
        <f t="shared" si="1630"/>
        <v>#N/A</v>
      </c>
      <c r="T1225" s="13" t="e">
        <f t="shared" si="1631"/>
        <v>#N/A</v>
      </c>
      <c r="U1225" s="13" t="e">
        <f t="shared" si="1632"/>
        <v>#N/A</v>
      </c>
      <c r="V1225" s="13" t="e">
        <f t="shared" si="1633"/>
        <v>#N/A</v>
      </c>
      <c r="W1225" s="13" t="e">
        <f t="shared" si="1634"/>
        <v>#N/A</v>
      </c>
      <c r="X1225" s="13" t="e">
        <f t="shared" si="1635"/>
        <v>#N/A</v>
      </c>
      <c r="Y1225" s="13" t="e">
        <f t="shared" si="1636"/>
        <v>#N/A</v>
      </c>
      <c r="Z1225" s="13" t="e">
        <f t="shared" si="1637"/>
        <v>#N/A</v>
      </c>
      <c r="AA1225" s="13" t="e">
        <f t="shared" si="1638"/>
        <v>#N/A</v>
      </c>
      <c r="AB1225" s="13" t="e">
        <f t="shared" si="1639"/>
        <v>#N/A</v>
      </c>
      <c r="AC1225" s="13" t="e">
        <f t="shared" si="1640"/>
        <v>#N/A</v>
      </c>
      <c r="AD1225" s="13" t="e">
        <f t="shared" si="1641"/>
        <v>#N/A</v>
      </c>
      <c r="AE1225" s="13" t="e">
        <f t="shared" si="1642"/>
        <v>#N/A</v>
      </c>
      <c r="AF1225" s="13" t="e">
        <f t="shared" si="1643"/>
        <v>#N/A</v>
      </c>
      <c r="AG1225" s="13" t="e">
        <f t="shared" si="1644"/>
        <v>#N/A</v>
      </c>
      <c r="AH1225" s="13" t="e">
        <f t="shared" si="1645"/>
        <v>#N/A</v>
      </c>
      <c r="AI1225" s="13" t="e">
        <f t="shared" si="1646"/>
        <v>#N/A</v>
      </c>
      <c r="AJ1225" s="13" t="e">
        <f t="shared" si="1647"/>
        <v>#N/A</v>
      </c>
      <c r="AK1225" s="13" t="e">
        <f t="shared" si="1648"/>
        <v>#N/A</v>
      </c>
      <c r="AL1225" s="13" t="e">
        <f t="shared" si="1649"/>
        <v>#N/A</v>
      </c>
      <c r="AM1225" s="13" t="e">
        <f t="shared" si="1650"/>
        <v>#N/A</v>
      </c>
      <c r="AN1225" s="13" t="e">
        <f t="shared" si="1651"/>
        <v>#N/A</v>
      </c>
      <c r="AO1225" s="13" t="e">
        <f t="shared" si="1652"/>
        <v>#N/A</v>
      </c>
      <c r="AP1225" s="13" t="e">
        <f t="shared" si="1653"/>
        <v>#N/A</v>
      </c>
      <c r="AQ1225" s="13" t="e">
        <f t="shared" si="1654"/>
        <v>#N/A</v>
      </c>
      <c r="AR1225" s="13" t="e">
        <f t="shared" si="1655"/>
        <v>#N/A</v>
      </c>
      <c r="AS1225" s="13" t="e">
        <f t="shared" si="1656"/>
        <v>#N/A</v>
      </c>
      <c r="AT1225" s="13" t="e">
        <f t="shared" si="1657"/>
        <v>#N/A</v>
      </c>
      <c r="AU1225" s="13" t="e">
        <f t="shared" si="1658"/>
        <v>#N/A</v>
      </c>
      <c r="AV1225" s="13" t="e">
        <f t="shared" si="1659"/>
        <v>#N/A</v>
      </c>
      <c r="AW1225" s="13" t="e">
        <f t="shared" si="1660"/>
        <v>#N/A</v>
      </c>
      <c r="AX1225" s="13" t="e">
        <f t="shared" si="1661"/>
        <v>#N/A</v>
      </c>
      <c r="AY1225" s="13" t="e">
        <f t="shared" si="1662"/>
        <v>#N/A</v>
      </c>
      <c r="AZ1225" s="13" t="e">
        <f t="shared" si="1663"/>
        <v>#N/A</v>
      </c>
      <c r="BA1225" s="13" t="e">
        <f t="shared" si="1664"/>
        <v>#N/A</v>
      </c>
      <c r="BB1225" s="13" t="e">
        <f t="shared" si="1665"/>
        <v>#N/A</v>
      </c>
      <c r="BC1225" s="13" t="e">
        <f t="shared" si="1666"/>
        <v>#N/A</v>
      </c>
      <c r="BD1225" s="13" t="e">
        <f t="shared" si="1667"/>
        <v>#N/A</v>
      </c>
      <c r="BE1225" s="13" t="e">
        <f t="shared" si="1668"/>
        <v>#N/A</v>
      </c>
      <c r="BF1225" s="13" t="e">
        <f t="shared" si="1669"/>
        <v>#N/A</v>
      </c>
      <c r="BG1225" s="13" t="e">
        <f t="shared" si="1670"/>
        <v>#N/A</v>
      </c>
      <c r="BH1225" s="13" t="e">
        <f t="shared" si="1671"/>
        <v>#N/A</v>
      </c>
      <c r="BI1225" s="13" t="e">
        <f t="shared" si="1672"/>
        <v>#N/A</v>
      </c>
      <c r="BJ1225" s="14" t="e">
        <f t="shared" si="1673"/>
        <v>#N/A</v>
      </c>
      <c r="BK1225" s="14" t="e">
        <f t="shared" si="1674"/>
        <v>#N/A</v>
      </c>
      <c r="BL1225" s="14" t="e">
        <f t="shared" si="1675"/>
        <v>#N/A</v>
      </c>
      <c r="BM1225" s="14" t="e">
        <f t="shared" si="1676"/>
        <v>#N/A</v>
      </c>
      <c r="BN1225" s="14" t="e">
        <f t="shared" si="1677"/>
        <v>#N/A</v>
      </c>
    </row>
    <row r="1226" spans="1:66" x14ac:dyDescent="0.25">
      <c r="A1226" t="s">
        <v>342</v>
      </c>
      <c r="B1226" t="s">
        <v>184</v>
      </c>
      <c r="C1226" t="s">
        <v>179</v>
      </c>
      <c r="D1226" s="7" t="s">
        <v>379</v>
      </c>
      <c r="E1226" s="10">
        <f>VLOOKUP(A1226,home!$A$2:$E$404,3,FALSE)</f>
        <v>1.1667000000000001</v>
      </c>
      <c r="F1226" s="10">
        <f>VLOOKUP(B1226,home!$B$2:$E$404,3,FALSE)</f>
        <v>1.1428</v>
      </c>
      <c r="G1226" s="10">
        <f>VLOOKUP(C1226,away!$B$2:$E$404,4,FALSE)</f>
        <v>0.28570000000000001</v>
      </c>
      <c r="H1226" s="10">
        <f>VLOOKUP(A1226,away!$A$2:$E$404,3,FALSE)</f>
        <v>1.0832999999999999</v>
      </c>
      <c r="I1226" s="10">
        <f>VLOOKUP(C1226,away!$B$2:$E$404,3,FALSE)</f>
        <v>0.61539999999999995</v>
      </c>
      <c r="J1226" s="10">
        <f>VLOOKUP(B1226,home!$B$2:$E$404,4,FALSE)</f>
        <v>0.30769999999999997</v>
      </c>
      <c r="K1226" s="12">
        <f t="shared" si="1622"/>
        <v>0.38092516993200004</v>
      </c>
      <c r="L1226" s="12">
        <f t="shared" si="1623"/>
        <v>0.20513214971399996</v>
      </c>
      <c r="M1226" s="13">
        <f t="shared" si="1624"/>
        <v>0.55651713413109594</v>
      </c>
      <c r="N1226" s="13">
        <f t="shared" si="1625"/>
        <v>0.21199138388895739</v>
      </c>
      <c r="O1226" s="13">
        <f t="shared" si="1626"/>
        <v>0.11415955607698618</v>
      </c>
      <c r="P1226" s="13">
        <f t="shared" si="1627"/>
        <v>4.3486248297987647E-2</v>
      </c>
      <c r="Q1226" s="13">
        <f t="shared" si="1628"/>
        <v>4.0376426966010473E-2</v>
      </c>
      <c r="R1226" s="13">
        <f t="shared" si="1629"/>
        <v>1.170889757423405E-2</v>
      </c>
      <c r="S1226" s="13">
        <f t="shared" si="1630"/>
        <v>8.4950384950266747E-4</v>
      </c>
      <c r="T1226" s="13">
        <f t="shared" si="1631"/>
        <v>8.2825032613080465E-3</v>
      </c>
      <c r="U1226" s="13">
        <f t="shared" si="1632"/>
        <v>4.460213798181489E-3</v>
      </c>
      <c r="V1226" s="13">
        <f t="shared" si="1633"/>
        <v>7.37558110452378E-6</v>
      </c>
      <c r="W1226" s="13">
        <f t="shared" si="1634"/>
        <v>5.1267991010915115E-3</v>
      </c>
      <c r="X1226" s="13">
        <f t="shared" si="1635"/>
        <v>1.0516713207587044E-3</v>
      </c>
      <c r="Y1226" s="13">
        <f t="shared" si="1636"/>
        <v>1.0786579940989731E-4</v>
      </c>
      <c r="Z1226" s="13">
        <f t="shared" si="1637"/>
        <v>8.0062377672789E-4</v>
      </c>
      <c r="AA1226" s="13">
        <f t="shared" si="1638"/>
        <v>3.0497774820167114E-4</v>
      </c>
      <c r="AB1226" s="13">
        <f t="shared" si="1639"/>
        <v>5.8086850279600153E-5</v>
      </c>
      <c r="AC1226" s="13">
        <f t="shared" si="1640"/>
        <v>3.6020493752860879E-8</v>
      </c>
      <c r="AD1226" s="13">
        <f t="shared" si="1641"/>
        <v>4.8823170469762707E-4</v>
      </c>
      <c r="AE1226" s="13">
        <f t="shared" si="1642"/>
        <v>1.0015201914315505E-4</v>
      </c>
      <c r="AF1226" s="13">
        <f t="shared" si="1643"/>
        <v>1.0272199492516535E-5</v>
      </c>
      <c r="AG1226" s="13">
        <f t="shared" si="1644"/>
        <v>7.0238612139699205E-7</v>
      </c>
      <c r="AH1226" s="13">
        <f t="shared" si="1645"/>
        <v>4.1058419108083395E-5</v>
      </c>
      <c r="AI1226" s="13">
        <f t="shared" si="1646"/>
        <v>1.5640185275885945E-5</v>
      </c>
      <c r="AJ1226" s="13">
        <f t="shared" si="1647"/>
        <v>2.9788701169924092E-6</v>
      </c>
      <c r="AK1226" s="13">
        <f t="shared" si="1648"/>
        <v>3.7824220184023029E-7</v>
      </c>
      <c r="AL1226" s="13">
        <f t="shared" si="1649"/>
        <v>1.1258565381629629E-10</v>
      </c>
      <c r="AM1226" s="13">
        <f t="shared" si="1650"/>
        <v>3.7195949015626743E-5</v>
      </c>
      <c r="AN1226" s="13">
        <f t="shared" si="1651"/>
        <v>7.6300849822278552E-6</v>
      </c>
      <c r="AO1226" s="13">
        <f t="shared" si="1652"/>
        <v>7.8258786745245341E-7</v>
      </c>
      <c r="AP1226" s="13">
        <f t="shared" si="1653"/>
        <v>5.3511310530205542E-8</v>
      </c>
      <c r="AQ1226" s="13">
        <f t="shared" si="1654"/>
        <v>2.7442225407686162E-9</v>
      </c>
      <c r="AR1226" s="13">
        <f t="shared" si="1655"/>
        <v>1.6844803550999049E-6</v>
      </c>
      <c r="AS1226" s="13">
        <f t="shared" si="1656"/>
        <v>6.4166096551354707E-7</v>
      </c>
      <c r="AT1226" s="13">
        <f t="shared" si="1657"/>
        <v>1.2221240616348956E-7</v>
      </c>
      <c r="AU1226" s="13">
        <f t="shared" si="1658"/>
        <v>1.5517927195208629E-8</v>
      </c>
      <c r="AV1226" s="13">
        <f t="shared" si="1659"/>
        <v>1.4777922634568124E-9</v>
      </c>
      <c r="AW1226" s="13">
        <f t="shared" si="1660"/>
        <v>2.4437341320291515E-13</v>
      </c>
      <c r="AX1226" s="13">
        <f t="shared" si="1661"/>
        <v>2.361478866593272E-6</v>
      </c>
      <c r="AY1226" s="13">
        <f t="shared" si="1662"/>
        <v>4.84415236408458E-7</v>
      </c>
      <c r="AZ1226" s="13">
        <f t="shared" si="1663"/>
        <v>4.9684569399341243E-8</v>
      </c>
      <c r="BA1226" s="13">
        <f t="shared" si="1664"/>
        <v>3.3973008428337626E-9</v>
      </c>
      <c r="BB1226" s="13">
        <f t="shared" si="1665"/>
        <v>1.7422390627891839E-10</v>
      </c>
      <c r="BC1226" s="13">
        <f t="shared" si="1666"/>
        <v>7.1477848853130012E-12</v>
      </c>
      <c r="BD1226" s="13">
        <f t="shared" si="1667"/>
        <v>5.7590179398774187E-8</v>
      </c>
      <c r="BE1226" s="13">
        <f t="shared" si="1668"/>
        <v>2.1937548873892424E-8</v>
      </c>
      <c r="BF1226" s="13">
        <f t="shared" si="1669"/>
        <v>4.1782822663395146E-9</v>
      </c>
      <c r="BG1226" s="13">
        <f t="shared" si="1670"/>
        <v>5.3053762744308081E-10</v>
      </c>
      <c r="BH1226" s="13">
        <f t="shared" si="1671"/>
        <v>5.0523783972268896E-11</v>
      </c>
      <c r="BI1226" s="13">
        <f t="shared" si="1672"/>
        <v>3.8491561990488392E-12</v>
      </c>
      <c r="BJ1226" s="14">
        <f t="shared" si="1673"/>
        <v>0.26758457268173408</v>
      </c>
      <c r="BK1226" s="14">
        <f t="shared" si="1674"/>
        <v>0.60086078240800644</v>
      </c>
      <c r="BL1226" s="14">
        <f t="shared" si="1675"/>
        <v>0.1307543374049531</v>
      </c>
      <c r="BM1226" s="14">
        <f t="shared" si="1676"/>
        <v>2.176018492115794E-2</v>
      </c>
      <c r="BN1226" s="14">
        <f t="shared" si="1677"/>
        <v>0.97823964693527166</v>
      </c>
    </row>
    <row r="1227" spans="1:66" x14ac:dyDescent="0.25">
      <c r="A1227" t="s">
        <v>342</v>
      </c>
      <c r="B1227" t="s">
        <v>180</v>
      </c>
      <c r="C1227" t="s">
        <v>181</v>
      </c>
      <c r="D1227" s="7" t="s">
        <v>379</v>
      </c>
      <c r="E1227" s="10">
        <f>VLOOKUP(A1227,home!$A$2:$E$404,3,FALSE)</f>
        <v>1.1667000000000001</v>
      </c>
      <c r="F1227" s="10">
        <f>VLOOKUP(B1227,home!$B$2:$E$404,3,FALSE)</f>
        <v>1.4285000000000001</v>
      </c>
      <c r="G1227" s="10">
        <f>VLOOKUP(C1227,away!$B$2:$E$404,4,FALSE)</f>
        <v>0.85709999999999997</v>
      </c>
      <c r="H1227" s="10">
        <f>VLOOKUP(A1227,away!$A$2:$E$404,3,FALSE)</f>
        <v>1.0832999999999999</v>
      </c>
      <c r="I1227" s="10">
        <f>VLOOKUP(C1227,away!$B$2:$E$404,3,FALSE)</f>
        <v>0.92310000000000003</v>
      </c>
      <c r="J1227" s="10">
        <f>VLOOKUP(B1227,home!$B$2:$E$404,4,FALSE)</f>
        <v>2.4615999999999998</v>
      </c>
      <c r="K1227" s="12">
        <f t="shared" si="1622"/>
        <v>1.4284693872450003</v>
      </c>
      <c r="L1227" s="12">
        <f t="shared" si="1623"/>
        <v>2.4615857965679999</v>
      </c>
      <c r="M1227" s="13">
        <f t="shared" si="1624"/>
        <v>2.0444217816915231E-2</v>
      </c>
      <c r="N1227" s="13">
        <f t="shared" si="1625"/>
        <v>2.9203939297632216E-2</v>
      </c>
      <c r="O1227" s="13">
        <f t="shared" si="1626"/>
        <v>5.0325196200060977E-2</v>
      </c>
      <c r="P1227" s="13">
        <f t="shared" si="1627"/>
        <v>7.188800217888551E-2</v>
      </c>
      <c r="Q1227" s="13">
        <f t="shared" si="1628"/>
        <v>2.0858466636814444E-2</v>
      </c>
      <c r="R1227" s="13">
        <f t="shared" si="1629"/>
        <v>6.1939894087784005E-2</v>
      </c>
      <c r="S1227" s="13">
        <f t="shared" si="1630"/>
        <v>6.3194944697219271E-2</v>
      </c>
      <c r="T1227" s="13">
        <f t="shared" si="1631"/>
        <v>5.1344905211369932E-2</v>
      </c>
      <c r="U1227" s="13">
        <f t="shared" si="1632"/>
        <v>8.8479242553597029E-2</v>
      </c>
      <c r="V1227" s="13">
        <f t="shared" si="1633"/>
        <v>2.4690264573538866E-2</v>
      </c>
      <c r="W1227" s="13">
        <f t="shared" si="1634"/>
        <v>9.9318936851868697E-3</v>
      </c>
      <c r="X1227" s="13">
        <f t="shared" si="1635"/>
        <v>2.4448208428479407E-2</v>
      </c>
      <c r="Y1227" s="13">
        <f t="shared" si="1636"/>
        <v>3.0090681309539496E-2</v>
      </c>
      <c r="Z1227" s="13">
        <f t="shared" si="1637"/>
        <v>5.0823454509138444E-2</v>
      </c>
      <c r="AA1227" s="13">
        <f t="shared" si="1638"/>
        <v>7.2599748920343141E-2</v>
      </c>
      <c r="AB1227" s="13">
        <f t="shared" si="1639"/>
        <v>5.1853259427191725E-2</v>
      </c>
      <c r="AC1227" s="13">
        <f t="shared" si="1640"/>
        <v>5.4261485122436125E-3</v>
      </c>
      <c r="AD1227" s="13">
        <f t="shared" si="1641"/>
        <v>3.5468515216653448E-3</v>
      </c>
      <c r="AE1227" s="13">
        <f t="shared" si="1642"/>
        <v>8.7308793282670112E-3</v>
      </c>
      <c r="AF1227" s="13">
        <f t="shared" si="1643"/>
        <v>1.074590427300562E-2</v>
      </c>
      <c r="AG1227" s="13">
        <f t="shared" si="1644"/>
        <v>8.817321776570004E-3</v>
      </c>
      <c r="AH1227" s="13">
        <f t="shared" si="1645"/>
        <v>3.1276573438053776E-2</v>
      </c>
      <c r="AI1227" s="13">
        <f t="shared" si="1646"/>
        <v>4.4677627694179926E-2</v>
      </c>
      <c r="AJ1227" s="13">
        <f t="shared" si="1647"/>
        <v>3.1910311727932732E-2</v>
      </c>
      <c r="AK1227" s="13">
        <f t="shared" si="1648"/>
        <v>1.519430114693234E-2</v>
      </c>
      <c r="AL1227" s="13">
        <f t="shared" si="1649"/>
        <v>7.6319863066296031E-4</v>
      </c>
      <c r="AM1227" s="13">
        <f t="shared" si="1650"/>
        <v>1.0133137639604579E-3</v>
      </c>
      <c r="AN1227" s="13">
        <f t="shared" si="1651"/>
        <v>2.4943587688319221E-3</v>
      </c>
      <c r="AO1227" s="13">
        <f t="shared" si="1652"/>
        <v>3.0700390584507522E-3</v>
      </c>
      <c r="AP1227" s="13">
        <f t="shared" si="1653"/>
        <v>2.5190548470637891E-3</v>
      </c>
      <c r="AQ1227" s="13">
        <f t="shared" si="1654"/>
        <v>1.5502174080769999E-3</v>
      </c>
      <c r="AR1227" s="13">
        <f t="shared" si="1655"/>
        <v>1.5397993788085826E-2</v>
      </c>
      <c r="AS1227" s="13">
        <f t="shared" si="1656"/>
        <v>2.1995562751269283E-2</v>
      </c>
      <c r="AT1227" s="13">
        <f t="shared" si="1657"/>
        <v>1.5709994022707296E-2</v>
      </c>
      <c r="AU1227" s="13">
        <f t="shared" si="1658"/>
        <v>7.4804151784131027E-3</v>
      </c>
      <c r="AV1227" s="13">
        <f t="shared" si="1659"/>
        <v>2.6713860215614917E-3</v>
      </c>
      <c r="AW1227" s="13">
        <f t="shared" si="1660"/>
        <v>7.4545425284865401E-5</v>
      </c>
      <c r="AX1227" s="13">
        <f t="shared" si="1661"/>
        <v>2.4124794858191979E-4</v>
      </c>
      <c r="AY1227" s="13">
        <f t="shared" si="1662"/>
        <v>5.9385252368042093E-4</v>
      </c>
      <c r="AZ1227" s="13">
        <f t="shared" si="1663"/>
        <v>7.3090946877389315E-4</v>
      </c>
      <c r="BA1227" s="13">
        <f t="shared" si="1664"/>
        <v>5.9973212230362573E-4</v>
      </c>
      <c r="BB1227" s="13">
        <f t="shared" si="1665"/>
        <v>3.6907301850204704E-4</v>
      </c>
      <c r="BC1227" s="13">
        <f t="shared" si="1666"/>
        <v>1.8170098004822351E-4</v>
      </c>
      <c r="BD1227" s="13">
        <f t="shared" si="1667"/>
        <v>6.3172471340657262E-3</v>
      </c>
      <c r="BE1227" s="13">
        <f t="shared" si="1668"/>
        <v>9.0239941426741022E-3</v>
      </c>
      <c r="BF1227" s="13">
        <f t="shared" si="1669"/>
        <v>6.4452496917440745E-3</v>
      </c>
      <c r="BG1227" s="13">
        <f t="shared" si="1670"/>
        <v>3.0689472926022283E-3</v>
      </c>
      <c r="BH1227" s="13">
        <f t="shared" si="1671"/>
        <v>1.0959743146376772E-3</v>
      </c>
      <c r="BI1227" s="13">
        <f t="shared" si="1672"/>
        <v>3.1311315153334822E-4</v>
      </c>
      <c r="BJ1227" s="14">
        <f t="shared" si="1673"/>
        <v>0.21108255137680437</v>
      </c>
      <c r="BK1227" s="14">
        <f t="shared" si="1674"/>
        <v>0.18700062893314587</v>
      </c>
      <c r="BL1227" s="14">
        <f t="shared" si="1675"/>
        <v>0.53777603268536978</v>
      </c>
      <c r="BM1227" s="14">
        <f t="shared" si="1676"/>
        <v>0.73150364418797054</v>
      </c>
      <c r="BN1227" s="14">
        <f t="shared" si="1677"/>
        <v>0.25465971621809241</v>
      </c>
    </row>
    <row r="1228" spans="1:66" x14ac:dyDescent="0.25">
      <c r="A1228" t="s">
        <v>343</v>
      </c>
      <c r="B1228" t="s">
        <v>209</v>
      </c>
      <c r="C1228" t="s">
        <v>208</v>
      </c>
      <c r="D1228" s="7" t="s">
        <v>379</v>
      </c>
      <c r="E1228" s="10">
        <f>VLOOKUP(A1228,home!$A$2:$E$404,3,FALSE)</f>
        <v>1.3976999999999999</v>
      </c>
      <c r="F1228" s="10">
        <f>VLOOKUP(B1228,home!$B$2:$E$404,3,FALSE)</f>
        <v>0.93010000000000004</v>
      </c>
      <c r="G1228" s="10">
        <f>VLOOKUP(C1228,away!$B$2:$E$404,4,FALSE)</f>
        <v>0.68140000000000001</v>
      </c>
      <c r="H1228" s="10">
        <f>VLOOKUP(A1228,away!$A$2:$E$404,3,FALSE)</f>
        <v>1.0585</v>
      </c>
      <c r="I1228" s="10">
        <f>VLOOKUP(C1228,away!$B$2:$E$404,3,FALSE)</f>
        <v>1.1247</v>
      </c>
      <c r="J1228" s="10">
        <f>VLOOKUP(B1228,home!$B$2:$E$404,4,FALSE)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343</v>
      </c>
      <c r="B1229" t="s">
        <v>204</v>
      </c>
      <c r="C1229" t="s">
        <v>206</v>
      </c>
      <c r="D1229" s="7" t="s">
        <v>379</v>
      </c>
      <c r="E1229" s="10">
        <f>VLOOKUP(A1229,home!$A$2:$E$404,3,FALSE)</f>
        <v>1.3976999999999999</v>
      </c>
      <c r="F1229" s="10">
        <f>VLOOKUP(B1229,home!$B$2:$E$404,3,FALSE)</f>
        <v>0.58919999999999995</v>
      </c>
      <c r="G1229" s="10">
        <f>VLOOKUP(C1229,away!$B$2:$E$404,4,FALSE)</f>
        <v>0.8347</v>
      </c>
      <c r="H1229" s="10">
        <f>VLOOKUP(A1229,away!$A$2:$E$404,3,FALSE)</f>
        <v>1.0585</v>
      </c>
      <c r="I1229" s="10">
        <f>VLOOKUP(C1229,away!$B$2:$E$404,3,FALSE)</f>
        <v>1.3646</v>
      </c>
      <c r="J1229" s="10">
        <f>VLOOKUP(B1229,home!$B$2:$E$404,4,FALSE)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343</v>
      </c>
      <c r="B1230" t="s">
        <v>200</v>
      </c>
      <c r="C1230" t="s">
        <v>197</v>
      </c>
      <c r="D1230" s="7" t="s">
        <v>379</v>
      </c>
      <c r="E1230" s="10">
        <f>VLOOKUP(A1230,home!$A$2:$E$404,3,FALSE)</f>
        <v>1.3976999999999999</v>
      </c>
      <c r="F1230" s="10">
        <f>VLOOKUP(B1230,home!$B$2:$E$404,3,FALSE)</f>
        <v>1.2264999999999999</v>
      </c>
      <c r="G1230" s="10">
        <f>VLOOKUP(C1230,away!$B$2:$E$404,4,FALSE)</f>
        <v>1.4730000000000001</v>
      </c>
      <c r="H1230" s="10">
        <f>VLOOKUP(A1230,away!$A$2:$E$404,3,FALSE)</f>
        <v>1.0585</v>
      </c>
      <c r="I1230" s="10">
        <f>VLOOKUP(C1230,away!$B$2:$E$404,3,FALSE)</f>
        <v>0.94469999999999998</v>
      </c>
      <c r="J1230" s="10">
        <f>VLOOKUP(B1230,home!$B$2:$E$404,4,FALSE)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344</v>
      </c>
      <c r="B1231" t="s">
        <v>225</v>
      </c>
      <c r="C1231" t="s">
        <v>219</v>
      </c>
      <c r="D1231" s="7" t="s">
        <v>379</v>
      </c>
      <c r="E1231" s="10">
        <f>VLOOKUP(A1231,home!$A$2:$E$404,3,FALSE)</f>
        <v>1.8042</v>
      </c>
      <c r="F1231" s="10">
        <f>VLOOKUP(B1231,home!$B$2:$E$404,3,FALSE)</f>
        <v>0.77600000000000002</v>
      </c>
      <c r="G1231" s="10">
        <f>VLOOKUP(C1231,away!$B$2:$E$404,4,FALSE)</f>
        <v>0.99770000000000003</v>
      </c>
      <c r="H1231" s="10">
        <f>VLOOKUP(A1231,away!$A$2:$E$404,3,FALSE)</f>
        <v>1.2458</v>
      </c>
      <c r="I1231" s="10">
        <f>VLOOKUP(C1231,away!$B$2:$E$404,3,FALSE)</f>
        <v>1.3913</v>
      </c>
      <c r="J1231" s="10">
        <f>VLOOKUP(B1231,home!$B$2:$E$404,4,FALSE)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344</v>
      </c>
      <c r="B1232" t="s">
        <v>230</v>
      </c>
      <c r="C1232" t="s">
        <v>224</v>
      </c>
      <c r="D1232" s="7" t="s">
        <v>379</v>
      </c>
      <c r="E1232" s="10">
        <f>VLOOKUP(A1232,home!$A$2:$E$404,3,FALSE)</f>
        <v>1.8042</v>
      </c>
      <c r="F1232" s="10">
        <f>VLOOKUP(B1232,home!$B$2:$E$404,3,FALSE)</f>
        <v>1.2563</v>
      </c>
      <c r="G1232" s="10">
        <f>VLOOKUP(C1232,away!$B$2:$E$404,4,FALSE)</f>
        <v>1.2563</v>
      </c>
      <c r="H1232" s="10">
        <f>VLOOKUP(A1232,away!$A$2:$E$404,3,FALSE)</f>
        <v>1.2458</v>
      </c>
      <c r="I1232" s="10">
        <f>VLOOKUP(C1232,away!$B$2:$E$404,3,FALSE)</f>
        <v>0.90969999999999995</v>
      </c>
      <c r="J1232" s="10">
        <f>VLOOKUP(B1232,home!$B$2:$E$404,4,FALSE)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345</v>
      </c>
      <c r="B1233" t="s">
        <v>320</v>
      </c>
      <c r="C1233" t="s">
        <v>319</v>
      </c>
      <c r="D1233" s="7" t="s">
        <v>379</v>
      </c>
      <c r="E1233" s="10">
        <f>VLOOKUP(A1233,home!$A$2:$E$404,3,FALSE)</f>
        <v>1.5690999999999999</v>
      </c>
      <c r="F1233" s="10">
        <f>VLOOKUP(B1233,home!$B$2:$E$404,3,FALSE)</f>
        <v>0.92700000000000005</v>
      </c>
      <c r="G1233" s="10">
        <f>VLOOKUP(C1233,away!$B$2:$E$404,4,FALSE)</f>
        <v>1.2109000000000001</v>
      </c>
      <c r="H1233" s="10">
        <f>VLOOKUP(A1233,away!$A$2:$E$404,3,FALSE)</f>
        <v>1.1701999999999999</v>
      </c>
      <c r="I1233" s="10">
        <f>VLOOKUP(C1233,away!$B$2:$E$404,3,FALSE)</f>
        <v>0.51270000000000004</v>
      </c>
      <c r="J1233" s="10">
        <f>VLOOKUP(B1233,home!$B$2:$E$404,4,FALSE)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345</v>
      </c>
      <c r="B1234" t="s">
        <v>231</v>
      </c>
      <c r="C1234" t="s">
        <v>241</v>
      </c>
      <c r="D1234" s="7" t="s">
        <v>379</v>
      </c>
      <c r="E1234" s="10">
        <f>VLOOKUP(A1234,home!$A$2:$E$404,3,FALSE)</f>
        <v>1.5690999999999999</v>
      </c>
      <c r="F1234" s="10">
        <f>VLOOKUP(B1234,home!$B$2:$E$404,3,FALSE)</f>
        <v>1.0428999999999999</v>
      </c>
      <c r="G1234" s="10">
        <f>VLOOKUP(C1234,away!$B$2:$E$404,4,FALSE)</f>
        <v>0.89219999999999999</v>
      </c>
      <c r="H1234" s="10">
        <f>VLOOKUP(A1234,away!$A$2:$E$404,3,FALSE)</f>
        <v>1.1701999999999999</v>
      </c>
      <c r="I1234" s="10">
        <f>VLOOKUP(C1234,away!$B$2:$E$404,3,FALSE)</f>
        <v>1.0255000000000001</v>
      </c>
      <c r="J1234" s="10">
        <f>VLOOKUP(B1234,home!$B$2:$E$404,4,FALSE)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345</v>
      </c>
      <c r="B1235" t="s">
        <v>234</v>
      </c>
      <c r="C1235" t="s">
        <v>240</v>
      </c>
      <c r="D1235" s="7" t="s">
        <v>379</v>
      </c>
      <c r="E1235" s="10">
        <f>VLOOKUP(A1235,home!$A$2:$E$404,3,FALSE)</f>
        <v>1.5690999999999999</v>
      </c>
      <c r="F1235" s="10">
        <f>VLOOKUP(B1235,home!$B$2:$E$404,3,FALSE)</f>
        <v>1.6222000000000001</v>
      </c>
      <c r="G1235" s="10">
        <f>VLOOKUP(C1235,away!$B$2:$E$404,4,FALSE)</f>
        <v>1.1684000000000001</v>
      </c>
      <c r="H1235" s="10">
        <f>VLOOKUP(A1235,away!$A$2:$E$404,3,FALSE)</f>
        <v>1.1701999999999999</v>
      </c>
      <c r="I1235" s="10">
        <f>VLOOKUP(C1235,away!$B$2:$E$404,3,FALSE)</f>
        <v>1.353</v>
      </c>
      <c r="J1235" s="10">
        <f>VLOOKUP(B1235,home!$B$2:$E$404,4,FALSE)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345</v>
      </c>
      <c r="B1236" t="s">
        <v>232</v>
      </c>
      <c r="C1236" t="s">
        <v>244</v>
      </c>
      <c r="D1236" s="7" t="s">
        <v>379</v>
      </c>
      <c r="E1236" s="10">
        <f>VLOOKUP(A1236,home!$A$2:$E$404,3,FALSE)</f>
        <v>1.5690999999999999</v>
      </c>
      <c r="F1236" s="10">
        <f>VLOOKUP(B1236,home!$B$2:$E$404,3,FALSE)</f>
        <v>0.92700000000000005</v>
      </c>
      <c r="G1236" s="10">
        <f>VLOOKUP(C1236,away!$B$2:$E$404,4,FALSE)</f>
        <v>1.5295000000000001</v>
      </c>
      <c r="H1236" s="10">
        <f>VLOOKUP(A1236,away!$A$2:$E$404,3,FALSE)</f>
        <v>1.1701999999999999</v>
      </c>
      <c r="I1236" s="10">
        <f>VLOOKUP(C1236,away!$B$2:$E$404,3,FALSE)</f>
        <v>1.1109</v>
      </c>
      <c r="J1236" s="10">
        <f>VLOOKUP(B1236,home!$B$2:$E$404,4,FALSE)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346</v>
      </c>
      <c r="B1237" t="s">
        <v>249</v>
      </c>
      <c r="C1237" t="s">
        <v>258</v>
      </c>
      <c r="D1237" s="7" t="s">
        <v>379</v>
      </c>
      <c r="E1237" s="10">
        <f>VLOOKUP(A1237,home!$A$2:$E$404,3,FALSE)</f>
        <v>1.254</v>
      </c>
      <c r="F1237" s="10">
        <f>VLOOKUP(B1237,home!$B$2:$E$404,3,FALSE)</f>
        <v>0.90380000000000005</v>
      </c>
      <c r="G1237" s="10">
        <f>VLOOKUP(C1237,away!$B$2:$E$404,4,FALSE)</f>
        <v>0.58479999999999999</v>
      </c>
      <c r="H1237" s="10">
        <f>VLOOKUP(A1237,away!$A$2:$E$404,3,FALSE)</f>
        <v>0.9476</v>
      </c>
      <c r="I1237" s="10">
        <f>VLOOKUP(C1237,away!$B$2:$E$404,3,FALSE)</f>
        <v>0.84419999999999995</v>
      </c>
      <c r="J1237" s="10">
        <f>VLOOKUP(B1237,home!$B$2:$E$404,4,FALSE)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346</v>
      </c>
      <c r="B1238" t="s">
        <v>256</v>
      </c>
      <c r="C1238" t="s">
        <v>322</v>
      </c>
      <c r="D1238" s="7" t="s">
        <v>379</v>
      </c>
      <c r="E1238" s="10">
        <f>VLOOKUP(A1238,home!$A$2:$E$404,3,FALSE)</f>
        <v>1.254</v>
      </c>
      <c r="F1238" s="10">
        <f>VLOOKUP(B1238,home!$B$2:$E$404,3,FALSE)</f>
        <v>1.0965</v>
      </c>
      <c r="G1238" s="10">
        <f>VLOOKUP(C1238,away!$B$2:$E$404,4,FALSE)</f>
        <v>1.1164000000000001</v>
      </c>
      <c r="H1238" s="10">
        <f>VLOOKUP(A1238,away!$A$2:$E$404,3,FALSE)</f>
        <v>0.9476</v>
      </c>
      <c r="I1238" s="10">
        <f>VLOOKUP(C1238,away!$B$2:$E$404,3,FALSE)</f>
        <v>1.4071</v>
      </c>
      <c r="J1238" s="10">
        <f>VLOOKUP(B1238,home!$B$2:$E$404,4,FALSE)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347</v>
      </c>
      <c r="B1239" t="s">
        <v>267</v>
      </c>
      <c r="C1239" t="s">
        <v>326</v>
      </c>
      <c r="D1239" s="7" t="s">
        <v>379</v>
      </c>
      <c r="E1239" s="10">
        <f>VLOOKUP(A1239,home!$A$2:$E$404,3,FALSE)</f>
        <v>1.5417000000000001</v>
      </c>
      <c r="F1239" s="10">
        <f>VLOOKUP(B1239,home!$B$2:$E$404,3,FALSE)</f>
        <v>1.0089999999999999</v>
      </c>
      <c r="G1239" s="10">
        <f>VLOOKUP(C1239,away!$B$2:$E$404,4,FALSE)</f>
        <v>1.0089999999999999</v>
      </c>
      <c r="H1239" s="10">
        <f>VLOOKUP(A1239,away!$A$2:$E$404,3,FALSE)</f>
        <v>1.125</v>
      </c>
      <c r="I1239" s="10">
        <f>VLOOKUP(C1239,away!$B$2:$E$404,3,FALSE)</f>
        <v>0.88890000000000002</v>
      </c>
      <c r="J1239" s="10">
        <f>VLOOKUP(B1239,home!$B$2:$E$404,4,FALSE)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347</v>
      </c>
      <c r="B1240" t="s">
        <v>262</v>
      </c>
      <c r="C1240" t="s">
        <v>325</v>
      </c>
      <c r="D1240" s="7" t="s">
        <v>379</v>
      </c>
      <c r="E1240" s="10">
        <f>VLOOKUP(A1240,home!$A$2:$E$404,3,FALSE)</f>
        <v>1.5417000000000001</v>
      </c>
      <c r="F1240" s="10">
        <f>VLOOKUP(B1240,home!$B$2:$E$404,3,FALSE)</f>
        <v>1.2323999999999999</v>
      </c>
      <c r="G1240" s="10" t="e">
        <f>VLOOKUP(C1240,away!$B$2:$E$404,4,FALSE)</f>
        <v>#N/A</v>
      </c>
      <c r="H1240" s="10">
        <f>VLOOKUP(A1240,away!$A$2:$E$404,3,FALSE)</f>
        <v>1.125</v>
      </c>
      <c r="I1240" s="10" t="e">
        <f>VLOOKUP(C1240,away!$B$2:$E$404,3,FALSE)</f>
        <v>#N/A</v>
      </c>
      <c r="J1240" s="10">
        <f>VLOOKUP(B1240,home!$B$2:$E$404,4,FALSE)</f>
        <v>0.71109999999999995</v>
      </c>
      <c r="K1240" s="12" t="e">
        <f t="shared" si="1622"/>
        <v>#N/A</v>
      </c>
      <c r="L1240" s="12" t="e">
        <f t="shared" si="1623"/>
        <v>#N/A</v>
      </c>
      <c r="M1240" s="13" t="e">
        <f t="shared" si="1624"/>
        <v>#N/A</v>
      </c>
      <c r="N1240" s="13" t="e">
        <f t="shared" si="1625"/>
        <v>#N/A</v>
      </c>
      <c r="O1240" s="13" t="e">
        <f t="shared" si="1626"/>
        <v>#N/A</v>
      </c>
      <c r="P1240" s="13" t="e">
        <f t="shared" si="1627"/>
        <v>#N/A</v>
      </c>
      <c r="Q1240" s="13" t="e">
        <f t="shared" si="1628"/>
        <v>#N/A</v>
      </c>
      <c r="R1240" s="13" t="e">
        <f t="shared" si="1629"/>
        <v>#N/A</v>
      </c>
      <c r="S1240" s="13" t="e">
        <f t="shared" si="1630"/>
        <v>#N/A</v>
      </c>
      <c r="T1240" s="13" t="e">
        <f t="shared" si="1631"/>
        <v>#N/A</v>
      </c>
      <c r="U1240" s="13" t="e">
        <f t="shared" si="1632"/>
        <v>#N/A</v>
      </c>
      <c r="V1240" s="13" t="e">
        <f t="shared" si="1633"/>
        <v>#N/A</v>
      </c>
      <c r="W1240" s="13" t="e">
        <f t="shared" si="1634"/>
        <v>#N/A</v>
      </c>
      <c r="X1240" s="13" t="e">
        <f t="shared" si="1635"/>
        <v>#N/A</v>
      </c>
      <c r="Y1240" s="13" t="e">
        <f t="shared" si="1636"/>
        <v>#N/A</v>
      </c>
      <c r="Z1240" s="13" t="e">
        <f t="shared" si="1637"/>
        <v>#N/A</v>
      </c>
      <c r="AA1240" s="13" t="e">
        <f t="shared" si="1638"/>
        <v>#N/A</v>
      </c>
      <c r="AB1240" s="13" t="e">
        <f t="shared" si="1639"/>
        <v>#N/A</v>
      </c>
      <c r="AC1240" s="13" t="e">
        <f t="shared" si="1640"/>
        <v>#N/A</v>
      </c>
      <c r="AD1240" s="13" t="e">
        <f t="shared" si="1641"/>
        <v>#N/A</v>
      </c>
      <c r="AE1240" s="13" t="e">
        <f t="shared" si="1642"/>
        <v>#N/A</v>
      </c>
      <c r="AF1240" s="13" t="e">
        <f t="shared" si="1643"/>
        <v>#N/A</v>
      </c>
      <c r="AG1240" s="13" t="e">
        <f t="shared" si="1644"/>
        <v>#N/A</v>
      </c>
      <c r="AH1240" s="13" t="e">
        <f t="shared" si="1645"/>
        <v>#N/A</v>
      </c>
      <c r="AI1240" s="13" t="e">
        <f t="shared" si="1646"/>
        <v>#N/A</v>
      </c>
      <c r="AJ1240" s="13" t="e">
        <f t="shared" si="1647"/>
        <v>#N/A</v>
      </c>
      <c r="AK1240" s="13" t="e">
        <f t="shared" si="1648"/>
        <v>#N/A</v>
      </c>
      <c r="AL1240" s="13" t="e">
        <f t="shared" si="1649"/>
        <v>#N/A</v>
      </c>
      <c r="AM1240" s="13" t="e">
        <f t="shared" si="1650"/>
        <v>#N/A</v>
      </c>
      <c r="AN1240" s="13" t="e">
        <f t="shared" si="1651"/>
        <v>#N/A</v>
      </c>
      <c r="AO1240" s="13" t="e">
        <f t="shared" si="1652"/>
        <v>#N/A</v>
      </c>
      <c r="AP1240" s="13" t="e">
        <f t="shared" si="1653"/>
        <v>#N/A</v>
      </c>
      <c r="AQ1240" s="13" t="e">
        <f t="shared" si="1654"/>
        <v>#N/A</v>
      </c>
      <c r="AR1240" s="13" t="e">
        <f t="shared" si="1655"/>
        <v>#N/A</v>
      </c>
      <c r="AS1240" s="13" t="e">
        <f t="shared" si="1656"/>
        <v>#N/A</v>
      </c>
      <c r="AT1240" s="13" t="e">
        <f t="shared" si="1657"/>
        <v>#N/A</v>
      </c>
      <c r="AU1240" s="13" t="e">
        <f t="shared" si="1658"/>
        <v>#N/A</v>
      </c>
      <c r="AV1240" s="13" t="e">
        <f t="shared" si="1659"/>
        <v>#N/A</v>
      </c>
      <c r="AW1240" s="13" t="e">
        <f t="shared" si="1660"/>
        <v>#N/A</v>
      </c>
      <c r="AX1240" s="13" t="e">
        <f t="shared" si="1661"/>
        <v>#N/A</v>
      </c>
      <c r="AY1240" s="13" t="e">
        <f t="shared" si="1662"/>
        <v>#N/A</v>
      </c>
      <c r="AZ1240" s="13" t="e">
        <f t="shared" si="1663"/>
        <v>#N/A</v>
      </c>
      <c r="BA1240" s="13" t="e">
        <f t="shared" si="1664"/>
        <v>#N/A</v>
      </c>
      <c r="BB1240" s="13" t="e">
        <f t="shared" si="1665"/>
        <v>#N/A</v>
      </c>
      <c r="BC1240" s="13" t="e">
        <f t="shared" si="1666"/>
        <v>#N/A</v>
      </c>
      <c r="BD1240" s="13" t="e">
        <f t="shared" si="1667"/>
        <v>#N/A</v>
      </c>
      <c r="BE1240" s="13" t="e">
        <f t="shared" si="1668"/>
        <v>#N/A</v>
      </c>
      <c r="BF1240" s="13" t="e">
        <f t="shared" si="1669"/>
        <v>#N/A</v>
      </c>
      <c r="BG1240" s="13" t="e">
        <f t="shared" si="1670"/>
        <v>#N/A</v>
      </c>
      <c r="BH1240" s="13" t="e">
        <f t="shared" si="1671"/>
        <v>#N/A</v>
      </c>
      <c r="BI1240" s="13" t="e">
        <f t="shared" si="1672"/>
        <v>#N/A</v>
      </c>
      <c r="BJ1240" s="14" t="e">
        <f t="shared" si="1673"/>
        <v>#N/A</v>
      </c>
      <c r="BK1240" s="14" t="e">
        <f t="shared" si="1674"/>
        <v>#N/A</v>
      </c>
      <c r="BL1240" s="14" t="e">
        <f t="shared" si="1675"/>
        <v>#N/A</v>
      </c>
      <c r="BM1240" s="14" t="e">
        <f t="shared" si="1676"/>
        <v>#N/A</v>
      </c>
      <c r="BN1240" s="14" t="e">
        <f t="shared" si="1677"/>
        <v>#N/A</v>
      </c>
    </row>
    <row r="1241" spans="1:66" x14ac:dyDescent="0.25">
      <c r="A1241" t="s">
        <v>347</v>
      </c>
      <c r="B1241" t="s">
        <v>260</v>
      </c>
      <c r="C1241" t="s">
        <v>264</v>
      </c>
      <c r="D1241" s="7" t="s">
        <v>379</v>
      </c>
      <c r="E1241" s="10">
        <f>VLOOKUP(A1241,home!$A$2:$E$404,3,FALSE)</f>
        <v>1.5417000000000001</v>
      </c>
      <c r="F1241" s="10">
        <f>VLOOKUP(B1241,home!$B$2:$E$404,3,FALSE)</f>
        <v>0.79279999999999995</v>
      </c>
      <c r="G1241" s="10">
        <f>VLOOKUP(C1241,away!$B$2:$E$404,4,FALSE)</f>
        <v>1.4414</v>
      </c>
      <c r="H1241" s="10">
        <f>VLOOKUP(A1241,away!$A$2:$E$404,3,FALSE)</f>
        <v>1.125</v>
      </c>
      <c r="I1241" s="10">
        <f>VLOOKUP(C1241,away!$B$2:$E$404,3,FALSE)</f>
        <v>0.59260000000000002</v>
      </c>
      <c r="J1241" s="10">
        <f>VLOOKUP(B1241,home!$B$2:$E$404,4,FALSE)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347</v>
      </c>
      <c r="B1242" t="s">
        <v>261</v>
      </c>
      <c r="C1242" t="s">
        <v>265</v>
      </c>
      <c r="D1242" s="7" t="s">
        <v>379</v>
      </c>
      <c r="E1242" s="10">
        <f>VLOOKUP(A1242,home!$A$2:$E$404,3,FALSE)</f>
        <v>1.5417000000000001</v>
      </c>
      <c r="F1242" s="10">
        <f>VLOOKUP(B1242,home!$B$2:$E$404,3,FALSE)</f>
        <v>0.72070000000000001</v>
      </c>
      <c r="G1242" s="10">
        <f>VLOOKUP(C1242,away!$B$2:$E$404,4,FALSE)</f>
        <v>0.77839999999999998</v>
      </c>
      <c r="H1242" s="10">
        <f>VLOOKUP(A1242,away!$A$2:$E$404,3,FALSE)</f>
        <v>1.125</v>
      </c>
      <c r="I1242" s="10">
        <f>VLOOKUP(C1242,away!$B$2:$E$404,3,FALSE)</f>
        <v>1.6</v>
      </c>
      <c r="J1242" s="10">
        <f>VLOOKUP(B1242,home!$B$2:$E$404,4,FALSE)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348</v>
      </c>
      <c r="B1243" t="s">
        <v>288</v>
      </c>
      <c r="C1243" t="s">
        <v>274</v>
      </c>
      <c r="D1243" s="7" t="s">
        <v>379</v>
      </c>
      <c r="E1243" s="10">
        <f>VLOOKUP(A1243,home!$A$2:$E$404,3,FALSE)</f>
        <v>1.5124</v>
      </c>
      <c r="F1243" s="10">
        <f>VLOOKUP(B1243,home!$B$2:$E$404,3,FALSE)</f>
        <v>0.66120000000000001</v>
      </c>
      <c r="G1243" s="10">
        <f>VLOOKUP(C1243,away!$B$2:$E$404,4,FALSE)</f>
        <v>1.2783</v>
      </c>
      <c r="H1243" s="10">
        <f>VLOOKUP(A1243,away!$A$2:$E$404,3,FALSE)</f>
        <v>1.1446000000000001</v>
      </c>
      <c r="I1243" s="10">
        <f>VLOOKUP(C1243,away!$B$2:$E$404,3,FALSE)</f>
        <v>0.64070000000000005</v>
      </c>
      <c r="J1243" s="10">
        <f>VLOOKUP(B1243,home!$B$2:$E$404,4,FALSE)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348</v>
      </c>
      <c r="B1244" t="s">
        <v>279</v>
      </c>
      <c r="C1244" t="s">
        <v>286</v>
      </c>
      <c r="D1244" s="7" t="s">
        <v>379</v>
      </c>
      <c r="E1244" s="10">
        <f>VLOOKUP(A1244,home!$A$2:$E$404,3,FALSE)</f>
        <v>1.5124</v>
      </c>
      <c r="F1244" s="10">
        <f>VLOOKUP(B1244,home!$B$2:$E$404,3,FALSE)</f>
        <v>0.4546</v>
      </c>
      <c r="G1244" s="10">
        <f>VLOOKUP(C1244,away!$B$2:$E$404,4,FALSE)</f>
        <v>1.5869</v>
      </c>
      <c r="H1244" s="10">
        <f>VLOOKUP(A1244,away!$A$2:$E$404,3,FALSE)</f>
        <v>1.1446000000000001</v>
      </c>
      <c r="I1244" s="10">
        <f>VLOOKUP(C1244,away!$B$2:$E$404,3,FALSE)</f>
        <v>0.34949999999999998</v>
      </c>
      <c r="J1244" s="10">
        <f>VLOOKUP(B1244,home!$B$2:$E$404,4,FALSE)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356</v>
      </c>
      <c r="B1245" t="s">
        <v>333</v>
      </c>
      <c r="C1245" t="s">
        <v>330</v>
      </c>
      <c r="D1245" s="7" t="s">
        <v>379</v>
      </c>
      <c r="E1245" s="10">
        <f>VLOOKUP(A1245,home!$A$2:$E$404,3,FALSE)</f>
        <v>1.6769000000000001</v>
      </c>
      <c r="F1245" s="10">
        <f>VLOOKUP(B1245,home!$B$2:$E$404,3,FALSE)</f>
        <v>1.0550999999999999</v>
      </c>
      <c r="G1245" s="10">
        <f>VLOOKUP(C1245,away!$B$2:$E$404,4,FALSE)</f>
        <v>1.1927000000000001</v>
      </c>
      <c r="H1245" s="10">
        <f>VLOOKUP(A1245,away!$A$2:$E$404,3,FALSE)</f>
        <v>1.5230999999999999</v>
      </c>
      <c r="I1245" s="10">
        <f>VLOOKUP(C1245,away!$B$2:$E$404,3,FALSE)</f>
        <v>1.1111</v>
      </c>
      <c r="J1245" s="10">
        <f>VLOOKUP(B1245,home!$B$2:$E$404,4,FALSE)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356</v>
      </c>
      <c r="B1246" t="s">
        <v>331</v>
      </c>
      <c r="C1246" t="s">
        <v>329</v>
      </c>
      <c r="D1246" s="7" t="s">
        <v>379</v>
      </c>
      <c r="E1246" s="10">
        <f>VLOOKUP(A1246,home!$A$2:$E$404,3,FALSE)</f>
        <v>1.6769000000000001</v>
      </c>
      <c r="F1246" s="10">
        <f>VLOOKUP(B1246,home!$B$2:$E$404,3,FALSE)</f>
        <v>0.77980000000000005</v>
      </c>
      <c r="G1246" s="10">
        <f>VLOOKUP(C1246,away!$B$2:$E$404,4,FALSE)</f>
        <v>1.0436000000000001</v>
      </c>
      <c r="H1246" s="10">
        <f>VLOOKUP(A1246,away!$A$2:$E$404,3,FALSE)</f>
        <v>1.5230999999999999</v>
      </c>
      <c r="I1246" s="10">
        <f>VLOOKUP(C1246,away!$B$2:$E$404,3,FALSE)</f>
        <v>0.43769999999999998</v>
      </c>
      <c r="J1246" s="10">
        <f>VLOOKUP(B1246,home!$B$2:$E$404,4,FALSE)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289</v>
      </c>
      <c r="B1247" t="s">
        <v>291</v>
      </c>
      <c r="C1247" t="s">
        <v>311</v>
      </c>
      <c r="D1247" s="7" t="s">
        <v>379</v>
      </c>
      <c r="E1247" s="10">
        <f>VLOOKUP(A1247,home!$A$2:$E$404,3,FALSE)</f>
        <v>1.6667000000000001</v>
      </c>
      <c r="F1247" s="10">
        <f>VLOOKUP(B1247,home!$B$2:$E$404,3,FALSE)</f>
        <v>2.2000000000000002</v>
      </c>
      <c r="G1247" s="10">
        <f>VLOOKUP(C1247,away!$B$2:$E$404,4,FALSE)</f>
        <v>0.6</v>
      </c>
      <c r="H1247" s="10">
        <f>VLOOKUP(A1247,away!$A$2:$E$404,3,FALSE)</f>
        <v>0.93330000000000002</v>
      </c>
      <c r="I1247" s="10">
        <f>VLOOKUP(C1247,away!$B$2:$E$404,3,FALSE)</f>
        <v>1.0714999999999999</v>
      </c>
      <c r="J1247" s="10">
        <f>VLOOKUP(B1247,home!$B$2:$E$404,4,FALSE)</f>
        <v>0.71430000000000005</v>
      </c>
      <c r="K1247" s="12">
        <f t="shared" si="1622"/>
        <v>2.2000440000000001</v>
      </c>
      <c r="L1247" s="12">
        <f t="shared" si="1623"/>
        <v>0.71432210758500003</v>
      </c>
      <c r="M1247" s="13">
        <f t="shared" si="1624"/>
        <v>5.4238401449529967E-2</v>
      </c>
      <c r="N1247" s="13">
        <f t="shared" si="1625"/>
        <v>0.11932686967862971</v>
      </c>
      <c r="O1247" s="13">
        <f t="shared" si="1626"/>
        <v>3.8743689235469565E-2</v>
      </c>
      <c r="P1247" s="13">
        <f t="shared" si="1627"/>
        <v>8.5237821040359402E-2</v>
      </c>
      <c r="Q1247" s="13">
        <f t="shared" si="1628"/>
        <v>0.13126218183762564</v>
      </c>
      <c r="R1247" s="13">
        <f t="shared" si="1629"/>
        <v>1.3837736875149449E-2</v>
      </c>
      <c r="S1247" s="13">
        <f t="shared" si="1630"/>
        <v>3.3488662744186118E-2</v>
      </c>
      <c r="T1247" s="13">
        <f t="shared" si="1631"/>
        <v>9.3763478376458251E-2</v>
      </c>
      <c r="U1247" s="13">
        <f t="shared" si="1632"/>
        <v>3.0443629985751296E-2</v>
      </c>
      <c r="V1247" s="13">
        <f t="shared" si="1633"/>
        <v>5.8476416986712595E-3</v>
      </c>
      <c r="W1247" s="13">
        <f t="shared" si="1634"/>
        <v>9.6260858526259097E-2</v>
      </c>
      <c r="X1247" s="13">
        <f t="shared" si="1635"/>
        <v>6.876125934041892E-2</v>
      </c>
      <c r="Y1247" s="13">
        <f t="shared" si="1636"/>
        <v>2.4558843846123404E-2</v>
      </c>
      <c r="Z1247" s="13">
        <f t="shared" si="1637"/>
        <v>3.2948671229544755E-3</v>
      </c>
      <c r="AA1247" s="13">
        <f t="shared" si="1638"/>
        <v>7.2488526446532562E-3</v>
      </c>
      <c r="AB1247" s="13">
        <f t="shared" si="1639"/>
        <v>7.9738973838767661E-3</v>
      </c>
      <c r="AC1247" s="13">
        <f t="shared" si="1640"/>
        <v>5.7436270163135005E-4</v>
      </c>
      <c r="AD1247" s="13">
        <f t="shared" si="1641"/>
        <v>5.2944531058886315E-2</v>
      </c>
      <c r="AE1247" s="13">
        <f t="shared" si="1642"/>
        <v>3.781944901108316E-2</v>
      </c>
      <c r="AF1247" s="13">
        <f t="shared" si="1643"/>
        <v>1.3507634262650186E-2</v>
      </c>
      <c r="AG1247" s="13">
        <f t="shared" si="1644"/>
        <v>3.2162672583278791E-3</v>
      </c>
      <c r="AH1247" s="13">
        <f t="shared" si="1645"/>
        <v>5.8839910687034154E-4</v>
      </c>
      <c r="AI1247" s="13">
        <f t="shared" si="1646"/>
        <v>1.2945039246754536E-3</v>
      </c>
      <c r="AJ1247" s="13">
        <f t="shared" si="1647"/>
        <v>1.4239827962293421E-3</v>
      </c>
      <c r="AK1247" s="13">
        <f t="shared" si="1648"/>
        <v>1.0442749356491957E-3</v>
      </c>
      <c r="AL1247" s="13">
        <f t="shared" si="1649"/>
        <v>3.6105359940938783E-5</v>
      </c>
      <c r="AM1247" s="13">
        <f t="shared" si="1650"/>
        <v>2.3296059577783298E-2</v>
      </c>
      <c r="AN1247" s="13">
        <f t="shared" si="1651"/>
        <v>1.6640890376027891E-2</v>
      </c>
      <c r="AO1247" s="13">
        <f t="shared" si="1652"/>
        <v>5.9434779427475935E-3</v>
      </c>
      <c r="AP1247" s="13">
        <f t="shared" si="1653"/>
        <v>1.4151858968161402E-3</v>
      </c>
      <c r="AQ1247" s="13">
        <f t="shared" si="1654"/>
        <v>2.5272464310956838E-4</v>
      </c>
      <c r="AR1247" s="13">
        <f t="shared" si="1655"/>
        <v>8.4061298024150843E-5</v>
      </c>
      <c r="AS1247" s="13">
        <f t="shared" si="1656"/>
        <v>1.849385543502449E-4</v>
      </c>
      <c r="AT1247" s="13">
        <f t="shared" si="1657"/>
        <v>2.0343647843346514E-4</v>
      </c>
      <c r="AU1247" s="13">
        <f t="shared" si="1658"/>
        <v>1.4918973458622481E-4</v>
      </c>
      <c r="AV1247" s="13">
        <f t="shared" si="1659"/>
        <v>8.2055995109504129E-5</v>
      </c>
      <c r="AW1247" s="13">
        <f t="shared" si="1660"/>
        <v>1.5761394382104908E-6</v>
      </c>
      <c r="AX1247" s="13">
        <f t="shared" si="1661"/>
        <v>8.5420593496241138E-3</v>
      </c>
      <c r="AY1247" s="13">
        <f t="shared" si="1662"/>
        <v>6.1017818377396517E-3</v>
      </c>
      <c r="AZ1247" s="13">
        <f t="shared" si="1663"/>
        <v>2.1793188311790314E-3</v>
      </c>
      <c r="BA1247" s="13">
        <f t="shared" si="1664"/>
        <v>5.1891187352916149E-4</v>
      </c>
      <c r="BB1247" s="13">
        <f t="shared" si="1665"/>
        <v>9.2667555787557903E-5</v>
      </c>
      <c r="BC1247" s="13">
        <f t="shared" si="1666"/>
        <v>1.3238896750983791E-5</v>
      </c>
      <c r="BD1247" s="13">
        <f t="shared" si="1667"/>
        <v>1.0007807261823698E-5</v>
      </c>
      <c r="BE1247" s="13">
        <f t="shared" si="1668"/>
        <v>2.2017616319531658E-5</v>
      </c>
      <c r="BF1247" s="13">
        <f t="shared" si="1669"/>
        <v>2.4219862339043858E-5</v>
      </c>
      <c r="BG1247" s="13">
        <f t="shared" si="1670"/>
        <v>1.7761587606613135E-5</v>
      </c>
      <c r="BH1247" s="13">
        <f t="shared" si="1671"/>
        <v>9.7690685611009011E-6</v>
      </c>
      <c r="BI1247" s="13">
        <f t="shared" si="1672"/>
        <v>4.2984761346877345E-6</v>
      </c>
      <c r="BJ1247" s="14">
        <f t="shared" si="1673"/>
        <v>0.70641768997755749</v>
      </c>
      <c r="BK1247" s="14">
        <f t="shared" si="1674"/>
        <v>0.1855247768320587</v>
      </c>
      <c r="BL1247" s="14">
        <f t="shared" si="1675"/>
        <v>0.10339072336705103</v>
      </c>
      <c r="BM1247" s="14">
        <f t="shared" si="1676"/>
        <v>0.5498811514845563</v>
      </c>
      <c r="BN1247" s="14">
        <f t="shared" si="1677"/>
        <v>0.44264670011676366</v>
      </c>
    </row>
    <row r="1248" spans="1:66" x14ac:dyDescent="0.25">
      <c r="A1248" t="s">
        <v>337</v>
      </c>
      <c r="B1248" t="s">
        <v>96</v>
      </c>
      <c r="C1248" t="s">
        <v>84</v>
      </c>
      <c r="D1248" s="7" t="s">
        <v>380</v>
      </c>
      <c r="E1248" s="10">
        <f>VLOOKUP(A1248,home!$A$2:$E$404,3,FALSE)</f>
        <v>1.2959000000000001</v>
      </c>
      <c r="F1248" s="10">
        <f>VLOOKUP(B1248,home!$B$2:$E$404,3,FALSE)</f>
        <v>0.77170000000000005</v>
      </c>
      <c r="G1248" s="10">
        <f>VLOOKUP(C1248,away!$B$2:$E$404,4,FALSE)</f>
        <v>1.2861</v>
      </c>
      <c r="H1248" s="10">
        <f>VLOOKUP(A1248,away!$A$2:$E$404,3,FALSE)</f>
        <v>1</v>
      </c>
      <c r="I1248" s="10">
        <f>VLOOKUP(C1248,away!$B$2:$E$404,3,FALSE)</f>
        <v>1.3332999999999999</v>
      </c>
      <c r="J1248" s="10">
        <f>VLOOKUP(B1248,home!$B$2:$E$404,4,FALSE)</f>
        <v>0.33329999999999999</v>
      </c>
      <c r="K1248" s="12">
        <f t="shared" si="1622"/>
        <v>1.2861591991830001</v>
      </c>
      <c r="L1248" s="12">
        <f t="shared" si="1623"/>
        <v>0.44438888999999998</v>
      </c>
      <c r="M1248" s="13">
        <f t="shared" si="1624"/>
        <v>0.17718726892586828</v>
      </c>
      <c r="N1248" s="13">
        <f t="shared" si="1625"/>
        <v>0.22789103590711762</v>
      </c>
      <c r="O1248" s="13">
        <f t="shared" si="1626"/>
        <v>7.8740053760098086E-2</v>
      </c>
      <c r="P1248" s="13">
        <f t="shared" si="1627"/>
        <v>0.10127224448771413</v>
      </c>
      <c r="Q1248" s="13">
        <f t="shared" si="1628"/>
        <v>0.14655207612164139</v>
      </c>
      <c r="R1248" s="13">
        <f t="shared" si="1629"/>
        <v>1.7495602544495156E-2</v>
      </c>
      <c r="S1248" s="13">
        <f t="shared" si="1630"/>
        <v>1.4470660851867254E-2</v>
      </c>
      <c r="T1248" s="13">
        <f t="shared" si="1631"/>
        <v>6.5126114434891719E-2</v>
      </c>
      <c r="U1248" s="13">
        <f t="shared" si="1632"/>
        <v>2.2502130157851949E-2</v>
      </c>
      <c r="V1248" s="13">
        <f t="shared" si="1633"/>
        <v>9.1897516902314524E-4</v>
      </c>
      <c r="W1248" s="13">
        <f t="shared" si="1634"/>
        <v>6.2829766954405425E-2</v>
      </c>
      <c r="X1248" s="13">
        <f t="shared" si="1635"/>
        <v>2.7920850395826907E-2</v>
      </c>
      <c r="Y1248" s="13">
        <f t="shared" si="1636"/>
        <v>6.2038578576287893E-3</v>
      </c>
      <c r="Z1248" s="13">
        <f t="shared" si="1637"/>
        <v>2.5916171315431263E-3</v>
      </c>
      <c r="AA1248" s="13">
        <f t="shared" si="1638"/>
        <v>3.3332322144944506E-3</v>
      </c>
      <c r="AB1248" s="13">
        <f t="shared" si="1639"/>
        <v>2.1435336378425808E-3</v>
      </c>
      <c r="AC1248" s="13">
        <f t="shared" si="1640"/>
        <v>3.2827795190800247E-5</v>
      </c>
      <c r="AD1248" s="13">
        <f t="shared" si="1641"/>
        <v>2.0202270687733153E-2</v>
      </c>
      <c r="AE1248" s="13">
        <f t="shared" si="1642"/>
        <v>8.9776646464012708E-3</v>
      </c>
      <c r="AF1248" s="13">
        <f t="shared" si="1643"/>
        <v>1.9947872135032516E-3</v>
      </c>
      <c r="AG1248" s="13">
        <f t="shared" si="1644"/>
        <v>2.9548709186496766E-4</v>
      </c>
      <c r="AH1248" s="13">
        <f t="shared" si="1645"/>
        <v>2.8792146509785835E-4</v>
      </c>
      <c r="AI1248" s="13">
        <f t="shared" si="1646"/>
        <v>3.7031284097785764E-4</v>
      </c>
      <c r="AJ1248" s="13">
        <f t="shared" si="1647"/>
        <v>2.3814063349963157E-4</v>
      </c>
      <c r="AK1248" s="13">
        <f t="shared" si="1648"/>
        <v>1.0209558882493944E-4</v>
      </c>
      <c r="AL1248" s="13">
        <f t="shared" si="1649"/>
        <v>7.5051543391557213E-7</v>
      </c>
      <c r="AM1248" s="13">
        <f t="shared" si="1650"/>
        <v>5.1966672578826149E-3</v>
      </c>
      <c r="AN1248" s="13">
        <f t="shared" si="1651"/>
        <v>2.3093411944297986E-3</v>
      </c>
      <c r="AO1248" s="13">
        <f t="shared" si="1652"/>
        <v>5.1312278501196621E-4</v>
      </c>
      <c r="AP1248" s="13">
        <f t="shared" si="1653"/>
        <v>7.6008688288392096E-5</v>
      </c>
      <c r="AQ1248" s="13">
        <f t="shared" si="1654"/>
        <v>8.4443541547086391E-6</v>
      </c>
      <c r="AR1248" s="13">
        <f t="shared" si="1655"/>
        <v>2.5589820056402204E-5</v>
      </c>
      <c r="AS1248" s="13">
        <f t="shared" si="1656"/>
        <v>3.2912582470979333E-5</v>
      </c>
      <c r="AT1248" s="13">
        <f t="shared" si="1657"/>
        <v>2.1165410356959619E-5</v>
      </c>
      <c r="AU1248" s="13">
        <f t="shared" si="1658"/>
        <v>9.0740290783622494E-6</v>
      </c>
      <c r="AV1248" s="13">
        <f t="shared" si="1659"/>
        <v>2.917661493197412E-6</v>
      </c>
      <c r="AW1248" s="13">
        <f t="shared" si="1660"/>
        <v>1.1915576192362426E-8</v>
      </c>
      <c r="AX1248" s="13">
        <f t="shared" si="1661"/>
        <v>1.113956899803136E-3</v>
      </c>
      <c r="AY1248" s="13">
        <f t="shared" si="1662"/>
        <v>4.9503007021135673E-4</v>
      </c>
      <c r="AZ1248" s="13">
        <f t="shared" si="1663"/>
        <v>1.0999293170892343E-4</v>
      </c>
      <c r="BA1248" s="13">
        <f t="shared" si="1664"/>
        <v>1.6293212276658096E-5</v>
      </c>
      <c r="BB1248" s="13">
        <f t="shared" si="1665"/>
        <v>1.8101306295396155E-6</v>
      </c>
      <c r="BC1248" s="13">
        <f t="shared" si="1666"/>
        <v>1.608803882432222E-7</v>
      </c>
      <c r="BD1248" s="13">
        <f t="shared" si="1667"/>
        <v>1.8953052883607187E-6</v>
      </c>
      <c r="BE1248" s="13">
        <f t="shared" si="1668"/>
        <v>2.4376643318853267E-6</v>
      </c>
      <c r="BF1248" s="13">
        <f t="shared" si="1669"/>
        <v>1.5676122024872979E-6</v>
      </c>
      <c r="BG1248" s="13">
        <f t="shared" si="1670"/>
        <v>6.7206628499352039E-7</v>
      </c>
      <c r="BH1248" s="13">
        <f t="shared" si="1671"/>
        <v>2.1609605872629005E-7</v>
      </c>
      <c r="BI1248" s="13">
        <f t="shared" si="1672"/>
        <v>5.5586786767601564E-8</v>
      </c>
      <c r="BJ1248" s="14">
        <f t="shared" si="1673"/>
        <v>0.57783473971579968</v>
      </c>
      <c r="BK1248" s="14">
        <f t="shared" si="1674"/>
        <v>0.29437775781530895</v>
      </c>
      <c r="BL1248" s="14">
        <f t="shared" si="1675"/>
        <v>0.12531152667759157</v>
      </c>
      <c r="BM1248" s="14">
        <f t="shared" si="1676"/>
        <v>0.25048234143867359</v>
      </c>
      <c r="BN1248" s="14">
        <f t="shared" si="1677"/>
        <v>0.74913828174693464</v>
      </c>
    </row>
    <row r="1249" spans="1:66" x14ac:dyDescent="0.25">
      <c r="A1249" t="s">
        <v>337</v>
      </c>
      <c r="B1249" t="s">
        <v>81</v>
      </c>
      <c r="C1249" t="s">
        <v>93</v>
      </c>
      <c r="D1249" s="7" t="s">
        <v>380</v>
      </c>
      <c r="E1249" s="10">
        <f>VLOOKUP(A1249,home!$A$2:$E$404,3,FALSE)</f>
        <v>1.2959000000000001</v>
      </c>
      <c r="F1249" s="10">
        <f>VLOOKUP(B1249,home!$B$2:$E$404,3,FALSE)</f>
        <v>1.0288999999999999</v>
      </c>
      <c r="G1249" s="10">
        <f>VLOOKUP(C1249,away!$B$2:$E$404,4,FALSE)</f>
        <v>1.0288999999999999</v>
      </c>
      <c r="H1249" s="10">
        <f>VLOOKUP(A1249,away!$A$2:$E$404,3,FALSE)</f>
        <v>1</v>
      </c>
      <c r="I1249" s="10">
        <f>VLOOKUP(C1249,away!$B$2:$E$404,3,FALSE)</f>
        <v>0.66669999999999996</v>
      </c>
      <c r="J1249" s="10">
        <f>VLOOKUP(B1249,home!$B$2:$E$404,4,FALSE)</f>
        <v>1</v>
      </c>
      <c r="K1249" s="12">
        <f t="shared" si="1622"/>
        <v>1.3718853686389998</v>
      </c>
      <c r="L1249" s="12">
        <f t="shared" si="1623"/>
        <v>0.66669999999999996</v>
      </c>
      <c r="M1249" s="13">
        <f t="shared" si="1624"/>
        <v>0.13021278373758768</v>
      </c>
      <c r="N1249" s="13">
        <f t="shared" si="1625"/>
        <v>0.17863701281935082</v>
      </c>
      <c r="O1249" s="13">
        <f t="shared" si="1626"/>
        <v>8.6812862917849704E-2</v>
      </c>
      <c r="P1249" s="13">
        <f t="shared" si="1627"/>
        <v>0.11909729644666119</v>
      </c>
      <c r="Q1249" s="13">
        <f t="shared" si="1628"/>
        <v>0.12253475209212246</v>
      </c>
      <c r="R1249" s="13">
        <f t="shared" si="1629"/>
        <v>2.8939067853665189E-2</v>
      </c>
      <c r="S1249" s="13">
        <f t="shared" si="1630"/>
        <v>2.7232667971926337E-2</v>
      </c>
      <c r="T1249" s="13">
        <f t="shared" si="1631"/>
        <v>8.1693919219818042E-2</v>
      </c>
      <c r="U1249" s="13">
        <f t="shared" si="1632"/>
        <v>3.9701083770494493E-2</v>
      </c>
      <c r="V1249" s="13">
        <f t="shared" si="1633"/>
        <v>2.7675530921945652E-3</v>
      </c>
      <c r="W1249" s="13">
        <f t="shared" si="1634"/>
        <v>5.6034544514996627E-2</v>
      </c>
      <c r="X1249" s="13">
        <f t="shared" si="1635"/>
        <v>3.7358230828148251E-2</v>
      </c>
      <c r="Y1249" s="13">
        <f t="shared" si="1636"/>
        <v>1.2453366246563215E-2</v>
      </c>
      <c r="Z1249" s="13">
        <f t="shared" si="1637"/>
        <v>6.4312255126795269E-3</v>
      </c>
      <c r="AA1249" s="13">
        <f t="shared" si="1638"/>
        <v>8.8229041832628922E-3</v>
      </c>
      <c r="AB1249" s="13">
        <f t="shared" si="1639"/>
        <v>6.0520065789610956E-3</v>
      </c>
      <c r="AC1249" s="13">
        <f t="shared" si="1640"/>
        <v>1.5820647634971039E-4</v>
      </c>
      <c r="AD1249" s="13">
        <f t="shared" si="1641"/>
        <v>1.9218242939618647E-2</v>
      </c>
      <c r="AE1249" s="13">
        <f t="shared" si="1642"/>
        <v>1.2812802567843751E-2</v>
      </c>
      <c r="AF1249" s="13">
        <f t="shared" si="1643"/>
        <v>4.2711477359907131E-3</v>
      </c>
      <c r="AG1249" s="13">
        <f t="shared" si="1644"/>
        <v>9.4919139852833615E-4</v>
      </c>
      <c r="AH1249" s="13">
        <f t="shared" si="1645"/>
        <v>1.0719245123258598E-3</v>
      </c>
      <c r="AI1249" s="13">
        <f t="shared" si="1646"/>
        <v>1.4705575547453423E-3</v>
      </c>
      <c r="AJ1249" s="13">
        <f t="shared" si="1647"/>
        <v>1.0087181965483403E-3</v>
      </c>
      <c r="AK1249" s="13">
        <f t="shared" si="1648"/>
        <v>4.6128191164152905E-4</v>
      </c>
      <c r="AL1249" s="13">
        <f t="shared" si="1649"/>
        <v>5.7880533916161628E-6</v>
      </c>
      <c r="AM1249" s="13">
        <f t="shared" si="1650"/>
        <v>5.2730452599625173E-3</v>
      </c>
      <c r="AN1249" s="13">
        <f t="shared" si="1651"/>
        <v>3.5155392748170101E-3</v>
      </c>
      <c r="AO1249" s="13">
        <f t="shared" si="1652"/>
        <v>1.1719050172602499E-3</v>
      </c>
      <c r="AP1249" s="13">
        <f t="shared" si="1653"/>
        <v>2.6043635833580288E-4</v>
      </c>
      <c r="AQ1249" s="13">
        <f t="shared" si="1654"/>
        <v>4.3408230025619932E-5</v>
      </c>
      <c r="AR1249" s="13">
        <f t="shared" si="1655"/>
        <v>1.4293041447353017E-4</v>
      </c>
      <c r="AS1249" s="13">
        <f t="shared" si="1656"/>
        <v>1.9608414434974398E-4</v>
      </c>
      <c r="AT1249" s="13">
        <f t="shared" si="1657"/>
        <v>1.3450248432775574E-4</v>
      </c>
      <c r="AU1249" s="13">
        <f t="shared" si="1658"/>
        <v>6.1507330098281492E-5</v>
      </c>
      <c r="AV1249" s="13">
        <f t="shared" si="1659"/>
        <v>2.1095251556470387E-5</v>
      </c>
      <c r="AW1249" s="13">
        <f t="shared" si="1660"/>
        <v>1.4705449607680708E-7</v>
      </c>
      <c r="AX1249" s="13">
        <f t="shared" si="1661"/>
        <v>1.2056689400522999E-3</v>
      </c>
      <c r="AY1249" s="13">
        <f t="shared" si="1662"/>
        <v>8.0381948233286819E-4</v>
      </c>
      <c r="AZ1249" s="13">
        <f t="shared" si="1663"/>
        <v>2.6795322443566154E-4</v>
      </c>
      <c r="BA1249" s="13">
        <f t="shared" si="1664"/>
        <v>5.9548138243751848E-5</v>
      </c>
      <c r="BB1249" s="13">
        <f t="shared" si="1665"/>
        <v>9.9251859417773365E-6</v>
      </c>
      <c r="BC1249" s="13">
        <f t="shared" si="1666"/>
        <v>1.3234242934765903E-6</v>
      </c>
      <c r="BD1249" s="13">
        <f t="shared" si="1667"/>
        <v>1.5881951221583755E-5</v>
      </c>
      <c r="BE1249" s="13">
        <f t="shared" si="1668"/>
        <v>2.1788216506329045E-5</v>
      </c>
      <c r="BF1249" s="13">
        <f t="shared" si="1669"/>
        <v>1.4945467716885785E-5</v>
      </c>
      <c r="BG1249" s="13">
        <f t="shared" si="1670"/>
        <v>6.8344894960873761E-6</v>
      </c>
      <c r="BH1249" s="13">
        <f t="shared" si="1671"/>
        <v>2.3440340354498001E-6</v>
      </c>
      <c r="BI1249" s="13">
        <f t="shared" si="1672"/>
        <v>6.4314919936508241E-7</v>
      </c>
      <c r="BJ1249" s="14">
        <f t="shared" si="1673"/>
        <v>0.5385757828986818</v>
      </c>
      <c r="BK1249" s="14">
        <f t="shared" si="1674"/>
        <v>0.28027811526044405</v>
      </c>
      <c r="BL1249" s="14">
        <f t="shared" si="1675"/>
        <v>0.17495896441247594</v>
      </c>
      <c r="BM1249" s="14">
        <f t="shared" si="1676"/>
        <v>0.33320663978920761</v>
      </c>
      <c r="BN1249" s="14">
        <f t="shared" si="1677"/>
        <v>0.66623377586723709</v>
      </c>
    </row>
    <row r="1250" spans="1:66" x14ac:dyDescent="0.25">
      <c r="A1250" t="s">
        <v>337</v>
      </c>
      <c r="B1250" t="s">
        <v>91</v>
      </c>
      <c r="C1250" t="s">
        <v>72</v>
      </c>
      <c r="D1250" s="7" t="s">
        <v>380</v>
      </c>
      <c r="E1250" s="10">
        <f>VLOOKUP(A1250,home!$A$2:$E$404,3,FALSE)</f>
        <v>1.2959000000000001</v>
      </c>
      <c r="F1250" s="10">
        <f>VLOOKUP(B1250,home!$B$2:$E$404,3,FALSE)</f>
        <v>0.57869999999999999</v>
      </c>
      <c r="G1250" s="10">
        <f>VLOOKUP(C1250,away!$B$2:$E$404,4,FALSE)</f>
        <v>1.2861</v>
      </c>
      <c r="H1250" s="10">
        <f>VLOOKUP(A1250,away!$A$2:$E$404,3,FALSE)</f>
        <v>1</v>
      </c>
      <c r="I1250" s="10">
        <f>VLOOKUP(C1250,away!$B$2:$E$404,3,FALSE)</f>
        <v>1</v>
      </c>
      <c r="J1250" s="10">
        <f>VLOOKUP(B1250,home!$B$2:$E$404,4,FALSE)</f>
        <v>1.5</v>
      </c>
      <c r="K1250" s="12">
        <f t="shared" si="1622"/>
        <v>0.96449440011300014</v>
      </c>
      <c r="L1250" s="12">
        <f t="shared" si="1623"/>
        <v>1.5</v>
      </c>
      <c r="M1250" s="13">
        <f t="shared" si="1624"/>
        <v>8.5051833700086218E-2</v>
      </c>
      <c r="N1250" s="13">
        <f t="shared" si="1625"/>
        <v>8.2032017323075301E-2</v>
      </c>
      <c r="O1250" s="13">
        <f t="shared" si="1626"/>
        <v>0.12757775055012932</v>
      </c>
      <c r="P1250" s="13">
        <f t="shared" si="1627"/>
        <v>0.12304802598461297</v>
      </c>
      <c r="Q1250" s="13">
        <f t="shared" si="1628"/>
        <v>3.9559710669039377E-2</v>
      </c>
      <c r="R1250" s="13">
        <f t="shared" si="1629"/>
        <v>9.5683312912597004E-2</v>
      </c>
      <c r="S1250" s="13">
        <f t="shared" si="1630"/>
        <v>4.450467450266931E-2</v>
      </c>
      <c r="T1250" s="13">
        <f t="shared" si="1631"/>
        <v>5.9339566003559066E-2</v>
      </c>
      <c r="U1250" s="13">
        <f t="shared" si="1632"/>
        <v>9.2286019488459728E-2</v>
      </c>
      <c r="V1250" s="13">
        <f t="shared" si="1633"/>
        <v>7.1540848894460626E-3</v>
      </c>
      <c r="W1250" s="13">
        <f t="shared" si="1634"/>
        <v>1.2718373136792995E-2</v>
      </c>
      <c r="X1250" s="13">
        <f t="shared" si="1635"/>
        <v>1.9077559705189494E-2</v>
      </c>
      <c r="Y1250" s="13">
        <f t="shared" si="1636"/>
        <v>1.4308169778892122E-2</v>
      </c>
      <c r="Z1250" s="13">
        <f t="shared" si="1637"/>
        <v>4.7841656456298516E-2</v>
      </c>
      <c r="AA1250" s="13">
        <f t="shared" si="1638"/>
        <v>4.6143009744229878E-2</v>
      </c>
      <c r="AB1250" s="13">
        <f t="shared" si="1639"/>
        <v>2.2252337251334658E-2</v>
      </c>
      <c r="AC1250" s="13">
        <f t="shared" si="1640"/>
        <v>6.4688201379410235E-4</v>
      </c>
      <c r="AD1250" s="13">
        <f t="shared" si="1641"/>
        <v>3.0666999172461133E-3</v>
      </c>
      <c r="AE1250" s="13">
        <f t="shared" si="1642"/>
        <v>4.6000498758691699E-3</v>
      </c>
      <c r="AF1250" s="13">
        <f t="shared" si="1643"/>
        <v>3.4500374069018776E-3</v>
      </c>
      <c r="AG1250" s="13">
        <f t="shared" si="1644"/>
        <v>1.7250187034509392E-3</v>
      </c>
      <c r="AH1250" s="13">
        <f t="shared" si="1645"/>
        <v>1.7940621171111944E-2</v>
      </c>
      <c r="AI1250" s="13">
        <f t="shared" si="1646"/>
        <v>1.7303628654086207E-2</v>
      </c>
      <c r="AJ1250" s="13">
        <f t="shared" si="1647"/>
        <v>8.3446264692504987E-3</v>
      </c>
      <c r="AK1250" s="13">
        <f t="shared" si="1648"/>
        <v>2.6827818335422738E-3</v>
      </c>
      <c r="AL1250" s="13">
        <f t="shared" si="1649"/>
        <v>3.7434844790293913E-5</v>
      </c>
      <c r="AM1250" s="13">
        <f t="shared" si="1650"/>
        <v>5.9156297940217569E-4</v>
      </c>
      <c r="AN1250" s="13">
        <f t="shared" si="1651"/>
        <v>8.8734446910326359E-4</v>
      </c>
      <c r="AO1250" s="13">
        <f t="shared" si="1652"/>
        <v>6.6550835182744769E-4</v>
      </c>
      <c r="AP1250" s="13">
        <f t="shared" si="1653"/>
        <v>3.3275417591372396E-4</v>
      </c>
      <c r="AQ1250" s="13">
        <f t="shared" si="1654"/>
        <v>1.2478281596764649E-4</v>
      </c>
      <c r="AR1250" s="13">
        <f t="shared" si="1655"/>
        <v>5.3821863513335783E-3</v>
      </c>
      <c r="AS1250" s="13">
        <f t="shared" si="1656"/>
        <v>5.1910885962258568E-3</v>
      </c>
      <c r="AT1250" s="13">
        <f t="shared" si="1657"/>
        <v>2.5033879407751472E-3</v>
      </c>
      <c r="AU1250" s="13">
        <f t="shared" si="1658"/>
        <v>8.0483455006268132E-4</v>
      </c>
      <c r="AV1250" s="13">
        <f t="shared" si="1659"/>
        <v>1.9406460413823049E-4</v>
      </c>
      <c r="AW1250" s="13">
        <f t="shared" si="1660"/>
        <v>1.5044040903890761E-6</v>
      </c>
      <c r="AX1250" s="13">
        <f t="shared" si="1661"/>
        <v>9.5093196824593373E-5</v>
      </c>
      <c r="AY1250" s="13">
        <f t="shared" si="1662"/>
        <v>1.4263979523689008E-4</v>
      </c>
      <c r="AZ1250" s="13">
        <f t="shared" si="1663"/>
        <v>1.0697984642766756E-4</v>
      </c>
      <c r="BA1250" s="13">
        <f t="shared" si="1664"/>
        <v>5.3489923213833793E-5</v>
      </c>
      <c r="BB1250" s="13">
        <f t="shared" si="1665"/>
        <v>2.0058721205187676E-5</v>
      </c>
      <c r="BC1250" s="13">
        <f t="shared" si="1666"/>
        <v>6.0176163615562967E-6</v>
      </c>
      <c r="BD1250" s="13">
        <f t="shared" si="1667"/>
        <v>1.3455465878333963E-3</v>
      </c>
      <c r="BE1250" s="13">
        <f t="shared" si="1668"/>
        <v>1.2977721490564657E-3</v>
      </c>
      <c r="BF1250" s="13">
        <f t="shared" si="1669"/>
        <v>6.2584698519378755E-4</v>
      </c>
      <c r="BG1250" s="13">
        <f t="shared" si="1670"/>
        <v>2.0120863751567057E-4</v>
      </c>
      <c r="BH1250" s="13">
        <f t="shared" si="1671"/>
        <v>4.8516151034557685E-5</v>
      </c>
      <c r="BI1250" s="13">
        <f t="shared" si="1672"/>
        <v>9.3587111975734901E-6</v>
      </c>
      <c r="BJ1250" s="14">
        <f t="shared" si="1673"/>
        <v>0.24290343441150047</v>
      </c>
      <c r="BK1250" s="14">
        <f t="shared" si="1674"/>
        <v>0.26058557573063584</v>
      </c>
      <c r="BL1250" s="14">
        <f t="shared" si="1675"/>
        <v>0.44781789933910843</v>
      </c>
      <c r="BM1250" s="14">
        <f t="shared" si="1676"/>
        <v>0.44605477940685656</v>
      </c>
      <c r="BN1250" s="14">
        <f t="shared" si="1677"/>
        <v>0.55295265113954017</v>
      </c>
    </row>
    <row r="1251" spans="1:66" x14ac:dyDescent="0.25">
      <c r="A1251" t="s">
        <v>337</v>
      </c>
      <c r="B1251" t="s">
        <v>90</v>
      </c>
      <c r="C1251" t="s">
        <v>76</v>
      </c>
      <c r="D1251" s="7" t="s">
        <v>380</v>
      </c>
      <c r="E1251" s="10">
        <f>VLOOKUP(A1251,home!$A$2:$E$404,3,FALSE)</f>
        <v>1.2959000000000001</v>
      </c>
      <c r="F1251" s="10">
        <f>VLOOKUP(B1251,home!$B$2:$E$404,3,FALSE)</f>
        <v>1.9292</v>
      </c>
      <c r="G1251" s="10">
        <f>VLOOKUP(C1251,away!$B$2:$E$404,4,FALSE)</f>
        <v>0.57869999999999999</v>
      </c>
      <c r="H1251" s="10">
        <f>VLOOKUP(A1251,away!$A$2:$E$404,3,FALSE)</f>
        <v>1</v>
      </c>
      <c r="I1251" s="10">
        <f>VLOOKUP(C1251,away!$B$2:$E$404,3,FALSE)</f>
        <v>1.5</v>
      </c>
      <c r="J1251" s="10">
        <f>VLOOKUP(B1251,home!$B$2:$E$404,4,FALSE)</f>
        <v>1</v>
      </c>
      <c r="K1251" s="12">
        <f t="shared" si="1622"/>
        <v>1.4467790970359999</v>
      </c>
      <c r="L1251" s="12">
        <f t="shared" si="1623"/>
        <v>1.5</v>
      </c>
      <c r="M1251" s="13">
        <f t="shared" si="1624"/>
        <v>5.2508558845879183E-2</v>
      </c>
      <c r="N1251" s="13">
        <f t="shared" si="1625"/>
        <v>7.5968285353702758E-2</v>
      </c>
      <c r="O1251" s="13">
        <f t="shared" si="1626"/>
        <v>7.8762838268818774E-2</v>
      </c>
      <c r="P1251" s="13">
        <f t="shared" si="1627"/>
        <v>0.11395242803055414</v>
      </c>
      <c r="Q1251" s="13">
        <f t="shared" si="1628"/>
        <v>5.4954663643701628E-2</v>
      </c>
      <c r="R1251" s="13">
        <f t="shared" si="1629"/>
        <v>5.9072128701614088E-2</v>
      </c>
      <c r="S1251" s="13">
        <f t="shared" si="1630"/>
        <v>6.1823996599164342E-2</v>
      </c>
      <c r="T1251" s="13">
        <f t="shared" si="1631"/>
        <v>8.2431995465552452E-2</v>
      </c>
      <c r="U1251" s="13">
        <f t="shared" si="1632"/>
        <v>8.546432102291561E-2</v>
      </c>
      <c r="V1251" s="13">
        <f t="shared" si="1633"/>
        <v>1.4907610995815957E-2</v>
      </c>
      <c r="W1251" s="13">
        <f t="shared" si="1634"/>
        <v>2.6502419548117245E-2</v>
      </c>
      <c r="X1251" s="13">
        <f t="shared" si="1635"/>
        <v>3.9753629322175875E-2</v>
      </c>
      <c r="Y1251" s="13">
        <f t="shared" si="1636"/>
        <v>2.9815221991631908E-2</v>
      </c>
      <c r="Z1251" s="13">
        <f t="shared" si="1637"/>
        <v>2.9536064350807051E-2</v>
      </c>
      <c r="AA1251" s="13">
        <f t="shared" si="1638"/>
        <v>4.2732160511457812E-2</v>
      </c>
      <c r="AB1251" s="13">
        <f t="shared" si="1639"/>
        <v>3.0911998299582178E-2</v>
      </c>
      <c r="AC1251" s="13">
        <f t="shared" si="1640"/>
        <v>2.0220018727022406E-3</v>
      </c>
      <c r="AD1251" s="13">
        <f t="shared" si="1641"/>
        <v>9.5857866557735802E-3</v>
      </c>
      <c r="AE1251" s="13">
        <f t="shared" si="1642"/>
        <v>1.437867998366037E-2</v>
      </c>
      <c r="AF1251" s="13">
        <f t="shared" si="1643"/>
        <v>1.0784009987745279E-2</v>
      </c>
      <c r="AG1251" s="13">
        <f t="shared" si="1644"/>
        <v>5.392004993872641E-3</v>
      </c>
      <c r="AH1251" s="13">
        <f t="shared" si="1645"/>
        <v>1.1076024131552646E-2</v>
      </c>
      <c r="AI1251" s="13">
        <f t="shared" si="1646"/>
        <v>1.6024560191796683E-2</v>
      </c>
      <c r="AJ1251" s="13">
        <f t="shared" si="1647"/>
        <v>1.1591999362343319E-2</v>
      </c>
      <c r="AK1251" s="13">
        <f t="shared" si="1648"/>
        <v>5.5903541234309847E-3</v>
      </c>
      <c r="AL1251" s="13">
        <f t="shared" si="1649"/>
        <v>1.7552340261559453E-4</v>
      </c>
      <c r="AM1251" s="13">
        <f t="shared" si="1650"/>
        <v>2.7737031524439643E-3</v>
      </c>
      <c r="AN1251" s="13">
        <f t="shared" si="1651"/>
        <v>4.1605547286659465E-3</v>
      </c>
      <c r="AO1251" s="13">
        <f t="shared" si="1652"/>
        <v>3.1204160464994601E-3</v>
      </c>
      <c r="AP1251" s="13">
        <f t="shared" si="1653"/>
        <v>1.5602080232497305E-3</v>
      </c>
      <c r="AQ1251" s="13">
        <f t="shared" si="1654"/>
        <v>5.8507800871864901E-4</v>
      </c>
      <c r="AR1251" s="13">
        <f t="shared" si="1655"/>
        <v>3.3228072394657906E-3</v>
      </c>
      <c r="AS1251" s="13">
        <f t="shared" si="1656"/>
        <v>4.8073680575389998E-3</v>
      </c>
      <c r="AT1251" s="13">
        <f t="shared" si="1657"/>
        <v>3.4775998087029922E-3</v>
      </c>
      <c r="AU1251" s="13">
        <f t="shared" si="1658"/>
        <v>1.6771062370292938E-3</v>
      </c>
      <c r="AV1251" s="13">
        <f t="shared" si="1659"/>
        <v>6.0660056181067155E-4</v>
      </c>
      <c r="AW1251" s="13">
        <f t="shared" si="1660"/>
        <v>1.0580982914369857E-5</v>
      </c>
      <c r="AX1251" s="13">
        <f t="shared" si="1661"/>
        <v>6.6882262372313121E-4</v>
      </c>
      <c r="AY1251" s="13">
        <f t="shared" si="1662"/>
        <v>1.0032339355846968E-3</v>
      </c>
      <c r="AZ1251" s="13">
        <f t="shared" si="1663"/>
        <v>7.5242545168852266E-4</v>
      </c>
      <c r="BA1251" s="13">
        <f t="shared" si="1664"/>
        <v>3.7621272584426144E-4</v>
      </c>
      <c r="BB1251" s="13">
        <f t="shared" si="1665"/>
        <v>1.4107977219159805E-4</v>
      </c>
      <c r="BC1251" s="13">
        <f t="shared" si="1666"/>
        <v>4.2323931657479375E-5</v>
      </c>
      <c r="BD1251" s="13">
        <f t="shared" si="1667"/>
        <v>8.3070180986644863E-4</v>
      </c>
      <c r="BE1251" s="13">
        <f t="shared" si="1668"/>
        <v>1.2018420143847515E-3</v>
      </c>
      <c r="BF1251" s="13">
        <f t="shared" si="1669"/>
        <v>8.6939995217574914E-4</v>
      </c>
      <c r="BG1251" s="13">
        <f t="shared" si="1670"/>
        <v>4.1927655925732394E-4</v>
      </c>
      <c r="BH1251" s="13">
        <f t="shared" si="1671"/>
        <v>1.5165014045266808E-4</v>
      </c>
      <c r="BI1251" s="13">
        <f t="shared" si="1672"/>
        <v>4.3880850653898687E-5</v>
      </c>
      <c r="BJ1251" s="14">
        <f t="shared" si="1673"/>
        <v>0.36475075534620122</v>
      </c>
      <c r="BK1251" s="14">
        <f t="shared" si="1674"/>
        <v>0.24639335368231613</v>
      </c>
      <c r="BL1251" s="14">
        <f t="shared" si="1675"/>
        <v>0.35863461784485068</v>
      </c>
      <c r="BM1251" s="14">
        <f t="shared" si="1676"/>
        <v>0.56310323542723428</v>
      </c>
      <c r="BN1251" s="14">
        <f t="shared" si="1677"/>
        <v>0.43521890284427056</v>
      </c>
    </row>
    <row r="1252" spans="1:66" x14ac:dyDescent="0.25">
      <c r="A1252" t="s">
        <v>349</v>
      </c>
      <c r="B1252" t="s">
        <v>101</v>
      </c>
      <c r="C1252" t="s">
        <v>106</v>
      </c>
      <c r="D1252" s="7" t="s">
        <v>380</v>
      </c>
      <c r="E1252" s="10">
        <f>VLOOKUP(A1252,home!$A$2:$E$404,3,FALSE)</f>
        <v>1.6087</v>
      </c>
      <c r="F1252" s="10">
        <f>VLOOKUP(B1252,home!$B$2:$E$404,3,FALSE)</f>
        <v>0.79120000000000001</v>
      </c>
      <c r="G1252" s="10">
        <f>VLOOKUP(C1252,away!$B$2:$E$404,4,FALSE)</f>
        <v>0.88060000000000005</v>
      </c>
      <c r="H1252" s="10">
        <f>VLOOKUP(A1252,away!$A$2:$E$404,3,FALSE)</f>
        <v>1.2608999999999999</v>
      </c>
      <c r="I1252" s="10">
        <f>VLOOKUP(C1252,away!$B$2:$E$404,3,FALSE)</f>
        <v>1.5201</v>
      </c>
      <c r="J1252" s="10">
        <f>VLOOKUP(B1252,home!$B$2:$E$404,4,FALSE)</f>
        <v>1.2978000000000001</v>
      </c>
      <c r="K1252" s="12">
        <f t="shared" si="1622"/>
        <v>1.1208307092640002</v>
      </c>
      <c r="L1252" s="12">
        <f t="shared" si="1623"/>
        <v>2.4874855900019996</v>
      </c>
      <c r="M1252" s="13">
        <f t="shared" si="1624"/>
        <v>2.7097432446243495E-2</v>
      </c>
      <c r="N1252" s="13">
        <f t="shared" si="1625"/>
        <v>3.0371634427956425E-2</v>
      </c>
      <c r="O1252" s="13">
        <f t="shared" si="1626"/>
        <v>6.7404472736083312E-2</v>
      </c>
      <c r="P1252" s="13">
        <f t="shared" si="1627"/>
        <v>7.5549002984350216E-2</v>
      </c>
      <c r="Q1252" s="13">
        <f t="shared" si="1628"/>
        <v>1.7020730278696668E-2</v>
      </c>
      <c r="R1252" s="13">
        <f t="shared" si="1629"/>
        <v>8.3833827316344978E-2</v>
      </c>
      <c r="S1252" s="13">
        <f t="shared" si="1630"/>
        <v>5.2658603940173423E-2</v>
      </c>
      <c r="T1252" s="13">
        <f t="shared" si="1631"/>
        <v>4.2338821299568681E-2</v>
      </c>
      <c r="U1252" s="13">
        <f t="shared" si="1632"/>
        <v>9.3963528131294646E-2</v>
      </c>
      <c r="V1252" s="13">
        <f t="shared" si="1633"/>
        <v>1.6312759250531005E-2</v>
      </c>
      <c r="W1252" s="13">
        <f t="shared" si="1634"/>
        <v>6.3591190634876083E-3</v>
      </c>
      <c r="X1252" s="13">
        <f t="shared" si="1635"/>
        <v>1.5818217035532434E-2</v>
      </c>
      <c r="Y1252" s="13">
        <f t="shared" si="1636"/>
        <v>1.9673793467705543E-2</v>
      </c>
      <c r="Z1252" s="13">
        <f t="shared" si="1637"/>
        <v>6.951181246804139E-2</v>
      </c>
      <c r="AA1252" s="13">
        <f t="shared" si="1638"/>
        <v>7.7910974070780986E-2</v>
      </c>
      <c r="AB1252" s="13">
        <f t="shared" si="1639"/>
        <v>4.366250616360131E-2</v>
      </c>
      <c r="AC1252" s="13">
        <f t="shared" si="1640"/>
        <v>2.8425495195583631E-3</v>
      </c>
      <c r="AD1252" s="13">
        <f t="shared" si="1641"/>
        <v>1.7818739825557603E-3</v>
      </c>
      <c r="AE1252" s="13">
        <f t="shared" si="1642"/>
        <v>4.432385854806928E-3</v>
      </c>
      <c r="AF1252" s="13">
        <f t="shared" si="1643"/>
        <v>5.5127479715804655E-3</v>
      </c>
      <c r="AG1252" s="13">
        <f t="shared" si="1644"/>
        <v>4.5709603802063879E-3</v>
      </c>
      <c r="AH1252" s="13">
        <f t="shared" si="1645"/>
        <v>4.3227407962293574E-2</v>
      </c>
      <c r="AI1252" s="13">
        <f t="shared" si="1646"/>
        <v>4.8450606326021793E-2</v>
      </c>
      <c r="AJ1252" s="13">
        <f t="shared" si="1647"/>
        <v>2.715246372633294E-2</v>
      </c>
      <c r="AK1252" s="13">
        <f t="shared" si="1648"/>
        <v>1.0144438392216926E-2</v>
      </c>
      <c r="AL1252" s="13">
        <f t="shared" si="1649"/>
        <v>3.1700683459557618E-4</v>
      </c>
      <c r="AM1252" s="13">
        <f t="shared" si="1650"/>
        <v>3.9943581593740804E-4</v>
      </c>
      <c r="AN1252" s="13">
        <f t="shared" si="1651"/>
        <v>9.9359083627499341E-4</v>
      </c>
      <c r="AO1252" s="13">
        <f t="shared" si="1652"/>
        <v>1.2357714437960415E-3</v>
      </c>
      <c r="AP1252" s="13">
        <f t="shared" si="1653"/>
        <v>1.0246545529928731E-3</v>
      </c>
      <c r="AQ1252" s="13">
        <f t="shared" si="1654"/>
        <v>6.3720335882492814E-4</v>
      </c>
      <c r="AR1252" s="13">
        <f t="shared" si="1655"/>
        <v>2.1505510879868576E-2</v>
      </c>
      <c r="AS1252" s="13">
        <f t="shared" si="1656"/>
        <v>2.4104037012567768E-2</v>
      </c>
      <c r="AT1252" s="13">
        <f t="shared" si="1657"/>
        <v>1.3508272450461026E-2</v>
      </c>
      <c r="AU1252" s="13">
        <f t="shared" si="1658"/>
        <v>5.0468288638605271E-3</v>
      </c>
      <c r="AV1252" s="13">
        <f t="shared" si="1659"/>
        <v>1.4141601937537058E-3</v>
      </c>
      <c r="AW1252" s="13">
        <f t="shared" si="1660"/>
        <v>2.4550860574492808E-5</v>
      </c>
      <c r="AX1252" s="13">
        <f t="shared" si="1661"/>
        <v>7.4616654813761582E-5</v>
      </c>
      <c r="AY1252" s="13">
        <f t="shared" si="1662"/>
        <v>1.8560785362338526E-4</v>
      </c>
      <c r="AZ1252" s="13">
        <f t="shared" si="1663"/>
        <v>2.3084843063968569E-4</v>
      </c>
      <c r="BA1252" s="13">
        <f t="shared" si="1664"/>
        <v>1.9141071489693143E-4</v>
      </c>
      <c r="BB1252" s="13">
        <f t="shared" si="1665"/>
        <v>1.1903284876952452E-4</v>
      </c>
      <c r="BC1252" s="13">
        <f t="shared" si="1666"/>
        <v>5.9218499210215857E-5</v>
      </c>
      <c r="BD1252" s="13">
        <f t="shared" si="1667"/>
        <v>8.9157747365507245E-3</v>
      </c>
      <c r="BE1252" s="13">
        <f t="shared" si="1668"/>
        <v>9.9930741216062019E-3</v>
      </c>
      <c r="BF1252" s="13">
        <f t="shared" si="1669"/>
        <v>5.6002721777238052E-3</v>
      </c>
      <c r="BG1252" s="13">
        <f t="shared" si="1670"/>
        <v>2.0923190123432059E-3</v>
      </c>
      <c r="BH1252" s="13">
        <f t="shared" si="1671"/>
        <v>5.8628385065279695E-4</v>
      </c>
      <c r="BI1252" s="13">
        <f t="shared" si="1672"/>
        <v>1.3142498883144063E-4</v>
      </c>
      <c r="BJ1252" s="14">
        <f t="shared" si="1673"/>
        <v>0.15303167477187662</v>
      </c>
      <c r="BK1252" s="14">
        <f t="shared" si="1674"/>
        <v>0.17496296282907545</v>
      </c>
      <c r="BL1252" s="14">
        <f t="shared" si="1675"/>
        <v>0.58864818311319034</v>
      </c>
      <c r="BM1252" s="14">
        <f t="shared" si="1676"/>
        <v>0.68471647599946006</v>
      </c>
      <c r="BN1252" s="14">
        <f t="shared" si="1677"/>
        <v>0.30127710018967507</v>
      </c>
    </row>
    <row r="1253" spans="1:66" x14ac:dyDescent="0.25">
      <c r="A1253" t="s">
        <v>349</v>
      </c>
      <c r="B1253" t="s">
        <v>103</v>
      </c>
      <c r="C1253" t="s">
        <v>107</v>
      </c>
      <c r="D1253" s="7" t="s">
        <v>380</v>
      </c>
      <c r="E1253" s="10">
        <f>VLOOKUP(A1253,home!$A$2:$E$404,3,FALSE)</f>
        <v>1.6087</v>
      </c>
      <c r="F1253" s="10">
        <f>VLOOKUP(B1253,home!$B$2:$E$404,3,FALSE)</f>
        <v>1.1867000000000001</v>
      </c>
      <c r="G1253" s="10">
        <f>VLOOKUP(C1253,away!$B$2:$E$404,4,FALSE)</f>
        <v>1.6577</v>
      </c>
      <c r="H1253" s="10">
        <f>VLOOKUP(A1253,away!$A$2:$E$404,3,FALSE)</f>
        <v>1.2608999999999999</v>
      </c>
      <c r="I1253" s="10">
        <f>VLOOKUP(C1253,away!$B$2:$E$404,3,FALSE)</f>
        <v>0.85919999999999996</v>
      </c>
      <c r="J1253" s="10">
        <f>VLOOKUP(B1253,home!$B$2:$E$404,4,FALSE)</f>
        <v>1.0094000000000001</v>
      </c>
      <c r="K1253" s="12">
        <f t="shared" si="1622"/>
        <v>3.1646227195330003</v>
      </c>
      <c r="L1253" s="12">
        <f t="shared" si="1623"/>
        <v>1.093548913632</v>
      </c>
      <c r="M1253" s="13">
        <f t="shared" si="1624"/>
        <v>1.4148146778818147E-2</v>
      </c>
      <c r="N1253" s="13">
        <f t="shared" si="1625"/>
        <v>4.477354673553554E-2</v>
      </c>
      <c r="O1253" s="13">
        <f t="shared" si="1626"/>
        <v>1.5471690539882668E-2</v>
      </c>
      <c r="P1253" s="13">
        <f t="shared" si="1627"/>
        <v>4.8962063392096473E-2</v>
      </c>
      <c r="Q1253" s="13">
        <f t="shared" si="1628"/>
        <v>7.0845691616674214E-2</v>
      </c>
      <c r="R1253" s="13">
        <f t="shared" si="1629"/>
        <v>8.4595251909695898E-3</v>
      </c>
      <c r="S1253" s="13">
        <f t="shared" si="1630"/>
        <v>4.2360382760531577E-2</v>
      </c>
      <c r="T1253" s="13">
        <f t="shared" si="1631"/>
        <v>7.7473229102921787E-2</v>
      </c>
      <c r="U1253" s="13">
        <f t="shared" si="1632"/>
        <v>2.6771205615804105E-2</v>
      </c>
      <c r="V1253" s="13">
        <f t="shared" si="1633"/>
        <v>1.6288366074125281E-2</v>
      </c>
      <c r="W1253" s="13">
        <f t="shared" si="1634"/>
        <v>7.473329509038526E-2</v>
      </c>
      <c r="X1253" s="13">
        <f t="shared" si="1635"/>
        <v>8.1724513658230497E-2</v>
      </c>
      <c r="Y1253" s="13">
        <f t="shared" si="1636"/>
        <v>4.4684876564030744E-2</v>
      </c>
      <c r="Z1253" s="13">
        <f t="shared" si="1637"/>
        <v>3.0836348608091115E-3</v>
      </c>
      <c r="AA1253" s="13">
        <f t="shared" si="1638"/>
        <v>9.7585409392604936E-3</v>
      </c>
      <c r="AB1253" s="13">
        <f t="shared" si="1639"/>
        <v>1.5441050182938338E-2</v>
      </c>
      <c r="AC1253" s="13">
        <f t="shared" si="1640"/>
        <v>3.5230409711193944E-3</v>
      </c>
      <c r="AD1253" s="13">
        <f t="shared" si="1641"/>
        <v>5.9125670887149311E-2</v>
      </c>
      <c r="AE1253" s="13">
        <f t="shared" si="1642"/>
        <v>6.4656813166405314E-2</v>
      </c>
      <c r="AF1253" s="13">
        <f t="shared" si="1643"/>
        <v>3.5352693898514857E-2</v>
      </c>
      <c r="AG1253" s="13">
        <f t="shared" si="1644"/>
        <v>1.2886633335561854E-2</v>
      </c>
      <c r="AH1253" s="13">
        <f t="shared" si="1645"/>
        <v>8.4302638801889162E-4</v>
      </c>
      <c r="AI1253" s="13">
        <f t="shared" si="1646"/>
        <v>2.667860460690427E-3</v>
      </c>
      <c r="AJ1253" s="13">
        <f t="shared" si="1647"/>
        <v>4.2213859132223521E-3</v>
      </c>
      <c r="AK1253" s="13">
        <f t="shared" si="1648"/>
        <v>4.453031256300006E-3</v>
      </c>
      <c r="AL1253" s="13">
        <f t="shared" si="1649"/>
        <v>4.8768325083862357E-4</v>
      </c>
      <c r="AM1253" s="13">
        <f t="shared" si="1650"/>
        <v>3.7422088279420694E-2</v>
      </c>
      <c r="AN1253" s="13">
        <f t="shared" si="1651"/>
        <v>4.0922883983801304E-2</v>
      </c>
      <c r="AO1253" s="13">
        <f t="shared" si="1652"/>
        <v>2.2375587661587142E-2</v>
      </c>
      <c r="AP1253" s="13">
        <f t="shared" si="1653"/>
        <v>8.1562665264020701E-3</v>
      </c>
      <c r="AQ1253" s="13">
        <f t="shared" si="1654"/>
        <v>2.2298190998100067E-3</v>
      </c>
      <c r="AR1253" s="13">
        <f t="shared" si="1655"/>
        <v>1.8437811815623365E-4</v>
      </c>
      <c r="AS1253" s="13">
        <f t="shared" si="1656"/>
        <v>5.8348718170195691E-4</v>
      </c>
      <c r="AT1253" s="13">
        <f t="shared" si="1657"/>
        <v>9.2325839588514665E-4</v>
      </c>
      <c r="AU1253" s="13">
        <f t="shared" si="1658"/>
        <v>9.7392149853924265E-4</v>
      </c>
      <c r="AV1253" s="13">
        <f t="shared" si="1659"/>
        <v>7.7052352532972824E-4</v>
      </c>
      <c r="AW1253" s="13">
        <f t="shared" si="1660"/>
        <v>4.6880851872756341E-5</v>
      </c>
      <c r="AX1253" s="13">
        <f t="shared" si="1661"/>
        <v>1.9737798463570735E-2</v>
      </c>
      <c r="AY1253" s="13">
        <f t="shared" si="1662"/>
        <v>2.1584248067325139E-2</v>
      </c>
      <c r="AZ1253" s="13">
        <f t="shared" si="1663"/>
        <v>1.1801715512793498E-2</v>
      </c>
      <c r="BA1253" s="13">
        <f t="shared" si="1664"/>
        <v>4.3019177260030846E-3</v>
      </c>
      <c r="BB1253" s="13">
        <f t="shared" si="1665"/>
        <v>1.1760893639512289E-3</v>
      </c>
      <c r="BC1253" s="13">
        <f t="shared" si="1666"/>
        <v>2.5722224925660335E-4</v>
      </c>
      <c r="BD1253" s="13">
        <f t="shared" si="1667"/>
        <v>3.3604415134543629E-5</v>
      </c>
      <c r="BE1253" s="13">
        <f t="shared" si="1668"/>
        <v>1.0634529561139536E-4</v>
      </c>
      <c r="BF1253" s="13">
        <f t="shared" si="1669"/>
        <v>1.6827136930363748E-4</v>
      </c>
      <c r="BG1253" s="13">
        <f t="shared" si="1670"/>
        <v>1.7750513278173965E-4</v>
      </c>
      <c r="BH1253" s="13">
        <f t="shared" si="1671"/>
        <v>1.4043419400870384E-4</v>
      </c>
      <c r="BI1253" s="13">
        <f t="shared" si="1672"/>
        <v>8.8884248191849801E-5</v>
      </c>
      <c r="BJ1253" s="14">
        <f t="shared" si="1673"/>
        <v>0.7362226009893309</v>
      </c>
      <c r="BK1253" s="14">
        <f t="shared" si="1674"/>
        <v>0.14735393129485463</v>
      </c>
      <c r="BL1253" s="14">
        <f t="shared" si="1675"/>
        <v>9.2237929861731044E-2</v>
      </c>
      <c r="BM1253" s="14">
        <f t="shared" si="1676"/>
        <v>0.75470006553729641</v>
      </c>
      <c r="BN1253" s="14">
        <f t="shared" si="1677"/>
        <v>0.20266066425397666</v>
      </c>
    </row>
    <row r="1254" spans="1:66" x14ac:dyDescent="0.25">
      <c r="A1254" t="s">
        <v>349</v>
      </c>
      <c r="B1254" t="s">
        <v>105</v>
      </c>
      <c r="C1254" t="s">
        <v>102</v>
      </c>
      <c r="D1254" s="7" t="s">
        <v>380</v>
      </c>
      <c r="E1254" s="10">
        <f>VLOOKUP(A1254,home!$A$2:$E$404,3,FALSE)</f>
        <v>1.6087</v>
      </c>
      <c r="F1254" s="10">
        <f>VLOOKUP(B1254,home!$B$2:$E$404,3,FALSE)</f>
        <v>1.7613000000000001</v>
      </c>
      <c r="G1254" s="10">
        <f>VLOOKUP(C1254,away!$B$2:$E$404,4,FALSE)</f>
        <v>0.9607</v>
      </c>
      <c r="H1254" s="10">
        <f>VLOOKUP(A1254,away!$A$2:$E$404,3,FALSE)</f>
        <v>1.2608999999999999</v>
      </c>
      <c r="I1254" s="10">
        <f>VLOOKUP(C1254,away!$B$2:$E$404,3,FALSE)</f>
        <v>1.1536</v>
      </c>
      <c r="J1254" s="10">
        <f>VLOOKUP(B1254,home!$B$2:$E$404,4,FALSE)</f>
        <v>0.33050000000000002</v>
      </c>
      <c r="K1254" s="12">
        <f t="shared" si="1622"/>
        <v>2.7220505599170002</v>
      </c>
      <c r="L1254" s="12">
        <f t="shared" si="1623"/>
        <v>0.48073678632</v>
      </c>
      <c r="M1254" s="13">
        <f t="shared" si="1624"/>
        <v>4.0648743802351443E-2</v>
      </c>
      <c r="N1254" s="13">
        <f t="shared" si="1625"/>
        <v>0.11064793582711344</v>
      </c>
      <c r="O1254" s="13">
        <f t="shared" si="1626"/>
        <v>1.9541346463487451E-2</v>
      </c>
      <c r="P1254" s="13">
        <f t="shared" si="1627"/>
        <v>5.3192533082468109E-2</v>
      </c>
      <c r="Q1254" s="13">
        <f t="shared" si="1628"/>
        <v>0.15059463783592725</v>
      </c>
      <c r="R1254" s="13">
        <f t="shared" si="1629"/>
        <v>4.6971220496113261E-3</v>
      </c>
      <c r="S1254" s="13">
        <f t="shared" si="1630"/>
        <v>1.7401802067286681E-2</v>
      </c>
      <c r="T1254" s="13">
        <f t="shared" si="1631"/>
        <v>7.2396382230267953E-2</v>
      </c>
      <c r="U1254" s="13">
        <f t="shared" si="1632"/>
        <v>1.2785803705142998E-2</v>
      </c>
      <c r="V1254" s="13">
        <f t="shared" si="1633"/>
        <v>2.530202372740598E-3</v>
      </c>
      <c r="W1254" s="13">
        <f t="shared" si="1634"/>
        <v>0.1366420727472612</v>
      </c>
      <c r="X1254" s="13">
        <f t="shared" si="1635"/>
        <v>6.5688870928622009E-2</v>
      </c>
      <c r="Y1254" s="13">
        <f t="shared" si="1636"/>
        <v>1.5789528353607505E-2</v>
      </c>
      <c r="Z1254" s="13">
        <f t="shared" si="1637"/>
        <v>7.5269311969432024E-4</v>
      </c>
      <c r="AA1254" s="13">
        <f t="shared" si="1638"/>
        <v>2.0488687279095982E-3</v>
      </c>
      <c r="AB1254" s="13">
        <f t="shared" si="1639"/>
        <v>2.7885621340013773E-3</v>
      </c>
      <c r="AC1254" s="13">
        <f t="shared" si="1640"/>
        <v>2.0693731962505003E-4</v>
      </c>
      <c r="AD1254" s="13">
        <f t="shared" si="1641"/>
        <v>9.2986657657475477E-2</v>
      </c>
      <c r="AE1254" s="13">
        <f t="shared" si="1642"/>
        <v>4.4702106972892779E-2</v>
      </c>
      <c r="AF1254" s="13">
        <f t="shared" si="1643"/>
        <v>1.0744973623940666E-2</v>
      </c>
      <c r="AG1254" s="13">
        <f t="shared" si="1644"/>
        <v>1.721834696355467E-3</v>
      </c>
      <c r="AH1254" s="13">
        <f t="shared" si="1645"/>
        <v>9.0461817861755642E-5</v>
      </c>
      <c r="AI1254" s="13">
        <f t="shared" si="1646"/>
        <v>2.4624164196170164E-4</v>
      </c>
      <c r="AJ1254" s="13">
        <f t="shared" si="1647"/>
        <v>3.3514109968836581E-4</v>
      </c>
      <c r="AK1254" s="13">
        <f t="shared" si="1648"/>
        <v>3.0409033935263841E-4</v>
      </c>
      <c r="AL1254" s="13">
        <f t="shared" si="1649"/>
        <v>1.0831842945676458E-5</v>
      </c>
      <c r="AM1254" s="13">
        <f t="shared" si="1650"/>
        <v>5.0622876708268288E-2</v>
      </c>
      <c r="AN1254" s="13">
        <f t="shared" si="1651"/>
        <v>2.4336279063006477E-2</v>
      </c>
      <c r="AO1254" s="13">
        <f t="shared" si="1652"/>
        <v>5.8496722938682156E-3</v>
      </c>
      <c r="AP1254" s="13">
        <f t="shared" si="1653"/>
        <v>9.3738421985978303E-4</v>
      </c>
      <c r="AQ1254" s="13">
        <f t="shared" si="1654"/>
        <v>1.1265876935061809E-4</v>
      </c>
      <c r="AR1254" s="13">
        <f t="shared" si="1655"/>
        <v>8.6976647207051216E-6</v>
      </c>
      <c r="AS1254" s="13">
        <f t="shared" si="1656"/>
        <v>2.3675483122965715E-5</v>
      </c>
      <c r="AT1254" s="13">
        <f t="shared" si="1657"/>
        <v>3.2222931045587162E-5</v>
      </c>
      <c r="AU1254" s="13">
        <f t="shared" si="1658"/>
        <v>2.923748249826914E-5</v>
      </c>
      <c r="AV1254" s="13">
        <f t="shared" si="1659"/>
        <v>1.9896476401244257E-5</v>
      </c>
      <c r="AW1254" s="13">
        <f t="shared" si="1660"/>
        <v>3.9373443359963146E-7</v>
      </c>
      <c r="AX1254" s="13">
        <f t="shared" si="1661"/>
        <v>2.2966338314725169E-2</v>
      </c>
      <c r="AY1254" s="13">
        <f t="shared" si="1662"/>
        <v>1.1040763674958863E-2</v>
      </c>
      <c r="AZ1254" s="13">
        <f t="shared" si="1663"/>
        <v>2.6538506238091577E-3</v>
      </c>
      <c r="BA1254" s="13">
        <f t="shared" si="1664"/>
        <v>4.2526787342111398E-4</v>
      </c>
      <c r="BB1254" s="13">
        <f t="shared" si="1665"/>
        <v>5.1110477698401713E-5</v>
      </c>
      <c r="BC1254" s="13">
        <f t="shared" si="1666"/>
        <v>4.9141373592019375E-6</v>
      </c>
      <c r="BD1254" s="13">
        <f t="shared" si="1667"/>
        <v>6.9688123105343618E-7</v>
      </c>
      <c r="BE1254" s="13">
        <f t="shared" si="1668"/>
        <v>1.8969459451846544E-6</v>
      </c>
      <c r="BF1254" s="13">
        <f t="shared" si="1669"/>
        <v>2.5817913861110861E-6</v>
      </c>
      <c r="BG1254" s="13">
        <f t="shared" si="1670"/>
        <v>2.3425888960508565E-6</v>
      </c>
      <c r="BH1254" s="13">
        <f t="shared" si="1671"/>
        <v>1.5941613540376457E-6</v>
      </c>
      <c r="BI1254" s="13">
        <f t="shared" si="1672"/>
        <v>8.6787756127124304E-7</v>
      </c>
      <c r="BJ1254" s="14">
        <f t="shared" si="1673"/>
        <v>0.82091611702978906</v>
      </c>
      <c r="BK1254" s="14">
        <f t="shared" si="1674"/>
        <v>0.12503181416237644</v>
      </c>
      <c r="BL1254" s="14">
        <f t="shared" si="1675"/>
        <v>4.2961348263179683E-2</v>
      </c>
      <c r="BM1254" s="14">
        <f t="shared" si="1676"/>
        <v>0.59929928357355522</v>
      </c>
      <c r="BN1254" s="14">
        <f t="shared" si="1677"/>
        <v>0.37932231906095898</v>
      </c>
    </row>
    <row r="1255" spans="1:66" x14ac:dyDescent="0.25">
      <c r="A1255" t="s">
        <v>338</v>
      </c>
      <c r="B1255" t="s">
        <v>111</v>
      </c>
      <c r="C1255" t="s">
        <v>123</v>
      </c>
      <c r="D1255" s="7" t="s">
        <v>380</v>
      </c>
      <c r="E1255" s="10">
        <f>VLOOKUP(A1255,home!$A$2:$E$404,3,FALSE)</f>
        <v>1.2710999999999999</v>
      </c>
      <c r="F1255" s="10">
        <f>VLOOKUP(B1255,home!$B$2:$E$404,3,FALSE)</f>
        <v>1.7391000000000001</v>
      </c>
      <c r="G1255" s="10">
        <f>VLOOKUP(C1255,away!$B$2:$E$404,4,FALSE)</f>
        <v>0.82809999999999995</v>
      </c>
      <c r="H1255" s="10">
        <f>VLOOKUP(A1255,away!$A$2:$E$404,3,FALSE)</f>
        <v>0.94469999999999998</v>
      </c>
      <c r="I1255" s="10">
        <f>VLOOKUP(C1255,away!$B$2:$E$404,3,FALSE)</f>
        <v>0.8357</v>
      </c>
      <c r="J1255" s="10">
        <f>VLOOKUP(B1255,home!$B$2:$E$404,4,FALSE)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338</v>
      </c>
      <c r="B1256" t="s">
        <v>116</v>
      </c>
      <c r="C1256" t="s">
        <v>127</v>
      </c>
      <c r="D1256" s="7" t="s">
        <v>380</v>
      </c>
      <c r="E1256" s="10">
        <f>VLOOKUP(A1256,home!$A$2:$E$404,3,FALSE)</f>
        <v>1.2710999999999999</v>
      </c>
      <c r="F1256" s="10">
        <f>VLOOKUP(B1256,home!$B$2:$E$404,3,FALSE)</f>
        <v>0.5383</v>
      </c>
      <c r="G1256" s="10">
        <f>VLOOKUP(C1256,away!$B$2:$E$404,4,FALSE)</f>
        <v>0.99380000000000002</v>
      </c>
      <c r="H1256" s="10">
        <f>VLOOKUP(A1256,away!$A$2:$E$404,3,FALSE)</f>
        <v>0.94469999999999998</v>
      </c>
      <c r="I1256" s="10">
        <f>VLOOKUP(C1256,away!$B$2:$E$404,3,FALSE)</f>
        <v>0.72430000000000005</v>
      </c>
      <c r="J1256" s="10">
        <f>VLOOKUP(B1256,home!$B$2:$E$404,4,FALSE)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338</v>
      </c>
      <c r="B1257" t="s">
        <v>119</v>
      </c>
      <c r="C1257" t="s">
        <v>110</v>
      </c>
      <c r="D1257" s="7" t="s">
        <v>380</v>
      </c>
      <c r="E1257" s="10">
        <f>VLOOKUP(A1257,home!$A$2:$E$404,3,FALSE)</f>
        <v>1.2710999999999999</v>
      </c>
      <c r="F1257" s="10">
        <f>VLOOKUP(B1257,home!$B$2:$E$404,3,FALSE)</f>
        <v>1.2836000000000001</v>
      </c>
      <c r="G1257" s="10">
        <f>VLOOKUP(C1257,away!$B$2:$E$404,4,FALSE)</f>
        <v>0.99380000000000002</v>
      </c>
      <c r="H1257" s="10">
        <f>VLOOKUP(A1257,away!$A$2:$E$404,3,FALSE)</f>
        <v>0.94469999999999998</v>
      </c>
      <c r="I1257" s="10">
        <f>VLOOKUP(C1257,away!$B$2:$E$404,3,FALSE)</f>
        <v>1.0027999999999999</v>
      </c>
      <c r="J1257" s="10">
        <f>VLOOKUP(B1257,home!$B$2:$E$404,4,FALSE)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338</v>
      </c>
      <c r="B1258" t="s">
        <v>125</v>
      </c>
      <c r="C1258" t="s">
        <v>124</v>
      </c>
      <c r="D1258" s="7" t="s">
        <v>380</v>
      </c>
      <c r="E1258" s="10">
        <f>VLOOKUP(A1258,home!$A$2:$E$404,3,FALSE)</f>
        <v>1.2710999999999999</v>
      </c>
      <c r="F1258" s="10">
        <f>VLOOKUP(B1258,home!$B$2:$E$404,3,FALSE)</f>
        <v>1.3664000000000001</v>
      </c>
      <c r="G1258" s="10">
        <f>VLOOKUP(C1258,away!$B$2:$E$404,4,FALSE)</f>
        <v>1.2008000000000001</v>
      </c>
      <c r="H1258" s="10">
        <f>VLOOKUP(A1258,away!$A$2:$E$404,3,FALSE)</f>
        <v>0.94469999999999998</v>
      </c>
      <c r="I1258" s="10">
        <f>VLOOKUP(C1258,away!$B$2:$E$404,3,FALSE)</f>
        <v>0.94710000000000005</v>
      </c>
      <c r="J1258" s="10">
        <f>VLOOKUP(B1258,home!$B$2:$E$404,4,FALSE)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340</v>
      </c>
      <c r="B1259" t="s">
        <v>145</v>
      </c>
      <c r="C1259" t="s">
        <v>153</v>
      </c>
      <c r="D1259" s="7" t="s">
        <v>380</v>
      </c>
      <c r="E1259" s="10">
        <f>VLOOKUP(A1259,home!$A$2:$E$404,3,FALSE)</f>
        <v>1.4705999999999999</v>
      </c>
      <c r="F1259" s="10">
        <f>VLOOKUP(B1259,home!$B$2:$E$404,3,FALSE)</f>
        <v>1.19</v>
      </c>
      <c r="G1259" s="10">
        <f>VLOOKUP(C1259,away!$B$2:$E$404,4,FALSE)</f>
        <v>1.2844</v>
      </c>
      <c r="H1259" s="10">
        <f>VLOOKUP(A1259,away!$A$2:$E$404,3,FALSE)</f>
        <v>1.2646999999999999</v>
      </c>
      <c r="I1259" s="10">
        <f>VLOOKUP(C1259,away!$B$2:$E$404,3,FALSE)</f>
        <v>0.43930000000000002</v>
      </c>
      <c r="J1259" s="10">
        <f>VLOOKUP(B1259,home!$B$2:$E$404,4,FALSE)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340</v>
      </c>
      <c r="B1260" t="s">
        <v>317</v>
      </c>
      <c r="C1260" t="s">
        <v>150</v>
      </c>
      <c r="D1260" s="7" t="s">
        <v>380</v>
      </c>
      <c r="E1260" s="10">
        <f>VLOOKUP(A1260,home!$A$2:$E$404,3,FALSE)</f>
        <v>1.4705999999999999</v>
      </c>
      <c r="F1260" s="10">
        <f>VLOOKUP(B1260,home!$B$2:$E$404,3,FALSE)</f>
        <v>0.93500000000000005</v>
      </c>
      <c r="G1260" s="10">
        <f>VLOOKUP(C1260,away!$B$2:$E$404,4,FALSE)</f>
        <v>1.2844</v>
      </c>
      <c r="H1260" s="10">
        <f>VLOOKUP(A1260,away!$A$2:$E$404,3,FALSE)</f>
        <v>1.2646999999999999</v>
      </c>
      <c r="I1260" s="10">
        <f>VLOOKUP(C1260,away!$B$2:$E$404,3,FALSE)</f>
        <v>0.79069999999999996</v>
      </c>
      <c r="J1260" s="10">
        <f>VLOOKUP(B1260,home!$B$2:$E$404,4,FALSE)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340</v>
      </c>
      <c r="B1261" t="s">
        <v>149</v>
      </c>
      <c r="C1261" t="s">
        <v>146</v>
      </c>
      <c r="D1261" s="7" t="s">
        <v>380</v>
      </c>
      <c r="E1261" s="10">
        <f>VLOOKUP(A1261,home!$A$2:$E$404,3,FALSE)</f>
        <v>1.4705999999999999</v>
      </c>
      <c r="F1261" s="10">
        <f>VLOOKUP(B1261,home!$B$2:$E$404,3,FALSE)</f>
        <v>1.615</v>
      </c>
      <c r="G1261" s="10">
        <f>VLOOKUP(C1261,away!$B$2:$E$404,4,FALSE)</f>
        <v>0.85</v>
      </c>
      <c r="H1261" s="10">
        <f>VLOOKUP(A1261,away!$A$2:$E$404,3,FALSE)</f>
        <v>1.2646999999999999</v>
      </c>
      <c r="I1261" s="10">
        <f>VLOOKUP(C1261,away!$B$2:$E$404,3,FALSE)</f>
        <v>0.29649999999999999</v>
      </c>
      <c r="J1261" s="10">
        <f>VLOOKUP(B1261,home!$B$2:$E$404,4,FALSE)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340</v>
      </c>
      <c r="B1262" t="s">
        <v>152</v>
      </c>
      <c r="C1262" t="s">
        <v>147</v>
      </c>
      <c r="D1262" s="7" t="s">
        <v>380</v>
      </c>
      <c r="E1262" s="10">
        <f>VLOOKUP(A1262,home!$A$2:$E$404,3,FALSE)</f>
        <v>1.4705999999999999</v>
      </c>
      <c r="F1262" s="10">
        <f>VLOOKUP(B1262,home!$B$2:$E$404,3,FALSE)</f>
        <v>0.98219999999999996</v>
      </c>
      <c r="G1262" s="10">
        <f>VLOOKUP(C1262,away!$B$2:$E$404,4,FALSE)</f>
        <v>1.02</v>
      </c>
      <c r="H1262" s="10">
        <f>VLOOKUP(A1262,away!$A$2:$E$404,3,FALSE)</f>
        <v>1.2646999999999999</v>
      </c>
      <c r="I1262" s="10">
        <f>VLOOKUP(C1262,away!$B$2:$E$404,3,FALSE)</f>
        <v>1.0871999999999999</v>
      </c>
      <c r="J1262" s="10">
        <f>VLOOKUP(B1262,home!$B$2:$E$404,4,FALSE)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340</v>
      </c>
      <c r="B1263" t="s">
        <v>148</v>
      </c>
      <c r="C1263" t="s">
        <v>318</v>
      </c>
      <c r="D1263" s="7" t="s">
        <v>380</v>
      </c>
      <c r="E1263" s="10">
        <f>VLOOKUP(A1263,home!$A$2:$E$404,3,FALSE)</f>
        <v>1.4705999999999999</v>
      </c>
      <c r="F1263" s="10">
        <f>VLOOKUP(B1263,home!$B$2:$E$404,3,FALSE)</f>
        <v>1.105</v>
      </c>
      <c r="G1263" s="10">
        <f>VLOOKUP(C1263,away!$B$2:$E$404,4,FALSE)</f>
        <v>1.19</v>
      </c>
      <c r="H1263" s="10">
        <f>VLOOKUP(A1263,away!$A$2:$E$404,3,FALSE)</f>
        <v>1.2646999999999999</v>
      </c>
      <c r="I1263" s="10">
        <f>VLOOKUP(C1263,away!$B$2:$E$404,3,FALSE)</f>
        <v>1.5813999999999999</v>
      </c>
      <c r="J1263" s="10">
        <f>VLOOKUP(B1263,home!$B$2:$E$404,4,FALSE)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350</v>
      </c>
      <c r="B1264" t="s">
        <v>164</v>
      </c>
      <c r="C1264" t="s">
        <v>162</v>
      </c>
      <c r="D1264" s="7" t="s">
        <v>380</v>
      </c>
      <c r="E1264" s="10">
        <f>VLOOKUP(A1264,home!$A$2:$E$404,3,FALSE)</f>
        <v>1.3148</v>
      </c>
      <c r="F1264" s="10">
        <f>VLOOKUP(B1264,home!$B$2:$E$404,3,FALSE)</f>
        <v>0.97789999999999999</v>
      </c>
      <c r="G1264" s="10">
        <f>VLOOKUP(C1264,away!$B$2:$E$404,4,FALSE)</f>
        <v>1.7927999999999999</v>
      </c>
      <c r="H1264" s="10">
        <f>VLOOKUP(A1264,away!$A$2:$E$404,3,FALSE)</f>
        <v>1.2037</v>
      </c>
      <c r="I1264" s="10">
        <f>VLOOKUP(C1264,away!$B$2:$E$404,3,FALSE)</f>
        <v>0.83079999999999998</v>
      </c>
      <c r="J1264" s="10">
        <f>VLOOKUP(B1264,home!$B$2:$E$404,4,FALSE)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350</v>
      </c>
      <c r="B1265" t="s">
        <v>156</v>
      </c>
      <c r="C1265" t="s">
        <v>155</v>
      </c>
      <c r="D1265" s="7" t="s">
        <v>380</v>
      </c>
      <c r="E1265" s="10">
        <f>VLOOKUP(A1265,home!$A$2:$E$404,3,FALSE)</f>
        <v>1.3148</v>
      </c>
      <c r="F1265" s="10">
        <f>VLOOKUP(B1265,home!$B$2:$E$404,3,FALSE)</f>
        <v>0.76060000000000005</v>
      </c>
      <c r="G1265" s="10">
        <f>VLOOKUP(C1265,away!$B$2:$E$404,4,FALSE)</f>
        <v>1.4668000000000001</v>
      </c>
      <c r="H1265" s="10">
        <f>VLOOKUP(A1265,away!$A$2:$E$404,3,FALSE)</f>
        <v>1.2037</v>
      </c>
      <c r="I1265" s="10">
        <f>VLOOKUP(C1265,away!$B$2:$E$404,3,FALSE)</f>
        <v>0.59340000000000004</v>
      </c>
      <c r="J1265" s="10">
        <f>VLOOKUP(B1265,home!$B$2:$E$404,4,FALSE)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350</v>
      </c>
      <c r="B1266" t="s">
        <v>161</v>
      </c>
      <c r="C1266" t="s">
        <v>157</v>
      </c>
      <c r="D1266" s="7" t="s">
        <v>380</v>
      </c>
      <c r="E1266" s="10">
        <f>VLOOKUP(A1266,home!$A$2:$E$404,3,FALSE)</f>
        <v>1.3148</v>
      </c>
      <c r="F1266" s="10">
        <f>VLOOKUP(B1266,home!$B$2:$E$404,3,FALSE)</f>
        <v>1.4125000000000001</v>
      </c>
      <c r="G1266" s="10">
        <f>VLOOKUP(C1266,away!$B$2:$E$404,4,FALSE)</f>
        <v>0.43459999999999999</v>
      </c>
      <c r="H1266" s="10">
        <f>VLOOKUP(A1266,away!$A$2:$E$404,3,FALSE)</f>
        <v>1.2037</v>
      </c>
      <c r="I1266" s="10">
        <f>VLOOKUP(C1266,away!$B$2:$E$404,3,FALSE)</f>
        <v>0.65269999999999995</v>
      </c>
      <c r="J1266" s="10">
        <f>VLOOKUP(B1266,home!$B$2:$E$404,4,FALSE)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350</v>
      </c>
      <c r="B1267" t="s">
        <v>158</v>
      </c>
      <c r="C1267" t="s">
        <v>166</v>
      </c>
      <c r="D1267" s="7" t="s">
        <v>380</v>
      </c>
      <c r="E1267" s="10">
        <f>VLOOKUP(A1267,home!$A$2:$E$404,3,FALSE)</f>
        <v>1.3148</v>
      </c>
      <c r="F1267" s="10">
        <f>VLOOKUP(B1267,home!$B$2:$E$404,3,FALSE)</f>
        <v>1.1952</v>
      </c>
      <c r="G1267" s="10">
        <f>VLOOKUP(C1267,away!$B$2:$E$404,4,FALSE)</f>
        <v>0.97789999999999999</v>
      </c>
      <c r="H1267" s="10">
        <f>VLOOKUP(A1267,away!$A$2:$E$404,3,FALSE)</f>
        <v>1.2037</v>
      </c>
      <c r="I1267" s="10">
        <f>VLOOKUP(C1267,away!$B$2:$E$404,3,FALSE)</f>
        <v>1.0087999999999999</v>
      </c>
      <c r="J1267" s="10">
        <f>VLOOKUP(B1267,home!$B$2:$E$404,4,FALSE)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342</v>
      </c>
      <c r="B1268" t="s">
        <v>191</v>
      </c>
      <c r="C1268" t="s">
        <v>187</v>
      </c>
      <c r="D1268" s="7" t="s">
        <v>380</v>
      </c>
      <c r="E1268" s="10">
        <f>VLOOKUP(A1268,home!$A$2:$E$404,3,FALSE)</f>
        <v>1.1667000000000001</v>
      </c>
      <c r="F1268" s="10" t="e">
        <f>VLOOKUP(B1268,home!$B$2:$E$404,3,FALSE)</f>
        <v>#N/A</v>
      </c>
      <c r="G1268" s="10">
        <f>VLOOKUP(C1268,away!$B$2:$E$404,4,FALSE)</f>
        <v>0.28570000000000001</v>
      </c>
      <c r="H1268" s="10">
        <f>VLOOKUP(A1268,away!$A$2:$E$404,3,FALSE)</f>
        <v>1.0832999999999999</v>
      </c>
      <c r="I1268" s="10">
        <f>VLOOKUP(C1268,away!$B$2:$E$404,3,FALSE)</f>
        <v>0.30769999999999997</v>
      </c>
      <c r="J1268" s="10" t="e">
        <f>VLOOKUP(B1268,home!$B$2:$E$404,4,FALSE)</f>
        <v>#N/A</v>
      </c>
      <c r="K1268" s="12" t="e">
        <f t="shared" si="1678"/>
        <v>#N/A</v>
      </c>
      <c r="L1268" s="12" t="e">
        <f t="shared" si="1679"/>
        <v>#N/A</v>
      </c>
      <c r="M1268" s="13" t="e">
        <f t="shared" si="1680"/>
        <v>#N/A</v>
      </c>
      <c r="N1268" s="13" t="e">
        <f t="shared" si="1681"/>
        <v>#N/A</v>
      </c>
      <c r="O1268" s="13" t="e">
        <f t="shared" si="1682"/>
        <v>#N/A</v>
      </c>
      <c r="P1268" s="13" t="e">
        <f t="shared" si="1683"/>
        <v>#N/A</v>
      </c>
      <c r="Q1268" s="13" t="e">
        <f t="shared" si="1684"/>
        <v>#N/A</v>
      </c>
      <c r="R1268" s="13" t="e">
        <f t="shared" si="1685"/>
        <v>#N/A</v>
      </c>
      <c r="S1268" s="13" t="e">
        <f t="shared" si="1686"/>
        <v>#N/A</v>
      </c>
      <c r="T1268" s="13" t="e">
        <f t="shared" si="1687"/>
        <v>#N/A</v>
      </c>
      <c r="U1268" s="13" t="e">
        <f t="shared" si="1688"/>
        <v>#N/A</v>
      </c>
      <c r="V1268" s="13" t="e">
        <f t="shared" si="1689"/>
        <v>#N/A</v>
      </c>
      <c r="W1268" s="13" t="e">
        <f t="shared" si="1690"/>
        <v>#N/A</v>
      </c>
      <c r="X1268" s="13" t="e">
        <f t="shared" si="1691"/>
        <v>#N/A</v>
      </c>
      <c r="Y1268" s="13" t="e">
        <f t="shared" si="1692"/>
        <v>#N/A</v>
      </c>
      <c r="Z1268" s="13" t="e">
        <f t="shared" si="1693"/>
        <v>#N/A</v>
      </c>
      <c r="AA1268" s="13" t="e">
        <f t="shared" si="1694"/>
        <v>#N/A</v>
      </c>
      <c r="AB1268" s="13" t="e">
        <f t="shared" si="1695"/>
        <v>#N/A</v>
      </c>
      <c r="AC1268" s="13" t="e">
        <f t="shared" si="1696"/>
        <v>#N/A</v>
      </c>
      <c r="AD1268" s="13" t="e">
        <f t="shared" si="1697"/>
        <v>#N/A</v>
      </c>
      <c r="AE1268" s="13" t="e">
        <f t="shared" si="1698"/>
        <v>#N/A</v>
      </c>
      <c r="AF1268" s="13" t="e">
        <f t="shared" si="1699"/>
        <v>#N/A</v>
      </c>
      <c r="AG1268" s="13" t="e">
        <f t="shared" si="1700"/>
        <v>#N/A</v>
      </c>
      <c r="AH1268" s="13" t="e">
        <f t="shared" si="1701"/>
        <v>#N/A</v>
      </c>
      <c r="AI1268" s="13" t="e">
        <f t="shared" si="1702"/>
        <v>#N/A</v>
      </c>
      <c r="AJ1268" s="13" t="e">
        <f t="shared" si="1703"/>
        <v>#N/A</v>
      </c>
      <c r="AK1268" s="13" t="e">
        <f t="shared" si="1704"/>
        <v>#N/A</v>
      </c>
      <c r="AL1268" s="13" t="e">
        <f t="shared" si="1705"/>
        <v>#N/A</v>
      </c>
      <c r="AM1268" s="13" t="e">
        <f t="shared" si="1706"/>
        <v>#N/A</v>
      </c>
      <c r="AN1268" s="13" t="e">
        <f t="shared" si="1707"/>
        <v>#N/A</v>
      </c>
      <c r="AO1268" s="13" t="e">
        <f t="shared" si="1708"/>
        <v>#N/A</v>
      </c>
      <c r="AP1268" s="13" t="e">
        <f t="shared" si="1709"/>
        <v>#N/A</v>
      </c>
      <c r="AQ1268" s="13" t="e">
        <f t="shared" si="1710"/>
        <v>#N/A</v>
      </c>
      <c r="AR1268" s="13" t="e">
        <f t="shared" si="1711"/>
        <v>#N/A</v>
      </c>
      <c r="AS1268" s="13" t="e">
        <f t="shared" si="1712"/>
        <v>#N/A</v>
      </c>
      <c r="AT1268" s="13" t="e">
        <f t="shared" si="1713"/>
        <v>#N/A</v>
      </c>
      <c r="AU1268" s="13" t="e">
        <f t="shared" si="1714"/>
        <v>#N/A</v>
      </c>
      <c r="AV1268" s="13" t="e">
        <f t="shared" si="1715"/>
        <v>#N/A</v>
      </c>
      <c r="AW1268" s="13" t="e">
        <f t="shared" si="1716"/>
        <v>#N/A</v>
      </c>
      <c r="AX1268" s="13" t="e">
        <f t="shared" si="1717"/>
        <v>#N/A</v>
      </c>
      <c r="AY1268" s="13" t="e">
        <f t="shared" si="1718"/>
        <v>#N/A</v>
      </c>
      <c r="AZ1268" s="13" t="e">
        <f t="shared" si="1719"/>
        <v>#N/A</v>
      </c>
      <c r="BA1268" s="13" t="e">
        <f t="shared" si="1720"/>
        <v>#N/A</v>
      </c>
      <c r="BB1268" s="13" t="e">
        <f t="shared" si="1721"/>
        <v>#N/A</v>
      </c>
      <c r="BC1268" s="13" t="e">
        <f t="shared" si="1722"/>
        <v>#N/A</v>
      </c>
      <c r="BD1268" s="13" t="e">
        <f t="shared" si="1723"/>
        <v>#N/A</v>
      </c>
      <c r="BE1268" s="13" t="e">
        <f t="shared" si="1724"/>
        <v>#N/A</v>
      </c>
      <c r="BF1268" s="13" t="e">
        <f t="shared" si="1725"/>
        <v>#N/A</v>
      </c>
      <c r="BG1268" s="13" t="e">
        <f t="shared" si="1726"/>
        <v>#N/A</v>
      </c>
      <c r="BH1268" s="13" t="e">
        <f t="shared" si="1727"/>
        <v>#N/A</v>
      </c>
      <c r="BI1268" s="13" t="e">
        <f t="shared" si="1728"/>
        <v>#N/A</v>
      </c>
      <c r="BJ1268" s="14" t="e">
        <f t="shared" si="1729"/>
        <v>#N/A</v>
      </c>
      <c r="BK1268" s="14" t="e">
        <f t="shared" si="1730"/>
        <v>#N/A</v>
      </c>
      <c r="BL1268" s="14" t="e">
        <f t="shared" si="1731"/>
        <v>#N/A</v>
      </c>
      <c r="BM1268" s="14" t="e">
        <f t="shared" si="1732"/>
        <v>#N/A</v>
      </c>
      <c r="BN1268" s="14" t="e">
        <f t="shared" si="1733"/>
        <v>#N/A</v>
      </c>
    </row>
    <row r="1269" spans="1:66" x14ac:dyDescent="0.25">
      <c r="A1269" t="s">
        <v>342</v>
      </c>
      <c r="B1269" t="s">
        <v>188</v>
      </c>
      <c r="C1269" t="s">
        <v>185</v>
      </c>
      <c r="D1269" s="7" t="s">
        <v>380</v>
      </c>
      <c r="E1269" s="10">
        <f>VLOOKUP(A1269,home!$A$2:$E$404,3,FALSE)</f>
        <v>1.1667000000000001</v>
      </c>
      <c r="F1269" s="10">
        <f>VLOOKUP(B1269,home!$B$2:$E$404,3,FALSE)</f>
        <v>0.28570000000000001</v>
      </c>
      <c r="G1269" s="10">
        <f>VLOOKUP(C1269,away!$B$2:$E$404,4,FALSE)</f>
        <v>0.85709999999999997</v>
      </c>
      <c r="H1269" s="10">
        <f>VLOOKUP(A1269,away!$A$2:$E$404,3,FALSE)</f>
        <v>1.0832999999999999</v>
      </c>
      <c r="I1269" s="10">
        <f>VLOOKUP(C1269,away!$B$2:$E$404,3,FALSE)</f>
        <v>0.1</v>
      </c>
      <c r="J1269" s="10">
        <f>VLOOKUP(B1269,home!$B$2:$E$404,4,FALSE)</f>
        <v>0.92310000000000003</v>
      </c>
      <c r="K1269" s="12">
        <f t="shared" si="1678"/>
        <v>0.28569387744899999</v>
      </c>
      <c r="L1269" s="12">
        <f t="shared" si="1679"/>
        <v>9.9999423000000004E-2</v>
      </c>
      <c r="M1269" s="13">
        <f t="shared" si="1680"/>
        <v>0.67997904296977529</v>
      </c>
      <c r="N1269" s="13">
        <f t="shared" si="1681"/>
        <v>0.19426584937009522</v>
      </c>
      <c r="O1269" s="13">
        <f t="shared" si="1682"/>
        <v>6.7997511949069736E-2</v>
      </c>
      <c r="P1269" s="13">
        <f t="shared" si="1683"/>
        <v>1.9426472845614436E-2</v>
      </c>
      <c r="Q1269" s="13">
        <f t="shared" si="1684"/>
        <v>2.7750281881232939E-2</v>
      </c>
      <c r="R1269" s="13">
        <f t="shared" si="1685"/>
        <v>3.399855980171289E-3</v>
      </c>
      <c r="S1269" s="13">
        <f t="shared" si="1686"/>
        <v>1.3874980821951954E-4</v>
      </c>
      <c r="T1269" s="13">
        <f t="shared" si="1687"/>
        <v>2.7750121762106484E-3</v>
      </c>
      <c r="U1269" s="13">
        <f t="shared" si="1688"/>
        <v>9.7131803774330575E-4</v>
      </c>
      <c r="V1269" s="13">
        <f t="shared" si="1689"/>
        <v>4.4044157758787469E-7</v>
      </c>
      <c r="W1269" s="13">
        <f t="shared" si="1690"/>
        <v>2.642695210317389E-3</v>
      </c>
      <c r="X1269" s="13">
        <f t="shared" si="1691"/>
        <v>2.6426799619660253E-4</v>
      </c>
      <c r="Y1269" s="13">
        <f t="shared" si="1692"/>
        <v>1.3213323568513221E-5</v>
      </c>
      <c r="Z1269" s="13">
        <f t="shared" si="1693"/>
        <v>1.1332787876674285E-4</v>
      </c>
      <c r="AA1269" s="13">
        <f t="shared" si="1694"/>
        <v>3.2377081107940953E-5</v>
      </c>
      <c r="AB1269" s="13">
        <f t="shared" si="1695"/>
        <v>4.6249669211042074E-6</v>
      </c>
      <c r="AC1269" s="13">
        <f t="shared" si="1696"/>
        <v>7.8644210027061345E-10</v>
      </c>
      <c r="AD1269" s="13">
        <f t="shared" si="1697"/>
        <v>1.8875046038786884E-4</v>
      </c>
      <c r="AE1269" s="13">
        <f t="shared" si="1698"/>
        <v>1.8874937129771237E-5</v>
      </c>
      <c r="AF1269" s="13">
        <f t="shared" si="1699"/>
        <v>9.4374141106919988E-7</v>
      </c>
      <c r="AG1269" s="13">
        <f t="shared" si="1700"/>
        <v>3.145786552270862E-8</v>
      </c>
      <c r="AH1269" s="13">
        <f t="shared" si="1701"/>
        <v>2.8331806216220578E-6</v>
      </c>
      <c r="AI1269" s="13">
        <f t="shared" si="1702"/>
        <v>8.094223573045736E-7</v>
      </c>
      <c r="AJ1269" s="13">
        <f t="shared" si="1703"/>
        <v>1.1562350587612676E-7</v>
      </c>
      <c r="AK1269" s="13">
        <f t="shared" si="1704"/>
        <v>1.1010975905999294E-8</v>
      </c>
      <c r="AL1269" s="13">
        <f t="shared" si="1705"/>
        <v>8.9872158640831267E-13</v>
      </c>
      <c r="AM1269" s="13">
        <f t="shared" si="1706"/>
        <v>1.078497017969883E-5</v>
      </c>
      <c r="AN1269" s="13">
        <f t="shared" si="1707"/>
        <v>1.0784907950420892E-6</v>
      </c>
      <c r="AO1269" s="13">
        <f t="shared" si="1708"/>
        <v>5.3924228607510082E-8</v>
      </c>
      <c r="AP1269" s="13">
        <f t="shared" si="1709"/>
        <v>1.7974639154903685E-9</v>
      </c>
      <c r="AQ1269" s="13">
        <f t="shared" si="1710"/>
        <v>4.4936338603089379E-11</v>
      </c>
      <c r="AR1269" s="13">
        <f t="shared" si="1711"/>
        <v>5.6663285483397412E-8</v>
      </c>
      <c r="AS1269" s="13">
        <f t="shared" si="1712"/>
        <v>1.6188353738751437E-8</v>
      </c>
      <c r="AT1269" s="13">
        <f t="shared" si="1713"/>
        <v>2.3124567745699566E-9</v>
      </c>
      <c r="AU1269" s="13">
        <f t="shared" si="1714"/>
        <v>2.2021824745336629E-10</v>
      </c>
      <c r="AV1269" s="13">
        <f t="shared" si="1715"/>
        <v>1.5728751249993895E-11</v>
      </c>
      <c r="AW1269" s="13">
        <f t="shared" si="1716"/>
        <v>7.1321603685335346E-16</v>
      </c>
      <c r="AX1269" s="13">
        <f t="shared" si="1717"/>
        <v>5.1353332480166555E-7</v>
      </c>
      <c r="AY1269" s="13">
        <f t="shared" si="1718"/>
        <v>5.135303617143814E-8</v>
      </c>
      <c r="AZ1269" s="13">
        <f t="shared" si="1719"/>
        <v>2.5676369932209711E-9</v>
      </c>
      <c r="BA1269" s="13">
        <f t="shared" si="1720"/>
        <v>8.5587405931850735E-11</v>
      </c>
      <c r="BB1269" s="13">
        <f t="shared" si="1721"/>
        <v>2.1396728023129617E-12</v>
      </c>
      <c r="BC1269" s="13">
        <f t="shared" si="1722"/>
        <v>4.279320912801784E-14</v>
      </c>
      <c r="BD1269" s="13">
        <f t="shared" si="1723"/>
        <v>9.4438264227067052E-10</v>
      </c>
      <c r="BE1269" s="13">
        <f t="shared" si="1724"/>
        <v>2.6980433886583967E-10</v>
      </c>
      <c r="BF1269" s="13">
        <f t="shared" si="1725"/>
        <v>3.8540723861572825E-11</v>
      </c>
      <c r="BG1269" s="13">
        <f t="shared" si="1726"/>
        <v>3.670282946567978E-12</v>
      </c>
      <c r="BH1269" s="13">
        <f t="shared" si="1727"/>
        <v>2.6214434158498663E-13</v>
      </c>
      <c r="BI1269" s="13">
        <f t="shared" si="1728"/>
        <v>1.4978606679745997E-14</v>
      </c>
      <c r="BJ1269" s="14">
        <f t="shared" si="1729"/>
        <v>0.22793240732378706</v>
      </c>
      <c r="BK1269" s="14">
        <f t="shared" si="1730"/>
        <v>0.69954475820556372</v>
      </c>
      <c r="BL1269" s="14">
        <f t="shared" si="1731"/>
        <v>7.2409533909192192E-2</v>
      </c>
      <c r="BM1269" s="14">
        <f t="shared" si="1732"/>
        <v>7.1809609683153777E-3</v>
      </c>
      <c r="BN1269" s="14">
        <f t="shared" si="1733"/>
        <v>0.99281901499595893</v>
      </c>
    </row>
    <row r="1270" spans="1:66" x14ac:dyDescent="0.25">
      <c r="A1270" t="s">
        <v>342</v>
      </c>
      <c r="B1270" t="s">
        <v>186</v>
      </c>
      <c r="C1270" t="s">
        <v>178</v>
      </c>
      <c r="D1270" s="7" t="s">
        <v>380</v>
      </c>
      <c r="E1270" s="10">
        <f>VLOOKUP(A1270,home!$A$2:$E$404,3,FALSE)</f>
        <v>1.1667000000000001</v>
      </c>
      <c r="F1270" s="10" t="e">
        <f>VLOOKUP(B1270,home!$B$2:$E$404,3,FALSE)</f>
        <v>#N/A</v>
      </c>
      <c r="G1270" s="10">
        <f>VLOOKUP(C1270,away!$B$2:$E$404,4,FALSE)</f>
        <v>1.2857000000000001</v>
      </c>
      <c r="H1270" s="10">
        <f>VLOOKUP(A1270,away!$A$2:$E$404,3,FALSE)</f>
        <v>1.0832999999999999</v>
      </c>
      <c r="I1270" s="10">
        <f>VLOOKUP(C1270,away!$B$2:$E$404,3,FALSE)</f>
        <v>2.3077999999999999</v>
      </c>
      <c r="J1270" s="10" t="e">
        <f>VLOOKUP(B1270,home!$B$2:$E$404,4,FALSE)</f>
        <v>#N/A</v>
      </c>
      <c r="K1270" s="12" t="e">
        <f t="shared" si="1678"/>
        <v>#N/A</v>
      </c>
      <c r="L1270" s="12" t="e">
        <f t="shared" si="1679"/>
        <v>#N/A</v>
      </c>
      <c r="M1270" s="13" t="e">
        <f t="shared" si="1680"/>
        <v>#N/A</v>
      </c>
      <c r="N1270" s="13" t="e">
        <f t="shared" si="1681"/>
        <v>#N/A</v>
      </c>
      <c r="O1270" s="13" t="e">
        <f t="shared" si="1682"/>
        <v>#N/A</v>
      </c>
      <c r="P1270" s="13" t="e">
        <f t="shared" si="1683"/>
        <v>#N/A</v>
      </c>
      <c r="Q1270" s="13" t="e">
        <f t="shared" si="1684"/>
        <v>#N/A</v>
      </c>
      <c r="R1270" s="13" t="e">
        <f t="shared" si="1685"/>
        <v>#N/A</v>
      </c>
      <c r="S1270" s="13" t="e">
        <f t="shared" si="1686"/>
        <v>#N/A</v>
      </c>
      <c r="T1270" s="13" t="e">
        <f t="shared" si="1687"/>
        <v>#N/A</v>
      </c>
      <c r="U1270" s="13" t="e">
        <f t="shared" si="1688"/>
        <v>#N/A</v>
      </c>
      <c r="V1270" s="13" t="e">
        <f t="shared" si="1689"/>
        <v>#N/A</v>
      </c>
      <c r="W1270" s="13" t="e">
        <f t="shared" si="1690"/>
        <v>#N/A</v>
      </c>
      <c r="X1270" s="13" t="e">
        <f t="shared" si="1691"/>
        <v>#N/A</v>
      </c>
      <c r="Y1270" s="13" t="e">
        <f t="shared" si="1692"/>
        <v>#N/A</v>
      </c>
      <c r="Z1270" s="13" t="e">
        <f t="shared" si="1693"/>
        <v>#N/A</v>
      </c>
      <c r="AA1270" s="13" t="e">
        <f t="shared" si="1694"/>
        <v>#N/A</v>
      </c>
      <c r="AB1270" s="13" t="e">
        <f t="shared" si="1695"/>
        <v>#N/A</v>
      </c>
      <c r="AC1270" s="13" t="e">
        <f t="shared" si="1696"/>
        <v>#N/A</v>
      </c>
      <c r="AD1270" s="13" t="e">
        <f t="shared" si="1697"/>
        <v>#N/A</v>
      </c>
      <c r="AE1270" s="13" t="e">
        <f t="shared" si="1698"/>
        <v>#N/A</v>
      </c>
      <c r="AF1270" s="13" t="e">
        <f t="shared" si="1699"/>
        <v>#N/A</v>
      </c>
      <c r="AG1270" s="13" t="e">
        <f t="shared" si="1700"/>
        <v>#N/A</v>
      </c>
      <c r="AH1270" s="13" t="e">
        <f t="shared" si="1701"/>
        <v>#N/A</v>
      </c>
      <c r="AI1270" s="13" t="e">
        <f t="shared" si="1702"/>
        <v>#N/A</v>
      </c>
      <c r="AJ1270" s="13" t="e">
        <f t="shared" si="1703"/>
        <v>#N/A</v>
      </c>
      <c r="AK1270" s="13" t="e">
        <f t="shared" si="1704"/>
        <v>#N/A</v>
      </c>
      <c r="AL1270" s="13" t="e">
        <f t="shared" si="1705"/>
        <v>#N/A</v>
      </c>
      <c r="AM1270" s="13" t="e">
        <f t="shared" si="1706"/>
        <v>#N/A</v>
      </c>
      <c r="AN1270" s="13" t="e">
        <f t="shared" si="1707"/>
        <v>#N/A</v>
      </c>
      <c r="AO1270" s="13" t="e">
        <f t="shared" si="1708"/>
        <v>#N/A</v>
      </c>
      <c r="AP1270" s="13" t="e">
        <f t="shared" si="1709"/>
        <v>#N/A</v>
      </c>
      <c r="AQ1270" s="13" t="e">
        <f t="shared" si="1710"/>
        <v>#N/A</v>
      </c>
      <c r="AR1270" s="13" t="e">
        <f t="shared" si="1711"/>
        <v>#N/A</v>
      </c>
      <c r="AS1270" s="13" t="e">
        <f t="shared" si="1712"/>
        <v>#N/A</v>
      </c>
      <c r="AT1270" s="13" t="e">
        <f t="shared" si="1713"/>
        <v>#N/A</v>
      </c>
      <c r="AU1270" s="13" t="e">
        <f t="shared" si="1714"/>
        <v>#N/A</v>
      </c>
      <c r="AV1270" s="13" t="e">
        <f t="shared" si="1715"/>
        <v>#N/A</v>
      </c>
      <c r="AW1270" s="13" t="e">
        <f t="shared" si="1716"/>
        <v>#N/A</v>
      </c>
      <c r="AX1270" s="13" t="e">
        <f t="shared" si="1717"/>
        <v>#N/A</v>
      </c>
      <c r="AY1270" s="13" t="e">
        <f t="shared" si="1718"/>
        <v>#N/A</v>
      </c>
      <c r="AZ1270" s="13" t="e">
        <f t="shared" si="1719"/>
        <v>#N/A</v>
      </c>
      <c r="BA1270" s="13" t="e">
        <f t="shared" si="1720"/>
        <v>#N/A</v>
      </c>
      <c r="BB1270" s="13" t="e">
        <f t="shared" si="1721"/>
        <v>#N/A</v>
      </c>
      <c r="BC1270" s="13" t="e">
        <f t="shared" si="1722"/>
        <v>#N/A</v>
      </c>
      <c r="BD1270" s="13" t="e">
        <f t="shared" si="1723"/>
        <v>#N/A</v>
      </c>
      <c r="BE1270" s="13" t="e">
        <f t="shared" si="1724"/>
        <v>#N/A</v>
      </c>
      <c r="BF1270" s="13" t="e">
        <f t="shared" si="1725"/>
        <v>#N/A</v>
      </c>
      <c r="BG1270" s="13" t="e">
        <f t="shared" si="1726"/>
        <v>#N/A</v>
      </c>
      <c r="BH1270" s="13" t="e">
        <f t="shared" si="1727"/>
        <v>#N/A</v>
      </c>
      <c r="BI1270" s="13" t="e">
        <f t="shared" si="1728"/>
        <v>#N/A</v>
      </c>
      <c r="BJ1270" s="14" t="e">
        <f t="shared" si="1729"/>
        <v>#N/A</v>
      </c>
      <c r="BK1270" s="14" t="e">
        <f t="shared" si="1730"/>
        <v>#N/A</v>
      </c>
      <c r="BL1270" s="14" t="e">
        <f t="shared" si="1731"/>
        <v>#N/A</v>
      </c>
      <c r="BM1270" s="14" t="e">
        <f t="shared" si="1732"/>
        <v>#N/A</v>
      </c>
      <c r="BN1270" s="14" t="e">
        <f t="shared" si="1733"/>
        <v>#N/A</v>
      </c>
    </row>
    <row r="1271" spans="1:66" x14ac:dyDescent="0.25">
      <c r="A1271" t="s">
        <v>343</v>
      </c>
      <c r="B1271" t="s">
        <v>211</v>
      </c>
      <c r="C1271" t="s">
        <v>205</v>
      </c>
      <c r="D1271" s="7" t="s">
        <v>380</v>
      </c>
      <c r="E1271" s="10">
        <f>VLOOKUP(A1271,home!$A$2:$E$404,3,FALSE)</f>
        <v>1.3976999999999999</v>
      </c>
      <c r="F1271" s="10">
        <f>VLOOKUP(B1271,home!$B$2:$E$404,3,FALSE)</f>
        <v>1.2683</v>
      </c>
      <c r="G1271" s="10">
        <f>VLOOKUP(C1271,away!$B$2:$E$404,4,FALSE)</f>
        <v>1.4309000000000001</v>
      </c>
      <c r="H1271" s="10">
        <f>VLOOKUP(A1271,away!$A$2:$E$404,3,FALSE)</f>
        <v>1.0585</v>
      </c>
      <c r="I1271" s="10">
        <f>VLOOKUP(C1271,away!$B$2:$E$404,3,FALSE)</f>
        <v>1.1114999999999999</v>
      </c>
      <c r="J1271" s="10">
        <f>VLOOKUP(B1271,home!$B$2:$E$404,4,FALSE)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343</v>
      </c>
      <c r="B1272" t="s">
        <v>203</v>
      </c>
      <c r="C1272" t="s">
        <v>198</v>
      </c>
      <c r="D1272" s="7" t="s">
        <v>380</v>
      </c>
      <c r="E1272" s="10">
        <f>VLOOKUP(A1272,home!$A$2:$E$404,3,FALSE)</f>
        <v>1.3976999999999999</v>
      </c>
      <c r="F1272" s="10">
        <f>VLOOKUP(B1272,home!$B$2:$E$404,3,FALSE)</f>
        <v>0.82279999999999998</v>
      </c>
      <c r="G1272" s="10">
        <f>VLOOKUP(C1272,away!$B$2:$E$404,4,FALSE)</f>
        <v>0.71550000000000002</v>
      </c>
      <c r="H1272" s="10">
        <f>VLOOKUP(A1272,away!$A$2:$E$404,3,FALSE)</f>
        <v>1.0585</v>
      </c>
      <c r="I1272" s="10">
        <f>VLOOKUP(C1272,away!$B$2:$E$404,3,FALSE)</f>
        <v>0.89219999999999999</v>
      </c>
      <c r="J1272" s="10">
        <f>VLOOKUP(B1272,home!$B$2:$E$404,4,FALSE)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343</v>
      </c>
      <c r="B1273" t="s">
        <v>212</v>
      </c>
      <c r="C1273" t="s">
        <v>210</v>
      </c>
      <c r="D1273" s="7" t="s">
        <v>380</v>
      </c>
      <c r="E1273" s="10">
        <f>VLOOKUP(A1273,home!$A$2:$E$404,3,FALSE)</f>
        <v>1.3976999999999999</v>
      </c>
      <c r="F1273" s="10">
        <f>VLOOKUP(B1273,home!$B$2:$E$404,3,FALSE)</f>
        <v>1.3513999999999999</v>
      </c>
      <c r="G1273" s="10">
        <f>VLOOKUP(C1273,away!$B$2:$E$404,4,FALSE)</f>
        <v>1.6296999999999999</v>
      </c>
      <c r="H1273" s="10">
        <f>VLOOKUP(A1273,away!$A$2:$E$404,3,FALSE)</f>
        <v>1.0585</v>
      </c>
      <c r="I1273" s="10">
        <f>VLOOKUP(C1273,away!$B$2:$E$404,3,FALSE)</f>
        <v>0.73480000000000001</v>
      </c>
      <c r="J1273" s="10">
        <f>VLOOKUP(B1273,home!$B$2:$E$404,4,FALSE)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343</v>
      </c>
      <c r="B1274" t="s">
        <v>199</v>
      </c>
      <c r="C1274" t="s">
        <v>214</v>
      </c>
      <c r="D1274" s="7" t="s">
        <v>380</v>
      </c>
      <c r="E1274" s="10">
        <f>VLOOKUP(A1274,home!$A$2:$E$404,3,FALSE)</f>
        <v>1.3976999999999999</v>
      </c>
      <c r="F1274" s="10">
        <f>VLOOKUP(B1274,home!$B$2:$E$404,3,FALSE)</f>
        <v>1.4309000000000001</v>
      </c>
      <c r="G1274" s="10">
        <f>VLOOKUP(C1274,away!$B$2:$E$404,4,FALSE)</f>
        <v>0.78700000000000003</v>
      </c>
      <c r="H1274" s="10">
        <f>VLOOKUP(A1274,away!$A$2:$E$404,3,FALSE)</f>
        <v>1.0585</v>
      </c>
      <c r="I1274" s="10">
        <f>VLOOKUP(C1274,away!$B$2:$E$404,3,FALSE)</f>
        <v>0.70850000000000002</v>
      </c>
      <c r="J1274" s="10">
        <f>VLOOKUP(B1274,home!$B$2:$E$404,4,FALSE)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344</v>
      </c>
      <c r="B1275" t="s">
        <v>220</v>
      </c>
      <c r="C1275" t="s">
        <v>216</v>
      </c>
      <c r="D1275" s="7" t="s">
        <v>380</v>
      </c>
      <c r="E1275" s="10">
        <f>VLOOKUP(A1275,home!$A$2:$E$404,3,FALSE)</f>
        <v>1.8042</v>
      </c>
      <c r="F1275" s="10">
        <f>VLOOKUP(B1275,home!$B$2:$E$404,3,FALSE)</f>
        <v>0.70209999999999995</v>
      </c>
      <c r="G1275" s="10">
        <f>VLOOKUP(C1275,away!$B$2:$E$404,4,FALSE)</f>
        <v>1.1455</v>
      </c>
      <c r="H1275" s="10">
        <f>VLOOKUP(A1275,away!$A$2:$E$404,3,FALSE)</f>
        <v>1.2458</v>
      </c>
      <c r="I1275" s="10">
        <f>VLOOKUP(C1275,away!$B$2:$E$404,3,FALSE)</f>
        <v>0.96319999999999995</v>
      </c>
      <c r="J1275" s="10">
        <f>VLOOKUP(B1275,home!$B$2:$E$404,4,FALSE)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344</v>
      </c>
      <c r="B1276" t="s">
        <v>222</v>
      </c>
      <c r="C1276" t="s">
        <v>221</v>
      </c>
      <c r="D1276" s="7" t="s">
        <v>380</v>
      </c>
      <c r="E1276" s="10">
        <f>VLOOKUP(A1276,home!$A$2:$E$404,3,FALSE)</f>
        <v>1.8042</v>
      </c>
      <c r="F1276" s="10">
        <f>VLOOKUP(B1276,home!$B$2:$E$404,3,FALSE)</f>
        <v>1.1085</v>
      </c>
      <c r="G1276" s="10">
        <f>VLOOKUP(C1276,away!$B$2:$E$404,4,FALSE)</f>
        <v>0.81289999999999996</v>
      </c>
      <c r="H1276" s="10">
        <f>VLOOKUP(A1276,away!$A$2:$E$404,3,FALSE)</f>
        <v>1.2458</v>
      </c>
      <c r="I1276" s="10">
        <f>VLOOKUP(C1276,away!$B$2:$E$404,3,FALSE)</f>
        <v>1.2843</v>
      </c>
      <c r="J1276" s="10">
        <f>VLOOKUP(B1276,home!$B$2:$E$404,4,FALSE)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344</v>
      </c>
      <c r="B1277" t="s">
        <v>226</v>
      </c>
      <c r="C1277" t="s">
        <v>215</v>
      </c>
      <c r="D1277" s="7" t="s">
        <v>380</v>
      </c>
      <c r="E1277" s="10">
        <f>VLOOKUP(A1277,home!$A$2:$E$404,3,FALSE)</f>
        <v>1.8042</v>
      </c>
      <c r="F1277" s="10">
        <f>VLOOKUP(B1277,home!$B$2:$E$404,3,FALSE)</f>
        <v>0.62819999999999998</v>
      </c>
      <c r="G1277" s="10">
        <f>VLOOKUP(C1277,away!$B$2:$E$404,4,FALSE)</f>
        <v>0.44340000000000002</v>
      </c>
      <c r="H1277" s="10">
        <f>VLOOKUP(A1277,away!$A$2:$E$404,3,FALSE)</f>
        <v>1.2458</v>
      </c>
      <c r="I1277" s="10">
        <f>VLOOKUP(C1277,away!$B$2:$E$404,3,FALSE)</f>
        <v>1.3378000000000001</v>
      </c>
      <c r="J1277" s="10">
        <f>VLOOKUP(B1277,home!$B$2:$E$404,4,FALSE)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344</v>
      </c>
      <c r="B1278" t="s">
        <v>228</v>
      </c>
      <c r="C1278" t="s">
        <v>217</v>
      </c>
      <c r="D1278" s="7" t="s">
        <v>380</v>
      </c>
      <c r="E1278" s="10">
        <f>VLOOKUP(A1278,home!$A$2:$E$404,3,FALSE)</f>
        <v>1.8042</v>
      </c>
      <c r="F1278" s="10">
        <f>VLOOKUP(B1278,home!$B$2:$E$404,3,FALSE)</f>
        <v>0.59119999999999995</v>
      </c>
      <c r="G1278" s="10">
        <f>VLOOKUP(C1278,away!$B$2:$E$404,4,FALSE)</f>
        <v>1.0346</v>
      </c>
      <c r="H1278" s="10">
        <f>VLOOKUP(A1278,away!$A$2:$E$404,3,FALSE)</f>
        <v>1.2458</v>
      </c>
      <c r="I1278" s="10">
        <f>VLOOKUP(C1278,away!$B$2:$E$404,3,FALSE)</f>
        <v>0.85619999999999996</v>
      </c>
      <c r="J1278" s="10">
        <f>VLOOKUP(B1278,home!$B$2:$E$404,4,FALSE)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344</v>
      </c>
      <c r="B1279" t="s">
        <v>229</v>
      </c>
      <c r="C1279" t="s">
        <v>227</v>
      </c>
      <c r="D1279" s="7" t="s">
        <v>380</v>
      </c>
      <c r="E1279" s="10">
        <f>VLOOKUP(A1279,home!$A$2:$E$404,3,FALSE)</f>
        <v>1.8042</v>
      </c>
      <c r="F1279" s="10">
        <f>VLOOKUP(B1279,home!$B$2:$E$404,3,FALSE)</f>
        <v>0.99770000000000003</v>
      </c>
      <c r="G1279" s="10">
        <f>VLOOKUP(C1279,away!$B$2:$E$404,4,FALSE)</f>
        <v>1.1455</v>
      </c>
      <c r="H1279" s="10">
        <f>VLOOKUP(A1279,away!$A$2:$E$404,3,FALSE)</f>
        <v>1.2458</v>
      </c>
      <c r="I1279" s="10">
        <f>VLOOKUP(C1279,away!$B$2:$E$404,3,FALSE)</f>
        <v>0.53510000000000002</v>
      </c>
      <c r="J1279" s="10">
        <f>VLOOKUP(B1279,home!$B$2:$E$404,4,FALSE)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344</v>
      </c>
      <c r="B1280" t="s">
        <v>218</v>
      </c>
      <c r="C1280" t="s">
        <v>223</v>
      </c>
      <c r="D1280" s="7" t="s">
        <v>380</v>
      </c>
      <c r="E1280" s="10">
        <f>VLOOKUP(A1280,home!$A$2:$E$404,3,FALSE)</f>
        <v>1.8042</v>
      </c>
      <c r="F1280" s="10">
        <f>VLOOKUP(B1280,home!$B$2:$E$404,3,FALSE)</f>
        <v>0.99770000000000003</v>
      </c>
      <c r="G1280" s="10">
        <f>VLOOKUP(C1280,away!$B$2:$E$404,4,FALSE)</f>
        <v>0.84989999999999999</v>
      </c>
      <c r="H1280" s="10">
        <f>VLOOKUP(A1280,away!$A$2:$E$404,3,FALSE)</f>
        <v>1.2458</v>
      </c>
      <c r="I1280" s="10">
        <f>VLOOKUP(C1280,away!$B$2:$E$404,3,FALSE)</f>
        <v>1.2307999999999999</v>
      </c>
      <c r="J1280" s="10">
        <f>VLOOKUP(B1280,home!$B$2:$E$404,4,FALSE)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345</v>
      </c>
      <c r="B1281" t="s">
        <v>239</v>
      </c>
      <c r="C1281" t="s">
        <v>242</v>
      </c>
      <c r="D1281" s="7" t="s">
        <v>380</v>
      </c>
      <c r="E1281" s="10">
        <f>VLOOKUP(A1281,home!$A$2:$E$404,3,FALSE)</f>
        <v>1.5690999999999999</v>
      </c>
      <c r="F1281" s="10">
        <f>VLOOKUP(B1281,home!$B$2:$E$404,3,FALSE)</f>
        <v>1.4658</v>
      </c>
      <c r="G1281" s="10">
        <f>VLOOKUP(C1281,away!$B$2:$E$404,4,FALSE)</f>
        <v>0.76480000000000004</v>
      </c>
      <c r="H1281" s="10">
        <f>VLOOKUP(A1281,away!$A$2:$E$404,3,FALSE)</f>
        <v>1.1701999999999999</v>
      </c>
      <c r="I1281" s="10">
        <f>VLOOKUP(C1281,away!$B$2:$E$404,3,FALSE)</f>
        <v>0.76910000000000001</v>
      </c>
      <c r="J1281" s="10">
        <f>VLOOKUP(B1281,home!$B$2:$E$404,4,FALSE)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345</v>
      </c>
      <c r="B1282" t="s">
        <v>238</v>
      </c>
      <c r="C1282" t="s">
        <v>321</v>
      </c>
      <c r="D1282" s="7" t="s">
        <v>380</v>
      </c>
      <c r="E1282" s="10">
        <f>VLOOKUP(A1282,home!$A$2:$E$404,3,FALSE)</f>
        <v>1.5690999999999999</v>
      </c>
      <c r="F1282" s="10">
        <f>VLOOKUP(B1282,home!$B$2:$E$404,3,FALSE)</f>
        <v>1.657</v>
      </c>
      <c r="G1282" s="10">
        <f>VLOOKUP(C1282,away!$B$2:$E$404,4,FALSE)</f>
        <v>1.1472</v>
      </c>
      <c r="H1282" s="10">
        <f>VLOOKUP(A1282,away!$A$2:$E$404,3,FALSE)</f>
        <v>1.1701999999999999</v>
      </c>
      <c r="I1282" s="10">
        <f>VLOOKUP(C1282,away!$B$2:$E$404,3,FALSE)</f>
        <v>0.85460000000000003</v>
      </c>
      <c r="J1282" s="10">
        <f>VLOOKUP(B1282,home!$B$2:$E$404,4,FALSE)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345</v>
      </c>
      <c r="B1283" t="s">
        <v>235</v>
      </c>
      <c r="C1283" t="s">
        <v>236</v>
      </c>
      <c r="D1283" s="7" t="s">
        <v>380</v>
      </c>
      <c r="E1283" s="10">
        <f>VLOOKUP(A1283,home!$A$2:$E$404,3,FALSE)</f>
        <v>1.5690999999999999</v>
      </c>
      <c r="F1283" s="10">
        <f>VLOOKUP(B1283,home!$B$2:$E$404,3,FALSE)</f>
        <v>1.2109000000000001</v>
      </c>
      <c r="G1283" s="10">
        <f>VLOOKUP(C1283,away!$B$2:$E$404,4,FALSE)</f>
        <v>1.1472</v>
      </c>
      <c r="H1283" s="10">
        <f>VLOOKUP(A1283,away!$A$2:$E$404,3,FALSE)</f>
        <v>1.1701999999999999</v>
      </c>
      <c r="I1283" s="10">
        <f>VLOOKUP(C1283,away!$B$2:$E$404,3,FALSE)</f>
        <v>0.85460000000000003</v>
      </c>
      <c r="J1283" s="10">
        <f>VLOOKUP(B1283,home!$B$2:$E$404,4,FALSE)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346</v>
      </c>
      <c r="B1284" t="s">
        <v>253</v>
      </c>
      <c r="C1284" t="s">
        <v>323</v>
      </c>
      <c r="D1284" s="7" t="s">
        <v>380</v>
      </c>
      <c r="E1284" s="10">
        <f>VLOOKUP(A1284,home!$A$2:$E$404,3,FALSE)</f>
        <v>1.254</v>
      </c>
      <c r="F1284" s="10">
        <f>VLOOKUP(B1284,home!$B$2:$E$404,3,FALSE)</f>
        <v>1.1164000000000001</v>
      </c>
      <c r="G1284" s="10">
        <f>VLOOKUP(C1284,away!$B$2:$E$404,4,FALSE)</f>
        <v>0.74760000000000004</v>
      </c>
      <c r="H1284" s="10">
        <f>VLOOKUP(A1284,away!$A$2:$E$404,3,FALSE)</f>
        <v>0.9476</v>
      </c>
      <c r="I1284" s="10">
        <f>VLOOKUP(C1284,away!$B$2:$E$404,3,FALSE)</f>
        <v>1.1872</v>
      </c>
      <c r="J1284" s="10">
        <f>VLOOKUP(B1284,home!$B$2:$E$404,4,FALSE)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346</v>
      </c>
      <c r="B1285" t="s">
        <v>247</v>
      </c>
      <c r="C1285" t="s">
        <v>254</v>
      </c>
      <c r="D1285" s="7" t="s">
        <v>380</v>
      </c>
      <c r="E1285" s="10">
        <f>VLOOKUP(A1285,home!$A$2:$E$404,3,FALSE)</f>
        <v>1.254</v>
      </c>
      <c r="F1285" s="10">
        <f>VLOOKUP(B1285,home!$B$2:$E$404,3,FALSE)</f>
        <v>1.4454</v>
      </c>
      <c r="G1285" s="10">
        <f>VLOOKUP(C1285,away!$B$2:$E$404,4,FALSE)</f>
        <v>1.4952000000000001</v>
      </c>
      <c r="H1285" s="10">
        <f>VLOOKUP(A1285,away!$A$2:$E$404,3,FALSE)</f>
        <v>0.9476</v>
      </c>
      <c r="I1285" s="10">
        <f>VLOOKUP(C1285,away!$B$2:$E$404,3,FALSE)</f>
        <v>0.65959999999999996</v>
      </c>
      <c r="J1285" s="10">
        <f>VLOOKUP(B1285,home!$B$2:$E$404,4,FALSE)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346</v>
      </c>
      <c r="B1286" t="s">
        <v>246</v>
      </c>
      <c r="C1286" t="s">
        <v>251</v>
      </c>
      <c r="D1286" s="7" t="s">
        <v>380</v>
      </c>
      <c r="E1286" s="10">
        <f>VLOOKUP(A1286,home!$A$2:$E$404,3,FALSE)</f>
        <v>1.254</v>
      </c>
      <c r="F1286" s="10">
        <f>VLOOKUP(B1286,home!$B$2:$E$404,3,FALSE)</f>
        <v>0.63800000000000001</v>
      </c>
      <c r="G1286" s="10">
        <f>VLOOKUP(C1286,away!$B$2:$E$404,4,FALSE)</f>
        <v>0.85060000000000002</v>
      </c>
      <c r="H1286" s="10">
        <f>VLOOKUP(A1286,away!$A$2:$E$404,3,FALSE)</f>
        <v>0.9476</v>
      </c>
      <c r="I1286" s="10">
        <f>VLOOKUP(C1286,away!$B$2:$E$404,3,FALSE)</f>
        <v>1.1256999999999999</v>
      </c>
      <c r="J1286" s="10">
        <f>VLOOKUP(B1286,home!$B$2:$E$404,4,FALSE)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346</v>
      </c>
      <c r="B1287" t="s">
        <v>324</v>
      </c>
      <c r="C1287" t="s">
        <v>257</v>
      </c>
      <c r="D1287" s="7" t="s">
        <v>380</v>
      </c>
      <c r="E1287" s="10">
        <f>VLOOKUP(A1287,home!$A$2:$E$404,3,FALSE)</f>
        <v>1.254</v>
      </c>
      <c r="F1287" s="10">
        <f>VLOOKUP(B1287,home!$B$2:$E$404,3,FALSE)</f>
        <v>0.74429999999999996</v>
      </c>
      <c r="G1287" s="10">
        <f>VLOOKUP(C1287,away!$B$2:$E$404,4,FALSE)</f>
        <v>1.0632999999999999</v>
      </c>
      <c r="H1287" s="10">
        <f>VLOOKUP(A1287,away!$A$2:$E$404,3,FALSE)</f>
        <v>0.9476</v>
      </c>
      <c r="I1287" s="10">
        <f>VLOOKUP(C1287,away!$B$2:$E$404,3,FALSE)</f>
        <v>1.7587999999999999</v>
      </c>
      <c r="J1287" s="10">
        <f>VLOOKUP(B1287,home!$B$2:$E$404,4,FALSE)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347</v>
      </c>
      <c r="B1288" t="s">
        <v>270</v>
      </c>
      <c r="C1288" t="s">
        <v>271</v>
      </c>
      <c r="D1288" s="7" t="s">
        <v>380</v>
      </c>
      <c r="E1288" s="10">
        <f>VLOOKUP(A1288,home!$A$2:$E$404,3,FALSE)</f>
        <v>1.5417000000000001</v>
      </c>
      <c r="F1288" s="10">
        <f>VLOOKUP(B1288,home!$B$2:$E$404,3,FALSE)</f>
        <v>0.79279999999999995</v>
      </c>
      <c r="G1288" s="10">
        <f>VLOOKUP(C1288,away!$B$2:$E$404,4,FALSE)</f>
        <v>0.72070000000000001</v>
      </c>
      <c r="H1288" s="10">
        <f>VLOOKUP(A1288,away!$A$2:$E$404,3,FALSE)</f>
        <v>1.125</v>
      </c>
      <c r="I1288" s="10">
        <f>VLOOKUP(C1288,away!$B$2:$E$404,3,FALSE)</f>
        <v>0.69140000000000001</v>
      </c>
      <c r="J1288" s="10">
        <f>VLOOKUP(B1288,home!$B$2:$E$404,4,FALSE)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347</v>
      </c>
      <c r="B1289" t="s">
        <v>272</v>
      </c>
      <c r="C1289" t="s">
        <v>268</v>
      </c>
      <c r="D1289" s="7" t="s">
        <v>380</v>
      </c>
      <c r="E1289" s="10">
        <f>VLOOKUP(A1289,home!$A$2:$E$404,3,FALSE)</f>
        <v>1.5417000000000001</v>
      </c>
      <c r="F1289" s="10">
        <f>VLOOKUP(B1289,home!$B$2:$E$404,3,FALSE)</f>
        <v>2.0179999999999998</v>
      </c>
      <c r="G1289" s="10">
        <f>VLOOKUP(C1289,away!$B$2:$E$404,4,FALSE)</f>
        <v>0.86480000000000001</v>
      </c>
      <c r="H1289" s="10">
        <f>VLOOKUP(A1289,away!$A$2:$E$404,3,FALSE)</f>
        <v>1.125</v>
      </c>
      <c r="I1289" s="10">
        <f>VLOOKUP(C1289,away!$B$2:$E$404,3,FALSE)</f>
        <v>0.98770000000000002</v>
      </c>
      <c r="J1289" s="10">
        <f>VLOOKUP(B1289,home!$B$2:$E$404,4,FALSE)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347</v>
      </c>
      <c r="B1290" t="s">
        <v>259</v>
      </c>
      <c r="C1290" t="s">
        <v>269</v>
      </c>
      <c r="D1290" s="7" t="s">
        <v>380</v>
      </c>
      <c r="E1290" s="10">
        <f>VLOOKUP(A1290,home!$A$2:$E$404,3,FALSE)</f>
        <v>1.5417000000000001</v>
      </c>
      <c r="F1290" s="10">
        <f>VLOOKUP(B1290,home!$B$2:$E$404,3,FALSE)</f>
        <v>1.0810999999999999</v>
      </c>
      <c r="G1290" s="10">
        <f>VLOOKUP(C1290,away!$B$2:$E$404,4,FALSE)</f>
        <v>1.1531</v>
      </c>
      <c r="H1290" s="10">
        <f>VLOOKUP(A1290,away!$A$2:$E$404,3,FALSE)</f>
        <v>1.125</v>
      </c>
      <c r="I1290" s="10">
        <f>VLOOKUP(C1290,away!$B$2:$E$404,3,FALSE)</f>
        <v>0.59260000000000002</v>
      </c>
      <c r="J1290" s="10">
        <f>VLOOKUP(B1290,home!$B$2:$E$404,4,FALSE)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347</v>
      </c>
      <c r="B1291" t="s">
        <v>266</v>
      </c>
      <c r="C1291" t="s">
        <v>263</v>
      </c>
      <c r="D1291" s="7" t="s">
        <v>380</v>
      </c>
      <c r="E1291" s="10">
        <f>VLOOKUP(A1291,home!$A$2:$E$404,3,FALSE)</f>
        <v>1.5417000000000001</v>
      </c>
      <c r="F1291" s="10">
        <f>VLOOKUP(B1291,home!$B$2:$E$404,3,FALSE)</f>
        <v>1.0089999999999999</v>
      </c>
      <c r="G1291" s="10">
        <f>VLOOKUP(C1291,away!$B$2:$E$404,4,FALSE)</f>
        <v>1.1531</v>
      </c>
      <c r="H1291" s="10">
        <f>VLOOKUP(A1291,away!$A$2:$E$404,3,FALSE)</f>
        <v>1.125</v>
      </c>
      <c r="I1291" s="10">
        <f>VLOOKUP(C1291,away!$B$2:$E$404,3,FALSE)</f>
        <v>1.284</v>
      </c>
      <c r="J1291" s="10">
        <f>VLOOKUP(B1291,home!$B$2:$E$404,4,FALSE)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348</v>
      </c>
      <c r="B1292" t="s">
        <v>273</v>
      </c>
      <c r="C1292" t="s">
        <v>275</v>
      </c>
      <c r="D1292" s="7" t="s">
        <v>380</v>
      </c>
      <c r="E1292" s="10">
        <f>VLOOKUP(A1292,home!$A$2:$E$404,3,FALSE)</f>
        <v>1.5124</v>
      </c>
      <c r="F1292" s="10">
        <f>VLOOKUP(B1292,home!$B$2:$E$404,3,FALSE)</f>
        <v>1.2783</v>
      </c>
      <c r="G1292" s="10">
        <f>VLOOKUP(C1292,away!$B$2:$E$404,4,FALSE)</f>
        <v>0.52900000000000003</v>
      </c>
      <c r="H1292" s="10">
        <f>VLOOKUP(A1292,away!$A$2:$E$404,3,FALSE)</f>
        <v>1.1446000000000001</v>
      </c>
      <c r="I1292" s="10">
        <f>VLOOKUP(C1292,away!$B$2:$E$404,3,FALSE)</f>
        <v>0.93189999999999995</v>
      </c>
      <c r="J1292" s="10">
        <f>VLOOKUP(B1292,home!$B$2:$E$404,4,FALSE)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348</v>
      </c>
      <c r="B1293" t="s">
        <v>281</v>
      </c>
      <c r="C1293" t="s">
        <v>287</v>
      </c>
      <c r="D1293" s="7" t="s">
        <v>380</v>
      </c>
      <c r="E1293" s="10">
        <f>VLOOKUP(A1293,home!$A$2:$E$404,3,FALSE)</f>
        <v>1.5124</v>
      </c>
      <c r="F1293" s="10">
        <f>VLOOKUP(B1293,home!$B$2:$E$404,3,FALSE)</f>
        <v>0.79339999999999999</v>
      </c>
      <c r="G1293" s="10">
        <f>VLOOKUP(C1293,away!$B$2:$E$404,4,FALSE)</f>
        <v>1.4986999999999999</v>
      </c>
      <c r="H1293" s="10">
        <f>VLOOKUP(A1293,away!$A$2:$E$404,3,FALSE)</f>
        <v>1.1446000000000001</v>
      </c>
      <c r="I1293" s="10">
        <f>VLOOKUP(C1293,away!$B$2:$E$404,3,FALSE)</f>
        <v>1.0484</v>
      </c>
      <c r="J1293" s="10">
        <f>VLOOKUP(B1293,home!$B$2:$E$404,4,FALSE)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348</v>
      </c>
      <c r="B1294" t="s">
        <v>285</v>
      </c>
      <c r="C1294" t="s">
        <v>278</v>
      </c>
      <c r="D1294" s="7" t="s">
        <v>380</v>
      </c>
      <c r="E1294" s="10">
        <f>VLOOKUP(A1294,home!$A$2:$E$404,3,FALSE)</f>
        <v>1.5124</v>
      </c>
      <c r="F1294" s="10">
        <f>VLOOKUP(B1294,home!$B$2:$E$404,3,FALSE)</f>
        <v>0.57299999999999995</v>
      </c>
      <c r="G1294" s="10">
        <f>VLOOKUP(C1294,away!$B$2:$E$404,4,FALSE)</f>
        <v>1.1020000000000001</v>
      </c>
      <c r="H1294" s="10">
        <f>VLOOKUP(A1294,away!$A$2:$E$404,3,FALSE)</f>
        <v>1.1446000000000001</v>
      </c>
      <c r="I1294" s="10">
        <f>VLOOKUP(C1294,away!$B$2:$E$404,3,FALSE)</f>
        <v>0.99019999999999997</v>
      </c>
      <c r="J1294" s="10">
        <f>VLOOKUP(B1294,home!$B$2:$E$404,4,FALSE)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348</v>
      </c>
      <c r="B1295" t="s">
        <v>282</v>
      </c>
      <c r="C1295" t="s">
        <v>283</v>
      </c>
      <c r="D1295" s="7" t="s">
        <v>380</v>
      </c>
      <c r="E1295" s="10">
        <f>VLOOKUP(A1295,home!$A$2:$E$404,3,FALSE)</f>
        <v>1.5124</v>
      </c>
      <c r="F1295" s="10">
        <f>VLOOKUP(B1295,home!$B$2:$E$404,3,FALSE)</f>
        <v>1.3665</v>
      </c>
      <c r="G1295" s="10">
        <f>VLOOKUP(C1295,away!$B$2:$E$404,4,FALSE)</f>
        <v>0.70530000000000004</v>
      </c>
      <c r="H1295" s="10">
        <f>VLOOKUP(A1295,away!$A$2:$E$404,3,FALSE)</f>
        <v>1.1446000000000001</v>
      </c>
      <c r="I1295" s="10">
        <f>VLOOKUP(C1295,away!$B$2:$E$404,3,FALSE)</f>
        <v>1.0484</v>
      </c>
      <c r="J1295" s="10">
        <f>VLOOKUP(B1295,home!$B$2:$E$404,4,FALSE)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348</v>
      </c>
      <c r="B1296" t="s">
        <v>284</v>
      </c>
      <c r="C1296" t="s">
        <v>280</v>
      </c>
      <c r="D1296" s="7" t="s">
        <v>380</v>
      </c>
      <c r="E1296" s="10">
        <f>VLOOKUP(A1296,home!$A$2:$E$404,3,FALSE)</f>
        <v>1.5124</v>
      </c>
      <c r="F1296" s="10">
        <f>VLOOKUP(B1296,home!$B$2:$E$404,3,FALSE)</f>
        <v>1.2342</v>
      </c>
      <c r="G1296" s="10">
        <f>VLOOKUP(C1296,away!$B$2:$E$404,4,FALSE)</f>
        <v>0.9698</v>
      </c>
      <c r="H1296" s="10">
        <f>VLOOKUP(A1296,away!$A$2:$E$404,3,FALSE)</f>
        <v>1.1446000000000001</v>
      </c>
      <c r="I1296" s="10">
        <f>VLOOKUP(C1296,away!$B$2:$E$404,3,FALSE)</f>
        <v>1.1066</v>
      </c>
      <c r="J1296" s="10">
        <f>VLOOKUP(B1296,home!$B$2:$E$404,4,FALSE)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356</v>
      </c>
      <c r="B1297" t="s">
        <v>332</v>
      </c>
      <c r="C1297" t="s">
        <v>335</v>
      </c>
      <c r="D1297" s="7" t="s">
        <v>380</v>
      </c>
      <c r="E1297" s="10">
        <f>VLOOKUP(A1297,home!$A$2:$E$404,3,FALSE)</f>
        <v>1.6769000000000001</v>
      </c>
      <c r="F1297" s="10">
        <f>VLOOKUP(B1297,home!$B$2:$E$404,3,FALSE)</f>
        <v>1.5138</v>
      </c>
      <c r="G1297" s="10">
        <f>VLOOKUP(C1297,away!$B$2:$E$404,4,FALSE)</f>
        <v>1.4679</v>
      </c>
      <c r="H1297" s="10">
        <f>VLOOKUP(A1297,away!$A$2:$E$404,3,FALSE)</f>
        <v>1.5230999999999999</v>
      </c>
      <c r="I1297" s="10">
        <f>VLOOKUP(C1297,away!$B$2:$E$404,3,FALSE)</f>
        <v>0.85860000000000003</v>
      </c>
      <c r="J1297" s="10">
        <f>VLOOKUP(B1297,home!$B$2:$E$404,4,FALSE)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356</v>
      </c>
      <c r="B1298" t="s">
        <v>334</v>
      </c>
      <c r="C1298" t="s">
        <v>327</v>
      </c>
      <c r="D1298" s="7" t="s">
        <v>380</v>
      </c>
      <c r="E1298" s="10">
        <f>VLOOKUP(A1298,home!$A$2:$E$404,3,FALSE)</f>
        <v>1.6769000000000001</v>
      </c>
      <c r="F1298" s="10">
        <f>VLOOKUP(B1298,home!$B$2:$E$404,3,FALSE)</f>
        <v>1.4219999999999999</v>
      </c>
      <c r="G1298" s="10">
        <f>VLOOKUP(C1298,away!$B$2:$E$404,4,FALSE)</f>
        <v>1.1009</v>
      </c>
      <c r="H1298" s="10">
        <f>VLOOKUP(A1298,away!$A$2:$E$404,3,FALSE)</f>
        <v>1.5230999999999999</v>
      </c>
      <c r="I1298" s="10">
        <f>VLOOKUP(C1298,away!$B$2:$E$404,3,FALSE)</f>
        <v>0.75760000000000005</v>
      </c>
      <c r="J1298" s="10">
        <f>VLOOKUP(B1298,home!$B$2:$E$404,4,FALSE)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356</v>
      </c>
      <c r="B1299" t="s">
        <v>336</v>
      </c>
      <c r="C1299" t="s">
        <v>328</v>
      </c>
      <c r="D1299" s="7" t="s">
        <v>380</v>
      </c>
      <c r="E1299" s="10">
        <f>VLOOKUP(A1299,home!$A$2:$E$404,3,FALSE)</f>
        <v>1.6769000000000001</v>
      </c>
      <c r="F1299" s="10">
        <f>VLOOKUP(B1299,home!$B$2:$E$404,3,FALSE)</f>
        <v>0.99390000000000001</v>
      </c>
      <c r="G1299" s="10">
        <f>VLOOKUP(C1299,away!$B$2:$E$404,4,FALSE)</f>
        <v>0.87160000000000004</v>
      </c>
      <c r="H1299" s="10">
        <f>VLOOKUP(A1299,away!$A$2:$E$404,3,FALSE)</f>
        <v>1.5230999999999999</v>
      </c>
      <c r="I1299" s="10">
        <f>VLOOKUP(C1299,away!$B$2:$E$404,3,FALSE)</f>
        <v>1.5656000000000001</v>
      </c>
      <c r="J1299" s="10">
        <f>VLOOKUP(B1299,home!$B$2:$E$404,4,FALSE)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289</v>
      </c>
      <c r="B1300" t="s">
        <v>293</v>
      </c>
      <c r="C1300" t="s">
        <v>290</v>
      </c>
      <c r="D1300" s="7" t="s">
        <v>380</v>
      </c>
      <c r="E1300" s="10">
        <f>VLOOKUP(A1300,home!$A$2:$E$404,3,FALSE)</f>
        <v>1.6667000000000001</v>
      </c>
      <c r="F1300" s="10" t="e">
        <f>VLOOKUP(B1300,home!$B$2:$E$404,3,FALSE)</f>
        <v>#N/A</v>
      </c>
      <c r="G1300" s="10">
        <f>VLOOKUP(C1300,away!$B$2:$E$404,4,FALSE)</f>
        <v>1.8</v>
      </c>
      <c r="H1300" s="10">
        <f>VLOOKUP(A1300,away!$A$2:$E$404,3,FALSE)</f>
        <v>0.93330000000000002</v>
      </c>
      <c r="I1300" s="10">
        <f>VLOOKUP(C1300,away!$B$2:$E$404,3,FALSE)</f>
        <v>0.1</v>
      </c>
      <c r="J1300" s="10" t="e">
        <f>VLOOKUP(B1300,home!$B$2:$E$404,4,FALSE)</f>
        <v>#N/A</v>
      </c>
      <c r="K1300" s="12" t="e">
        <f t="shared" si="1678"/>
        <v>#N/A</v>
      </c>
      <c r="L1300" s="12" t="e">
        <f t="shared" si="1679"/>
        <v>#N/A</v>
      </c>
      <c r="M1300" s="13" t="e">
        <f t="shared" si="1680"/>
        <v>#N/A</v>
      </c>
      <c r="N1300" s="13" t="e">
        <f t="shared" si="1681"/>
        <v>#N/A</v>
      </c>
      <c r="O1300" s="13" t="e">
        <f t="shared" si="1682"/>
        <v>#N/A</v>
      </c>
      <c r="P1300" s="13" t="e">
        <f t="shared" si="1683"/>
        <v>#N/A</v>
      </c>
      <c r="Q1300" s="13" t="e">
        <f t="shared" si="1684"/>
        <v>#N/A</v>
      </c>
      <c r="R1300" s="13" t="e">
        <f t="shared" si="1685"/>
        <v>#N/A</v>
      </c>
      <c r="S1300" s="13" t="e">
        <f t="shared" si="1686"/>
        <v>#N/A</v>
      </c>
      <c r="T1300" s="13" t="e">
        <f t="shared" si="1687"/>
        <v>#N/A</v>
      </c>
      <c r="U1300" s="13" t="e">
        <f t="shared" si="1688"/>
        <v>#N/A</v>
      </c>
      <c r="V1300" s="13" t="e">
        <f t="shared" si="1689"/>
        <v>#N/A</v>
      </c>
      <c r="W1300" s="13" t="e">
        <f t="shared" si="1690"/>
        <v>#N/A</v>
      </c>
      <c r="X1300" s="13" t="e">
        <f t="shared" si="1691"/>
        <v>#N/A</v>
      </c>
      <c r="Y1300" s="13" t="e">
        <f t="shared" si="1692"/>
        <v>#N/A</v>
      </c>
      <c r="Z1300" s="13" t="e">
        <f t="shared" si="1693"/>
        <v>#N/A</v>
      </c>
      <c r="AA1300" s="13" t="e">
        <f t="shared" si="1694"/>
        <v>#N/A</v>
      </c>
      <c r="AB1300" s="13" t="e">
        <f t="shared" si="1695"/>
        <v>#N/A</v>
      </c>
      <c r="AC1300" s="13" t="e">
        <f t="shared" si="1696"/>
        <v>#N/A</v>
      </c>
      <c r="AD1300" s="13" t="e">
        <f t="shared" si="1697"/>
        <v>#N/A</v>
      </c>
      <c r="AE1300" s="13" t="e">
        <f t="shared" si="1698"/>
        <v>#N/A</v>
      </c>
      <c r="AF1300" s="13" t="e">
        <f t="shared" si="1699"/>
        <v>#N/A</v>
      </c>
      <c r="AG1300" s="13" t="e">
        <f t="shared" si="1700"/>
        <v>#N/A</v>
      </c>
      <c r="AH1300" s="13" t="e">
        <f t="shared" si="1701"/>
        <v>#N/A</v>
      </c>
      <c r="AI1300" s="13" t="e">
        <f t="shared" si="1702"/>
        <v>#N/A</v>
      </c>
      <c r="AJ1300" s="13" t="e">
        <f t="shared" si="1703"/>
        <v>#N/A</v>
      </c>
      <c r="AK1300" s="13" t="e">
        <f t="shared" si="1704"/>
        <v>#N/A</v>
      </c>
      <c r="AL1300" s="13" t="e">
        <f t="shared" si="1705"/>
        <v>#N/A</v>
      </c>
      <c r="AM1300" s="13" t="e">
        <f t="shared" si="1706"/>
        <v>#N/A</v>
      </c>
      <c r="AN1300" s="13" t="e">
        <f t="shared" si="1707"/>
        <v>#N/A</v>
      </c>
      <c r="AO1300" s="13" t="e">
        <f t="shared" si="1708"/>
        <v>#N/A</v>
      </c>
      <c r="AP1300" s="13" t="e">
        <f t="shared" si="1709"/>
        <v>#N/A</v>
      </c>
      <c r="AQ1300" s="13" t="e">
        <f t="shared" si="1710"/>
        <v>#N/A</v>
      </c>
      <c r="AR1300" s="13" t="e">
        <f t="shared" si="1711"/>
        <v>#N/A</v>
      </c>
      <c r="AS1300" s="13" t="e">
        <f t="shared" si="1712"/>
        <v>#N/A</v>
      </c>
      <c r="AT1300" s="13" t="e">
        <f t="shared" si="1713"/>
        <v>#N/A</v>
      </c>
      <c r="AU1300" s="13" t="e">
        <f t="shared" si="1714"/>
        <v>#N/A</v>
      </c>
      <c r="AV1300" s="13" t="e">
        <f t="shared" si="1715"/>
        <v>#N/A</v>
      </c>
      <c r="AW1300" s="13" t="e">
        <f t="shared" si="1716"/>
        <v>#N/A</v>
      </c>
      <c r="AX1300" s="13" t="e">
        <f t="shared" si="1717"/>
        <v>#N/A</v>
      </c>
      <c r="AY1300" s="13" t="e">
        <f t="shared" si="1718"/>
        <v>#N/A</v>
      </c>
      <c r="AZ1300" s="13" t="e">
        <f t="shared" si="1719"/>
        <v>#N/A</v>
      </c>
      <c r="BA1300" s="13" t="e">
        <f t="shared" si="1720"/>
        <v>#N/A</v>
      </c>
      <c r="BB1300" s="13" t="e">
        <f t="shared" si="1721"/>
        <v>#N/A</v>
      </c>
      <c r="BC1300" s="13" t="e">
        <f t="shared" si="1722"/>
        <v>#N/A</v>
      </c>
      <c r="BD1300" s="13" t="e">
        <f t="shared" si="1723"/>
        <v>#N/A</v>
      </c>
      <c r="BE1300" s="13" t="e">
        <f t="shared" si="1724"/>
        <v>#N/A</v>
      </c>
      <c r="BF1300" s="13" t="e">
        <f t="shared" si="1725"/>
        <v>#N/A</v>
      </c>
      <c r="BG1300" s="13" t="e">
        <f t="shared" si="1726"/>
        <v>#N/A</v>
      </c>
      <c r="BH1300" s="13" t="e">
        <f t="shared" si="1727"/>
        <v>#N/A</v>
      </c>
      <c r="BI1300" s="13" t="e">
        <f t="shared" si="1728"/>
        <v>#N/A</v>
      </c>
      <c r="BJ1300" s="14" t="e">
        <f t="shared" si="1729"/>
        <v>#N/A</v>
      </c>
      <c r="BK1300" s="14" t="e">
        <f t="shared" si="1730"/>
        <v>#N/A</v>
      </c>
      <c r="BL1300" s="14" t="e">
        <f t="shared" si="1731"/>
        <v>#N/A</v>
      </c>
      <c r="BM1300" s="14" t="e">
        <f t="shared" si="1732"/>
        <v>#N/A</v>
      </c>
      <c r="BN1300" s="14" t="e">
        <f t="shared" si="1733"/>
        <v>#N/A</v>
      </c>
    </row>
    <row r="1301" spans="1:66" x14ac:dyDescent="0.25">
      <c r="A1301" t="s">
        <v>289</v>
      </c>
      <c r="B1301" t="s">
        <v>297</v>
      </c>
      <c r="C1301" t="s">
        <v>307</v>
      </c>
      <c r="D1301" s="7" t="s">
        <v>380</v>
      </c>
      <c r="E1301" s="10">
        <f>VLOOKUP(A1301,home!$A$2:$E$404,3,FALSE)</f>
        <v>1.6667000000000001</v>
      </c>
      <c r="F1301" s="10">
        <f>VLOOKUP(B1301,home!$B$2:$E$404,3,FALSE)</f>
        <v>0.9</v>
      </c>
      <c r="G1301" s="10">
        <f>VLOOKUP(C1301,away!$B$2:$E$404,4,FALSE)</f>
        <v>0.6</v>
      </c>
      <c r="H1301" s="10">
        <f>VLOOKUP(A1301,away!$A$2:$E$404,3,FALSE)</f>
        <v>0.93330000000000002</v>
      </c>
      <c r="I1301" s="10">
        <f>VLOOKUP(C1301,away!$B$2:$E$404,3,FALSE)</f>
        <v>3.7501000000000002</v>
      </c>
      <c r="J1301" s="10">
        <f>VLOOKUP(B1301,home!$B$2:$E$404,4,FALSE)</f>
        <v>1.0714999999999999</v>
      </c>
      <c r="K1301" s="12">
        <f t="shared" si="1678"/>
        <v>0.9000180000000001</v>
      </c>
      <c r="L1301" s="12">
        <f t="shared" si="1679"/>
        <v>3.7502160655949996</v>
      </c>
      <c r="M1301" s="13">
        <f t="shared" si="1680"/>
        <v>9.5593641504023719E-3</v>
      </c>
      <c r="N1301" s="13">
        <f t="shared" si="1681"/>
        <v>8.6035998039168411E-3</v>
      </c>
      <c r="O1301" s="13">
        <f t="shared" si="1682"/>
        <v>3.5849681013711866E-2</v>
      </c>
      <c r="P1301" s="13">
        <f t="shared" si="1683"/>
        <v>3.2265358206598926E-2</v>
      </c>
      <c r="Q1301" s="13">
        <f t="shared" si="1684"/>
        <v>3.8716973441608143E-3</v>
      </c>
      <c r="R1301" s="13">
        <f t="shared" si="1685"/>
        <v>6.7222024842039152E-2</v>
      </c>
      <c r="S1301" s="13">
        <f t="shared" si="1686"/>
        <v>2.722600906871827E-2</v>
      </c>
      <c r="T1301" s="13">
        <f t="shared" si="1687"/>
        <v>1.4519701581193378E-2</v>
      </c>
      <c r="U1301" s="13">
        <f t="shared" si="1688"/>
        <v>6.0501032354282391E-2</v>
      </c>
      <c r="V1301" s="13">
        <f t="shared" si="1689"/>
        <v>1.0210545867987465E-2</v>
      </c>
      <c r="W1301" s="13">
        <f t="shared" si="1690"/>
        <v>1.1615324334323096E-3</v>
      </c>
      <c r="X1301" s="13">
        <f t="shared" si="1691"/>
        <v>4.3559975925675015E-3</v>
      </c>
      <c r="Y1301" s="13">
        <f t="shared" si="1692"/>
        <v>8.1679660766698949E-3</v>
      </c>
      <c r="Z1301" s="13">
        <f t="shared" si="1693"/>
        <v>8.4032372508147116E-2</v>
      </c>
      <c r="AA1301" s="13">
        <f t="shared" si="1694"/>
        <v>7.5630647840037549E-2</v>
      </c>
      <c r="AB1301" s="13">
        <f t="shared" si="1695"/>
        <v>3.4034472203847463E-2</v>
      </c>
      <c r="AC1301" s="13">
        <f t="shared" si="1696"/>
        <v>2.1539541930572412E-3</v>
      </c>
      <c r="AD1301" s="13">
        <f t="shared" si="1697"/>
        <v>2.6135002441822009E-4</v>
      </c>
      <c r="AE1301" s="13">
        <f t="shared" si="1698"/>
        <v>9.8011906031685437E-4</v>
      </c>
      <c r="AF1301" s="13">
        <f t="shared" si="1699"/>
        <v>1.8378291230980715E-3</v>
      </c>
      <c r="AG1301" s="13">
        <f t="shared" si="1700"/>
        <v>2.2974187677535854E-3</v>
      </c>
      <c r="AH1301" s="13">
        <f t="shared" si="1701"/>
        <v>7.8784888352529239E-2</v>
      </c>
      <c r="AI1301" s="13">
        <f t="shared" si="1702"/>
        <v>7.0907817645266658E-2</v>
      </c>
      <c r="AJ1301" s="13">
        <f t="shared" si="1703"/>
        <v>3.1909156110728809E-2</v>
      </c>
      <c r="AK1301" s="13">
        <f t="shared" si="1704"/>
        <v>9.57293828815531E-3</v>
      </c>
      <c r="AL1301" s="13">
        <f t="shared" si="1705"/>
        <v>2.9080638630832925E-4</v>
      </c>
      <c r="AM1301" s="13">
        <f t="shared" si="1706"/>
        <v>4.704394525536754E-5</v>
      </c>
      <c r="AN1301" s="13">
        <f t="shared" si="1707"/>
        <v>1.76424959285651E-4</v>
      </c>
      <c r="AO1301" s="13">
        <f t="shared" si="1708"/>
        <v>3.3081585834249613E-4</v>
      </c>
      <c r="AP1301" s="13">
        <f t="shared" si="1709"/>
        <v>4.1354364890320943E-4</v>
      </c>
      <c r="AQ1301" s="13">
        <f t="shared" si="1710"/>
        <v>3.8771950898539861E-4</v>
      </c>
      <c r="AR1301" s="13">
        <f t="shared" si="1711"/>
        <v>5.9092070805152684E-2</v>
      </c>
      <c r="AS1301" s="13">
        <f t="shared" si="1712"/>
        <v>5.3183927381911911E-2</v>
      </c>
      <c r="AT1301" s="13">
        <f t="shared" si="1713"/>
        <v>2.39332459772068E-2</v>
      </c>
      <c r="AU1301" s="13">
        <f t="shared" si="1714"/>
        <v>7.1801173926379054E-3</v>
      </c>
      <c r="AV1301" s="13">
        <f t="shared" si="1715"/>
        <v>1.6155587238717954E-3</v>
      </c>
      <c r="AW1301" s="13">
        <f t="shared" si="1716"/>
        <v>2.7265214841168988E-5</v>
      </c>
      <c r="AX1301" s="13">
        <f t="shared" si="1717"/>
        <v>7.0567329201408935E-6</v>
      </c>
      <c r="AY1301" s="13">
        <f t="shared" si="1718"/>
        <v>2.6464273167725493E-5</v>
      </c>
      <c r="AZ1301" s="13">
        <f t="shared" si="1719"/>
        <v>4.9623371198949422E-5</v>
      </c>
      <c r="BA1301" s="13">
        <f t="shared" si="1720"/>
        <v>6.20327879664281E-5</v>
      </c>
      <c r="BB1301" s="13">
        <f t="shared" si="1721"/>
        <v>5.8159089506336719E-5</v>
      </c>
      <c r="BC1301" s="13">
        <f t="shared" si="1722"/>
        <v>4.3621830365408291E-5</v>
      </c>
      <c r="BD1301" s="13">
        <f t="shared" si="1723"/>
        <v>3.6934672213793464E-2</v>
      </c>
      <c r="BE1301" s="13">
        <f t="shared" si="1724"/>
        <v>3.3241869816513968E-2</v>
      </c>
      <c r="BF1301" s="13">
        <f t="shared" si="1725"/>
        <v>1.4959140594259637E-2</v>
      </c>
      <c r="BG1301" s="13">
        <f t="shared" si="1726"/>
        <v>4.487831933121458E-3</v>
      </c>
      <c r="BH1301" s="13">
        <f t="shared" si="1727"/>
        <v>1.0097823801960271E-3</v>
      </c>
      <c r="BI1301" s="13">
        <f t="shared" si="1728"/>
        <v>1.8176446365185362E-4</v>
      </c>
      <c r="BJ1301" s="14">
        <f t="shared" si="1729"/>
        <v>4.7659717813424589E-2</v>
      </c>
      <c r="BK1301" s="14">
        <f t="shared" si="1730"/>
        <v>8.1732502146240324E-2</v>
      </c>
      <c r="BL1301" s="14">
        <f t="shared" si="1731"/>
        <v>0.70023264033291577</v>
      </c>
      <c r="BM1301" s="14">
        <f t="shared" si="1732"/>
        <v>0.75628630838157129</v>
      </c>
      <c r="BN1301" s="14">
        <f t="shared" si="1733"/>
        <v>0.15737172536082997</v>
      </c>
    </row>
    <row r="1302" spans="1:66" x14ac:dyDescent="0.25">
      <c r="A1302" t="s">
        <v>289</v>
      </c>
      <c r="B1302" t="s">
        <v>308</v>
      </c>
      <c r="C1302" t="s">
        <v>296</v>
      </c>
      <c r="D1302" s="7" t="s">
        <v>380</v>
      </c>
      <c r="E1302" s="10">
        <f>VLOOKUP(A1302,home!$A$2:$E$404,3,FALSE)</f>
        <v>1.6667000000000001</v>
      </c>
      <c r="F1302" s="10">
        <f>VLOOKUP(B1302,home!$B$2:$E$404,3,FALSE)</f>
        <v>0.9</v>
      </c>
      <c r="G1302" s="10">
        <f>VLOOKUP(C1302,away!$B$2:$E$404,4,FALSE)</f>
        <v>0.6</v>
      </c>
      <c r="H1302" s="10">
        <f>VLOOKUP(A1302,away!$A$2:$E$404,3,FALSE)</f>
        <v>0.93330000000000002</v>
      </c>
      <c r="I1302" s="10">
        <f>VLOOKUP(C1302,away!$B$2:$E$404,3,FALSE)</f>
        <v>1.0714999999999999</v>
      </c>
      <c r="J1302" s="10">
        <f>VLOOKUP(B1302,home!$B$2:$E$404,4,FALSE)</f>
        <v>1.0714999999999999</v>
      </c>
      <c r="K1302" s="12">
        <f t="shared" si="1678"/>
        <v>0.9000180000000001</v>
      </c>
      <c r="L1302" s="12">
        <f t="shared" si="1679"/>
        <v>1.0715331629249998</v>
      </c>
      <c r="M1302" s="13">
        <f t="shared" si="1680"/>
        <v>0.13924070359735699</v>
      </c>
      <c r="N1302" s="13">
        <f t="shared" si="1681"/>
        <v>0.12531913957028604</v>
      </c>
      <c r="O1302" s="13">
        <f t="shared" si="1682"/>
        <v>0.14920103153357833</v>
      </c>
      <c r="P1302" s="13">
        <f t="shared" si="1683"/>
        <v>0.13428361399878808</v>
      </c>
      <c r="Q1302" s="13">
        <f t="shared" si="1684"/>
        <v>5.6394740678884857E-2</v>
      </c>
      <c r="R1302" s="13">
        <f t="shared" si="1685"/>
        <v>7.9936926615423898E-2</v>
      </c>
      <c r="S1302" s="13">
        <f t="shared" si="1686"/>
        <v>3.2375750270407636E-2</v>
      </c>
      <c r="T1302" s="13">
        <f t="shared" si="1687"/>
        <v>6.042883485198064E-2</v>
      </c>
      <c r="U1302" s="13">
        <f t="shared" si="1688"/>
        <v>7.1944672818560582E-2</v>
      </c>
      <c r="V1302" s="13">
        <f t="shared" si="1689"/>
        <v>3.469238392312161E-3</v>
      </c>
      <c r="W1302" s="13">
        <f t="shared" si="1690"/>
        <v>1.6918760572109535E-2</v>
      </c>
      <c r="X1302" s="13">
        <f t="shared" si="1691"/>
        <v>1.8129013028603307E-2</v>
      </c>
      <c r="Y1302" s="13">
        <f t="shared" si="1692"/>
        <v>9.7129193356239145E-3</v>
      </c>
      <c r="Z1302" s="13">
        <f t="shared" si="1693"/>
        <v>2.8551689270242927E-2</v>
      </c>
      <c r="AA1302" s="13">
        <f t="shared" si="1694"/>
        <v>2.5697034273625498E-2</v>
      </c>
      <c r="AB1302" s="13">
        <f t="shared" si="1695"/>
        <v>1.1563896696439938E-2</v>
      </c>
      <c r="AC1302" s="13">
        <f t="shared" si="1696"/>
        <v>2.0910815637383473E-4</v>
      </c>
      <c r="AD1302" s="13">
        <f t="shared" si="1697"/>
        <v>3.8067972631472199E-3</v>
      </c>
      <c r="AE1302" s="13">
        <f t="shared" si="1698"/>
        <v>4.0791095119943731E-3</v>
      </c>
      <c r="AF1302" s="13">
        <f t="shared" si="1699"/>
        <v>2.1854505586523911E-3</v>
      </c>
      <c r="AG1302" s="13">
        <f t="shared" si="1700"/>
        <v>7.8059424984300166E-4</v>
      </c>
      <c r="AH1302" s="13">
        <f t="shared" si="1701"/>
        <v>7.6485204776487944E-3</v>
      </c>
      <c r="AI1302" s="13">
        <f t="shared" si="1702"/>
        <v>6.8838061032525126E-3</v>
      </c>
      <c r="AJ1302" s="13">
        <f t="shared" si="1703"/>
        <v>3.0977747007185602E-3</v>
      </c>
      <c r="AK1302" s="13">
        <f t="shared" si="1704"/>
        <v>9.2935099686377264E-4</v>
      </c>
      <c r="AL1302" s="13">
        <f t="shared" si="1705"/>
        <v>8.066548998689566E-6</v>
      </c>
      <c r="AM1302" s="13">
        <f t="shared" si="1706"/>
        <v>6.8523721183664718E-4</v>
      </c>
      <c r="AN1302" s="13">
        <f t="shared" si="1707"/>
        <v>7.3425439695323064E-4</v>
      </c>
      <c r="AO1302" s="13">
        <f t="shared" si="1708"/>
        <v>3.9338896817944172E-4</v>
      </c>
      <c r="AP1302" s="13">
        <f t="shared" si="1709"/>
        <v>1.4050977511103978E-4</v>
      </c>
      <c r="AQ1302" s="13">
        <f t="shared" si="1710"/>
        <v>3.7640220936653208E-5</v>
      </c>
      <c r="AR1302" s="13">
        <f t="shared" si="1711"/>
        <v>1.6391286678223292E-3</v>
      </c>
      <c r="AS1302" s="13">
        <f t="shared" si="1712"/>
        <v>1.4752453053561169E-3</v>
      </c>
      <c r="AT1302" s="13">
        <f t="shared" si="1713"/>
        <v>6.6387366461800098E-4</v>
      </c>
      <c r="AU1302" s="13">
        <f t="shared" si="1714"/>
        <v>1.9916608262738806E-4</v>
      </c>
      <c r="AV1302" s="13">
        <f t="shared" si="1715"/>
        <v>4.4813264838534132E-5</v>
      </c>
      <c r="AW1302" s="13">
        <f t="shared" si="1716"/>
        <v>2.1609369084876401E-7</v>
      </c>
      <c r="AX1302" s="13">
        <f t="shared" si="1717"/>
        <v>1.0278763748713254E-4</v>
      </c>
      <c r="AY1302" s="13">
        <f t="shared" si="1718"/>
        <v>1.101403623061754E-4</v>
      </c>
      <c r="AZ1302" s="13">
        <f t="shared" si="1719"/>
        <v>5.9009525393820765E-5</v>
      </c>
      <c r="BA1302" s="13">
        <f t="shared" si="1720"/>
        <v>2.1076887795981292E-5</v>
      </c>
      <c r="BB1302" s="13">
        <f t="shared" si="1721"/>
        <v>5.646146061160789E-6</v>
      </c>
      <c r="BC1302" s="13">
        <f t="shared" si="1722"/>
        <v>1.2100065494504303E-6</v>
      </c>
      <c r="BD1302" s="13">
        <f t="shared" si="1723"/>
        <v>2.9273012097878347E-4</v>
      </c>
      <c r="BE1302" s="13">
        <f t="shared" si="1724"/>
        <v>2.6346237802308273E-4</v>
      </c>
      <c r="BF1302" s="13">
        <f t="shared" si="1725"/>
        <v>1.1856044127178946E-4</v>
      </c>
      <c r="BG1302" s="13">
        <f t="shared" si="1726"/>
        <v>3.5568843744184474E-5</v>
      </c>
      <c r="BH1302" s="13">
        <f t="shared" si="1727"/>
        <v>8.0031499022383555E-6</v>
      </c>
      <c r="BI1302" s="13">
        <f t="shared" si="1728"/>
        <v>1.4405957937425526E-6</v>
      </c>
      <c r="BJ1302" s="14">
        <f t="shared" si="1729"/>
        <v>0.30004626075973595</v>
      </c>
      <c r="BK1302" s="14">
        <f t="shared" si="1730"/>
        <v>0.30969662132654352</v>
      </c>
      <c r="BL1302" s="14">
        <f t="shared" si="1731"/>
        <v>0.36164500673108813</v>
      </c>
      <c r="BM1302" s="14">
        <f t="shared" si="1732"/>
        <v>0.31545349782467696</v>
      </c>
      <c r="BN1302" s="14">
        <f t="shared" si="1733"/>
        <v>0.68437615599431822</v>
      </c>
    </row>
    <row r="1303" spans="1:66" x14ac:dyDescent="0.25">
      <c r="A1303" t="s">
        <v>289</v>
      </c>
      <c r="B1303" t="s">
        <v>298</v>
      </c>
      <c r="C1303" t="s">
        <v>303</v>
      </c>
      <c r="D1303" s="7" t="s">
        <v>380</v>
      </c>
      <c r="E1303" s="10">
        <f>VLOOKUP(A1303,home!$A$2:$E$404,3,FALSE)</f>
        <v>1.6667000000000001</v>
      </c>
      <c r="F1303" s="10">
        <f>VLOOKUP(B1303,home!$B$2:$E$404,3,FALSE)</f>
        <v>1.4</v>
      </c>
      <c r="G1303" s="10">
        <f>VLOOKUP(C1303,away!$B$2:$E$404,4,FALSE)</f>
        <v>0.3</v>
      </c>
      <c r="H1303" s="10">
        <f>VLOOKUP(A1303,away!$A$2:$E$404,3,FALSE)</f>
        <v>0.93330000000000002</v>
      </c>
      <c r="I1303" s="10">
        <f>VLOOKUP(C1303,away!$B$2:$E$404,3,FALSE)</f>
        <v>1.0714999999999999</v>
      </c>
      <c r="J1303" s="10">
        <f>VLOOKUP(B1303,home!$B$2:$E$404,4,FALSE)</f>
        <v>0.71430000000000005</v>
      </c>
      <c r="K1303" s="12">
        <f t="shared" si="1678"/>
        <v>0.70001400000000003</v>
      </c>
      <c r="L1303" s="12">
        <f t="shared" si="1679"/>
        <v>0.71432210758500003</v>
      </c>
      <c r="M1303" s="13">
        <f t="shared" si="1680"/>
        <v>0.24308694346788273</v>
      </c>
      <c r="N1303" s="13">
        <f t="shared" si="1681"/>
        <v>0.17016426364472645</v>
      </c>
      <c r="O1303" s="13">
        <f t="shared" si="1682"/>
        <v>0.17364237778437372</v>
      </c>
      <c r="P1303" s="13">
        <f t="shared" si="1683"/>
        <v>0.1215520954423506</v>
      </c>
      <c r="Q1303" s="13">
        <f t="shared" si="1684"/>
        <v>5.9558683425499775E-2</v>
      </c>
      <c r="R1303" s="13">
        <f t="shared" si="1685"/>
        <v>6.2018294632502316E-2</v>
      </c>
      <c r="S1303" s="13">
        <f t="shared" si="1686"/>
        <v>1.5195089970328261E-2</v>
      </c>
      <c r="T1303" s="13">
        <f t="shared" si="1687"/>
        <v>4.2544084269490808E-2</v>
      </c>
      <c r="U1303" s="13">
        <f t="shared" si="1688"/>
        <v>4.3413674498876481E-2</v>
      </c>
      <c r="V1303" s="13">
        <f t="shared" si="1689"/>
        <v>8.4423156038063347E-4</v>
      </c>
      <c r="W1303" s="13">
        <f t="shared" si="1690"/>
        <v>1.3897304073139268E-2</v>
      </c>
      <c r="X1303" s="13">
        <f t="shared" si="1691"/>
        <v>9.9271515352744467E-3</v>
      </c>
      <c r="Y1303" s="13">
        <f t="shared" si="1692"/>
        <v>3.5455919034964563E-3</v>
      </c>
      <c r="Z1303" s="13">
        <f t="shared" si="1693"/>
        <v>1.4767012976905516E-2</v>
      </c>
      <c r="AA1303" s="13">
        <f t="shared" si="1694"/>
        <v>1.0337115822015538E-2</v>
      </c>
      <c r="AB1303" s="13">
        <f t="shared" si="1695"/>
        <v>3.6180628975161925E-3</v>
      </c>
      <c r="AC1303" s="13">
        <f t="shared" si="1696"/>
        <v>2.6384108124772001E-5</v>
      </c>
      <c r="AD1303" s="13">
        <f t="shared" si="1697"/>
        <v>2.4320768533636276E-3</v>
      </c>
      <c r="AE1303" s="13">
        <f t="shared" si="1698"/>
        <v>1.7372862637034016E-3</v>
      </c>
      <c r="AF1303" s="13">
        <f t="shared" si="1699"/>
        <v>6.2049099268354194E-4</v>
      </c>
      <c r="AG1303" s="13">
        <f t="shared" si="1700"/>
        <v>1.4774347787707215E-4</v>
      </c>
      <c r="AH1303" s="13">
        <f t="shared" si="1701"/>
        <v>2.6371009580995483E-3</v>
      </c>
      <c r="AI1303" s="13">
        <f t="shared" si="1702"/>
        <v>1.8460075900830972E-3</v>
      </c>
      <c r="AJ1303" s="13">
        <f t="shared" si="1703"/>
        <v>6.4611557858221464E-4</v>
      </c>
      <c r="AK1303" s="13">
        <f t="shared" si="1704"/>
        <v>1.5076331687521681E-4</v>
      </c>
      <c r="AL1303" s="13">
        <f t="shared" si="1705"/>
        <v>5.2771960240921941E-7</v>
      </c>
      <c r="AM1303" s="13">
        <f t="shared" si="1706"/>
        <v>3.4049756928609736E-4</v>
      </c>
      <c r="AN1303" s="13">
        <f t="shared" si="1707"/>
        <v>2.4322494132001464E-4</v>
      </c>
      <c r="AO1303" s="13">
        <f t="shared" si="1708"/>
        <v>8.6870476350475409E-5</v>
      </c>
      <c r="AP1303" s="13">
        <f t="shared" si="1709"/>
        <v>2.0684500584528165E-5</v>
      </c>
      <c r="AQ1303" s="13">
        <f t="shared" si="1710"/>
        <v>3.6938490129708306E-6</v>
      </c>
      <c r="AR1303" s="13">
        <f t="shared" si="1711"/>
        <v>3.7674790286081858E-4</v>
      </c>
      <c r="AS1303" s="13">
        <f t="shared" si="1712"/>
        <v>2.6372880647321305E-4</v>
      </c>
      <c r="AT1303" s="13">
        <f t="shared" si="1713"/>
        <v>9.230692836726988E-5</v>
      </c>
      <c r="AU1303" s="13">
        <f t="shared" si="1714"/>
        <v>2.1538714051362024E-5</v>
      </c>
      <c r="AV1303" s="13">
        <f t="shared" si="1715"/>
        <v>3.7693503444875333E-6</v>
      </c>
      <c r="AW1303" s="13">
        <f t="shared" si="1716"/>
        <v>7.3299589580475139E-9</v>
      </c>
      <c r="AX1303" s="13">
        <f t="shared" si="1717"/>
        <v>3.9725510911039675E-5</v>
      </c>
      <c r="AY1303" s="13">
        <f t="shared" si="1718"/>
        <v>2.8376810678864777E-5</v>
      </c>
      <c r="AZ1303" s="13">
        <f t="shared" si="1719"/>
        <v>1.0135091605333611E-5</v>
      </c>
      <c r="BA1303" s="13">
        <f t="shared" si="1720"/>
        <v>2.4132399986963154E-6</v>
      </c>
      <c r="BB1303" s="13">
        <f t="shared" si="1721"/>
        <v>4.3095767049429365E-7</v>
      </c>
      <c r="BC1303" s="13">
        <f t="shared" si="1722"/>
        <v>6.1568518293481192E-8</v>
      </c>
      <c r="BD1303" s="13">
        <f t="shared" si="1723"/>
        <v>4.4853225999961433E-5</v>
      </c>
      <c r="BE1303" s="13">
        <f t="shared" si="1724"/>
        <v>3.1397886145137003E-5</v>
      </c>
      <c r="BF1303" s="13">
        <f t="shared" si="1725"/>
        <v>1.0989479936000968E-5</v>
      </c>
      <c r="BG1303" s="13">
        <f t="shared" si="1726"/>
        <v>2.5642632693065944E-6</v>
      </c>
      <c r="BH1303" s="13">
        <f t="shared" si="1727"/>
        <v>4.4875504705009653E-7</v>
      </c>
      <c r="BI1303" s="13">
        <f t="shared" si="1728"/>
        <v>6.2826963101145272E-8</v>
      </c>
      <c r="BJ1303" s="14">
        <f t="shared" si="1729"/>
        <v>0.30535079095519163</v>
      </c>
      <c r="BK1303" s="14">
        <f t="shared" si="1730"/>
        <v>0.38073364907934826</v>
      </c>
      <c r="BL1303" s="14">
        <f t="shared" si="1731"/>
        <v>0.29915792121838197</v>
      </c>
      <c r="BM1303" s="14">
        <f t="shared" si="1732"/>
        <v>0.16995834635177196</v>
      </c>
      <c r="BN1303" s="14">
        <f t="shared" si="1733"/>
        <v>0.83002265839733558</v>
      </c>
    </row>
    <row r="1304" spans="1:66" x14ac:dyDescent="0.25">
      <c r="A1304" t="s">
        <v>289</v>
      </c>
      <c r="B1304" t="s">
        <v>316</v>
      </c>
      <c r="C1304" t="s">
        <v>312</v>
      </c>
      <c r="D1304" s="7" t="s">
        <v>380</v>
      </c>
      <c r="E1304" s="10">
        <f>VLOOKUP(A1304,home!$A$2:$E$404,3,FALSE)</f>
        <v>1.6667000000000001</v>
      </c>
      <c r="F1304" s="10">
        <f>VLOOKUP(B1304,home!$B$2:$E$404,3,FALSE)</f>
        <v>0.1</v>
      </c>
      <c r="G1304" s="10">
        <f>VLOOKUP(C1304,away!$B$2:$E$404,4,FALSE)</f>
        <v>0.9</v>
      </c>
      <c r="H1304" s="10">
        <f>VLOOKUP(A1304,away!$A$2:$E$404,3,FALSE)</f>
        <v>0.93330000000000002</v>
      </c>
      <c r="I1304" s="10">
        <f>VLOOKUP(C1304,away!$B$2:$E$404,3,FALSE)</f>
        <v>0.1</v>
      </c>
      <c r="J1304" s="10">
        <f>VLOOKUP(B1304,home!$B$2:$E$404,4,FALSE)</f>
        <v>0.1</v>
      </c>
      <c r="K1304" s="12">
        <f t="shared" si="1678"/>
        <v>0.15000300000000003</v>
      </c>
      <c r="L1304" s="12">
        <f t="shared" si="1679"/>
        <v>9.333000000000001E-3</v>
      </c>
      <c r="M1304" s="13">
        <f t="shared" si="1680"/>
        <v>0.85270980033706401</v>
      </c>
      <c r="N1304" s="13">
        <f t="shared" si="1681"/>
        <v>0.12790902817996064</v>
      </c>
      <c r="O1304" s="13">
        <f t="shared" si="1682"/>
        <v>7.9583405665458219E-3</v>
      </c>
      <c r="P1304" s="13">
        <f t="shared" si="1683"/>
        <v>1.193774960003573E-3</v>
      </c>
      <c r="Q1304" s="13">
        <f t="shared" si="1684"/>
        <v>9.5933689770393172E-3</v>
      </c>
      <c r="R1304" s="13">
        <f t="shared" si="1685"/>
        <v>3.7137596253786091E-5</v>
      </c>
      <c r="S1304" s="13">
        <f t="shared" si="1686"/>
        <v>4.1781466994052696E-7</v>
      </c>
      <c r="T1304" s="13">
        <f t="shared" si="1687"/>
        <v>8.9534912662707982E-5</v>
      </c>
      <c r="U1304" s="13">
        <f t="shared" si="1688"/>
        <v>5.5707508508566759E-6</v>
      </c>
      <c r="V1304" s="13">
        <f t="shared" si="1689"/>
        <v>6.4992371730687156E-11</v>
      </c>
      <c r="W1304" s="13">
        <f t="shared" si="1690"/>
        <v>4.7967804222094309E-4</v>
      </c>
      <c r="X1304" s="13">
        <f t="shared" si="1691"/>
        <v>4.4768351680480629E-6</v>
      </c>
      <c r="Y1304" s="13">
        <f t="shared" si="1692"/>
        <v>2.0891151311696296E-8</v>
      </c>
      <c r="Z1304" s="13">
        <f t="shared" si="1693"/>
        <v>1.1553506194552848E-7</v>
      </c>
      <c r="AA1304" s="13">
        <f t="shared" si="1694"/>
        <v>1.7330605897015112E-8</v>
      </c>
      <c r="AB1304" s="13">
        <f t="shared" si="1695"/>
        <v>1.299821438184979E-9</v>
      </c>
      <c r="AC1304" s="13">
        <f t="shared" si="1696"/>
        <v>5.6867431578619779E-15</v>
      </c>
      <c r="AD1304" s="13">
        <f t="shared" si="1697"/>
        <v>1.7988286341817029E-5</v>
      </c>
      <c r="AE1304" s="13">
        <f t="shared" si="1698"/>
        <v>1.678846764281784E-7</v>
      </c>
      <c r="AF1304" s="13">
        <f t="shared" si="1699"/>
        <v>7.8343384255209486E-10</v>
      </c>
      <c r="AG1304" s="13">
        <f t="shared" si="1700"/>
        <v>2.4372626841795662E-12</v>
      </c>
      <c r="AH1304" s="13">
        <f t="shared" si="1701"/>
        <v>2.695721832844046E-10</v>
      </c>
      <c r="AI1304" s="13">
        <f t="shared" si="1702"/>
        <v>4.0436636209210548E-11</v>
      </c>
      <c r="AJ1304" s="13">
        <f t="shared" si="1703"/>
        <v>3.0328083706451051E-12</v>
      </c>
      <c r="AK1304" s="13">
        <f t="shared" si="1704"/>
        <v>1.5164345134062594E-13</v>
      </c>
      <c r="AL1304" s="13">
        <f t="shared" si="1705"/>
        <v>3.1845261227882273E-19</v>
      </c>
      <c r="AM1304" s="13">
        <f t="shared" si="1706"/>
        <v>5.3965938322631613E-7</v>
      </c>
      <c r="AN1304" s="13">
        <f t="shared" si="1707"/>
        <v>5.0366410236512101E-9</v>
      </c>
      <c r="AO1304" s="13">
        <f t="shared" si="1708"/>
        <v>2.3503485336868382E-11</v>
      </c>
      <c r="AP1304" s="13">
        <f t="shared" si="1709"/>
        <v>7.3119342882997507E-14</v>
      </c>
      <c r="AQ1304" s="13">
        <f t="shared" si="1710"/>
        <v>1.7060570678175409E-16</v>
      </c>
      <c r="AR1304" s="13">
        <f t="shared" si="1711"/>
        <v>5.0318343731867049E-13</v>
      </c>
      <c r="AS1304" s="13">
        <f t="shared" si="1712"/>
        <v>7.5479025148112525E-14</v>
      </c>
      <c r="AT1304" s="13">
        <f t="shared" si="1713"/>
        <v>5.6610401046461621E-15</v>
      </c>
      <c r="AU1304" s="13">
        <f t="shared" si="1714"/>
        <v>2.8305766627241285E-16</v>
      </c>
      <c r="AV1304" s="13">
        <f t="shared" si="1715"/>
        <v>1.0614874778465186E-17</v>
      </c>
      <c r="AW1304" s="13">
        <f t="shared" si="1716"/>
        <v>1.2384073636511884E-23</v>
      </c>
      <c r="AX1304" s="13">
        <f t="shared" si="1717"/>
        <v>1.3491754410349514E-8</v>
      </c>
      <c r="AY1304" s="13">
        <f t="shared" si="1718"/>
        <v>1.2591854391179205E-10</v>
      </c>
      <c r="AZ1304" s="13">
        <f t="shared" si="1719"/>
        <v>5.875988851643779E-13</v>
      </c>
      <c r="BA1304" s="13">
        <f t="shared" si="1720"/>
        <v>1.8280201317463787E-15</v>
      </c>
      <c r="BB1304" s="13">
        <f t="shared" si="1721"/>
        <v>4.2652279723972427E-18</v>
      </c>
      <c r="BC1304" s="13">
        <f t="shared" si="1722"/>
        <v>7.9614745332767057E-21</v>
      </c>
      <c r="BD1304" s="13">
        <f t="shared" si="1723"/>
        <v>7.8270183674918984E-16</v>
      </c>
      <c r="BE1304" s="13">
        <f t="shared" si="1724"/>
        <v>1.1740762361788873E-16</v>
      </c>
      <c r="BF1304" s="13">
        <f t="shared" si="1725"/>
        <v>8.8057478827770819E-18</v>
      </c>
      <c r="BG1304" s="13">
        <f t="shared" si="1726"/>
        <v>4.4029619988673699E-19</v>
      </c>
      <c r="BH1304" s="13">
        <f t="shared" si="1727"/>
        <v>1.6511437717902553E-20</v>
      </c>
      <c r="BI1304" s="13">
        <f t="shared" si="1728"/>
        <v>4.9535303839970747E-22</v>
      </c>
      <c r="BJ1304" s="14">
        <f t="shared" si="1729"/>
        <v>0.13809482313295571</v>
      </c>
      <c r="BK1304" s="14">
        <f t="shared" si="1730"/>
        <v>0.8539039933026541</v>
      </c>
      <c r="BL1304" s="14">
        <f t="shared" si="1731"/>
        <v>8.0010678578565971E-3</v>
      </c>
      <c r="BM1304" s="14">
        <f t="shared" si="1732"/>
        <v>5.9854908574270664E-4</v>
      </c>
      <c r="BN1304" s="14">
        <f t="shared" si="1733"/>
        <v>0.99940145061686725</v>
      </c>
    </row>
    <row r="1305" spans="1:66" x14ac:dyDescent="0.25">
      <c r="A1305" t="s">
        <v>289</v>
      </c>
      <c r="B1305" t="s">
        <v>306</v>
      </c>
      <c r="C1305" t="s">
        <v>304</v>
      </c>
      <c r="D1305" s="7" t="s">
        <v>380</v>
      </c>
      <c r="E1305" s="10">
        <f>VLOOKUP(A1305,home!$A$2:$E$404,3,FALSE)</f>
        <v>1.6667000000000001</v>
      </c>
      <c r="F1305" s="10">
        <f>VLOOKUP(B1305,home!$B$2:$E$404,3,FALSE)</f>
        <v>1.2</v>
      </c>
      <c r="G1305" s="10">
        <f>VLOOKUP(C1305,away!$B$2:$E$404,4,FALSE)</f>
        <v>0.75</v>
      </c>
      <c r="H1305" s="10">
        <f>VLOOKUP(A1305,away!$A$2:$E$404,3,FALSE)</f>
        <v>0.93330000000000002</v>
      </c>
      <c r="I1305" s="10">
        <f>VLOOKUP(C1305,away!$B$2:$E$404,3,FALSE)</f>
        <v>0.80359999999999998</v>
      </c>
      <c r="J1305" s="10">
        <f>VLOOKUP(B1305,home!$B$2:$E$404,4,FALSE)</f>
        <v>1.6072</v>
      </c>
      <c r="K1305" s="12">
        <f t="shared" si="1678"/>
        <v>1.5000299999999998</v>
      </c>
      <c r="L1305" s="12">
        <f t="shared" si="1679"/>
        <v>1.2053998071359999</v>
      </c>
      <c r="M1305" s="13">
        <f t="shared" si="1680"/>
        <v>6.6841588679950131E-2</v>
      </c>
      <c r="N1305" s="13">
        <f t="shared" si="1681"/>
        <v>0.1002643882675856</v>
      </c>
      <c r="O1305" s="13">
        <f t="shared" si="1682"/>
        <v>8.0570838103475734E-2</v>
      </c>
      <c r="P1305" s="13">
        <f t="shared" si="1683"/>
        <v>0.12085867428035668</v>
      </c>
      <c r="Q1305" s="13">
        <f t="shared" si="1684"/>
        <v>7.5199795166513206E-2</v>
      </c>
      <c r="R1305" s="13">
        <f t="shared" si="1685"/>
        <v>4.8560036355357765E-2</v>
      </c>
      <c r="S1305" s="13">
        <f t="shared" si="1686"/>
        <v>5.4632226123265487E-2</v>
      </c>
      <c r="T1305" s="13">
        <f t="shared" si="1687"/>
        <v>9.0645818590381719E-2</v>
      </c>
      <c r="U1305" s="13">
        <f t="shared" si="1688"/>
        <v>7.2841511334127307E-2</v>
      </c>
      <c r="V1305" s="13">
        <f t="shared" si="1689"/>
        <v>1.0975831984315201E-2</v>
      </c>
      <c r="W1305" s="13">
        <f t="shared" si="1690"/>
        <v>3.7600649581208262E-2</v>
      </c>
      <c r="X1305" s="13">
        <f t="shared" si="1691"/>
        <v>4.532381575337676E-2</v>
      </c>
      <c r="Y1305" s="13">
        <f t="shared" si="1692"/>
        <v>2.7316659383893976E-2</v>
      </c>
      <c r="Z1305" s="13">
        <f t="shared" si="1693"/>
        <v>1.9511419485755136E-2</v>
      </c>
      <c r="AA1305" s="13">
        <f t="shared" si="1694"/>
        <v>2.9267714571217272E-2</v>
      </c>
      <c r="AB1305" s="13">
        <f t="shared" si="1695"/>
        <v>2.1951224944131521E-2</v>
      </c>
      <c r="AC1305" s="13">
        <f t="shared" si="1696"/>
        <v>1.2403622214717963E-3</v>
      </c>
      <c r="AD1305" s="13">
        <f t="shared" si="1697"/>
        <v>1.4100525597824955E-2</v>
      </c>
      <c r="AE1305" s="13">
        <f t="shared" si="1698"/>
        <v>1.699677083613443E-2</v>
      </c>
      <c r="AF1305" s="13">
        <f t="shared" si="1699"/>
        <v>1.0243952143905617E-2</v>
      </c>
      <c r="AG1305" s="13">
        <f t="shared" si="1700"/>
        <v>4.1160193128580817E-3</v>
      </c>
      <c r="AH1305" s="13">
        <f t="shared" si="1701"/>
        <v>5.8797653212697108E-3</v>
      </c>
      <c r="AI1305" s="13">
        <f t="shared" si="1702"/>
        <v>8.8198243748642026E-3</v>
      </c>
      <c r="AJ1305" s="13">
        <f t="shared" si="1703"/>
        <v>6.6150005785137753E-3</v>
      </c>
      <c r="AK1305" s="13">
        <f t="shared" si="1704"/>
        <v>3.3075664392626723E-3</v>
      </c>
      <c r="AL1305" s="13">
        <f t="shared" si="1705"/>
        <v>8.9709737111311975E-5</v>
      </c>
      <c r="AM1305" s="13">
        <f t="shared" si="1706"/>
        <v>4.2302422825010724E-3</v>
      </c>
      <c r="AN1305" s="13">
        <f t="shared" si="1707"/>
        <v>5.0991332314653439E-3</v>
      </c>
      <c r="AO1305" s="13">
        <f t="shared" si="1708"/>
        <v>3.0732471068845475E-3</v>
      </c>
      <c r="AP1305" s="13">
        <f t="shared" si="1709"/>
        <v>1.2348304899733012E-3</v>
      </c>
      <c r="AQ1305" s="13">
        <f t="shared" si="1710"/>
        <v>3.7211610861486761E-4</v>
      </c>
      <c r="AR1305" s="13">
        <f t="shared" si="1711"/>
        <v>1.4174935968526889E-3</v>
      </c>
      <c r="AS1305" s="13">
        <f t="shared" si="1712"/>
        <v>2.1262829200869387E-3</v>
      </c>
      <c r="AT1305" s="13">
        <f t="shared" si="1713"/>
        <v>1.5947440843090052E-3</v>
      </c>
      <c r="AU1305" s="13">
        <f t="shared" si="1714"/>
        <v>7.9738798959534565E-4</v>
      </c>
      <c r="AV1305" s="13">
        <f t="shared" si="1715"/>
        <v>2.9902647650817654E-4</v>
      </c>
      <c r="AW1305" s="13">
        <f t="shared" si="1716"/>
        <v>4.5057609389247098E-6</v>
      </c>
      <c r="AX1305" s="13">
        <f t="shared" si="1717"/>
        <v>1.0575817218366811E-3</v>
      </c>
      <c r="AY1305" s="13">
        <f t="shared" si="1718"/>
        <v>1.2748088035324939E-3</v>
      </c>
      <c r="AZ1305" s="13">
        <f t="shared" si="1719"/>
        <v>7.6832714295667164E-4</v>
      </c>
      <c r="BA1305" s="13">
        <f t="shared" si="1720"/>
        <v>3.0871379664577535E-4</v>
      </c>
      <c r="BB1305" s="13">
        <f t="shared" si="1721"/>
        <v>9.3030887734260012E-5</v>
      </c>
      <c r="BC1305" s="13">
        <f t="shared" si="1722"/>
        <v>2.2427882826513561E-5</v>
      </c>
      <c r="BD1305" s="13">
        <f t="shared" si="1723"/>
        <v>2.8477441804379105E-4</v>
      </c>
      <c r="BE1305" s="13">
        <f t="shared" si="1724"/>
        <v>4.2717017029822788E-4</v>
      </c>
      <c r="BF1305" s="13">
        <f t="shared" si="1725"/>
        <v>3.2038403527622536E-4</v>
      </c>
      <c r="BG1305" s="13">
        <f t="shared" si="1726"/>
        <v>1.6019522147846544E-4</v>
      </c>
      <c r="BH1305" s="13">
        <f t="shared" si="1727"/>
        <v>6.0074409518585615E-5</v>
      </c>
      <c r="BI1305" s="13">
        <f t="shared" si="1728"/>
        <v>1.8022683302032789E-5</v>
      </c>
      <c r="BJ1305" s="14">
        <f t="shared" si="1729"/>
        <v>0.43934285408865409</v>
      </c>
      <c r="BK1305" s="14">
        <f t="shared" si="1730"/>
        <v>0.25591320183000305</v>
      </c>
      <c r="BL1305" s="14">
        <f t="shared" si="1731"/>
        <v>0.28531903802748954</v>
      </c>
      <c r="BM1305" s="14">
        <f t="shared" si="1732"/>
        <v>0.50652088953606922</v>
      </c>
      <c r="BN1305" s="14">
        <f t="shared" si="1733"/>
        <v>0.49229532085323913</v>
      </c>
    </row>
    <row r="1306" spans="1:66" x14ac:dyDescent="0.25">
      <c r="A1306" t="s">
        <v>289</v>
      </c>
      <c r="B1306" t="s">
        <v>309</v>
      </c>
      <c r="C1306" t="s">
        <v>295</v>
      </c>
      <c r="D1306" s="7" t="s">
        <v>380</v>
      </c>
      <c r="E1306" s="10">
        <f>VLOOKUP(A1306,home!$A$2:$E$404,3,FALSE)</f>
        <v>1.6667000000000001</v>
      </c>
      <c r="F1306" s="10">
        <f>VLOOKUP(B1306,home!$B$2:$E$404,3,FALSE)</f>
        <v>0.9</v>
      </c>
      <c r="G1306" s="10">
        <f>VLOOKUP(C1306,away!$B$2:$E$404,4,FALSE)</f>
        <v>1.2</v>
      </c>
      <c r="H1306" s="10">
        <f>VLOOKUP(A1306,away!$A$2:$E$404,3,FALSE)</f>
        <v>0.93330000000000002</v>
      </c>
      <c r="I1306" s="10">
        <f>VLOOKUP(C1306,away!$B$2:$E$404,3,FALSE)</f>
        <v>2.1429</v>
      </c>
      <c r="J1306" s="10">
        <f>VLOOKUP(B1306,home!$B$2:$E$404,4,FALSE)</f>
        <v>0.53569999999999995</v>
      </c>
      <c r="K1306" s="12">
        <f t="shared" si="1678"/>
        <v>1.8000360000000002</v>
      </c>
      <c r="L1306" s="12">
        <f t="shared" si="1679"/>
        <v>1.071383162949</v>
      </c>
      <c r="M1306" s="13">
        <f t="shared" si="1680"/>
        <v>5.6618518633481149E-2</v>
      </c>
      <c r="N1306" s="13">
        <f t="shared" si="1681"/>
        <v>0.10191537180693686</v>
      </c>
      <c r="O1306" s="13">
        <f t="shared" si="1682"/>
        <v>6.0660127575025917E-2</v>
      </c>
      <c r="P1306" s="13">
        <f t="shared" si="1683"/>
        <v>0.10919041339963934</v>
      </c>
      <c r="Q1306" s="13">
        <f t="shared" si="1684"/>
        <v>9.1725669102935753E-2</v>
      </c>
      <c r="R1306" s="13">
        <f t="shared" si="1685"/>
        <v>3.2495119673110563E-2</v>
      </c>
      <c r="S1306" s="13">
        <f t="shared" si="1686"/>
        <v>5.2644199575250787E-2</v>
      </c>
      <c r="T1306" s="13">
        <f t="shared" si="1687"/>
        <v>9.8273337487116655E-2</v>
      </c>
      <c r="U1306" s="13">
        <f t="shared" si="1688"/>
        <v>5.8492385235907239E-2</v>
      </c>
      <c r="V1306" s="13">
        <f t="shared" si="1689"/>
        <v>1.1280647418806326E-2</v>
      </c>
      <c r="W1306" s="13">
        <f t="shared" si="1690"/>
        <v>5.5036502169790683E-2</v>
      </c>
      <c r="X1306" s="13">
        <f t="shared" si="1691"/>
        <v>5.8965181772319838E-2</v>
      </c>
      <c r="Y1306" s="13">
        <f t="shared" si="1692"/>
        <v>3.1587151475545375E-2</v>
      </c>
      <c r="Z1306" s="13">
        <f t="shared" si="1693"/>
        <v>1.1604908031927824E-2</v>
      </c>
      <c r="AA1306" s="13">
        <f t="shared" si="1694"/>
        <v>2.0889252234159227E-2</v>
      </c>
      <c r="AB1306" s="13">
        <f t="shared" si="1695"/>
        <v>1.8800703017283531E-2</v>
      </c>
      <c r="AC1306" s="13">
        <f t="shared" si="1696"/>
        <v>1.3596904608285856E-3</v>
      </c>
      <c r="AD1306" s="13">
        <f t="shared" si="1697"/>
        <v>2.4766921304925336E-2</v>
      </c>
      <c r="AE1306" s="13">
        <f t="shared" si="1698"/>
        <v>2.653486248417988E-2</v>
      </c>
      <c r="AF1306" s="13">
        <f t="shared" si="1699"/>
        <v>1.42145024483587E-2</v>
      </c>
      <c r="AG1306" s="13">
        <f t="shared" si="1700"/>
        <v>5.0763928642896163E-3</v>
      </c>
      <c r="AH1306" s="13">
        <f t="shared" si="1701"/>
        <v>3.1083257682447715E-3</v>
      </c>
      <c r="AI1306" s="13">
        <f t="shared" si="1702"/>
        <v>5.5950982825682446E-3</v>
      </c>
      <c r="AJ1306" s="13">
        <f t="shared" si="1703"/>
        <v>5.035689166080509E-3</v>
      </c>
      <c r="AK1306" s="13">
        <f t="shared" si="1704"/>
        <v>3.0214739279182984E-3</v>
      </c>
      <c r="AL1306" s="13">
        <f t="shared" si="1705"/>
        <v>1.0488805931112805E-4</v>
      </c>
      <c r="AM1306" s="13">
        <f t="shared" si="1706"/>
        <v>8.9162699916065166E-3</v>
      </c>
      <c r="AN1306" s="13">
        <f t="shared" si="1707"/>
        <v>9.5527415453146424E-3</v>
      </c>
      <c r="AO1306" s="13">
        <f t="shared" si="1708"/>
        <v>5.1173232258267601E-3</v>
      </c>
      <c r="AP1306" s="13">
        <f t="shared" si="1709"/>
        <v>1.8275379811728849E-3</v>
      </c>
      <c r="AQ1306" s="13">
        <f t="shared" si="1710"/>
        <v>4.8949835566960889E-4</v>
      </c>
      <c r="AR1306" s="13">
        <f t="shared" si="1711"/>
        <v>6.6604157861159291E-4</v>
      </c>
      <c r="AS1306" s="13">
        <f t="shared" si="1712"/>
        <v>1.198898818997697E-3</v>
      </c>
      <c r="AT1306" s="13">
        <f t="shared" si="1713"/>
        <v>1.07903051727667E-3</v>
      </c>
      <c r="AU1306" s="13">
        <f t="shared" si="1714"/>
        <v>6.4743125873220934E-4</v>
      </c>
      <c r="AV1306" s="13">
        <f t="shared" si="1715"/>
        <v>2.9134989331082277E-4</v>
      </c>
      <c r="AW1306" s="13">
        <f t="shared" si="1716"/>
        <v>5.6188774123176656E-6</v>
      </c>
      <c r="AX1306" s="13">
        <f t="shared" si="1717"/>
        <v>2.6749344951019017E-3</v>
      </c>
      <c r="AY1306" s="13">
        <f t="shared" si="1718"/>
        <v>2.8658797800436612E-3</v>
      </c>
      <c r="AZ1306" s="13">
        <f t="shared" si="1719"/>
        <v>1.5352276716873812E-3</v>
      </c>
      <c r="BA1306" s="13">
        <f t="shared" si="1720"/>
        <v>5.4827235957975176E-4</v>
      </c>
      <c r="BB1306" s="13">
        <f t="shared" si="1721"/>
        <v>1.4685244369101649E-4</v>
      </c>
      <c r="BC1306" s="13">
        <f t="shared" si="1722"/>
        <v>3.1467047121694237E-5</v>
      </c>
      <c r="BD1306" s="13">
        <f t="shared" si="1723"/>
        <v>1.1893095552473888E-4</v>
      </c>
      <c r="BE1306" s="13">
        <f t="shared" si="1724"/>
        <v>2.1408000145892885E-4</v>
      </c>
      <c r="BF1306" s="13">
        <f t="shared" si="1725"/>
        <v>1.9267585475306234E-4</v>
      </c>
      <c r="BG1306" s="13">
        <f t="shared" si="1726"/>
        <v>1.1560782496209444E-4</v>
      </c>
      <c r="BH1306" s="13">
        <f t="shared" si="1727"/>
        <v>5.2024561703367157E-5</v>
      </c>
      <c r="BI1306" s="13">
        <f t="shared" si="1728"/>
        <v>1.8729216790056443E-5</v>
      </c>
      <c r="BJ1306" s="14">
        <f t="shared" si="1729"/>
        <v>0.54180189781321453</v>
      </c>
      <c r="BK1306" s="14">
        <f t="shared" si="1730"/>
        <v>0.23406423732736098</v>
      </c>
      <c r="BL1306" s="14">
        <f t="shared" si="1731"/>
        <v>0.21269297536241949</v>
      </c>
      <c r="BM1306" s="14">
        <f t="shared" si="1732"/>
        <v>0.54469853744116192</v>
      </c>
      <c r="BN1306" s="14">
        <f t="shared" si="1733"/>
        <v>0.45260522019112959</v>
      </c>
    </row>
    <row r="1307" spans="1:66" x14ac:dyDescent="0.25">
      <c r="A1307" t="s">
        <v>289</v>
      </c>
      <c r="B1307" t="s">
        <v>314</v>
      </c>
      <c r="C1307" t="s">
        <v>299</v>
      </c>
      <c r="D1307" s="7" t="s">
        <v>380</v>
      </c>
      <c r="E1307" s="10">
        <f>VLOOKUP(A1307,home!$A$2:$E$404,3,FALSE)</f>
        <v>1.6667000000000001</v>
      </c>
      <c r="F1307" s="10">
        <f>VLOOKUP(B1307,home!$B$2:$E$404,3,FALSE)</f>
        <v>0.6</v>
      </c>
      <c r="G1307" s="10">
        <f>VLOOKUP(C1307,away!$B$2:$E$404,4,FALSE)</f>
        <v>0.6</v>
      </c>
      <c r="H1307" s="10">
        <f>VLOOKUP(A1307,away!$A$2:$E$404,3,FALSE)</f>
        <v>0.93330000000000002</v>
      </c>
      <c r="I1307" s="10">
        <f>VLOOKUP(C1307,away!$B$2:$E$404,3,FALSE)</f>
        <v>0.1</v>
      </c>
      <c r="J1307" s="10">
        <f>VLOOKUP(B1307,home!$B$2:$E$404,4,FALSE)</f>
        <v>0.1</v>
      </c>
      <c r="K1307" s="12">
        <f t="shared" si="1678"/>
        <v>0.60001199999999988</v>
      </c>
      <c r="L1307" s="12">
        <f t="shared" si="1679"/>
        <v>9.333000000000001E-3</v>
      </c>
      <c r="M1307" s="13">
        <f t="shared" si="1680"/>
        <v>0.54370688047474913</v>
      </c>
      <c r="N1307" s="13">
        <f t="shared" si="1681"/>
        <v>0.32623065276741509</v>
      </c>
      <c r="O1307" s="13">
        <f t="shared" si="1682"/>
        <v>5.0744163154708352E-3</v>
      </c>
      <c r="P1307" s="13">
        <f t="shared" si="1683"/>
        <v>3.0447106822782859E-3</v>
      </c>
      <c r="Q1307" s="13">
        <f t="shared" si="1684"/>
        <v>9.7871153214141096E-2</v>
      </c>
      <c r="R1307" s="13">
        <f t="shared" si="1685"/>
        <v>2.3679763736144664E-5</v>
      </c>
      <c r="S1307" s="13">
        <f t="shared" si="1686"/>
        <v>4.26252796850988E-6</v>
      </c>
      <c r="T1307" s="13">
        <f t="shared" si="1687"/>
        <v>9.1343147294757913E-4</v>
      </c>
      <c r="U1307" s="13">
        <f t="shared" si="1688"/>
        <v>1.4208142398851627E-5</v>
      </c>
      <c r="V1307" s="13">
        <f t="shared" si="1689"/>
        <v>2.6521979449048865E-9</v>
      </c>
      <c r="W1307" s="13">
        <f t="shared" si="1690"/>
        <v>1.9574622127441075E-2</v>
      </c>
      <c r="X1307" s="13">
        <f t="shared" si="1691"/>
        <v>1.8268994831540763E-4</v>
      </c>
      <c r="Y1307" s="13">
        <f t="shared" si="1692"/>
        <v>8.5252264381385008E-7</v>
      </c>
      <c r="Z1307" s="13">
        <f t="shared" si="1693"/>
        <v>7.3667744983146026E-8</v>
      </c>
      <c r="AA1307" s="13">
        <f t="shared" si="1694"/>
        <v>4.420153100282739E-8</v>
      </c>
      <c r="AB1307" s="13">
        <f t="shared" si="1695"/>
        <v>1.3260724510034232E-8</v>
      </c>
      <c r="AC1307" s="13">
        <f t="shared" si="1696"/>
        <v>9.2825469296496429E-13</v>
      </c>
      <c r="AD1307" s="13">
        <f t="shared" si="1697"/>
        <v>2.9362520429825427E-3</v>
      </c>
      <c r="AE1307" s="13">
        <f t="shared" si="1698"/>
        <v>2.7404040317156081E-5</v>
      </c>
      <c r="AF1307" s="13">
        <f t="shared" si="1699"/>
        <v>1.2788095414000891E-7</v>
      </c>
      <c r="AG1307" s="13">
        <f t="shared" si="1700"/>
        <v>3.9783764832956755E-10</v>
      </c>
      <c r="AH1307" s="13">
        <f t="shared" si="1701"/>
        <v>1.7188526598192562E-10</v>
      </c>
      <c r="AI1307" s="13">
        <f t="shared" si="1702"/>
        <v>1.0313322221234711E-10</v>
      </c>
      <c r="AJ1307" s="13">
        <f t="shared" si="1703"/>
        <v>3.0940585463037399E-11</v>
      </c>
      <c r="AK1307" s="13">
        <f t="shared" si="1704"/>
        <v>6.1882408549493318E-12</v>
      </c>
      <c r="AL1307" s="13">
        <f t="shared" si="1705"/>
        <v>2.079257836191124E-16</v>
      </c>
      <c r="AM1307" s="13">
        <f t="shared" si="1706"/>
        <v>3.5235729216280835E-4</v>
      </c>
      <c r="AN1307" s="13">
        <f t="shared" si="1707"/>
        <v>3.2885506077554914E-6</v>
      </c>
      <c r="AO1307" s="13">
        <f t="shared" si="1708"/>
        <v>1.5346021411091007E-8</v>
      </c>
      <c r="AP1307" s="13">
        <f t="shared" si="1709"/>
        <v>4.7741472609904103E-11</v>
      </c>
      <c r="AQ1307" s="13">
        <f t="shared" si="1710"/>
        <v>1.1139279096705885E-13</v>
      </c>
      <c r="AR1307" s="13">
        <f t="shared" si="1711"/>
        <v>3.2084103748186288E-13</v>
      </c>
      <c r="AS1307" s="13">
        <f t="shared" si="1712"/>
        <v>1.9250847258156745E-13</v>
      </c>
      <c r="AT1307" s="13">
        <f t="shared" si="1713"/>
        <v>5.7753696825305708E-14</v>
      </c>
      <c r="AU1307" s="13">
        <f t="shared" si="1714"/>
        <v>1.1550970379848443E-14</v>
      </c>
      <c r="AV1307" s="13">
        <f t="shared" si="1715"/>
        <v>1.7326802098884053E-15</v>
      </c>
      <c r="AW1307" s="13">
        <f t="shared" si="1716"/>
        <v>3.2343502499065671E-20</v>
      </c>
      <c r="AX1307" s="13">
        <f t="shared" si="1717"/>
        <v>3.5236433930865137E-5</v>
      </c>
      <c r="AY1307" s="13">
        <f t="shared" si="1718"/>
        <v>3.2886163787676444E-7</v>
      </c>
      <c r="AZ1307" s="13">
        <f t="shared" si="1719"/>
        <v>1.534632833151922E-9</v>
      </c>
      <c r="BA1307" s="13">
        <f t="shared" si="1720"/>
        <v>4.7742427439356272E-12</v>
      </c>
      <c r="BB1307" s="13">
        <f t="shared" si="1721"/>
        <v>1.1139501882287812E-14</v>
      </c>
      <c r="BC1307" s="13">
        <f t="shared" si="1722"/>
        <v>2.0792994213478466E-17</v>
      </c>
      <c r="BD1307" s="13">
        <f t="shared" si="1723"/>
        <v>4.9906823380303637E-16</v>
      </c>
      <c r="BE1307" s="13">
        <f t="shared" si="1724"/>
        <v>2.9944692910062735E-16</v>
      </c>
      <c r="BF1307" s="13">
        <f t="shared" si="1725"/>
        <v>8.9835875411762786E-17</v>
      </c>
      <c r="BG1307" s="13">
        <f t="shared" si="1726"/>
        <v>1.7967534425854204E-17</v>
      </c>
      <c r="BH1307" s="13">
        <f t="shared" si="1727"/>
        <v>2.6951840664814075E-18</v>
      </c>
      <c r="BI1307" s="13">
        <f t="shared" si="1728"/>
        <v>3.2342855641952848E-19</v>
      </c>
      <c r="BJ1307" s="14">
        <f t="shared" si="1729"/>
        <v>0.44812841448662738</v>
      </c>
      <c r="BK1307" s="14">
        <f t="shared" si="1730"/>
        <v>0.54675618519976021</v>
      </c>
      <c r="BL1307" s="14">
        <f t="shared" si="1731"/>
        <v>5.1123619965939542E-3</v>
      </c>
      <c r="BM1307" s="14">
        <f t="shared" si="1732"/>
        <v>2.4045213271298056E-2</v>
      </c>
      <c r="BN1307" s="14">
        <f t="shared" si="1733"/>
        <v>0.97595149321779051</v>
      </c>
    </row>
    <row r="1308" spans="1:66" x14ac:dyDescent="0.25">
      <c r="A1308" t="s">
        <v>289</v>
      </c>
      <c r="B1308" t="s">
        <v>315</v>
      </c>
      <c r="C1308" t="s">
        <v>292</v>
      </c>
      <c r="D1308" s="7" t="s">
        <v>380</v>
      </c>
      <c r="E1308" s="10">
        <f>VLOOKUP(A1308,home!$A$2:$E$404,3,FALSE)</f>
        <v>1.6667000000000001</v>
      </c>
      <c r="F1308" s="10">
        <f>VLOOKUP(B1308,home!$B$2:$E$404,3,FALSE)</f>
        <v>0.9</v>
      </c>
      <c r="G1308" s="10">
        <f>VLOOKUP(C1308,away!$B$2:$E$404,4,FALSE)</f>
        <v>0.1</v>
      </c>
      <c r="H1308" s="10">
        <f>VLOOKUP(A1308,away!$A$2:$E$404,3,FALSE)</f>
        <v>0.93330000000000002</v>
      </c>
      <c r="I1308" s="10">
        <f>VLOOKUP(C1308,away!$B$2:$E$404,3,FALSE)</f>
        <v>1.0714999999999999</v>
      </c>
      <c r="J1308" s="10">
        <f>VLOOKUP(B1308,home!$B$2:$E$404,4,FALSE)</f>
        <v>2.6787000000000001</v>
      </c>
      <c r="K1308" s="12">
        <f t="shared" si="1678"/>
        <v>0.15000300000000003</v>
      </c>
      <c r="L1308" s="12">
        <f t="shared" si="1679"/>
        <v>2.6787829057649999</v>
      </c>
      <c r="M1308" s="13">
        <f t="shared" si="1680"/>
        <v>5.9084544345691034E-2</v>
      </c>
      <c r="N1308" s="13">
        <f t="shared" si="1681"/>
        <v>8.8628589054866938E-3</v>
      </c>
      <c r="O1308" s="13">
        <f t="shared" si="1682"/>
        <v>0.15827466738815121</v>
      </c>
      <c r="P1308" s="13">
        <f t="shared" si="1683"/>
        <v>2.374167493222485E-2</v>
      </c>
      <c r="Q1308" s="13">
        <f t="shared" si="1684"/>
        <v>6.6472771219986033E-4</v>
      </c>
      <c r="R1308" s="13">
        <f t="shared" si="1685"/>
        <v>0.21199173670751031</v>
      </c>
      <c r="S1308" s="13">
        <f t="shared" si="1686"/>
        <v>2.3850024351949727E-3</v>
      </c>
      <c r="T1308" s="13">
        <f t="shared" si="1687"/>
        <v>1.7806612324292623E-3</v>
      </c>
      <c r="U1308" s="13">
        <f t="shared" si="1688"/>
        <v>3.1799396481336673E-2</v>
      </c>
      <c r="V1308" s="13">
        <f t="shared" si="1689"/>
        <v>1.0648385886138773E-4</v>
      </c>
      <c r="W1308" s="13">
        <f t="shared" si="1690"/>
        <v>3.3237050337705223E-5</v>
      </c>
      <c r="X1308" s="13">
        <f t="shared" si="1691"/>
        <v>8.9034842282695564E-5</v>
      </c>
      <c r="Y1308" s="13">
        <f t="shared" si="1692"/>
        <v>1.1925250676218387E-4</v>
      </c>
      <c r="Z1308" s="13">
        <f t="shared" si="1693"/>
        <v>0.18929328015183777</v>
      </c>
      <c r="AA1308" s="13">
        <f t="shared" si="1694"/>
        <v>2.8394559902616124E-2</v>
      </c>
      <c r="AB1308" s="13">
        <f t="shared" si="1695"/>
        <v>2.1296345845360633E-3</v>
      </c>
      <c r="AC1308" s="13">
        <f t="shared" si="1696"/>
        <v>2.6742454293805834E-6</v>
      </c>
      <c r="AD1308" s="13">
        <f t="shared" si="1697"/>
        <v>1.2464143154516992E-6</v>
      </c>
      <c r="AE1308" s="13">
        <f t="shared" si="1698"/>
        <v>3.3388733617327955E-6</v>
      </c>
      <c r="AF1308" s="13">
        <f t="shared" si="1699"/>
        <v>4.4720584429619666E-6</v>
      </c>
      <c r="AG1308" s="13">
        <f t="shared" si="1700"/>
        <v>3.9932245701961857E-6</v>
      </c>
      <c r="AH1308" s="13">
        <f t="shared" si="1701"/>
        <v>0.12676890076173206</v>
      </c>
      <c r="AI1308" s="13">
        <f t="shared" si="1702"/>
        <v>1.9015715420962098E-2</v>
      </c>
      <c r="AJ1308" s="13">
        <f t="shared" si="1703"/>
        <v>1.4262071801452887E-3</v>
      </c>
      <c r="AK1308" s="13">
        <f t="shared" si="1704"/>
        <v>7.1311785214444608E-5</v>
      </c>
      <c r="AL1308" s="13">
        <f t="shared" si="1705"/>
        <v>4.2983197299022379E-8</v>
      </c>
      <c r="AM1308" s="13">
        <f t="shared" si="1706"/>
        <v>3.7393177312140253E-8</v>
      </c>
      <c r="AN1308" s="13">
        <f t="shared" si="1707"/>
        <v>1.0016820417600093E-7</v>
      </c>
      <c r="AO1308" s="13">
        <f t="shared" si="1708"/>
        <v>1.3416443652392479E-7</v>
      </c>
      <c r="AP1308" s="13">
        <f t="shared" si="1709"/>
        <v>1.1979913304062773E-7</v>
      </c>
      <c r="AQ1308" s="13">
        <f t="shared" si="1710"/>
        <v>8.0228967428675152E-8</v>
      </c>
      <c r="AR1308" s="13">
        <f t="shared" si="1711"/>
        <v>6.7917272868629489E-2</v>
      </c>
      <c r="AS1308" s="13">
        <f t="shared" si="1712"/>
        <v>1.0187794682113029E-2</v>
      </c>
      <c r="AT1308" s="13">
        <f t="shared" si="1713"/>
        <v>7.6409988285050046E-4</v>
      </c>
      <c r="AU1308" s="13">
        <f t="shared" si="1714"/>
        <v>3.8205758242407885E-5</v>
      </c>
      <c r="AV1308" s="13">
        <f t="shared" si="1715"/>
        <v>1.4327445884089774E-6</v>
      </c>
      <c r="AW1308" s="13">
        <f t="shared" si="1716"/>
        <v>4.7977065422011955E-10</v>
      </c>
      <c r="AX1308" s="13">
        <f t="shared" si="1717"/>
        <v>9.3484812939216233E-10</v>
      </c>
      <c r="AY1308" s="13">
        <f t="shared" si="1718"/>
        <v>2.5042551885021108E-9</v>
      </c>
      <c r="AZ1308" s="13">
        <f t="shared" si="1719"/>
        <v>3.3541779953163816E-9</v>
      </c>
      <c r="BA1308" s="13">
        <f t="shared" si="1720"/>
        <v>2.995038225582213E-9</v>
      </c>
      <c r="BB1308" s="13">
        <f t="shared" si="1721"/>
        <v>2.005764300200593E-9</v>
      </c>
      <c r="BC1308" s="13">
        <f t="shared" si="1722"/>
        <v>1.0746014240742087E-9</v>
      </c>
      <c r="BD1308" s="13">
        <f t="shared" si="1723"/>
        <v>3.0322604927776959E-2</v>
      </c>
      <c r="BE1308" s="13">
        <f t="shared" si="1724"/>
        <v>4.5484817069813277E-3</v>
      </c>
      <c r="BF1308" s="13">
        <f t="shared" si="1725"/>
        <v>3.4114295074616003E-4</v>
      </c>
      <c r="BG1308" s="13">
        <f t="shared" si="1726"/>
        <v>1.7057488680258754E-5</v>
      </c>
      <c r="BH1308" s="13">
        <f t="shared" si="1727"/>
        <v>6.3966861862621344E-7</v>
      </c>
      <c r="BI1308" s="13">
        <f t="shared" si="1728"/>
        <v>1.9190442359957583E-8</v>
      </c>
      <c r="BJ1308" s="14">
        <f t="shared" si="1729"/>
        <v>1.1563307442792487E-2</v>
      </c>
      <c r="BK1308" s="14">
        <f t="shared" si="1730"/>
        <v>8.5320425304854119E-2</v>
      </c>
      <c r="BL1308" s="14">
        <f t="shared" si="1731"/>
        <v>0.694010882081874</v>
      </c>
      <c r="BM1308" s="14">
        <f t="shared" si="1732"/>
        <v>0.51756768296560962</v>
      </c>
      <c r="BN1308" s="14">
        <f t="shared" si="1733"/>
        <v>0.46262020999126396</v>
      </c>
    </row>
    <row r="1309" spans="1:66" x14ac:dyDescent="0.25">
      <c r="A1309" t="s">
        <v>289</v>
      </c>
      <c r="B1309" t="s">
        <v>310</v>
      </c>
      <c r="C1309" t="s">
        <v>300</v>
      </c>
      <c r="D1309" s="7" t="s">
        <v>380</v>
      </c>
      <c r="E1309" s="10">
        <f>VLOOKUP(A1309,home!$A$2:$E$404,3,FALSE)</f>
        <v>1.6667000000000001</v>
      </c>
      <c r="F1309" s="10">
        <f>VLOOKUP(B1309,home!$B$2:$E$404,3,FALSE)</f>
        <v>0.8</v>
      </c>
      <c r="G1309" s="10">
        <f>VLOOKUP(C1309,away!$B$2:$E$404,4,FALSE)</f>
        <v>2.4</v>
      </c>
      <c r="H1309" s="10">
        <f>VLOOKUP(A1309,away!$A$2:$E$404,3,FALSE)</f>
        <v>0.93330000000000002</v>
      </c>
      <c r="I1309" s="10">
        <f>VLOOKUP(C1309,away!$B$2:$E$404,3,FALSE)</f>
        <v>1.0714999999999999</v>
      </c>
      <c r="J1309" s="10">
        <f>VLOOKUP(B1309,home!$B$2:$E$404,4,FALSE)</f>
        <v>1.0714999999999999</v>
      </c>
      <c r="K1309" s="12">
        <f t="shared" si="1678"/>
        <v>3.2000640000000002</v>
      </c>
      <c r="L1309" s="12">
        <f t="shared" si="1679"/>
        <v>1.0715331629249998</v>
      </c>
      <c r="M1309" s="13">
        <f t="shared" si="1680"/>
        <v>1.3959469791440896E-2</v>
      </c>
      <c r="N1309" s="13">
        <f t="shared" si="1681"/>
        <v>4.4671196738677525E-2</v>
      </c>
      <c r="O1309" s="13">
        <f t="shared" si="1682"/>
        <v>1.495803481837865E-2</v>
      </c>
      <c r="P1309" s="13">
        <f t="shared" si="1683"/>
        <v>4.786666873304006E-2</v>
      </c>
      <c r="Q1309" s="13">
        <f t="shared" si="1684"/>
        <v>7.1475344260179693E-2</v>
      </c>
      <c r="R1309" s="13">
        <f t="shared" si="1685"/>
        <v>8.0140151800397741E-3</v>
      </c>
      <c r="S1309" s="13">
        <f t="shared" si="1686"/>
        <v>4.1033399008525234E-2</v>
      </c>
      <c r="T1309" s="13">
        <f t="shared" si="1687"/>
        <v>7.658820170626357E-2</v>
      </c>
      <c r="U1309" s="13">
        <f t="shared" si="1688"/>
        <v>2.5645361473098798E-2</v>
      </c>
      <c r="V1309" s="13">
        <f t="shared" si="1689"/>
        <v>1.5633609670444481E-2</v>
      </c>
      <c r="W1309" s="13">
        <f t="shared" si="1690"/>
        <v>7.6241892018202556E-2</v>
      </c>
      <c r="X1309" s="13">
        <f t="shared" si="1691"/>
        <v>8.1695715701650878E-2</v>
      </c>
      <c r="Y1309" s="13">
        <f t="shared" si="1692"/>
        <v>4.3769834321605756E-2</v>
      </c>
      <c r="Z1309" s="13">
        <f t="shared" si="1693"/>
        <v>2.8624276778656606E-3</v>
      </c>
      <c r="AA1309" s="13">
        <f t="shared" si="1694"/>
        <v>9.1599517645414973E-3</v>
      </c>
      <c r="AB1309" s="13">
        <f t="shared" si="1695"/>
        <v>1.4656215941722867E-2</v>
      </c>
      <c r="AC1309" s="13">
        <f t="shared" si="1696"/>
        <v>3.3504532513461199E-3</v>
      </c>
      <c r="AD1309" s="13">
        <f t="shared" si="1697"/>
        <v>6.0994733484834342E-2</v>
      </c>
      <c r="AE1309" s="13">
        <f t="shared" si="1698"/>
        <v>6.5357879692771931E-2</v>
      </c>
      <c r="AF1309" s="13">
        <f t="shared" si="1699"/>
        <v>3.5016567774633758E-2</v>
      </c>
      <c r="AG1309" s="13">
        <f t="shared" si="1700"/>
        <v>1.2507137874110313E-2</v>
      </c>
      <c r="AH1309" s="13">
        <f t="shared" si="1701"/>
        <v>7.6679654582686324E-4</v>
      </c>
      <c r="AI1309" s="13">
        <f t="shared" si="1702"/>
        <v>2.4537980216248955E-3</v>
      </c>
      <c r="AJ1309" s="13">
        <f t="shared" si="1703"/>
        <v>3.9261553561365263E-3</v>
      </c>
      <c r="AK1309" s="13">
        <f t="shared" si="1704"/>
        <v>4.187982804526558E-3</v>
      </c>
      <c r="AL1309" s="13">
        <f t="shared" si="1705"/>
        <v>4.595447772265792E-4</v>
      </c>
      <c r="AM1309" s="13">
        <f t="shared" si="1706"/>
        <v>3.903741016288257E-2</v>
      </c>
      <c r="AN1309" s="13">
        <f t="shared" si="1707"/>
        <v>4.1829879584234092E-2</v>
      </c>
      <c r="AO1309" s="13">
        <f t="shared" si="1708"/>
        <v>2.2411051587833113E-2</v>
      </c>
      <c r="AP1309" s="13">
        <f t="shared" si="1709"/>
        <v>8.0047283307953868E-3</v>
      </c>
      <c r="AQ1309" s="13">
        <f t="shared" si="1710"/>
        <v>2.1443329666631333E-3</v>
      </c>
      <c r="AR1309" s="13">
        <f t="shared" si="1711"/>
        <v>1.6432958561396474E-4</v>
      </c>
      <c r="AS1309" s="13">
        <f t="shared" si="1712"/>
        <v>5.258651910581665E-4</v>
      </c>
      <c r="AT1309" s="13">
        <f t="shared" si="1713"/>
        <v>8.4140113337918051E-4</v>
      </c>
      <c r="AU1309" s="13">
        <f t="shared" si="1714"/>
        <v>8.9751249216197117E-4</v>
      </c>
      <c r="AV1309" s="13">
        <f t="shared" si="1715"/>
        <v>7.1802435392945166E-4</v>
      </c>
      <c r="AW1309" s="13">
        <f t="shared" si="1716"/>
        <v>4.3771317066367442E-5</v>
      </c>
      <c r="AX1309" s="13">
        <f t="shared" si="1717"/>
        <v>2.0820368485912451E-2</v>
      </c>
      <c r="AY1309" s="13">
        <f t="shared" si="1718"/>
        <v>2.2309715296973759E-2</v>
      </c>
      <c r="AZ1309" s="13">
        <f t="shared" si="1719"/>
        <v>1.195279989806127E-2</v>
      </c>
      <c r="BA1309" s="13">
        <f t="shared" si="1720"/>
        <v>4.2692738268597366E-3</v>
      </c>
      <c r="BB1309" s="13">
        <f t="shared" si="1721"/>
        <v>1.1436671217719826E-3</v>
      </c>
      <c r="BC1309" s="13">
        <f t="shared" si="1722"/>
        <v>2.4509544966513279E-4</v>
      </c>
      <c r="BD1309" s="13">
        <f t="shared" si="1723"/>
        <v>2.9347433439181013E-5</v>
      </c>
      <c r="BE1309" s="13">
        <f t="shared" si="1724"/>
        <v>9.3913665241119359E-5</v>
      </c>
      <c r="BF1309" s="13">
        <f t="shared" si="1725"/>
        <v>1.5026486962307873E-4</v>
      </c>
      <c r="BG1309" s="13">
        <f t="shared" si="1726"/>
        <v>1.6028573324850261E-4</v>
      </c>
      <c r="BH1309" s="13">
        <f t="shared" si="1727"/>
        <v>1.2823115117053407E-4</v>
      </c>
      <c r="BI1309" s="13">
        <f t="shared" si="1728"/>
        <v>8.2069578107876758E-5</v>
      </c>
      <c r="BJ1309" s="14">
        <f t="shared" si="1729"/>
        <v>0.74248682628458285</v>
      </c>
      <c r="BK1309" s="14">
        <f t="shared" si="1730"/>
        <v>0.14461286052899713</v>
      </c>
      <c r="BL1309" s="14">
        <f t="shared" si="1731"/>
        <v>8.7559557092869458E-2</v>
      </c>
      <c r="BM1309" s="14">
        <f t="shared" si="1732"/>
        <v>0.75431099808265112</v>
      </c>
      <c r="BN1309" s="14">
        <f t="shared" si="1733"/>
        <v>0.2009447295217566</v>
      </c>
    </row>
    <row r="1310" spans="1:66" x14ac:dyDescent="0.25">
      <c r="A1310" t="s">
        <v>337</v>
      </c>
      <c r="B1310" t="s">
        <v>89</v>
      </c>
      <c r="C1310" t="s">
        <v>80</v>
      </c>
      <c r="D1310" s="7" t="s">
        <v>381</v>
      </c>
      <c r="E1310" s="10">
        <f>VLOOKUP(A1310,home!$A$2:$E$404,3,FALSE)</f>
        <v>1.2959000000000001</v>
      </c>
      <c r="F1310" s="10">
        <f>VLOOKUP(B1310,home!$B$2:$E$404,3,FALSE)</f>
        <v>1.0288999999999999</v>
      </c>
      <c r="G1310" s="10">
        <f>VLOOKUP(C1310,away!$B$2:$E$404,4,FALSE)</f>
        <v>1.0288999999999999</v>
      </c>
      <c r="H1310" s="10">
        <f>VLOOKUP(A1310,away!$A$2:$E$404,3,FALSE)</f>
        <v>1</v>
      </c>
      <c r="I1310" s="10">
        <f>VLOOKUP(C1310,away!$B$2:$E$404,3,FALSE)</f>
        <v>1.6667000000000001</v>
      </c>
      <c r="J1310" s="10">
        <f>VLOOKUP(B1310,home!$B$2:$E$404,4,FALSE)</f>
        <v>0</v>
      </c>
      <c r="K1310" s="12">
        <f t="shared" si="1678"/>
        <v>1.3718853686389998</v>
      </c>
      <c r="L1310" s="12">
        <f t="shared" si="1679"/>
        <v>0</v>
      </c>
      <c r="M1310" s="13">
        <f t="shared" si="1680"/>
        <v>0.25362832560280724</v>
      </c>
      <c r="N1310" s="13">
        <f t="shared" si="1681"/>
        <v>0.34794898896689946</v>
      </c>
      <c r="O1310" s="13">
        <f t="shared" si="1682"/>
        <v>0</v>
      </c>
      <c r="P1310" s="13">
        <f t="shared" si="1683"/>
        <v>0</v>
      </c>
      <c r="Q1310" s="13">
        <f t="shared" si="1684"/>
        <v>0.23867306349821116</v>
      </c>
      <c r="R1310" s="13">
        <f t="shared" si="1685"/>
        <v>0</v>
      </c>
      <c r="S1310" s="13">
        <f t="shared" si="1686"/>
        <v>0</v>
      </c>
      <c r="T1310" s="13">
        <f t="shared" si="1687"/>
        <v>0</v>
      </c>
      <c r="U1310" s="13">
        <f t="shared" si="1688"/>
        <v>0</v>
      </c>
      <c r="V1310" s="13">
        <f t="shared" si="1689"/>
        <v>0</v>
      </c>
      <c r="W1310" s="13">
        <f t="shared" si="1690"/>
        <v>0.10914402790048094</v>
      </c>
      <c r="X1310" s="13">
        <f t="shared" si="1691"/>
        <v>0</v>
      </c>
      <c r="Y1310" s="13">
        <f t="shared" si="1692"/>
        <v>0</v>
      </c>
      <c r="Z1310" s="13">
        <f t="shared" si="1693"/>
        <v>0</v>
      </c>
      <c r="AA1310" s="13">
        <f t="shared" si="1694"/>
        <v>0</v>
      </c>
      <c r="AB1310" s="13">
        <f t="shared" si="1695"/>
        <v>0</v>
      </c>
      <c r="AC1310" s="13">
        <f t="shared" si="1696"/>
        <v>0</v>
      </c>
      <c r="AD1310" s="13">
        <f t="shared" si="1697"/>
        <v>3.7433273737749143E-2</v>
      </c>
      <c r="AE1310" s="13">
        <f t="shared" si="1698"/>
        <v>0</v>
      </c>
      <c r="AF1310" s="13">
        <f t="shared" si="1699"/>
        <v>0</v>
      </c>
      <c r="AG1310" s="13">
        <f t="shared" si="1700"/>
        <v>0</v>
      </c>
      <c r="AH1310" s="13">
        <f t="shared" si="1701"/>
        <v>0</v>
      </c>
      <c r="AI1310" s="13">
        <f t="shared" si="1702"/>
        <v>0</v>
      </c>
      <c r="AJ1310" s="13">
        <f t="shared" si="1703"/>
        <v>0</v>
      </c>
      <c r="AK1310" s="13">
        <f t="shared" si="1704"/>
        <v>0</v>
      </c>
      <c r="AL1310" s="13">
        <f t="shared" si="1705"/>
        <v>0</v>
      </c>
      <c r="AM1310" s="13">
        <f t="shared" si="1706"/>
        <v>1.0270832108215316E-2</v>
      </c>
      <c r="AN1310" s="13">
        <f t="shared" si="1707"/>
        <v>0</v>
      </c>
      <c r="AO1310" s="13">
        <f t="shared" si="1708"/>
        <v>0</v>
      </c>
      <c r="AP1310" s="13">
        <f t="shared" si="1709"/>
        <v>0</v>
      </c>
      <c r="AQ1310" s="13">
        <f t="shared" si="1710"/>
        <v>0</v>
      </c>
      <c r="AR1310" s="13">
        <f t="shared" si="1711"/>
        <v>0</v>
      </c>
      <c r="AS1310" s="13">
        <f t="shared" si="1712"/>
        <v>0</v>
      </c>
      <c r="AT1310" s="13">
        <f t="shared" si="1713"/>
        <v>0</v>
      </c>
      <c r="AU1310" s="13">
        <f t="shared" si="1714"/>
        <v>0</v>
      </c>
      <c r="AV1310" s="13">
        <f t="shared" si="1715"/>
        <v>0</v>
      </c>
      <c r="AW1310" s="13">
        <f t="shared" si="1716"/>
        <v>0</v>
      </c>
      <c r="AX1310" s="13">
        <f t="shared" si="1717"/>
        <v>2.3484007155013709E-3</v>
      </c>
      <c r="AY1310" s="13">
        <f t="shared" si="1718"/>
        <v>0</v>
      </c>
      <c r="AZ1310" s="13">
        <f t="shared" si="1719"/>
        <v>0</v>
      </c>
      <c r="BA1310" s="13">
        <f t="shared" si="1720"/>
        <v>0</v>
      </c>
      <c r="BB1310" s="13">
        <f t="shared" si="1721"/>
        <v>0</v>
      </c>
      <c r="BC1310" s="13">
        <f t="shared" si="1722"/>
        <v>0</v>
      </c>
      <c r="BD1310" s="13">
        <f t="shared" si="1723"/>
        <v>0</v>
      </c>
      <c r="BE1310" s="13">
        <f t="shared" si="1724"/>
        <v>0</v>
      </c>
      <c r="BF1310" s="13">
        <f t="shared" si="1725"/>
        <v>0</v>
      </c>
      <c r="BG1310" s="13">
        <f t="shared" si="1726"/>
        <v>0</v>
      </c>
      <c r="BH1310" s="13">
        <f t="shared" si="1727"/>
        <v>0</v>
      </c>
      <c r="BI1310" s="13">
        <f t="shared" si="1728"/>
        <v>0</v>
      </c>
      <c r="BJ1310" s="14">
        <f t="shared" si="1729"/>
        <v>0.74581858692705749</v>
      </c>
      <c r="BK1310" s="14">
        <f t="shared" si="1730"/>
        <v>0.25362832560280724</v>
      </c>
      <c r="BL1310" s="14">
        <f t="shared" si="1731"/>
        <v>0</v>
      </c>
      <c r="BM1310" s="14">
        <f t="shared" si="1732"/>
        <v>0.15919653446194676</v>
      </c>
      <c r="BN1310" s="14">
        <f t="shared" si="1733"/>
        <v>0.84025037806791791</v>
      </c>
    </row>
    <row r="1311" spans="1:66" x14ac:dyDescent="0.25">
      <c r="A1311" t="s">
        <v>337</v>
      </c>
      <c r="B1311" t="s">
        <v>79</v>
      </c>
      <c r="C1311" t="s">
        <v>94</v>
      </c>
      <c r="D1311" s="7" t="s">
        <v>381</v>
      </c>
      <c r="E1311" s="10">
        <f>VLOOKUP(A1311,home!$A$2:$E$404,3,FALSE)</f>
        <v>1.2959000000000001</v>
      </c>
      <c r="F1311" s="10">
        <f>VLOOKUP(B1311,home!$B$2:$E$404,3,FALSE)</f>
        <v>1.5432999999999999</v>
      </c>
      <c r="G1311" s="10">
        <f>VLOOKUP(C1311,away!$B$2:$E$404,4,FALSE)</f>
        <v>0.51439999999999997</v>
      </c>
      <c r="H1311" s="10">
        <f>VLOOKUP(A1311,away!$A$2:$E$404,3,FALSE)</f>
        <v>1</v>
      </c>
      <c r="I1311" s="10">
        <f>VLOOKUP(C1311,away!$B$2:$E$404,3,FALSE)</f>
        <v>0.1</v>
      </c>
      <c r="J1311" s="10">
        <f>VLOOKUP(B1311,home!$B$2:$E$404,4,FALSE)</f>
        <v>1.6667000000000001</v>
      </c>
      <c r="K1311" s="12">
        <f t="shared" si="1678"/>
        <v>1.028780694568</v>
      </c>
      <c r="L1311" s="12">
        <f t="shared" si="1679"/>
        <v>0.16667000000000001</v>
      </c>
      <c r="M1311" s="13">
        <f t="shared" si="1680"/>
        <v>0.3025675578931229</v>
      </c>
      <c r="N1311" s="13">
        <f t="shared" si="1681"/>
        <v>0.31127566236303056</v>
      </c>
      <c r="O1311" s="13">
        <f t="shared" si="1682"/>
        <v>5.0428934874046802E-2</v>
      </c>
      <c r="P1311" s="13">
        <f t="shared" si="1683"/>
        <v>5.188031464604631E-2</v>
      </c>
      <c r="Q1311" s="13">
        <f t="shared" si="1684"/>
        <v>0.1601171960639764</v>
      </c>
      <c r="R1311" s="13">
        <f t="shared" si="1685"/>
        <v>4.2024952877286904E-3</v>
      </c>
      <c r="S1311" s="13">
        <f t="shared" si="1686"/>
        <v>2.2239389002203596E-3</v>
      </c>
      <c r="T1311" s="13">
        <f t="shared" si="1687"/>
        <v>2.668673306798295E-2</v>
      </c>
      <c r="U1311" s="13">
        <f t="shared" si="1688"/>
        <v>4.3234460210282693E-3</v>
      </c>
      <c r="V1311" s="13">
        <f t="shared" si="1689"/>
        <v>4.2370206765807854E-5</v>
      </c>
      <c r="W1311" s="13">
        <f t="shared" si="1690"/>
        <v>5.4908493392992773E-2</v>
      </c>
      <c r="X1311" s="13">
        <f t="shared" si="1691"/>
        <v>9.1515985938101074E-3</v>
      </c>
      <c r="Y1311" s="13">
        <f t="shared" si="1692"/>
        <v>7.6264846881516528E-4</v>
      </c>
      <c r="Z1311" s="13">
        <f t="shared" si="1693"/>
        <v>2.3347662986858024E-4</v>
      </c>
      <c r="AA1311" s="13">
        <f t="shared" si="1694"/>
        <v>2.4019624944159385E-4</v>
      </c>
      <c r="AB1311" s="13">
        <f t="shared" si="1695"/>
        <v>1.2355463216657574E-4</v>
      </c>
      <c r="AC1311" s="13">
        <f t="shared" si="1696"/>
        <v>4.5406794310971363E-7</v>
      </c>
      <c r="AD1311" s="13">
        <f t="shared" si="1697"/>
        <v>1.4122199492631386E-2</v>
      </c>
      <c r="AE1311" s="13">
        <f t="shared" si="1698"/>
        <v>2.3537469894368735E-3</v>
      </c>
      <c r="AF1311" s="13">
        <f t="shared" si="1699"/>
        <v>1.9614950536472187E-4</v>
      </c>
      <c r="AG1311" s="13">
        <f t="shared" si="1700"/>
        <v>1.0897412686379394E-5</v>
      </c>
      <c r="AH1311" s="13">
        <f t="shared" si="1701"/>
        <v>9.7283874750490715E-6</v>
      </c>
      <c r="AI1311" s="13">
        <f t="shared" si="1702"/>
        <v>1.0008377223607616E-5</v>
      </c>
      <c r="AJ1311" s="13">
        <f t="shared" si="1703"/>
        <v>5.1482126358007971E-6</v>
      </c>
      <c r="AK1311" s="13">
        <f t="shared" si="1704"/>
        <v>1.7654605904142995E-6</v>
      </c>
      <c r="AL1311" s="13">
        <f t="shared" si="1705"/>
        <v>3.114304510801018E-9</v>
      </c>
      <c r="AM1311" s="13">
        <f t="shared" si="1706"/>
        <v>2.9057292405714349E-3</v>
      </c>
      <c r="AN1311" s="13">
        <f t="shared" si="1707"/>
        <v>4.8429789252604115E-4</v>
      </c>
      <c r="AO1311" s="13">
        <f t="shared" si="1708"/>
        <v>4.0358964873657645E-5</v>
      </c>
      <c r="AP1311" s="13">
        <f t="shared" si="1709"/>
        <v>2.2422095584975061E-6</v>
      </c>
      <c r="AQ1311" s="13">
        <f t="shared" si="1710"/>
        <v>9.3427266778694864E-8</v>
      </c>
      <c r="AR1311" s="13">
        <f t="shared" si="1711"/>
        <v>3.242860680932861E-7</v>
      </c>
      <c r="AS1311" s="13">
        <f t="shared" si="1712"/>
        <v>3.3361924637173662E-7</v>
      </c>
      <c r="AT1311" s="13">
        <f t="shared" si="1713"/>
        <v>1.7161052000178395E-7</v>
      </c>
      <c r="AU1311" s="13">
        <f t="shared" si="1714"/>
        <v>5.8849863320870328E-8</v>
      </c>
      <c r="AV1311" s="13">
        <f t="shared" si="1715"/>
        <v>1.513590081561921E-8</v>
      </c>
      <c r="AW1311" s="13">
        <f t="shared" si="1716"/>
        <v>1.4833335353913307E-11</v>
      </c>
      <c r="AX1311" s="13">
        <f t="shared" si="1717"/>
        <v>4.9822635772360459E-4</v>
      </c>
      <c r="AY1311" s="13">
        <f t="shared" si="1718"/>
        <v>8.3039387041793189E-5</v>
      </c>
      <c r="AZ1311" s="13">
        <f t="shared" si="1719"/>
        <v>6.9200873191278354E-6</v>
      </c>
      <c r="BA1311" s="13">
        <f t="shared" si="1720"/>
        <v>3.8445698449301204E-7</v>
      </c>
      <c r="BB1311" s="13">
        <f t="shared" si="1721"/>
        <v>1.6019361401362587E-8</v>
      </c>
      <c r="BC1311" s="13">
        <f t="shared" si="1722"/>
        <v>5.3398939295302094E-10</v>
      </c>
      <c r="BD1311" s="13">
        <f t="shared" si="1723"/>
        <v>9.0081264948513161E-9</v>
      </c>
      <c r="BE1311" s="13">
        <f t="shared" si="1724"/>
        <v>9.26738663212954E-9</v>
      </c>
      <c r="BF1311" s="13">
        <f t="shared" si="1725"/>
        <v>4.7670542281162136E-9</v>
      </c>
      <c r="BG1311" s="13">
        <f t="shared" si="1726"/>
        <v>1.63475111994824E-9</v>
      </c>
      <c r="BH1311" s="13">
        <f t="shared" si="1727"/>
        <v>4.2045009815654158E-10</v>
      </c>
      <c r="BI1311" s="13">
        <f t="shared" si="1728"/>
        <v>8.6510188802534132E-11</v>
      </c>
      <c r="BJ1311" s="14">
        <f t="shared" si="1729"/>
        <v>0.58360663392794343</v>
      </c>
      <c r="BK1311" s="14">
        <f t="shared" si="1730"/>
        <v>0.35679767821544484</v>
      </c>
      <c r="BL1311" s="14">
        <f t="shared" si="1731"/>
        <v>5.9346206188214165E-2</v>
      </c>
      <c r="BM1311" s="14">
        <f t="shared" si="1732"/>
        <v>0.11942879446131095</v>
      </c>
      <c r="BN1311" s="14">
        <f t="shared" si="1733"/>
        <v>0.88047216112795157</v>
      </c>
    </row>
    <row r="1312" spans="1:66" x14ac:dyDescent="0.25">
      <c r="A1312" t="s">
        <v>338</v>
      </c>
      <c r="B1312" t="s">
        <v>122</v>
      </c>
      <c r="C1312" t="s">
        <v>128</v>
      </c>
      <c r="D1312" s="7" t="s">
        <v>381</v>
      </c>
      <c r="E1312" s="10">
        <f>VLOOKUP(A1312,home!$A$2:$E$404,3,FALSE)</f>
        <v>1.2710999999999999</v>
      </c>
      <c r="F1312" s="10">
        <f>VLOOKUP(B1312,home!$B$2:$E$404,3,FALSE)</f>
        <v>1.2008000000000001</v>
      </c>
      <c r="G1312" s="10">
        <f>VLOOKUP(C1312,away!$B$2:$E$404,4,FALSE)</f>
        <v>0.99380000000000002</v>
      </c>
      <c r="H1312" s="10">
        <f>VLOOKUP(A1312,away!$A$2:$E$404,3,FALSE)</f>
        <v>0.94469999999999998</v>
      </c>
      <c r="I1312" s="10">
        <f>VLOOKUP(C1312,away!$B$2:$E$404,3,FALSE)</f>
        <v>0.61280000000000001</v>
      </c>
      <c r="J1312" s="10">
        <f>VLOOKUP(B1312,home!$B$2:$E$404,4,FALSE)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343</v>
      </c>
      <c r="B1313" t="s">
        <v>213</v>
      </c>
      <c r="C1313" t="s">
        <v>207</v>
      </c>
      <c r="D1313" s="7" t="s">
        <v>381</v>
      </c>
      <c r="E1313" s="10">
        <f>VLOOKUP(A1313,home!$A$2:$E$404,3,FALSE)</f>
        <v>1.3976999999999999</v>
      </c>
      <c r="F1313" s="10">
        <f>VLOOKUP(B1313,home!$B$2:$E$404,3,FALSE)</f>
        <v>1.0544</v>
      </c>
      <c r="G1313" s="10">
        <f>VLOOKUP(C1313,away!$B$2:$E$404,4,FALSE)</f>
        <v>1.0731999999999999</v>
      </c>
      <c r="H1313" s="10">
        <f>VLOOKUP(A1313,away!$A$2:$E$404,3,FALSE)</f>
        <v>1.0585</v>
      </c>
      <c r="I1313" s="10">
        <f>VLOOKUP(C1313,away!$B$2:$E$404,3,FALSE)</f>
        <v>0.73480000000000001</v>
      </c>
      <c r="J1313" s="10">
        <f>VLOOKUP(B1313,home!$B$2:$E$404,4,FALSE)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343</v>
      </c>
      <c r="B1314" t="s">
        <v>201</v>
      </c>
      <c r="C1314" t="s">
        <v>202</v>
      </c>
      <c r="D1314" s="7" t="s">
        <v>381</v>
      </c>
      <c r="E1314" s="10">
        <f>VLOOKUP(A1314,home!$A$2:$E$404,3,FALSE)</f>
        <v>1.3976999999999999</v>
      </c>
      <c r="F1314" s="10">
        <f>VLOOKUP(B1314,home!$B$2:$E$404,3,FALSE)</f>
        <v>0.8417</v>
      </c>
      <c r="G1314" s="10">
        <f>VLOOKUP(C1314,away!$B$2:$E$404,4,FALSE)</f>
        <v>0.6179</v>
      </c>
      <c r="H1314" s="10">
        <f>VLOOKUP(A1314,away!$A$2:$E$404,3,FALSE)</f>
        <v>1.0585</v>
      </c>
      <c r="I1314" s="10">
        <f>VLOOKUP(C1314,away!$B$2:$E$404,3,FALSE)</f>
        <v>1.0736000000000001</v>
      </c>
      <c r="J1314" s="10">
        <f>VLOOKUP(B1314,home!$B$2:$E$404,4,FALSE)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289</v>
      </c>
      <c r="B1315" t="s">
        <v>302</v>
      </c>
      <c r="C1315" t="s">
        <v>301</v>
      </c>
      <c r="D1315" s="7" t="s">
        <v>381</v>
      </c>
      <c r="E1315" s="10">
        <f>VLOOKUP(A1315,home!$A$2:$E$404,3,FALSE)</f>
        <v>1.6667000000000001</v>
      </c>
      <c r="F1315" s="10">
        <f>VLOOKUP(B1315,home!$B$2:$E$404,3,FALSE)</f>
        <v>0.3</v>
      </c>
      <c r="G1315" s="10">
        <f>VLOOKUP(C1315,away!$B$2:$E$404,4,FALSE)</f>
        <v>0.1</v>
      </c>
      <c r="H1315" s="10">
        <f>VLOOKUP(A1315,away!$A$2:$E$404,3,FALSE)</f>
        <v>0.93330000000000002</v>
      </c>
      <c r="I1315" s="10">
        <f>VLOOKUP(C1315,away!$B$2:$E$404,3,FALSE)</f>
        <v>2.1429</v>
      </c>
      <c r="J1315" s="10">
        <f>VLOOKUP(B1315,home!$B$2:$E$404,4,FALSE)</f>
        <v>0.53569999999999995</v>
      </c>
      <c r="K1315" s="12">
        <f t="shared" si="1678"/>
        <v>5.0000999999999997E-2</v>
      </c>
      <c r="L1315" s="12">
        <f t="shared" si="1679"/>
        <v>1.071383162949</v>
      </c>
      <c r="M1315" s="13">
        <f t="shared" si="1680"/>
        <v>0.32582848263703562</v>
      </c>
      <c r="N1315" s="13">
        <f t="shared" si="1681"/>
        <v>1.6291749960334417E-2</v>
      </c>
      <c r="O1315" s="13">
        <f t="shared" si="1682"/>
        <v>0.34908715030654053</v>
      </c>
      <c r="P1315" s="13">
        <f t="shared" si="1683"/>
        <v>1.7454706602477329E-2</v>
      </c>
      <c r="Q1315" s="13">
        <f t="shared" si="1684"/>
        <v>4.0730189488334049E-4</v>
      </c>
      <c r="R1315" s="13">
        <f t="shared" si="1685"/>
        <v>0.1870030476201372</v>
      </c>
      <c r="S1315" s="13">
        <f t="shared" si="1686"/>
        <v>2.3376315977105395E-4</v>
      </c>
      <c r="T1315" s="13">
        <f t="shared" si="1687"/>
        <v>4.3637639241523441E-4</v>
      </c>
      <c r="U1315" s="13">
        <f t="shared" si="1688"/>
        <v>9.3503393840544784E-3</v>
      </c>
      <c r="V1315" s="13">
        <f t="shared" si="1689"/>
        <v>1.3914162360818547E-6</v>
      </c>
      <c r="W1315" s="13">
        <f t="shared" si="1690"/>
        <v>6.7885006820206287E-6</v>
      </c>
      <c r="X1315" s="13">
        <f t="shared" si="1691"/>
        <v>7.2730853323847033E-6</v>
      </c>
      <c r="Y1315" s="13">
        <f t="shared" si="1692"/>
        <v>3.8961305839041521E-6</v>
      </c>
      <c r="Z1315" s="13">
        <f t="shared" si="1693"/>
        <v>6.6783972213455015E-2</v>
      </c>
      <c r="AA1315" s="13">
        <f t="shared" si="1694"/>
        <v>3.339265394644964E-3</v>
      </c>
      <c r="AB1315" s="13">
        <f t="shared" si="1695"/>
        <v>8.3483304498821408E-5</v>
      </c>
      <c r="AC1315" s="13">
        <f t="shared" si="1696"/>
        <v>4.658655446220409E-9</v>
      </c>
      <c r="AD1315" s="13">
        <f t="shared" si="1697"/>
        <v>8.4857955650428408E-8</v>
      </c>
      <c r="AE1315" s="13">
        <f t="shared" si="1698"/>
        <v>9.0915384926141941E-8</v>
      </c>
      <c r="AF1315" s="13">
        <f t="shared" si="1699"/>
        <v>4.8702606331447899E-8</v>
      </c>
      <c r="AG1315" s="13">
        <f t="shared" si="1700"/>
        <v>1.7393050805082216E-8</v>
      </c>
      <c r="AH1315" s="13">
        <f t="shared" si="1701"/>
        <v>1.7887805846087391E-2</v>
      </c>
      <c r="AI1315" s="13">
        <f t="shared" si="1702"/>
        <v>8.9440818011021555E-4</v>
      </c>
      <c r="AJ1315" s="13">
        <f t="shared" si="1703"/>
        <v>2.2360651706845437E-5</v>
      </c>
      <c r="AK1315" s="13">
        <f t="shared" si="1704"/>
        <v>3.7268498199799252E-7</v>
      </c>
      <c r="AL1315" s="13">
        <f t="shared" si="1705"/>
        <v>9.9826096623227081E-12</v>
      </c>
      <c r="AM1315" s="13">
        <f t="shared" si="1706"/>
        <v>8.4859652809541508E-10</v>
      </c>
      <c r="AN1315" s="13">
        <f t="shared" si="1707"/>
        <v>9.091720323384056E-10</v>
      </c>
      <c r="AO1315" s="13">
        <f t="shared" si="1708"/>
        <v>4.870358038357458E-10</v>
      </c>
      <c r="AP1315" s="13">
        <f t="shared" si="1709"/>
        <v>1.7393398666098336E-10</v>
      </c>
      <c r="AQ1315" s="13">
        <f t="shared" si="1710"/>
        <v>4.6587486193293382E-11</v>
      </c>
      <c r="AR1315" s="13">
        <f t="shared" si="1711"/>
        <v>3.8329388011197458E-3</v>
      </c>
      <c r="AS1315" s="13">
        <f t="shared" si="1712"/>
        <v>1.9165077299478837E-4</v>
      </c>
      <c r="AT1315" s="13">
        <f t="shared" si="1713"/>
        <v>4.7913651502562059E-6</v>
      </c>
      <c r="AU1315" s="13">
        <f t="shared" si="1714"/>
        <v>7.9857682959320092E-8</v>
      </c>
      <c r="AV1315" s="13">
        <f t="shared" si="1715"/>
        <v>9.982410014122415E-10</v>
      </c>
      <c r="AW1315" s="13">
        <f t="shared" si="1716"/>
        <v>1.485474141458723E-14</v>
      </c>
      <c r="AX1315" s="13">
        <f t="shared" si="1717"/>
        <v>7.0717791668831181E-12</v>
      </c>
      <c r="AY1315" s="13">
        <f t="shared" si="1718"/>
        <v>7.5765851314920787E-12</v>
      </c>
      <c r="AZ1315" s="13">
        <f t="shared" si="1719"/>
        <v>4.0587128712651739E-12</v>
      </c>
      <c r="BA1315" s="13">
        <f t="shared" si="1720"/>
        <v>1.4494788778393E-12</v>
      </c>
      <c r="BB1315" s="13">
        <f t="shared" si="1721"/>
        <v>3.8823681619180911E-13</v>
      </c>
      <c r="BC1315" s="13">
        <f t="shared" si="1722"/>
        <v>8.3190077620966013E-14</v>
      </c>
      <c r="BD1315" s="13">
        <f t="shared" si="1723"/>
        <v>6.8442434935560336E-4</v>
      </c>
      <c r="BE1315" s="13">
        <f t="shared" si="1724"/>
        <v>3.4221901892129518E-5</v>
      </c>
      <c r="BF1315" s="13">
        <f t="shared" si="1725"/>
        <v>8.5556465825418392E-7</v>
      </c>
      <c r="BG1315" s="13">
        <f t="shared" si="1726"/>
        <v>1.4259696159122467E-8</v>
      </c>
      <c r="BH1315" s="13">
        <f t="shared" si="1727"/>
        <v>1.7824976691307072E-10</v>
      </c>
      <c r="BI1315" s="13">
        <f t="shared" si="1728"/>
        <v>1.7825333190840917E-12</v>
      </c>
      <c r="BJ1315" s="14">
        <f t="shared" si="1729"/>
        <v>1.7153630319182836E-2</v>
      </c>
      <c r="BK1315" s="14">
        <f t="shared" si="1730"/>
        <v>0.34351834849173474</v>
      </c>
      <c r="BL1315" s="14">
        <f t="shared" si="1731"/>
        <v>0.5724172114235857</v>
      </c>
      <c r="BM1315" s="14">
        <f t="shared" si="1732"/>
        <v>0.10380072341898804</v>
      </c>
      <c r="BN1315" s="14">
        <f t="shared" si="1733"/>
        <v>0.89607243902140832</v>
      </c>
    </row>
    <row r="1316" spans="1:66" x14ac:dyDescent="0.25">
      <c r="A1316" t="s">
        <v>289</v>
      </c>
      <c r="B1316" t="s">
        <v>313</v>
      </c>
      <c r="C1316" t="s">
        <v>294</v>
      </c>
      <c r="D1316" s="7" t="s">
        <v>381</v>
      </c>
      <c r="E1316" s="10">
        <f>VLOOKUP(A1316,home!$A$2:$E$404,3,FALSE)</f>
        <v>1.6667000000000001</v>
      </c>
      <c r="F1316" s="10">
        <f>VLOOKUP(B1316,home!$B$2:$E$404,3,FALSE)</f>
        <v>0.9</v>
      </c>
      <c r="G1316" s="10">
        <f>VLOOKUP(C1316,away!$B$2:$E$404,4,FALSE)</f>
        <v>1.2</v>
      </c>
      <c r="H1316" s="10">
        <f>VLOOKUP(A1316,away!$A$2:$E$404,3,FALSE)</f>
        <v>0.93330000000000002</v>
      </c>
      <c r="I1316" s="10">
        <f>VLOOKUP(C1316,away!$B$2:$E$404,3,FALSE)</f>
        <v>0.53569999999999995</v>
      </c>
      <c r="J1316" s="10">
        <f>VLOOKUP(B1316,home!$B$2:$E$404,4,FALSE)</f>
        <v>1.6072</v>
      </c>
      <c r="K1316" s="12">
        <f t="shared" si="1678"/>
        <v>1.8000360000000002</v>
      </c>
      <c r="L1316" s="12">
        <f t="shared" si="1679"/>
        <v>0.80354987143199996</v>
      </c>
      <c r="M1316" s="13">
        <f t="shared" si="1680"/>
        <v>7.4007719664230434E-2</v>
      </c>
      <c r="N1316" s="13">
        <f t="shared" si="1681"/>
        <v>0.13321655967352269</v>
      </c>
      <c r="O1316" s="13">
        <f t="shared" si="1682"/>
        <v>5.9468893621167855E-2</v>
      </c>
      <c r="P1316" s="13">
        <f t="shared" si="1683"/>
        <v>0.10704614939827249</v>
      </c>
      <c r="Q1316" s="13">
        <f t="shared" si="1684"/>
        <v>0.11989730160424461</v>
      </c>
      <c r="R1316" s="13">
        <f t="shared" si="1685"/>
        <v>2.3893110911746354E-2</v>
      </c>
      <c r="S1316" s="13">
        <f t="shared" si="1686"/>
        <v>3.8708387966098927E-2</v>
      </c>
      <c r="T1316" s="13">
        <f t="shared" si="1687"/>
        <v>9.6343461289134472E-2</v>
      </c>
      <c r="U1316" s="13">
        <f t="shared" si="1688"/>
        <v>4.300845979313625E-2</v>
      </c>
      <c r="V1316" s="13">
        <f t="shared" si="1689"/>
        <v>6.2209484511804494E-3</v>
      </c>
      <c r="W1316" s="13">
        <f t="shared" si="1690"/>
        <v>7.1939819730166013E-2</v>
      </c>
      <c r="X1316" s="13">
        <f t="shared" si="1691"/>
        <v>5.7807232895016152E-2</v>
      </c>
      <c r="Y1316" s="13">
        <f t="shared" si="1692"/>
        <v>2.322549728031495E-2</v>
      </c>
      <c r="Z1316" s="13">
        <f t="shared" si="1693"/>
        <v>6.3997687337481006E-3</v>
      </c>
      <c r="AA1316" s="13">
        <f t="shared" si="1694"/>
        <v>1.1519814112420994E-2</v>
      </c>
      <c r="AB1316" s="13">
        <f t="shared" si="1695"/>
        <v>1.0368040057832924E-2</v>
      </c>
      <c r="AC1316" s="13">
        <f t="shared" si="1696"/>
        <v>5.6238100930999248E-4</v>
      </c>
      <c r="AD1316" s="13">
        <f t="shared" si="1697"/>
        <v>3.2373566336952278E-2</v>
      </c>
      <c r="AE1316" s="13">
        <f t="shared" si="1698"/>
        <v>2.6013775067853323E-2</v>
      </c>
      <c r="AF1316" s="13">
        <f t="shared" si="1699"/>
        <v>1.045168280561725E-2</v>
      </c>
      <c r="AG1316" s="13">
        <f t="shared" si="1700"/>
        <v>2.7994827915672625E-3</v>
      </c>
      <c r="AH1316" s="13">
        <f t="shared" si="1701"/>
        <v>1.2856333357994547E-3</v>
      </c>
      <c r="AI1316" s="13">
        <f t="shared" si="1702"/>
        <v>2.3141862872391068E-3</v>
      </c>
      <c r="AJ1316" s="13">
        <f t="shared" si="1703"/>
        <v>2.0828093138683676E-3</v>
      </c>
      <c r="AK1316" s="13">
        <f t="shared" si="1704"/>
        <v>1.249710582032787E-3</v>
      </c>
      <c r="AL1316" s="13">
        <f t="shared" si="1705"/>
        <v>3.2537536254043019E-5</v>
      </c>
      <c r="AM1316" s="13">
        <f t="shared" si="1706"/>
        <v>1.1654716970980448E-2</v>
      </c>
      <c r="AN1316" s="13">
        <f t="shared" si="1707"/>
        <v>9.3651463236076853E-3</v>
      </c>
      <c r="AO1316" s="13">
        <f t="shared" si="1708"/>
        <v>3.7626810621384107E-3</v>
      </c>
      <c r="AP1316" s="13">
        <f t="shared" si="1709"/>
        <v>1.007833961240314E-3</v>
      </c>
      <c r="AQ1316" s="13">
        <f t="shared" si="1710"/>
        <v>2.0246121249486434E-4</v>
      </c>
      <c r="AR1316" s="13">
        <f t="shared" si="1711"/>
        <v>2.0661410033806908E-4</v>
      </c>
      <c r="AS1316" s="13">
        <f t="shared" si="1712"/>
        <v>3.7191281871613646E-4</v>
      </c>
      <c r="AT1316" s="13">
        <f t="shared" si="1713"/>
        <v>3.3472823127525991E-4</v>
      </c>
      <c r="AU1316" s="13">
        <f t="shared" si="1714"/>
        <v>2.0084095550393122E-4</v>
      </c>
      <c r="AV1316" s="13">
        <f t="shared" si="1715"/>
        <v>9.0380237545368587E-5</v>
      </c>
      <c r="AW1316" s="13">
        <f t="shared" si="1716"/>
        <v>1.3073027992155869E-6</v>
      </c>
      <c r="AX1316" s="13">
        <f t="shared" si="1717"/>
        <v>3.4964850195959556E-3</v>
      </c>
      <c r="AY1316" s="13">
        <f t="shared" si="1718"/>
        <v>2.8096000879602439E-3</v>
      </c>
      <c r="AZ1316" s="13">
        <f t="shared" si="1719"/>
        <v>1.1288268947278945E-3</v>
      </c>
      <c r="BA1316" s="13">
        <f t="shared" si="1720"/>
        <v>3.0235623537586126E-4</v>
      </c>
      <c r="BB1316" s="13">
        <f t="shared" si="1721"/>
        <v>6.0739578515734194E-5</v>
      </c>
      <c r="BC1316" s="13">
        <f t="shared" si="1722"/>
        <v>9.7614561014304193E-6</v>
      </c>
      <c r="BD1316" s="13">
        <f t="shared" si="1723"/>
        <v>2.7670788960448948E-5</v>
      </c>
      <c r="BE1316" s="13">
        <f t="shared" si="1724"/>
        <v>4.9808416277210674E-5</v>
      </c>
      <c r="BF1316" s="13">
        <f t="shared" si="1725"/>
        <v>4.4828471200982623E-5</v>
      </c>
      <c r="BG1316" s="13">
        <f t="shared" si="1726"/>
        <v>2.6897620662243985E-5</v>
      </c>
      <c r="BH1316" s="13">
        <f t="shared" si="1727"/>
        <v>1.2104171376595753E-5</v>
      </c>
      <c r="BI1316" s="13">
        <f t="shared" si="1728"/>
        <v>4.3575888456083828E-6</v>
      </c>
      <c r="BJ1316" s="14">
        <f t="shared" si="1729"/>
        <v>0.60786898827712788</v>
      </c>
      <c r="BK1316" s="14">
        <f t="shared" si="1730"/>
        <v>0.2293877241133066</v>
      </c>
      <c r="BL1316" s="14">
        <f t="shared" si="1731"/>
        <v>0.156560801415946</v>
      </c>
      <c r="BM1316" s="14">
        <f t="shared" si="1732"/>
        <v>0.47987925488178285</v>
      </c>
      <c r="BN1316" s="14">
        <f t="shared" si="1733"/>
        <v>0.51752973487318443</v>
      </c>
    </row>
    <row r="1317" spans="1:66" s="15" customFormat="1" x14ac:dyDescent="0.25">
      <c r="A1317" s="15" t="s">
        <v>337</v>
      </c>
      <c r="B1317" s="15" t="s">
        <v>78</v>
      </c>
      <c r="C1317" s="15" t="s">
        <v>75</v>
      </c>
      <c r="D1317" s="21" t="s">
        <v>382</v>
      </c>
      <c r="E1317" s="15">
        <f>VLOOKUP(A1317,home!$A$2:$E$404,3,FALSE)</f>
        <v>1.2959000000000001</v>
      </c>
      <c r="F1317" s="15">
        <f>VLOOKUP(B1317,home!$B$2:$E$404,3,FALSE)</f>
        <v>1.2861</v>
      </c>
      <c r="G1317" s="15">
        <f>VLOOKUP(C1317,away!$B$2:$E$404,4,FALSE)</f>
        <v>0.77170000000000005</v>
      </c>
      <c r="H1317" s="15">
        <f>VLOOKUP(A1317,away!$A$2:$E$404,3,FALSE)</f>
        <v>1</v>
      </c>
      <c r="I1317" s="15">
        <f>VLOOKUP(C1317,away!$B$2:$E$404,3,FALSE)</f>
        <v>1.25</v>
      </c>
      <c r="J1317" s="15">
        <f>VLOOKUP(B1317,home!$B$2:$E$404,4,FALSE)</f>
        <v>0.66669999999999996</v>
      </c>
      <c r="K1317" s="16">
        <f t="shared" si="1678"/>
        <v>1.2861591991830001</v>
      </c>
      <c r="L1317" s="16">
        <f t="shared" si="1679"/>
        <v>0.83337499999999998</v>
      </c>
      <c r="M1317" s="17">
        <f t="shared" si="1680"/>
        <v>0.12008755236576056</v>
      </c>
      <c r="N1317" s="17">
        <f t="shared" si="1681"/>
        <v>0.15445171018259318</v>
      </c>
      <c r="O1317" s="17">
        <f t="shared" si="1682"/>
        <v>0.10007796395281571</v>
      </c>
      <c r="P1317" s="17">
        <f t="shared" si="1683"/>
        <v>0.1287161939734186</v>
      </c>
      <c r="Q1317" s="17">
        <f t="shared" si="1684"/>
        <v>9.9324743940444465E-2</v>
      </c>
      <c r="R1317" s="17">
        <f t="shared" si="1685"/>
        <v>4.1701236604588889E-2</v>
      </c>
      <c r="S1317" s="17">
        <f t="shared" si="1686"/>
        <v>3.4491207174704983E-2</v>
      </c>
      <c r="T1317" s="17">
        <f t="shared" si="1687"/>
        <v>8.2774758481367908E-2</v>
      </c>
      <c r="U1317" s="17">
        <f t="shared" si="1688"/>
        <v>5.3634429076298853E-2</v>
      </c>
      <c r="V1317" s="17">
        <f t="shared" si="1689"/>
        <v>4.1077223572077255E-3</v>
      </c>
      <c r="W1317" s="17">
        <f t="shared" si="1690"/>
        <v>4.258247770849951E-2</v>
      </c>
      <c r="X1317" s="17">
        <f t="shared" si="1691"/>
        <v>3.5487172360320784E-2</v>
      </c>
      <c r="Y1317" s="17">
        <f t="shared" si="1692"/>
        <v>1.4787061132891164E-2</v>
      </c>
      <c r="Z1317" s="17">
        <f t="shared" si="1693"/>
        <v>1.1584256018449757E-2</v>
      </c>
      <c r="AA1317" s="17">
        <f t="shared" si="1694"/>
        <v>1.4899197443820188E-2</v>
      </c>
      <c r="AB1317" s="17">
        <f t="shared" si="1695"/>
        <v>9.5813699264065914E-3</v>
      </c>
      <c r="AC1317" s="17">
        <f t="shared" si="1696"/>
        <v>2.751796383675658E-4</v>
      </c>
      <c r="AD1317" s="17">
        <f t="shared" si="1697"/>
        <v>1.3691961357197921E-2</v>
      </c>
      <c r="AE1317" s="17">
        <f t="shared" si="1698"/>
        <v>1.1410538296054819E-2</v>
      </c>
      <c r="AF1317" s="17">
        <f t="shared" si="1699"/>
        <v>4.7546286762373416E-3</v>
      </c>
      <c r="AG1317" s="17">
        <f t="shared" si="1700"/>
        <v>1.3207962243530983E-3</v>
      </c>
      <c r="AH1317" s="17">
        <f t="shared" si="1701"/>
        <v>2.4135073398438914E-3</v>
      </c>
      <c r="AI1317" s="17">
        <f t="shared" si="1702"/>
        <v>3.1041546674359121E-3</v>
      </c>
      <c r="AJ1317" s="17">
        <f t="shared" si="1703"/>
        <v>1.9962185406047729E-3</v>
      </c>
      <c r="AK1317" s="17">
        <f t="shared" si="1704"/>
        <v>8.5581827985949685E-4</v>
      </c>
      <c r="AL1317" s="17">
        <f t="shared" si="1705"/>
        <v>1.1798083985182063E-5</v>
      </c>
      <c r="AM1317" s="17">
        <f t="shared" si="1706"/>
        <v>3.5220084108836536E-3</v>
      </c>
      <c r="AN1317" s="17">
        <f t="shared" si="1707"/>
        <v>2.9351537594201646E-3</v>
      </c>
      <c r="AO1317" s="17">
        <f t="shared" si="1708"/>
        <v>1.2230418821283897E-3</v>
      </c>
      <c r="AP1317" s="17">
        <f t="shared" si="1709"/>
        <v>3.397508428395823E-4</v>
      </c>
      <c r="AQ1317" s="17">
        <f t="shared" si="1710"/>
        <v>7.0784964662859215E-5</v>
      </c>
      <c r="AR1317" s="17">
        <f t="shared" si="1711"/>
        <v>4.0227133586848065E-4</v>
      </c>
      <c r="AS1317" s="17">
        <f t="shared" si="1712"/>
        <v>5.1738497919488074E-4</v>
      </c>
      <c r="AT1317" s="17">
        <f t="shared" si="1713"/>
        <v>3.3271972525530057E-4</v>
      </c>
      <c r="AU1317" s="17">
        <f t="shared" si="1714"/>
        <v>1.4264351179558166E-4</v>
      </c>
      <c r="AV1317" s="17">
        <f t="shared" si="1715"/>
        <v>4.5865566224914038E-5</v>
      </c>
      <c r="AW1317" s="17">
        <f t="shared" si="1716"/>
        <v>3.5127252224509336E-7</v>
      </c>
      <c r="AX1317" s="17">
        <f t="shared" si="1717"/>
        <v>7.5497725287631775E-4</v>
      </c>
      <c r="AY1317" s="17">
        <f t="shared" si="1718"/>
        <v>6.2917916811580134E-4</v>
      </c>
      <c r="AZ1317" s="17">
        <f t="shared" si="1719"/>
        <v>2.6217109461425291E-4</v>
      </c>
      <c r="BA1317" s="17">
        <f t="shared" si="1720"/>
        <v>7.282894532471769E-5</v>
      </c>
      <c r="BB1317" s="17">
        <f t="shared" si="1721"/>
        <v>1.517345557749665E-5</v>
      </c>
      <c r="BC1317" s="17">
        <f t="shared" si="1722"/>
        <v>2.5290357083792545E-6</v>
      </c>
      <c r="BD1317" s="17">
        <f t="shared" si="1723"/>
        <v>5.5873812421565817E-5</v>
      </c>
      <c r="BE1317" s="17">
        <f t="shared" si="1724"/>
        <v>7.1862617839422253E-5</v>
      </c>
      <c r="BF1317" s="17">
        <f t="shared" si="1725"/>
        <v>4.6213383505772664E-5</v>
      </c>
      <c r="BG1317" s="17">
        <f t="shared" si="1726"/>
        <v>1.9812589440440467E-5</v>
      </c>
      <c r="BH1317" s="17">
        <f t="shared" si="1727"/>
        <v>6.3705360421146191E-6</v>
      </c>
      <c r="BI1317" s="17">
        <f t="shared" si="1728"/>
        <v>1.638704706858516E-6</v>
      </c>
      <c r="BJ1317" s="18">
        <f t="shared" si="1729"/>
        <v>0.4704134471721117</v>
      </c>
      <c r="BK1317" s="18">
        <f t="shared" si="1730"/>
        <v>0.2883188327615604</v>
      </c>
      <c r="BL1317" s="18">
        <f t="shared" si="1731"/>
        <v>0.22990655259396961</v>
      </c>
      <c r="BM1317" s="18">
        <f t="shared" si="1732"/>
        <v>0.35523485963087659</v>
      </c>
      <c r="BN1317" s="18">
        <f t="shared" si="1733"/>
        <v>0.64435940101962141</v>
      </c>
    </row>
    <row r="1318" spans="1:66" x14ac:dyDescent="0.25">
      <c r="A1318" t="s">
        <v>338</v>
      </c>
      <c r="B1318" t="s">
        <v>117</v>
      </c>
      <c r="C1318" t="s">
        <v>113</v>
      </c>
      <c r="D1318" s="7" t="s">
        <v>383</v>
      </c>
      <c r="E1318" s="10">
        <f>VLOOKUP(A1318,home!$A$2:$E$404,3,FALSE)</f>
        <v>1.2710999999999999</v>
      </c>
      <c r="F1318" s="10">
        <f>VLOOKUP(B1318,home!$B$2:$E$404,3,FALSE)</f>
        <v>1.0766</v>
      </c>
      <c r="G1318" s="10">
        <f>VLOOKUP(C1318,away!$B$2:$E$404,4,FALSE)</f>
        <v>1.2008000000000001</v>
      </c>
      <c r="H1318" s="10">
        <f>VLOOKUP(A1318,away!$A$2:$E$404,3,FALSE)</f>
        <v>0.94469999999999998</v>
      </c>
      <c r="I1318" s="10">
        <f>VLOOKUP(C1318,away!$B$2:$E$404,3,FALSE)</f>
        <v>0.8357</v>
      </c>
      <c r="J1318" s="10">
        <f>VLOOKUP(B1318,home!$B$2:$E$404,4,FALSE)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338</v>
      </c>
      <c r="B1319" t="s">
        <v>112</v>
      </c>
      <c r="C1319" t="s">
        <v>110</v>
      </c>
      <c r="D1319" s="7" t="s">
        <v>383</v>
      </c>
      <c r="E1319" s="10">
        <f>VLOOKUP(A1319,home!$A$2:$E$404,3,FALSE)</f>
        <v>1.2710999999999999</v>
      </c>
      <c r="F1319" s="10">
        <f>VLOOKUP(B1319,home!$B$2:$E$404,3,FALSE)</f>
        <v>0.70389999999999997</v>
      </c>
      <c r="G1319" s="10">
        <f>VLOOKUP(C1319,away!$B$2:$E$404,4,FALSE)</f>
        <v>0.99380000000000002</v>
      </c>
      <c r="H1319" s="10">
        <f>VLOOKUP(A1319,away!$A$2:$E$404,3,FALSE)</f>
        <v>0.94469999999999998</v>
      </c>
      <c r="I1319" s="10">
        <f>VLOOKUP(C1319,away!$B$2:$E$404,3,FALSE)</f>
        <v>1.0027999999999999</v>
      </c>
      <c r="J1319" s="10">
        <f>VLOOKUP(B1319,home!$B$2:$E$404,4,FALSE)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338</v>
      </c>
      <c r="B1320" t="s">
        <v>115</v>
      </c>
      <c r="C1320" t="s">
        <v>123</v>
      </c>
      <c r="D1320" s="7" t="s">
        <v>383</v>
      </c>
      <c r="E1320" s="10">
        <f>VLOOKUP(A1320,home!$A$2:$E$404,3,FALSE)</f>
        <v>1.2710999999999999</v>
      </c>
      <c r="F1320" s="10">
        <f>VLOOKUP(B1320,home!$B$2:$E$404,3,FALSE)</f>
        <v>0.99380000000000002</v>
      </c>
      <c r="G1320" s="10">
        <f>VLOOKUP(C1320,away!$B$2:$E$404,4,FALSE)</f>
        <v>0.82809999999999995</v>
      </c>
      <c r="H1320" s="10">
        <f>VLOOKUP(A1320,away!$A$2:$E$404,3,FALSE)</f>
        <v>0.94469999999999998</v>
      </c>
      <c r="I1320" s="10">
        <f>VLOOKUP(C1320,away!$B$2:$E$404,3,FALSE)</f>
        <v>0.8357</v>
      </c>
      <c r="J1320" s="10">
        <f>VLOOKUP(B1320,home!$B$2:$E$404,4,FALSE)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338</v>
      </c>
      <c r="B1321" t="s">
        <v>116</v>
      </c>
      <c r="C1321" t="s">
        <v>111</v>
      </c>
      <c r="D1321" s="7" t="s">
        <v>383</v>
      </c>
      <c r="E1321" s="10">
        <f>VLOOKUP(A1321,home!$A$2:$E$404,3,FALSE)</f>
        <v>1.2710999999999999</v>
      </c>
      <c r="F1321" s="10">
        <f>VLOOKUP(B1321,home!$B$2:$E$404,3,FALSE)</f>
        <v>0.5383</v>
      </c>
      <c r="G1321" s="10">
        <f>VLOOKUP(C1321,away!$B$2:$E$404,4,FALSE)</f>
        <v>0.86950000000000005</v>
      </c>
      <c r="H1321" s="10">
        <f>VLOOKUP(A1321,away!$A$2:$E$404,3,FALSE)</f>
        <v>0.94469999999999998</v>
      </c>
      <c r="I1321" s="10">
        <f>VLOOKUP(C1321,away!$B$2:$E$404,3,FALSE)</f>
        <v>1.3928</v>
      </c>
      <c r="J1321" s="10">
        <f>VLOOKUP(B1321,home!$B$2:$E$404,4,FALSE)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338</v>
      </c>
      <c r="B1322" t="s">
        <v>128</v>
      </c>
      <c r="C1322" t="s">
        <v>124</v>
      </c>
      <c r="D1322" s="7" t="s">
        <v>383</v>
      </c>
      <c r="E1322" s="10">
        <f>VLOOKUP(A1322,home!$A$2:$E$404,3,FALSE)</f>
        <v>1.2710999999999999</v>
      </c>
      <c r="F1322" s="10">
        <f>VLOOKUP(B1322,home!$B$2:$E$404,3,FALSE)</f>
        <v>0.5383</v>
      </c>
      <c r="G1322" s="10">
        <f>VLOOKUP(C1322,away!$B$2:$E$404,4,FALSE)</f>
        <v>1.2008000000000001</v>
      </c>
      <c r="H1322" s="10">
        <f>VLOOKUP(A1322,away!$A$2:$E$404,3,FALSE)</f>
        <v>0.94469999999999998</v>
      </c>
      <c r="I1322" s="10">
        <f>VLOOKUP(C1322,away!$B$2:$E$404,3,FALSE)</f>
        <v>0.94710000000000005</v>
      </c>
      <c r="J1322" s="10">
        <f>VLOOKUP(B1322,home!$B$2:$E$404,4,FALSE)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338</v>
      </c>
      <c r="B1323" t="s">
        <v>114</v>
      </c>
      <c r="C1323" t="s">
        <v>119</v>
      </c>
      <c r="D1323" s="7" t="s">
        <v>384</v>
      </c>
      <c r="E1323" s="10">
        <f>VLOOKUP(A1323,home!$A$2:$E$404,3,FALSE)</f>
        <v>1.2710999999999999</v>
      </c>
      <c r="F1323" s="10">
        <f>VLOOKUP(B1323,home!$B$2:$E$404,3,FALSE)</f>
        <v>1.1594</v>
      </c>
      <c r="G1323" s="10">
        <f>VLOOKUP(C1323,away!$B$2:$E$404,4,FALSE)</f>
        <v>0.86950000000000005</v>
      </c>
      <c r="H1323" s="10">
        <f>VLOOKUP(A1323,away!$A$2:$E$404,3,FALSE)</f>
        <v>0.94469999999999998</v>
      </c>
      <c r="I1323" s="10">
        <f>VLOOKUP(C1323,away!$B$2:$E$404,3,FALSE)</f>
        <v>2.1171000000000002</v>
      </c>
      <c r="J1323" s="10">
        <f>VLOOKUP(B1323,home!$B$2:$E$404,4,FALSE)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338</v>
      </c>
      <c r="B1324" t="s">
        <v>109</v>
      </c>
      <c r="C1324" t="s">
        <v>125</v>
      </c>
      <c r="D1324" s="7" t="s">
        <v>384</v>
      </c>
      <c r="E1324" s="10">
        <f>VLOOKUP(A1324,home!$A$2:$E$404,3,FALSE)</f>
        <v>1.2710999999999999</v>
      </c>
      <c r="F1324" s="10">
        <f>VLOOKUP(B1324,home!$B$2:$E$404,3,FALSE)</f>
        <v>0.91090000000000004</v>
      </c>
      <c r="G1324" s="10">
        <f>VLOOKUP(C1324,away!$B$2:$E$404,4,FALSE)</f>
        <v>0.70389999999999997</v>
      </c>
      <c r="H1324" s="10">
        <f>VLOOKUP(A1324,away!$A$2:$E$404,3,FALSE)</f>
        <v>0.94469999999999998</v>
      </c>
      <c r="I1324" s="10">
        <f>VLOOKUP(C1324,away!$B$2:$E$404,3,FALSE)</f>
        <v>1.3928</v>
      </c>
      <c r="J1324" s="10">
        <f>VLOOKUP(B1324,home!$B$2:$E$404,4,FALSE)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338</v>
      </c>
      <c r="B1325" t="s">
        <v>120</v>
      </c>
      <c r="C1325" t="s">
        <v>121</v>
      </c>
      <c r="D1325" s="7" t="s">
        <v>384</v>
      </c>
      <c r="E1325" s="10">
        <f>VLOOKUP(A1325,home!$A$2:$E$404,3,FALSE)</f>
        <v>1.2710999999999999</v>
      </c>
      <c r="F1325" s="10">
        <f>VLOOKUP(B1325,home!$B$2:$E$404,3,FALSE)</f>
        <v>0.99380000000000002</v>
      </c>
      <c r="G1325" s="10">
        <f>VLOOKUP(C1325,away!$B$2:$E$404,4,FALSE)</f>
        <v>1.0766</v>
      </c>
      <c r="H1325" s="10">
        <f>VLOOKUP(A1325,away!$A$2:$E$404,3,FALSE)</f>
        <v>0.94469999999999998</v>
      </c>
      <c r="I1325" s="10">
        <f>VLOOKUP(C1325,away!$B$2:$E$404,3,FALSE)</f>
        <v>1.0027999999999999</v>
      </c>
      <c r="J1325" s="10">
        <f>VLOOKUP(B1325,home!$B$2:$E$404,4,FALSE)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338</v>
      </c>
      <c r="B1326" t="s">
        <v>122</v>
      </c>
      <c r="C1326" t="s">
        <v>118</v>
      </c>
      <c r="D1326" s="7" t="s">
        <v>384</v>
      </c>
      <c r="E1326" s="10">
        <f>VLOOKUP(A1326,home!$A$2:$E$404,3,FALSE)</f>
        <v>1.2710999999999999</v>
      </c>
      <c r="F1326" s="10">
        <f>VLOOKUP(B1326,home!$B$2:$E$404,3,FALSE)</f>
        <v>1.2008000000000001</v>
      </c>
      <c r="G1326" s="10">
        <f>VLOOKUP(C1326,away!$B$2:$E$404,4,FALSE)</f>
        <v>0.70389999999999997</v>
      </c>
      <c r="H1326" s="10">
        <f>VLOOKUP(A1326,away!$A$2:$E$404,3,FALSE)</f>
        <v>0.94469999999999998</v>
      </c>
      <c r="I1326" s="10">
        <f>VLOOKUP(C1326,away!$B$2:$E$404,3,FALSE)</f>
        <v>0.89139999999999997</v>
      </c>
      <c r="J1326" s="10">
        <f>VLOOKUP(B1326,home!$B$2:$E$404,4,FALSE)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338</v>
      </c>
      <c r="B1327" s="15" t="s">
        <v>127</v>
      </c>
      <c r="C1327" s="15" t="s">
        <v>126</v>
      </c>
      <c r="D1327" s="21" t="s">
        <v>384</v>
      </c>
      <c r="E1327" s="15">
        <f>VLOOKUP(A1327,home!$A$2:$E$404,3,FALSE)</f>
        <v>1.2710999999999999</v>
      </c>
      <c r="F1327" s="15">
        <f>VLOOKUP(B1327,home!$B$2:$E$404,3,FALSE)</f>
        <v>0.74529999999999996</v>
      </c>
      <c r="G1327" s="15">
        <f>VLOOKUP(C1327,away!$B$2:$E$404,4,FALSE)</f>
        <v>1.0766</v>
      </c>
      <c r="H1327" s="15">
        <f>VLOOKUP(A1327,away!$A$2:$E$404,3,FALSE)</f>
        <v>0.94469999999999998</v>
      </c>
      <c r="I1327" s="15">
        <f>VLOOKUP(C1327,away!$B$2:$E$404,3,FALSE)</f>
        <v>0.78</v>
      </c>
      <c r="J1327" s="15">
        <f>VLOOKUP(B1327,home!$B$2:$E$404,4,FALSE)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337</v>
      </c>
      <c r="B1328" t="s">
        <v>95</v>
      </c>
      <c r="C1328" t="s">
        <v>88</v>
      </c>
      <c r="D1328" s="7" t="s">
        <v>385</v>
      </c>
      <c r="E1328" s="10">
        <f>VLOOKUP(A1328,home!$A$2:$E$404,3,FALSE)</f>
        <v>1.2959000000000001</v>
      </c>
      <c r="F1328" s="10">
        <f>VLOOKUP(B1328,home!$B$2:$E$404,3,FALSE)</f>
        <v>0.96460000000000001</v>
      </c>
      <c r="G1328" s="10">
        <f>VLOOKUP(C1328,away!$B$2:$E$404,4,FALSE)</f>
        <v>1.8006</v>
      </c>
      <c r="H1328" s="10">
        <f>VLOOKUP(A1328,away!$A$2:$E$404,3,FALSE)</f>
        <v>1</v>
      </c>
      <c r="I1328" s="10">
        <f>VLOOKUP(C1328,away!$B$2:$E$404,3,FALSE)</f>
        <v>0.66669999999999996</v>
      </c>
      <c r="J1328" s="10">
        <f>VLOOKUP(B1328,home!$B$2:$E$404,4,FALSE)</f>
        <v>0.25</v>
      </c>
      <c r="K1328" s="12">
        <f t="shared" ref="K1328:K1356" si="1790">E1328*F1328*G1328</f>
        <v>2.2507952670839999</v>
      </c>
      <c r="L1328" s="12">
        <f t="shared" ref="L1328:L1356" si="1791">H1328*I1328*J1328</f>
        <v>0.16667499999999999</v>
      </c>
      <c r="M1328" s="13">
        <f t="shared" ref="M1328:M1356" si="1792">_xlfn.POISSON.DIST(0,K1328,FALSE) * _xlfn.POISSON.DIST(0,L1328,FALSE)</f>
        <v>8.914685017120412E-2</v>
      </c>
      <c r="N1328" s="13">
        <f t="shared" ref="N1328:N1356" si="1793">_xlfn.POISSON.DIST(1,K1328,FALSE) * _xlfn.POISSON.DIST(0,L1328,FALSE)</f>
        <v>0.20065130844079265</v>
      </c>
      <c r="O1328" s="13">
        <f t="shared" ref="O1328:O1356" si="1794">_xlfn.POISSON.DIST(0,K1328,FALSE) * _xlfn.POISSON.DIST(1,L1328,FALSE)</f>
        <v>1.4858551252285444E-2</v>
      </c>
      <c r="P1328" s="13">
        <f t="shared" ref="P1328:P1356" si="1795">_xlfn.POISSON.DIST(1,K1328,FALSE) * _xlfn.POISSON.DIST(1,L1328,FALSE)</f>
        <v>3.3443556834369108E-2</v>
      </c>
      <c r="Q1328" s="13">
        <f t="shared" ref="Q1328:Q1356" si="1796">_xlfn.POISSON.DIST(2,K1328,FALSE) * _xlfn.POISSON.DIST(0,L1328,FALSE)</f>
        <v>0.22581250768637404</v>
      </c>
      <c r="R1328" s="13">
        <f t="shared" ref="R1328:R1356" si="1797">_xlfn.POISSON.DIST(0,K1328,FALSE) * _xlfn.POISSON.DIST(2,L1328,FALSE)</f>
        <v>1.2382745149873381E-3</v>
      </c>
      <c r="S1328" s="13">
        <f t="shared" ref="S1328:S1356" si="1798">_xlfn.POISSON.DIST(2,K1328,FALSE) * _xlfn.POISSON.DIST(2,L1328,FALSE)</f>
        <v>3.1365984653010264E-3</v>
      </c>
      <c r="T1328" s="13">
        <f t="shared" ref="T1328:T1356" si="1799">_xlfn.POISSON.DIST(2,K1328,FALSE) * _xlfn.POISSON.DIST(1,L1328,FALSE)</f>
        <v>3.7637299718626387E-2</v>
      </c>
      <c r="U1328" s="13">
        <f t="shared" ref="U1328:U1356" si="1800">_xlfn.POISSON.DIST(1,K1328,FALSE) * _xlfn.POISSON.DIST(2,L1328,FALSE)</f>
        <v>2.7871024176842358E-3</v>
      </c>
      <c r="V1328" s="13">
        <f t="shared" ref="V1328:V1356" si="1801">_xlfn.POISSON.DIST(3,K1328,FALSE) * _xlfn.POISSON.DIST(3,L1328,FALSE)</f>
        <v>1.3074433282391675E-4</v>
      </c>
      <c r="W1328" s="13">
        <f t="shared" ref="W1328:W1356" si="1802">_xlfn.POISSON.DIST(3,K1328,FALSE) * _xlfn.POISSON.DIST(0,L1328,FALSE)</f>
        <v>0.16941924118295332</v>
      </c>
      <c r="X1328" s="13">
        <f t="shared" ref="X1328:X1356" si="1803">_xlfn.POISSON.DIST(3,K1328,FALSE) * _xlfn.POISSON.DIST(1,L1328,FALSE)</f>
        <v>2.823795202416874E-2</v>
      </c>
      <c r="Y1328" s="13">
        <f t="shared" ref="Y1328:Y1356" si="1804">_xlfn.POISSON.DIST(3,K1328,FALSE) * _xlfn.POISSON.DIST(2,L1328,FALSE)</f>
        <v>2.3532803268141622E-3</v>
      </c>
      <c r="Z1328" s="13">
        <f t="shared" ref="Z1328:Z1356" si="1805">_xlfn.POISSON.DIST(0,K1328,FALSE) * _xlfn.POISSON.DIST(3,L1328,FALSE)</f>
        <v>6.8796468261838155E-5</v>
      </c>
      <c r="AA1328" s="13">
        <f t="shared" ref="AA1328:AA1356" si="1806">_xlfn.POISSON.DIST(1,K1328,FALSE) * _xlfn.POISSON.DIST(3,L1328,FALSE)</f>
        <v>1.5484676515583991E-4</v>
      </c>
      <c r="AB1328" s="13">
        <f t="shared" ref="AB1328:AB1356" si="1807">_xlfn.POISSON.DIST(2,K1328,FALSE) * _xlfn.POISSON.DIST(3,L1328,FALSE)</f>
        <v>1.7426418306801611E-4</v>
      </c>
      <c r="AC1328" s="13">
        <f t="shared" ref="AC1328:AC1356" si="1808">_xlfn.POISSON.DIST(4,K1328,FALSE) * _xlfn.POISSON.DIST(4,L1328,FALSE)</f>
        <v>3.0655566609833665E-6</v>
      </c>
      <c r="AD1328" s="13">
        <f t="shared" ref="AD1328:AD1356" si="1809">_xlfn.POISSON.DIST(4,K1328,FALSE) * _xlfn.POISSON.DIST(0,L1328,FALSE)</f>
        <v>9.5332006551888546E-2</v>
      </c>
      <c r="AE1328" s="13">
        <f t="shared" ref="AE1328:AE1356" si="1810">_xlfn.POISSON.DIST(4,K1328,FALSE) * _xlfn.POISSON.DIST(1,L1328,FALSE)</f>
        <v>1.5889462192036019E-2</v>
      </c>
      <c r="AF1328" s="13">
        <f t="shared" ref="AF1328:AF1356" si="1811">_xlfn.POISSON.DIST(4,K1328,FALSE) * _xlfn.POISSON.DIST(2,L1328,FALSE)</f>
        <v>1.324188055428802E-3</v>
      </c>
      <c r="AG1328" s="13">
        <f t="shared" ref="AG1328:AG1356" si="1812">_xlfn.POISSON.DIST(4,K1328,FALSE) * _xlfn.POISSON.DIST(3,L1328,FALSE)</f>
        <v>7.3569681379531804E-5</v>
      </c>
      <c r="AH1328" s="13">
        <f t="shared" ref="AH1328:AH1356" si="1813">_xlfn.POISSON.DIST(0,K1328,FALSE) * _xlfn.POISSON.DIST(4,L1328,FALSE)</f>
        <v>2.8666628368854691E-6</v>
      </c>
      <c r="AI1328" s="13">
        <f t="shared" ref="AI1328:AI1356" si="1814">_xlfn.POISSON.DIST(1,K1328,FALSE) * _xlfn.POISSON.DIST(4,L1328,FALSE)</f>
        <v>6.4522711455874054E-6</v>
      </c>
      <c r="AJ1328" s="13">
        <f t="shared" ref="AJ1328:AJ1356" si="1815">_xlfn.POISSON.DIST(2,K1328,FALSE) * _xlfn.POISSON.DIST(4,L1328,FALSE)</f>
        <v>7.2613706782153964E-6</v>
      </c>
      <c r="AK1328" s="13">
        <f t="shared" ref="AK1328:AK1356" si="1816">_xlfn.POISSON.DIST(3,K1328,FALSE) * _xlfn.POISSON.DIST(4,L1328,FALSE)</f>
        <v>5.4479529183565821E-6</v>
      </c>
      <c r="AL1328" s="13">
        <f t="shared" ref="AL1328:AL1356" si="1817">_xlfn.POISSON.DIST(5,K1328,FALSE) * _xlfn.POISSON.DIST(5,L1328,FALSE)</f>
        <v>4.6001902803602497E-8</v>
      </c>
      <c r="AM1328" s="13">
        <f t="shared" ref="AM1328:AM1356" si="1818">_xlfn.POISSON.DIST(5,K1328,FALSE) * _xlfn.POISSON.DIST(0,L1328,FALSE)</f>
        <v>4.2914565829722334E-2</v>
      </c>
      <c r="AN1328" s="13">
        <f t="shared" ref="AN1328:AN1356" si="1819">_xlfn.POISSON.DIST(5,K1328,FALSE) * _xlfn.POISSON.DIST(1,L1328,FALSE)</f>
        <v>7.1527852596689687E-3</v>
      </c>
      <c r="AO1328" s="13">
        <f t="shared" ref="AO1328:AO1356" si="1820">_xlfn.POISSON.DIST(5,K1328,FALSE) * _xlfn.POISSON.DIST(2,L1328,FALSE)</f>
        <v>5.9609524157766276E-4</v>
      </c>
      <c r="AP1328" s="13">
        <f t="shared" ref="AP1328:AP1356" si="1821">_xlfn.POISSON.DIST(5,K1328,FALSE) * _xlfn.POISSON.DIST(3,L1328,FALSE)</f>
        <v>3.3118058129985624E-5</v>
      </c>
      <c r="AQ1328" s="13">
        <f t="shared" ref="AQ1328:AQ1356" si="1822">_xlfn.POISSON.DIST(5,K1328,FALSE) * _xlfn.POISSON.DIST(4,L1328,FALSE)</f>
        <v>1.3799880847038387E-6</v>
      </c>
      <c r="AR1328" s="13">
        <f t="shared" ref="AR1328:AR1356" si="1823">_xlfn.POISSON.DIST(0,K1328,FALSE) * _xlfn.POISSON.DIST(5,L1328,FALSE)</f>
        <v>9.5560205667577178E-8</v>
      </c>
      <c r="AS1328" s="13">
        <f t="shared" ref="AS1328:AS1356" si="1824">_xlfn.POISSON.DIST(1,K1328,FALSE) * _xlfn.POISSON.DIST(5,L1328,FALSE)</f>
        <v>2.1508645863815631E-7</v>
      </c>
      <c r="AT1328" s="13">
        <f t="shared" ref="AT1328:AT1356" si="1825">_xlfn.POISSON.DIST(2,K1328,FALSE) * _xlfn.POISSON.DIST(5,L1328,FALSE)</f>
        <v>2.420577915583104E-7</v>
      </c>
      <c r="AU1328" s="13">
        <f t="shared" ref="AU1328:AU1356" si="1826">_xlfn.POISSON.DIST(3,K1328,FALSE) * _xlfn.POISSON.DIST(5,L1328,FALSE)</f>
        <v>1.8160751053341679E-7</v>
      </c>
      <c r="AV1328" s="13">
        <f t="shared" ref="AV1328:AV1356" si="1827">_xlfn.POISSON.DIST(4,K1328,FALSE) * _xlfn.POISSON.DIST(5,L1328,FALSE)</f>
        <v>1.021903312938806E-7</v>
      </c>
      <c r="AW1328" s="13">
        <f t="shared" ref="AW1328:AW1356" si="1828">_xlfn.POISSON.DIST(6,K1328,FALSE) * _xlfn.POISSON.DIST(6,L1328,FALSE)</f>
        <v>4.7937982477065663E-10</v>
      </c>
      <c r="AX1328" s="13">
        <f t="shared" ref="AX1328:AX1356" si="1829">_xlfn.POISSON.DIST(6,K1328,FALSE) * _xlfn.POISSON.DIST(0,L1328,FALSE)</f>
        <v>1.6098650276417294E-2</v>
      </c>
      <c r="AY1328" s="13">
        <f t="shared" ref="AY1328:AY1356" si="1830">_xlfn.POISSON.DIST(6,K1328,FALSE) * _xlfn.POISSON.DIST(1,L1328,FALSE)</f>
        <v>2.6832425348218523E-3</v>
      </c>
      <c r="AZ1328" s="13">
        <f t="shared" ref="AZ1328:AZ1356" si="1831">_xlfn.POISSON.DIST(6,K1328,FALSE) * _xlfn.POISSON.DIST(2,L1328,FALSE)</f>
        <v>2.2361472474571612E-4</v>
      </c>
      <c r="BA1328" s="13">
        <f t="shared" ref="BA1328:BA1356" si="1832">_xlfn.POISSON.DIST(6,K1328,FALSE) * _xlfn.POISSON.DIST(3,L1328,FALSE)</f>
        <v>1.2423661415664071E-5</v>
      </c>
      <c r="BB1328" s="13">
        <f t="shared" ref="BB1328:BB1356" si="1833">_xlfn.POISSON.DIST(6,K1328,FALSE) * _xlfn.POISSON.DIST(4,L1328,FALSE)</f>
        <v>5.1767844161395232E-7</v>
      </c>
      <c r="BC1328" s="13">
        <f t="shared" ref="BC1328:BC1356" si="1834">_xlfn.POISSON.DIST(6,K1328,FALSE) * _xlfn.POISSON.DIST(5,L1328,FALSE)</f>
        <v>1.7256810851201113E-8</v>
      </c>
      <c r="BD1328" s="13">
        <f t="shared" ref="BD1328:BD1356" si="1835">_xlfn.POISSON.DIST(0,K1328,FALSE) * _xlfn.POISSON.DIST(6,L1328,FALSE)</f>
        <v>2.6545828799405656E-9</v>
      </c>
      <c r="BE1328" s="13">
        <f t="shared" ref="BE1328:BE1356" si="1836">_xlfn.POISSON.DIST(1,K1328,FALSE) * _xlfn.POISSON.DIST(6,L1328,FALSE)</f>
        <v>5.9749225822524387E-9</v>
      </c>
      <c r="BF1328" s="13">
        <f t="shared" ref="BF1328:BF1356" si="1837">_xlfn.POISSON.DIST(2,K1328,FALSE) * _xlfn.POISSON.DIST(6,L1328,FALSE)</f>
        <v>6.7241637346635516E-9</v>
      </c>
      <c r="BG1328" s="13">
        <f t="shared" ref="BG1328:BG1356" si="1838">_xlfn.POISSON.DIST(3,K1328,FALSE) * _xlfn.POISSON.DIST(6,L1328,FALSE)</f>
        <v>5.0449053030261975E-9</v>
      </c>
      <c r="BH1328" s="13">
        <f t="shared" ref="BH1328:BH1356" si="1839">_xlfn.POISSON.DIST(4,K1328,FALSE) * _xlfn.POISSON.DIST(6,L1328,FALSE)</f>
        <v>2.8387622447345857E-9</v>
      </c>
      <c r="BI1328" s="13">
        <f t="shared" ref="BI1328:BI1356" si="1840">_xlfn.POISSON.DIST(5,K1328,FALSE) * _xlfn.POISSON.DIST(6,L1328,FALSE)</f>
        <v>1.2778945249650719E-9</v>
      </c>
      <c r="BJ1328" s="14">
        <f t="shared" ref="BJ1328:BJ1356" si="1841">SUM(N1328,Q1328,T1328,W1328,X1328,Y1328,AD1328,AE1328,AF1328,AG1328,AM1328,AN1328,AO1328,AP1328,AQ1328,AX1328,AY1328,AZ1328,BA1328,BB1328,BC1328)</f>
        <v>0.84644722637029901</v>
      </c>
      <c r="BK1328" s="14">
        <f t="shared" ref="BK1328:BK1356" si="1842">SUM(M1328,P1328,S1328,V1328,AC1328,AL1328,AY1328)</f>
        <v>0.12854410389708384</v>
      </c>
      <c r="BL1328" s="14">
        <f t="shared" ref="BL1328:BL1356" si="1843">SUM(O1328,R1328,U1328,AA1328,AB1328,AH1328,AI1328,AJ1328,AK1328,AR1328,AS1328,AT1328,AU1328,AV1328,BD1328,BE1328,BF1328,BG1328,BH1328,BI1328)</f>
        <v>1.9235928408288881E-2</v>
      </c>
      <c r="BM1328" s="14">
        <f t="shared" ref="BM1328:BM1356" si="1844">SUM(S1328:BI1328)</f>
        <v>0.42646176418847853</v>
      </c>
      <c r="BN1328" s="14">
        <f t="shared" ref="BN1328:BN1356" si="1845">SUM(M1328:R1328)</f>
        <v>0.56515104890001278</v>
      </c>
    </row>
    <row r="1329" spans="1:66" x14ac:dyDescent="0.25">
      <c r="A1329" t="s">
        <v>337</v>
      </c>
      <c r="B1329" t="s">
        <v>77</v>
      </c>
      <c r="C1329" t="s">
        <v>83</v>
      </c>
      <c r="D1329" s="7" t="s">
        <v>385</v>
      </c>
      <c r="E1329" s="10">
        <f>VLOOKUP(A1329,home!$A$2:$E$404,3,FALSE)</f>
        <v>1.2959000000000001</v>
      </c>
      <c r="F1329" s="10">
        <f>VLOOKUP(B1329,home!$B$2:$E$404,3,FALSE)</f>
        <v>0.77170000000000005</v>
      </c>
      <c r="G1329" s="10">
        <f>VLOOKUP(C1329,away!$B$2:$E$404,4,FALSE)</f>
        <v>0.51439999999999997</v>
      </c>
      <c r="H1329" s="10">
        <f>VLOOKUP(A1329,away!$A$2:$E$404,3,FALSE)</f>
        <v>1</v>
      </c>
      <c r="I1329" s="10">
        <f>VLOOKUP(C1329,away!$B$2:$E$404,3,FALSE)</f>
        <v>0.66669999999999996</v>
      </c>
      <c r="J1329" s="10">
        <f>VLOOKUP(B1329,home!$B$2:$E$404,4,FALSE)</f>
        <v>1.3332999999999999</v>
      </c>
      <c r="K1329" s="12">
        <f t="shared" si="1790"/>
        <v>0.51442367783199994</v>
      </c>
      <c r="L1329" s="12">
        <f t="shared" si="1791"/>
        <v>0.88891110999999989</v>
      </c>
      <c r="M1329" s="13">
        <f t="shared" si="1792"/>
        <v>0.24577598504289586</v>
      </c>
      <c r="N1329" s="13">
        <f t="shared" si="1793"/>
        <v>0.12643298614854909</v>
      </c>
      <c r="O1329" s="13">
        <f t="shared" si="1794"/>
        <v>0.2184730036758239</v>
      </c>
      <c r="P1329" s="13">
        <f t="shared" si="1795"/>
        <v>0.11238768605792136</v>
      </c>
      <c r="Q1329" s="13">
        <f t="shared" si="1796"/>
        <v>3.2520060866909457E-2</v>
      </c>
      <c r="R1329" s="13">
        <f t="shared" si="1797"/>
        <v>9.7101540101255338E-2</v>
      </c>
      <c r="S1329" s="13">
        <f t="shared" si="1798"/>
        <v>1.2848073801076798E-2</v>
      </c>
      <c r="T1329" s="13">
        <f t="shared" si="1799"/>
        <v>2.8907443402472047E-2</v>
      </c>
      <c r="U1329" s="13">
        <f t="shared" si="1800"/>
        <v>4.9951331382039194E-2</v>
      </c>
      <c r="V1329" s="13">
        <f t="shared" si="1801"/>
        <v>6.527919608276193E-4</v>
      </c>
      <c r="W1329" s="13">
        <f t="shared" si="1802"/>
        <v>5.576363104825355E-3</v>
      </c>
      <c r="X1329" s="13">
        <f t="shared" si="1803"/>
        <v>4.9568911172733522E-3</v>
      </c>
      <c r="Y1329" s="13">
        <f t="shared" si="1804"/>
        <v>2.2031177926022973E-3</v>
      </c>
      <c r="Z1329" s="13">
        <f t="shared" si="1805"/>
        <v>2.8771545931372131E-2</v>
      </c>
      <c r="AA1329" s="13">
        <f t="shared" si="1806"/>
        <v>1.4800764474928764E-2</v>
      </c>
      <c r="AB1329" s="13">
        <f t="shared" si="1807"/>
        <v>3.8069318479590324E-3</v>
      </c>
      <c r="AC1329" s="13">
        <f t="shared" si="1808"/>
        <v>1.8656668678854206E-5</v>
      </c>
      <c r="AD1329" s="13">
        <f t="shared" si="1809"/>
        <v>7.1715330432773217E-4</v>
      </c>
      <c r="AE1329" s="13">
        <f t="shared" si="1810"/>
        <v>6.3748553979013211E-4</v>
      </c>
      <c r="AF1329" s="13">
        <f t="shared" si="1811"/>
        <v>2.8333398939189771E-4</v>
      </c>
      <c r="AG1329" s="13">
        <f t="shared" si="1812"/>
        <v>8.3952910337026666E-5</v>
      </c>
      <c r="AH1329" s="13">
        <f t="shared" si="1813"/>
        <v>6.3938367075679937E-3</v>
      </c>
      <c r="AI1329" s="13">
        <f t="shared" si="1814"/>
        <v>3.2891409945643726E-3</v>
      </c>
      <c r="AJ1329" s="13">
        <f t="shared" si="1815"/>
        <v>8.4600600366590336E-4</v>
      </c>
      <c r="AK1329" s="13">
        <f t="shared" si="1816"/>
        <v>1.4506850662458884E-4</v>
      </c>
      <c r="AL1329" s="13">
        <f t="shared" si="1817"/>
        <v>3.4125056148179275E-7</v>
      </c>
      <c r="AM1329" s="13">
        <f t="shared" si="1818"/>
        <v>7.3784128076328728E-5</v>
      </c>
      <c r="AN1329" s="13">
        <f t="shared" si="1819"/>
        <v>6.5587531188711514E-5</v>
      </c>
      <c r="AO1329" s="13">
        <f t="shared" si="1820"/>
        <v>2.9150742575558583E-5</v>
      </c>
      <c r="AP1329" s="13">
        <f t="shared" si="1821"/>
        <v>8.6374729800546791E-6</v>
      </c>
      <c r="AQ1329" s="13">
        <f t="shared" si="1822"/>
        <v>1.9194864235738525E-6</v>
      </c>
      <c r="AR1329" s="13">
        <f t="shared" si="1823"/>
        <v>1.1367104969766024E-3</v>
      </c>
      <c r="AS1329" s="13">
        <f t="shared" si="1824"/>
        <v>5.8475079448494418E-4</v>
      </c>
      <c r="AT1329" s="13">
        <f t="shared" si="1825"/>
        <v>1.5040482715706447E-4</v>
      </c>
      <c r="AU1329" s="13">
        <f t="shared" si="1826"/>
        <v>2.579060144994113E-5</v>
      </c>
      <c r="AV1329" s="13">
        <f t="shared" si="1827"/>
        <v>3.3168240128445054E-6</v>
      </c>
      <c r="AW1329" s="13">
        <f t="shared" si="1828"/>
        <v>4.3346112929502968E-9</v>
      </c>
      <c r="AX1329" s="13">
        <f t="shared" si="1829"/>
        <v>6.3260504217753908E-6</v>
      </c>
      <c r="AY1329" s="13">
        <f t="shared" si="1830"/>
        <v>5.6232965023363291E-6</v>
      </c>
      <c r="AZ1329" s="13">
        <f t="shared" si="1831"/>
        <v>2.4993053678754518E-6</v>
      </c>
      <c r="BA1329" s="13">
        <f t="shared" si="1832"/>
        <v>7.4055343626237536E-7</v>
      </c>
      <c r="BB1329" s="13">
        <f t="shared" si="1833"/>
        <v>1.6457154426057551E-7</v>
      </c>
      <c r="BC1329" s="13">
        <f t="shared" si="1834"/>
        <v>2.925789481661647E-8</v>
      </c>
      <c r="BD1329" s="13">
        <f t="shared" si="1835"/>
        <v>1.6840576493602047E-4</v>
      </c>
      <c r="BE1329" s="13">
        <f t="shared" si="1836"/>
        <v>8.66319129664989E-5</v>
      </c>
      <c r="BF1329" s="13">
        <f t="shared" si="1837"/>
        <v>2.2282753642924042E-5</v>
      </c>
      <c r="BG1329" s="13">
        <f t="shared" si="1838"/>
        <v>3.8209253604057946E-6</v>
      </c>
      <c r="BH1329" s="13">
        <f t="shared" si="1839"/>
        <v>4.9139361915537708E-7</v>
      </c>
      <c r="BI1329" s="13">
        <f t="shared" si="1840"/>
        <v>5.055690256581725E-8</v>
      </c>
      <c r="BJ1329" s="14">
        <f t="shared" si="1841"/>
        <v>0.20251325057288991</v>
      </c>
      <c r="BK1329" s="14">
        <f t="shared" si="1842"/>
        <v>0.37168915807846425</v>
      </c>
      <c r="BL1329" s="14">
        <f t="shared" si="1843"/>
        <v>0.39699028054593799</v>
      </c>
      <c r="BM1329" s="14">
        <f t="shared" si="1844"/>
        <v>0.16726735427341838</v>
      </c>
      <c r="BN1329" s="14">
        <f t="shared" si="1845"/>
        <v>0.83269126189335507</v>
      </c>
    </row>
    <row r="1330" spans="1:66" x14ac:dyDescent="0.25">
      <c r="A1330" t="s">
        <v>337</v>
      </c>
      <c r="B1330" t="s">
        <v>80</v>
      </c>
      <c r="C1330" t="s">
        <v>91</v>
      </c>
      <c r="D1330" s="7" t="s">
        <v>385</v>
      </c>
      <c r="E1330" s="10">
        <f>VLOOKUP(A1330,home!$A$2:$E$404,3,FALSE)</f>
        <v>1.2959000000000001</v>
      </c>
      <c r="F1330" s="10">
        <f>VLOOKUP(B1330,home!$B$2:$E$404,3,FALSE)</f>
        <v>1.3504</v>
      </c>
      <c r="G1330" s="10">
        <f>VLOOKUP(C1330,away!$B$2:$E$404,4,FALSE)</f>
        <v>0.77170000000000005</v>
      </c>
      <c r="H1330" s="10">
        <f>VLOOKUP(A1330,away!$A$2:$E$404,3,FALSE)</f>
        <v>1</v>
      </c>
      <c r="I1330" s="10">
        <f>VLOOKUP(C1330,away!$B$2:$E$404,3,FALSE)</f>
        <v>1</v>
      </c>
      <c r="J1330" s="10">
        <f>VLOOKUP(B1330,home!$B$2:$E$404,4,FALSE)</f>
        <v>1.25</v>
      </c>
      <c r="K1330" s="12">
        <f t="shared" si="1790"/>
        <v>1.3504621589120003</v>
      </c>
      <c r="L1330" s="12">
        <f t="shared" si="1791"/>
        <v>1.25</v>
      </c>
      <c r="M1330" s="13">
        <f t="shared" si="1792"/>
        <v>7.4239259949092876E-2</v>
      </c>
      <c r="N1330" s="13">
        <f t="shared" si="1793"/>
        <v>0.10025731126688117</v>
      </c>
      <c r="O1330" s="13">
        <f t="shared" si="1794"/>
        <v>9.2799074936366105E-2</v>
      </c>
      <c r="P1330" s="13">
        <f t="shared" si="1795"/>
        <v>0.12532163908360147</v>
      </c>
      <c r="Q1330" s="13">
        <f t="shared" si="1796"/>
        <v>6.7696852510092373E-2</v>
      </c>
      <c r="R1330" s="13">
        <f t="shared" si="1797"/>
        <v>5.7999421835228805E-2</v>
      </c>
      <c r="S1330" s="13">
        <f t="shared" si="1798"/>
        <v>5.2888166023509667E-2</v>
      </c>
      <c r="T1330" s="13">
        <f t="shared" si="1799"/>
        <v>8.462106563761547E-2</v>
      </c>
      <c r="U1330" s="13">
        <f t="shared" si="1800"/>
        <v>7.8326024427250909E-2</v>
      </c>
      <c r="V1330" s="13">
        <f t="shared" si="1801"/>
        <v>9.9199259540284999E-3</v>
      </c>
      <c r="W1330" s="13">
        <f t="shared" si="1802"/>
        <v>3.047401253077554E-2</v>
      </c>
      <c r="X1330" s="13">
        <f t="shared" si="1803"/>
        <v>3.8092515663469426E-2</v>
      </c>
      <c r="Y1330" s="13">
        <f t="shared" si="1804"/>
        <v>2.3807822289668389E-2</v>
      </c>
      <c r="Z1330" s="13">
        <f t="shared" si="1805"/>
        <v>2.416642576467868E-2</v>
      </c>
      <c r="AA1330" s="13">
        <f t="shared" si="1806"/>
        <v>3.2635843511354561E-2</v>
      </c>
      <c r="AB1330" s="13">
        <f t="shared" si="1807"/>
        <v>2.2036735843129037E-2</v>
      </c>
      <c r="AC1330" s="13">
        <f t="shared" si="1808"/>
        <v>1.0466003609472271E-3</v>
      </c>
      <c r="AD1330" s="13">
        <f t="shared" si="1809"/>
        <v>1.028850018825562E-2</v>
      </c>
      <c r="AE1330" s="13">
        <f t="shared" si="1810"/>
        <v>1.2860625235319525E-2</v>
      </c>
      <c r="AF1330" s="13">
        <f t="shared" si="1811"/>
        <v>8.0378907720747017E-3</v>
      </c>
      <c r="AG1330" s="13">
        <f t="shared" si="1812"/>
        <v>3.3491211550311273E-3</v>
      </c>
      <c r="AH1330" s="13">
        <f t="shared" si="1813"/>
        <v>7.5520080514620861E-3</v>
      </c>
      <c r="AI1330" s="13">
        <f t="shared" si="1814"/>
        <v>1.0198701097298297E-2</v>
      </c>
      <c r="AJ1330" s="13">
        <f t="shared" si="1815"/>
        <v>6.8864799509778226E-3</v>
      </c>
      <c r="AK1330" s="13">
        <f t="shared" si="1816"/>
        <v>3.0999768606339057E-3</v>
      </c>
      <c r="AL1330" s="13">
        <f t="shared" si="1817"/>
        <v>7.0669709148143525E-5</v>
      </c>
      <c r="AM1330" s="13">
        <f t="shared" si="1818"/>
        <v>2.7788460352396408E-3</v>
      </c>
      <c r="AN1330" s="13">
        <f t="shared" si="1819"/>
        <v>3.473557544049551E-3</v>
      </c>
      <c r="AO1330" s="13">
        <f t="shared" si="1820"/>
        <v>2.1709734650309691E-3</v>
      </c>
      <c r="AP1330" s="13">
        <f t="shared" si="1821"/>
        <v>9.0457227709623753E-4</v>
      </c>
      <c r="AQ1330" s="13">
        <f t="shared" si="1822"/>
        <v>2.8267883659257421E-4</v>
      </c>
      <c r="AR1330" s="13">
        <f t="shared" si="1823"/>
        <v>1.8880020128655209E-3</v>
      </c>
      <c r="AS1330" s="13">
        <f t="shared" si="1824"/>
        <v>2.5496752743245734E-3</v>
      </c>
      <c r="AT1330" s="13">
        <f t="shared" si="1825"/>
        <v>1.721619987744455E-3</v>
      </c>
      <c r="AU1330" s="13">
        <f t="shared" si="1826"/>
        <v>7.7499421515847609E-4</v>
      </c>
      <c r="AV1330" s="13">
        <f t="shared" si="1827"/>
        <v>2.6165009023680668E-4</v>
      </c>
      <c r="AW1330" s="13">
        <f t="shared" si="1828"/>
        <v>3.3137766661765634E-6</v>
      </c>
      <c r="AX1330" s="13">
        <f t="shared" si="1829"/>
        <v>6.254544026722958E-4</v>
      </c>
      <c r="AY1330" s="13">
        <f t="shared" si="1830"/>
        <v>7.8181800334036974E-4</v>
      </c>
      <c r="AZ1330" s="13">
        <f t="shared" si="1831"/>
        <v>4.8863625208773109E-4</v>
      </c>
      <c r="BA1330" s="13">
        <f t="shared" si="1832"/>
        <v>2.0359843836988804E-4</v>
      </c>
      <c r="BB1330" s="13">
        <f t="shared" si="1833"/>
        <v>6.3624511990589992E-5</v>
      </c>
      <c r="BC1330" s="13">
        <f t="shared" si="1834"/>
        <v>1.5906127997647495E-5</v>
      </c>
      <c r="BD1330" s="13">
        <f t="shared" si="1835"/>
        <v>3.933337526803171E-4</v>
      </c>
      <c r="BE1330" s="13">
        <f t="shared" si="1836"/>
        <v>5.3118234881761981E-4</v>
      </c>
      <c r="BF1330" s="13">
        <f t="shared" si="1837"/>
        <v>3.5867083078009506E-4</v>
      </c>
      <c r="BG1330" s="13">
        <f t="shared" si="1838"/>
        <v>1.6145712815801596E-4</v>
      </c>
      <c r="BH1330" s="13">
        <f t="shared" si="1839"/>
        <v>5.4510435466001432E-5</v>
      </c>
      <c r="BI1330" s="13">
        <f t="shared" si="1840"/>
        <v>1.4722856072529911E-5</v>
      </c>
      <c r="BJ1330" s="14">
        <f t="shared" si="1841"/>
        <v>0.39127538314365073</v>
      </c>
      <c r="BK1330" s="14">
        <f t="shared" si="1842"/>
        <v>0.26426807908366828</v>
      </c>
      <c r="BL1330" s="14">
        <f t="shared" si="1843"/>
        <v>0.32024408544600597</v>
      </c>
      <c r="BM1330" s="14">
        <f t="shared" si="1844"/>
        <v>0.48086190963006675</v>
      </c>
      <c r="BN1330" s="14">
        <f t="shared" si="1845"/>
        <v>0.51831355958126279</v>
      </c>
    </row>
    <row r="1331" spans="1:66" x14ac:dyDescent="0.25">
      <c r="A1331" t="s">
        <v>341</v>
      </c>
      <c r="B1331" t="s">
        <v>170</v>
      </c>
      <c r="C1331" t="s">
        <v>173</v>
      </c>
      <c r="D1331" s="7" t="s">
        <v>385</v>
      </c>
      <c r="E1331" s="10">
        <f>VLOOKUP(A1331,home!$A$2:$E$404,3,FALSE)</f>
        <v>1.2188000000000001</v>
      </c>
      <c r="F1331" s="10">
        <f>VLOOKUP(B1331,home!$B$2:$E$404,3,FALSE)</f>
        <v>1.3674999999999999</v>
      </c>
      <c r="G1331" s="10">
        <f>VLOOKUP(C1331,away!$B$2:$E$404,4,FALSE)</f>
        <v>0.82050000000000001</v>
      </c>
      <c r="H1331" s="10">
        <f>VLOOKUP(A1331,away!$A$2:$E$404,3,FALSE)</f>
        <v>1</v>
      </c>
      <c r="I1331" s="10">
        <f>VLOOKUP(C1331,away!$B$2:$E$404,3,FALSE)</f>
        <v>0.33329999999999999</v>
      </c>
      <c r="J1331" s="10">
        <f>VLOOKUP(B1331,home!$B$2:$E$404,4,FALSE)</f>
        <v>0.66669999999999996</v>
      </c>
      <c r="K1331" s="12">
        <f t="shared" si="1790"/>
        <v>1.3675347345</v>
      </c>
      <c r="L1331" s="12">
        <f t="shared" si="1791"/>
        <v>0.22221110999999999</v>
      </c>
      <c r="M1331" s="13">
        <f t="shared" si="1792"/>
        <v>0.20397744713687388</v>
      </c>
      <c r="N1331" s="13">
        <f t="shared" si="1793"/>
        <v>0.27894624401431256</v>
      </c>
      <c r="O1331" s="13">
        <f t="shared" si="1794"/>
        <v>4.5326054943251065E-2</v>
      </c>
      <c r="P1331" s="13">
        <f t="shared" si="1795"/>
        <v>6.1984954512751253E-2</v>
      </c>
      <c r="Q1331" s="13">
        <f t="shared" si="1796"/>
        <v>0.19073433887394262</v>
      </c>
      <c r="R1331" s="13">
        <f t="shared" si="1797"/>
        <v>5.0359764904304022E-3</v>
      </c>
      <c r="S1331" s="13">
        <f t="shared" si="1798"/>
        <v>4.7090188644356304E-3</v>
      </c>
      <c r="T1331" s="13">
        <f t="shared" si="1799"/>
        <v>4.238328915629494E-2</v>
      </c>
      <c r="U1331" s="13">
        <f t="shared" si="1800"/>
        <v>6.8868727727889817E-3</v>
      </c>
      <c r="V1331" s="13">
        <f t="shared" si="1801"/>
        <v>1.5899814427134835E-4</v>
      </c>
      <c r="W1331" s="13">
        <f t="shared" si="1802"/>
        <v>8.6945277824003409E-2</v>
      </c>
      <c r="X1331" s="13">
        <f t="shared" si="1803"/>
        <v>1.9320206694530179E-2</v>
      </c>
      <c r="Y1331" s="13">
        <f t="shared" si="1804"/>
        <v>2.1465822875104909E-3</v>
      </c>
      <c r="Z1331" s="13">
        <f t="shared" si="1805"/>
        <v>3.7301664195748115E-4</v>
      </c>
      <c r="AA1331" s="13">
        <f t="shared" si="1806"/>
        <v>5.1011321442340554E-4</v>
      </c>
      <c r="AB1331" s="13">
        <f t="shared" si="1807"/>
        <v>3.4879876962572675E-4</v>
      </c>
      <c r="AC1331" s="13">
        <f t="shared" si="1808"/>
        <v>3.0197862798705963E-6</v>
      </c>
      <c r="AD1331" s="13">
        <f t="shared" si="1809"/>
        <v>2.972517185626929E-2</v>
      </c>
      <c r="AE1331" s="13">
        <f t="shared" si="1810"/>
        <v>6.6052634331223593E-3</v>
      </c>
      <c r="AF1331" s="13">
        <f t="shared" si="1811"/>
        <v>7.3388145965826493E-4</v>
      </c>
      <c r="AG1331" s="13">
        <f t="shared" si="1812"/>
        <v>5.4358871253027728E-5</v>
      </c>
      <c r="AH1331" s="13">
        <f t="shared" si="1813"/>
        <v>2.0722110514461117E-5</v>
      </c>
      <c r="AI1331" s="13">
        <f t="shared" si="1814"/>
        <v>2.8338205900673243E-5</v>
      </c>
      <c r="AJ1331" s="13">
        <f t="shared" si="1815"/>
        <v>1.9376740441291761E-5</v>
      </c>
      <c r="AK1331" s="13">
        <f t="shared" si="1816"/>
        <v>8.8327885316191162E-6</v>
      </c>
      <c r="AL1331" s="13">
        <f t="shared" si="1817"/>
        <v>3.6706276664087489E-8</v>
      </c>
      <c r="AM1331" s="13">
        <f t="shared" si="1818"/>
        <v>8.1300410004860168E-3</v>
      </c>
      <c r="AN1331" s="13">
        <f t="shared" si="1819"/>
        <v>1.8065854350635083E-3</v>
      </c>
      <c r="AO1331" s="13">
        <f t="shared" si="1820"/>
        <v>2.0072167741764753E-4</v>
      </c>
      <c r="AP1331" s="13">
        <f t="shared" si="1821"/>
        <v>1.4867528913345789E-5</v>
      </c>
      <c r="AQ1331" s="13">
        <f t="shared" si="1822"/>
        <v>8.2593252569791548E-7</v>
      </c>
      <c r="AR1331" s="13">
        <f t="shared" si="1823"/>
        <v>9.2093663579221579E-7</v>
      </c>
      <c r="AS1331" s="13">
        <f t="shared" si="1824"/>
        <v>1.2594128377194309E-6</v>
      </c>
      <c r="AT1331" s="13">
        <f t="shared" si="1825"/>
        <v>8.6114540032826693E-7</v>
      </c>
      <c r="AU1331" s="13">
        <f t="shared" si="1826"/>
        <v>3.92548748801271E-7</v>
      </c>
      <c r="AV1331" s="13">
        <f t="shared" si="1827"/>
        <v>1.3420601224256326E-7</v>
      </c>
      <c r="AW1331" s="13">
        <f t="shared" si="1828"/>
        <v>3.0984319880188391E-10</v>
      </c>
      <c r="AX1331" s="13">
        <f t="shared" si="1829"/>
        <v>1.8530189101789607E-3</v>
      </c>
      <c r="AY1331" s="13">
        <f t="shared" si="1830"/>
        <v>4.1176138888185718E-4</v>
      </c>
      <c r="AZ1331" s="13">
        <f t="shared" si="1831"/>
        <v>4.5748977639289561E-5</v>
      </c>
      <c r="BA1331" s="13">
        <f t="shared" si="1832"/>
        <v>3.3886437008639022E-6</v>
      </c>
      <c r="BB1331" s="13">
        <f t="shared" si="1833"/>
        <v>1.8824856954086895E-7</v>
      </c>
      <c r="BC1331" s="13">
        <f t="shared" si="1834"/>
        <v>8.3661847187177419E-9</v>
      </c>
      <c r="BD1331" s="13">
        <f t="shared" si="1835"/>
        <v>3.410705867984227E-8</v>
      </c>
      <c r="BE1331" s="13">
        <f t="shared" si="1836"/>
        <v>4.6642587436314017E-8</v>
      </c>
      <c r="BF1331" s="13">
        <f t="shared" si="1837"/>
        <v>3.1892679213056368E-8</v>
      </c>
      <c r="BG1331" s="13">
        <f t="shared" si="1838"/>
        <v>1.4538115533373573E-8</v>
      </c>
      <c r="BH1331" s="13">
        <f t="shared" si="1839"/>
        <v>4.9703444915155859E-9</v>
      </c>
      <c r="BI1331" s="13">
        <f t="shared" si="1840"/>
        <v>1.3594237469156604E-9</v>
      </c>
      <c r="BJ1331" s="14">
        <f t="shared" si="1841"/>
        <v>0.67006177058045879</v>
      </c>
      <c r="BK1331" s="14">
        <f t="shared" si="1842"/>
        <v>0.27124523653977056</v>
      </c>
      <c r="BL1331" s="14">
        <f t="shared" si="1843"/>
        <v>5.8188787795751602E-2</v>
      </c>
      <c r="BM1331" s="14">
        <f t="shared" si="1844"/>
        <v>0.21345203450733777</v>
      </c>
      <c r="BN1331" s="14">
        <f t="shared" si="1845"/>
        <v>0.7860050159715618</v>
      </c>
    </row>
    <row r="1332" spans="1:66" x14ac:dyDescent="0.25">
      <c r="A1332" t="s">
        <v>337</v>
      </c>
      <c r="B1332" t="s">
        <v>86</v>
      </c>
      <c r="C1332" t="s">
        <v>96</v>
      </c>
      <c r="D1332" s="7" t="s">
        <v>386</v>
      </c>
      <c r="E1332" s="10">
        <f>VLOOKUP(A1332,home!$A$2:$E$404,3,FALSE)</f>
        <v>1.2959000000000001</v>
      </c>
      <c r="F1332" s="10">
        <f>VLOOKUP(B1332,home!$B$2:$E$404,3,FALSE)</f>
        <v>1.2861</v>
      </c>
      <c r="G1332" s="10">
        <f>VLOOKUP(C1332,away!$B$2:$E$404,4,FALSE)</f>
        <v>0.77170000000000005</v>
      </c>
      <c r="H1332" s="10">
        <f>VLOOKUP(A1332,away!$A$2:$E$404,3,FALSE)</f>
        <v>1</v>
      </c>
      <c r="I1332" s="10">
        <f>VLOOKUP(C1332,away!$B$2:$E$404,3,FALSE)</f>
        <v>0.1</v>
      </c>
      <c r="J1332" s="10">
        <f>VLOOKUP(B1332,home!$B$2:$E$404,4,FALSE)</f>
        <v>0.66669999999999996</v>
      </c>
      <c r="K1332" s="12">
        <f t="shared" si="1790"/>
        <v>1.2861591991830001</v>
      </c>
      <c r="L1332" s="12">
        <f t="shared" si="1791"/>
        <v>6.6669999999999993E-2</v>
      </c>
      <c r="M1332" s="13">
        <f t="shared" si="1792"/>
        <v>0.25850785486173156</v>
      </c>
      <c r="N1332" s="13">
        <f t="shared" si="1793"/>
        <v>0.33248225559147987</v>
      </c>
      <c r="O1332" s="13">
        <f t="shared" si="1794"/>
        <v>1.723471868363164E-2</v>
      </c>
      <c r="P1332" s="13">
        <f t="shared" si="1795"/>
        <v>2.2166591980283961E-2</v>
      </c>
      <c r="Q1332" s="13">
        <f t="shared" si="1796"/>
        <v>0.21381255579704772</v>
      </c>
      <c r="R1332" s="13">
        <f t="shared" si="1797"/>
        <v>5.7451934731886064E-4</v>
      </c>
      <c r="S1332" s="13">
        <f t="shared" si="1798"/>
        <v>4.7518652797146391E-4</v>
      </c>
      <c r="T1332" s="13">
        <f t="shared" si="1799"/>
        <v>1.4254883094989169E-2</v>
      </c>
      <c r="U1332" s="13">
        <f t="shared" si="1800"/>
        <v>7.3892334366276572E-4</v>
      </c>
      <c r="V1332" s="13">
        <f t="shared" si="1801"/>
        <v>4.5273783892929052E-6</v>
      </c>
      <c r="W1332" s="13">
        <f t="shared" si="1802"/>
        <v>9.1665661846400431E-2</v>
      </c>
      <c r="X1332" s="13">
        <f t="shared" si="1803"/>
        <v>6.1113496752995154E-3</v>
      </c>
      <c r="Y1332" s="13">
        <f t="shared" si="1804"/>
        <v>2.0372184142610931E-4</v>
      </c>
      <c r="Z1332" s="13">
        <f t="shared" si="1805"/>
        <v>1.2767734961916152E-5</v>
      </c>
      <c r="AA1332" s="13">
        <f t="shared" si="1806"/>
        <v>1.6421339773998871E-5</v>
      </c>
      <c r="AB1332" s="13">
        <f t="shared" si="1807"/>
        <v>1.056022860661917E-5</v>
      </c>
      <c r="AC1332" s="13">
        <f t="shared" si="1808"/>
        <v>2.426341879183149E-8</v>
      </c>
      <c r="AD1332" s="13">
        <f t="shared" si="1809"/>
        <v>2.9474158558236516E-2</v>
      </c>
      <c r="AE1332" s="13">
        <f t="shared" si="1810"/>
        <v>1.9650421510776284E-3</v>
      </c>
      <c r="AF1332" s="13">
        <f t="shared" si="1811"/>
        <v>6.5504680106172729E-5</v>
      </c>
      <c r="AG1332" s="13">
        <f t="shared" si="1812"/>
        <v>1.4557323408928459E-6</v>
      </c>
      <c r="AH1332" s="13">
        <f t="shared" si="1813"/>
        <v>2.1280622247773732E-7</v>
      </c>
      <c r="AI1332" s="13">
        <f t="shared" si="1814"/>
        <v>2.7370268068312599E-7</v>
      </c>
      <c r="AJ1332" s="13">
        <f t="shared" si="1815"/>
        <v>1.7601261030082488E-7</v>
      </c>
      <c r="AK1332" s="13">
        <f t="shared" si="1816"/>
        <v>7.5460079303539442E-8</v>
      </c>
      <c r="AL1332" s="13">
        <f t="shared" si="1817"/>
        <v>8.3221812303221016E-11</v>
      </c>
      <c r="AM1332" s="13">
        <f t="shared" si="1818"/>
        <v>7.5816920335708519E-3</v>
      </c>
      <c r="AN1332" s="13">
        <f t="shared" si="1819"/>
        <v>5.0547140787816859E-4</v>
      </c>
      <c r="AO1332" s="13">
        <f t="shared" si="1820"/>
        <v>1.6849889381618747E-5</v>
      </c>
      <c r="AP1332" s="13">
        <f t="shared" si="1821"/>
        <v>3.7446070835750747E-7</v>
      </c>
      <c r="AQ1332" s="13">
        <f t="shared" si="1822"/>
        <v>6.241323856548751E-9</v>
      </c>
      <c r="AR1332" s="13">
        <f t="shared" si="1823"/>
        <v>2.8375581705181482E-9</v>
      </c>
      <c r="AS1332" s="13">
        <f t="shared" si="1824"/>
        <v>3.6495515442288003E-9</v>
      </c>
      <c r="AT1332" s="13">
        <f t="shared" si="1825"/>
        <v>2.3469521457511983E-9</v>
      </c>
      <c r="AU1332" s="13">
        <f t="shared" si="1826"/>
        <v>1.0061846974333944E-9</v>
      </c>
      <c r="AV1332" s="13">
        <f t="shared" si="1827"/>
        <v>3.23528426170281E-10</v>
      </c>
      <c r="AW1332" s="13">
        <f t="shared" si="1828"/>
        <v>1.9822565053970742E-13</v>
      </c>
      <c r="AX1332" s="13">
        <f t="shared" si="1829"/>
        <v>1.6252104923916016E-3</v>
      </c>
      <c r="AY1332" s="13">
        <f t="shared" si="1830"/>
        <v>1.0835278352774806E-4</v>
      </c>
      <c r="AZ1332" s="13">
        <f t="shared" si="1831"/>
        <v>3.6119400388974812E-6</v>
      </c>
      <c r="BA1332" s="13">
        <f t="shared" si="1832"/>
        <v>8.0269347464431716E-8</v>
      </c>
      <c r="BB1332" s="13">
        <f t="shared" si="1833"/>
        <v>1.3378893488634148E-9</v>
      </c>
      <c r="BC1332" s="13">
        <f t="shared" si="1834"/>
        <v>1.7839416577744766E-11</v>
      </c>
      <c r="BD1332" s="13">
        <f t="shared" si="1835"/>
        <v>3.1530000538074184E-11</v>
      </c>
      <c r="BE1332" s="13">
        <f t="shared" si="1836"/>
        <v>4.0552600242289053E-11</v>
      </c>
      <c r="BF1332" s="13">
        <f t="shared" si="1837"/>
        <v>2.607854992620542E-11</v>
      </c>
      <c r="BG1332" s="13">
        <f t="shared" si="1838"/>
        <v>1.1180388962980744E-11</v>
      </c>
      <c r="BH1332" s="13">
        <f t="shared" si="1839"/>
        <v>3.5949400287954419E-12</v>
      </c>
      <c r="BI1332" s="13">
        <f t="shared" si="1840"/>
        <v>9.2473303770929161E-13</v>
      </c>
      <c r="BJ1332" s="14">
        <f t="shared" si="1841"/>
        <v>0.69987823984230135</v>
      </c>
      <c r="BK1332" s="14">
        <f t="shared" si="1842"/>
        <v>0.28126253787854461</v>
      </c>
      <c r="BL1332" s="14">
        <f t="shared" si="1843"/>
        <v>1.8575891202222847E-2</v>
      </c>
      <c r="BM1332" s="14">
        <f t="shared" si="1844"/>
        <v>0.15484258761320754</v>
      </c>
      <c r="BN1332" s="14">
        <f t="shared" si="1845"/>
        <v>0.84477849626149359</v>
      </c>
    </row>
    <row r="1333" spans="1:66" x14ac:dyDescent="0.25">
      <c r="A1333" t="s">
        <v>337</v>
      </c>
      <c r="B1333" t="s">
        <v>72</v>
      </c>
      <c r="C1333" t="s">
        <v>79</v>
      </c>
      <c r="D1333" s="7" t="s">
        <v>386</v>
      </c>
      <c r="E1333" s="10">
        <f>VLOOKUP(A1333,home!$A$2:$E$404,3,FALSE)</f>
        <v>1.2959000000000001</v>
      </c>
      <c r="F1333" s="10">
        <f>VLOOKUP(B1333,home!$B$2:$E$404,3,FALSE)</f>
        <v>0.96460000000000001</v>
      </c>
      <c r="G1333" s="10">
        <f>VLOOKUP(C1333,away!$B$2:$E$404,4,FALSE)</f>
        <v>1.1575</v>
      </c>
      <c r="H1333" s="10">
        <f>VLOOKUP(A1333,away!$A$2:$E$404,3,FALSE)</f>
        <v>1</v>
      </c>
      <c r="I1333" s="10">
        <f>VLOOKUP(C1333,away!$B$2:$E$404,3,FALSE)</f>
        <v>2</v>
      </c>
      <c r="J1333" s="10">
        <f>VLOOKUP(B1333,home!$B$2:$E$404,4,FALSE)</f>
        <v>0.5</v>
      </c>
      <c r="K1333" s="12">
        <f t="shared" si="1790"/>
        <v>1.44690409955</v>
      </c>
      <c r="L1333" s="12">
        <f t="shared" si="1791"/>
        <v>1</v>
      </c>
      <c r="M1333" s="13">
        <f t="shared" si="1792"/>
        <v>8.6561156824478153E-2</v>
      </c>
      <c r="N1333" s="13">
        <f t="shared" si="1793"/>
        <v>0.1252456926711279</v>
      </c>
      <c r="O1333" s="13">
        <f t="shared" si="1794"/>
        <v>8.6561156824478153E-2</v>
      </c>
      <c r="P1333" s="13">
        <f t="shared" si="1795"/>
        <v>0.1252456926711279</v>
      </c>
      <c r="Q1333" s="13">
        <f t="shared" si="1796"/>
        <v>9.0609253088417177E-2</v>
      </c>
      <c r="R1333" s="13">
        <f t="shared" si="1797"/>
        <v>4.3280578412239069E-2</v>
      </c>
      <c r="S1333" s="13">
        <f t="shared" si="1798"/>
        <v>4.5304626544208582E-2</v>
      </c>
      <c r="T1333" s="13">
        <f t="shared" si="1799"/>
        <v>9.0609253088417177E-2</v>
      </c>
      <c r="U1333" s="13">
        <f t="shared" si="1800"/>
        <v>6.2622846335563934E-2</v>
      </c>
      <c r="V1333" s="13">
        <f t="shared" si="1801"/>
        <v>7.2834944305996876E-3</v>
      </c>
      <c r="W1333" s="13">
        <f t="shared" si="1802"/>
        <v>4.3700966583598122E-2</v>
      </c>
      <c r="X1333" s="13">
        <f t="shared" si="1803"/>
        <v>4.3700966583598122E-2</v>
      </c>
      <c r="Y1333" s="13">
        <f t="shared" si="1804"/>
        <v>2.1850483291799058E-2</v>
      </c>
      <c r="Z1333" s="13">
        <f t="shared" si="1805"/>
        <v>1.4426859470746359E-2</v>
      </c>
      <c r="AA1333" s="13">
        <f t="shared" si="1806"/>
        <v>2.0874282111854651E-2</v>
      </c>
      <c r="AB1333" s="13">
        <f t="shared" si="1807"/>
        <v>1.5101542181402864E-2</v>
      </c>
      <c r="AC1333" s="13">
        <f t="shared" si="1808"/>
        <v>6.5865737191776687E-4</v>
      </c>
      <c r="AD1333" s="13">
        <f t="shared" si="1809"/>
        <v>1.5807776926026407E-2</v>
      </c>
      <c r="AE1333" s="13">
        <f t="shared" si="1810"/>
        <v>1.5807776926026407E-2</v>
      </c>
      <c r="AF1333" s="13">
        <f t="shared" si="1811"/>
        <v>7.903888463013202E-3</v>
      </c>
      <c r="AG1333" s="13">
        <f t="shared" si="1812"/>
        <v>2.6346294876710679E-3</v>
      </c>
      <c r="AH1333" s="13">
        <f t="shared" si="1813"/>
        <v>3.6067148676865888E-3</v>
      </c>
      <c r="AI1333" s="13">
        <f t="shared" si="1814"/>
        <v>5.2185705279636611E-3</v>
      </c>
      <c r="AJ1333" s="13">
        <f t="shared" si="1815"/>
        <v>3.7753855453507151E-3</v>
      </c>
      <c r="AK1333" s="13">
        <f t="shared" si="1816"/>
        <v>1.8208736076499215E-3</v>
      </c>
      <c r="AL1333" s="13">
        <f t="shared" si="1817"/>
        <v>3.8120562065065837E-5</v>
      </c>
      <c r="AM1333" s="13">
        <f t="shared" si="1818"/>
        <v>4.5744674478078997E-3</v>
      </c>
      <c r="AN1333" s="13">
        <f t="shared" si="1819"/>
        <v>4.5744674478078997E-3</v>
      </c>
      <c r="AO1333" s="13">
        <f t="shared" si="1820"/>
        <v>2.2872337239039494E-3</v>
      </c>
      <c r="AP1333" s="13">
        <f t="shared" si="1821"/>
        <v>7.6241124130131655E-4</v>
      </c>
      <c r="AQ1333" s="13">
        <f t="shared" si="1822"/>
        <v>1.9060281032532911E-4</v>
      </c>
      <c r="AR1333" s="13">
        <f t="shared" si="1823"/>
        <v>7.2134297353731796E-4</v>
      </c>
      <c r="AS1333" s="13">
        <f t="shared" si="1824"/>
        <v>1.0437141055927327E-3</v>
      </c>
      <c r="AT1333" s="13">
        <f t="shared" si="1825"/>
        <v>7.5507710907014327E-4</v>
      </c>
      <c r="AU1333" s="13">
        <f t="shared" si="1826"/>
        <v>3.6417472152998446E-4</v>
      </c>
      <c r="AV1333" s="13">
        <f t="shared" si="1827"/>
        <v>1.3173147438355341E-4</v>
      </c>
      <c r="AW1333" s="13">
        <f t="shared" si="1828"/>
        <v>1.5321332646970557E-6</v>
      </c>
      <c r="AX1333" s="13">
        <f t="shared" si="1829"/>
        <v>1.1031359505818802E-3</v>
      </c>
      <c r="AY1333" s="13">
        <f t="shared" si="1830"/>
        <v>1.1031359505818802E-3</v>
      </c>
      <c r="AZ1333" s="13">
        <f t="shared" si="1831"/>
        <v>5.5156797529094012E-4</v>
      </c>
      <c r="BA1333" s="13">
        <f t="shared" si="1832"/>
        <v>1.8385599176364673E-4</v>
      </c>
      <c r="BB1333" s="13">
        <f t="shared" si="1833"/>
        <v>4.596399794091167E-5</v>
      </c>
      <c r="BC1333" s="13">
        <f t="shared" si="1834"/>
        <v>9.1927995881823383E-6</v>
      </c>
      <c r="BD1333" s="13">
        <f t="shared" si="1835"/>
        <v>1.2022382892288628E-4</v>
      </c>
      <c r="BE1333" s="13">
        <f t="shared" si="1836"/>
        <v>1.7395235093212204E-4</v>
      </c>
      <c r="BF1333" s="13">
        <f t="shared" si="1837"/>
        <v>1.2584618484502382E-4</v>
      </c>
      <c r="BG1333" s="13">
        <f t="shared" si="1838"/>
        <v>6.0695786921664049E-5</v>
      </c>
      <c r="BH1333" s="13">
        <f t="shared" si="1839"/>
        <v>2.1955245730592225E-5</v>
      </c>
      <c r="BI1333" s="13">
        <f t="shared" si="1840"/>
        <v>6.3534270108443033E-6</v>
      </c>
      <c r="BJ1333" s="14">
        <f t="shared" si="1841"/>
        <v>0.4732567224465884</v>
      </c>
      <c r="BK1333" s="14">
        <f t="shared" si="1842"/>
        <v>0.26619488435497907</v>
      </c>
      <c r="BL1333" s="14">
        <f t="shared" si="1843"/>
        <v>0.24638701762266643</v>
      </c>
      <c r="BM1333" s="14">
        <f t="shared" si="1844"/>
        <v>0.4416603495857947</v>
      </c>
      <c r="BN1333" s="14">
        <f t="shared" si="1845"/>
        <v>0.5575035304918684</v>
      </c>
    </row>
    <row r="1334" spans="1:66" x14ac:dyDescent="0.25">
      <c r="A1334" t="s">
        <v>337</v>
      </c>
      <c r="B1334" t="s">
        <v>93</v>
      </c>
      <c r="C1334" t="s">
        <v>71</v>
      </c>
      <c r="D1334" s="7" t="s">
        <v>386</v>
      </c>
      <c r="E1334" s="10">
        <f>VLOOKUP(A1334,home!$A$2:$E$404,3,FALSE)</f>
        <v>1.2959000000000001</v>
      </c>
      <c r="F1334" s="10">
        <f>VLOOKUP(B1334,home!$B$2:$E$404,3,FALSE)</f>
        <v>1.3504</v>
      </c>
      <c r="G1334" s="10">
        <f>VLOOKUP(C1334,away!$B$2:$E$404,4,FALSE)</f>
        <v>1.0288999999999999</v>
      </c>
      <c r="H1334" s="10">
        <f>VLOOKUP(A1334,away!$A$2:$E$404,3,FALSE)</f>
        <v>1</v>
      </c>
      <c r="I1334" s="10">
        <f>VLOOKUP(C1334,away!$B$2:$E$404,3,FALSE)</f>
        <v>1</v>
      </c>
      <c r="J1334" s="10">
        <f>VLOOKUP(B1334,home!$B$2:$E$404,4,FALSE)</f>
        <v>1.25</v>
      </c>
      <c r="K1334" s="12">
        <f t="shared" si="1790"/>
        <v>1.800557879104</v>
      </c>
      <c r="L1334" s="12">
        <f t="shared" si="1791"/>
        <v>1.25</v>
      </c>
      <c r="M1334" s="13">
        <f t="shared" si="1792"/>
        <v>4.7332511205202488E-2</v>
      </c>
      <c r="N1334" s="13">
        <f t="shared" si="1793"/>
        <v>8.5224925988305694E-2</v>
      </c>
      <c r="O1334" s="13">
        <f t="shared" si="1794"/>
        <v>5.916563900650311E-2</v>
      </c>
      <c r="P1334" s="13">
        <f t="shared" si="1795"/>
        <v>0.10653115748538212</v>
      </c>
      <c r="Q1334" s="13">
        <f t="shared" si="1796"/>
        <v>7.6726205992149549E-2</v>
      </c>
      <c r="R1334" s="13">
        <f t="shared" si="1797"/>
        <v>3.6978524379064438E-2</v>
      </c>
      <c r="S1334" s="13">
        <f t="shared" si="1798"/>
        <v>5.9942348431366831E-2</v>
      </c>
      <c r="T1334" s="13">
        <f t="shared" si="1799"/>
        <v>9.5907757490186943E-2</v>
      </c>
      <c r="U1334" s="13">
        <f t="shared" si="1800"/>
        <v>6.6581973428363819E-2</v>
      </c>
      <c r="V1334" s="13">
        <f t="shared" si="1801"/>
        <v>1.4990231633346514E-2</v>
      </c>
      <c r="W1334" s="13">
        <f t="shared" si="1802"/>
        <v>4.6049991577640469E-2</v>
      </c>
      <c r="X1334" s="13">
        <f t="shared" si="1803"/>
        <v>5.7562489472050588E-2</v>
      </c>
      <c r="Y1334" s="13">
        <f t="shared" si="1804"/>
        <v>3.5976555920031614E-2</v>
      </c>
      <c r="Z1334" s="13">
        <f t="shared" si="1805"/>
        <v>1.5407718491276857E-2</v>
      </c>
      <c r="AA1334" s="13">
        <f t="shared" si="1806"/>
        <v>2.7742488928484937E-2</v>
      </c>
      <c r="AB1334" s="13">
        <f t="shared" si="1807"/>
        <v>2.4975978513069524E-2</v>
      </c>
      <c r="AC1334" s="13">
        <f t="shared" si="1808"/>
        <v>2.1086546622668834E-3</v>
      </c>
      <c r="AD1334" s="13">
        <f t="shared" si="1809"/>
        <v>2.0728918791948367E-2</v>
      </c>
      <c r="AE1334" s="13">
        <f t="shared" si="1810"/>
        <v>2.5911148489935462E-2</v>
      </c>
      <c r="AF1334" s="13">
        <f t="shared" si="1811"/>
        <v>1.6194467806209662E-2</v>
      </c>
      <c r="AG1334" s="13">
        <f t="shared" si="1812"/>
        <v>6.7476949192540291E-3</v>
      </c>
      <c r="AH1334" s="13">
        <f t="shared" si="1813"/>
        <v>4.8149120285240167E-3</v>
      </c>
      <c r="AI1334" s="13">
        <f t="shared" si="1814"/>
        <v>8.6695277901515412E-3</v>
      </c>
      <c r="AJ1334" s="13">
        <f t="shared" si="1815"/>
        <v>7.8049932853342247E-3</v>
      </c>
      <c r="AK1334" s="13">
        <f t="shared" si="1816"/>
        <v>4.6844473854207843E-3</v>
      </c>
      <c r="AL1334" s="13">
        <f t="shared" si="1817"/>
        <v>1.8983773832270082E-4</v>
      </c>
      <c r="AM1334" s="13">
        <f t="shared" si="1818"/>
        <v>7.4647236112299143E-3</v>
      </c>
      <c r="AN1334" s="13">
        <f t="shared" si="1819"/>
        <v>9.3309045140373935E-3</v>
      </c>
      <c r="AO1334" s="13">
        <f t="shared" si="1820"/>
        <v>5.8318153212733696E-3</v>
      </c>
      <c r="AP1334" s="13">
        <f t="shared" si="1821"/>
        <v>2.429923050530572E-3</v>
      </c>
      <c r="AQ1334" s="13">
        <f t="shared" si="1822"/>
        <v>7.5935095329080361E-4</v>
      </c>
      <c r="AR1334" s="13">
        <f t="shared" si="1823"/>
        <v>1.2037280071310037E-3</v>
      </c>
      <c r="AS1334" s="13">
        <f t="shared" si="1824"/>
        <v>2.1673819475378844E-3</v>
      </c>
      <c r="AT1334" s="13">
        <f t="shared" si="1825"/>
        <v>1.9512483213335555E-3</v>
      </c>
      <c r="AU1334" s="13">
        <f t="shared" si="1826"/>
        <v>1.1711118463551956E-3</v>
      </c>
      <c r="AV1334" s="13">
        <f t="shared" si="1827"/>
        <v>5.2716366556672075E-4</v>
      </c>
      <c r="AW1334" s="13">
        <f t="shared" si="1828"/>
        <v>1.1868535954452172E-5</v>
      </c>
      <c r="AX1334" s="13">
        <f t="shared" si="1829"/>
        <v>2.2401111522556143E-3</v>
      </c>
      <c r="AY1334" s="13">
        <f t="shared" si="1830"/>
        <v>2.8001389403195182E-3</v>
      </c>
      <c r="AZ1334" s="13">
        <f t="shared" si="1831"/>
        <v>1.7500868376996985E-3</v>
      </c>
      <c r="BA1334" s="13">
        <f t="shared" si="1832"/>
        <v>7.2920284904154148E-4</v>
      </c>
      <c r="BB1334" s="13">
        <f t="shared" si="1833"/>
        <v>2.2787589032548166E-4</v>
      </c>
      <c r="BC1334" s="13">
        <f t="shared" si="1834"/>
        <v>5.6968972581370394E-5</v>
      </c>
      <c r="BD1334" s="13">
        <f t="shared" si="1835"/>
        <v>2.5077666815229263E-4</v>
      </c>
      <c r="BE1334" s="13">
        <f t="shared" si="1836"/>
        <v>4.5153790573705958E-4</v>
      </c>
      <c r="BF1334" s="13">
        <f t="shared" si="1837"/>
        <v>4.0651006694449103E-4</v>
      </c>
      <c r="BG1334" s="13">
        <f t="shared" si="1838"/>
        <v>2.439816346573326E-4</v>
      </c>
      <c r="BH1334" s="13">
        <f t="shared" si="1839"/>
        <v>1.0982576365973355E-4</v>
      </c>
      <c r="BI1334" s="13">
        <f t="shared" si="1840"/>
        <v>3.9549528817229362E-5</v>
      </c>
      <c r="BJ1334" s="14">
        <f t="shared" si="1841"/>
        <v>0.50065125854029757</v>
      </c>
      <c r="BK1334" s="14">
        <f t="shared" si="1842"/>
        <v>0.23389488009620707</v>
      </c>
      <c r="BL1334" s="14">
        <f t="shared" si="1843"/>
        <v>0.24994130010080889</v>
      </c>
      <c r="BM1334" s="14">
        <f t="shared" si="1844"/>
        <v>0.58514792276761796</v>
      </c>
      <c r="BN1334" s="14">
        <f t="shared" si="1845"/>
        <v>0.41195896405660737</v>
      </c>
    </row>
    <row r="1335" spans="1:66" x14ac:dyDescent="0.25">
      <c r="A1335" t="s">
        <v>337</v>
      </c>
      <c r="B1335" t="s">
        <v>87</v>
      </c>
      <c r="C1335" t="s">
        <v>89</v>
      </c>
      <c r="D1335" s="7" t="s">
        <v>386</v>
      </c>
      <c r="E1335" s="10">
        <f>VLOOKUP(A1335,home!$A$2:$E$404,3,FALSE)</f>
        <v>1.2959000000000001</v>
      </c>
      <c r="F1335" s="10">
        <f>VLOOKUP(B1335,home!$B$2:$E$404,3,FALSE)</f>
        <v>0</v>
      </c>
      <c r="G1335" s="10">
        <f>VLOOKUP(C1335,away!$B$2:$E$404,4,FALSE)</f>
        <v>0.96460000000000001</v>
      </c>
      <c r="H1335" s="10">
        <f>VLOOKUP(A1335,away!$A$2:$E$404,3,FALSE)</f>
        <v>1</v>
      </c>
      <c r="I1335" s="10">
        <f>VLOOKUP(C1335,away!$B$2:$E$404,3,FALSE)</f>
        <v>2.5</v>
      </c>
      <c r="J1335" s="10">
        <f>VLOOKUP(B1335,home!$B$2:$E$404,4,FALSE)</f>
        <v>0.66669999999999996</v>
      </c>
      <c r="K1335" s="12">
        <f t="shared" si="1790"/>
        <v>0</v>
      </c>
      <c r="L1335" s="12">
        <f t="shared" si="1791"/>
        <v>1.66675</v>
      </c>
      <c r="M1335" s="13">
        <f t="shared" si="1792"/>
        <v>0.18885986385979189</v>
      </c>
      <c r="N1335" s="13">
        <f t="shared" si="1793"/>
        <v>0</v>
      </c>
      <c r="O1335" s="13">
        <f t="shared" si="1794"/>
        <v>0.31478217808830811</v>
      </c>
      <c r="P1335" s="13">
        <f t="shared" si="1795"/>
        <v>0</v>
      </c>
      <c r="Q1335" s="13">
        <f t="shared" si="1796"/>
        <v>0</v>
      </c>
      <c r="R1335" s="13">
        <f t="shared" si="1797"/>
        <v>0.26233159766434383</v>
      </c>
      <c r="S1335" s="13">
        <f t="shared" si="1798"/>
        <v>0</v>
      </c>
      <c r="T1335" s="13">
        <f t="shared" si="1799"/>
        <v>0</v>
      </c>
      <c r="U1335" s="13">
        <f t="shared" si="1800"/>
        <v>0</v>
      </c>
      <c r="V1335" s="13">
        <f t="shared" si="1801"/>
        <v>0</v>
      </c>
      <c r="W1335" s="13">
        <f t="shared" si="1802"/>
        <v>0</v>
      </c>
      <c r="X1335" s="13">
        <f t="shared" si="1803"/>
        <v>0</v>
      </c>
      <c r="Y1335" s="13">
        <f t="shared" si="1804"/>
        <v>0</v>
      </c>
      <c r="Z1335" s="13">
        <f t="shared" si="1805"/>
        <v>0.14574706346901503</v>
      </c>
      <c r="AA1335" s="13">
        <f t="shared" si="1806"/>
        <v>0</v>
      </c>
      <c r="AB1335" s="13">
        <f t="shared" si="1807"/>
        <v>0</v>
      </c>
      <c r="AC1335" s="13">
        <f t="shared" si="1808"/>
        <v>0</v>
      </c>
      <c r="AD1335" s="13">
        <f t="shared" si="1809"/>
        <v>0</v>
      </c>
      <c r="AE1335" s="13">
        <f t="shared" si="1810"/>
        <v>0</v>
      </c>
      <c r="AF1335" s="13">
        <f t="shared" si="1811"/>
        <v>0</v>
      </c>
      <c r="AG1335" s="13">
        <f t="shared" si="1812"/>
        <v>0</v>
      </c>
      <c r="AH1335" s="13">
        <f t="shared" si="1813"/>
        <v>6.073097950924522E-2</v>
      </c>
      <c r="AI1335" s="13">
        <f t="shared" si="1814"/>
        <v>0</v>
      </c>
      <c r="AJ1335" s="13">
        <f t="shared" si="1815"/>
        <v>0</v>
      </c>
      <c r="AK1335" s="13">
        <f t="shared" si="1816"/>
        <v>0</v>
      </c>
      <c r="AL1335" s="13">
        <f t="shared" si="1817"/>
        <v>0</v>
      </c>
      <c r="AM1335" s="13">
        <f t="shared" si="1818"/>
        <v>0</v>
      </c>
      <c r="AN1335" s="13">
        <f t="shared" si="1819"/>
        <v>0</v>
      </c>
      <c r="AO1335" s="13">
        <f t="shared" si="1820"/>
        <v>0</v>
      </c>
      <c r="AP1335" s="13">
        <f t="shared" si="1821"/>
        <v>0</v>
      </c>
      <c r="AQ1335" s="13">
        <f t="shared" si="1822"/>
        <v>0</v>
      </c>
      <c r="AR1335" s="13">
        <f t="shared" si="1823"/>
        <v>2.0244672019406891E-2</v>
      </c>
      <c r="AS1335" s="13">
        <f t="shared" si="1824"/>
        <v>0</v>
      </c>
      <c r="AT1335" s="13">
        <f t="shared" si="1825"/>
        <v>0</v>
      </c>
      <c r="AU1335" s="13">
        <f t="shared" si="1826"/>
        <v>0</v>
      </c>
      <c r="AV1335" s="13">
        <f t="shared" si="1827"/>
        <v>0</v>
      </c>
      <c r="AW1335" s="13">
        <f t="shared" si="1828"/>
        <v>0</v>
      </c>
      <c r="AX1335" s="13">
        <f t="shared" si="1829"/>
        <v>0</v>
      </c>
      <c r="AY1335" s="13">
        <f t="shared" si="1830"/>
        <v>0</v>
      </c>
      <c r="AZ1335" s="13">
        <f t="shared" si="1831"/>
        <v>0</v>
      </c>
      <c r="BA1335" s="13">
        <f t="shared" si="1832"/>
        <v>0</v>
      </c>
      <c r="BB1335" s="13">
        <f t="shared" si="1833"/>
        <v>0</v>
      </c>
      <c r="BC1335" s="13">
        <f t="shared" si="1834"/>
        <v>0</v>
      </c>
      <c r="BD1335" s="13">
        <f t="shared" si="1835"/>
        <v>5.6238011813910639E-3</v>
      </c>
      <c r="BE1335" s="13">
        <f t="shared" si="1836"/>
        <v>0</v>
      </c>
      <c r="BF1335" s="13">
        <f t="shared" si="1837"/>
        <v>0</v>
      </c>
      <c r="BG1335" s="13">
        <f t="shared" si="1838"/>
        <v>0</v>
      </c>
      <c r="BH1335" s="13">
        <f t="shared" si="1839"/>
        <v>0</v>
      </c>
      <c r="BI1335" s="13">
        <f t="shared" si="1840"/>
        <v>0</v>
      </c>
      <c r="BJ1335" s="14">
        <f t="shared" si="1841"/>
        <v>0</v>
      </c>
      <c r="BK1335" s="14">
        <f t="shared" si="1842"/>
        <v>0.18885986385979189</v>
      </c>
      <c r="BL1335" s="14">
        <f t="shared" si="1843"/>
        <v>0.66371322846269509</v>
      </c>
      <c r="BM1335" s="14">
        <f t="shared" si="1844"/>
        <v>0.23234651617905819</v>
      </c>
      <c r="BN1335" s="14">
        <f t="shared" si="1845"/>
        <v>0.76597363961244391</v>
      </c>
    </row>
    <row r="1336" spans="1:66" x14ac:dyDescent="0.25">
      <c r="A1336" t="s">
        <v>337</v>
      </c>
      <c r="B1336" t="s">
        <v>75</v>
      </c>
      <c r="C1336" t="s">
        <v>90</v>
      </c>
      <c r="D1336" s="7" t="s">
        <v>386</v>
      </c>
      <c r="E1336" s="10">
        <f>VLOOKUP(A1336,home!$A$2:$E$404,3,FALSE)</f>
        <v>1.2959000000000001</v>
      </c>
      <c r="F1336" s="10">
        <f>VLOOKUP(B1336,home!$B$2:$E$404,3,FALSE)</f>
        <v>1.5432999999999999</v>
      </c>
      <c r="G1336" s="10">
        <f>VLOOKUP(C1336,away!$B$2:$E$404,4,FALSE)</f>
        <v>0.25719999999999998</v>
      </c>
      <c r="H1336" s="10">
        <f>VLOOKUP(A1336,away!$A$2:$E$404,3,FALSE)</f>
        <v>1</v>
      </c>
      <c r="I1336" s="10">
        <f>VLOOKUP(C1336,away!$B$2:$E$404,3,FALSE)</f>
        <v>1</v>
      </c>
      <c r="J1336" s="10">
        <f>VLOOKUP(B1336,home!$B$2:$E$404,4,FALSE)</f>
        <v>1</v>
      </c>
      <c r="K1336" s="12">
        <f t="shared" si="1790"/>
        <v>0.51439034728400002</v>
      </c>
      <c r="L1336" s="12">
        <f t="shared" si="1791"/>
        <v>1</v>
      </c>
      <c r="M1336" s="13">
        <f t="shared" si="1792"/>
        <v>0.21994223236171678</v>
      </c>
      <c r="N1336" s="13">
        <f t="shared" si="1793"/>
        <v>0.11313616128696172</v>
      </c>
      <c r="O1336" s="13">
        <f t="shared" si="1794"/>
        <v>0.21994223236171678</v>
      </c>
      <c r="P1336" s="13">
        <f t="shared" si="1795"/>
        <v>0.11313616128696172</v>
      </c>
      <c r="Q1336" s="13">
        <f t="shared" si="1796"/>
        <v>2.9098074647389435E-2</v>
      </c>
      <c r="R1336" s="13">
        <f t="shared" si="1797"/>
        <v>0.10997111618085838</v>
      </c>
      <c r="S1336" s="13">
        <f t="shared" si="1798"/>
        <v>1.4549037323694716E-2</v>
      </c>
      <c r="T1336" s="13">
        <f t="shared" si="1799"/>
        <v>2.9098074647389435E-2</v>
      </c>
      <c r="U1336" s="13">
        <f t="shared" si="1800"/>
        <v>5.6568080643480852E-2</v>
      </c>
      <c r="V1336" s="13">
        <f t="shared" si="1801"/>
        <v>8.3154270684257829E-4</v>
      </c>
      <c r="W1336" s="13">
        <f t="shared" si="1802"/>
        <v>4.9892562410554691E-3</v>
      </c>
      <c r="X1336" s="13">
        <f t="shared" si="1803"/>
        <v>4.9892562410554691E-3</v>
      </c>
      <c r="Y1336" s="13">
        <f t="shared" si="1804"/>
        <v>2.4946281205277345E-3</v>
      </c>
      <c r="Z1336" s="13">
        <f t="shared" si="1805"/>
        <v>3.6657038726952799E-2</v>
      </c>
      <c r="AA1336" s="13">
        <f t="shared" si="1806"/>
        <v>1.8856026881160289E-2</v>
      </c>
      <c r="AB1336" s="13">
        <f t="shared" si="1807"/>
        <v>4.8496791078982389E-3</v>
      </c>
      <c r="AC1336" s="13">
        <f t="shared" si="1808"/>
        <v>2.6733596359639446E-5</v>
      </c>
      <c r="AD1336" s="13">
        <f t="shared" si="1809"/>
        <v>6.4160631263134678E-4</v>
      </c>
      <c r="AE1336" s="13">
        <f t="shared" si="1810"/>
        <v>6.4160631263134678E-4</v>
      </c>
      <c r="AF1336" s="13">
        <f t="shared" si="1811"/>
        <v>3.2080315631567333E-4</v>
      </c>
      <c r="AG1336" s="13">
        <f t="shared" si="1812"/>
        <v>1.069343854385578E-4</v>
      </c>
      <c r="AH1336" s="13">
        <f t="shared" si="1813"/>
        <v>9.1642596817381981E-3</v>
      </c>
      <c r="AI1336" s="13">
        <f t="shared" si="1814"/>
        <v>4.7140067202900704E-3</v>
      </c>
      <c r="AJ1336" s="13">
        <f t="shared" si="1815"/>
        <v>1.2124197769745595E-3</v>
      </c>
      <c r="AK1336" s="13">
        <f t="shared" si="1816"/>
        <v>2.0788567671064452E-4</v>
      </c>
      <c r="AL1336" s="13">
        <f t="shared" si="1817"/>
        <v>5.5006015662340897E-7</v>
      </c>
      <c r="AM1336" s="13">
        <f t="shared" si="1818"/>
        <v>6.6007218794809059E-5</v>
      </c>
      <c r="AN1336" s="13">
        <f t="shared" si="1819"/>
        <v>6.6007218794809059E-5</v>
      </c>
      <c r="AO1336" s="13">
        <f t="shared" si="1820"/>
        <v>3.3003609397404523E-5</v>
      </c>
      <c r="AP1336" s="13">
        <f t="shared" si="1821"/>
        <v>1.1001203132468178E-5</v>
      </c>
      <c r="AQ1336" s="13">
        <f t="shared" si="1822"/>
        <v>2.7503007831170436E-6</v>
      </c>
      <c r="AR1336" s="13">
        <f t="shared" si="1823"/>
        <v>1.8328519363476402E-3</v>
      </c>
      <c r="AS1336" s="13">
        <f t="shared" si="1824"/>
        <v>9.4280134405801445E-4</v>
      </c>
      <c r="AT1336" s="13">
        <f t="shared" si="1825"/>
        <v>2.4248395539491199E-4</v>
      </c>
      <c r="AU1336" s="13">
        <f t="shared" si="1826"/>
        <v>4.1577135342128921E-5</v>
      </c>
      <c r="AV1336" s="13">
        <f t="shared" si="1827"/>
        <v>5.3467192719278908E-6</v>
      </c>
      <c r="AW1336" s="13">
        <f t="shared" si="1828"/>
        <v>7.8596009720168463E-9</v>
      </c>
      <c r="AX1336" s="13">
        <f t="shared" si="1829"/>
        <v>5.658912699852131E-6</v>
      </c>
      <c r="AY1336" s="13">
        <f t="shared" si="1830"/>
        <v>5.658912699852131E-6</v>
      </c>
      <c r="AZ1336" s="13">
        <f t="shared" si="1831"/>
        <v>2.8294563499260651E-6</v>
      </c>
      <c r="BA1336" s="13">
        <f t="shared" si="1832"/>
        <v>9.4315211664202193E-7</v>
      </c>
      <c r="BB1336" s="13">
        <f t="shared" si="1833"/>
        <v>2.3578802916050543E-7</v>
      </c>
      <c r="BC1336" s="13">
        <f t="shared" si="1834"/>
        <v>4.7157605832101101E-8</v>
      </c>
      <c r="BD1336" s="13">
        <f t="shared" si="1835"/>
        <v>3.0547532272460657E-4</v>
      </c>
      <c r="BE1336" s="13">
        <f t="shared" si="1836"/>
        <v>1.5713355734300234E-4</v>
      </c>
      <c r="BF1336" s="13">
        <f t="shared" si="1837"/>
        <v>4.0413992565818647E-5</v>
      </c>
      <c r="BG1336" s="13">
        <f t="shared" si="1838"/>
        <v>6.929522557021484E-6</v>
      </c>
      <c r="BH1336" s="13">
        <f t="shared" si="1839"/>
        <v>8.9111987865464808E-7</v>
      </c>
      <c r="BI1336" s="13">
        <f t="shared" si="1840"/>
        <v>9.1676692770568122E-8</v>
      </c>
      <c r="BJ1336" s="14">
        <f t="shared" si="1841"/>
        <v>0.18571054428180009</v>
      </c>
      <c r="BK1336" s="14">
        <f t="shared" si="1842"/>
        <v>0.34849191624843201</v>
      </c>
      <c r="BL1336" s="14">
        <f t="shared" si="1843"/>
        <v>0.42906170331300453</v>
      </c>
      <c r="BM1336" s="14">
        <f t="shared" si="1844"/>
        <v>0.19468957339148563</v>
      </c>
      <c r="BN1336" s="14">
        <f t="shared" si="1845"/>
        <v>0.80522597812560492</v>
      </c>
    </row>
    <row r="1337" spans="1:66" x14ac:dyDescent="0.25">
      <c r="A1337" t="s">
        <v>338</v>
      </c>
      <c r="B1337" t="s">
        <v>111</v>
      </c>
      <c r="C1337" t="s">
        <v>115</v>
      </c>
      <c r="D1337" s="7" t="s">
        <v>386</v>
      </c>
      <c r="E1337" s="10">
        <f>VLOOKUP(A1337,home!$A$2:$E$404,3,FALSE)</f>
        <v>1.2710999999999999</v>
      </c>
      <c r="F1337" s="10">
        <f>VLOOKUP(B1337,home!$B$2:$E$404,3,FALSE)</f>
        <v>1.7391000000000001</v>
      </c>
      <c r="G1337" s="10">
        <f>VLOOKUP(C1337,away!$B$2:$E$404,4,FALSE)</f>
        <v>0.99380000000000002</v>
      </c>
      <c r="H1337" s="10">
        <f>VLOOKUP(A1337,away!$A$2:$E$404,3,FALSE)</f>
        <v>0.94469999999999998</v>
      </c>
      <c r="I1337" s="10">
        <f>VLOOKUP(C1337,away!$B$2:$E$404,3,FALSE)</f>
        <v>0.8357</v>
      </c>
      <c r="J1337" s="10">
        <f>VLOOKUP(B1337,home!$B$2:$E$404,4,FALSE)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338</v>
      </c>
      <c r="B1338" t="s">
        <v>120</v>
      </c>
      <c r="C1338" t="s">
        <v>112</v>
      </c>
      <c r="D1338" s="7" t="s">
        <v>386</v>
      </c>
      <c r="E1338" s="10">
        <f>VLOOKUP(A1338,home!$A$2:$E$404,3,FALSE)</f>
        <v>1.2710999999999999</v>
      </c>
      <c r="F1338" s="10">
        <f>VLOOKUP(B1338,home!$B$2:$E$404,3,FALSE)</f>
        <v>0.99380000000000002</v>
      </c>
      <c r="G1338" s="10">
        <f>VLOOKUP(C1338,away!$B$2:$E$404,4,FALSE)</f>
        <v>0.91090000000000004</v>
      </c>
      <c r="H1338" s="10">
        <f>VLOOKUP(A1338,away!$A$2:$E$404,3,FALSE)</f>
        <v>0.94469999999999998</v>
      </c>
      <c r="I1338" s="10">
        <f>VLOOKUP(C1338,away!$B$2:$E$404,3,FALSE)</f>
        <v>0.89139999999999997</v>
      </c>
      <c r="J1338" s="10">
        <f>VLOOKUP(B1338,home!$B$2:$E$404,4,FALSE)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338</v>
      </c>
      <c r="B1339" t="s">
        <v>128</v>
      </c>
      <c r="C1339" t="s">
        <v>117</v>
      </c>
      <c r="D1339" s="7" t="s">
        <v>386</v>
      </c>
      <c r="E1339" s="10">
        <f>VLOOKUP(A1339,home!$A$2:$E$404,3,FALSE)</f>
        <v>1.2710999999999999</v>
      </c>
      <c r="F1339" s="10">
        <f>VLOOKUP(B1339,home!$B$2:$E$404,3,FALSE)</f>
        <v>0.5383</v>
      </c>
      <c r="G1339" s="10">
        <f>VLOOKUP(C1339,away!$B$2:$E$404,4,FALSE)</f>
        <v>0.74529999999999996</v>
      </c>
      <c r="H1339" s="10">
        <f>VLOOKUP(A1339,away!$A$2:$E$404,3,FALSE)</f>
        <v>0.94469999999999998</v>
      </c>
      <c r="I1339" s="10">
        <f>VLOOKUP(C1339,away!$B$2:$E$404,3,FALSE)</f>
        <v>0.78</v>
      </c>
      <c r="J1339" s="10">
        <f>VLOOKUP(B1339,home!$B$2:$E$404,4,FALSE)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338</v>
      </c>
      <c r="B1340" t="s">
        <v>110</v>
      </c>
      <c r="C1340" t="s">
        <v>113</v>
      </c>
      <c r="D1340" s="7" t="s">
        <v>386</v>
      </c>
      <c r="E1340" s="10">
        <f>VLOOKUP(A1340,home!$A$2:$E$404,3,FALSE)</f>
        <v>1.2710999999999999</v>
      </c>
      <c r="F1340" s="10">
        <f>VLOOKUP(B1340,home!$B$2:$E$404,3,FALSE)</f>
        <v>0.95230000000000004</v>
      </c>
      <c r="G1340" s="10">
        <f>VLOOKUP(C1340,away!$B$2:$E$404,4,FALSE)</f>
        <v>1.2008000000000001</v>
      </c>
      <c r="H1340" s="10">
        <f>VLOOKUP(A1340,away!$A$2:$E$404,3,FALSE)</f>
        <v>0.94469999999999998</v>
      </c>
      <c r="I1340" s="10">
        <f>VLOOKUP(C1340,away!$B$2:$E$404,3,FALSE)</f>
        <v>0.8357</v>
      </c>
      <c r="J1340" s="10">
        <f>VLOOKUP(B1340,home!$B$2:$E$404,4,FALSE)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338</v>
      </c>
      <c r="B1341" t="s">
        <v>121</v>
      </c>
      <c r="C1341" t="s">
        <v>119</v>
      </c>
      <c r="D1341" s="7" t="s">
        <v>386</v>
      </c>
      <c r="E1341" s="10">
        <f>VLOOKUP(A1341,home!$A$2:$E$404,3,FALSE)</f>
        <v>1.2710999999999999</v>
      </c>
      <c r="F1341" s="10">
        <f>VLOOKUP(B1341,home!$B$2:$E$404,3,FALSE)</f>
        <v>1.0766</v>
      </c>
      <c r="G1341" s="10">
        <f>VLOOKUP(C1341,away!$B$2:$E$404,4,FALSE)</f>
        <v>0.86950000000000005</v>
      </c>
      <c r="H1341" s="10">
        <f>VLOOKUP(A1341,away!$A$2:$E$404,3,FALSE)</f>
        <v>0.94469999999999998</v>
      </c>
      <c r="I1341" s="10">
        <f>VLOOKUP(C1341,away!$B$2:$E$404,3,FALSE)</f>
        <v>2.1171000000000002</v>
      </c>
      <c r="J1341" s="10">
        <f>VLOOKUP(B1341,home!$B$2:$E$404,4,FALSE)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343</v>
      </c>
      <c r="B1342" t="s">
        <v>204</v>
      </c>
      <c r="C1342" t="s">
        <v>210</v>
      </c>
      <c r="D1342" s="7" t="s">
        <v>386</v>
      </c>
      <c r="E1342" s="10">
        <f>VLOOKUP(A1342,home!$A$2:$E$404,3,FALSE)</f>
        <v>1.3976999999999999</v>
      </c>
      <c r="F1342" s="10">
        <f>VLOOKUP(B1342,home!$B$2:$E$404,3,FALSE)</f>
        <v>0.58919999999999995</v>
      </c>
      <c r="G1342" s="10">
        <f>VLOOKUP(C1342,away!$B$2:$E$404,4,FALSE)</f>
        <v>1.6296999999999999</v>
      </c>
      <c r="H1342" s="10">
        <f>VLOOKUP(A1342,away!$A$2:$E$404,3,FALSE)</f>
        <v>1.0585</v>
      </c>
      <c r="I1342" s="10">
        <f>VLOOKUP(C1342,away!$B$2:$E$404,3,FALSE)</f>
        <v>0.73480000000000001</v>
      </c>
      <c r="J1342" s="10">
        <f>VLOOKUP(B1342,home!$B$2:$E$404,4,FALSE)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289</v>
      </c>
      <c r="B1343" t="s">
        <v>307</v>
      </c>
      <c r="C1343" t="s">
        <v>300</v>
      </c>
      <c r="D1343" s="7" t="s">
        <v>386</v>
      </c>
      <c r="E1343" s="10">
        <f>VLOOKUP(A1343,home!$A$2:$E$404,3,FALSE)</f>
        <v>1.6667000000000001</v>
      </c>
      <c r="F1343" s="10">
        <f>VLOOKUP(B1343,home!$B$2:$E$404,3,FALSE)</f>
        <v>0.3</v>
      </c>
      <c r="G1343" s="10">
        <f>VLOOKUP(C1343,away!$B$2:$E$404,4,FALSE)</f>
        <v>2.4</v>
      </c>
      <c r="H1343" s="10">
        <f>VLOOKUP(A1343,away!$A$2:$E$404,3,FALSE)</f>
        <v>0.93330000000000002</v>
      </c>
      <c r="I1343" s="10">
        <f>VLOOKUP(C1343,away!$B$2:$E$404,3,FALSE)</f>
        <v>1.0714999999999999</v>
      </c>
      <c r="J1343" s="10">
        <f>VLOOKUP(B1343,home!$B$2:$E$404,4,FALSE)</f>
        <v>1.0714999999999999</v>
      </c>
      <c r="K1343" s="12">
        <f t="shared" si="1790"/>
        <v>1.2000239999999998</v>
      </c>
      <c r="L1343" s="12">
        <f t="shared" si="1791"/>
        <v>1.0715331629249998</v>
      </c>
      <c r="M1343" s="13">
        <f t="shared" si="1792"/>
        <v>0.10315143137501954</v>
      </c>
      <c r="N1343" s="13">
        <f t="shared" si="1793"/>
        <v>0.1237841932843764</v>
      </c>
      <c r="O1343" s="13">
        <f t="shared" si="1794"/>
        <v>0.11053017952151574</v>
      </c>
      <c r="P1343" s="13">
        <f t="shared" si="1795"/>
        <v>0.13263886815012735</v>
      </c>
      <c r="Q1343" s="13">
        <f t="shared" si="1796"/>
        <v>7.4272001380945252E-2</v>
      </c>
      <c r="R1343" s="13">
        <f t="shared" si="1797"/>
        <v>5.9218376430678892E-2</v>
      </c>
      <c r="S1343" s="13">
        <f t="shared" si="1798"/>
        <v>4.2638936536384883E-2</v>
      </c>
      <c r="T1343" s="13">
        <f t="shared" si="1799"/>
        <v>7.9584912556494219E-2</v>
      </c>
      <c r="U1343" s="13">
        <f t="shared" si="1800"/>
        <v>7.1063472957848983E-2</v>
      </c>
      <c r="V1343" s="13">
        <f t="shared" si="1801"/>
        <v>6.091993108170859E-3</v>
      </c>
      <c r="W1343" s="13">
        <f t="shared" si="1802"/>
        <v>2.9709394728389144E-2</v>
      </c>
      <c r="X1343" s="13">
        <f t="shared" si="1803"/>
        <v>3.1834601701898134E-2</v>
      </c>
      <c r="Y1343" s="13">
        <f t="shared" si="1804"/>
        <v>1.7055915726046242E-2</v>
      </c>
      <c r="Z1343" s="13">
        <f t="shared" si="1805"/>
        <v>2.1151484733349542E-2</v>
      </c>
      <c r="AA1343" s="13">
        <f t="shared" si="1806"/>
        <v>2.5382289315653041E-2</v>
      </c>
      <c r="AB1343" s="13">
        <f t="shared" si="1807"/>
        <v>1.5229678176863612E-2</v>
      </c>
      <c r="AC1343" s="13">
        <f t="shared" si="1808"/>
        <v>4.8959273993763684E-4</v>
      </c>
      <c r="AD1343" s="13">
        <f t="shared" si="1809"/>
        <v>8.9129966748851108E-3</v>
      </c>
      <c r="AE1343" s="13">
        <f t="shared" si="1810"/>
        <v>9.5505715181796475E-3</v>
      </c>
      <c r="AF1343" s="13">
        <f t="shared" si="1811"/>
        <v>5.1168770533082265E-3</v>
      </c>
      <c r="AG1343" s="13">
        <f t="shared" si="1812"/>
        <v>1.8276344844099059E-3</v>
      </c>
      <c r="AH1343" s="13">
        <f t="shared" si="1813"/>
        <v>5.6661293342214689E-3</v>
      </c>
      <c r="AI1343" s="13">
        <f t="shared" si="1814"/>
        <v>6.7994911881697814E-3</v>
      </c>
      <c r="AJ1343" s="13">
        <f t="shared" si="1815"/>
        <v>4.0797763067961269E-3</v>
      </c>
      <c r="AK1343" s="13">
        <f t="shared" si="1816"/>
        <v>1.6319431609289048E-3</v>
      </c>
      <c r="AL1343" s="13">
        <f t="shared" si="1817"/>
        <v>2.5182016774446528E-5</v>
      </c>
      <c r="AM1343" s="13">
        <f t="shared" si="1818"/>
        <v>2.1391619843564636E-3</v>
      </c>
      <c r="AN1343" s="13">
        <f t="shared" si="1819"/>
        <v>2.2921830071064003E-3</v>
      </c>
      <c r="AO1343" s="13">
        <f t="shared" si="1820"/>
        <v>1.2280750538038291E-3</v>
      </c>
      <c r="AP1343" s="13">
        <f t="shared" si="1821"/>
        <v>4.3864104890390217E-4</v>
      </c>
      <c r="AQ1343" s="13">
        <f t="shared" si="1822"/>
        <v>1.1750460763018443E-4</v>
      </c>
      <c r="AR1343" s="13">
        <f t="shared" si="1823"/>
        <v>1.2142890974080913E-3</v>
      </c>
      <c r="AS1343" s="13">
        <f t="shared" si="1824"/>
        <v>1.4571760598280467E-3</v>
      </c>
      <c r="AT1343" s="13">
        <f t="shared" si="1825"/>
        <v>8.74323122009546E-4</v>
      </c>
      <c r="AU1343" s="13">
        <f t="shared" si="1826"/>
        <v>3.4973624338879443E-4</v>
      </c>
      <c r="AV1343" s="13">
        <f t="shared" si="1827"/>
        <v>1.0492297143409862E-4</v>
      </c>
      <c r="AW1343" s="13">
        <f t="shared" si="1828"/>
        <v>8.9946352501582391E-7</v>
      </c>
      <c r="AX1343" s="13">
        <f t="shared" si="1829"/>
        <v>4.2784095351922991E-4</v>
      </c>
      <c r="AY1343" s="13">
        <f t="shared" si="1830"/>
        <v>4.5844577015330818E-4</v>
      </c>
      <c r="AZ1343" s="13">
        <f t="shared" si="1831"/>
        <v>2.4561992306098088E-4</v>
      </c>
      <c r="BA1343" s="13">
        <f t="shared" si="1832"/>
        <v>8.7729964344975984E-5</v>
      </c>
      <c r="BB1343" s="13">
        <f t="shared" si="1833"/>
        <v>2.3501391544467392E-5</v>
      </c>
      <c r="BC1343" s="13">
        <f t="shared" si="1834"/>
        <v>5.0365040829563995E-6</v>
      </c>
      <c r="BD1343" s="13">
        <f t="shared" si="1835"/>
        <v>2.1685850620850575E-4</v>
      </c>
      <c r="BE1343" s="13">
        <f t="shared" si="1836"/>
        <v>2.602354120543558E-4</v>
      </c>
      <c r="BF1343" s="13">
        <f t="shared" si="1837"/>
        <v>1.5614437005755812E-4</v>
      </c>
      <c r="BG1343" s="13">
        <f t="shared" si="1838"/>
        <v>6.2458997177983704E-5</v>
      </c>
      <c r="BH1343" s="13">
        <f t="shared" si="1839"/>
        <v>1.8738073907378172E-5</v>
      </c>
      <c r="BI1343" s="13">
        <f t="shared" si="1840"/>
        <v>4.4972276805255123E-6</v>
      </c>
      <c r="BJ1343" s="14">
        <f t="shared" si="1841"/>
        <v>0.38911283931743895</v>
      </c>
      <c r="BK1343" s="14">
        <f t="shared" si="1842"/>
        <v>0.28549444969656806</v>
      </c>
      <c r="BL1343" s="14">
        <f t="shared" si="1843"/>
        <v>0.30432071647383147</v>
      </c>
      <c r="BM1343" s="14">
        <f t="shared" si="1844"/>
        <v>0.39602689377189648</v>
      </c>
      <c r="BN1343" s="14">
        <f t="shared" si="1845"/>
        <v>0.60359505014266313</v>
      </c>
    </row>
    <row r="1344" spans="1:66" x14ac:dyDescent="0.25">
      <c r="A1344" t="s">
        <v>337</v>
      </c>
      <c r="B1344" t="s">
        <v>76</v>
      </c>
      <c r="C1344" t="s">
        <v>85</v>
      </c>
      <c r="D1344" s="7" t="s">
        <v>387</v>
      </c>
      <c r="E1344" s="10">
        <f>VLOOKUP(A1344,home!$A$2:$E$404,3,FALSE)</f>
        <v>1.2959000000000001</v>
      </c>
      <c r="F1344" s="10">
        <f>VLOOKUP(B1344,home!$B$2:$E$404,3,FALSE)</f>
        <v>0.77170000000000005</v>
      </c>
      <c r="G1344" s="10">
        <f>VLOOKUP(C1344,away!$B$2:$E$404,4,FALSE)</f>
        <v>1.2861</v>
      </c>
      <c r="H1344" s="10">
        <f>VLOOKUP(A1344,away!$A$2:$E$404,3,FALSE)</f>
        <v>1</v>
      </c>
      <c r="I1344" s="10">
        <f>VLOOKUP(C1344,away!$B$2:$E$404,3,FALSE)</f>
        <v>1</v>
      </c>
      <c r="J1344" s="10">
        <f>VLOOKUP(B1344,home!$B$2:$E$404,4,FALSE)</f>
        <v>1</v>
      </c>
      <c r="K1344" s="12">
        <f t="shared" si="1790"/>
        <v>1.2861591991830001</v>
      </c>
      <c r="L1344" s="12">
        <f t="shared" si="1791"/>
        <v>1</v>
      </c>
      <c r="M1344" s="13">
        <f t="shared" si="1792"/>
        <v>0.10165615404930438</v>
      </c>
      <c r="N1344" s="13">
        <f t="shared" si="1793"/>
        <v>0.13074599768407699</v>
      </c>
      <c r="O1344" s="13">
        <f t="shared" si="1794"/>
        <v>0.10165615404930438</v>
      </c>
      <c r="P1344" s="13">
        <f t="shared" si="1795"/>
        <v>0.13074599768407699</v>
      </c>
      <c r="Q1344" s="13">
        <f t="shared" si="1796"/>
        <v>8.4080083838867448E-2</v>
      </c>
      <c r="R1344" s="13">
        <f t="shared" si="1797"/>
        <v>5.0828077024652175E-2</v>
      </c>
      <c r="S1344" s="13">
        <f t="shared" si="1798"/>
        <v>4.2040041919433724E-2</v>
      </c>
      <c r="T1344" s="13">
        <f t="shared" si="1799"/>
        <v>8.4080083838867448E-2</v>
      </c>
      <c r="U1344" s="13">
        <f t="shared" si="1800"/>
        <v>6.5372998842038496E-2</v>
      </c>
      <c r="V1344" s="13">
        <f t="shared" si="1801"/>
        <v>6.0077985165242903E-3</v>
      </c>
      <c r="W1344" s="13">
        <f t="shared" si="1802"/>
        <v>3.6046791099145742E-2</v>
      </c>
      <c r="X1344" s="13">
        <f t="shared" si="1803"/>
        <v>3.6046791099145742E-2</v>
      </c>
      <c r="Y1344" s="13">
        <f t="shared" si="1804"/>
        <v>1.8023395549572867E-2</v>
      </c>
      <c r="Z1344" s="13">
        <f t="shared" si="1805"/>
        <v>1.6942692341550731E-2</v>
      </c>
      <c r="AA1344" s="13">
        <f t="shared" si="1806"/>
        <v>2.1790999614012836E-2</v>
      </c>
      <c r="AB1344" s="13">
        <f t="shared" si="1807"/>
        <v>1.401334730647791E-2</v>
      </c>
      <c r="AC1344" s="13">
        <f t="shared" si="1808"/>
        <v>4.8293658305410597E-4</v>
      </c>
      <c r="AD1344" s="13">
        <f t="shared" si="1809"/>
        <v>1.1590477993298546E-2</v>
      </c>
      <c r="AE1344" s="13">
        <f t="shared" si="1810"/>
        <v>1.1590477993298546E-2</v>
      </c>
      <c r="AF1344" s="13">
        <f t="shared" si="1811"/>
        <v>5.7952389966492721E-3</v>
      </c>
      <c r="AG1344" s="13">
        <f t="shared" si="1812"/>
        <v>1.9317463322164243E-3</v>
      </c>
      <c r="AH1344" s="13">
        <f t="shared" si="1813"/>
        <v>4.235673085387681E-3</v>
      </c>
      <c r="AI1344" s="13">
        <f t="shared" si="1814"/>
        <v>5.4477499035032071E-3</v>
      </c>
      <c r="AJ1344" s="13">
        <f t="shared" si="1815"/>
        <v>3.5033368266194766E-3</v>
      </c>
      <c r="AK1344" s="13">
        <f t="shared" si="1816"/>
        <v>1.5019496291310721E-3</v>
      </c>
      <c r="AL1344" s="13">
        <f t="shared" si="1817"/>
        <v>2.484533315668175E-5</v>
      </c>
      <c r="AM1344" s="13">
        <f t="shared" si="1818"/>
        <v>2.9814399788018094E-3</v>
      </c>
      <c r="AN1344" s="13">
        <f t="shared" si="1819"/>
        <v>2.9814399788018094E-3</v>
      </c>
      <c r="AO1344" s="13">
        <f t="shared" si="1820"/>
        <v>1.4907199894009045E-3</v>
      </c>
      <c r="AP1344" s="13">
        <f t="shared" si="1821"/>
        <v>4.9690666313363489E-4</v>
      </c>
      <c r="AQ1344" s="13">
        <f t="shared" si="1822"/>
        <v>1.242266657834087E-4</v>
      </c>
      <c r="AR1344" s="13">
        <f t="shared" si="1823"/>
        <v>8.4713461707753657E-4</v>
      </c>
      <c r="AS1344" s="13">
        <f t="shared" si="1824"/>
        <v>1.0895499807006418E-3</v>
      </c>
      <c r="AT1344" s="13">
        <f t="shared" si="1825"/>
        <v>7.0066736532389557E-4</v>
      </c>
      <c r="AU1344" s="13">
        <f t="shared" si="1826"/>
        <v>3.0038992582621455E-4</v>
      </c>
      <c r="AV1344" s="13">
        <f t="shared" si="1827"/>
        <v>9.6587316610821235E-5</v>
      </c>
      <c r="AW1344" s="13">
        <f t="shared" si="1828"/>
        <v>8.8764038322868326E-7</v>
      </c>
      <c r="AX1344" s="13">
        <f t="shared" si="1829"/>
        <v>6.3910107592465219E-4</v>
      </c>
      <c r="AY1344" s="13">
        <f t="shared" si="1830"/>
        <v>6.3910107592465219E-4</v>
      </c>
      <c r="AZ1344" s="13">
        <f t="shared" si="1831"/>
        <v>3.1955053796232604E-4</v>
      </c>
      <c r="BA1344" s="13">
        <f t="shared" si="1832"/>
        <v>1.0651684598744203E-4</v>
      </c>
      <c r="BB1344" s="13">
        <f t="shared" si="1833"/>
        <v>2.66292114968605E-5</v>
      </c>
      <c r="BC1344" s="13">
        <f t="shared" si="1834"/>
        <v>5.3258422993721017E-6</v>
      </c>
      <c r="BD1344" s="13">
        <f t="shared" si="1835"/>
        <v>1.4118910284625604E-4</v>
      </c>
      <c r="BE1344" s="13">
        <f t="shared" si="1836"/>
        <v>1.8159166345010691E-4</v>
      </c>
      <c r="BF1344" s="13">
        <f t="shared" si="1837"/>
        <v>1.1677789422064921E-4</v>
      </c>
      <c r="BG1344" s="13">
        <f t="shared" si="1838"/>
        <v>5.0064987637702402E-5</v>
      </c>
      <c r="BH1344" s="13">
        <f t="shared" si="1839"/>
        <v>1.6097886101803534E-5</v>
      </c>
      <c r="BI1344" s="13">
        <f t="shared" si="1840"/>
        <v>4.1408888594469564E-6</v>
      </c>
      <c r="BJ1344" s="14">
        <f t="shared" si="1841"/>
        <v>0.42974204229065605</v>
      </c>
      <c r="BK1344" s="14">
        <f t="shared" si="1842"/>
        <v>0.28159687516147475</v>
      </c>
      <c r="BL1344" s="14">
        <f t="shared" si="1843"/>
        <v>0.27189447790978238</v>
      </c>
      <c r="BM1344" s="14">
        <f t="shared" si="1844"/>
        <v>0.39982540993764004</v>
      </c>
      <c r="BN1344" s="14">
        <f t="shared" si="1845"/>
        <v>0.59971246433028236</v>
      </c>
    </row>
    <row r="1345" spans="1:66" x14ac:dyDescent="0.25">
      <c r="A1345" t="s">
        <v>338</v>
      </c>
      <c r="B1345" t="s">
        <v>124</v>
      </c>
      <c r="C1345" t="s">
        <v>109</v>
      </c>
      <c r="D1345" s="7" t="s">
        <v>387</v>
      </c>
      <c r="E1345" s="10">
        <f>VLOOKUP(A1345,home!$A$2:$E$404,3,FALSE)</f>
        <v>1.2710999999999999</v>
      </c>
      <c r="F1345" s="10">
        <f>VLOOKUP(B1345,home!$B$2:$E$404,3,FALSE)</f>
        <v>0.78669999999999995</v>
      </c>
      <c r="G1345" s="10">
        <f>VLOOKUP(C1345,away!$B$2:$E$404,4,FALSE)</f>
        <v>1.0766</v>
      </c>
      <c r="H1345" s="10">
        <f>VLOOKUP(A1345,away!$A$2:$E$404,3,FALSE)</f>
        <v>0.94469999999999998</v>
      </c>
      <c r="I1345" s="10">
        <f>VLOOKUP(C1345,away!$B$2:$E$404,3,FALSE)</f>
        <v>1.0585</v>
      </c>
      <c r="J1345" s="10">
        <f>VLOOKUP(B1345,home!$B$2:$E$404,4,FALSE)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338</v>
      </c>
      <c r="B1346" t="s">
        <v>125</v>
      </c>
      <c r="C1346" t="s">
        <v>114</v>
      </c>
      <c r="D1346" s="7" t="s">
        <v>387</v>
      </c>
      <c r="E1346" s="10">
        <f>VLOOKUP(A1346,home!$A$2:$E$404,3,FALSE)</f>
        <v>1.2710999999999999</v>
      </c>
      <c r="F1346" s="10">
        <f>VLOOKUP(B1346,home!$B$2:$E$404,3,FALSE)</f>
        <v>1.3664000000000001</v>
      </c>
      <c r="G1346" s="10">
        <f>VLOOKUP(C1346,away!$B$2:$E$404,4,FALSE)</f>
        <v>1.0766</v>
      </c>
      <c r="H1346" s="10">
        <f>VLOOKUP(A1346,away!$A$2:$E$404,3,FALSE)</f>
        <v>0.94469999999999998</v>
      </c>
      <c r="I1346" s="10">
        <f>VLOOKUP(C1346,away!$B$2:$E$404,3,FALSE)</f>
        <v>1.5042</v>
      </c>
      <c r="J1346" s="10">
        <f>VLOOKUP(B1346,home!$B$2:$E$404,4,FALSE)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338</v>
      </c>
      <c r="B1347" t="s">
        <v>123</v>
      </c>
      <c r="C1347" t="s">
        <v>116</v>
      </c>
      <c r="D1347" s="7" t="s">
        <v>387</v>
      </c>
      <c r="E1347" s="10">
        <f>VLOOKUP(A1347,home!$A$2:$E$404,3,FALSE)</f>
        <v>1.2710999999999999</v>
      </c>
      <c r="F1347" s="10">
        <f>VLOOKUP(B1347,home!$B$2:$E$404,3,FALSE)</f>
        <v>1.2008000000000001</v>
      </c>
      <c r="G1347" s="10">
        <f>VLOOKUP(C1347,away!$B$2:$E$404,4,FALSE)</f>
        <v>1.4492</v>
      </c>
      <c r="H1347" s="10">
        <f>VLOOKUP(A1347,away!$A$2:$E$404,3,FALSE)</f>
        <v>0.94469999999999998</v>
      </c>
      <c r="I1347" s="10">
        <f>VLOOKUP(C1347,away!$B$2:$E$404,3,FALSE)</f>
        <v>0.78</v>
      </c>
      <c r="J1347" s="10">
        <f>VLOOKUP(B1347,home!$B$2:$E$404,4,FALSE)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338</v>
      </c>
      <c r="B1348" t="s">
        <v>126</v>
      </c>
      <c r="C1348" t="s">
        <v>122</v>
      </c>
      <c r="D1348" s="7" t="s">
        <v>387</v>
      </c>
      <c r="E1348" s="10">
        <f>VLOOKUP(A1348,home!$A$2:$E$404,3,FALSE)</f>
        <v>1.2710999999999999</v>
      </c>
      <c r="F1348" s="10">
        <f>VLOOKUP(B1348,home!$B$2:$E$404,3,FALSE)</f>
        <v>0.86950000000000005</v>
      </c>
      <c r="G1348" s="10">
        <f>VLOOKUP(C1348,away!$B$2:$E$404,4,FALSE)</f>
        <v>1.2422</v>
      </c>
      <c r="H1348" s="10">
        <f>VLOOKUP(A1348,away!$A$2:$E$404,3,FALSE)</f>
        <v>0.94469999999999998</v>
      </c>
      <c r="I1348" s="10">
        <f>VLOOKUP(C1348,away!$B$2:$E$404,3,FALSE)</f>
        <v>0.8357</v>
      </c>
      <c r="J1348" s="10">
        <f>VLOOKUP(B1348,home!$B$2:$E$404,4,FALSE)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289</v>
      </c>
      <c r="B1349" t="s">
        <v>297</v>
      </c>
      <c r="C1349" t="s">
        <v>309</v>
      </c>
      <c r="D1349" s="7" t="s">
        <v>387</v>
      </c>
      <c r="E1349" s="10">
        <f>VLOOKUP(A1349,home!$A$2:$E$404,3,FALSE)</f>
        <v>1.6667000000000001</v>
      </c>
      <c r="F1349" s="10">
        <f>VLOOKUP(B1349,home!$B$2:$E$404,3,FALSE)</f>
        <v>0.9</v>
      </c>
      <c r="G1349" s="10">
        <f>VLOOKUP(C1349,away!$B$2:$E$404,4,FALSE)</f>
        <v>0.3</v>
      </c>
      <c r="H1349" s="10">
        <f>VLOOKUP(A1349,away!$A$2:$E$404,3,FALSE)</f>
        <v>0.93330000000000002</v>
      </c>
      <c r="I1349" s="10">
        <f>VLOOKUP(C1349,away!$B$2:$E$404,3,FALSE)</f>
        <v>2.1429</v>
      </c>
      <c r="J1349" s="10">
        <f>VLOOKUP(B1349,home!$B$2:$E$404,4,FALSE)</f>
        <v>1.0714999999999999</v>
      </c>
      <c r="K1349" s="12">
        <f t="shared" si="1790"/>
        <v>0.45000900000000005</v>
      </c>
      <c r="L1349" s="12">
        <f t="shared" si="1791"/>
        <v>2.142966322755</v>
      </c>
      <c r="M1349" s="13">
        <f t="shared" si="1792"/>
        <v>7.4797162983056165E-2</v>
      </c>
      <c r="N1349" s="13">
        <f t="shared" si="1793"/>
        <v>3.3659396516842133E-2</v>
      </c>
      <c r="O1349" s="13">
        <f t="shared" si="1794"/>
        <v>0.16028780131030626</v>
      </c>
      <c r="P1349" s="13">
        <f t="shared" si="1795"/>
        <v>7.2130953179849633E-2</v>
      </c>
      <c r="Q1349" s="13">
        <f t="shared" si="1796"/>
        <v>7.5735156835738037E-3</v>
      </c>
      <c r="R1349" s="13">
        <f t="shared" si="1797"/>
        <v>0.17174568007821556</v>
      </c>
      <c r="S1349" s="13">
        <f t="shared" si="1798"/>
        <v>1.7389945684879341E-2</v>
      </c>
      <c r="T1349" s="13">
        <f t="shared" si="1799"/>
        <v>1.6229789054755472E-2</v>
      </c>
      <c r="U1349" s="13">
        <f t="shared" si="1800"/>
        <v>7.7287101746317727E-2</v>
      </c>
      <c r="V1349" s="13">
        <f t="shared" si="1801"/>
        <v>1.8633406639297118E-3</v>
      </c>
      <c r="W1349" s="13">
        <f t="shared" si="1802"/>
        <v>1.1360500730831218E-3</v>
      </c>
      <c r="X1349" s="13">
        <f t="shared" si="1803"/>
        <v>2.4345170475804862E-3</v>
      </c>
      <c r="Y1349" s="13">
        <f t="shared" si="1804"/>
        <v>2.6085440225689571E-3</v>
      </c>
      <c r="Z1349" s="13">
        <f t="shared" si="1805"/>
        <v>0.12268173616209012</v>
      </c>
      <c r="AA1349" s="13">
        <f t="shared" si="1806"/>
        <v>5.5207885408566026E-2</v>
      </c>
      <c r="AB1349" s="13">
        <f t="shared" si="1807"/>
        <v>1.2422022652411692E-2</v>
      </c>
      <c r="AC1349" s="13">
        <f t="shared" si="1808"/>
        <v>1.1230751677913794E-4</v>
      </c>
      <c r="AD1349" s="13">
        <f t="shared" si="1809"/>
        <v>1.278081893345156E-4</v>
      </c>
      <c r="AE1349" s="13">
        <f t="shared" si="1810"/>
        <v>2.738886455161617E-4</v>
      </c>
      <c r="AF1349" s="13">
        <f t="shared" si="1811"/>
        <v>2.9346707176305844E-4</v>
      </c>
      <c r="AG1349" s="13">
        <f t="shared" si="1812"/>
        <v>2.0963001720858637E-4</v>
      </c>
      <c r="AH1349" s="13">
        <f t="shared" si="1813"/>
        <v>6.572570725311834E-2</v>
      </c>
      <c r="AI1349" s="13">
        <f t="shared" si="1814"/>
        <v>2.9577159795268537E-2</v>
      </c>
      <c r="AJ1349" s="13">
        <f t="shared" si="1815"/>
        <v>6.6549940511544982E-3</v>
      </c>
      <c r="AK1349" s="13">
        <f t="shared" si="1816"/>
        <v>9.9826907265532856E-4</v>
      </c>
      <c r="AL1349" s="13">
        <f t="shared" si="1817"/>
        <v>4.3321687141402776E-6</v>
      </c>
      <c r="AM1349" s="13">
        <f t="shared" si="1818"/>
        <v>1.150296709484721E-5</v>
      </c>
      <c r="AN1349" s="13">
        <f t="shared" si="1819"/>
        <v>2.4650471096016488E-5</v>
      </c>
      <c r="AO1349" s="13">
        <f t="shared" si="1820"/>
        <v>2.6412564699404435E-5</v>
      </c>
      <c r="AP1349" s="13">
        <f t="shared" si="1821"/>
        <v>1.8867078882803753E-5</v>
      </c>
      <c r="AQ1349" s="13">
        <f t="shared" si="1822"/>
        <v>1.0107878663652618E-5</v>
      </c>
      <c r="AR1349" s="13">
        <f t="shared" si="1823"/>
        <v>2.8169595436537347E-2</v>
      </c>
      <c r="AS1349" s="13">
        <f t="shared" si="1824"/>
        <v>1.2676571472800737E-2</v>
      </c>
      <c r="AT1349" s="13">
        <f t="shared" si="1825"/>
        <v>2.852285625951793E-3</v>
      </c>
      <c r="AU1349" s="13">
        <f t="shared" si="1826"/>
        <v>4.2785140074964699E-4</v>
      </c>
      <c r="AV1349" s="13">
        <f t="shared" si="1827"/>
        <v>4.8134245249986969E-5</v>
      </c>
      <c r="AW1349" s="13">
        <f t="shared" si="1828"/>
        <v>1.1604846665910768E-7</v>
      </c>
      <c r="AX1349" s="13">
        <f t="shared" si="1829"/>
        <v>8.6273978656418305E-7</v>
      </c>
      <c r="AY1349" s="13">
        <f t="shared" si="1830"/>
        <v>1.8488223079078807E-6</v>
      </c>
      <c r="AZ1349" s="13">
        <f t="shared" si="1831"/>
        <v>1.980981971302382E-6</v>
      </c>
      <c r="BA1349" s="13">
        <f t="shared" si="1832"/>
        <v>1.4150592168286058E-6</v>
      </c>
      <c r="BB1349" s="13">
        <f t="shared" si="1833"/>
        <v>7.5810606159194184E-7</v>
      </c>
      <c r="BC1349" s="13">
        <f t="shared" si="1834"/>
        <v>3.2491915181359205E-7</v>
      </c>
      <c r="BD1349" s="13">
        <f t="shared" si="1835"/>
        <v>1.0061082391022066E-2</v>
      </c>
      <c r="BE1349" s="13">
        <f t="shared" si="1836"/>
        <v>4.5275776257014495E-3</v>
      </c>
      <c r="BF1349" s="13">
        <f t="shared" si="1837"/>
        <v>1.0187253398821416E-3</v>
      </c>
      <c r="BG1349" s="13">
        <f t="shared" si="1838"/>
        <v>1.5281185715834095E-4</v>
      </c>
      <c r="BH1349" s="13">
        <f t="shared" si="1839"/>
        <v>1.719167775699196E-5</v>
      </c>
      <c r="BI1349" s="13">
        <f t="shared" si="1840"/>
        <v>1.5472819431492394E-6</v>
      </c>
      <c r="BJ1349" s="14">
        <f t="shared" si="1841"/>
        <v>6.4645337911159034E-2</v>
      </c>
      <c r="BK1349" s="14">
        <f t="shared" si="1842"/>
        <v>0.16629989101951603</v>
      </c>
      <c r="BL1349" s="14">
        <f t="shared" si="1843"/>
        <v>0.63985999572276764</v>
      </c>
      <c r="BM1349" s="14">
        <f t="shared" si="1844"/>
        <v>0.47329071828984781</v>
      </c>
      <c r="BN1349" s="14">
        <f t="shared" si="1845"/>
        <v>0.52019450975184356</v>
      </c>
    </row>
    <row r="1350" spans="1:66" x14ac:dyDescent="0.25">
      <c r="A1350" t="s">
        <v>289</v>
      </c>
      <c r="B1350" t="s">
        <v>313</v>
      </c>
      <c r="C1350" t="s">
        <v>316</v>
      </c>
      <c r="D1350" s="7" t="s">
        <v>387</v>
      </c>
      <c r="E1350" s="10">
        <f>VLOOKUP(A1350,home!$A$2:$E$404,3,FALSE)</f>
        <v>1.6667000000000001</v>
      </c>
      <c r="F1350" s="10">
        <f>VLOOKUP(B1350,home!$B$2:$E$404,3,FALSE)</f>
        <v>0.9</v>
      </c>
      <c r="G1350" s="10">
        <f>VLOOKUP(C1350,away!$B$2:$E$404,4,FALSE)</f>
        <v>1.8</v>
      </c>
      <c r="H1350" s="10">
        <f>VLOOKUP(A1350,away!$A$2:$E$404,3,FALSE)</f>
        <v>0.93330000000000002</v>
      </c>
      <c r="I1350" s="10">
        <f>VLOOKUP(C1350,away!$B$2:$E$404,3,FALSE)</f>
        <v>0.71430000000000005</v>
      </c>
      <c r="J1350" s="10">
        <f>VLOOKUP(B1350,home!$B$2:$E$404,4,FALSE)</f>
        <v>1.6072</v>
      </c>
      <c r="K1350" s="12">
        <f t="shared" si="1790"/>
        <v>2.7000540000000006</v>
      </c>
      <c r="L1350" s="12">
        <f t="shared" si="1791"/>
        <v>1.0714498285680001</v>
      </c>
      <c r="M1350" s="13">
        <f t="shared" si="1792"/>
        <v>2.30174229889662E-2</v>
      </c>
      <c r="N1350" s="13">
        <f t="shared" si="1793"/>
        <v>6.2148285011050158E-2</v>
      </c>
      <c r="O1350" s="13">
        <f t="shared" si="1794"/>
        <v>2.4662013915604977E-2</v>
      </c>
      <c r="P1350" s="13">
        <f t="shared" si="1795"/>
        <v>6.6588769320884894E-2</v>
      </c>
      <c r="Q1350" s="13">
        <f t="shared" si="1796"/>
        <v>8.3901862768613042E-2</v>
      </c>
      <c r="R1350" s="13">
        <f t="shared" si="1797"/>
        <v>1.3212055291008292E-2</v>
      </c>
      <c r="S1350" s="13">
        <f t="shared" si="1798"/>
        <v>4.8159867872649857E-2</v>
      </c>
      <c r="T1350" s="13">
        <f t="shared" si="1799"/>
        <v>8.9896636479966305E-2</v>
      </c>
      <c r="U1350" s="13">
        <f t="shared" si="1800"/>
        <v>3.5673262736708108E-2</v>
      </c>
      <c r="V1350" s="13">
        <f t="shared" si="1801"/>
        <v>1.5480574258095525E-2</v>
      </c>
      <c r="W1350" s="13">
        <f t="shared" si="1802"/>
        <v>7.5513186725281581E-2</v>
      </c>
      <c r="X1350" s="13">
        <f t="shared" si="1803"/>
        <v>8.0908590971426331E-2</v>
      </c>
      <c r="Y1350" s="13">
        <f t="shared" si="1804"/>
        <v>4.3344747963006587E-2</v>
      </c>
      <c r="Z1350" s="13">
        <f t="shared" si="1805"/>
        <v>4.7186847921939241E-3</v>
      </c>
      <c r="AA1350" s="13">
        <f t="shared" si="1806"/>
        <v>1.2740703747902376E-2</v>
      </c>
      <c r="AB1350" s="13">
        <f t="shared" si="1807"/>
        <v>1.7200294058669408E-2</v>
      </c>
      <c r="AC1350" s="13">
        <f t="shared" si="1808"/>
        <v>2.7990546246241901E-3</v>
      </c>
      <c r="AD1350" s="13">
        <f t="shared" si="1809"/>
        <v>5.0972420467585877E-2</v>
      </c>
      <c r="AE1350" s="13">
        <f t="shared" si="1810"/>
        <v>5.4614391171690903E-2</v>
      </c>
      <c r="AF1350" s="13">
        <f t="shared" si="1811"/>
        <v>2.9258290029126957E-2</v>
      </c>
      <c r="AG1350" s="13">
        <f t="shared" si="1812"/>
        <v>1.0449596611966967E-2</v>
      </c>
      <c r="AH1350" s="13">
        <f t="shared" si="1813"/>
        <v>1.2639585029156522E-3</v>
      </c>
      <c r="AI1350" s="13">
        <f t="shared" si="1814"/>
        <v>3.4127562116314188E-3</v>
      </c>
      <c r="AJ1350" s="13">
        <f t="shared" si="1815"/>
        <v>4.6073130301201312E-3</v>
      </c>
      <c r="AK1350" s="13">
        <f t="shared" si="1816"/>
        <v>4.1466646587426607E-3</v>
      </c>
      <c r="AL1350" s="13">
        <f t="shared" si="1817"/>
        <v>3.2390351049290539E-4</v>
      </c>
      <c r="AM1350" s="13">
        <f t="shared" si="1818"/>
        <v>2.7525657554637428E-2</v>
      </c>
      <c r="AN1350" s="13">
        <f t="shared" si="1819"/>
        <v>2.9492361068137751E-2</v>
      </c>
      <c r="AO1350" s="13">
        <f t="shared" si="1820"/>
        <v>1.5799792605260873E-2</v>
      </c>
      <c r="AP1350" s="13">
        <f t="shared" si="1821"/>
        <v>5.6428950261055728E-3</v>
      </c>
      <c r="AQ1350" s="13">
        <f t="shared" si="1822"/>
        <v>1.5115197270870089E-3</v>
      </c>
      <c r="AR1350" s="13">
        <f t="shared" si="1823"/>
        <v>2.7085362425320847E-4</v>
      </c>
      <c r="AS1350" s="13">
        <f t="shared" si="1824"/>
        <v>7.3131941157937271E-4</v>
      </c>
      <c r="AT1350" s="13">
        <f t="shared" si="1825"/>
        <v>9.8730095125626601E-4</v>
      </c>
      <c r="AU1350" s="13">
        <f t="shared" si="1826"/>
        <v>8.8858862754776229E-4</v>
      </c>
      <c r="AV1350" s="13">
        <f t="shared" si="1827"/>
        <v>5.9980931954121161E-4</v>
      </c>
      <c r="AW1350" s="13">
        <f t="shared" si="1828"/>
        <v>2.6028997628805919E-5</v>
      </c>
      <c r="AX1350" s="13">
        <f t="shared" si="1829"/>
        <v>1.2386793630504829E-2</v>
      </c>
      <c r="AY1350" s="13">
        <f t="shared" si="1830"/>
        <v>1.3271827911911593E-2</v>
      </c>
      <c r="AZ1350" s="13">
        <f t="shared" si="1831"/>
        <v>7.1100488705008371E-3</v>
      </c>
      <c r="BA1350" s="13">
        <f t="shared" si="1832"/>
        <v>2.5393535478027414E-3</v>
      </c>
      <c r="BB1350" s="13">
        <f t="shared" si="1833"/>
        <v>6.8019748086669749E-4</v>
      </c>
      <c r="BC1350" s="13">
        <f t="shared" si="1834"/>
        <v>1.457594948534018E-4</v>
      </c>
      <c r="BD1350" s="13">
        <f t="shared" si="1835"/>
        <v>4.8367678212186918E-5</v>
      </c>
      <c r="BE1350" s="13">
        <f t="shared" si="1836"/>
        <v>1.3059534302752815E-4</v>
      </c>
      <c r="BF1350" s="13">
        <f t="shared" si="1837"/>
        <v>1.7630723916142483E-4</v>
      </c>
      <c r="BG1350" s="13">
        <f t="shared" si="1838"/>
        <v>1.5867968877558727E-4</v>
      </c>
      <c r="BH1350" s="13">
        <f t="shared" si="1839"/>
        <v>1.0711093209931991E-4</v>
      </c>
      <c r="BI1350" s="13">
        <f t="shared" si="1840"/>
        <v>5.7841060131699442E-5</v>
      </c>
      <c r="BJ1350" s="14">
        <f t="shared" si="1841"/>
        <v>0.69711421511738347</v>
      </c>
      <c r="BK1350" s="14">
        <f t="shared" si="1842"/>
        <v>0.16964142048762515</v>
      </c>
      <c r="BL1350" s="14">
        <f t="shared" si="1843"/>
        <v>0.1210757960288886</v>
      </c>
      <c r="BM1350" s="14">
        <f t="shared" si="1844"/>
        <v>0.70577390821568087</v>
      </c>
      <c r="BN1350" s="14">
        <f t="shared" si="1845"/>
        <v>0.27353040929612754</v>
      </c>
    </row>
    <row r="1351" spans="1:66" x14ac:dyDescent="0.25">
      <c r="A1351" t="s">
        <v>289</v>
      </c>
      <c r="B1351" t="s">
        <v>303</v>
      </c>
      <c r="C1351" t="s">
        <v>294</v>
      </c>
      <c r="D1351" s="7" t="s">
        <v>387</v>
      </c>
      <c r="E1351" s="10">
        <f>VLOOKUP(A1351,home!$A$2:$E$404,3,FALSE)</f>
        <v>1.6667000000000001</v>
      </c>
      <c r="F1351" s="10">
        <f>VLOOKUP(B1351,home!$B$2:$E$404,3,FALSE)</f>
        <v>0.6</v>
      </c>
      <c r="G1351" s="10">
        <f>VLOOKUP(C1351,away!$B$2:$E$404,4,FALSE)</f>
        <v>1.2</v>
      </c>
      <c r="H1351" s="10">
        <f>VLOOKUP(A1351,away!$A$2:$E$404,3,FALSE)</f>
        <v>0.93330000000000002</v>
      </c>
      <c r="I1351" s="10">
        <f>VLOOKUP(C1351,away!$B$2:$E$404,3,FALSE)</f>
        <v>0.53569999999999995</v>
      </c>
      <c r="J1351" s="10">
        <f>VLOOKUP(B1351,home!$B$2:$E$404,4,FALSE)</f>
        <v>0.53569999999999995</v>
      </c>
      <c r="K1351" s="12">
        <f t="shared" si="1790"/>
        <v>1.2000239999999998</v>
      </c>
      <c r="L1351" s="12">
        <f t="shared" si="1791"/>
        <v>0.26783329151699997</v>
      </c>
      <c r="M1351" s="13">
        <f t="shared" si="1792"/>
        <v>0.23041867666838209</v>
      </c>
      <c r="N1351" s="13">
        <f t="shared" si="1793"/>
        <v>0.27650794205029844</v>
      </c>
      <c r="O1351" s="13">
        <f t="shared" si="1794"/>
        <v>6.1713792599084154E-2</v>
      </c>
      <c r="P1351" s="13">
        <f t="shared" si="1795"/>
        <v>7.4058032249923328E-2</v>
      </c>
      <c r="Q1351" s="13">
        <f t="shared" si="1796"/>
        <v>0.16590808332548368</v>
      </c>
      <c r="R1351" s="13">
        <f t="shared" si="1797"/>
        <v>8.2645041019050909E-3</v>
      </c>
      <c r="S1351" s="13">
        <f t="shared" si="1798"/>
        <v>5.9506809734699755E-3</v>
      </c>
      <c r="T1351" s="13">
        <f t="shared" si="1799"/>
        <v>4.4435708046340998E-2</v>
      </c>
      <c r="U1351" s="13">
        <f t="shared" si="1800"/>
        <v>9.9176032703845503E-3</v>
      </c>
      <c r="V1351" s="13">
        <f t="shared" si="1801"/>
        <v>2.125096463601983E-4</v>
      </c>
      <c r="W1351" s="13">
        <f t="shared" si="1802"/>
        <v>6.6364560594860067E-2</v>
      </c>
      <c r="X1351" s="13">
        <f t="shared" si="1803"/>
        <v>1.7774638704200766E-2</v>
      </c>
      <c r="Y1351" s="13">
        <f t="shared" si="1804"/>
        <v>2.3803199948357777E-3</v>
      </c>
      <c r="Z1351" s="13">
        <f t="shared" si="1805"/>
        <v>7.3783644545632966E-4</v>
      </c>
      <c r="AA1351" s="13">
        <f t="shared" si="1806"/>
        <v>8.8542144262228621E-4</v>
      </c>
      <c r="AB1351" s="13">
        <f t="shared" si="1807"/>
        <v>5.3126349063068324E-4</v>
      </c>
      <c r="AC1351" s="13">
        <f t="shared" si="1808"/>
        <v>4.26887223051951E-6</v>
      </c>
      <c r="AD1351" s="13">
        <f t="shared" si="1809"/>
        <v>1.990976636582158E-2</v>
      </c>
      <c r="AE1351" s="13">
        <f t="shared" si="1810"/>
        <v>5.332498259092453E-3</v>
      </c>
      <c r="AF1351" s="13">
        <f t="shared" si="1811"/>
        <v>7.1411028037070203E-4</v>
      </c>
      <c r="AG1351" s="13">
        <f t="shared" si="1812"/>
        <v>6.3754168965937622E-5</v>
      </c>
      <c r="AH1351" s="13">
        <f t="shared" si="1813"/>
        <v>4.9404290946943041E-5</v>
      </c>
      <c r="AI1351" s="13">
        <f t="shared" si="1814"/>
        <v>5.9286334839314351E-5</v>
      </c>
      <c r="AJ1351" s="13">
        <f t="shared" si="1815"/>
        <v>3.5572512339606684E-5</v>
      </c>
      <c r="AK1351" s="13">
        <f t="shared" si="1816"/>
        <v>1.4229289515941388E-5</v>
      </c>
      <c r="AL1351" s="13">
        <f t="shared" si="1817"/>
        <v>5.4881710439403293E-8</v>
      </c>
      <c r="AM1351" s="13">
        <f t="shared" si="1818"/>
        <v>4.7784394946757307E-3</v>
      </c>
      <c r="AN1351" s="13">
        <f t="shared" si="1819"/>
        <v>1.2798251781738312E-3</v>
      </c>
      <c r="AO1351" s="13">
        <f t="shared" si="1820"/>
        <v>1.7138989501831408E-4</v>
      </c>
      <c r="AP1351" s="13">
        <f t="shared" si="1821"/>
        <v>1.5301306571836051E-5</v>
      </c>
      <c r="AQ1351" s="13">
        <f t="shared" si="1822"/>
        <v>1.0245498259113879E-6</v>
      </c>
      <c r="AR1351" s="13">
        <f t="shared" si="1823"/>
        <v>2.6464227718766565E-6</v>
      </c>
      <c r="AS1351" s="13">
        <f t="shared" si="1824"/>
        <v>3.1757708403985119E-6</v>
      </c>
      <c r="AT1351" s="13">
        <f t="shared" si="1825"/>
        <v>1.9055006134891918E-6</v>
      </c>
      <c r="AU1351" s="13">
        <f t="shared" si="1826"/>
        <v>7.6221548940058459E-7</v>
      </c>
      <c r="AV1351" s="13">
        <f t="shared" si="1827"/>
        <v>2.2866922011311169E-7</v>
      </c>
      <c r="AW1351" s="13">
        <f t="shared" si="1828"/>
        <v>4.8998143780170962E-10</v>
      </c>
      <c r="AX1351" s="13">
        <f t="shared" si="1829"/>
        <v>9.557070126931242E-4</v>
      </c>
      <c r="AY1351" s="13">
        <f t="shared" si="1830"/>
        <v>2.5597015493547873E-4</v>
      </c>
      <c r="AZ1351" s="13">
        <f t="shared" si="1831"/>
        <v>3.4278664563242869E-5</v>
      </c>
      <c r="BA1351" s="13">
        <f t="shared" si="1832"/>
        <v>3.0603225195934954E-6</v>
      </c>
      <c r="BB1351" s="13">
        <f t="shared" si="1833"/>
        <v>2.0491406338158108E-7</v>
      </c>
      <c r="BC1351" s="13">
        <f t="shared" si="1834"/>
        <v>1.0976561614722409E-8</v>
      </c>
      <c r="BD1351" s="13">
        <f t="shared" si="1835"/>
        <v>1.1813335362287791E-7</v>
      </c>
      <c r="BE1351" s="13">
        <f t="shared" si="1836"/>
        <v>1.4176285954794039E-7</v>
      </c>
      <c r="BF1351" s="13">
        <f t="shared" si="1837"/>
        <v>8.5059416883078813E-8</v>
      </c>
      <c r="BG1351" s="13">
        <f t="shared" si="1838"/>
        <v>3.4024447228566581E-8</v>
      </c>
      <c r="BH1351" s="13">
        <f t="shared" si="1839"/>
        <v>1.0207538315253342E-8</v>
      </c>
      <c r="BI1351" s="13">
        <f t="shared" si="1840"/>
        <v>2.4498581918447129E-9</v>
      </c>
      <c r="BJ1351" s="14">
        <f t="shared" si="1841"/>
        <v>0.60688659425987246</v>
      </c>
      <c r="BK1351" s="14">
        <f t="shared" si="1842"/>
        <v>0.31090019344701209</v>
      </c>
      <c r="BL1351" s="14">
        <f t="shared" si="1843"/>
        <v>8.1480187548677654E-2</v>
      </c>
      <c r="BM1351" s="14">
        <f t="shared" si="1844"/>
        <v>0.18287781104098758</v>
      </c>
      <c r="BN1351" s="14">
        <f t="shared" si="1845"/>
        <v>0.81687103099507674</v>
      </c>
    </row>
    <row r="1352" spans="1:66" x14ac:dyDescent="0.25">
      <c r="A1352" t="s">
        <v>337</v>
      </c>
      <c r="B1352" t="s">
        <v>73</v>
      </c>
      <c r="C1352" t="s">
        <v>82</v>
      </c>
      <c r="D1352" s="7" t="s">
        <v>388</v>
      </c>
      <c r="E1352" s="10">
        <f>VLOOKUP(A1352,home!$A$2:$E$404,3,FALSE)</f>
        <v>1.2959000000000001</v>
      </c>
      <c r="F1352" s="10">
        <f>VLOOKUP(B1352,home!$B$2:$E$404,3,FALSE)</f>
        <v>0.96460000000000001</v>
      </c>
      <c r="G1352" s="10">
        <f>VLOOKUP(C1352,away!$B$2:$E$404,4,FALSE)</f>
        <v>1.3504</v>
      </c>
      <c r="H1352" s="10">
        <f>VLOOKUP(A1352,away!$A$2:$E$404,3,FALSE)</f>
        <v>1</v>
      </c>
      <c r="I1352" s="10">
        <f>VLOOKUP(C1352,away!$B$2:$E$404,3,FALSE)</f>
        <v>1.75</v>
      </c>
      <c r="J1352" s="10">
        <f>VLOOKUP(B1352,home!$B$2:$E$404,4,FALSE)</f>
        <v>1</v>
      </c>
      <c r="K1352" s="12">
        <f t="shared" si="1790"/>
        <v>1.6880339490560001</v>
      </c>
      <c r="L1352" s="12">
        <f t="shared" si="1791"/>
        <v>1.75</v>
      </c>
      <c r="M1352" s="13">
        <f t="shared" si="1792"/>
        <v>3.2127788144068123E-2</v>
      </c>
      <c r="N1352" s="13">
        <f t="shared" si="1793"/>
        <v>5.423279709526585E-2</v>
      </c>
      <c r="O1352" s="13">
        <f t="shared" si="1794"/>
        <v>5.6223629252119205E-2</v>
      </c>
      <c r="P1352" s="13">
        <f t="shared" si="1795"/>
        <v>9.4907394916715224E-2</v>
      </c>
      <c r="Q1352" s="13">
        <f t="shared" si="1796"/>
        <v>4.5773401324537201E-2</v>
      </c>
      <c r="R1352" s="13">
        <f t="shared" si="1797"/>
        <v>4.9195675595604317E-2</v>
      </c>
      <c r="S1352" s="13">
        <f t="shared" si="1798"/>
        <v>7.0090520778197607E-2</v>
      </c>
      <c r="T1352" s="13">
        <f t="shared" si="1799"/>
        <v>8.0103452317940096E-2</v>
      </c>
      <c r="U1352" s="13">
        <f t="shared" si="1800"/>
        <v>8.304397055212584E-2</v>
      </c>
      <c r="V1352" s="13">
        <f t="shared" si="1801"/>
        <v>2.3005729168452449E-2</v>
      </c>
      <c r="W1352" s="13">
        <f t="shared" si="1802"/>
        <v>2.5755685133194563E-2</v>
      </c>
      <c r="X1352" s="13">
        <f t="shared" si="1803"/>
        <v>4.5072448983090485E-2</v>
      </c>
      <c r="Y1352" s="13">
        <f t="shared" si="1804"/>
        <v>3.9438392860204188E-2</v>
      </c>
      <c r="Z1352" s="13">
        <f t="shared" si="1805"/>
        <v>2.8697477430769194E-2</v>
      </c>
      <c r="AA1352" s="13">
        <f t="shared" si="1806"/>
        <v>4.8442316155406756E-2</v>
      </c>
      <c r="AB1352" s="13">
        <f t="shared" si="1807"/>
        <v>4.0886137120615278E-2</v>
      </c>
      <c r="AC1352" s="13">
        <f t="shared" si="1808"/>
        <v>4.2475181720929558E-3</v>
      </c>
      <c r="AD1352" s="13">
        <f t="shared" si="1809"/>
        <v>1.0869117721507338E-2</v>
      </c>
      <c r="AE1352" s="13">
        <f t="shared" si="1810"/>
        <v>1.9020956012637837E-2</v>
      </c>
      <c r="AF1352" s="13">
        <f t="shared" si="1811"/>
        <v>1.6643336511058114E-2</v>
      </c>
      <c r="AG1352" s="13">
        <f t="shared" si="1812"/>
        <v>9.7086129647839022E-3</v>
      </c>
      <c r="AH1352" s="13">
        <f t="shared" si="1813"/>
        <v>1.2555146375961519E-2</v>
      </c>
      <c r="AI1352" s="13">
        <f t="shared" si="1814"/>
        <v>2.1193513317990451E-2</v>
      </c>
      <c r="AJ1352" s="13">
        <f t="shared" si="1815"/>
        <v>1.788768499026918E-2</v>
      </c>
      <c r="AK1352" s="13">
        <f t="shared" si="1816"/>
        <v>1.0065006511197943E-2</v>
      </c>
      <c r="AL1352" s="13">
        <f t="shared" si="1817"/>
        <v>5.0189684116076338E-4</v>
      </c>
      <c r="AM1352" s="13">
        <f t="shared" si="1818"/>
        <v>3.6694879420381158E-3</v>
      </c>
      <c r="AN1352" s="13">
        <f t="shared" si="1819"/>
        <v>6.4216038985667025E-3</v>
      </c>
      <c r="AO1352" s="13">
        <f t="shared" si="1820"/>
        <v>5.6189034112458661E-3</v>
      </c>
      <c r="AP1352" s="13">
        <f t="shared" si="1821"/>
        <v>3.2776936565600896E-3</v>
      </c>
      <c r="AQ1352" s="13">
        <f t="shared" si="1822"/>
        <v>1.4339909747450388E-3</v>
      </c>
      <c r="AR1352" s="13">
        <f t="shared" si="1823"/>
        <v>4.3943012315865301E-3</v>
      </c>
      <c r="AS1352" s="13">
        <f t="shared" si="1824"/>
        <v>7.4177296612966551E-3</v>
      </c>
      <c r="AT1352" s="13">
        <f t="shared" si="1825"/>
        <v>6.2606897465942108E-3</v>
      </c>
      <c r="AU1352" s="13">
        <f t="shared" si="1826"/>
        <v>3.5227522789192788E-3</v>
      </c>
      <c r="AV1352" s="13">
        <f t="shared" si="1827"/>
        <v>1.4866313602325341E-3</v>
      </c>
      <c r="AW1352" s="13">
        <f t="shared" si="1828"/>
        <v>4.1184252414051063E-5</v>
      </c>
      <c r="AX1352" s="13">
        <f t="shared" si="1829"/>
        <v>1.0323700369686633E-3</v>
      </c>
      <c r="AY1352" s="13">
        <f t="shared" si="1830"/>
        <v>1.8066475646951604E-3</v>
      </c>
      <c r="AZ1352" s="13">
        <f t="shared" si="1831"/>
        <v>1.5808166191082658E-3</v>
      </c>
      <c r="BA1352" s="13">
        <f t="shared" si="1832"/>
        <v>9.2214302781315537E-4</v>
      </c>
      <c r="BB1352" s="13">
        <f t="shared" si="1833"/>
        <v>4.0343757466825534E-4</v>
      </c>
      <c r="BC1352" s="13">
        <f t="shared" si="1834"/>
        <v>1.4120315113388932E-4</v>
      </c>
      <c r="BD1352" s="13">
        <f t="shared" si="1835"/>
        <v>1.2816711925460716E-3</v>
      </c>
      <c r="BE1352" s="13">
        <f t="shared" si="1836"/>
        <v>2.1635044845448584E-3</v>
      </c>
      <c r="BF1352" s="13">
        <f t="shared" si="1837"/>
        <v>1.8260345094233119E-3</v>
      </c>
      <c r="BG1352" s="13">
        <f t="shared" si="1838"/>
        <v>1.0274694146847898E-3</v>
      </c>
      <c r="BH1352" s="13">
        <f t="shared" si="1839"/>
        <v>4.3360081340115586E-4</v>
      </c>
      <c r="BI1352" s="13">
        <f t="shared" si="1840"/>
        <v>1.4638657867188935E-4</v>
      </c>
      <c r="BJ1352" s="14">
        <f t="shared" si="1841"/>
        <v>0.37292649878176282</v>
      </c>
      <c r="BK1352" s="14">
        <f t="shared" si="1842"/>
        <v>0.22668749558538229</v>
      </c>
      <c r="BL1352" s="14">
        <f t="shared" si="1843"/>
        <v>0.36945385114319174</v>
      </c>
      <c r="BM1352" s="14">
        <f t="shared" si="1844"/>
        <v>0.66353917330051482</v>
      </c>
      <c r="BN1352" s="14">
        <f t="shared" si="1845"/>
        <v>0.33246068632830994</v>
      </c>
    </row>
    <row r="1353" spans="1:66" x14ac:dyDescent="0.25">
      <c r="A1353" t="s">
        <v>337</v>
      </c>
      <c r="B1353" t="s">
        <v>92</v>
      </c>
      <c r="C1353" t="s">
        <v>78</v>
      </c>
      <c r="D1353" s="7" t="s">
        <v>388</v>
      </c>
      <c r="E1353" s="10">
        <f>VLOOKUP(A1353,home!$A$2:$E$404,3,FALSE)</f>
        <v>1.2959000000000001</v>
      </c>
      <c r="F1353" s="10">
        <f>VLOOKUP(B1353,home!$B$2:$E$404,3,FALSE)</f>
        <v>0.77170000000000005</v>
      </c>
      <c r="G1353" s="10">
        <f>VLOOKUP(C1353,away!$B$2:$E$404,4,FALSE)</f>
        <v>0.57869999999999999</v>
      </c>
      <c r="H1353" s="10">
        <f>VLOOKUP(A1353,away!$A$2:$E$404,3,FALSE)</f>
        <v>1</v>
      </c>
      <c r="I1353" s="10">
        <f>VLOOKUP(C1353,away!$B$2:$E$404,3,FALSE)</f>
        <v>1</v>
      </c>
      <c r="J1353" s="10">
        <f>VLOOKUP(B1353,home!$B$2:$E$404,4,FALSE)</f>
        <v>1.6667000000000001</v>
      </c>
      <c r="K1353" s="12">
        <f t="shared" si="1790"/>
        <v>0.57872663756099996</v>
      </c>
      <c r="L1353" s="12">
        <f t="shared" si="1791"/>
        <v>1.6667000000000001</v>
      </c>
      <c r="M1353" s="13">
        <f t="shared" si="1792"/>
        <v>0.10588235734515154</v>
      </c>
      <c r="N1353" s="13">
        <f t="shared" si="1793"/>
        <v>6.1276940643391793E-2</v>
      </c>
      <c r="O1353" s="13">
        <f t="shared" si="1794"/>
        <v>0.17647412498716405</v>
      </c>
      <c r="P1353" s="13">
        <f t="shared" si="1795"/>
        <v>0.10213027697034111</v>
      </c>
      <c r="Q1353" s="13">
        <f t="shared" si="1796"/>
        <v>1.7731298909287551E-2</v>
      </c>
      <c r="R1353" s="13">
        <f t="shared" si="1797"/>
        <v>0.14706471205805324</v>
      </c>
      <c r="S1353" s="13">
        <f t="shared" si="1798"/>
        <v>2.4627789122689512E-2</v>
      </c>
      <c r="T1353" s="13">
        <f t="shared" si="1799"/>
        <v>2.9552755892109563E-2</v>
      </c>
      <c r="U1353" s="13">
        <f t="shared" si="1800"/>
        <v>8.511026631323379E-2</v>
      </c>
      <c r="V1353" s="13">
        <f t="shared" si="1801"/>
        <v>2.6394523416087526E-3</v>
      </c>
      <c r="W1353" s="13">
        <f t="shared" si="1802"/>
        <v>3.4205249991203376E-3</v>
      </c>
      <c r="X1353" s="13">
        <f t="shared" si="1803"/>
        <v>5.7009890160338661E-3</v>
      </c>
      <c r="Y1353" s="13">
        <f t="shared" si="1804"/>
        <v>4.7509191965118243E-3</v>
      </c>
      <c r="Z1353" s="13">
        <f t="shared" si="1805"/>
        <v>8.1704251862385779E-2</v>
      </c>
      <c r="AA1353" s="13">
        <f t="shared" si="1806"/>
        <v>4.7284426954755585E-2</v>
      </c>
      <c r="AB1353" s="13">
        <f t="shared" si="1807"/>
        <v>1.3682378710262203E-2</v>
      </c>
      <c r="AC1353" s="13">
        <f t="shared" si="1808"/>
        <v>1.591199926134702E-4</v>
      </c>
      <c r="AD1353" s="13">
        <f t="shared" si="1809"/>
        <v>4.9488723285856376E-4</v>
      </c>
      <c r="AE1353" s="13">
        <f t="shared" si="1810"/>
        <v>8.2482855100536817E-4</v>
      </c>
      <c r="AF1353" s="13">
        <f t="shared" si="1811"/>
        <v>6.8737087298032385E-4</v>
      </c>
      <c r="AG1353" s="13">
        <f t="shared" si="1812"/>
        <v>3.8188034466543527E-4</v>
      </c>
      <c r="AH1353" s="13">
        <f t="shared" si="1813"/>
        <v>3.4044119144759584E-2</v>
      </c>
      <c r="AI1353" s="13">
        <f t="shared" si="1814"/>
        <v>1.9702238601372778E-2</v>
      </c>
      <c r="AJ1353" s="13">
        <f t="shared" si="1815"/>
        <v>5.7011051490985024E-3</v>
      </c>
      <c r="AK1353" s="13">
        <f t="shared" si="1816"/>
        <v>1.0997938044398268E-3</v>
      </c>
      <c r="AL1353" s="13">
        <f t="shared" si="1817"/>
        <v>6.1392546688993772E-6</v>
      </c>
      <c r="AM1353" s="13">
        <f t="shared" si="1818"/>
        <v>5.7280884848820877E-5</v>
      </c>
      <c r="AN1353" s="13">
        <f t="shared" si="1819"/>
        <v>9.5470050777529743E-5</v>
      </c>
      <c r="AO1353" s="13">
        <f t="shared" si="1820"/>
        <v>7.9559966815454452E-5</v>
      </c>
      <c r="AP1353" s="13">
        <f t="shared" si="1821"/>
        <v>4.4200865563772644E-5</v>
      </c>
      <c r="AQ1353" s="13">
        <f t="shared" si="1822"/>
        <v>1.8417395658784961E-5</v>
      </c>
      <c r="AR1353" s="13">
        <f t="shared" si="1823"/>
        <v>1.1348266675714156E-2</v>
      </c>
      <c r="AS1353" s="13">
        <f t="shared" si="1824"/>
        <v>6.5675442153815995E-3</v>
      </c>
      <c r="AT1353" s="13">
        <f t="shared" si="1825"/>
        <v>1.9004063904004942E-3</v>
      </c>
      <c r="AU1353" s="13">
        <f t="shared" si="1826"/>
        <v>3.6660526677197169E-4</v>
      </c>
      <c r="AV1353" s="13">
        <f t="shared" si="1827"/>
        <v>5.3041058337774135E-5</v>
      </c>
      <c r="AW1353" s="13">
        <f t="shared" si="1828"/>
        <v>1.6449172549384427E-7</v>
      </c>
      <c r="AX1353" s="13">
        <f t="shared" si="1829"/>
        <v>5.5249956475128196E-6</v>
      </c>
      <c r="AY1353" s="13">
        <f t="shared" si="1830"/>
        <v>9.2085102457096152E-6</v>
      </c>
      <c r="AZ1353" s="13">
        <f t="shared" si="1831"/>
        <v>7.6739120132621107E-6</v>
      </c>
      <c r="BA1353" s="13">
        <f t="shared" si="1832"/>
        <v>4.2633697175013197E-6</v>
      </c>
      <c r="BB1353" s="13">
        <f t="shared" si="1833"/>
        <v>1.7764395770398622E-6</v>
      </c>
      <c r="BC1353" s="13">
        <f t="shared" si="1834"/>
        <v>5.9215836861046743E-7</v>
      </c>
      <c r="BD1353" s="13">
        <f t="shared" si="1835"/>
        <v>3.1523593447354628E-3</v>
      </c>
      <c r="BE1353" s="13">
        <f t="shared" si="1836"/>
        <v>1.8243543239627514E-3</v>
      </c>
      <c r="BF1353" s="13">
        <f t="shared" si="1837"/>
        <v>5.2790122181341703E-4</v>
      </c>
      <c r="BG1353" s="13">
        <f t="shared" si="1838"/>
        <v>1.0183683302147417E-4</v>
      </c>
      <c r="BH1353" s="13">
        <f t="shared" si="1839"/>
        <v>1.4733921988594686E-5</v>
      </c>
      <c r="BI1353" s="13">
        <f t="shared" si="1840"/>
        <v>1.7053826261090979E-6</v>
      </c>
      <c r="BJ1353" s="14">
        <f t="shared" si="1841"/>
        <v>0.12514636420719868</v>
      </c>
      <c r="BK1353" s="14">
        <f t="shared" si="1842"/>
        <v>0.23545434353731903</v>
      </c>
      <c r="BL1353" s="14">
        <f t="shared" si="1843"/>
        <v>0.55602192035789344</v>
      </c>
      <c r="BM1353" s="14">
        <f t="shared" si="1844"/>
        <v>0.38775812503288715</v>
      </c>
      <c r="BN1353" s="14">
        <f t="shared" si="1845"/>
        <v>0.61055971091338934</v>
      </c>
    </row>
    <row r="1354" spans="1:66" x14ac:dyDescent="0.25">
      <c r="A1354" t="s">
        <v>337</v>
      </c>
      <c r="B1354" t="s">
        <v>84</v>
      </c>
      <c r="C1354" t="s">
        <v>81</v>
      </c>
      <c r="D1354" s="7" t="s">
        <v>388</v>
      </c>
      <c r="E1354" s="10">
        <f>VLOOKUP(A1354,home!$A$2:$E$404,3,FALSE)</f>
        <v>1.2959000000000001</v>
      </c>
      <c r="F1354" s="10">
        <f>VLOOKUP(B1354,home!$B$2:$E$404,3,FALSE)</f>
        <v>0.96460000000000001</v>
      </c>
      <c r="G1354" s="10">
        <f>VLOOKUP(C1354,away!$B$2:$E$404,4,FALSE)</f>
        <v>2.1221000000000001</v>
      </c>
      <c r="H1354" s="10">
        <f>VLOOKUP(A1354,away!$A$2:$E$404,3,FALSE)</f>
        <v>1</v>
      </c>
      <c r="I1354" s="10">
        <f>VLOOKUP(C1354,away!$B$2:$E$404,3,FALSE)</f>
        <v>0.5</v>
      </c>
      <c r="J1354" s="10">
        <f>VLOOKUP(B1354,home!$B$2:$E$404,4,FALSE)</f>
        <v>1.25</v>
      </c>
      <c r="K1354" s="12">
        <f t="shared" si="1790"/>
        <v>2.6526783495940003</v>
      </c>
      <c r="L1354" s="12">
        <f t="shared" si="1791"/>
        <v>0.625</v>
      </c>
      <c r="M1354" s="13">
        <f t="shared" si="1792"/>
        <v>3.7715717952686571E-2</v>
      </c>
      <c r="N1354" s="13">
        <f t="shared" si="1793"/>
        <v>0.10004766845248543</v>
      </c>
      <c r="O1354" s="13">
        <f t="shared" si="1794"/>
        <v>2.3572323720429104E-2</v>
      </c>
      <c r="P1354" s="13">
        <f t="shared" si="1795"/>
        <v>6.2529792782803392E-2</v>
      </c>
      <c r="Q1354" s="13">
        <f t="shared" si="1796"/>
        <v>0.13269714201563343</v>
      </c>
      <c r="R1354" s="13">
        <f t="shared" si="1797"/>
        <v>7.3663511626340947E-3</v>
      </c>
      <c r="S1354" s="13">
        <f t="shared" si="1798"/>
        <v>2.5917410549928396E-2</v>
      </c>
      <c r="T1354" s="13">
        <f t="shared" si="1799"/>
        <v>8.2935713759770879E-2</v>
      </c>
      <c r="U1354" s="13">
        <f t="shared" si="1800"/>
        <v>1.9540560244626057E-2</v>
      </c>
      <c r="V1354" s="13">
        <f t="shared" si="1801"/>
        <v>4.7743440168982092E-3</v>
      </c>
      <c r="W1354" s="13">
        <f t="shared" si="1802"/>
        <v>0.11733427855929038</v>
      </c>
      <c r="X1354" s="13">
        <f t="shared" si="1803"/>
        <v>7.3333924099556483E-2</v>
      </c>
      <c r="Y1354" s="13">
        <f t="shared" si="1804"/>
        <v>2.2916851281111397E-2</v>
      </c>
      <c r="Z1354" s="13">
        <f t="shared" si="1805"/>
        <v>1.5346564922154367E-3</v>
      </c>
      <c r="AA1354" s="13">
        <f t="shared" si="1806"/>
        <v>4.070950050963763E-3</v>
      </c>
      <c r="AB1354" s="13">
        <f t="shared" si="1807"/>
        <v>5.3994605312350837E-3</v>
      </c>
      <c r="AC1354" s="13">
        <f t="shared" si="1808"/>
        <v>4.9471871121638765E-4</v>
      </c>
      <c r="AD1354" s="13">
        <f t="shared" si="1809"/>
        <v>7.7812525099865262E-2</v>
      </c>
      <c r="AE1354" s="13">
        <f t="shared" si="1810"/>
        <v>4.863282818741578E-2</v>
      </c>
      <c r="AF1354" s="13">
        <f t="shared" si="1811"/>
        <v>1.519775880856743E-2</v>
      </c>
      <c r="AG1354" s="13">
        <f t="shared" si="1812"/>
        <v>3.1661997517848819E-3</v>
      </c>
      <c r="AH1354" s="13">
        <f t="shared" si="1813"/>
        <v>2.3979007690866193E-4</v>
      </c>
      <c r="AI1354" s="13">
        <f t="shared" si="1814"/>
        <v>6.360859454630877E-4</v>
      </c>
      <c r="AJ1354" s="13">
        <f t="shared" si="1815"/>
        <v>8.4366570800548156E-4</v>
      </c>
      <c r="AK1354" s="13">
        <f t="shared" si="1816"/>
        <v>7.4599125264034494E-4</v>
      </c>
      <c r="AL1354" s="13">
        <f t="shared" si="1817"/>
        <v>3.280824035956896E-5</v>
      </c>
      <c r="AM1354" s="13">
        <f t="shared" si="1818"/>
        <v>4.1282320131930471E-2</v>
      </c>
      <c r="AN1354" s="13">
        <f t="shared" si="1819"/>
        <v>2.5801450082456538E-2</v>
      </c>
      <c r="AO1354" s="13">
        <f t="shared" si="1820"/>
        <v>8.0629531507676686E-3</v>
      </c>
      <c r="AP1354" s="13">
        <f t="shared" si="1821"/>
        <v>1.679781906409931E-3</v>
      </c>
      <c r="AQ1354" s="13">
        <f t="shared" si="1822"/>
        <v>2.6246592287655163E-4</v>
      </c>
      <c r="AR1354" s="13">
        <f t="shared" si="1823"/>
        <v>2.9973759613582744E-5</v>
      </c>
      <c r="AS1354" s="13">
        <f t="shared" si="1824"/>
        <v>7.9510743182885976E-5</v>
      </c>
      <c r="AT1354" s="13">
        <f t="shared" si="1825"/>
        <v>1.0545821350068521E-4</v>
      </c>
      <c r="AU1354" s="13">
        <f t="shared" si="1826"/>
        <v>9.3248906580043118E-5</v>
      </c>
      <c r="AV1354" s="13">
        <f t="shared" si="1827"/>
        <v>6.183983890204847E-5</v>
      </c>
      <c r="AW1354" s="13">
        <f t="shared" si="1828"/>
        <v>1.5109324460087619E-6</v>
      </c>
      <c r="AX1354" s="13">
        <f t="shared" si="1829"/>
        <v>1.8251452805830085E-2</v>
      </c>
      <c r="AY1354" s="13">
        <f t="shared" si="1830"/>
        <v>1.1407158003643801E-2</v>
      </c>
      <c r="AZ1354" s="13">
        <f t="shared" si="1831"/>
        <v>3.5647368761386878E-3</v>
      </c>
      <c r="BA1354" s="13">
        <f t="shared" si="1832"/>
        <v>7.4265351586222676E-4</v>
      </c>
      <c r="BB1354" s="13">
        <f t="shared" si="1833"/>
        <v>1.1603961185347289E-4</v>
      </c>
      <c r="BC1354" s="13">
        <f t="shared" si="1834"/>
        <v>1.4504951481684113E-5</v>
      </c>
      <c r="BD1354" s="13">
        <f t="shared" si="1835"/>
        <v>3.1222666264148695E-6</v>
      </c>
      <c r="BE1354" s="13">
        <f t="shared" si="1836"/>
        <v>8.2823690815506236E-6</v>
      </c>
      <c r="BF1354" s="13">
        <f t="shared" si="1837"/>
        <v>1.0985230572988044E-5</v>
      </c>
      <c r="BG1354" s="13">
        <f t="shared" si="1838"/>
        <v>9.7134277687544937E-6</v>
      </c>
      <c r="BH1354" s="13">
        <f t="shared" si="1839"/>
        <v>6.4416498856300492E-6</v>
      </c>
      <c r="BI1354" s="13">
        <f t="shared" si="1840"/>
        <v>3.4175250374551006E-6</v>
      </c>
      <c r="BJ1354" s="14">
        <f t="shared" si="1841"/>
        <v>0.78526040697473243</v>
      </c>
      <c r="BK1354" s="14">
        <f t="shared" si="1842"/>
        <v>0.14287195025753632</v>
      </c>
      <c r="BL1354" s="14">
        <f t="shared" si="1843"/>
        <v>6.2827172623657723E-2</v>
      </c>
      <c r="BM1354" s="14">
        <f t="shared" si="1844"/>
        <v>0.617159543190272</v>
      </c>
      <c r="BN1354" s="14">
        <f t="shared" si="1845"/>
        <v>0.36392899608667206</v>
      </c>
    </row>
    <row r="1355" spans="1:66" x14ac:dyDescent="0.25">
      <c r="A1355" t="s">
        <v>337</v>
      </c>
      <c r="B1355" t="s">
        <v>94</v>
      </c>
      <c r="C1355" t="s">
        <v>74</v>
      </c>
      <c r="D1355" s="7" t="s">
        <v>389</v>
      </c>
      <c r="E1355" s="10">
        <f>VLOOKUP(A1355,home!$A$2:$E$404,3,FALSE)</f>
        <v>1.2959000000000001</v>
      </c>
      <c r="F1355" s="10">
        <f>VLOOKUP(B1355,home!$B$2:$E$404,3,FALSE)</f>
        <v>0.57869999999999999</v>
      </c>
      <c r="G1355" s="10">
        <f>VLOOKUP(C1355,away!$B$2:$E$404,4,FALSE)</f>
        <v>1.5432999999999999</v>
      </c>
      <c r="H1355" s="10">
        <f>VLOOKUP(A1355,away!$A$2:$E$404,3,FALSE)</f>
        <v>1</v>
      </c>
      <c r="I1355" s="10">
        <f>VLOOKUP(C1355,away!$B$2:$E$404,3,FALSE)</f>
        <v>0.1</v>
      </c>
      <c r="J1355" s="10">
        <f>VLOOKUP(B1355,home!$B$2:$E$404,4,FALSE)</f>
        <v>1</v>
      </c>
      <c r="K1355" s="12">
        <f t="shared" si="1790"/>
        <v>1.1573782813890001</v>
      </c>
      <c r="L1355" s="12">
        <f t="shared" si="1791"/>
        <v>0.1</v>
      </c>
      <c r="M1355" s="13">
        <f t="shared" si="1792"/>
        <v>0.28439866322759777</v>
      </c>
      <c r="N1355" s="13">
        <f t="shared" si="1793"/>
        <v>0.32915683607568613</v>
      </c>
      <c r="O1355" s="13">
        <f t="shared" si="1794"/>
        <v>2.8439866322759782E-2</v>
      </c>
      <c r="P1355" s="13">
        <f t="shared" si="1795"/>
        <v>3.2915683607568622E-2</v>
      </c>
      <c r="Q1355" s="13">
        <f t="shared" si="1796"/>
        <v>0.19047948662235925</v>
      </c>
      <c r="R1355" s="13">
        <f t="shared" si="1797"/>
        <v>1.4219933161379894E-3</v>
      </c>
      <c r="S1355" s="13">
        <f t="shared" si="1798"/>
        <v>9.5239743311179665E-4</v>
      </c>
      <c r="T1355" s="13">
        <f t="shared" si="1799"/>
        <v>1.9047948662235931E-2</v>
      </c>
      <c r="U1355" s="13">
        <f t="shared" si="1800"/>
        <v>1.6457841803784311E-3</v>
      </c>
      <c r="V1355" s="13">
        <f t="shared" si="1801"/>
        <v>1.2247601159269181E-5</v>
      </c>
      <c r="W1355" s="13">
        <f t="shared" si="1802"/>
        <v>7.3485606955615054E-2</v>
      </c>
      <c r="X1355" s="13">
        <f t="shared" si="1803"/>
        <v>7.3485606955615065E-3</v>
      </c>
      <c r="Y1355" s="13">
        <f t="shared" si="1804"/>
        <v>3.6742803477807538E-4</v>
      </c>
      <c r="Z1355" s="13">
        <f t="shared" si="1805"/>
        <v>4.7399777204599646E-5</v>
      </c>
      <c r="AA1355" s="13">
        <f t="shared" si="1806"/>
        <v>5.4859472679281042E-5</v>
      </c>
      <c r="AB1355" s="13">
        <f t="shared" si="1807"/>
        <v>3.1746581103726557E-5</v>
      </c>
      <c r="AC1355" s="13">
        <f t="shared" si="1808"/>
        <v>8.8594422380330606E-8</v>
      </c>
      <c r="AD1355" s="13">
        <f t="shared" si="1809"/>
        <v>2.1262661371279325E-2</v>
      </c>
      <c r="AE1355" s="13">
        <f t="shared" si="1810"/>
        <v>2.1262661371279331E-3</v>
      </c>
      <c r="AF1355" s="13">
        <f t="shared" si="1811"/>
        <v>1.0631330685639667E-4</v>
      </c>
      <c r="AG1355" s="13">
        <f t="shared" si="1812"/>
        <v>3.5437768952132228E-6</v>
      </c>
      <c r="AH1355" s="13">
        <f t="shared" si="1813"/>
        <v>1.1849944301149917E-6</v>
      </c>
      <c r="AI1355" s="13">
        <f t="shared" si="1814"/>
        <v>1.3714868169820267E-6</v>
      </c>
      <c r="AJ1355" s="13">
        <f t="shared" si="1815"/>
        <v>7.9366452759316424E-7</v>
      </c>
      <c r="AK1355" s="13">
        <f t="shared" si="1816"/>
        <v>3.0619002898172962E-7</v>
      </c>
      <c r="AL1355" s="13">
        <f t="shared" si="1817"/>
        <v>4.1014904126079297E-10</v>
      </c>
      <c r="AM1355" s="13">
        <f t="shared" si="1818"/>
        <v>4.9217884951295067E-3</v>
      </c>
      <c r="AN1355" s="13">
        <f t="shared" si="1819"/>
        <v>4.9217884951295078E-4</v>
      </c>
      <c r="AO1355" s="13">
        <f t="shared" si="1820"/>
        <v>2.4608942475647542E-5</v>
      </c>
      <c r="AP1355" s="13">
        <f t="shared" si="1821"/>
        <v>8.2029808252158482E-7</v>
      </c>
      <c r="AQ1355" s="13">
        <f t="shared" si="1822"/>
        <v>2.0507452063039628E-8</v>
      </c>
      <c r="AR1355" s="13">
        <f t="shared" si="1823"/>
        <v>2.3699888602299858E-8</v>
      </c>
      <c r="AS1355" s="13">
        <f t="shared" si="1824"/>
        <v>2.7429736339640561E-8</v>
      </c>
      <c r="AT1355" s="13">
        <f t="shared" si="1825"/>
        <v>1.5873290551863302E-8</v>
      </c>
      <c r="AU1355" s="13">
        <f t="shared" si="1826"/>
        <v>6.1238005796345992E-9</v>
      </c>
      <c r="AV1355" s="13">
        <f t="shared" si="1827"/>
        <v>1.7718884476066138E-9</v>
      </c>
      <c r="AW1355" s="13">
        <f t="shared" si="1828"/>
        <v>1.3186044235771152E-12</v>
      </c>
      <c r="AX1355" s="13">
        <f t="shared" si="1829"/>
        <v>9.4939518497552265E-4</v>
      </c>
      <c r="AY1355" s="13">
        <f t="shared" si="1830"/>
        <v>9.4939518497552287E-5</v>
      </c>
      <c r="AZ1355" s="13">
        <f t="shared" si="1831"/>
        <v>4.746975924877615E-6</v>
      </c>
      <c r="BA1355" s="13">
        <f t="shared" si="1832"/>
        <v>1.5823253082925383E-7</v>
      </c>
      <c r="BB1355" s="13">
        <f t="shared" si="1833"/>
        <v>3.9558132707313473E-9</v>
      </c>
      <c r="BC1355" s="13">
        <f t="shared" si="1834"/>
        <v>7.9116265414627038E-11</v>
      </c>
      <c r="BD1355" s="13">
        <f t="shared" si="1835"/>
        <v>3.9499814337166367E-10</v>
      </c>
      <c r="BE1355" s="13">
        <f t="shared" si="1836"/>
        <v>4.5716227232734196E-10</v>
      </c>
      <c r="BF1355" s="13">
        <f t="shared" si="1837"/>
        <v>2.6455484253105463E-10</v>
      </c>
      <c r="BG1355" s="13">
        <f t="shared" si="1838"/>
        <v>1.0206334299390982E-10</v>
      </c>
      <c r="BH1355" s="13">
        <f t="shared" si="1839"/>
        <v>2.9531474126776853E-11</v>
      </c>
      <c r="BI1355" s="13">
        <f t="shared" si="1840"/>
        <v>6.8358173543465392E-12</v>
      </c>
      <c r="BJ1355" s="14">
        <f t="shared" si="1841"/>
        <v>0.64987331267790593</v>
      </c>
      <c r="BK1355" s="14">
        <f t="shared" si="1842"/>
        <v>0.3183740203925064</v>
      </c>
      <c r="BL1355" s="14">
        <f t="shared" si="1843"/>
        <v>3.1597982362613297E-2</v>
      </c>
      <c r="BM1355" s="14">
        <f t="shared" si="1844"/>
        <v>0.13298524652094157</v>
      </c>
      <c r="BN1355" s="14">
        <f t="shared" si="1845"/>
        <v>0.86681252917210949</v>
      </c>
    </row>
    <row r="1356" spans="1:66" s="15" customFormat="1" x14ac:dyDescent="0.25">
      <c r="A1356" s="15" t="s">
        <v>338</v>
      </c>
      <c r="B1356" s="15" t="s">
        <v>118</v>
      </c>
      <c r="C1356" s="15" t="s">
        <v>127</v>
      </c>
      <c r="D1356" s="21" t="s">
        <v>389</v>
      </c>
      <c r="E1356" s="15">
        <f>VLOOKUP(A1356,home!$A$2:$E$404,3,FALSE)</f>
        <v>1.2710999999999999</v>
      </c>
      <c r="F1356" s="15">
        <f>VLOOKUP(B1356,home!$B$2:$E$404,3,FALSE)</f>
        <v>0.74529999999999996</v>
      </c>
      <c r="G1356" s="15">
        <f>VLOOKUP(C1356,away!$B$2:$E$404,4,FALSE)</f>
        <v>0.99380000000000002</v>
      </c>
      <c r="H1356" s="15">
        <f>VLOOKUP(A1356,away!$A$2:$E$404,3,FALSE)</f>
        <v>0.94469999999999998</v>
      </c>
      <c r="I1356" s="15">
        <f>VLOOKUP(C1356,away!$B$2:$E$404,3,FALSE)</f>
        <v>0.72430000000000005</v>
      </c>
      <c r="J1356" s="15">
        <f>VLOOKUP(B1356,home!$B$2:$E$404,4,FALSE)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338</v>
      </c>
      <c r="B1357" t="s">
        <v>114</v>
      </c>
      <c r="C1357" t="s">
        <v>112</v>
      </c>
      <c r="D1357" s="23" t="s">
        <v>389</v>
      </c>
      <c r="E1357" s="10">
        <f>VLOOKUP(A1357,home!$A$2:$E$404,3,FALSE)</f>
        <v>1.2710999999999999</v>
      </c>
      <c r="F1357" s="10">
        <f>VLOOKUP(B1357,home!$B$2:$E$404,3,FALSE)</f>
        <v>1.1594</v>
      </c>
      <c r="G1357" s="10">
        <f>VLOOKUP(C1357,away!$B$2:$E$404,4,FALSE)</f>
        <v>0.91090000000000004</v>
      </c>
      <c r="H1357" s="10">
        <f>VLOOKUP(A1357,away!$A$2:$E$404,3,FALSE)</f>
        <v>0.94469999999999998</v>
      </c>
      <c r="I1357" s="10">
        <f>VLOOKUP(C1357,away!$B$2:$E$404,3,FALSE)</f>
        <v>0.89139999999999997</v>
      </c>
      <c r="J1357" s="10">
        <f>VLOOKUP(B1357,home!$B$2:$E$404,4,FALSE)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338</v>
      </c>
      <c r="B1358" t="s">
        <v>113</v>
      </c>
      <c r="C1358" t="s">
        <v>125</v>
      </c>
      <c r="D1358" s="7" t="s">
        <v>390</v>
      </c>
      <c r="E1358" s="10">
        <f>VLOOKUP(A1358,home!$A$2:$E$404,3,FALSE)</f>
        <v>1.2710999999999999</v>
      </c>
      <c r="F1358" s="10">
        <f>VLOOKUP(B1358,home!$B$2:$E$404,3,FALSE)</f>
        <v>1.1180000000000001</v>
      </c>
      <c r="G1358" s="10">
        <f>VLOOKUP(C1358,away!$B$2:$E$404,4,FALSE)</f>
        <v>0.70389999999999997</v>
      </c>
      <c r="H1358" s="10">
        <f>VLOOKUP(A1358,away!$A$2:$E$404,3,FALSE)</f>
        <v>0.94469999999999998</v>
      </c>
      <c r="I1358" s="10">
        <f>VLOOKUP(C1358,away!$B$2:$E$404,3,FALSE)</f>
        <v>1.3928</v>
      </c>
      <c r="J1358" s="10">
        <f>VLOOKUP(B1358,home!$B$2:$E$404,4,FALSE)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338</v>
      </c>
      <c r="B1359" t="s">
        <v>111</v>
      </c>
      <c r="C1359" t="s">
        <v>126</v>
      </c>
      <c r="D1359" s="7" t="s">
        <v>390</v>
      </c>
      <c r="E1359" s="10">
        <f>VLOOKUP(A1359,home!$A$2:$E$404,3,FALSE)</f>
        <v>1.2710999999999999</v>
      </c>
      <c r="F1359" s="10">
        <f>VLOOKUP(B1359,home!$B$2:$E$404,3,FALSE)</f>
        <v>1.7391000000000001</v>
      </c>
      <c r="G1359" s="10">
        <f>VLOOKUP(C1359,away!$B$2:$E$404,4,FALSE)</f>
        <v>1.0766</v>
      </c>
      <c r="H1359" s="10">
        <f>VLOOKUP(A1359,away!$A$2:$E$404,3,FALSE)</f>
        <v>0.94469999999999998</v>
      </c>
      <c r="I1359" s="10">
        <f>VLOOKUP(C1359,away!$B$2:$E$404,3,FALSE)</f>
        <v>0.78</v>
      </c>
      <c r="J1359" s="10">
        <f>VLOOKUP(B1359,home!$B$2:$E$404,4,FALSE)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338</v>
      </c>
      <c r="B1360" t="s">
        <v>116</v>
      </c>
      <c r="C1360" t="s">
        <v>110</v>
      </c>
      <c r="D1360" s="7" t="s">
        <v>390</v>
      </c>
      <c r="E1360" s="10">
        <f>VLOOKUP(A1360,home!$A$2:$E$404,3,FALSE)</f>
        <v>1.2710999999999999</v>
      </c>
      <c r="F1360" s="10">
        <f>VLOOKUP(B1360,home!$B$2:$E$404,3,FALSE)</f>
        <v>0.5383</v>
      </c>
      <c r="G1360" s="10">
        <f>VLOOKUP(C1360,away!$B$2:$E$404,4,FALSE)</f>
        <v>0.99380000000000002</v>
      </c>
      <c r="H1360" s="10">
        <f>VLOOKUP(A1360,away!$A$2:$E$404,3,FALSE)</f>
        <v>0.94469999999999998</v>
      </c>
      <c r="I1360" s="10">
        <f>VLOOKUP(C1360,away!$B$2:$E$404,3,FALSE)</f>
        <v>1.0027999999999999</v>
      </c>
      <c r="J1360" s="10">
        <f>VLOOKUP(B1360,home!$B$2:$E$404,4,FALSE)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338</v>
      </c>
      <c r="B1361" t="s">
        <v>119</v>
      </c>
      <c r="C1361" t="s">
        <v>124</v>
      </c>
      <c r="D1361" s="7" t="s">
        <v>390</v>
      </c>
      <c r="E1361" s="10">
        <f>VLOOKUP(A1361,home!$A$2:$E$404,3,FALSE)</f>
        <v>1.2710999999999999</v>
      </c>
      <c r="F1361" s="10">
        <f>VLOOKUP(B1361,home!$B$2:$E$404,3,FALSE)</f>
        <v>1.2836000000000001</v>
      </c>
      <c r="G1361" s="10">
        <f>VLOOKUP(C1361,away!$B$2:$E$404,4,FALSE)</f>
        <v>1.2008000000000001</v>
      </c>
      <c r="H1361" s="10">
        <f>VLOOKUP(A1361,away!$A$2:$E$404,3,FALSE)</f>
        <v>0.94469999999999998</v>
      </c>
      <c r="I1361" s="10">
        <f>VLOOKUP(C1361,away!$B$2:$E$404,3,FALSE)</f>
        <v>0.94710000000000005</v>
      </c>
      <c r="J1361" s="10">
        <f>VLOOKUP(B1361,home!$B$2:$E$404,4,FALSE)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338</v>
      </c>
      <c r="B1362" t="s">
        <v>121</v>
      </c>
      <c r="C1362" t="s">
        <v>122</v>
      </c>
      <c r="D1362" s="7" t="s">
        <v>391</v>
      </c>
      <c r="E1362" s="10">
        <f>VLOOKUP(A1362,home!$A$2:$E$404,3,FALSE)</f>
        <v>1.2710999999999999</v>
      </c>
      <c r="F1362" s="10">
        <f>VLOOKUP(B1362,home!$B$2:$E$404,3,FALSE)</f>
        <v>1.0766</v>
      </c>
      <c r="G1362" s="10">
        <f>VLOOKUP(C1362,away!$B$2:$E$404,4,FALSE)</f>
        <v>1.2422</v>
      </c>
      <c r="H1362" s="10">
        <f>VLOOKUP(A1362,away!$A$2:$E$404,3,FALSE)</f>
        <v>0.94469999999999998</v>
      </c>
      <c r="I1362" s="10">
        <f>VLOOKUP(C1362,away!$B$2:$E$404,3,FALSE)</f>
        <v>0.8357</v>
      </c>
      <c r="J1362" s="10">
        <f>VLOOKUP(B1362,home!$B$2:$E$404,4,FALSE)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338</v>
      </c>
      <c r="B1363" t="s">
        <v>117</v>
      </c>
      <c r="C1363" t="s">
        <v>120</v>
      </c>
      <c r="D1363" s="7" t="s">
        <v>391</v>
      </c>
      <c r="E1363" s="10">
        <f>VLOOKUP(A1363,home!$A$2:$E$404,3,FALSE)</f>
        <v>1.2710999999999999</v>
      </c>
      <c r="F1363" s="10">
        <f>VLOOKUP(B1363,home!$B$2:$E$404,3,FALSE)</f>
        <v>1.0766</v>
      </c>
      <c r="G1363" s="10">
        <f>VLOOKUP(C1363,away!$B$2:$E$404,4,FALSE)</f>
        <v>0.99380000000000002</v>
      </c>
      <c r="H1363" s="10">
        <f>VLOOKUP(A1363,away!$A$2:$E$404,3,FALSE)</f>
        <v>0.94469999999999998</v>
      </c>
      <c r="I1363" s="10">
        <f>VLOOKUP(C1363,away!$B$2:$E$404,3,FALSE)</f>
        <v>0.78</v>
      </c>
      <c r="J1363" s="10">
        <f>VLOOKUP(B1363,home!$B$2:$E$404,4,FALSE)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338</v>
      </c>
      <c r="B1364" t="s">
        <v>123</v>
      </c>
      <c r="C1364" t="s">
        <v>109</v>
      </c>
      <c r="D1364" s="7" t="s">
        <v>391</v>
      </c>
      <c r="E1364" s="10">
        <f>VLOOKUP(A1364,home!$A$2:$E$404,3,FALSE)</f>
        <v>1.2710999999999999</v>
      </c>
      <c r="F1364" s="10">
        <f>VLOOKUP(B1364,home!$B$2:$E$404,3,FALSE)</f>
        <v>1.2008000000000001</v>
      </c>
      <c r="G1364" s="10">
        <f>VLOOKUP(C1364,away!$B$2:$E$404,4,FALSE)</f>
        <v>1.0766</v>
      </c>
      <c r="H1364" s="10">
        <f>VLOOKUP(A1364,away!$A$2:$E$404,3,FALSE)</f>
        <v>0.94469999999999998</v>
      </c>
      <c r="I1364" s="10">
        <f>VLOOKUP(C1364,away!$B$2:$E$404,3,FALSE)</f>
        <v>1.0585</v>
      </c>
      <c r="J1364" s="10">
        <f>VLOOKUP(B1364,home!$B$2:$E$404,4,FALSE)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338</v>
      </c>
      <c r="B1365" t="s">
        <v>118</v>
      </c>
      <c r="C1365" t="s">
        <v>128</v>
      </c>
      <c r="D1365" s="7" t="s">
        <v>391</v>
      </c>
      <c r="E1365" s="10">
        <f>VLOOKUP(A1365,home!$A$2:$E$404,3,FALSE)</f>
        <v>1.2710999999999999</v>
      </c>
      <c r="F1365" s="10">
        <f>VLOOKUP(B1365,home!$B$2:$E$404,3,FALSE)</f>
        <v>0.74529999999999996</v>
      </c>
      <c r="G1365" s="10">
        <f>VLOOKUP(C1365,away!$B$2:$E$404,4,FALSE)</f>
        <v>0.99380000000000002</v>
      </c>
      <c r="H1365" s="10">
        <f>VLOOKUP(A1365,away!$A$2:$E$404,3,FALSE)</f>
        <v>0.94469999999999998</v>
      </c>
      <c r="I1365" s="10">
        <f>VLOOKUP(C1365,away!$B$2:$E$404,3,FALSE)</f>
        <v>0.61280000000000001</v>
      </c>
      <c r="J1365" s="10">
        <f>VLOOKUP(B1365,home!$B$2:$E$404,4,FALSE)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338</v>
      </c>
      <c r="B1366" t="s">
        <v>127</v>
      </c>
      <c r="C1366" t="s">
        <v>115</v>
      </c>
      <c r="D1366" s="7" t="s">
        <v>391</v>
      </c>
      <c r="E1366" s="10">
        <f>VLOOKUP(A1366,home!$A$2:$E$404,3,FALSE)</f>
        <v>1.2710999999999999</v>
      </c>
      <c r="F1366" s="10">
        <f>VLOOKUP(B1366,home!$B$2:$E$404,3,FALSE)</f>
        <v>0.74529999999999996</v>
      </c>
      <c r="G1366" s="10">
        <f>VLOOKUP(C1366,away!$B$2:$E$404,4,FALSE)</f>
        <v>0.99380000000000002</v>
      </c>
      <c r="H1366" s="10">
        <f>VLOOKUP(A1366,away!$A$2:$E$404,3,FALSE)</f>
        <v>0.94469999999999998</v>
      </c>
      <c r="I1366" s="10">
        <f>VLOOKUP(C1366,away!$B$2:$E$404,3,FALSE)</f>
        <v>0.8357</v>
      </c>
      <c r="J1366" s="10">
        <f>VLOOKUP(B1366,home!$B$2:$E$404,4,FALSE)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343</v>
      </c>
      <c r="B1367" s="15" t="s">
        <v>210</v>
      </c>
      <c r="C1367" s="15" t="s">
        <v>201</v>
      </c>
      <c r="D1367" s="21" t="s">
        <v>392</v>
      </c>
      <c r="E1367" s="15">
        <f>VLOOKUP(A1367,home!$A$2:$E$404,3,FALSE)</f>
        <v>1.3976999999999999</v>
      </c>
      <c r="F1367" s="15">
        <f>VLOOKUP(B1367,home!$B$2:$E$404,3,FALSE)</f>
        <v>1.1783999999999999</v>
      </c>
      <c r="G1367" s="15">
        <f>VLOOKUP(C1367,away!$B$2:$E$404,4,FALSE)</f>
        <v>1.2625999999999999</v>
      </c>
      <c r="H1367" s="15">
        <f>VLOOKUP(A1367,away!$A$2:$E$404,3,FALSE)</f>
        <v>1.0585</v>
      </c>
      <c r="I1367" s="15">
        <f>VLOOKUP(C1367,away!$B$2:$E$404,3,FALSE)</f>
        <v>0.61129999999999995</v>
      </c>
      <c r="J1367" s="15">
        <f>VLOOKUP(B1367,home!$B$2:$E$404,4,FALSE)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337</v>
      </c>
      <c r="B1368" t="s">
        <v>82</v>
      </c>
      <c r="C1368" t="s">
        <v>77</v>
      </c>
      <c r="D1368" t="s">
        <v>392</v>
      </c>
      <c r="E1368" s="10">
        <f>VLOOKUP(A1368,home!$A$2:$E$404,3,FALSE)</f>
        <v>1.2959000000000001</v>
      </c>
      <c r="F1368" s="10">
        <f>VLOOKUP(B1368,home!$B$2:$E$404,3,FALSE)</f>
        <v>1.0288999999999999</v>
      </c>
      <c r="G1368" s="10">
        <f>VLOOKUP(C1368,away!$B$2:$E$404,4,FALSE)</f>
        <v>0.38579999999999998</v>
      </c>
      <c r="H1368" s="10">
        <f>VLOOKUP(A1368,away!$A$2:$E$404,3,FALSE)</f>
        <v>1</v>
      </c>
      <c r="I1368" s="10">
        <f>VLOOKUP(C1368,away!$B$2:$E$404,3,FALSE)</f>
        <v>0.75</v>
      </c>
      <c r="J1368" s="10">
        <f>VLOOKUP(B1368,home!$B$2:$E$404,4,FALSE)</f>
        <v>2</v>
      </c>
      <c r="K1368" s="12">
        <f t="shared" ref="K1368:K1431" si="1902">E1368*F1368*G1368</f>
        <v>0.51440701255799992</v>
      </c>
      <c r="L1368" s="12">
        <f t="shared" ref="L1368:L1431" si="1903">H1368*I1368*J1368</f>
        <v>1.5</v>
      </c>
      <c r="M1368" s="13">
        <f t="shared" ref="M1368:M1431" si="1904">_xlfn.POISSON.DIST(0,K1368,FALSE) * _xlfn.POISSON.DIST(0,L1368,FALSE)</f>
        <v>0.13339948413554212</v>
      </c>
      <c r="N1368" s="13">
        <f t="shared" ref="N1368:N1431" si="1905">_xlfn.POISSON.DIST(1,K1368,FALSE) * _xlfn.POISSON.DIST(0,L1368,FALSE)</f>
        <v>6.8621630110942536E-2</v>
      </c>
      <c r="O1368" s="13">
        <f t="shared" ref="O1368:O1431" si="1906">_xlfn.POISSON.DIST(0,K1368,FALSE) * _xlfn.POISSON.DIST(1,L1368,FALSE)</f>
        <v>0.20009922620331319</v>
      </c>
      <c r="P1368" s="13">
        <f t="shared" ref="P1368:P1431" si="1907">_xlfn.POISSON.DIST(1,K1368,FALSE) * _xlfn.POISSON.DIST(1,L1368,FALSE)</f>
        <v>0.1029324451664138</v>
      </c>
      <c r="Q1368" s="13">
        <f t="shared" ref="Q1368:Q1431" si="1908">_xlfn.POISSON.DIST(2,K1368,FALSE) * _xlfn.POISSON.DIST(0,L1368,FALSE)</f>
        <v>1.7649723871115016E-2</v>
      </c>
      <c r="R1368" s="13">
        <f t="shared" ref="R1368:R1431" si="1909">_xlfn.POISSON.DIST(0,K1368,FALSE) * _xlfn.POISSON.DIST(2,L1368,FALSE)</f>
        <v>0.15007441965248491</v>
      </c>
      <c r="S1368" s="13">
        <f t="shared" ref="S1368:S1431" si="1910">_xlfn.POISSON.DIST(2,K1368,FALSE) * _xlfn.POISSON.DIST(2,L1368,FALSE)</f>
        <v>1.9855939355004397E-2</v>
      </c>
      <c r="T1368" s="13">
        <f t="shared" ref="T1368:T1431" si="1911">_xlfn.POISSON.DIST(2,K1368,FALSE) * _xlfn.POISSON.DIST(1,L1368,FALSE)</f>
        <v>2.6474585806672526E-2</v>
      </c>
      <c r="U1368" s="13">
        <f t="shared" ref="U1368:U1431" si="1912">_xlfn.POISSON.DIST(1,K1368,FALSE) * _xlfn.POISSON.DIST(2,L1368,FALSE)</f>
        <v>7.7199333874810358E-2</v>
      </c>
      <c r="V1368" s="13">
        <f t="shared" ref="V1368:V1431" si="1913">_xlfn.POISSON.DIST(3,K1368,FALSE) * _xlfn.POISSON.DIST(3,L1368,FALSE)</f>
        <v>1.7023390741901056E-3</v>
      </c>
      <c r="W1368" s="13">
        <f t="shared" ref="W1368:W1431" si="1914">_xlfn.POISSON.DIST(3,K1368,FALSE) * _xlfn.POISSON.DIST(0,L1368,FALSE)</f>
        <v>3.0263805763379647E-3</v>
      </c>
      <c r="X1368" s="13">
        <f t="shared" ref="X1368:X1431" si="1915">_xlfn.POISSON.DIST(3,K1368,FALSE) * _xlfn.POISSON.DIST(1,L1368,FALSE)</f>
        <v>4.5395708645069475E-3</v>
      </c>
      <c r="Y1368" s="13">
        <f t="shared" ref="Y1368:Y1431" si="1916">_xlfn.POISSON.DIST(3,K1368,FALSE) * _xlfn.POISSON.DIST(2,L1368,FALSE)</f>
        <v>3.4046781483802109E-3</v>
      </c>
      <c r="Z1368" s="13">
        <f t="shared" ref="Z1368:Z1431" si="1917">_xlfn.POISSON.DIST(0,K1368,FALSE) * _xlfn.POISSON.DIST(3,L1368,FALSE)</f>
        <v>7.5037209826242471E-2</v>
      </c>
      <c r="AA1368" s="13">
        <f t="shared" ref="AA1368:AA1431" si="1918">_xlfn.POISSON.DIST(1,K1368,FALSE) * _xlfn.POISSON.DIST(3,L1368,FALSE)</f>
        <v>3.8599666937405186E-2</v>
      </c>
      <c r="AB1368" s="13">
        <f t="shared" ref="AB1368:AB1431" si="1919">_xlfn.POISSON.DIST(2,K1368,FALSE) * _xlfn.POISSON.DIST(3,L1368,FALSE)</f>
        <v>9.9279696775022002E-3</v>
      </c>
      <c r="AC1368" s="13">
        <f t="shared" ref="AC1368:AC1431" si="1920">_xlfn.POISSON.DIST(4,K1368,FALSE) * _xlfn.POISSON.DIST(4,L1368,FALSE)</f>
        <v>8.2096421017020368E-5</v>
      </c>
      <c r="AD1368" s="13">
        <f t="shared" ref="AD1368:AD1431" si="1921">_xlfn.POISSON.DIST(4,K1368,FALSE) * _xlfn.POISSON.DIST(0,L1368,FALSE)</f>
        <v>3.8919784778439264E-4</v>
      </c>
      <c r="AE1368" s="13">
        <f t="shared" ref="AE1368:AE1431" si="1922">_xlfn.POISSON.DIST(4,K1368,FALSE) * _xlfn.POISSON.DIST(1,L1368,FALSE)</f>
        <v>5.8379677167658898E-4</v>
      </c>
      <c r="AF1368" s="13">
        <f t="shared" ref="AF1368:AF1431" si="1923">_xlfn.POISSON.DIST(4,K1368,FALSE) * _xlfn.POISSON.DIST(2,L1368,FALSE)</f>
        <v>4.3784757875744176E-4</v>
      </c>
      <c r="AG1368" s="13">
        <f t="shared" ref="AG1368:AG1431" si="1924">_xlfn.POISSON.DIST(4,K1368,FALSE) * _xlfn.POISSON.DIST(3,L1368,FALSE)</f>
        <v>2.1892378937872094E-4</v>
      </c>
      <c r="AH1368" s="13">
        <f t="shared" ref="AH1368:AH1431" si="1925">_xlfn.POISSON.DIST(0,K1368,FALSE) * _xlfn.POISSON.DIST(4,L1368,FALSE)</f>
        <v>2.8138953684840932E-2</v>
      </c>
      <c r="AI1368" s="13">
        <f t="shared" ref="AI1368:AI1431" si="1926">_xlfn.POISSON.DIST(1,K1368,FALSE) * _xlfn.POISSON.DIST(4,L1368,FALSE)</f>
        <v>1.4474875101526948E-2</v>
      </c>
      <c r="AJ1368" s="13">
        <f t="shared" ref="AJ1368:AJ1431" si="1927">_xlfn.POISSON.DIST(2,K1368,FALSE) * _xlfn.POISSON.DIST(4,L1368,FALSE)</f>
        <v>3.7229886290633257E-3</v>
      </c>
      <c r="AK1368" s="13">
        <f t="shared" ref="AK1368:AK1431" si="1928">_xlfn.POISSON.DIST(3,K1368,FALSE) * _xlfn.POISSON.DIST(4,L1368,FALSE)</f>
        <v>6.3837715282128978E-4</v>
      </c>
      <c r="AL1368" s="13">
        <f t="shared" ref="AL1368:AL1431" si="1929">_xlfn.POISSON.DIST(5,K1368,FALSE) * _xlfn.POISSON.DIST(5,L1368,FALSE)</f>
        <v>2.5338584806241529E-6</v>
      </c>
      <c r="AM1368" s="13">
        <f t="shared" ref="AM1368:AM1431" si="1930">_xlfn.POISSON.DIST(5,K1368,FALSE) * _xlfn.POISSON.DIST(0,L1368,FALSE)</f>
        <v>4.0041220434554533E-5</v>
      </c>
      <c r="AN1368" s="13">
        <f t="shared" ref="AN1368:AN1431" si="1931">_xlfn.POISSON.DIST(5,K1368,FALSE) * _xlfn.POISSON.DIST(1,L1368,FALSE)</f>
        <v>6.0061830651831803E-5</v>
      </c>
      <c r="AO1368" s="13">
        <f t="shared" ref="AO1368:AO1431" si="1932">_xlfn.POISSON.DIST(5,K1368,FALSE) * _xlfn.POISSON.DIST(2,L1368,FALSE)</f>
        <v>4.5046372988873859E-5</v>
      </c>
      <c r="AP1368" s="13">
        <f t="shared" ref="AP1368:AP1431" si="1933">_xlfn.POISSON.DIST(5,K1368,FALSE) * _xlfn.POISSON.DIST(3,L1368,FALSE)</f>
        <v>2.2523186494436936E-5</v>
      </c>
      <c r="AQ1368" s="13">
        <f t="shared" ref="AQ1368:AQ1431" si="1934">_xlfn.POISSON.DIST(5,K1368,FALSE) * _xlfn.POISSON.DIST(4,L1368,FALSE)</f>
        <v>8.4461949354138515E-6</v>
      </c>
      <c r="AR1368" s="13">
        <f t="shared" ref="AR1368:AR1431" si="1935">_xlfn.POISSON.DIST(0,K1368,FALSE) * _xlfn.POISSON.DIST(5,L1368,FALSE)</f>
        <v>8.4416861054522705E-3</v>
      </c>
      <c r="AS1368" s="13">
        <f t="shared" ref="AS1368:AS1431" si="1936">_xlfn.POISSON.DIST(1,K1368,FALSE) * _xlfn.POISSON.DIST(5,L1368,FALSE)</f>
        <v>4.3424625304580803E-3</v>
      </c>
      <c r="AT1368" s="13">
        <f t="shared" ref="AT1368:AT1431" si="1937">_xlfn.POISSON.DIST(2,K1368,FALSE) * _xlfn.POISSON.DIST(5,L1368,FALSE)</f>
        <v>1.1168965887189965E-3</v>
      </c>
      <c r="AU1368" s="13">
        <f t="shared" ref="AU1368:AU1431" si="1938">_xlfn.POISSON.DIST(3,K1368,FALSE) * _xlfn.POISSON.DIST(5,L1368,FALSE)</f>
        <v>1.9151314584638673E-4</v>
      </c>
      <c r="AV1368" s="13">
        <f t="shared" ref="AV1368:AV1431" si="1939">_xlfn.POISSON.DIST(4,K1368,FALSE) * _xlfn.POISSON.DIST(5,L1368,FALSE)</f>
        <v>2.4628926305106084E-5</v>
      </c>
      <c r="AW1368" s="13">
        <f t="shared" ref="AW1368:AW1431" si="1940">_xlfn.POISSON.DIST(6,K1368,FALSE) * _xlfn.POISSON.DIST(6,L1368,FALSE)</f>
        <v>5.4309773802609343E-8</v>
      </c>
      <c r="AX1368" s="13">
        <f t="shared" ref="AX1368:AX1431" si="1941">_xlfn.POISSON.DIST(6,K1368,FALSE) * _xlfn.POISSON.DIST(0,L1368,FALSE)</f>
        <v>3.4329140971525879E-6</v>
      </c>
      <c r="AY1368" s="13">
        <f t="shared" ref="AY1368:AY1431" si="1942">_xlfn.POISSON.DIST(6,K1368,FALSE) * _xlfn.POISSON.DIST(1,L1368,FALSE)</f>
        <v>5.149371145728882E-6</v>
      </c>
      <c r="AZ1368" s="13">
        <f t="shared" ref="AZ1368:AZ1431" si="1943">_xlfn.POISSON.DIST(6,K1368,FALSE) * _xlfn.POISSON.DIST(2,L1368,FALSE)</f>
        <v>3.862028359296662E-6</v>
      </c>
      <c r="BA1368" s="13">
        <f t="shared" ref="BA1368:BA1431" si="1944">_xlfn.POISSON.DIST(6,K1368,FALSE) * _xlfn.POISSON.DIST(3,L1368,FALSE)</f>
        <v>1.9310141796483314E-6</v>
      </c>
      <c r="BB1368" s="13">
        <f t="shared" ref="BB1368:BB1431" si="1945">_xlfn.POISSON.DIST(6,K1368,FALSE) * _xlfn.POISSON.DIST(4,L1368,FALSE)</f>
        <v>7.2413031736812438E-7</v>
      </c>
      <c r="BC1368" s="13">
        <f t="shared" ref="BC1368:BC1431" si="1946">_xlfn.POISSON.DIST(6,K1368,FALSE) * _xlfn.POISSON.DIST(5,L1368,FALSE)</f>
        <v>2.1723909521043711E-7</v>
      </c>
      <c r="BD1368" s="13">
        <f t="shared" ref="BD1368:BD1431" si="1947">_xlfn.POISSON.DIST(0,K1368,FALSE) * _xlfn.POISSON.DIST(6,L1368,FALSE)</f>
        <v>2.1104215263630702E-3</v>
      </c>
      <c r="BE1368" s="13">
        <f t="shared" ref="BE1368:BE1431" si="1948">_xlfn.POISSON.DIST(1,K1368,FALSE) * _xlfn.POISSON.DIST(6,L1368,FALSE)</f>
        <v>1.0856156326145214E-3</v>
      </c>
      <c r="BF1368" s="13">
        <f t="shared" ref="BF1368:BF1431" si="1949">_xlfn.POISSON.DIST(2,K1368,FALSE) * _xlfn.POISSON.DIST(6,L1368,FALSE)</f>
        <v>2.7922414717974946E-4</v>
      </c>
      <c r="BG1368" s="13">
        <f t="shared" ref="BG1368:BG1431" si="1950">_xlfn.POISSON.DIST(3,K1368,FALSE) * _xlfn.POISSON.DIST(6,L1368,FALSE)</f>
        <v>4.7878286461596744E-5</v>
      </c>
      <c r="BH1368" s="13">
        <f t="shared" ref="BH1368:BH1431" si="1951">_xlfn.POISSON.DIST(4,K1368,FALSE) * _xlfn.POISSON.DIST(6,L1368,FALSE)</f>
        <v>6.1572315762765286E-6</v>
      </c>
      <c r="BI1368" s="13">
        <f t="shared" ref="BI1368:BI1431" si="1952">_xlfn.POISSON.DIST(5,K1368,FALSE) * _xlfn.POISSON.DIST(6,L1368,FALSE)</f>
        <v>6.3346462015603907E-7</v>
      </c>
      <c r="BJ1368" s="14">
        <f t="shared" ref="BJ1368:BJ1431" si="1953">SUM(N1368,Q1368,T1368,W1368,X1368,Y1368,AD1368,AE1368,AF1368,AG1368,AM1368,AN1368,AO1368,AP1368,AQ1368,AX1368,AY1368,AZ1368,BA1368,BB1368,BC1368)</f>
        <v>0.12553777086825188</v>
      </c>
      <c r="BK1368" s="14">
        <f t="shared" ref="BK1368:BK1431" si="1954">SUM(M1368,P1368,S1368,V1368,AC1368,AL1368,AY1368)</f>
        <v>0.25797998738179378</v>
      </c>
      <c r="BL1368" s="14">
        <f t="shared" ref="BL1368:BL1431" si="1955">SUM(O1368,R1368,U1368,AA1368,AB1368,AH1368,AI1368,AJ1368,AK1368,AR1368,AS1368,AT1368,AU1368,AV1368,BD1368,BE1368,BF1368,BG1368,BH1368,BI1368)</f>
        <v>0.54052292849936467</v>
      </c>
      <c r="BM1368" s="14">
        <f t="shared" ref="BM1368:BM1431" si="1956">SUM(S1368:BI1368)</f>
        <v>0.32629587237446905</v>
      </c>
      <c r="BN1368" s="14">
        <f t="shared" ref="BN1368:BN1431" si="1957">SUM(M1368:R1368)</f>
        <v>0.67277692913981146</v>
      </c>
    </row>
    <row r="1369" spans="1:66" x14ac:dyDescent="0.25">
      <c r="A1369" t="s">
        <v>337</v>
      </c>
      <c r="B1369" t="s">
        <v>91</v>
      </c>
      <c r="C1369" t="s">
        <v>87</v>
      </c>
      <c r="D1369" t="s">
        <v>392</v>
      </c>
      <c r="E1369" s="10">
        <f>VLOOKUP(A1369,home!$A$2:$E$404,3,FALSE)</f>
        <v>1.2959000000000001</v>
      </c>
      <c r="F1369" s="10">
        <f>VLOOKUP(B1369,home!$B$2:$E$404,3,FALSE)</f>
        <v>0.57869999999999999</v>
      </c>
      <c r="G1369" s="10">
        <f>VLOOKUP(C1369,away!$B$2:$E$404,4,FALSE)</f>
        <v>1.7362</v>
      </c>
      <c r="H1369" s="10">
        <f>VLOOKUP(A1369,away!$A$2:$E$404,3,FALSE)</f>
        <v>1</v>
      </c>
      <c r="I1369" s="10">
        <f>VLOOKUP(C1369,away!$B$2:$E$404,3,FALSE)</f>
        <v>1</v>
      </c>
      <c r="J1369" s="10">
        <f>VLOOKUP(B1369,home!$B$2:$E$404,4,FALSE)</f>
        <v>1.5</v>
      </c>
      <c r="K1369" s="12">
        <f t="shared" si="1902"/>
        <v>1.302041192346</v>
      </c>
      <c r="L1369" s="12">
        <f t="shared" si="1903"/>
        <v>1.5</v>
      </c>
      <c r="M1369" s="13">
        <f t="shared" si="1904"/>
        <v>6.0686064186212828E-2</v>
      </c>
      <c r="N1369" s="13">
        <f t="shared" si="1905"/>
        <v>7.9015755371802443E-2</v>
      </c>
      <c r="O1369" s="13">
        <f t="shared" si="1906"/>
        <v>9.1029096279319238E-2</v>
      </c>
      <c r="P1369" s="13">
        <f t="shared" si="1907"/>
        <v>0.11852363305770366</v>
      </c>
      <c r="Q1369" s="13">
        <f t="shared" si="1908"/>
        <v>5.1440884169210763E-2</v>
      </c>
      <c r="R1369" s="13">
        <f t="shared" si="1909"/>
        <v>6.8271822209489436E-2</v>
      </c>
      <c r="S1369" s="13">
        <f t="shared" si="1910"/>
        <v>5.7870994690362124E-2</v>
      </c>
      <c r="T1369" s="13">
        <f t="shared" si="1911"/>
        <v>7.7161326253816151E-2</v>
      </c>
      <c r="U1369" s="13">
        <f t="shared" si="1912"/>
        <v>8.8892724793277755E-2</v>
      </c>
      <c r="V1369" s="13">
        <f t="shared" si="1913"/>
        <v>1.2558403154814692E-2</v>
      </c>
      <c r="W1369" s="13">
        <f t="shared" si="1914"/>
        <v>2.2326050053003886E-2</v>
      </c>
      <c r="X1369" s="13">
        <f t="shared" si="1915"/>
        <v>3.3489075079505833E-2</v>
      </c>
      <c r="Y1369" s="13">
        <f t="shared" si="1916"/>
        <v>2.5116806309629376E-2</v>
      </c>
      <c r="Z1369" s="13">
        <f t="shared" si="1917"/>
        <v>3.4135911104744725E-2</v>
      </c>
      <c r="AA1369" s="13">
        <f t="shared" si="1918"/>
        <v>4.4446362396638885E-2</v>
      </c>
      <c r="AB1369" s="13">
        <f t="shared" si="1919"/>
        <v>2.8935497345181065E-2</v>
      </c>
      <c r="AC1369" s="13">
        <f t="shared" si="1920"/>
        <v>1.5329585829053148E-3</v>
      </c>
      <c r="AD1369" s="13">
        <f t="shared" si="1921"/>
        <v>7.2673592078474148E-3</v>
      </c>
      <c r="AE1369" s="13">
        <f t="shared" si="1922"/>
        <v>1.0901038811771123E-2</v>
      </c>
      <c r="AF1369" s="13">
        <f t="shared" si="1923"/>
        <v>8.1757791088283432E-3</v>
      </c>
      <c r="AG1369" s="13">
        <f t="shared" si="1924"/>
        <v>4.0878895544141725E-3</v>
      </c>
      <c r="AH1369" s="13">
        <f t="shared" si="1925"/>
        <v>1.2800966664279274E-2</v>
      </c>
      <c r="AI1369" s="13">
        <f t="shared" si="1926"/>
        <v>1.6667385898739586E-2</v>
      </c>
      <c r="AJ1369" s="13">
        <f t="shared" si="1927"/>
        <v>1.0850811504442901E-2</v>
      </c>
      <c r="AK1369" s="13">
        <f t="shared" si="1928"/>
        <v>4.7094011830555102E-3</v>
      </c>
      <c r="AL1369" s="13">
        <f t="shared" si="1929"/>
        <v>1.1975851326618418E-4</v>
      </c>
      <c r="AM1369" s="13">
        <f t="shared" si="1930"/>
        <v>1.8924802096384669E-3</v>
      </c>
      <c r="AN1369" s="13">
        <f t="shared" si="1931"/>
        <v>2.8387203144577002E-3</v>
      </c>
      <c r="AO1369" s="13">
        <f t="shared" si="1932"/>
        <v>2.1290402358432755E-3</v>
      </c>
      <c r="AP1369" s="13">
        <f t="shared" si="1933"/>
        <v>1.064520117921638E-3</v>
      </c>
      <c r="AQ1369" s="13">
        <f t="shared" si="1934"/>
        <v>3.9919504422061429E-4</v>
      </c>
      <c r="AR1369" s="13">
        <f t="shared" si="1935"/>
        <v>3.8402899992837788E-3</v>
      </c>
      <c r="AS1369" s="13">
        <f t="shared" si="1936"/>
        <v>5.0002157696218703E-3</v>
      </c>
      <c r="AT1369" s="13">
        <f t="shared" si="1937"/>
        <v>3.2552434513328675E-3</v>
      </c>
      <c r="AU1369" s="13">
        <f t="shared" si="1938"/>
        <v>1.4128203549166516E-3</v>
      </c>
      <c r="AV1369" s="13">
        <f t="shared" si="1939"/>
        <v>4.5988757487159404E-4</v>
      </c>
      <c r="AW1369" s="13">
        <f t="shared" si="1940"/>
        <v>6.4971048919452821E-6</v>
      </c>
      <c r="AX1369" s="13">
        <f t="shared" si="1941"/>
        <v>4.1068119810814586E-4</v>
      </c>
      <c r="AY1369" s="13">
        <f t="shared" si="1942"/>
        <v>6.1602179716221885E-4</v>
      </c>
      <c r="AZ1369" s="13">
        <f t="shared" si="1943"/>
        <v>4.6201634787166419E-4</v>
      </c>
      <c r="BA1369" s="13">
        <f t="shared" si="1944"/>
        <v>2.3100817393583215E-4</v>
      </c>
      <c r="BB1369" s="13">
        <f t="shared" si="1945"/>
        <v>8.6628065225937063E-5</v>
      </c>
      <c r="BC1369" s="13">
        <f t="shared" si="1946"/>
        <v>2.5988419567781094E-5</v>
      </c>
      <c r="BD1369" s="13">
        <f t="shared" si="1947"/>
        <v>9.6007249982094588E-4</v>
      </c>
      <c r="BE1369" s="13">
        <f t="shared" si="1948"/>
        <v>1.2500539424054693E-3</v>
      </c>
      <c r="BF1369" s="13">
        <f t="shared" si="1949"/>
        <v>8.1381086283321784E-4</v>
      </c>
      <c r="BG1369" s="13">
        <f t="shared" si="1950"/>
        <v>3.5320508872916333E-4</v>
      </c>
      <c r="BH1369" s="13">
        <f t="shared" si="1951"/>
        <v>1.1497189371789864E-4</v>
      </c>
      <c r="BI1369" s="13">
        <f t="shared" si="1952"/>
        <v>2.9939628316546082E-5</v>
      </c>
      <c r="BJ1369" s="14">
        <f t="shared" si="1953"/>
        <v>0.32913826384378281</v>
      </c>
      <c r="BK1369" s="14">
        <f t="shared" si="1954"/>
        <v>0.251907833982427</v>
      </c>
      <c r="BL1369" s="14">
        <f t="shared" si="1955"/>
        <v>0.38409457934027363</v>
      </c>
      <c r="BM1369" s="14">
        <f t="shared" si="1956"/>
        <v>0.52969980830521979</v>
      </c>
      <c r="BN1369" s="14">
        <f t="shared" si="1957"/>
        <v>0.46896725527373839</v>
      </c>
    </row>
    <row r="1370" spans="1:66" x14ac:dyDescent="0.25">
      <c r="A1370" t="s">
        <v>337</v>
      </c>
      <c r="B1370" t="s">
        <v>89</v>
      </c>
      <c r="C1370" t="s">
        <v>88</v>
      </c>
      <c r="D1370" t="s">
        <v>392</v>
      </c>
      <c r="E1370" s="10">
        <f>VLOOKUP(A1370,home!$A$2:$E$404,3,FALSE)</f>
        <v>1.2959000000000001</v>
      </c>
      <c r="F1370" s="10">
        <f>VLOOKUP(B1370,home!$B$2:$E$404,3,FALSE)</f>
        <v>1.0288999999999999</v>
      </c>
      <c r="G1370" s="10">
        <f>VLOOKUP(C1370,away!$B$2:$E$404,4,FALSE)</f>
        <v>1.8006</v>
      </c>
      <c r="H1370" s="10">
        <f>VLOOKUP(A1370,away!$A$2:$E$404,3,FALSE)</f>
        <v>1</v>
      </c>
      <c r="I1370" s="10">
        <f>VLOOKUP(C1370,away!$B$2:$E$404,3,FALSE)</f>
        <v>0.66669999999999996</v>
      </c>
      <c r="J1370" s="10">
        <f>VLOOKUP(B1370,home!$B$2:$E$404,4,FALSE)</f>
        <v>0</v>
      </c>
      <c r="K1370" s="12">
        <f t="shared" si="1902"/>
        <v>2.4008327289059999</v>
      </c>
      <c r="L1370" s="12">
        <f t="shared" si="1903"/>
        <v>0</v>
      </c>
      <c r="M1370" s="13">
        <f t="shared" si="1904"/>
        <v>9.0642441272298535E-2</v>
      </c>
      <c r="N1370" s="13">
        <f t="shared" si="1905"/>
        <v>0.21761733963447433</v>
      </c>
      <c r="O1370" s="13">
        <f t="shared" si="1906"/>
        <v>0</v>
      </c>
      <c r="P1370" s="13">
        <f t="shared" si="1907"/>
        <v>0</v>
      </c>
      <c r="Q1370" s="13">
        <f t="shared" si="1908"/>
        <v>0.26123141568594943</v>
      </c>
      <c r="R1370" s="13">
        <f t="shared" si="1909"/>
        <v>0</v>
      </c>
      <c r="S1370" s="13">
        <f t="shared" si="1910"/>
        <v>0</v>
      </c>
      <c r="T1370" s="13">
        <f t="shared" si="1911"/>
        <v>0</v>
      </c>
      <c r="U1370" s="13">
        <f t="shared" si="1912"/>
        <v>0</v>
      </c>
      <c r="V1370" s="13">
        <f t="shared" si="1913"/>
        <v>0</v>
      </c>
      <c r="W1370" s="13">
        <f t="shared" si="1914"/>
        <v>0.20905764419909187</v>
      </c>
      <c r="X1370" s="13">
        <f t="shared" si="1915"/>
        <v>0</v>
      </c>
      <c r="Y1370" s="13">
        <f t="shared" si="1916"/>
        <v>0</v>
      </c>
      <c r="Z1370" s="13">
        <f t="shared" si="1917"/>
        <v>0</v>
      </c>
      <c r="AA1370" s="13">
        <f t="shared" si="1918"/>
        <v>0</v>
      </c>
      <c r="AB1370" s="13">
        <f t="shared" si="1919"/>
        <v>0</v>
      </c>
      <c r="AC1370" s="13">
        <f t="shared" si="1920"/>
        <v>0</v>
      </c>
      <c r="AD1370" s="13">
        <f t="shared" si="1921"/>
        <v>0.12547810860529132</v>
      </c>
      <c r="AE1370" s="13">
        <f t="shared" si="1922"/>
        <v>0</v>
      </c>
      <c r="AF1370" s="13">
        <f t="shared" si="1923"/>
        <v>0</v>
      </c>
      <c r="AG1370" s="13">
        <f t="shared" si="1924"/>
        <v>0</v>
      </c>
      <c r="AH1370" s="13">
        <f t="shared" si="1925"/>
        <v>0</v>
      </c>
      <c r="AI1370" s="13">
        <f t="shared" si="1926"/>
        <v>0</v>
      </c>
      <c r="AJ1370" s="13">
        <f t="shared" si="1927"/>
        <v>0</v>
      </c>
      <c r="AK1370" s="13">
        <f t="shared" si="1928"/>
        <v>0</v>
      </c>
      <c r="AL1370" s="13">
        <f t="shared" si="1929"/>
        <v>0</v>
      </c>
      <c r="AM1370" s="13">
        <f t="shared" si="1930"/>
        <v>6.0250389980161016E-2</v>
      </c>
      <c r="AN1370" s="13">
        <f t="shared" si="1931"/>
        <v>0</v>
      </c>
      <c r="AO1370" s="13">
        <f t="shared" si="1932"/>
        <v>0</v>
      </c>
      <c r="AP1370" s="13">
        <f t="shared" si="1933"/>
        <v>0</v>
      </c>
      <c r="AQ1370" s="13">
        <f t="shared" si="1934"/>
        <v>0</v>
      </c>
      <c r="AR1370" s="13">
        <f t="shared" si="1935"/>
        <v>0</v>
      </c>
      <c r="AS1370" s="13">
        <f t="shared" si="1936"/>
        <v>0</v>
      </c>
      <c r="AT1370" s="13">
        <f t="shared" si="1937"/>
        <v>0</v>
      </c>
      <c r="AU1370" s="13">
        <f t="shared" si="1938"/>
        <v>0</v>
      </c>
      <c r="AV1370" s="13">
        <f t="shared" si="1939"/>
        <v>0</v>
      </c>
      <c r="AW1370" s="13">
        <f t="shared" si="1940"/>
        <v>0</v>
      </c>
      <c r="AX1370" s="13">
        <f t="shared" si="1941"/>
        <v>2.4108518032286762E-2</v>
      </c>
      <c r="AY1370" s="13">
        <f t="shared" si="1942"/>
        <v>0</v>
      </c>
      <c r="AZ1370" s="13">
        <f t="shared" si="1943"/>
        <v>0</v>
      </c>
      <c r="BA1370" s="13">
        <f t="shared" si="1944"/>
        <v>0</v>
      </c>
      <c r="BB1370" s="13">
        <f t="shared" si="1945"/>
        <v>0</v>
      </c>
      <c r="BC1370" s="13">
        <f t="shared" si="1946"/>
        <v>0</v>
      </c>
      <c r="BD1370" s="13">
        <f t="shared" si="1947"/>
        <v>0</v>
      </c>
      <c r="BE1370" s="13">
        <f t="shared" si="1948"/>
        <v>0</v>
      </c>
      <c r="BF1370" s="13">
        <f t="shared" si="1949"/>
        <v>0</v>
      </c>
      <c r="BG1370" s="13">
        <f t="shared" si="1950"/>
        <v>0</v>
      </c>
      <c r="BH1370" s="13">
        <f t="shared" si="1951"/>
        <v>0</v>
      </c>
      <c r="BI1370" s="13">
        <f t="shared" si="1952"/>
        <v>0</v>
      </c>
      <c r="BJ1370" s="14">
        <f t="shared" si="1953"/>
        <v>0.89774341613725461</v>
      </c>
      <c r="BK1370" s="14">
        <f t="shared" si="1954"/>
        <v>9.0642441272298535E-2</v>
      </c>
      <c r="BL1370" s="14">
        <f t="shared" si="1955"/>
        <v>0</v>
      </c>
      <c r="BM1370" s="14">
        <f t="shared" si="1956"/>
        <v>0.41889466081683097</v>
      </c>
      <c r="BN1370" s="14">
        <f t="shared" si="1957"/>
        <v>0.56949119659272229</v>
      </c>
    </row>
    <row r="1371" spans="1:66" x14ac:dyDescent="0.25">
      <c r="A1371" t="s">
        <v>340</v>
      </c>
      <c r="B1371" t="s">
        <v>318</v>
      </c>
      <c r="C1371" t="s">
        <v>317</v>
      </c>
      <c r="D1371" t="s">
        <v>392</v>
      </c>
      <c r="E1371" s="10">
        <f>VLOOKUP(A1371,home!$A$2:$E$404,3,FALSE)</f>
        <v>1.4705999999999999</v>
      </c>
      <c r="F1371" s="10">
        <f>VLOOKUP(B1371,home!$B$2:$E$404,3,FALSE)</f>
        <v>0.75549999999999995</v>
      </c>
      <c r="G1371" s="10">
        <f>VLOOKUP(C1371,away!$B$2:$E$404,4,FALSE)</f>
        <v>0.75549999999999995</v>
      </c>
      <c r="H1371" s="10">
        <f>VLOOKUP(A1371,away!$A$2:$E$404,3,FALSE)</f>
        <v>1.2646999999999999</v>
      </c>
      <c r="I1371" s="10">
        <f>VLOOKUP(C1371,away!$B$2:$E$404,3,FALSE)</f>
        <v>1.3178000000000001</v>
      </c>
      <c r="J1371" s="10">
        <f>VLOOKUP(B1371,home!$B$2:$E$404,4,FALSE)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341</v>
      </c>
      <c r="B1372" t="s">
        <v>167</v>
      </c>
      <c r="C1372" t="s">
        <v>170</v>
      </c>
      <c r="D1372" t="s">
        <v>392</v>
      </c>
      <c r="E1372" s="10">
        <f>VLOOKUP(A1372,home!$A$2:$E$404,3,FALSE)</f>
        <v>1.2188000000000001</v>
      </c>
      <c r="F1372" s="10">
        <f>VLOOKUP(B1372,home!$B$2:$E$404,3,FALSE)</f>
        <v>1.0940000000000001</v>
      </c>
      <c r="G1372" s="10">
        <f>VLOOKUP(C1372,away!$B$2:$E$404,4,FALSE)</f>
        <v>0.82050000000000001</v>
      </c>
      <c r="H1372" s="10">
        <f>VLOOKUP(A1372,away!$A$2:$E$404,3,FALSE)</f>
        <v>1</v>
      </c>
      <c r="I1372" s="10">
        <f>VLOOKUP(C1372,away!$B$2:$E$404,3,FALSE)</f>
        <v>0.75</v>
      </c>
      <c r="J1372" s="10">
        <f>VLOOKUP(B1372,home!$B$2:$E$404,4,FALSE)</f>
        <v>1</v>
      </c>
      <c r="K1372" s="12">
        <f t="shared" si="1902"/>
        <v>1.0940277876000002</v>
      </c>
      <c r="L1372" s="12">
        <f t="shared" si="1903"/>
        <v>0.75</v>
      </c>
      <c r="M1372" s="13">
        <f t="shared" si="1904"/>
        <v>0.15817902977286469</v>
      </c>
      <c r="N1372" s="13">
        <f t="shared" si="1905"/>
        <v>0.17305225398712171</v>
      </c>
      <c r="O1372" s="13">
        <f t="shared" si="1906"/>
        <v>0.11863427232964852</v>
      </c>
      <c r="P1372" s="13">
        <f t="shared" si="1907"/>
        <v>0.12978919049034129</v>
      </c>
      <c r="Q1372" s="13">
        <f t="shared" si="1908"/>
        <v>9.4661987284362023E-2</v>
      </c>
      <c r="R1372" s="13">
        <f t="shared" si="1909"/>
        <v>4.4487852123618193E-2</v>
      </c>
      <c r="S1372" s="13">
        <f t="shared" si="1910"/>
        <v>2.6623683923726819E-2</v>
      </c>
      <c r="T1372" s="13">
        <f t="shared" si="1911"/>
        <v>7.0996490463271528E-2</v>
      </c>
      <c r="U1372" s="13">
        <f t="shared" si="1912"/>
        <v>4.8670946433877982E-2</v>
      </c>
      <c r="V1372" s="13">
        <f t="shared" si="1913"/>
        <v>2.4272541684030461E-3</v>
      </c>
      <c r="W1372" s="13">
        <f t="shared" si="1914"/>
        <v>3.4520948172843319E-2</v>
      </c>
      <c r="X1372" s="13">
        <f t="shared" si="1915"/>
        <v>2.5890711129632493E-2</v>
      </c>
      <c r="Y1372" s="13">
        <f t="shared" si="1916"/>
        <v>9.7090166736121843E-3</v>
      </c>
      <c r="Z1372" s="13">
        <f t="shared" si="1917"/>
        <v>1.1121963030904548E-2</v>
      </c>
      <c r="AA1372" s="13">
        <f t="shared" si="1918"/>
        <v>1.2167736608469495E-2</v>
      </c>
      <c r="AB1372" s="13">
        <f t="shared" si="1919"/>
        <v>6.6559209809317049E-3</v>
      </c>
      <c r="AC1372" s="13">
        <f t="shared" si="1920"/>
        <v>1.2447578942816539E-4</v>
      </c>
      <c r="AD1372" s="13">
        <f t="shared" si="1921"/>
        <v>9.4417191388475076E-3</v>
      </c>
      <c r="AE1372" s="13">
        <f t="shared" si="1922"/>
        <v>7.0812893541356316E-3</v>
      </c>
      <c r="AF1372" s="13">
        <f t="shared" si="1923"/>
        <v>2.6554835078008618E-3</v>
      </c>
      <c r="AG1372" s="13">
        <f t="shared" si="1924"/>
        <v>6.6387087695021546E-4</v>
      </c>
      <c r="AH1372" s="13">
        <f t="shared" si="1925"/>
        <v>2.0853680682946028E-3</v>
      </c>
      <c r="AI1372" s="13">
        <f t="shared" si="1926"/>
        <v>2.28145061408803E-3</v>
      </c>
      <c r="AJ1372" s="13">
        <f t="shared" si="1927"/>
        <v>1.2479851839246946E-3</v>
      </c>
      <c r="AK1372" s="13">
        <f t="shared" si="1928"/>
        <v>4.5511015657557108E-4</v>
      </c>
      <c r="AL1372" s="13">
        <f t="shared" si="1929"/>
        <v>4.0853991755357813E-6</v>
      </c>
      <c r="AM1372" s="13">
        <f t="shared" si="1930"/>
        <v>2.0659006201227841E-3</v>
      </c>
      <c r="AN1372" s="13">
        <f t="shared" si="1931"/>
        <v>1.5494254650920884E-3</v>
      </c>
      <c r="AO1372" s="13">
        <f t="shared" si="1932"/>
        <v>5.8103454940953308E-4</v>
      </c>
      <c r="AP1372" s="13">
        <f t="shared" si="1933"/>
        <v>1.4525863735238327E-4</v>
      </c>
      <c r="AQ1372" s="13">
        <f t="shared" si="1934"/>
        <v>2.7235994503571863E-5</v>
      </c>
      <c r="AR1372" s="13">
        <f t="shared" si="1935"/>
        <v>3.1280521024419059E-4</v>
      </c>
      <c r="AS1372" s="13">
        <f t="shared" si="1936"/>
        <v>3.4221759211320468E-4</v>
      </c>
      <c r="AT1372" s="13">
        <f t="shared" si="1937"/>
        <v>1.8719777758870429E-4</v>
      </c>
      <c r="AU1372" s="13">
        <f t="shared" si="1938"/>
        <v>6.82665234863357E-5</v>
      </c>
      <c r="AV1372" s="13">
        <f t="shared" si="1939"/>
        <v>1.8671368414224818E-5</v>
      </c>
      <c r="AW1372" s="13">
        <f t="shared" si="1940"/>
        <v>9.3115421280714E-8</v>
      </c>
      <c r="AX1372" s="13">
        <f t="shared" si="1941"/>
        <v>3.7669211413906623E-4</v>
      </c>
      <c r="AY1372" s="13">
        <f t="shared" si="1942"/>
        <v>2.825190856042997E-4</v>
      </c>
      <c r="AZ1372" s="13">
        <f t="shared" si="1943"/>
        <v>1.0594465710161237E-4</v>
      </c>
      <c r="BA1372" s="13">
        <f t="shared" si="1944"/>
        <v>2.6486164275403092E-5</v>
      </c>
      <c r="BB1372" s="13">
        <f t="shared" si="1945"/>
        <v>4.9661558016380793E-6</v>
      </c>
      <c r="BC1372" s="13">
        <f t="shared" si="1946"/>
        <v>7.4492337024571232E-7</v>
      </c>
      <c r="BD1372" s="13">
        <f t="shared" si="1947"/>
        <v>3.9100651280523803E-5</v>
      </c>
      <c r="BE1372" s="13">
        <f t="shared" si="1948"/>
        <v>4.2777199014150565E-5</v>
      </c>
      <c r="BF1372" s="13">
        <f t="shared" si="1949"/>
        <v>2.3399722198588026E-5</v>
      </c>
      <c r="BG1372" s="13">
        <f t="shared" si="1950"/>
        <v>8.5333154357919592E-6</v>
      </c>
      <c r="BH1372" s="13">
        <f t="shared" si="1951"/>
        <v>2.333921051778101E-6</v>
      </c>
      <c r="BI1372" s="13">
        <f t="shared" si="1952"/>
        <v>5.1067489694197245E-7</v>
      </c>
      <c r="BJ1372" s="14">
        <f t="shared" si="1953"/>
        <v>0.43383997895535015</v>
      </c>
      <c r="BK1372" s="14">
        <f t="shared" si="1954"/>
        <v>0.31743023862954384</v>
      </c>
      <c r="BL1372" s="14">
        <f t="shared" si="1955"/>
        <v>0.23773245645515323</v>
      </c>
      <c r="BM1372" s="14">
        <f t="shared" si="1956"/>
        <v>0.28103762511281227</v>
      </c>
      <c r="BN1372" s="14">
        <f t="shared" si="1957"/>
        <v>0.71880458598795638</v>
      </c>
    </row>
    <row r="1373" spans="1:66" x14ac:dyDescent="0.25">
      <c r="A1373" t="s">
        <v>341</v>
      </c>
      <c r="B1373" t="s">
        <v>168</v>
      </c>
      <c r="C1373" t="s">
        <v>175</v>
      </c>
      <c r="D1373" t="s">
        <v>392</v>
      </c>
      <c r="E1373" s="10">
        <f>VLOOKUP(A1373,home!$A$2:$E$404,3,FALSE)</f>
        <v>1.2188000000000001</v>
      </c>
      <c r="F1373" s="10">
        <f>VLOOKUP(B1373,home!$B$2:$E$404,3,FALSE)</f>
        <v>1.2306999999999999</v>
      </c>
      <c r="G1373" s="10">
        <f>VLOOKUP(C1373,away!$B$2:$E$404,4,FALSE)</f>
        <v>0.61539999999999995</v>
      </c>
      <c r="H1373" s="10">
        <f>VLOOKUP(A1373,away!$A$2:$E$404,3,FALSE)</f>
        <v>1</v>
      </c>
      <c r="I1373" s="10">
        <f>VLOOKUP(C1373,away!$B$2:$E$404,3,FALSE)</f>
        <v>1.5</v>
      </c>
      <c r="J1373" s="10">
        <f>VLOOKUP(B1373,home!$B$2:$E$404,4,FALSE)</f>
        <v>0.5</v>
      </c>
      <c r="K1373" s="12">
        <f t="shared" si="1902"/>
        <v>0.92308594426399992</v>
      </c>
      <c r="L1373" s="12">
        <f t="shared" si="1903"/>
        <v>0.75</v>
      </c>
      <c r="M1373" s="13">
        <f t="shared" si="1904"/>
        <v>0.18766704110831064</v>
      </c>
      <c r="N1373" s="13">
        <f t="shared" si="1905"/>
        <v>0.17323280784869582</v>
      </c>
      <c r="O1373" s="13">
        <f t="shared" si="1906"/>
        <v>0.140750280831233</v>
      </c>
      <c r="P1373" s="13">
        <f t="shared" si="1907"/>
        <v>0.12992460588652188</v>
      </c>
      <c r="Q1373" s="13">
        <f t="shared" si="1908"/>
        <v>7.9954385005258699E-2</v>
      </c>
      <c r="R1373" s="13">
        <f t="shared" si="1909"/>
        <v>5.2781355311712373E-2</v>
      </c>
      <c r="S1373" s="13">
        <f t="shared" si="1910"/>
        <v>2.2487170782729011E-2</v>
      </c>
      <c r="T1373" s="13">
        <f t="shared" si="1911"/>
        <v>5.9965788753944031E-2</v>
      </c>
      <c r="U1373" s="13">
        <f t="shared" si="1912"/>
        <v>4.8721727207445699E-2</v>
      </c>
      <c r="V1373" s="13">
        <f t="shared" si="1913"/>
        <v>1.729799272983437E-3</v>
      </c>
      <c r="W1373" s="13">
        <f t="shared" si="1914"/>
        <v>2.4601589660208881E-2</v>
      </c>
      <c r="X1373" s="13">
        <f t="shared" si="1915"/>
        <v>1.8451192245156661E-2</v>
      </c>
      <c r="Y1373" s="13">
        <f t="shared" si="1916"/>
        <v>6.9191970919337481E-3</v>
      </c>
      <c r="Z1373" s="13">
        <f t="shared" si="1917"/>
        <v>1.3195338827928093E-2</v>
      </c>
      <c r="AA1373" s="13">
        <f t="shared" si="1918"/>
        <v>1.2180431801861425E-2</v>
      </c>
      <c r="AB1373" s="13">
        <f t="shared" si="1919"/>
        <v>5.6217926956822527E-3</v>
      </c>
      <c r="AC1373" s="13">
        <f t="shared" si="1920"/>
        <v>7.4847815404176373E-5</v>
      </c>
      <c r="AD1373" s="13">
        <f t="shared" si="1921"/>
        <v>5.6773454054723418E-3</v>
      </c>
      <c r="AE1373" s="13">
        <f t="shared" si="1922"/>
        <v>4.2580090541042568E-3</v>
      </c>
      <c r="AF1373" s="13">
        <f t="shared" si="1923"/>
        <v>1.5967533952890962E-3</v>
      </c>
      <c r="AG1373" s="13">
        <f t="shared" si="1924"/>
        <v>3.9918834882227404E-4</v>
      </c>
      <c r="AH1373" s="13">
        <f t="shared" si="1925"/>
        <v>2.4741260302365174E-3</v>
      </c>
      <c r="AI1373" s="13">
        <f t="shared" si="1926"/>
        <v>2.2838309628490168E-3</v>
      </c>
      <c r="AJ1373" s="13">
        <f t="shared" si="1927"/>
        <v>1.0540861304404224E-3</v>
      </c>
      <c r="AK1373" s="13">
        <f t="shared" si="1928"/>
        <v>3.243373636843944E-4</v>
      </c>
      <c r="AL1373" s="13">
        <f t="shared" si="1929"/>
        <v>2.072728990753853E-6</v>
      </c>
      <c r="AM1373" s="13">
        <f t="shared" si="1930"/>
        <v>1.0481355489046639E-3</v>
      </c>
      <c r="AN1373" s="13">
        <f t="shared" si="1931"/>
        <v>7.86101661678498E-4</v>
      </c>
      <c r="AO1373" s="13">
        <f t="shared" si="1932"/>
        <v>2.9478812312943675E-4</v>
      </c>
      <c r="AP1373" s="13">
        <f t="shared" si="1933"/>
        <v>7.3697030782359188E-5</v>
      </c>
      <c r="AQ1373" s="13">
        <f t="shared" si="1934"/>
        <v>1.3818193271692347E-5</v>
      </c>
      <c r="AR1373" s="13">
        <f t="shared" si="1935"/>
        <v>3.7111890453547775E-4</v>
      </c>
      <c r="AS1373" s="13">
        <f t="shared" si="1936"/>
        <v>3.4257464442735274E-4</v>
      </c>
      <c r="AT1373" s="13">
        <f t="shared" si="1937"/>
        <v>1.5811291956606343E-4</v>
      </c>
      <c r="AU1373" s="13">
        <f t="shared" si="1938"/>
        <v>4.8650604552659185E-5</v>
      </c>
      <c r="AV1373" s="13">
        <f t="shared" si="1939"/>
        <v>1.1227172310626462E-5</v>
      </c>
      <c r="AW1373" s="13">
        <f t="shared" si="1940"/>
        <v>3.9860562450695545E-8</v>
      </c>
      <c r="AX1373" s="13">
        <f t="shared" si="1941"/>
        <v>1.6125319881288785E-4</v>
      </c>
      <c r="AY1373" s="13">
        <f t="shared" si="1942"/>
        <v>1.209398991096659E-4</v>
      </c>
      <c r="AZ1373" s="13">
        <f t="shared" si="1943"/>
        <v>4.5352462166124709E-5</v>
      </c>
      <c r="BA1373" s="13">
        <f t="shared" si="1944"/>
        <v>1.1338115541531177E-5</v>
      </c>
      <c r="BB1373" s="13">
        <f t="shared" si="1945"/>
        <v>2.1258966640370958E-6</v>
      </c>
      <c r="BC1373" s="13">
        <f t="shared" si="1946"/>
        <v>3.1888449960556452E-7</v>
      </c>
      <c r="BD1373" s="13">
        <f t="shared" si="1947"/>
        <v>4.6389863066934698E-5</v>
      </c>
      <c r="BE1373" s="13">
        <f t="shared" si="1948"/>
        <v>4.2821830553419072E-5</v>
      </c>
      <c r="BF1373" s="13">
        <f t="shared" si="1949"/>
        <v>1.9764114945757921E-5</v>
      </c>
      <c r="BG1373" s="13">
        <f t="shared" si="1950"/>
        <v>6.0813255690823956E-6</v>
      </c>
      <c r="BH1373" s="13">
        <f t="shared" si="1951"/>
        <v>1.4033965388283071E-6</v>
      </c>
      <c r="BI1373" s="13">
        <f t="shared" si="1952"/>
        <v>2.5909112384423151E-7</v>
      </c>
      <c r="BJ1373" s="14">
        <f t="shared" si="1953"/>
        <v>0.37761412582344628</v>
      </c>
      <c r="BK1373" s="14">
        <f t="shared" si="1954"/>
        <v>0.34200647749404961</v>
      </c>
      <c r="BL1373" s="14">
        <f t="shared" si="1955"/>
        <v>0.26724037220233504</v>
      </c>
      <c r="BM1373" s="14">
        <f t="shared" si="1956"/>
        <v>0.23562493831747952</v>
      </c>
      <c r="BN1373" s="14">
        <f t="shared" si="1957"/>
        <v>0.76431047599173241</v>
      </c>
    </row>
    <row r="1374" spans="1:66" x14ac:dyDescent="0.25">
      <c r="A1374" t="s">
        <v>341</v>
      </c>
      <c r="B1374" t="s">
        <v>169</v>
      </c>
      <c r="C1374" t="s">
        <v>172</v>
      </c>
      <c r="D1374" t="s">
        <v>392</v>
      </c>
      <c r="E1374" s="10">
        <f>VLOOKUP(A1374,home!$A$2:$E$404,3,FALSE)</f>
        <v>1.2188000000000001</v>
      </c>
      <c r="F1374" s="10">
        <f>VLOOKUP(B1374,home!$B$2:$E$404,3,FALSE)</f>
        <v>1.0256000000000001</v>
      </c>
      <c r="G1374" s="10" t="e">
        <f>VLOOKUP(C1374,away!$B$2:$E$404,4,FALSE)</f>
        <v>#N/A</v>
      </c>
      <c r="H1374" s="10">
        <f>VLOOKUP(A1374,away!$A$2:$E$404,3,FALSE)</f>
        <v>1</v>
      </c>
      <c r="I1374" s="10" t="e">
        <f>VLOOKUP(C1374,away!$B$2:$E$404,3,FALSE)</f>
        <v>#N/A</v>
      </c>
      <c r="J1374" s="10">
        <f>VLOOKUP(B1374,home!$B$2:$E$404,4,FALSE)</f>
        <v>1.75</v>
      </c>
      <c r="K1374" s="12" t="e">
        <f t="shared" si="1902"/>
        <v>#N/A</v>
      </c>
      <c r="L1374" s="12" t="e">
        <f t="shared" si="1903"/>
        <v>#N/A</v>
      </c>
      <c r="M1374" s="13" t="e">
        <f t="shared" si="1904"/>
        <v>#N/A</v>
      </c>
      <c r="N1374" s="13" t="e">
        <f t="shared" si="1905"/>
        <v>#N/A</v>
      </c>
      <c r="O1374" s="13" t="e">
        <f t="shared" si="1906"/>
        <v>#N/A</v>
      </c>
      <c r="P1374" s="13" t="e">
        <f t="shared" si="1907"/>
        <v>#N/A</v>
      </c>
      <c r="Q1374" s="13" t="e">
        <f t="shared" si="1908"/>
        <v>#N/A</v>
      </c>
      <c r="R1374" s="13" t="e">
        <f t="shared" si="1909"/>
        <v>#N/A</v>
      </c>
      <c r="S1374" s="13" t="e">
        <f t="shared" si="1910"/>
        <v>#N/A</v>
      </c>
      <c r="T1374" s="13" t="e">
        <f t="shared" si="1911"/>
        <v>#N/A</v>
      </c>
      <c r="U1374" s="13" t="e">
        <f t="shared" si="1912"/>
        <v>#N/A</v>
      </c>
      <c r="V1374" s="13" t="e">
        <f t="shared" si="1913"/>
        <v>#N/A</v>
      </c>
      <c r="W1374" s="13" t="e">
        <f t="shared" si="1914"/>
        <v>#N/A</v>
      </c>
      <c r="X1374" s="13" t="e">
        <f t="shared" si="1915"/>
        <v>#N/A</v>
      </c>
      <c r="Y1374" s="13" t="e">
        <f t="shared" si="1916"/>
        <v>#N/A</v>
      </c>
      <c r="Z1374" s="13" t="e">
        <f t="shared" si="1917"/>
        <v>#N/A</v>
      </c>
      <c r="AA1374" s="13" t="e">
        <f t="shared" si="1918"/>
        <v>#N/A</v>
      </c>
      <c r="AB1374" s="13" t="e">
        <f t="shared" si="1919"/>
        <v>#N/A</v>
      </c>
      <c r="AC1374" s="13" t="e">
        <f t="shared" si="1920"/>
        <v>#N/A</v>
      </c>
      <c r="AD1374" s="13" t="e">
        <f t="shared" si="1921"/>
        <v>#N/A</v>
      </c>
      <c r="AE1374" s="13" t="e">
        <f t="shared" si="1922"/>
        <v>#N/A</v>
      </c>
      <c r="AF1374" s="13" t="e">
        <f t="shared" si="1923"/>
        <v>#N/A</v>
      </c>
      <c r="AG1374" s="13" t="e">
        <f t="shared" si="1924"/>
        <v>#N/A</v>
      </c>
      <c r="AH1374" s="13" t="e">
        <f t="shared" si="1925"/>
        <v>#N/A</v>
      </c>
      <c r="AI1374" s="13" t="e">
        <f t="shared" si="1926"/>
        <v>#N/A</v>
      </c>
      <c r="AJ1374" s="13" t="e">
        <f t="shared" si="1927"/>
        <v>#N/A</v>
      </c>
      <c r="AK1374" s="13" t="e">
        <f t="shared" si="1928"/>
        <v>#N/A</v>
      </c>
      <c r="AL1374" s="13" t="e">
        <f t="shared" si="1929"/>
        <v>#N/A</v>
      </c>
      <c r="AM1374" s="13" t="e">
        <f t="shared" si="1930"/>
        <v>#N/A</v>
      </c>
      <c r="AN1374" s="13" t="e">
        <f t="shared" si="1931"/>
        <v>#N/A</v>
      </c>
      <c r="AO1374" s="13" t="e">
        <f t="shared" si="1932"/>
        <v>#N/A</v>
      </c>
      <c r="AP1374" s="13" t="e">
        <f t="shared" si="1933"/>
        <v>#N/A</v>
      </c>
      <c r="AQ1374" s="13" t="e">
        <f t="shared" si="1934"/>
        <v>#N/A</v>
      </c>
      <c r="AR1374" s="13" t="e">
        <f t="shared" si="1935"/>
        <v>#N/A</v>
      </c>
      <c r="AS1374" s="13" t="e">
        <f t="shared" si="1936"/>
        <v>#N/A</v>
      </c>
      <c r="AT1374" s="13" t="e">
        <f t="shared" si="1937"/>
        <v>#N/A</v>
      </c>
      <c r="AU1374" s="13" t="e">
        <f t="shared" si="1938"/>
        <v>#N/A</v>
      </c>
      <c r="AV1374" s="13" t="e">
        <f t="shared" si="1939"/>
        <v>#N/A</v>
      </c>
      <c r="AW1374" s="13" t="e">
        <f t="shared" si="1940"/>
        <v>#N/A</v>
      </c>
      <c r="AX1374" s="13" t="e">
        <f t="shared" si="1941"/>
        <v>#N/A</v>
      </c>
      <c r="AY1374" s="13" t="e">
        <f t="shared" si="1942"/>
        <v>#N/A</v>
      </c>
      <c r="AZ1374" s="13" t="e">
        <f t="shared" si="1943"/>
        <v>#N/A</v>
      </c>
      <c r="BA1374" s="13" t="e">
        <f t="shared" si="1944"/>
        <v>#N/A</v>
      </c>
      <c r="BB1374" s="13" t="e">
        <f t="shared" si="1945"/>
        <v>#N/A</v>
      </c>
      <c r="BC1374" s="13" t="e">
        <f t="shared" si="1946"/>
        <v>#N/A</v>
      </c>
      <c r="BD1374" s="13" t="e">
        <f t="shared" si="1947"/>
        <v>#N/A</v>
      </c>
      <c r="BE1374" s="13" t="e">
        <f t="shared" si="1948"/>
        <v>#N/A</v>
      </c>
      <c r="BF1374" s="13" t="e">
        <f t="shared" si="1949"/>
        <v>#N/A</v>
      </c>
      <c r="BG1374" s="13" t="e">
        <f t="shared" si="1950"/>
        <v>#N/A</v>
      </c>
      <c r="BH1374" s="13" t="e">
        <f t="shared" si="1951"/>
        <v>#N/A</v>
      </c>
      <c r="BI1374" s="13" t="e">
        <f t="shared" si="1952"/>
        <v>#N/A</v>
      </c>
      <c r="BJ1374" s="14" t="e">
        <f t="shared" si="1953"/>
        <v>#N/A</v>
      </c>
      <c r="BK1374" s="14" t="e">
        <f t="shared" si="1954"/>
        <v>#N/A</v>
      </c>
      <c r="BL1374" s="14" t="e">
        <f t="shared" si="1955"/>
        <v>#N/A</v>
      </c>
      <c r="BM1374" s="14" t="e">
        <f t="shared" si="1956"/>
        <v>#N/A</v>
      </c>
      <c r="BN1374" s="14" t="e">
        <f t="shared" si="1957"/>
        <v>#N/A</v>
      </c>
    </row>
    <row r="1375" spans="1:66" x14ac:dyDescent="0.25">
      <c r="A1375" t="s">
        <v>341</v>
      </c>
      <c r="B1375" t="s">
        <v>176</v>
      </c>
      <c r="C1375" t="s">
        <v>171</v>
      </c>
      <c r="D1375" t="s">
        <v>392</v>
      </c>
      <c r="E1375" s="10">
        <f>VLOOKUP(A1375,home!$A$2:$E$404,3,FALSE)</f>
        <v>1.2188000000000001</v>
      </c>
      <c r="F1375" s="10" t="e">
        <f>VLOOKUP(B1375,home!$B$2:$E$404,3,FALSE)</f>
        <v>#N/A</v>
      </c>
      <c r="G1375" s="10">
        <f>VLOOKUP(C1375,away!$B$2:$E$404,4,FALSE)</f>
        <v>1.2306999999999999</v>
      </c>
      <c r="H1375" s="10">
        <f>VLOOKUP(A1375,away!$A$2:$E$404,3,FALSE)</f>
        <v>1</v>
      </c>
      <c r="I1375" s="10">
        <f>VLOOKUP(C1375,away!$B$2:$E$404,3,FALSE)</f>
        <v>1</v>
      </c>
      <c r="J1375" s="10" t="e">
        <f>VLOOKUP(B1375,home!$B$2:$E$404,4,FALSE)</f>
        <v>#N/A</v>
      </c>
      <c r="K1375" s="12" t="e">
        <f t="shared" si="1902"/>
        <v>#N/A</v>
      </c>
      <c r="L1375" s="12" t="e">
        <f t="shared" si="1903"/>
        <v>#N/A</v>
      </c>
      <c r="M1375" s="13" t="e">
        <f t="shared" si="1904"/>
        <v>#N/A</v>
      </c>
      <c r="N1375" s="13" t="e">
        <f t="shared" si="1905"/>
        <v>#N/A</v>
      </c>
      <c r="O1375" s="13" t="e">
        <f t="shared" si="1906"/>
        <v>#N/A</v>
      </c>
      <c r="P1375" s="13" t="e">
        <f t="shared" si="1907"/>
        <v>#N/A</v>
      </c>
      <c r="Q1375" s="13" t="e">
        <f t="shared" si="1908"/>
        <v>#N/A</v>
      </c>
      <c r="R1375" s="13" t="e">
        <f t="shared" si="1909"/>
        <v>#N/A</v>
      </c>
      <c r="S1375" s="13" t="e">
        <f t="shared" si="1910"/>
        <v>#N/A</v>
      </c>
      <c r="T1375" s="13" t="e">
        <f t="shared" si="1911"/>
        <v>#N/A</v>
      </c>
      <c r="U1375" s="13" t="e">
        <f t="shared" si="1912"/>
        <v>#N/A</v>
      </c>
      <c r="V1375" s="13" t="e">
        <f t="shared" si="1913"/>
        <v>#N/A</v>
      </c>
      <c r="W1375" s="13" t="e">
        <f t="shared" si="1914"/>
        <v>#N/A</v>
      </c>
      <c r="X1375" s="13" t="e">
        <f t="shared" si="1915"/>
        <v>#N/A</v>
      </c>
      <c r="Y1375" s="13" t="e">
        <f t="shared" si="1916"/>
        <v>#N/A</v>
      </c>
      <c r="Z1375" s="13" t="e">
        <f t="shared" si="1917"/>
        <v>#N/A</v>
      </c>
      <c r="AA1375" s="13" t="e">
        <f t="shared" si="1918"/>
        <v>#N/A</v>
      </c>
      <c r="AB1375" s="13" t="e">
        <f t="shared" si="1919"/>
        <v>#N/A</v>
      </c>
      <c r="AC1375" s="13" t="e">
        <f t="shared" si="1920"/>
        <v>#N/A</v>
      </c>
      <c r="AD1375" s="13" t="e">
        <f t="shared" si="1921"/>
        <v>#N/A</v>
      </c>
      <c r="AE1375" s="13" t="e">
        <f t="shared" si="1922"/>
        <v>#N/A</v>
      </c>
      <c r="AF1375" s="13" t="e">
        <f t="shared" si="1923"/>
        <v>#N/A</v>
      </c>
      <c r="AG1375" s="13" t="e">
        <f t="shared" si="1924"/>
        <v>#N/A</v>
      </c>
      <c r="AH1375" s="13" t="e">
        <f t="shared" si="1925"/>
        <v>#N/A</v>
      </c>
      <c r="AI1375" s="13" t="e">
        <f t="shared" si="1926"/>
        <v>#N/A</v>
      </c>
      <c r="AJ1375" s="13" t="e">
        <f t="shared" si="1927"/>
        <v>#N/A</v>
      </c>
      <c r="AK1375" s="13" t="e">
        <f t="shared" si="1928"/>
        <v>#N/A</v>
      </c>
      <c r="AL1375" s="13" t="e">
        <f t="shared" si="1929"/>
        <v>#N/A</v>
      </c>
      <c r="AM1375" s="13" t="e">
        <f t="shared" si="1930"/>
        <v>#N/A</v>
      </c>
      <c r="AN1375" s="13" t="e">
        <f t="shared" si="1931"/>
        <v>#N/A</v>
      </c>
      <c r="AO1375" s="13" t="e">
        <f t="shared" si="1932"/>
        <v>#N/A</v>
      </c>
      <c r="AP1375" s="13" t="e">
        <f t="shared" si="1933"/>
        <v>#N/A</v>
      </c>
      <c r="AQ1375" s="13" t="e">
        <f t="shared" si="1934"/>
        <v>#N/A</v>
      </c>
      <c r="AR1375" s="13" t="e">
        <f t="shared" si="1935"/>
        <v>#N/A</v>
      </c>
      <c r="AS1375" s="13" t="e">
        <f t="shared" si="1936"/>
        <v>#N/A</v>
      </c>
      <c r="AT1375" s="13" t="e">
        <f t="shared" si="1937"/>
        <v>#N/A</v>
      </c>
      <c r="AU1375" s="13" t="e">
        <f t="shared" si="1938"/>
        <v>#N/A</v>
      </c>
      <c r="AV1375" s="13" t="e">
        <f t="shared" si="1939"/>
        <v>#N/A</v>
      </c>
      <c r="AW1375" s="13" t="e">
        <f t="shared" si="1940"/>
        <v>#N/A</v>
      </c>
      <c r="AX1375" s="13" t="e">
        <f t="shared" si="1941"/>
        <v>#N/A</v>
      </c>
      <c r="AY1375" s="13" t="e">
        <f t="shared" si="1942"/>
        <v>#N/A</v>
      </c>
      <c r="AZ1375" s="13" t="e">
        <f t="shared" si="1943"/>
        <v>#N/A</v>
      </c>
      <c r="BA1375" s="13" t="e">
        <f t="shared" si="1944"/>
        <v>#N/A</v>
      </c>
      <c r="BB1375" s="13" t="e">
        <f t="shared" si="1945"/>
        <v>#N/A</v>
      </c>
      <c r="BC1375" s="13" t="e">
        <f t="shared" si="1946"/>
        <v>#N/A</v>
      </c>
      <c r="BD1375" s="13" t="e">
        <f t="shared" si="1947"/>
        <v>#N/A</v>
      </c>
      <c r="BE1375" s="13" t="e">
        <f t="shared" si="1948"/>
        <v>#N/A</v>
      </c>
      <c r="BF1375" s="13" t="e">
        <f t="shared" si="1949"/>
        <v>#N/A</v>
      </c>
      <c r="BG1375" s="13" t="e">
        <f t="shared" si="1950"/>
        <v>#N/A</v>
      </c>
      <c r="BH1375" s="13" t="e">
        <f t="shared" si="1951"/>
        <v>#N/A</v>
      </c>
      <c r="BI1375" s="13" t="e">
        <f t="shared" si="1952"/>
        <v>#N/A</v>
      </c>
      <c r="BJ1375" s="14" t="e">
        <f t="shared" si="1953"/>
        <v>#N/A</v>
      </c>
      <c r="BK1375" s="14" t="e">
        <f t="shared" si="1954"/>
        <v>#N/A</v>
      </c>
      <c r="BL1375" s="14" t="e">
        <f t="shared" si="1955"/>
        <v>#N/A</v>
      </c>
      <c r="BM1375" s="14" t="e">
        <f t="shared" si="1956"/>
        <v>#N/A</v>
      </c>
      <c r="BN1375" s="14" t="e">
        <f t="shared" si="1957"/>
        <v>#N/A</v>
      </c>
    </row>
    <row r="1376" spans="1:66" x14ac:dyDescent="0.25">
      <c r="A1376" t="s">
        <v>341</v>
      </c>
      <c r="B1376" t="s">
        <v>173</v>
      </c>
      <c r="C1376" t="s">
        <v>174</v>
      </c>
      <c r="D1376" t="s">
        <v>392</v>
      </c>
      <c r="E1376" s="10">
        <f>VLOOKUP(A1376,home!$A$2:$E$404,3,FALSE)</f>
        <v>1.2188000000000001</v>
      </c>
      <c r="F1376" s="10">
        <f>VLOOKUP(B1376,home!$B$2:$E$404,3,FALSE)</f>
        <v>1.8461000000000001</v>
      </c>
      <c r="G1376" s="10">
        <f>VLOOKUP(C1376,away!$B$2:$E$404,4,FALSE)</f>
        <v>0.61539999999999995</v>
      </c>
      <c r="H1376" s="10">
        <f>VLOOKUP(A1376,away!$A$2:$E$404,3,FALSE)</f>
        <v>1</v>
      </c>
      <c r="I1376" s="10">
        <f>VLOOKUP(C1376,away!$B$2:$E$404,3,FALSE)</f>
        <v>1.75</v>
      </c>
      <c r="J1376" s="10">
        <f>VLOOKUP(B1376,home!$B$2:$E$404,4,FALSE)</f>
        <v>0.75</v>
      </c>
      <c r="K1376" s="12">
        <f t="shared" si="1902"/>
        <v>1.3846664188720001</v>
      </c>
      <c r="L1376" s="12">
        <f t="shared" si="1903"/>
        <v>1.3125</v>
      </c>
      <c r="M1376" s="13">
        <f t="shared" si="1904"/>
        <v>6.739621507001009E-2</v>
      </c>
      <c r="N1376" s="13">
        <f t="shared" si="1905"/>
        <v>9.3321275766517983E-2</v>
      </c>
      <c r="O1376" s="13">
        <f t="shared" si="1906"/>
        <v>8.8457532279388254E-2</v>
      </c>
      <c r="P1376" s="13">
        <f t="shared" si="1907"/>
        <v>0.12248417444355486</v>
      </c>
      <c r="Q1376" s="13">
        <f t="shared" si="1908"/>
        <v>6.4609418360095441E-2</v>
      </c>
      <c r="R1376" s="13">
        <f t="shared" si="1909"/>
        <v>5.8050255558348557E-2</v>
      </c>
      <c r="S1376" s="13">
        <f t="shared" si="1910"/>
        <v>5.5649909173441599E-2</v>
      </c>
      <c r="T1376" s="13">
        <f t="shared" si="1911"/>
        <v>8.4799861597625273E-2</v>
      </c>
      <c r="U1376" s="13">
        <f t="shared" si="1912"/>
        <v>8.0380239478582902E-2</v>
      </c>
      <c r="V1376" s="13">
        <f t="shared" si="1913"/>
        <v>1.1237415065003961E-2</v>
      </c>
      <c r="W1376" s="13">
        <f t="shared" si="1914"/>
        <v>2.9820830648692061E-2</v>
      </c>
      <c r="X1376" s="13">
        <f t="shared" si="1915"/>
        <v>3.9139840226408332E-2</v>
      </c>
      <c r="Y1376" s="13">
        <f t="shared" si="1916"/>
        <v>2.5685520148580478E-2</v>
      </c>
      <c r="Z1376" s="13">
        <f t="shared" si="1917"/>
        <v>2.5396986806777495E-2</v>
      </c>
      <c r="AA1376" s="13">
        <f t="shared" si="1918"/>
        <v>3.5166354771880029E-2</v>
      </c>
      <c r="AB1376" s="13">
        <f t="shared" si="1919"/>
        <v>2.4346835263380703E-2</v>
      </c>
      <c r="AC1376" s="13">
        <f t="shared" si="1920"/>
        <v>1.2764120968132163E-3</v>
      </c>
      <c r="AD1376" s="13">
        <f t="shared" si="1921"/>
        <v>1.0322975695528204E-2</v>
      </c>
      <c r="AE1376" s="13">
        <f t="shared" si="1922"/>
        <v>1.3548905600380769E-2</v>
      </c>
      <c r="AF1376" s="13">
        <f t="shared" si="1923"/>
        <v>8.8914693002498831E-3</v>
      </c>
      <c r="AG1376" s="13">
        <f t="shared" si="1924"/>
        <v>3.8900178188593245E-3</v>
      </c>
      <c r="AH1376" s="13">
        <f t="shared" si="1925"/>
        <v>8.3333862959738686E-3</v>
      </c>
      <c r="AI1376" s="13">
        <f t="shared" si="1926"/>
        <v>1.1538960159523139E-2</v>
      </c>
      <c r="AJ1376" s="13">
        <f t="shared" si="1927"/>
        <v>7.9888053207967952E-3</v>
      </c>
      <c r="AK1376" s="13">
        <f t="shared" si="1928"/>
        <v>3.6872768182044258E-3</v>
      </c>
      <c r="AL1376" s="13">
        <f t="shared" si="1929"/>
        <v>9.2788760772710826E-5</v>
      </c>
      <c r="AM1376" s="13">
        <f t="shared" si="1930"/>
        <v>2.8587755576859443E-3</v>
      </c>
      <c r="AN1376" s="13">
        <f t="shared" si="1931"/>
        <v>3.7521429194628023E-3</v>
      </c>
      <c r="AO1376" s="13">
        <f t="shared" si="1932"/>
        <v>2.4623437908974648E-3</v>
      </c>
      <c r="AP1376" s="13">
        <f t="shared" si="1933"/>
        <v>1.0772754085176411E-3</v>
      </c>
      <c r="AQ1376" s="13">
        <f t="shared" si="1934"/>
        <v>3.5348099341985108E-4</v>
      </c>
      <c r="AR1376" s="13">
        <f t="shared" si="1935"/>
        <v>2.1875139026931384E-3</v>
      </c>
      <c r="AS1376" s="13">
        <f t="shared" si="1936"/>
        <v>3.0289770418748204E-3</v>
      </c>
      <c r="AT1376" s="13">
        <f t="shared" si="1937"/>
        <v>2.0970613967091567E-3</v>
      </c>
      <c r="AU1376" s="13">
        <f t="shared" si="1938"/>
        <v>9.6791016477866076E-4</v>
      </c>
      <c r="AV1376" s="13">
        <f t="shared" si="1939"/>
        <v>3.3505817541346891E-4</v>
      </c>
      <c r="AW1376" s="13">
        <f t="shared" si="1940"/>
        <v>4.6842206647658461E-6</v>
      </c>
      <c r="AX1376" s="13">
        <f t="shared" si="1941"/>
        <v>6.5974175230329999E-4</v>
      </c>
      <c r="AY1376" s="13">
        <f t="shared" si="1942"/>
        <v>8.6591104989808124E-4</v>
      </c>
      <c r="AZ1376" s="13">
        <f t="shared" si="1943"/>
        <v>5.6825412649561598E-4</v>
      </c>
      <c r="BA1376" s="13">
        <f t="shared" si="1944"/>
        <v>2.4861118034183205E-4</v>
      </c>
      <c r="BB1376" s="13">
        <f t="shared" si="1945"/>
        <v>8.157554354966367E-5</v>
      </c>
      <c r="BC1376" s="13">
        <f t="shared" si="1946"/>
        <v>2.1413580181786691E-5</v>
      </c>
      <c r="BD1376" s="13">
        <f t="shared" si="1947"/>
        <v>4.7851866621412482E-4</v>
      </c>
      <c r="BE1376" s="13">
        <f t="shared" si="1948"/>
        <v>6.6258872791011812E-4</v>
      </c>
      <c r="BF1376" s="13">
        <f t="shared" si="1949"/>
        <v>4.5873218053012877E-4</v>
      </c>
      <c r="BG1376" s="13">
        <f t="shared" si="1950"/>
        <v>2.1173034854533239E-4</v>
      </c>
      <c r="BH1376" s="13">
        <f t="shared" si="1951"/>
        <v>7.3293975871696444E-5</v>
      </c>
      <c r="BI1376" s="13">
        <f t="shared" si="1952"/>
        <v>2.0297541419030525E-5</v>
      </c>
      <c r="BJ1376" s="14">
        <f t="shared" si="1953"/>
        <v>0.38697964106569172</v>
      </c>
      <c r="BK1376" s="14">
        <f t="shared" si="1954"/>
        <v>0.25900282565949456</v>
      </c>
      <c r="BL1376" s="14">
        <f t="shared" si="1955"/>
        <v>0.32847132806803836</v>
      </c>
      <c r="BM1376" s="14">
        <f t="shared" si="1956"/>
        <v>0.50467068329285403</v>
      </c>
      <c r="BN1376" s="14">
        <f t="shared" si="1957"/>
        <v>0.4943188714779152</v>
      </c>
    </row>
    <row r="1377" spans="1:66" x14ac:dyDescent="0.25">
      <c r="A1377" t="s">
        <v>346</v>
      </c>
      <c r="B1377" t="s">
        <v>254</v>
      </c>
      <c r="C1377" t="s">
        <v>249</v>
      </c>
      <c r="D1377" t="s">
        <v>392</v>
      </c>
      <c r="E1377" s="10">
        <f>VLOOKUP(A1377,home!$A$2:$E$404,3,FALSE)</f>
        <v>1.254</v>
      </c>
      <c r="F1377" s="10">
        <f>VLOOKUP(B1377,home!$B$2:$E$404,3,FALSE)</f>
        <v>0.58479999999999999</v>
      </c>
      <c r="G1377" s="10">
        <f>VLOOKUP(C1377,away!$B$2:$E$404,4,FALSE)</f>
        <v>2.0434999999999999</v>
      </c>
      <c r="H1377" s="10">
        <f>VLOOKUP(A1377,away!$A$2:$E$404,3,FALSE)</f>
        <v>0.9476</v>
      </c>
      <c r="I1377" s="10">
        <f>VLOOKUP(C1377,away!$B$2:$E$404,3,FALSE)</f>
        <v>0.52759999999999996</v>
      </c>
      <c r="J1377" s="10">
        <f>VLOOKUP(B1377,home!$B$2:$E$404,4,FALSE)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337</v>
      </c>
      <c r="B1378" t="s">
        <v>79</v>
      </c>
      <c r="C1378" t="s">
        <v>80</v>
      </c>
      <c r="D1378" t="s">
        <v>393</v>
      </c>
      <c r="E1378" s="10">
        <f>VLOOKUP(A1378,home!$A$2:$E$404,3,FALSE)</f>
        <v>1.2959000000000001</v>
      </c>
      <c r="F1378" s="10">
        <f>VLOOKUP(B1378,home!$B$2:$E$404,3,FALSE)</f>
        <v>1.5432999999999999</v>
      </c>
      <c r="G1378" s="10">
        <f>VLOOKUP(C1378,away!$B$2:$E$404,4,FALSE)</f>
        <v>1.0288999999999999</v>
      </c>
      <c r="H1378" s="10">
        <f>VLOOKUP(A1378,away!$A$2:$E$404,3,FALSE)</f>
        <v>1</v>
      </c>
      <c r="I1378" s="10">
        <f>VLOOKUP(C1378,away!$B$2:$E$404,3,FALSE)</f>
        <v>1.6667000000000001</v>
      </c>
      <c r="J1378" s="10">
        <f>VLOOKUP(B1378,home!$B$2:$E$404,4,FALSE)</f>
        <v>1.6667000000000001</v>
      </c>
      <c r="K1378" s="12">
        <f t="shared" si="1902"/>
        <v>2.0577613853829999</v>
      </c>
      <c r="L1378" s="12">
        <f t="shared" si="1903"/>
        <v>2.7778888900000003</v>
      </c>
      <c r="M1378" s="13">
        <f t="shared" si="1904"/>
        <v>7.9415224689658951E-3</v>
      </c>
      <c r="N1378" s="13">
        <f t="shared" si="1905"/>
        <v>1.634175827778948E-2</v>
      </c>
      <c r="O1378" s="13">
        <f t="shared" si="1906"/>
        <v>2.206066703622573E-2</v>
      </c>
      <c r="P1378" s="13">
        <f t="shared" si="1907"/>
        <v>4.5395588762936936E-2</v>
      </c>
      <c r="Q1378" s="13">
        <f t="shared" si="1908"/>
        <v>1.6813719576649094E-2</v>
      </c>
      <c r="R1378" s="13">
        <f t="shared" si="1909"/>
        <v>3.0641040932960349E-2</v>
      </c>
      <c r="S1378" s="13">
        <f t="shared" si="1910"/>
        <v>6.4872934855589121E-2</v>
      </c>
      <c r="T1378" s="13">
        <f t="shared" si="1911"/>
        <v>4.6706644811549035E-2</v>
      </c>
      <c r="U1378" s="13">
        <f t="shared" si="1912"/>
        <v>6.3051950839785695E-2</v>
      </c>
      <c r="V1378" s="13">
        <f t="shared" si="1913"/>
        <v>4.1203197554477621E-2</v>
      </c>
      <c r="W1378" s="13">
        <f t="shared" si="1914"/>
        <v>1.1532874296495571E-2</v>
      </c>
      <c r="X1378" s="13">
        <f t="shared" si="1915"/>
        <v>3.2037043378001617E-2</v>
      </c>
      <c r="Y1378" s="13">
        <f t="shared" si="1916"/>
        <v>4.4497673434099397E-2</v>
      </c>
      <c r="Z1378" s="13">
        <f t="shared" si="1917"/>
        <v>2.8372469061901932E-2</v>
      </c>
      <c r="AA1378" s="13">
        <f t="shared" si="1918"/>
        <v>5.8383771243555621E-2</v>
      </c>
      <c r="AB1378" s="13">
        <f t="shared" si="1919"/>
        <v>6.0069934999011594E-2</v>
      </c>
      <c r="AC1378" s="13">
        <f t="shared" si="1920"/>
        <v>1.4720441036420333E-2</v>
      </c>
      <c r="AD1378" s="13">
        <f t="shared" si="1921"/>
        <v>5.9329758474511779E-3</v>
      </c>
      <c r="AE1378" s="13">
        <f t="shared" si="1922"/>
        <v>1.6481147691272964E-2</v>
      </c>
      <c r="AF1378" s="13">
        <f t="shared" si="1923"/>
        <v>2.2891398533018165E-2</v>
      </c>
      <c r="AG1378" s="13">
        <f t="shared" si="1924"/>
        <v>2.1196587220477819E-2</v>
      </c>
      <c r="AH1378" s="13">
        <f t="shared" si="1925"/>
        <v>1.970389164723153E-2</v>
      </c>
      <c r="AI1378" s="13">
        <f t="shared" si="1926"/>
        <v>4.0545907373443671E-2</v>
      </c>
      <c r="AJ1378" s="13">
        <f t="shared" si="1927"/>
        <v>4.1716901264194126E-2</v>
      </c>
      <c r="AK1378" s="13">
        <f t="shared" si="1928"/>
        <v>2.8614476179764644E-2</v>
      </c>
      <c r="AL1378" s="13">
        <f t="shared" si="1929"/>
        <v>3.3658185332083512E-3</v>
      </c>
      <c r="AM1378" s="13">
        <f t="shared" si="1930"/>
        <v>2.4417297198590041E-3</v>
      </c>
      <c r="AN1378" s="13">
        <f t="shared" si="1931"/>
        <v>6.7828538611791412E-3</v>
      </c>
      <c r="AO1378" s="13">
        <f t="shared" si="1932"/>
        <v>9.4210071917315719E-3</v>
      </c>
      <c r="AP1378" s="13">
        <f t="shared" si="1933"/>
        <v>8.7235037368404121E-3</v>
      </c>
      <c r="AQ1378" s="13">
        <f t="shared" si="1934"/>
        <v>6.058231028110617E-3</v>
      </c>
      <c r="AR1378" s="13">
        <f t="shared" si="1935"/>
        <v>1.094704433932165E-2</v>
      </c>
      <c r="AS1378" s="13">
        <f t="shared" si="1936"/>
        <v>2.2526405125531643E-2</v>
      </c>
      <c r="AT1378" s="13">
        <f t="shared" si="1937"/>
        <v>2.3176983309406356E-2</v>
      </c>
      <c r="AU1378" s="13">
        <f t="shared" si="1938"/>
        <v>1.5897567094587565E-2</v>
      </c>
      <c r="AV1378" s="13">
        <f t="shared" si="1939"/>
        <v>8.1783499221944229E-3</v>
      </c>
      <c r="AW1378" s="13">
        <f t="shared" si="1940"/>
        <v>5.3443892381707713E-4</v>
      </c>
      <c r="AX1378" s="13">
        <f t="shared" si="1941"/>
        <v>8.3741618851131713E-4</v>
      </c>
      <c r="AY1378" s="13">
        <f t="shared" si="1942"/>
        <v>2.3262491263717337E-3</v>
      </c>
      <c r="AZ1378" s="13">
        <f t="shared" si="1943"/>
        <v>3.2310308017601233E-3</v>
      </c>
      <c r="BA1378" s="13">
        <f t="shared" si="1944"/>
        <v>2.9918148558190803E-3</v>
      </c>
      <c r="BB1378" s="13">
        <f t="shared" si="1945"/>
        <v>2.077732312229194E-3</v>
      </c>
      <c r="BC1378" s="13">
        <f t="shared" si="1946"/>
        <v>1.1543419013070977E-3</v>
      </c>
      <c r="BD1378" s="13">
        <f t="shared" si="1947"/>
        <v>5.0682788080898336E-3</v>
      </c>
      <c r="BE1378" s="13">
        <f t="shared" si="1948"/>
        <v>1.0429308421642235E-2</v>
      </c>
      <c r="BF1378" s="13">
        <f t="shared" si="1949"/>
        <v>1.0730514073152559E-2</v>
      </c>
      <c r="BG1378" s="13">
        <f t="shared" si="1950"/>
        <v>7.3602791683473959E-3</v>
      </c>
      <c r="BH1378" s="13">
        <f t="shared" si="1951"/>
        <v>3.7864245645660424E-3</v>
      </c>
      <c r="BI1378" s="13">
        <f t="shared" si="1952"/>
        <v>1.5583116515259291E-3</v>
      </c>
      <c r="BJ1378" s="14">
        <f t="shared" si="1953"/>
        <v>0.28047773379052354</v>
      </c>
      <c r="BK1378" s="14">
        <f t="shared" si="1954"/>
        <v>0.17982575233796999</v>
      </c>
      <c r="BL1378" s="14">
        <f t="shared" si="1955"/>
        <v>0.48444800799453863</v>
      </c>
      <c r="BM1378" s="14">
        <f t="shared" si="1956"/>
        <v>0.83213785592685208</v>
      </c>
      <c r="BN1378" s="14">
        <f t="shared" si="1957"/>
        <v>0.13919429705552749</v>
      </c>
    </row>
    <row r="1379" spans="1:66" x14ac:dyDescent="0.25">
      <c r="A1379" t="s">
        <v>337</v>
      </c>
      <c r="B1379" t="s">
        <v>96</v>
      </c>
      <c r="C1379" t="s">
        <v>73</v>
      </c>
      <c r="D1379" t="s">
        <v>393</v>
      </c>
      <c r="E1379" s="10">
        <f>VLOOKUP(A1379,home!$A$2:$E$404,3,FALSE)</f>
        <v>1.2959000000000001</v>
      </c>
      <c r="F1379" s="10">
        <f>VLOOKUP(B1379,home!$B$2:$E$404,3,FALSE)</f>
        <v>0.77170000000000005</v>
      </c>
      <c r="G1379" s="10">
        <f>VLOOKUP(C1379,away!$B$2:$E$404,4,FALSE)</f>
        <v>1.2861</v>
      </c>
      <c r="H1379" s="10">
        <f>VLOOKUP(A1379,away!$A$2:$E$404,3,FALSE)</f>
        <v>1</v>
      </c>
      <c r="I1379" s="10">
        <f>VLOOKUP(C1379,away!$B$2:$E$404,3,FALSE)</f>
        <v>1</v>
      </c>
      <c r="J1379" s="10">
        <f>VLOOKUP(B1379,home!$B$2:$E$404,4,FALSE)</f>
        <v>0.33329999999999999</v>
      </c>
      <c r="K1379" s="12">
        <f t="shared" si="1902"/>
        <v>1.2861591991830001</v>
      </c>
      <c r="L1379" s="12">
        <f t="shared" si="1903"/>
        <v>0.33329999999999999</v>
      </c>
      <c r="M1379" s="13">
        <f t="shared" si="1904"/>
        <v>0.19800575180625316</v>
      </c>
      <c r="N1379" s="13">
        <f t="shared" si="1905"/>
        <v>0.25466691917675843</v>
      </c>
      <c r="O1379" s="13">
        <f t="shared" si="1906"/>
        <v>6.5995317077024176E-2</v>
      </c>
      <c r="P1379" s="13">
        <f t="shared" si="1907"/>
        <v>8.488048416161359E-2</v>
      </c>
      <c r="Q1379" s="13">
        <f t="shared" si="1908"/>
        <v>0.16377110041339077</v>
      </c>
      <c r="R1379" s="13">
        <f t="shared" si="1909"/>
        <v>1.0998119590886079E-2</v>
      </c>
      <c r="S1379" s="13">
        <f t="shared" si="1910"/>
        <v>9.0965748795010602E-3</v>
      </c>
      <c r="T1379" s="13">
        <f t="shared" si="1911"/>
        <v>5.4584907767783145E-2</v>
      </c>
      <c r="U1379" s="13">
        <f t="shared" si="1912"/>
        <v>1.4145332685532903E-2</v>
      </c>
      <c r="V1379" s="13">
        <f t="shared" si="1913"/>
        <v>4.3327679622152027E-4</v>
      </c>
      <c r="W1379" s="13">
        <f t="shared" si="1914"/>
        <v>7.0211902452335093E-2</v>
      </c>
      <c r="X1379" s="13">
        <f t="shared" si="1915"/>
        <v>2.3401627087363288E-2</v>
      </c>
      <c r="Y1379" s="13">
        <f t="shared" si="1916"/>
        <v>3.8998811541090914E-3</v>
      </c>
      <c r="Z1379" s="13">
        <f t="shared" si="1917"/>
        <v>1.221891086547444E-3</v>
      </c>
      <c r="AA1379" s="13">
        <f t="shared" si="1918"/>
        <v>1.5715464613627063E-3</v>
      </c>
      <c r="AB1379" s="13">
        <f t="shared" si="1919"/>
        <v>1.0106294691125683E-3</v>
      </c>
      <c r="AC1379" s="13">
        <f t="shared" si="1920"/>
        <v>1.1608483561648351E-5</v>
      </c>
      <c r="AD1379" s="13">
        <f t="shared" si="1921"/>
        <v>2.2575921057802557E-2</v>
      </c>
      <c r="AE1379" s="13">
        <f t="shared" si="1922"/>
        <v>7.5245544885655926E-3</v>
      </c>
      <c r="AF1379" s="13">
        <f t="shared" si="1923"/>
        <v>1.2539670055194559E-3</v>
      </c>
      <c r="AG1379" s="13">
        <f t="shared" si="1924"/>
        <v>1.393157343132116E-4</v>
      </c>
      <c r="AH1379" s="13">
        <f t="shared" si="1925"/>
        <v>1.0181407478656572E-4</v>
      </c>
      <c r="AI1379" s="13">
        <f t="shared" si="1926"/>
        <v>1.3094910889304743E-4</v>
      </c>
      <c r="AJ1379" s="13">
        <f t="shared" si="1927"/>
        <v>8.4210700513804714E-5</v>
      </c>
      <c r="AK1379" s="13">
        <f t="shared" si="1928"/>
        <v>3.6102789045158158E-5</v>
      </c>
      <c r="AL1379" s="13">
        <f t="shared" si="1929"/>
        <v>1.9905153180782042E-7</v>
      </c>
      <c r="AM1379" s="13">
        <f t="shared" si="1930"/>
        <v>5.8072457097043942E-3</v>
      </c>
      <c r="AN1379" s="13">
        <f t="shared" si="1931"/>
        <v>1.9355549950444747E-3</v>
      </c>
      <c r="AO1379" s="13">
        <f t="shared" si="1932"/>
        <v>3.2256023992416165E-4</v>
      </c>
      <c r="AP1379" s="13">
        <f t="shared" si="1933"/>
        <v>3.583644265557438E-5</v>
      </c>
      <c r="AQ1379" s="13">
        <f t="shared" si="1934"/>
        <v>2.9860715842757337E-6</v>
      </c>
      <c r="AR1379" s="13">
        <f t="shared" si="1935"/>
        <v>6.7869262252724718E-6</v>
      </c>
      <c r="AS1379" s="13">
        <f t="shared" si="1936"/>
        <v>8.729067598810544E-6</v>
      </c>
      <c r="AT1379" s="13">
        <f t="shared" si="1937"/>
        <v>5.6134852962502226E-6</v>
      </c>
      <c r="AU1379" s="13">
        <f t="shared" si="1938"/>
        <v>2.4066119177502432E-6</v>
      </c>
      <c r="AV1379" s="13">
        <f t="shared" si="1939"/>
        <v>7.7382151421947928E-7</v>
      </c>
      <c r="AW1379" s="13">
        <f t="shared" si="1940"/>
        <v>2.3702440513909356E-9</v>
      </c>
      <c r="AX1379" s="13">
        <f t="shared" si="1941"/>
        <v>1.2448404152420518E-3</v>
      </c>
      <c r="AY1379" s="13">
        <f t="shared" si="1942"/>
        <v>4.1490531040017586E-4</v>
      </c>
      <c r="AZ1379" s="13">
        <f t="shared" si="1943"/>
        <v>6.9143969978189293E-5</v>
      </c>
      <c r="BA1379" s="13">
        <f t="shared" si="1944"/>
        <v>7.6818950645768345E-6</v>
      </c>
      <c r="BB1379" s="13">
        <f t="shared" si="1945"/>
        <v>6.4009390625586445E-7</v>
      </c>
      <c r="BC1379" s="13">
        <f t="shared" si="1946"/>
        <v>4.2668659791015929E-8</v>
      </c>
      <c r="BD1379" s="13">
        <f t="shared" si="1947"/>
        <v>3.7701375181388591E-7</v>
      </c>
      <c r="BE1379" s="13">
        <f t="shared" si="1948"/>
        <v>4.8489970511392582E-7</v>
      </c>
      <c r="BF1379" s="13">
        <f t="shared" si="1949"/>
        <v>3.1182910820669997E-7</v>
      </c>
      <c r="BG1379" s="13">
        <f t="shared" si="1950"/>
        <v>1.3368729203102605E-7</v>
      </c>
      <c r="BH1379" s="13">
        <f t="shared" si="1951"/>
        <v>4.2985785114892085E-8</v>
      </c>
      <c r="BI1379" s="13">
        <f t="shared" si="1952"/>
        <v>1.1057312591924429E-8</v>
      </c>
      <c r="BJ1379" s="14">
        <f t="shared" si="1953"/>
        <v>0.61187153415010465</v>
      </c>
      <c r="BK1379" s="14">
        <f t="shared" si="1954"/>
        <v>0.29284280048908296</v>
      </c>
      <c r="BL1379" s="14">
        <f t="shared" si="1955"/>
        <v>9.4099693342664173E-2</v>
      </c>
      <c r="BM1379" s="14">
        <f t="shared" si="1956"/>
        <v>0.22130332390231691</v>
      </c>
      <c r="BN1379" s="14">
        <f t="shared" si="1957"/>
        <v>0.77831769222592617</v>
      </c>
    </row>
    <row r="1380" spans="1:66" x14ac:dyDescent="0.25">
      <c r="A1380" t="s">
        <v>337</v>
      </c>
      <c r="B1380" t="s">
        <v>93</v>
      </c>
      <c r="C1380" t="s">
        <v>95</v>
      </c>
      <c r="D1380" t="s">
        <v>393</v>
      </c>
      <c r="E1380" s="10">
        <f>VLOOKUP(A1380,home!$A$2:$E$404,3,FALSE)</f>
        <v>1.2959000000000001</v>
      </c>
      <c r="F1380" s="10">
        <f>VLOOKUP(B1380,home!$B$2:$E$404,3,FALSE)</f>
        <v>1.3504</v>
      </c>
      <c r="G1380" s="10">
        <f>VLOOKUP(C1380,away!$B$2:$E$404,4,FALSE)</f>
        <v>0.51439999999999997</v>
      </c>
      <c r="H1380" s="10">
        <f>VLOOKUP(A1380,away!$A$2:$E$404,3,FALSE)</f>
        <v>1</v>
      </c>
      <c r="I1380" s="10">
        <f>VLOOKUP(C1380,away!$B$2:$E$404,3,FALSE)</f>
        <v>0.33329999999999999</v>
      </c>
      <c r="J1380" s="10">
        <f>VLOOKUP(B1380,home!$B$2:$E$404,4,FALSE)</f>
        <v>1.25</v>
      </c>
      <c r="K1380" s="12">
        <f t="shared" si="1902"/>
        <v>0.90019144038400001</v>
      </c>
      <c r="L1380" s="12">
        <f t="shared" si="1903"/>
        <v>0.41662499999999997</v>
      </c>
      <c r="M1380" s="13">
        <f t="shared" si="1904"/>
        <v>0.26798709827795042</v>
      </c>
      <c r="N1380" s="13">
        <f t="shared" si="1905"/>
        <v>0.24123969200315679</v>
      </c>
      <c r="O1380" s="13">
        <f t="shared" si="1906"/>
        <v>0.11165012482005109</v>
      </c>
      <c r="P1380" s="13">
        <f t="shared" si="1907"/>
        <v>0.10050648668081517</v>
      </c>
      <c r="Q1380" s="13">
        <f t="shared" si="1908"/>
        <v>0.10858095291105709</v>
      </c>
      <c r="R1380" s="13">
        <f t="shared" si="1909"/>
        <v>2.325811662657689E-2</v>
      </c>
      <c r="S1380" s="13">
        <f t="shared" si="1910"/>
        <v>9.4235449484621862E-3</v>
      </c>
      <c r="T1380" s="13">
        <f t="shared" si="1911"/>
        <v>4.5237539506569155E-2</v>
      </c>
      <c r="U1380" s="13">
        <f t="shared" si="1912"/>
        <v>2.0936757506697309E-2</v>
      </c>
      <c r="V1380" s="13">
        <f t="shared" si="1913"/>
        <v>3.92691953760624E-4</v>
      </c>
      <c r="W1380" s="13">
        <f t="shared" si="1914"/>
        <v>3.2581214799757258E-2</v>
      </c>
      <c r="X1380" s="13">
        <f t="shared" si="1915"/>
        <v>1.3574148615948866E-2</v>
      </c>
      <c r="Y1380" s="13">
        <f t="shared" si="1916"/>
        <v>2.827664833559848E-3</v>
      </c>
      <c r="Z1380" s="13">
        <f t="shared" si="1917"/>
        <v>3.2299709465158665E-3</v>
      </c>
      <c r="AA1380" s="13">
        <f t="shared" si="1918"/>
        <v>2.9075921987425897E-3</v>
      </c>
      <c r="AB1380" s="13">
        <f t="shared" si="1919"/>
        <v>1.3086948047176864E-3</v>
      </c>
      <c r="AC1380" s="13">
        <f t="shared" si="1920"/>
        <v>9.2047548356623629E-6</v>
      </c>
      <c r="AD1380" s="13">
        <f t="shared" si="1921"/>
        <v>7.3323326700134948E-3</v>
      </c>
      <c r="AE1380" s="13">
        <f t="shared" si="1922"/>
        <v>3.054833098644372E-3</v>
      </c>
      <c r="AF1380" s="13">
        <f t="shared" si="1923"/>
        <v>6.3635991986135568E-4</v>
      </c>
      <c r="AG1380" s="13">
        <f t="shared" si="1924"/>
        <v>8.8374483870745803E-5</v>
      </c>
      <c r="AH1380" s="13">
        <f t="shared" si="1925"/>
        <v>3.3642166139804305E-4</v>
      </c>
      <c r="AI1380" s="13">
        <f t="shared" si="1926"/>
        <v>3.0284389995028271E-4</v>
      </c>
      <c r="AJ1380" s="13">
        <f t="shared" si="1927"/>
        <v>1.3630874325387646E-4</v>
      </c>
      <c r="AK1380" s="13">
        <f t="shared" si="1928"/>
        <v>4.0901321308879975E-5</v>
      </c>
      <c r="AL1380" s="13">
        <f t="shared" si="1929"/>
        <v>1.3808688182908509E-7</v>
      </c>
      <c r="AM1380" s="13">
        <f t="shared" si="1930"/>
        <v>1.3201006215188221E-3</v>
      </c>
      <c r="AN1380" s="13">
        <f t="shared" si="1931"/>
        <v>5.4998692144027914E-4</v>
      </c>
      <c r="AO1380" s="13">
        <f t="shared" si="1932"/>
        <v>1.1456915057252815E-4</v>
      </c>
      <c r="AP1380" s="13">
        <f t="shared" si="1933"/>
        <v>1.5910790785759851E-5</v>
      </c>
      <c r="AQ1380" s="13">
        <f t="shared" si="1934"/>
        <v>1.6572083027792987E-6</v>
      </c>
      <c r="AR1380" s="13">
        <f t="shared" si="1935"/>
        <v>2.8032334935991941E-5</v>
      </c>
      <c r="AS1380" s="13">
        <f t="shared" si="1936"/>
        <v>2.523446796335731E-5</v>
      </c>
      <c r="AT1380" s="13">
        <f t="shared" si="1937"/>
        <v>1.1357926031629257E-5</v>
      </c>
      <c r="AU1380" s="13">
        <f t="shared" si="1938"/>
        <v>3.4081025980624241E-6</v>
      </c>
      <c r="AV1380" s="13">
        <f t="shared" si="1939"/>
        <v>7.6698619668156647E-7</v>
      </c>
      <c r="AW1380" s="13">
        <f t="shared" si="1940"/>
        <v>1.43856711329808E-9</v>
      </c>
      <c r="AX1380" s="13">
        <f t="shared" si="1941"/>
        <v>1.9805721332280695E-4</v>
      </c>
      <c r="AY1380" s="13">
        <f t="shared" si="1942"/>
        <v>8.2515586500614437E-5</v>
      </c>
      <c r="AZ1380" s="13">
        <f t="shared" si="1943"/>
        <v>1.7189028112909245E-5</v>
      </c>
      <c r="BA1380" s="13">
        <f t="shared" si="1944"/>
        <v>2.387126279180272E-6</v>
      </c>
      <c r="BB1380" s="13">
        <f t="shared" si="1945"/>
        <v>2.4863412151587005E-7</v>
      </c>
      <c r="BC1380" s="13">
        <f t="shared" si="1946"/>
        <v>2.0717438175309877E-8</v>
      </c>
      <c r="BD1380" s="13">
        <f t="shared" si="1947"/>
        <v>1.9464952571179408E-6</v>
      </c>
      <c r="BE1380" s="13">
        <f t="shared" si="1948"/>
        <v>1.7522183692056238E-6</v>
      </c>
      <c r="BF1380" s="13">
        <f t="shared" si="1949"/>
        <v>7.8866598882125682E-7</v>
      </c>
      <c r="BG1380" s="13">
        <f t="shared" si="1950"/>
        <v>2.3665012415295964E-7</v>
      </c>
      <c r="BH1380" s="13">
        <f t="shared" si="1951"/>
        <v>5.325760403207629E-8</v>
      </c>
      <c r="BI1380" s="13">
        <f t="shared" si="1952"/>
        <v>9.588407857007098E-9</v>
      </c>
      <c r="BJ1380" s="14">
        <f t="shared" si="1953"/>
        <v>0.45745575584083426</v>
      </c>
      <c r="BK1380" s="14">
        <f t="shared" si="1954"/>
        <v>0.37840168028920657</v>
      </c>
      <c r="BL1380" s="14">
        <f t="shared" si="1955"/>
        <v>0.16095134827617349</v>
      </c>
      <c r="BM1380" s="14">
        <f t="shared" si="1956"/>
        <v>0.1467337698851893</v>
      </c>
      <c r="BN1380" s="14">
        <f t="shared" si="1957"/>
        <v>0.85322247131960738</v>
      </c>
    </row>
    <row r="1381" spans="1:66" x14ac:dyDescent="0.25">
      <c r="A1381" t="s">
        <v>337</v>
      </c>
      <c r="B1381" t="s">
        <v>81</v>
      </c>
      <c r="C1381" t="s">
        <v>86</v>
      </c>
      <c r="D1381" t="s">
        <v>393</v>
      </c>
      <c r="E1381" s="10">
        <f>VLOOKUP(A1381,home!$A$2:$E$404,3,FALSE)</f>
        <v>1.2959000000000001</v>
      </c>
      <c r="F1381" s="10">
        <f>VLOOKUP(B1381,home!$B$2:$E$404,3,FALSE)</f>
        <v>1.0288999999999999</v>
      </c>
      <c r="G1381" s="10">
        <f>VLOOKUP(C1381,away!$B$2:$E$404,4,FALSE)</f>
        <v>1.1575</v>
      </c>
      <c r="H1381" s="10">
        <f>VLOOKUP(A1381,away!$A$2:$E$404,3,FALSE)</f>
        <v>1</v>
      </c>
      <c r="I1381" s="10">
        <f>VLOOKUP(C1381,away!$B$2:$E$404,3,FALSE)</f>
        <v>1.25</v>
      </c>
      <c r="J1381" s="10">
        <f>VLOOKUP(B1381,home!$B$2:$E$404,4,FALSE)</f>
        <v>1</v>
      </c>
      <c r="K1381" s="12">
        <f t="shared" si="1902"/>
        <v>1.5433543728249999</v>
      </c>
      <c r="L1381" s="12">
        <f t="shared" si="1903"/>
        <v>1.25</v>
      </c>
      <c r="M1381" s="13">
        <f t="shared" si="1904"/>
        <v>6.1215529428251897E-2</v>
      </c>
      <c r="N1381" s="13">
        <f t="shared" si="1905"/>
        <v>9.4477255027890034E-2</v>
      </c>
      <c r="O1381" s="13">
        <f t="shared" si="1906"/>
        <v>7.6519411785314864E-2</v>
      </c>
      <c r="P1381" s="13">
        <f t="shared" si="1907"/>
        <v>0.11809656878486254</v>
      </c>
      <c r="Q1381" s="13">
        <f t="shared" si="1908"/>
        <v>7.2905942339898416E-2</v>
      </c>
      <c r="R1381" s="13">
        <f t="shared" si="1909"/>
        <v>4.7824632365821788E-2</v>
      </c>
      <c r="S1381" s="13">
        <f t="shared" si="1910"/>
        <v>5.6957767453045628E-2</v>
      </c>
      <c r="T1381" s="13">
        <f t="shared" si="1911"/>
        <v>9.1132427924873013E-2</v>
      </c>
      <c r="U1381" s="13">
        <f t="shared" si="1912"/>
        <v>7.3810355490539076E-2</v>
      </c>
      <c r="V1381" s="13">
        <f t="shared" si="1913"/>
        <v>1.2209169370139928E-2</v>
      </c>
      <c r="W1381" s="13">
        <f t="shared" si="1914"/>
        <v>3.7506568305069841E-2</v>
      </c>
      <c r="X1381" s="13">
        <f t="shared" si="1915"/>
        <v>4.6883210381337304E-2</v>
      </c>
      <c r="Y1381" s="13">
        <f t="shared" si="1916"/>
        <v>2.9302006488335811E-2</v>
      </c>
      <c r="Z1381" s="13">
        <f t="shared" si="1917"/>
        <v>1.9926930152425755E-2</v>
      </c>
      <c r="AA1381" s="13">
        <f t="shared" si="1918"/>
        <v>3.075431478772463E-2</v>
      </c>
      <c r="AB1381" s="13">
        <f t="shared" si="1919"/>
        <v>2.3732403105435691E-2</v>
      </c>
      <c r="AC1381" s="13">
        <f t="shared" si="1920"/>
        <v>1.4721152293723828E-3</v>
      </c>
      <c r="AD1381" s="13">
        <f t="shared" si="1921"/>
        <v>1.4471481550822269E-2</v>
      </c>
      <c r="AE1381" s="13">
        <f t="shared" si="1922"/>
        <v>1.8089351938527835E-2</v>
      </c>
      <c r="AF1381" s="13">
        <f t="shared" si="1923"/>
        <v>1.1305844961579896E-2</v>
      </c>
      <c r="AG1381" s="13">
        <f t="shared" si="1924"/>
        <v>4.7107687339916259E-3</v>
      </c>
      <c r="AH1381" s="13">
        <f t="shared" si="1925"/>
        <v>6.2271656726330471E-3</v>
      </c>
      <c r="AI1381" s="13">
        <f t="shared" si="1926"/>
        <v>9.6107233711639449E-3</v>
      </c>
      <c r="AJ1381" s="13">
        <f t="shared" si="1927"/>
        <v>7.4163759704486522E-3</v>
      </c>
      <c r="AK1381" s="13">
        <f t="shared" si="1928"/>
        <v>3.8153654281687264E-3</v>
      </c>
      <c r="AL1381" s="13">
        <f t="shared" si="1929"/>
        <v>1.1359977382770704E-4</v>
      </c>
      <c r="AM1381" s="13">
        <f t="shared" si="1930"/>
        <v>4.4669248665435658E-3</v>
      </c>
      <c r="AN1381" s="13">
        <f t="shared" si="1931"/>
        <v>5.5836560831794575E-3</v>
      </c>
      <c r="AO1381" s="13">
        <f t="shared" si="1932"/>
        <v>3.4897850519871603E-3</v>
      </c>
      <c r="AP1381" s="13">
        <f t="shared" si="1933"/>
        <v>1.4540771049946508E-3</v>
      </c>
      <c r="AQ1381" s="13">
        <f t="shared" si="1934"/>
        <v>4.5439909531082832E-4</v>
      </c>
      <c r="AR1381" s="13">
        <f t="shared" si="1935"/>
        <v>1.5567914181582613E-3</v>
      </c>
      <c r="AS1381" s="13">
        <f t="shared" si="1936"/>
        <v>2.4026808427909854E-3</v>
      </c>
      <c r="AT1381" s="13">
        <f t="shared" si="1937"/>
        <v>1.8540939926121624E-3</v>
      </c>
      <c r="AU1381" s="13">
        <f t="shared" si="1938"/>
        <v>9.5384135704218128E-4</v>
      </c>
      <c r="AV1381" s="13">
        <f t="shared" si="1939"/>
        <v>3.6802880734309554E-4</v>
      </c>
      <c r="AW1381" s="13">
        <f t="shared" si="1940"/>
        <v>6.0876634614209344E-6</v>
      </c>
      <c r="AX1381" s="13">
        <f t="shared" si="1941"/>
        <v>1.1490080043101247E-3</v>
      </c>
      <c r="AY1381" s="13">
        <f t="shared" si="1942"/>
        <v>1.4362600053876558E-3</v>
      </c>
      <c r="AZ1381" s="13">
        <f t="shared" si="1943"/>
        <v>8.9766250336728484E-4</v>
      </c>
      <c r="BA1381" s="13">
        <f t="shared" si="1944"/>
        <v>3.7402604306970217E-4</v>
      </c>
      <c r="BB1381" s="13">
        <f t="shared" si="1945"/>
        <v>1.1688313845928191E-4</v>
      </c>
      <c r="BC1381" s="13">
        <f t="shared" si="1946"/>
        <v>2.9220784614820467E-5</v>
      </c>
      <c r="BD1381" s="13">
        <f t="shared" si="1947"/>
        <v>3.2433154544963795E-4</v>
      </c>
      <c r="BE1381" s="13">
        <f t="shared" si="1948"/>
        <v>5.0055850891478901E-4</v>
      </c>
      <c r="BF1381" s="13">
        <f t="shared" si="1949"/>
        <v>3.8626958179420072E-4</v>
      </c>
      <c r="BG1381" s="13">
        <f t="shared" si="1950"/>
        <v>1.9871694938378791E-4</v>
      </c>
      <c r="BH1381" s="13">
        <f t="shared" si="1951"/>
        <v>7.6672668196478292E-5</v>
      </c>
      <c r="BI1381" s="13">
        <f t="shared" si="1952"/>
        <v>2.3666619547438979E-5</v>
      </c>
      <c r="BJ1381" s="14">
        <f t="shared" si="1953"/>
        <v>0.44023676033355047</v>
      </c>
      <c r="BK1381" s="14">
        <f t="shared" si="1954"/>
        <v>0.25150101004488773</v>
      </c>
      <c r="BL1381" s="14">
        <f t="shared" si="1955"/>
        <v>0.28835640026848347</v>
      </c>
      <c r="BM1381" s="14">
        <f t="shared" si="1956"/>
        <v>0.52755158872538177</v>
      </c>
      <c r="BN1381" s="14">
        <f t="shared" si="1957"/>
        <v>0.47103933973203949</v>
      </c>
    </row>
    <row r="1382" spans="1:66" x14ac:dyDescent="0.25">
      <c r="A1382" t="s">
        <v>337</v>
      </c>
      <c r="B1382" t="s">
        <v>85</v>
      </c>
      <c r="C1382" t="s">
        <v>75</v>
      </c>
      <c r="D1382" t="s">
        <v>393</v>
      </c>
      <c r="E1382" s="10">
        <f>VLOOKUP(A1382,home!$A$2:$E$404,3,FALSE)</f>
        <v>1.2959000000000001</v>
      </c>
      <c r="F1382" s="10">
        <f>VLOOKUP(B1382,home!$B$2:$E$404,3,FALSE)</f>
        <v>0.57869999999999999</v>
      </c>
      <c r="G1382" s="10">
        <f>VLOOKUP(C1382,away!$B$2:$E$404,4,FALSE)</f>
        <v>0.77170000000000005</v>
      </c>
      <c r="H1382" s="10">
        <f>VLOOKUP(A1382,away!$A$2:$E$404,3,FALSE)</f>
        <v>1</v>
      </c>
      <c r="I1382" s="10">
        <f>VLOOKUP(C1382,away!$B$2:$E$404,3,FALSE)</f>
        <v>1.25</v>
      </c>
      <c r="J1382" s="10">
        <f>VLOOKUP(B1382,home!$B$2:$E$404,4,FALSE)</f>
        <v>0.5</v>
      </c>
      <c r="K1382" s="12">
        <f t="shared" si="1902"/>
        <v>0.57872663756100007</v>
      </c>
      <c r="L1382" s="12">
        <f t="shared" si="1903"/>
        <v>0.625</v>
      </c>
      <c r="M1382" s="13">
        <f t="shared" si="1904"/>
        <v>0.30007385911993811</v>
      </c>
      <c r="N1382" s="13">
        <f t="shared" si="1905"/>
        <v>0.17366073550843503</v>
      </c>
      <c r="O1382" s="13">
        <f t="shared" si="1906"/>
        <v>0.18754616194996129</v>
      </c>
      <c r="P1382" s="13">
        <f t="shared" si="1907"/>
        <v>0.10853795969277188</v>
      </c>
      <c r="Q1382" s="13">
        <f t="shared" si="1908"/>
        <v>5.0251046768583385E-2</v>
      </c>
      <c r="R1382" s="13">
        <f t="shared" si="1909"/>
        <v>5.8608175609362899E-2</v>
      </c>
      <c r="S1382" s="13">
        <f t="shared" si="1910"/>
        <v>9.8146575719889398E-3</v>
      </c>
      <c r="T1382" s="13">
        <f t="shared" si="1911"/>
        <v>3.1406904230364609E-2</v>
      </c>
      <c r="U1382" s="13">
        <f t="shared" si="1912"/>
        <v>3.3918112403991209E-2</v>
      </c>
      <c r="V1382" s="13">
        <f t="shared" si="1913"/>
        <v>3.944447066284563E-4</v>
      </c>
      <c r="W1382" s="13">
        <f t="shared" si="1914"/>
        <v>9.6938731101009427E-3</v>
      </c>
      <c r="X1382" s="13">
        <f t="shared" si="1915"/>
        <v>6.0586706938130881E-3</v>
      </c>
      <c r="Y1382" s="13">
        <f t="shared" si="1916"/>
        <v>1.8933345918165901E-3</v>
      </c>
      <c r="Z1382" s="13">
        <f t="shared" si="1917"/>
        <v>1.221003658528394E-2</v>
      </c>
      <c r="AA1382" s="13">
        <f t="shared" si="1918"/>
        <v>7.0662734174981702E-3</v>
      </c>
      <c r="AB1382" s="13">
        <f t="shared" si="1919"/>
        <v>2.0447203274976964E-3</v>
      </c>
      <c r="AC1382" s="13">
        <f t="shared" si="1920"/>
        <v>8.9170179207352163E-6</v>
      </c>
      <c r="AD1382" s="13">
        <f t="shared" si="1921"/>
        <v>1.402525647487928E-3</v>
      </c>
      <c r="AE1382" s="13">
        <f t="shared" si="1922"/>
        <v>8.7657852967995488E-4</v>
      </c>
      <c r="AF1382" s="13">
        <f t="shared" si="1923"/>
        <v>2.7393079052498589E-4</v>
      </c>
      <c r="AG1382" s="13">
        <f t="shared" si="1924"/>
        <v>5.7068914692705404E-5</v>
      </c>
      <c r="AH1382" s="13">
        <f t="shared" si="1925"/>
        <v>1.907818216450615E-3</v>
      </c>
      <c r="AI1382" s="13">
        <f t="shared" si="1926"/>
        <v>1.1041052214840889E-3</v>
      </c>
      <c r="AJ1382" s="13">
        <f t="shared" si="1927"/>
        <v>3.1948755117151492E-4</v>
      </c>
      <c r="AK1382" s="13">
        <f t="shared" si="1928"/>
        <v>6.1631985410696285E-5</v>
      </c>
      <c r="AL1382" s="13">
        <f t="shared" si="1929"/>
        <v>1.2901289495845685E-7</v>
      </c>
      <c r="AM1382" s="13">
        <f t="shared" si="1930"/>
        <v>1.6233579041275066E-4</v>
      </c>
      <c r="AN1382" s="13">
        <f t="shared" si="1931"/>
        <v>1.0145986900796915E-4</v>
      </c>
      <c r="AO1382" s="13">
        <f t="shared" si="1932"/>
        <v>3.1706209064990361E-5</v>
      </c>
      <c r="AP1382" s="13">
        <f t="shared" si="1933"/>
        <v>6.6054602218729921E-6</v>
      </c>
      <c r="AQ1382" s="13">
        <f t="shared" si="1934"/>
        <v>1.0321031596676548E-6</v>
      </c>
      <c r="AR1382" s="13">
        <f t="shared" si="1935"/>
        <v>2.384772770563269E-4</v>
      </c>
      <c r="AS1382" s="13">
        <f t="shared" si="1936"/>
        <v>1.3801315268551111E-4</v>
      </c>
      <c r="AT1382" s="13">
        <f t="shared" si="1937"/>
        <v>3.9935943896439372E-5</v>
      </c>
      <c r="AU1382" s="13">
        <f t="shared" si="1938"/>
        <v>7.7039981763370357E-6</v>
      </c>
      <c r="AV1382" s="13">
        <f t="shared" si="1939"/>
        <v>1.1146272400919022E-6</v>
      </c>
      <c r="AW1382" s="13">
        <f t="shared" si="1940"/>
        <v>1.2962360920367747E-9</v>
      </c>
      <c r="AX1382" s="13">
        <f t="shared" si="1941"/>
        <v>1.5658007690229734E-5</v>
      </c>
      <c r="AY1382" s="13">
        <f t="shared" si="1942"/>
        <v>9.786254806393581E-6</v>
      </c>
      <c r="AZ1382" s="13">
        <f t="shared" si="1943"/>
        <v>3.058204626997994E-6</v>
      </c>
      <c r="BA1382" s="13">
        <f t="shared" si="1944"/>
        <v>6.3712596395791555E-7</v>
      </c>
      <c r="BB1382" s="13">
        <f t="shared" si="1945"/>
        <v>9.9550931868424278E-8</v>
      </c>
      <c r="BC1382" s="13">
        <f t="shared" si="1946"/>
        <v>1.2443866483553036E-8</v>
      </c>
      <c r="BD1382" s="13">
        <f t="shared" si="1947"/>
        <v>2.4841383026700721E-5</v>
      </c>
      <c r="BE1382" s="13">
        <f t="shared" si="1948"/>
        <v>1.437637007140741E-5</v>
      </c>
      <c r="BF1382" s="13">
        <f t="shared" si="1949"/>
        <v>4.1599941558791017E-6</v>
      </c>
      <c r="BG1382" s="13">
        <f t="shared" si="1950"/>
        <v>8.0249981003510803E-7</v>
      </c>
      <c r="BH1382" s="13">
        <f t="shared" si="1951"/>
        <v>1.1610700417623983E-7</v>
      </c>
      <c r="BI1382" s="13">
        <f t="shared" si="1952"/>
        <v>1.3438843224839258E-8</v>
      </c>
      <c r="BJ1382" s="14">
        <f t="shared" si="1953"/>
        <v>0.27590705980525237</v>
      </c>
      <c r="BK1382" s="14">
        <f t="shared" si="1954"/>
        <v>0.41883975337694956</v>
      </c>
      <c r="BL1382" s="14">
        <f t="shared" si="1955"/>
        <v>0.29304604147479441</v>
      </c>
      <c r="BM1382" s="14">
        <f t="shared" si="1956"/>
        <v>0.12131516763465722</v>
      </c>
      <c r="BN1382" s="14">
        <f t="shared" si="1957"/>
        <v>0.87867793864905264</v>
      </c>
    </row>
    <row r="1383" spans="1:66" x14ac:dyDescent="0.25">
      <c r="A1383" t="s">
        <v>349</v>
      </c>
      <c r="B1383" t="s">
        <v>97</v>
      </c>
      <c r="C1383" t="s">
        <v>103</v>
      </c>
      <c r="D1383" t="s">
        <v>393</v>
      </c>
      <c r="E1383" s="10">
        <f>VLOOKUP(A1383,home!$A$2:$E$404,3,FALSE)</f>
        <v>1.6087</v>
      </c>
      <c r="F1383" s="10">
        <f>VLOOKUP(B1383,home!$B$2:$E$404,3,FALSE)</f>
        <v>0.93240000000000001</v>
      </c>
      <c r="G1383" s="10">
        <f>VLOOKUP(C1383,away!$B$2:$E$404,4,FALSE)</f>
        <v>0.93240000000000001</v>
      </c>
      <c r="H1383" s="10">
        <f>VLOOKUP(A1383,away!$A$2:$E$404,3,FALSE)</f>
        <v>1.2608999999999999</v>
      </c>
      <c r="I1383" s="10">
        <f>VLOOKUP(C1383,away!$B$2:$E$404,3,FALSE)</f>
        <v>1.1234999999999999</v>
      </c>
      <c r="J1383" s="10">
        <f>VLOOKUP(B1383,home!$B$2:$E$404,4,FALSE)</f>
        <v>1.1896</v>
      </c>
      <c r="K1383" s="12">
        <f t="shared" si="1902"/>
        <v>1.3985551329120001</v>
      </c>
      <c r="L1383" s="12">
        <f t="shared" si="1903"/>
        <v>1.6852125200399999</v>
      </c>
      <c r="M1383" s="13">
        <f t="shared" si="1904"/>
        <v>4.57864239113955E-2</v>
      </c>
      <c r="N1383" s="13">
        <f t="shared" si="1905"/>
        <v>6.4034838178966907E-2</v>
      </c>
      <c r="O1383" s="13">
        <f t="shared" si="1906"/>
        <v>7.7159854823342505E-2</v>
      </c>
      <c r="P1383" s="13">
        <f t="shared" si="1907"/>
        <v>0.10791231101793039</v>
      </c>
      <c r="Q1383" s="13">
        <f t="shared" si="1908"/>
        <v>4.4778125810191742E-2</v>
      </c>
      <c r="R1383" s="13">
        <f t="shared" si="1909"/>
        <v>6.5015376696382798E-2</v>
      </c>
      <c r="S1383" s="13">
        <f t="shared" si="1910"/>
        <v>6.3583623017631444E-2</v>
      </c>
      <c r="T1383" s="13">
        <f t="shared" si="1911"/>
        <v>7.5460658239261375E-2</v>
      </c>
      <c r="U1383" s="13">
        <f t="shared" si="1912"/>
        <v>9.0927588796933384E-2</v>
      </c>
      <c r="V1383" s="13">
        <f t="shared" si="1913"/>
        <v>1.6650873814579647E-2</v>
      </c>
      <c r="W1383" s="13">
        <f t="shared" si="1914"/>
        <v>2.0874892564674341E-2</v>
      </c>
      <c r="X1383" s="13">
        <f t="shared" si="1915"/>
        <v>3.5178630304479097E-2</v>
      </c>
      <c r="Y1383" s="13">
        <f t="shared" si="1916"/>
        <v>2.9641734113483371E-2</v>
      </c>
      <c r="Z1383" s="13">
        <f t="shared" si="1917"/>
        <v>3.6521575601287042E-2</v>
      </c>
      <c r="AA1383" s="13">
        <f t="shared" si="1918"/>
        <v>5.1077437019213655E-2</v>
      </c>
      <c r="AB1383" s="13">
        <f t="shared" si="1919"/>
        <v>3.5717305859605336E-2</v>
      </c>
      <c r="AC1383" s="13">
        <f t="shared" si="1920"/>
        <v>2.4527388801924284E-3</v>
      </c>
      <c r="AD1383" s="13">
        <f t="shared" si="1921"/>
        <v>7.298672036327958E-3</v>
      </c>
      <c r="AE1383" s="13">
        <f t="shared" si="1922"/>
        <v>1.2299813495285713E-2</v>
      </c>
      <c r="AF1383" s="13">
        <f t="shared" si="1923"/>
        <v>1.0363899848206222E-2</v>
      </c>
      <c r="AG1383" s="13">
        <f t="shared" si="1924"/>
        <v>5.8217912602125926E-3</v>
      </c>
      <c r="AH1383" s="13">
        <f t="shared" si="1925"/>
        <v>1.5386654113719084E-2</v>
      </c>
      <c r="AI1383" s="13">
        <f t="shared" si="1926"/>
        <v>2.1519084089083367E-2</v>
      </c>
      <c r="AJ1383" s="13">
        <f t="shared" si="1927"/>
        <v>1.5047812754176248E-2</v>
      </c>
      <c r="AK1383" s="13">
        <f t="shared" si="1928"/>
        <v>7.0150652554839561E-3</v>
      </c>
      <c r="AL1383" s="13">
        <f t="shared" si="1929"/>
        <v>2.3123074332889395E-4</v>
      </c>
      <c r="AM1383" s="13">
        <f t="shared" si="1930"/>
        <v>2.0415190479695488E-3</v>
      </c>
      <c r="AN1383" s="13">
        <f t="shared" si="1931"/>
        <v>3.4403934595384242E-3</v>
      </c>
      <c r="AO1383" s="13">
        <f t="shared" si="1932"/>
        <v>2.8988970659389415E-3</v>
      </c>
      <c r="AP1383" s="13">
        <f t="shared" si="1933"/>
        <v>1.6284192099425083E-3</v>
      </c>
      <c r="AQ1383" s="13">
        <f t="shared" si="1934"/>
        <v>6.8605811011719024E-4</v>
      </c>
      <c r="AR1383" s="13">
        <f t="shared" si="1935"/>
        <v>5.185956430792873E-3</v>
      </c>
      <c r="AS1383" s="13">
        <f t="shared" si="1936"/>
        <v>7.2528459853433676E-3</v>
      </c>
      <c r="AT1383" s="13">
        <f t="shared" si="1937"/>
        <v>5.0717524905110802E-3</v>
      </c>
      <c r="AU1383" s="13">
        <f t="shared" si="1938"/>
        <v>2.364375159487832E-3</v>
      </c>
      <c r="AV1383" s="13">
        <f t="shared" si="1939"/>
        <v>8.2667725385783379E-4</v>
      </c>
      <c r="AW1383" s="13">
        <f t="shared" si="1940"/>
        <v>1.5138308209305806E-5</v>
      </c>
      <c r="AX1383" s="13">
        <f t="shared" si="1941"/>
        <v>4.7586282391257225E-4</v>
      </c>
      <c r="AY1383" s="13">
        <f t="shared" si="1942"/>
        <v>8.0192998867905643E-4</v>
      </c>
      <c r="AZ1383" s="13">
        <f t="shared" si="1943"/>
        <v>6.7571122855874079E-4</v>
      </c>
      <c r="BA1383" s="13">
        <f t="shared" si="1944"/>
        <v>3.7957234076626661E-4</v>
      </c>
      <c r="BB1383" s="13">
        <f t="shared" si="1945"/>
        <v>1.5991501523005051E-4</v>
      </c>
      <c r="BC1383" s="13">
        <f t="shared" si="1946"/>
        <v>5.389815716161367E-5</v>
      </c>
      <c r="BD1383" s="13">
        <f t="shared" si="1947"/>
        <v>1.4565731175923485E-3</v>
      </c>
      <c r="BE1383" s="13">
        <f t="shared" si="1948"/>
        <v>2.037097810070413E-3</v>
      </c>
      <c r="BF1383" s="13">
        <f t="shared" si="1949"/>
        <v>1.4244967992588856E-3</v>
      </c>
      <c r="BG1383" s="13">
        <f t="shared" si="1950"/>
        <v>6.6407910347341032E-4</v>
      </c>
      <c r="BH1383" s="13">
        <f t="shared" si="1951"/>
        <v>2.321878097055842E-4</v>
      </c>
      <c r="BI1383" s="13">
        <f t="shared" si="1952"/>
        <v>6.4945490612667892E-5</v>
      </c>
      <c r="BJ1383" s="14">
        <f t="shared" si="1953"/>
        <v>0.31899523229890425</v>
      </c>
      <c r="BK1383" s="14">
        <f t="shared" si="1954"/>
        <v>0.23741913137373735</v>
      </c>
      <c r="BL1383" s="14">
        <f t="shared" si="1955"/>
        <v>0.40544716685864662</v>
      </c>
      <c r="BM1383" s="14">
        <f t="shared" si="1956"/>
        <v>0.5929093840138957</v>
      </c>
      <c r="BN1383" s="14">
        <f t="shared" si="1957"/>
        <v>0.40468693043820986</v>
      </c>
    </row>
    <row r="1384" spans="1:66" x14ac:dyDescent="0.25">
      <c r="A1384" t="s">
        <v>349</v>
      </c>
      <c r="B1384" t="s">
        <v>99</v>
      </c>
      <c r="C1384" t="s">
        <v>105</v>
      </c>
      <c r="D1384" t="s">
        <v>393</v>
      </c>
      <c r="E1384" s="10">
        <f>VLOOKUP(A1384,home!$A$2:$E$404,3,FALSE)</f>
        <v>1.6087</v>
      </c>
      <c r="F1384" s="10">
        <f>VLOOKUP(B1384,home!$B$2:$E$404,3,FALSE)</f>
        <v>0.25900000000000001</v>
      </c>
      <c r="G1384" s="10">
        <f>VLOOKUP(C1384,away!$B$2:$E$404,4,FALSE)</f>
        <v>0.4521</v>
      </c>
      <c r="H1384" s="10">
        <f>VLOOKUP(A1384,away!$A$2:$E$404,3,FALSE)</f>
        <v>1.2608999999999999</v>
      </c>
      <c r="I1384" s="10">
        <f>VLOOKUP(C1384,away!$B$2:$E$404,3,FALSE)</f>
        <v>1.2257</v>
      </c>
      <c r="J1384" s="10">
        <f>VLOOKUP(B1384,home!$B$2:$E$404,4,FALSE)</f>
        <v>1.3218000000000001</v>
      </c>
      <c r="K1384" s="12">
        <f t="shared" si="1902"/>
        <v>0.18836895693</v>
      </c>
      <c r="L1384" s="12">
        <f t="shared" si="1903"/>
        <v>2.0428222448339999</v>
      </c>
      <c r="M1384" s="13">
        <f t="shared" si="1904"/>
        <v>0.10740041833921299</v>
      </c>
      <c r="N1384" s="13">
        <f t="shared" si="1905"/>
        <v>2.0230904776403196E-2</v>
      </c>
      <c r="O1384" s="13">
        <f t="shared" si="1906"/>
        <v>0.21939996368782175</v>
      </c>
      <c r="P1384" s="13">
        <f t="shared" si="1907"/>
        <v>4.1328142310354865E-2</v>
      </c>
      <c r="Q1384" s="13">
        <f t="shared" si="1908"/>
        <v>1.9054372152406125E-3</v>
      </c>
      <c r="R1384" s="13">
        <f t="shared" si="1909"/>
        <v>0.22409756316862711</v>
      </c>
      <c r="S1384" s="13">
        <f t="shared" si="1910"/>
        <v>3.9758116710271012E-3</v>
      </c>
      <c r="T1384" s="13">
        <f t="shared" si="1911"/>
        <v>3.892469529428073E-3</v>
      </c>
      <c r="U1384" s="13">
        <f t="shared" si="1912"/>
        <v>4.2213024224629081E-2</v>
      </c>
      <c r="V1384" s="13">
        <f t="shared" si="1913"/>
        <v>1.6998993432472555E-4</v>
      </c>
      <c r="W1384" s="13">
        <f t="shared" si="1914"/>
        <v>1.1964174024349273E-4</v>
      </c>
      <c r="X1384" s="13">
        <f t="shared" si="1915"/>
        <v>2.4440680838005811E-4</v>
      </c>
      <c r="Y1384" s="13">
        <f t="shared" si="1916"/>
        <v>2.4963983247383185E-4</v>
      </c>
      <c r="Z1384" s="13">
        <f t="shared" si="1917"/>
        <v>0.15259716235132126</v>
      </c>
      <c r="AA1384" s="13">
        <f t="shared" si="1918"/>
        <v>2.8744568302596255E-2</v>
      </c>
      <c r="AB1384" s="13">
        <f t="shared" si="1919"/>
        <v>2.7072921742815987E-3</v>
      </c>
      <c r="AC1384" s="13">
        <f t="shared" si="1920"/>
        <v>4.0883035569931657E-6</v>
      </c>
      <c r="AD1384" s="13">
        <f t="shared" si="1921"/>
        <v>5.6341974537391813E-6</v>
      </c>
      <c r="AE1384" s="13">
        <f t="shared" si="1922"/>
        <v>1.150966389028548E-5</v>
      </c>
      <c r="AF1384" s="13">
        <f t="shared" si="1923"/>
        <v>1.175609871281891E-5</v>
      </c>
      <c r="AG1384" s="13">
        <f t="shared" si="1924"/>
        <v>8.0052066543369385E-6</v>
      </c>
      <c r="AH1384" s="13">
        <f t="shared" si="1925"/>
        <v>7.7932219437456138E-2</v>
      </c>
      <c r="AI1384" s="13">
        <f t="shared" si="1926"/>
        <v>1.4680010886673485E-2</v>
      </c>
      <c r="AJ1384" s="13">
        <f t="shared" si="1927"/>
        <v>1.3826291692218644E-3</v>
      </c>
      <c r="AK1384" s="13">
        <f t="shared" si="1928"/>
        <v>8.6814804809105047E-5</v>
      </c>
      <c r="AL1384" s="13">
        <f t="shared" si="1929"/>
        <v>6.2927870793834313E-8</v>
      </c>
      <c r="AM1384" s="13">
        <f t="shared" si="1930"/>
        <v>2.1226157949970254E-7</v>
      </c>
      <c r="AN1384" s="13">
        <f t="shared" si="1931"/>
        <v>4.3361267632559279E-7</v>
      </c>
      <c r="AO1384" s="13">
        <f t="shared" si="1932"/>
        <v>4.4289681041996317E-7</v>
      </c>
      <c r="AP1384" s="13">
        <f t="shared" si="1933"/>
        <v>3.0158648549730913E-7</v>
      </c>
      <c r="AQ1384" s="13">
        <f t="shared" si="1934"/>
        <v>1.5402189532880246E-7</v>
      </c>
      <c r="AR1384" s="13">
        <f t="shared" si="1935"/>
        <v>3.1840334291224001E-2</v>
      </c>
      <c r="AS1384" s="13">
        <f t="shared" si="1936"/>
        <v>5.9977305587403766E-3</v>
      </c>
      <c r="AT1384" s="13">
        <f t="shared" si="1937"/>
        <v>5.6489312464855538E-4</v>
      </c>
      <c r="AU1384" s="13">
        <f t="shared" si="1938"/>
        <v>3.5469442888992294E-5</v>
      </c>
      <c r="AV1384" s="13">
        <f t="shared" si="1939"/>
        <v>1.670335489971921E-6</v>
      </c>
      <c r="AW1384" s="13">
        <f t="shared" si="1940"/>
        <v>6.7263652736569632E-10</v>
      </c>
      <c r="AX1384" s="13">
        <f t="shared" si="1941"/>
        <v>6.6639153877788685E-9</v>
      </c>
      <c r="AY1384" s="13">
        <f t="shared" si="1942"/>
        <v>1.3613194591846262E-8</v>
      </c>
      <c r="AZ1384" s="13">
        <f t="shared" si="1943"/>
        <v>1.3904668367738728E-8</v>
      </c>
      <c r="BA1384" s="13">
        <f t="shared" si="1944"/>
        <v>9.468255282885444E-9</v>
      </c>
      <c r="BB1384" s="13">
        <f t="shared" si="1945"/>
        <v>4.8354906279113561E-9</v>
      </c>
      <c r="BC1384" s="13">
        <f t="shared" si="1946"/>
        <v>1.9756095638767288E-9</v>
      </c>
      <c r="BD1384" s="13">
        <f t="shared" si="1947"/>
        <v>1.0840690528843865E-2</v>
      </c>
      <c r="BE1384" s="13">
        <f t="shared" si="1948"/>
        <v>2.0420495673192491E-3</v>
      </c>
      <c r="BF1384" s="13">
        <f t="shared" si="1949"/>
        <v>1.9232937349764238E-4</v>
      </c>
      <c r="BG1384" s="13">
        <f t="shared" si="1950"/>
        <v>1.2076294490917098E-5</v>
      </c>
      <c r="BH1384" s="13">
        <f t="shared" si="1951"/>
        <v>5.6869974920838969E-7</v>
      </c>
      <c r="BI1384" s="13">
        <f t="shared" si="1952"/>
        <v>2.1425075712947412E-8</v>
      </c>
      <c r="BJ1384" s="14">
        <f t="shared" si="1953"/>
        <v>2.668099990946134E-2</v>
      </c>
      <c r="BK1384" s="14">
        <f t="shared" si="1954"/>
        <v>0.15287852709954208</v>
      </c>
      <c r="BL1384" s="14">
        <f t="shared" si="1955"/>
        <v>0.66277191949808478</v>
      </c>
      <c r="BM1384" s="14">
        <f t="shared" si="1956"/>
        <v>0.38056616642019087</v>
      </c>
      <c r="BN1384" s="14">
        <f t="shared" si="1957"/>
        <v>0.61436242949766051</v>
      </c>
    </row>
    <row r="1385" spans="1:66" x14ac:dyDescent="0.25">
      <c r="A1385" t="s">
        <v>349</v>
      </c>
      <c r="B1385" t="s">
        <v>100</v>
      </c>
      <c r="C1385" t="s">
        <v>98</v>
      </c>
      <c r="D1385" t="s">
        <v>393</v>
      </c>
      <c r="E1385" s="10">
        <f>VLOOKUP(A1385,home!$A$2:$E$404,3,FALSE)</f>
        <v>1.6087</v>
      </c>
      <c r="F1385" s="10">
        <f>VLOOKUP(B1385,home!$B$2:$E$404,3,FALSE)</f>
        <v>0.93240000000000001</v>
      </c>
      <c r="G1385" s="10">
        <f>VLOOKUP(C1385,away!$B$2:$E$404,4,FALSE)</f>
        <v>0.9607</v>
      </c>
      <c r="H1385" s="10">
        <f>VLOOKUP(A1385,away!$A$2:$E$404,3,FALSE)</f>
        <v>1.2608999999999999</v>
      </c>
      <c r="I1385" s="10">
        <f>VLOOKUP(C1385,away!$B$2:$E$404,3,FALSE)</f>
        <v>1.0094000000000001</v>
      </c>
      <c r="J1385" s="10">
        <f>VLOOKUP(B1385,home!$B$2:$E$404,4,FALSE)</f>
        <v>0.79310000000000003</v>
      </c>
      <c r="K1385" s="12">
        <f t="shared" si="1902"/>
        <v>1.441003771116</v>
      </c>
      <c r="L1385" s="12">
        <f t="shared" si="1903"/>
        <v>1.0094199760260001</v>
      </c>
      <c r="M1385" s="13">
        <f t="shared" si="1904"/>
        <v>8.6257027585133234E-2</v>
      </c>
      <c r="N1385" s="13">
        <f t="shared" si="1905"/>
        <v>0.12429670203543382</v>
      </c>
      <c r="O1385" s="13">
        <f t="shared" si="1906"/>
        <v>8.7069566717059205E-2</v>
      </c>
      <c r="P1385" s="13">
        <f t="shared" si="1907"/>
        <v>0.12546757398871847</v>
      </c>
      <c r="Q1385" s="13">
        <f t="shared" si="1908"/>
        <v>8.9556008185170968E-2</v>
      </c>
      <c r="R1385" s="13">
        <f t="shared" si="1909"/>
        <v>4.3944879974064058E-2</v>
      </c>
      <c r="S1385" s="13">
        <f t="shared" si="1910"/>
        <v>4.5625592961331549E-2</v>
      </c>
      <c r="T1385" s="13">
        <f t="shared" si="1911"/>
        <v>9.0399623635259538E-2</v>
      </c>
      <c r="U1385" s="13">
        <f t="shared" si="1912"/>
        <v>6.3324737763866282E-2</v>
      </c>
      <c r="V1385" s="13">
        <f t="shared" si="1913"/>
        <v>7.3739981553065928E-3</v>
      </c>
      <c r="W1385" s="13">
        <f t="shared" si="1914"/>
        <v>4.3016848506975569E-2</v>
      </c>
      <c r="X1385" s="13">
        <f t="shared" si="1915"/>
        <v>4.3422066188625361E-2</v>
      </c>
      <c r="Y1385" s="13">
        <f t="shared" si="1916"/>
        <v>2.1915550505560797E-2</v>
      </c>
      <c r="Z1385" s="13">
        <f t="shared" si="1917"/>
        <v>1.4786279896628399E-2</v>
      </c>
      <c r="AA1385" s="13">
        <f t="shared" si="1918"/>
        <v>2.1307085091818223E-2</v>
      </c>
      <c r="AB1385" s="13">
        <f t="shared" si="1919"/>
        <v>1.5351794984399781E-2</v>
      </c>
      <c r="AC1385" s="13">
        <f t="shared" si="1920"/>
        <v>6.7037846440284247E-4</v>
      </c>
      <c r="AD1385" s="13">
        <f t="shared" si="1921"/>
        <v>1.5496860230019378E-2</v>
      </c>
      <c r="AE1385" s="13">
        <f t="shared" si="1922"/>
        <v>1.5642840281864433E-2</v>
      </c>
      <c r="AF1385" s="13">
        <f t="shared" si="1923"/>
        <v>7.8950977311490721E-3</v>
      </c>
      <c r="AG1385" s="13">
        <f t="shared" si="1924"/>
        <v>2.6564897874998086E-3</v>
      </c>
      <c r="AH1385" s="13">
        <f t="shared" si="1925"/>
        <v>3.7313915746920905E-3</v>
      </c>
      <c r="AI1385" s="13">
        <f t="shared" si="1926"/>
        <v>5.3769493306417716E-3</v>
      </c>
      <c r="AJ1385" s="13">
        <f t="shared" si="1927"/>
        <v>3.874102131277223E-3</v>
      </c>
      <c r="AK1385" s="13">
        <f t="shared" si="1928"/>
        <v>1.8608652602863369E-3</v>
      </c>
      <c r="AL1385" s="13">
        <f t="shared" si="1929"/>
        <v>3.9004710427746749E-5</v>
      </c>
      <c r="AM1385" s="13">
        <f t="shared" si="1930"/>
        <v>4.4662068063830952E-3</v>
      </c>
      <c r="AN1385" s="13">
        <f t="shared" si="1931"/>
        <v>4.5082783674263828E-3</v>
      </c>
      <c r="AO1385" s="13">
        <f t="shared" si="1932"/>
        <v>2.2753731207830366E-3</v>
      </c>
      <c r="AP1385" s="13">
        <f t="shared" si="1933"/>
        <v>7.6560236034367275E-4</v>
      </c>
      <c r="AQ1385" s="13">
        <f t="shared" si="1934"/>
        <v>1.9320357905588977E-4</v>
      </c>
      <c r="AR1385" s="13">
        <f t="shared" si="1935"/>
        <v>7.5330823877386218E-4</v>
      </c>
      <c r="AS1385" s="13">
        <f t="shared" si="1936"/>
        <v>1.0855200128858874E-3</v>
      </c>
      <c r="AT1385" s="13">
        <f t="shared" si="1937"/>
        <v>7.8211921609522641E-4</v>
      </c>
      <c r="AU1385" s="13">
        <f t="shared" si="1938"/>
        <v>3.7567891328517031E-4</v>
      </c>
      <c r="AV1385" s="13">
        <f t="shared" si="1939"/>
        <v>1.3533868269317286E-4</v>
      </c>
      <c r="AW1385" s="13">
        <f t="shared" si="1940"/>
        <v>1.5759831493381091E-6</v>
      </c>
      <c r="AX1385" s="13">
        <f t="shared" si="1941"/>
        <v>1.0726368084303301E-3</v>
      </c>
      <c r="AY1385" s="13">
        <f t="shared" si="1942"/>
        <v>1.082741021450349E-3</v>
      </c>
      <c r="AZ1385" s="13">
        <f t="shared" si="1943"/>
        <v>5.4647020795738901E-4</v>
      </c>
      <c r="BA1385" s="13">
        <f t="shared" si="1944"/>
        <v>1.83872648071757E-4</v>
      </c>
      <c r="BB1385" s="13">
        <f t="shared" si="1945"/>
        <v>4.6401181002107513E-5</v>
      </c>
      <c r="BC1385" s="13">
        <f t="shared" si="1946"/>
        <v>9.3676558029450962E-6</v>
      </c>
      <c r="BD1385" s="13">
        <f t="shared" si="1947"/>
        <v>1.2673406405388333E-4</v>
      </c>
      <c r="BE1385" s="13">
        <f t="shared" si="1948"/>
        <v>1.8262426423050254E-4</v>
      </c>
      <c r="BF1385" s="13">
        <f t="shared" si="1949"/>
        <v>1.315811267267195E-4</v>
      </c>
      <c r="BG1385" s="13">
        <f t="shared" si="1950"/>
        <v>6.3202966606965038E-5</v>
      </c>
      <c r="BH1385" s="13">
        <f t="shared" si="1951"/>
        <v>2.2768928306588822E-5</v>
      </c>
      <c r="BI1385" s="13">
        <f t="shared" si="1952"/>
        <v>6.5620223108128635E-6</v>
      </c>
      <c r="BJ1385" s="14">
        <f t="shared" si="1953"/>
        <v>0.46944824084426573</v>
      </c>
      <c r="BK1385" s="14">
        <f t="shared" si="1954"/>
        <v>0.26651631688677074</v>
      </c>
      <c r="BL1385" s="14">
        <f t="shared" si="1955"/>
        <v>0.24950681126407379</v>
      </c>
      <c r="BM1385" s="14">
        <f t="shared" si="1956"/>
        <v>0.44258472536785776</v>
      </c>
      <c r="BN1385" s="14">
        <f t="shared" si="1957"/>
        <v>0.55659175848557974</v>
      </c>
    </row>
    <row r="1386" spans="1:66" x14ac:dyDescent="0.25">
      <c r="A1386" t="s">
        <v>338</v>
      </c>
      <c r="B1386" t="s">
        <v>116</v>
      </c>
      <c r="C1386" t="s">
        <v>121</v>
      </c>
      <c r="D1386" t="s">
        <v>393</v>
      </c>
      <c r="E1386" s="10">
        <f>VLOOKUP(A1386,home!$A$2:$E$404,3,FALSE)</f>
        <v>1.2710999999999999</v>
      </c>
      <c r="F1386" s="10">
        <f>VLOOKUP(B1386,home!$B$2:$E$404,3,FALSE)</f>
        <v>0.5383</v>
      </c>
      <c r="G1386" s="10">
        <f>VLOOKUP(C1386,away!$B$2:$E$404,4,FALSE)</f>
        <v>1.0766</v>
      </c>
      <c r="H1386" s="10">
        <f>VLOOKUP(A1386,away!$A$2:$E$404,3,FALSE)</f>
        <v>0.94469999999999998</v>
      </c>
      <c r="I1386" s="10">
        <f>VLOOKUP(C1386,away!$B$2:$E$404,3,FALSE)</f>
        <v>1.0027999999999999</v>
      </c>
      <c r="J1386" s="10">
        <f>VLOOKUP(B1386,home!$B$2:$E$404,4,FALSE)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350</v>
      </c>
      <c r="B1387" t="s">
        <v>160</v>
      </c>
      <c r="C1387" t="s">
        <v>158</v>
      </c>
      <c r="D1387" t="s">
        <v>393</v>
      </c>
      <c r="E1387" s="10">
        <f>VLOOKUP(A1387,home!$A$2:$E$404,3,FALSE)</f>
        <v>1.3148</v>
      </c>
      <c r="F1387" s="10">
        <f>VLOOKUP(B1387,home!$B$2:$E$404,3,FALSE)</f>
        <v>0.87760000000000005</v>
      </c>
      <c r="G1387" s="10">
        <f>VLOOKUP(C1387,away!$B$2:$E$404,4,FALSE)</f>
        <v>0.40949999999999998</v>
      </c>
      <c r="H1387" s="10">
        <f>VLOOKUP(A1387,away!$A$2:$E$404,3,FALSE)</f>
        <v>1.2037</v>
      </c>
      <c r="I1387" s="10">
        <f>VLOOKUP(C1387,away!$B$2:$E$404,3,FALSE)</f>
        <v>1.2141999999999999</v>
      </c>
      <c r="J1387" s="10">
        <f>VLOOKUP(B1387,home!$B$2:$E$404,4,FALSE)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350</v>
      </c>
      <c r="B1388" t="s">
        <v>155</v>
      </c>
      <c r="C1388" t="s">
        <v>165</v>
      </c>
      <c r="D1388" t="s">
        <v>393</v>
      </c>
      <c r="E1388" s="10">
        <f>VLOOKUP(A1388,home!$A$2:$E$404,3,FALSE)</f>
        <v>1.3148</v>
      </c>
      <c r="F1388" s="10">
        <f>VLOOKUP(B1388,home!$B$2:$E$404,3,FALSE)</f>
        <v>0.64359999999999995</v>
      </c>
      <c r="G1388" s="10">
        <f>VLOOKUP(C1388,away!$B$2:$E$404,4,FALSE)</f>
        <v>1.0322</v>
      </c>
      <c r="H1388" s="10">
        <f>VLOOKUP(A1388,away!$A$2:$E$404,3,FALSE)</f>
        <v>1.2037</v>
      </c>
      <c r="I1388" s="10">
        <f>VLOOKUP(C1388,away!$B$2:$E$404,3,FALSE)</f>
        <v>0.83079999999999998</v>
      </c>
      <c r="J1388" s="10">
        <f>VLOOKUP(B1388,home!$B$2:$E$404,4,FALSE)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350</v>
      </c>
      <c r="B1389" t="s">
        <v>156</v>
      </c>
      <c r="C1389" t="s">
        <v>164</v>
      </c>
      <c r="D1389" t="s">
        <v>393</v>
      </c>
      <c r="E1389" s="10">
        <f>VLOOKUP(A1389,home!$A$2:$E$404,3,FALSE)</f>
        <v>1.3148</v>
      </c>
      <c r="F1389" s="10">
        <f>VLOOKUP(B1389,home!$B$2:$E$404,3,FALSE)</f>
        <v>0.76060000000000005</v>
      </c>
      <c r="G1389" s="10">
        <f>VLOOKUP(C1389,away!$B$2:$E$404,4,FALSE)</f>
        <v>0.87760000000000005</v>
      </c>
      <c r="H1389" s="10">
        <f>VLOOKUP(A1389,away!$A$2:$E$404,3,FALSE)</f>
        <v>1.2037</v>
      </c>
      <c r="I1389" s="10">
        <f>VLOOKUP(C1389,away!$B$2:$E$404,3,FALSE)</f>
        <v>1.0864</v>
      </c>
      <c r="J1389" s="10">
        <f>VLOOKUP(B1389,home!$B$2:$E$404,4,FALSE)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350</v>
      </c>
      <c r="B1390" t="s">
        <v>157</v>
      </c>
      <c r="C1390" t="s">
        <v>166</v>
      </c>
      <c r="D1390" t="s">
        <v>393</v>
      </c>
      <c r="E1390" s="10">
        <f>VLOOKUP(A1390,home!$A$2:$E$404,3,FALSE)</f>
        <v>1.3148</v>
      </c>
      <c r="F1390" s="10">
        <f>VLOOKUP(B1390,home!$B$2:$E$404,3,FALSE)</f>
        <v>0.81910000000000005</v>
      </c>
      <c r="G1390" s="10">
        <f>VLOOKUP(C1390,away!$B$2:$E$404,4,FALSE)</f>
        <v>0.97789999999999999</v>
      </c>
      <c r="H1390" s="10">
        <f>VLOOKUP(A1390,away!$A$2:$E$404,3,FALSE)</f>
        <v>1.2037</v>
      </c>
      <c r="I1390" s="10">
        <f>VLOOKUP(C1390,away!$B$2:$E$404,3,FALSE)</f>
        <v>1.0087999999999999</v>
      </c>
      <c r="J1390" s="10">
        <f>VLOOKUP(B1390,home!$B$2:$E$404,4,FALSE)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350</v>
      </c>
      <c r="B1391" t="s">
        <v>161</v>
      </c>
      <c r="C1391" t="s">
        <v>163</v>
      </c>
      <c r="D1391" t="s">
        <v>393</v>
      </c>
      <c r="E1391" s="10">
        <f>VLOOKUP(A1391,home!$A$2:$E$404,3,FALSE)</f>
        <v>1.3148</v>
      </c>
      <c r="F1391" s="10">
        <f>VLOOKUP(B1391,home!$B$2:$E$404,3,FALSE)</f>
        <v>1.4125000000000001</v>
      </c>
      <c r="G1391" s="10">
        <f>VLOOKUP(C1391,away!$B$2:$E$404,4,FALSE)</f>
        <v>0.76060000000000005</v>
      </c>
      <c r="H1391" s="10">
        <f>VLOOKUP(A1391,away!$A$2:$E$404,3,FALSE)</f>
        <v>1.2037</v>
      </c>
      <c r="I1391" s="10">
        <f>VLOOKUP(C1391,away!$B$2:$E$404,3,FALSE)</f>
        <v>1.5975999999999999</v>
      </c>
      <c r="J1391" s="10">
        <f>VLOOKUP(B1391,home!$B$2:$E$404,4,FALSE)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350</v>
      </c>
      <c r="B1392" t="s">
        <v>162</v>
      </c>
      <c r="C1392" t="s">
        <v>159</v>
      </c>
      <c r="D1392" t="s">
        <v>393</v>
      </c>
      <c r="E1392" s="10">
        <f>VLOOKUP(A1392,home!$A$2:$E$404,3,FALSE)</f>
        <v>1.3148</v>
      </c>
      <c r="F1392" s="10">
        <f>VLOOKUP(B1392,home!$B$2:$E$404,3,FALSE)</f>
        <v>0.64359999999999995</v>
      </c>
      <c r="G1392" s="10">
        <f>VLOOKUP(C1392,away!$B$2:$E$404,4,FALSE)</f>
        <v>1.1700999999999999</v>
      </c>
      <c r="H1392" s="10">
        <f>VLOOKUP(A1392,away!$A$2:$E$404,3,FALSE)</f>
        <v>1.2037</v>
      </c>
      <c r="I1392" s="10">
        <f>VLOOKUP(C1392,away!$B$2:$E$404,3,FALSE)</f>
        <v>1.2141999999999999</v>
      </c>
      <c r="J1392" s="10">
        <f>VLOOKUP(B1392,home!$B$2:$E$404,4,FALSE)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342</v>
      </c>
      <c r="B1393" t="s">
        <v>187</v>
      </c>
      <c r="C1393" t="s">
        <v>190</v>
      </c>
      <c r="D1393" t="s">
        <v>393</v>
      </c>
      <c r="E1393" s="10">
        <f>VLOOKUP(A1393,home!$A$2:$E$404,3,FALSE)</f>
        <v>1.1667000000000001</v>
      </c>
      <c r="F1393" s="10">
        <f>VLOOKUP(B1393,home!$B$2:$E$404,3,FALSE)</f>
        <v>0.85709999999999997</v>
      </c>
      <c r="G1393" s="10">
        <f>VLOOKUP(C1393,away!$B$2:$E$404,4,FALSE)</f>
        <v>1.4285000000000001</v>
      </c>
      <c r="H1393" s="10">
        <f>VLOOKUP(A1393,away!$A$2:$E$404,3,FALSE)</f>
        <v>1.0832999999999999</v>
      </c>
      <c r="I1393" s="10">
        <f>VLOOKUP(C1393,away!$B$2:$E$404,3,FALSE)</f>
        <v>0.61539999999999995</v>
      </c>
      <c r="J1393" s="10">
        <f>VLOOKUP(B1393,home!$B$2:$E$404,4,FALSE)</f>
        <v>0.46160000000000001</v>
      </c>
      <c r="K1393" s="12">
        <f t="shared" si="1902"/>
        <v>1.4284693872450001</v>
      </c>
      <c r="L1393" s="12">
        <f t="shared" si="1903"/>
        <v>0.30773155771199995</v>
      </c>
      <c r="M1393" s="13">
        <f t="shared" si="1904"/>
        <v>0.17618848051273595</v>
      </c>
      <c r="N1393" s="13">
        <f t="shared" si="1905"/>
        <v>0.25167985079765554</v>
      </c>
      <c r="O1393" s="13">
        <f t="shared" si="1906"/>
        <v>5.4218755559094584E-2</v>
      </c>
      <c r="P1393" s="13">
        <f t="shared" si="1907"/>
        <v>7.7449832530686269E-2</v>
      </c>
      <c r="Q1393" s="13">
        <f t="shared" si="1908"/>
        <v>0.17975848112542006</v>
      </c>
      <c r="R1393" s="13">
        <f t="shared" si="1909"/>
        <v>8.3424110527031657E-3</v>
      </c>
      <c r="S1393" s="13">
        <f t="shared" si="1910"/>
        <v>8.5114482819405243E-3</v>
      </c>
      <c r="T1393" s="13">
        <f t="shared" si="1911"/>
        <v>5.5317357408668659E-2</v>
      </c>
      <c r="U1393" s="13">
        <f t="shared" si="1912"/>
        <v>1.1916878804600807E-2</v>
      </c>
      <c r="V1393" s="13">
        <f t="shared" si="1913"/>
        <v>4.1572288072881853E-4</v>
      </c>
      <c r="W1393" s="13">
        <f t="shared" si="1914"/>
        <v>8.5593162461773578E-2</v>
      </c>
      <c r="X1393" s="13">
        <f t="shared" si="1915"/>
        <v>2.6339717213857864E-2</v>
      </c>
      <c r="Y1393" s="13">
        <f t="shared" si="1916"/>
        <v>4.0527811039570297E-3</v>
      </c>
      <c r="Z1393" s="13">
        <f t="shared" si="1917"/>
        <v>8.5574104944071696E-4</v>
      </c>
      <c r="AA1393" s="13">
        <f t="shared" si="1918"/>
        <v>1.2223998925349742E-3</v>
      </c>
      <c r="AB1393" s="13">
        <f t="shared" si="1919"/>
        <v>8.7308041272889439E-4</v>
      </c>
      <c r="AC1393" s="13">
        <f t="shared" si="1920"/>
        <v>1.1421599257624994E-5</v>
      </c>
      <c r="AD1393" s="13">
        <f t="shared" si="1921"/>
        <v>3.0566803083532851E-2</v>
      </c>
      <c r="AE1393" s="13">
        <f t="shared" si="1922"/>
        <v>9.4063699271715283E-3</v>
      </c>
      <c r="AF1393" s="13">
        <f t="shared" si="1923"/>
        <v>1.4473184350519029E-3</v>
      </c>
      <c r="AG1393" s="13">
        <f t="shared" si="1924"/>
        <v>1.4846185217460536E-4</v>
      </c>
      <c r="AH1393" s="13">
        <f t="shared" si="1925"/>
        <v>6.5834631535623351E-5</v>
      </c>
      <c r="AI1393" s="13">
        <f t="shared" si="1926"/>
        <v>9.4042755769192229E-5</v>
      </c>
      <c r="AJ1393" s="13">
        <f t="shared" si="1927"/>
        <v>6.7168598854224623E-5</v>
      </c>
      <c r="AK1393" s="13">
        <f t="shared" si="1928"/>
        <v>3.1982762415799825E-5</v>
      </c>
      <c r="AL1393" s="13">
        <f t="shared" si="1929"/>
        <v>2.0083059849573369E-7</v>
      </c>
      <c r="AM1393" s="13">
        <f t="shared" si="1930"/>
        <v>8.7327484941545491E-3</v>
      </c>
      <c r="AN1393" s="13">
        <f t="shared" si="1931"/>
        <v>2.687342297213301E-3</v>
      </c>
      <c r="AO1393" s="13">
        <f t="shared" si="1932"/>
        <v>4.1349001561339672E-4</v>
      </c>
      <c r="AP1393" s="13">
        <f t="shared" si="1933"/>
        <v>4.2414642201023253E-5</v>
      </c>
      <c r="AQ1393" s="13">
        <f t="shared" si="1934"/>
        <v>3.2630809785795039E-6</v>
      </c>
      <c r="AR1393" s="13">
        <f t="shared" si="1935"/>
        <v>4.0518787427705877E-6</v>
      </c>
      <c r="AS1393" s="13">
        <f t="shared" si="1936"/>
        <v>5.7879847448765419E-6</v>
      </c>
      <c r="AT1393" s="13">
        <f t="shared" si="1937"/>
        <v>4.1339795109486025E-6</v>
      </c>
      <c r="AU1393" s="13">
        <f t="shared" si="1938"/>
        <v>1.9684210596293784E-6</v>
      </c>
      <c r="AV1393" s="13">
        <f t="shared" si="1939"/>
        <v>7.0295730622223276E-7</v>
      </c>
      <c r="AW1393" s="13">
        <f t="shared" si="1940"/>
        <v>2.4522816851947143E-9</v>
      </c>
      <c r="AX1393" s="13">
        <f t="shared" si="1941"/>
        <v>2.0790773150682739E-3</v>
      </c>
      <c r="AY1393" s="13">
        <f t="shared" si="1942"/>
        <v>6.3979770076964251E-4</v>
      </c>
      <c r="AZ1393" s="13">
        <f t="shared" si="1943"/>
        <v>9.8442971539199056E-5</v>
      </c>
      <c r="BA1393" s="13">
        <f t="shared" si="1944"/>
        <v>1.0098002992518602E-5</v>
      </c>
      <c r="BB1393" s="13">
        <f t="shared" si="1945"/>
        <v>7.7686854766704656E-7</v>
      </c>
      <c r="BC1393" s="13">
        <f t="shared" si="1946"/>
        <v>4.7813393662207892E-8</v>
      </c>
      <c r="BD1393" s="13">
        <f t="shared" si="1947"/>
        <v>2.0781515952882197E-7</v>
      </c>
      <c r="BE1393" s="13">
        <f t="shared" si="1948"/>
        <v>2.9685759359235823E-7</v>
      </c>
      <c r="BF1393" s="13">
        <f t="shared" si="1949"/>
        <v>2.1202599240895065E-7</v>
      </c>
      <c r="BG1393" s="13">
        <f t="shared" si="1950"/>
        <v>1.009575464854756E-7</v>
      </c>
      <c r="BH1393" s="13">
        <f t="shared" si="1951"/>
        <v>3.605369114146647E-8</v>
      </c>
      <c r="BI1393" s="13">
        <f t="shared" si="1952"/>
        <v>1.0300318818554217E-8</v>
      </c>
      <c r="BJ1393" s="14">
        <f t="shared" si="1953"/>
        <v>0.65901780261173537</v>
      </c>
      <c r="BK1393" s="14">
        <f t="shared" si="1954"/>
        <v>0.26321690433671729</v>
      </c>
      <c r="BL1393" s="14">
        <f t="shared" si="1955"/>
        <v>7.685006370190367E-2</v>
      </c>
      <c r="BM1393" s="14">
        <f t="shared" si="1956"/>
        <v>0.25166290487301374</v>
      </c>
      <c r="BN1393" s="14">
        <f t="shared" si="1957"/>
        <v>0.74763781157829556</v>
      </c>
    </row>
    <row r="1394" spans="1:66" x14ac:dyDescent="0.25">
      <c r="A1394" t="s">
        <v>342</v>
      </c>
      <c r="B1394" t="s">
        <v>189</v>
      </c>
      <c r="C1394" t="s">
        <v>183</v>
      </c>
      <c r="D1394" t="s">
        <v>393</v>
      </c>
      <c r="E1394" s="10">
        <f>VLOOKUP(A1394,home!$A$2:$E$404,3,FALSE)</f>
        <v>1.1667000000000001</v>
      </c>
      <c r="F1394" s="10">
        <f>VLOOKUP(B1394,home!$B$2:$E$404,3,FALSE)</f>
        <v>0.57140000000000002</v>
      </c>
      <c r="G1394" s="10">
        <f>VLOOKUP(C1394,away!$B$2:$E$404,4,FALSE)</f>
        <v>0.57140000000000002</v>
      </c>
      <c r="H1394" s="10">
        <f>VLOOKUP(A1394,away!$A$2:$E$404,3,FALSE)</f>
        <v>1.0832999999999999</v>
      </c>
      <c r="I1394" s="10">
        <f>VLOOKUP(C1394,away!$B$2:$E$404,3,FALSE)</f>
        <v>0.92310000000000003</v>
      </c>
      <c r="J1394" s="10">
        <f>VLOOKUP(B1394,home!$B$2:$E$404,4,FALSE)</f>
        <v>1.2307999999999999</v>
      </c>
      <c r="K1394" s="12">
        <f t="shared" si="1902"/>
        <v>0.38092516993200004</v>
      </c>
      <c r="L1394" s="12">
        <f t="shared" si="1903"/>
        <v>1.230792898284</v>
      </c>
      <c r="M1394" s="13">
        <f t="shared" si="1904"/>
        <v>0.19954448835972483</v>
      </c>
      <c r="N1394" s="13">
        <f t="shared" si="1905"/>
        <v>7.6011518137422185E-2</v>
      </c>
      <c r="O1394" s="13">
        <f t="shared" si="1906"/>
        <v>0.24559793916486358</v>
      </c>
      <c r="P1394" s="13">
        <f t="shared" si="1907"/>
        <v>9.3554436711324671E-2</v>
      </c>
      <c r="Q1394" s="13">
        <f t="shared" si="1908"/>
        <v>1.4477350231643425E-2</v>
      </c>
      <c r="R1394" s="13">
        <f t="shared" si="1909"/>
        <v>0.15114009967865003</v>
      </c>
      <c r="S1394" s="13">
        <f t="shared" si="1910"/>
        <v>1.096551538496391E-2</v>
      </c>
      <c r="T1394" s="13">
        <f t="shared" si="1911"/>
        <v>1.7818619851076946E-2</v>
      </c>
      <c r="U1394" s="13">
        <f t="shared" si="1912"/>
        <v>5.7573068153629191E-2</v>
      </c>
      <c r="V1394" s="13">
        <f t="shared" si="1913"/>
        <v>5.7123024072500573E-4</v>
      </c>
      <c r="W1394" s="13">
        <f t="shared" si="1914"/>
        <v>1.8382623657179514E-3</v>
      </c>
      <c r="X1394" s="13">
        <f t="shared" si="1915"/>
        <v>2.2625202649083995E-3</v>
      </c>
      <c r="Y1394" s="13">
        <f t="shared" si="1916"/>
        <v>1.3923469371364466E-3</v>
      </c>
      <c r="Z1394" s="13">
        <f t="shared" si="1917"/>
        <v>6.2007387110139429E-2</v>
      </c>
      <c r="AA1394" s="13">
        <f t="shared" si="1918"/>
        <v>2.3620174471969173E-2</v>
      </c>
      <c r="AB1394" s="13">
        <f t="shared" si="1919"/>
        <v>4.4987594872791734E-3</v>
      </c>
      <c r="AC1394" s="13">
        <f t="shared" si="1920"/>
        <v>1.6738473912131558E-5</v>
      </c>
      <c r="AD1394" s="13">
        <f t="shared" si="1921"/>
        <v>1.7506010101017767E-4</v>
      </c>
      <c r="AE1394" s="13">
        <f t="shared" si="1922"/>
        <v>2.1546272909620635E-4</v>
      </c>
      <c r="AF1394" s="13">
        <f t="shared" si="1923"/>
        <v>1.325949984082501E-4</v>
      </c>
      <c r="AG1394" s="13">
        <f t="shared" si="1924"/>
        <v>5.4398994129617497E-5</v>
      </c>
      <c r="AH1394" s="13">
        <f t="shared" si="1925"/>
        <v>1.9079562924076615E-2</v>
      </c>
      <c r="AI1394" s="13">
        <f t="shared" si="1926"/>
        <v>7.2678857490821721E-3</v>
      </c>
      <c r="AJ1394" s="13">
        <f t="shared" si="1927"/>
        <v>1.3842603070077439E-3</v>
      </c>
      <c r="AK1394" s="13">
        <f t="shared" si="1928"/>
        <v>1.757665308923492E-4</v>
      </c>
      <c r="AL1394" s="13">
        <f t="shared" si="1929"/>
        <v>3.1390664029440316E-7</v>
      </c>
      <c r="AM1394" s="13">
        <f t="shared" si="1930"/>
        <v>1.3336959745123009E-5</v>
      </c>
      <c r="AN1394" s="13">
        <f t="shared" si="1931"/>
        <v>1.6415035338996985E-5</v>
      </c>
      <c r="AO1394" s="13">
        <f t="shared" si="1932"/>
        <v>1.0101754460159193E-5</v>
      </c>
      <c r="AP1394" s="13">
        <f t="shared" si="1933"/>
        <v>4.1443892165908846E-6</v>
      </c>
      <c r="AQ1394" s="13">
        <f t="shared" si="1934"/>
        <v>1.275221203876213E-6</v>
      </c>
      <c r="AR1394" s="13">
        <f t="shared" si="1935"/>
        <v>4.6965981098632415E-3</v>
      </c>
      <c r="AS1394" s="13">
        <f t="shared" si="1936"/>
        <v>1.7890524331019655E-3</v>
      </c>
      <c r="AT1394" s="13">
        <f t="shared" si="1937"/>
        <v>3.407475510483122E-4</v>
      </c>
      <c r="AU1394" s="13">
        <f t="shared" si="1938"/>
        <v>4.3266439595663739E-5</v>
      </c>
      <c r="AV1394" s="13">
        <f t="shared" si="1939"/>
        <v>4.120318963832705E-6</v>
      </c>
      <c r="AW1394" s="13">
        <f t="shared" si="1940"/>
        <v>4.0881107591720323E-9</v>
      </c>
      <c r="AX1394" s="13">
        <f t="shared" si="1941"/>
        <v>8.4673060954787134E-7</v>
      </c>
      <c r="AY1394" s="13">
        <f t="shared" si="1942"/>
        <v>1.0421500209912023E-6</v>
      </c>
      <c r="AZ1394" s="13">
        <f t="shared" si="1943"/>
        <v>6.4133542239124691E-7</v>
      </c>
      <c r="BA1394" s="13">
        <f t="shared" si="1944"/>
        <v>2.631170277657053E-7</v>
      </c>
      <c r="BB1394" s="13">
        <f t="shared" si="1945"/>
        <v>8.0960642297906045E-8</v>
      </c>
      <c r="BC1394" s="13">
        <f t="shared" si="1946"/>
        <v>1.9929156716154796E-8</v>
      </c>
      <c r="BD1394" s="13">
        <f t="shared" si="1947"/>
        <v>9.6342326661895525E-4</v>
      </c>
      <c r="BE1394" s="13">
        <f t="shared" si="1948"/>
        <v>3.6699217155326813E-4</v>
      </c>
      <c r="BF1394" s="13">
        <f t="shared" si="1949"/>
        <v>6.9898277656321194E-5</v>
      </c>
      <c r="BG1394" s="13">
        <f t="shared" si="1950"/>
        <v>8.8753377647294264E-6</v>
      </c>
      <c r="BH1394" s="13">
        <f t="shared" si="1951"/>
        <v>8.4520988655836321E-7</v>
      </c>
      <c r="BI1394" s="13">
        <f t="shared" si="1952"/>
        <v>6.4392343933090223E-8</v>
      </c>
      <c r="BJ1394" s="14">
        <f t="shared" si="1953"/>
        <v>0.11442630219339403</v>
      </c>
      <c r="BK1394" s="14">
        <f t="shared" si="1954"/>
        <v>0.30465376522731191</v>
      </c>
      <c r="BL1394" s="14">
        <f t="shared" si="1955"/>
        <v>0.51862139997584666</v>
      </c>
      <c r="BM1394" s="14">
        <f t="shared" si="1956"/>
        <v>0.21938198416115315</v>
      </c>
      <c r="BN1394" s="14">
        <f t="shared" si="1957"/>
        <v>0.78032583228362873</v>
      </c>
    </row>
    <row r="1395" spans="1:66" x14ac:dyDescent="0.25">
      <c r="A1395" t="s">
        <v>342</v>
      </c>
      <c r="B1395" t="s">
        <v>192</v>
      </c>
      <c r="C1395" t="s">
        <v>180</v>
      </c>
      <c r="D1395" t="s">
        <v>393</v>
      </c>
      <c r="E1395" s="10">
        <f>VLOOKUP(A1395,home!$A$2:$E$404,3,FALSE)</f>
        <v>1.1667000000000001</v>
      </c>
      <c r="F1395" s="10">
        <f>VLOOKUP(B1395,home!$B$2:$E$404,3,FALSE)</f>
        <v>1.7141999999999999</v>
      </c>
      <c r="G1395" s="10">
        <f>VLOOKUP(C1395,away!$B$2:$E$404,4,FALSE)</f>
        <v>0.42859999999999998</v>
      </c>
      <c r="H1395" s="10">
        <f>VLOOKUP(A1395,away!$A$2:$E$404,3,FALSE)</f>
        <v>1.0832999999999999</v>
      </c>
      <c r="I1395" s="10">
        <f>VLOOKUP(C1395,away!$B$2:$E$404,3,FALSE)</f>
        <v>0.92310000000000003</v>
      </c>
      <c r="J1395" s="10">
        <f>VLOOKUP(B1395,home!$B$2:$E$404,4,FALSE)</f>
        <v>0.92310000000000003</v>
      </c>
      <c r="K1395" s="12">
        <f t="shared" si="1902"/>
        <v>0.85718163020399996</v>
      </c>
      <c r="L1395" s="12">
        <f t="shared" si="1903"/>
        <v>0.92309467371300002</v>
      </c>
      <c r="M1395" s="13">
        <f t="shared" si="1904"/>
        <v>0.16859155832459985</v>
      </c>
      <c r="N1395" s="13">
        <f t="shared" si="1905"/>
        <v>0.14451358680331322</v>
      </c>
      <c r="O1395" s="13">
        <f t="shared" si="1906"/>
        <v>0.1556259695224127</v>
      </c>
      <c r="P1395" s="13">
        <f t="shared" si="1907"/>
        <v>0.13339972225729971</v>
      </c>
      <c r="Q1395" s="13">
        <f t="shared" si="1908"/>
        <v>6.1937195961345642E-2</v>
      </c>
      <c r="R1395" s="13">
        <f t="shared" si="1909"/>
        <v>7.1828751778780411E-2</v>
      </c>
      <c r="S1395" s="13">
        <f t="shared" si="1910"/>
        <v>2.6388459296493878E-2</v>
      </c>
      <c r="T1395" s="13">
        <f t="shared" si="1911"/>
        <v>5.7173895696636487E-2</v>
      </c>
      <c r="U1395" s="13">
        <f t="shared" si="1912"/>
        <v>6.1570286545253455E-2</v>
      </c>
      <c r="V1395" s="13">
        <f t="shared" si="1913"/>
        <v>2.3200141058418288E-3</v>
      </c>
      <c r="W1395" s="13">
        <f t="shared" si="1914"/>
        <v>1.7697142201470287E-2</v>
      </c>
      <c r="X1395" s="13">
        <f t="shared" si="1915"/>
        <v>1.6336137706118775E-2</v>
      </c>
      <c r="Y1395" s="13">
        <f t="shared" si="1916"/>
        <v>7.5399008527801742E-3</v>
      </c>
      <c r="Z1395" s="13">
        <f t="shared" si="1917"/>
        <v>2.2101579395481796E-2</v>
      </c>
      <c r="AA1395" s="13">
        <f t="shared" si="1918"/>
        <v>1.894506785630222E-2</v>
      </c>
      <c r="AB1395" s="13">
        <f t="shared" si="1919"/>
        <v>8.1196820746952669E-3</v>
      </c>
      <c r="AC1395" s="13">
        <f t="shared" si="1920"/>
        <v>1.1473336818725767E-4</v>
      </c>
      <c r="AD1395" s="13">
        <f t="shared" si="1921"/>
        <v>3.7924163005520757E-3</v>
      </c>
      <c r="AE1395" s="13">
        <f t="shared" si="1922"/>
        <v>3.5007592875419807E-3</v>
      </c>
      <c r="AF1395" s="13">
        <f t="shared" si="1923"/>
        <v>1.6157661261406596E-3</v>
      </c>
      <c r="AG1395" s="13">
        <f t="shared" si="1924"/>
        <v>4.9716836833544351E-4</v>
      </c>
      <c r="AH1395" s="13">
        <f t="shared" si="1925"/>
        <v>5.1004625551535569E-3</v>
      </c>
      <c r="AI1395" s="13">
        <f t="shared" si="1926"/>
        <v>4.3720228078209843E-3</v>
      </c>
      <c r="AJ1395" s="13">
        <f t="shared" si="1927"/>
        <v>1.8738088188485302E-3</v>
      </c>
      <c r="AK1395" s="13">
        <f t="shared" si="1928"/>
        <v>5.3539816601040494E-4</v>
      </c>
      <c r="AL1395" s="13">
        <f t="shared" si="1929"/>
        <v>3.6313560659677278E-6</v>
      </c>
      <c r="AM1395" s="13">
        <f t="shared" si="1930"/>
        <v>6.5015791738389026E-4</v>
      </c>
      <c r="AN1395" s="13">
        <f t="shared" si="1931"/>
        <v>6.0015731060940574E-4</v>
      </c>
      <c r="AO1395" s="13">
        <f t="shared" si="1932"/>
        <v>2.7700100840673053E-4</v>
      </c>
      <c r="AP1395" s="13">
        <f t="shared" si="1933"/>
        <v>8.5232718491127637E-5</v>
      </c>
      <c r="AQ1395" s="13">
        <f t="shared" si="1934"/>
        <v>1.966946711630986E-5</v>
      </c>
      <c r="AR1395" s="13">
        <f t="shared" si="1935"/>
        <v>9.4164196362696967E-4</v>
      </c>
      <c r="AS1395" s="13">
        <f t="shared" si="1936"/>
        <v>8.0715819345026144E-4</v>
      </c>
      <c r="AT1395" s="13">
        <f t="shared" si="1937"/>
        <v>3.459405880471053E-4</v>
      </c>
      <c r="AU1395" s="13">
        <f t="shared" si="1938"/>
        <v>9.8844639071982702E-5</v>
      </c>
      <c r="AV1395" s="13">
        <f t="shared" si="1939"/>
        <v>2.1181952214162028E-5</v>
      </c>
      <c r="AW1395" s="13">
        <f t="shared" si="1940"/>
        <v>7.981516845792866E-8</v>
      </c>
      <c r="AX1395" s="13">
        <f t="shared" si="1941"/>
        <v>9.2883903918860062E-5</v>
      </c>
      <c r="AY1395" s="13">
        <f t="shared" si="1942"/>
        <v>8.5740636981169771E-5</v>
      </c>
      <c r="AZ1395" s="13">
        <f t="shared" si="1943"/>
        <v>3.9573362659038849E-5</v>
      </c>
      <c r="BA1395" s="13">
        <f t="shared" si="1944"/>
        <v>1.2176653430490563E-5</v>
      </c>
      <c r="BB1395" s="13">
        <f t="shared" si="1945"/>
        <v>2.8100509813337415E-6</v>
      </c>
      <c r="BC1395" s="13">
        <f t="shared" si="1946"/>
        <v>5.1878861874623329E-7</v>
      </c>
      <c r="BD1395" s="13">
        <f t="shared" si="1947"/>
        <v>1.4487078019478431E-4</v>
      </c>
      <c r="BE1395" s="13">
        <f t="shared" si="1948"/>
        <v>1.2418057153629054E-4</v>
      </c>
      <c r="BF1395" s="13">
        <f t="shared" si="1949"/>
        <v>5.3222652374570983E-5</v>
      </c>
      <c r="BG1395" s="13">
        <f t="shared" si="1950"/>
        <v>1.5207159975405182E-5</v>
      </c>
      <c r="BH1395" s="13">
        <f t="shared" si="1951"/>
        <v>3.2588245446227078E-6</v>
      </c>
      <c r="BI1395" s="13">
        <f t="shared" si="1952"/>
        <v>5.5868090714170028E-7</v>
      </c>
      <c r="BJ1395" s="14">
        <f t="shared" si="1953"/>
        <v>0.31646989112283186</v>
      </c>
      <c r="BK1395" s="14">
        <f t="shared" si="1954"/>
        <v>0.33090385934546962</v>
      </c>
      <c r="BL1395" s="14">
        <f t="shared" si="1955"/>
        <v>0.33052751613122083</v>
      </c>
      <c r="BM1395" s="14">
        <f t="shared" si="1956"/>
        <v>0.2640204005254399</v>
      </c>
      <c r="BN1395" s="14">
        <f t="shared" si="1957"/>
        <v>0.73589678464775155</v>
      </c>
    </row>
    <row r="1396" spans="1:66" x14ac:dyDescent="0.25">
      <c r="A1396" t="s">
        <v>342</v>
      </c>
      <c r="B1396" t="s">
        <v>194</v>
      </c>
      <c r="C1396" t="s">
        <v>177</v>
      </c>
      <c r="D1396" t="s">
        <v>393</v>
      </c>
      <c r="E1396" s="10">
        <f>VLOOKUP(A1396,home!$A$2:$E$404,3,FALSE)</f>
        <v>1.1667000000000001</v>
      </c>
      <c r="F1396" s="10">
        <f>VLOOKUP(B1396,home!$B$2:$E$404,3,FALSE)</f>
        <v>0.1</v>
      </c>
      <c r="G1396" s="10">
        <f>VLOOKUP(C1396,away!$B$2:$E$404,4,FALSE)</f>
        <v>0.85709999999999997</v>
      </c>
      <c r="H1396" s="10">
        <f>VLOOKUP(A1396,away!$A$2:$E$404,3,FALSE)</f>
        <v>1.0832999999999999</v>
      </c>
      <c r="I1396" s="10">
        <f>VLOOKUP(C1396,away!$B$2:$E$404,3,FALSE)</f>
        <v>0.92310000000000003</v>
      </c>
      <c r="J1396" s="10">
        <f>VLOOKUP(B1396,home!$B$2:$E$404,4,FALSE)</f>
        <v>0.92310000000000003</v>
      </c>
      <c r="K1396" s="12">
        <f t="shared" si="1902"/>
        <v>9.9997857000000009E-2</v>
      </c>
      <c r="L1396" s="12">
        <f t="shared" si="1903"/>
        <v>0.92309467371300002</v>
      </c>
      <c r="M1396" s="13">
        <f t="shared" si="1904"/>
        <v>0.35948151178875704</v>
      </c>
      <c r="N1396" s="13">
        <f t="shared" si="1905"/>
        <v>3.5947380809995932E-2</v>
      </c>
      <c r="O1396" s="13">
        <f t="shared" si="1906"/>
        <v>0.33183546883049858</v>
      </c>
      <c r="P1396" s="13">
        <f t="shared" si="1907"/>
        <v>3.318283575964015E-2</v>
      </c>
      <c r="Q1396" s="13">
        <f t="shared" si="1908"/>
        <v>1.7973305228812589E-3</v>
      </c>
      <c r="R1396" s="13">
        <f t="shared" si="1909"/>
        <v>0.15315777691324475</v>
      </c>
      <c r="S1396" s="13">
        <f t="shared" si="1910"/>
        <v>7.6575606320631586E-4</v>
      </c>
      <c r="T1396" s="13">
        <f t="shared" si="1911"/>
        <v>1.6591062325734913E-3</v>
      </c>
      <c r="U1396" s="13">
        <f t="shared" si="1912"/>
        <v>1.5315449474208549E-2</v>
      </c>
      <c r="V1396" s="13">
        <f t="shared" si="1913"/>
        <v>7.8538910576097633E-6</v>
      </c>
      <c r="W1396" s="13">
        <f t="shared" si="1914"/>
        <v>5.9909733536271796E-5</v>
      </c>
      <c r="X1396" s="13">
        <f t="shared" si="1915"/>
        <v>5.5302355930897582E-5</v>
      </c>
      <c r="Y1396" s="13">
        <f t="shared" si="1916"/>
        <v>2.552465510179605E-5</v>
      </c>
      <c r="Z1396" s="13">
        <f t="shared" si="1917"/>
        <v>4.7126376035446706E-2</v>
      </c>
      <c r="AA1396" s="13">
        <f t="shared" si="1918"/>
        <v>4.7125366117208266E-3</v>
      </c>
      <c r="AB1396" s="13">
        <f t="shared" si="1919"/>
        <v>2.3562178110306188E-4</v>
      </c>
      <c r="AC1396" s="13">
        <f t="shared" si="1920"/>
        <v>4.5310810238538183E-8</v>
      </c>
      <c r="AD1396" s="13">
        <f t="shared" si="1921"/>
        <v>1.4977112417670524E-6</v>
      </c>
      <c r="AE1396" s="13">
        <f t="shared" si="1922"/>
        <v>1.382529270035249E-6</v>
      </c>
      <c r="AF1396" s="13">
        <f t="shared" si="1923"/>
        <v>6.3810270271093025E-7</v>
      </c>
      <c r="AG1396" s="13">
        <f t="shared" si="1924"/>
        <v>1.9634306871810988E-7</v>
      </c>
      <c r="AH1396" s="13">
        <f t="shared" si="1925"/>
        <v>1.0875526677429203E-2</v>
      </c>
      <c r="AI1396" s="13">
        <f t="shared" si="1926"/>
        <v>1.0875293614892505E-3</v>
      </c>
      <c r="AJ1396" s="13">
        <f t="shared" si="1927"/>
        <v>5.4375302786751692E-5</v>
      </c>
      <c r="AK1396" s="13">
        <f t="shared" si="1928"/>
        <v>1.8124712508004327E-6</v>
      </c>
      <c r="AL1396" s="13">
        <f t="shared" si="1929"/>
        <v>1.6730108503217431E-10</v>
      </c>
      <c r="AM1396" s="13">
        <f t="shared" si="1930"/>
        <v>2.9953582916302836E-8</v>
      </c>
      <c r="AN1396" s="13">
        <f t="shared" si="1931"/>
        <v>2.7649992848659853E-8</v>
      </c>
      <c r="AO1396" s="13">
        <f t="shared" si="1932"/>
        <v>1.2761780563400226E-8</v>
      </c>
      <c r="AP1396" s="13">
        <f t="shared" si="1933"/>
        <v>3.9267772217229461E-9</v>
      </c>
      <c r="AQ1396" s="13">
        <f t="shared" si="1934"/>
        <v>9.0619678455749578E-10</v>
      </c>
      <c r="AR1396" s="13">
        <f t="shared" si="1935"/>
        <v>2.0078281499517083E-3</v>
      </c>
      <c r="AS1396" s="13">
        <f t="shared" si="1936"/>
        <v>2.0077851221944544E-4</v>
      </c>
      <c r="AT1396" s="13">
        <f t="shared" si="1937"/>
        <v>1.003871047679643E-5</v>
      </c>
      <c r="AU1396" s="13">
        <f t="shared" si="1938"/>
        <v>3.3461651157436379E-7</v>
      </c>
      <c r="AV1396" s="13">
        <f t="shared" si="1939"/>
        <v>8.3652335185630157E-9</v>
      </c>
      <c r="AW1396" s="13">
        <f t="shared" si="1940"/>
        <v>4.2897619711976885E-13</v>
      </c>
      <c r="AX1396" s="13">
        <f t="shared" si="1941"/>
        <v>4.9921568351701547E-10</v>
      </c>
      <c r="AY1396" s="13">
        <f t="shared" si="1942"/>
        <v>4.608233384885516E-10</v>
      </c>
      <c r="AZ1396" s="13">
        <f t="shared" si="1943"/>
        <v>2.1269178464071248E-10</v>
      </c>
      <c r="BA1396" s="13">
        <f t="shared" si="1944"/>
        <v>6.5444884514784724E-11</v>
      </c>
      <c r="BB1396" s="13">
        <f t="shared" si="1945"/>
        <v>1.5102956079340038E-11</v>
      </c>
      <c r="BC1396" s="13">
        <f t="shared" si="1946"/>
        <v>2.7882916628320336E-12</v>
      </c>
      <c r="BD1396" s="13">
        <f t="shared" si="1947"/>
        <v>3.0890257849190792E-4</v>
      </c>
      <c r="BE1396" s="13">
        <f t="shared" si="1948"/>
        <v>3.088959587096508E-5</v>
      </c>
      <c r="BF1396" s="13">
        <f t="shared" si="1949"/>
        <v>1.5444466953462786E-6</v>
      </c>
      <c r="BG1396" s="13">
        <f t="shared" si="1950"/>
        <v>5.1480453261786581E-8</v>
      </c>
      <c r="BH1396" s="13">
        <f t="shared" si="1951"/>
        <v>1.2869837508918291E-9</v>
      </c>
      <c r="BI1396" s="13">
        <f t="shared" si="1952"/>
        <v>2.5739123416600957E-11</v>
      </c>
      <c r="BJ1396" s="14">
        <f t="shared" si="1953"/>
        <v>3.9548345450700163E-2</v>
      </c>
      <c r="BK1396" s="14">
        <f t="shared" si="1954"/>
        <v>0.39343800344159574</v>
      </c>
      <c r="BL1396" s="14">
        <f t="shared" si="1955"/>
        <v>0.51983647519235898</v>
      </c>
      <c r="BM1396" s="14">
        <f t="shared" si="1956"/>
        <v>8.4546895034689734E-2</v>
      </c>
      <c r="BN1396" s="14">
        <f t="shared" si="1957"/>
        <v>0.9154023046250177</v>
      </c>
    </row>
    <row r="1397" spans="1:66" x14ac:dyDescent="0.25">
      <c r="A1397" t="s">
        <v>342</v>
      </c>
      <c r="B1397" t="s">
        <v>196</v>
      </c>
      <c r="C1397" t="s">
        <v>191</v>
      </c>
      <c r="D1397" t="s">
        <v>393</v>
      </c>
      <c r="E1397" s="10">
        <f>VLOOKUP(A1397,home!$A$2:$E$404,3,FALSE)</f>
        <v>1.1667000000000001</v>
      </c>
      <c r="F1397" s="10" t="e">
        <f>VLOOKUP(B1397,home!$B$2:$E$404,3,FALSE)</f>
        <v>#N/A</v>
      </c>
      <c r="G1397" s="10" t="e">
        <f>VLOOKUP(C1397,away!$B$2:$E$404,4,FALSE)</f>
        <v>#N/A</v>
      </c>
      <c r="H1397" s="10">
        <f>VLOOKUP(A1397,away!$A$2:$E$404,3,FALSE)</f>
        <v>1.0832999999999999</v>
      </c>
      <c r="I1397" s="10" t="e">
        <f>VLOOKUP(C1397,away!$B$2:$E$404,3,FALSE)</f>
        <v>#N/A</v>
      </c>
      <c r="J1397" s="10" t="e">
        <f>VLOOKUP(B1397,home!$B$2:$E$404,4,FALSE)</f>
        <v>#N/A</v>
      </c>
      <c r="K1397" s="12" t="e">
        <f t="shared" si="1902"/>
        <v>#N/A</v>
      </c>
      <c r="L1397" s="12" t="e">
        <f t="shared" si="1903"/>
        <v>#N/A</v>
      </c>
      <c r="M1397" s="13" t="e">
        <f t="shared" si="1904"/>
        <v>#N/A</v>
      </c>
      <c r="N1397" s="13" t="e">
        <f t="shared" si="1905"/>
        <v>#N/A</v>
      </c>
      <c r="O1397" s="13" t="e">
        <f t="shared" si="1906"/>
        <v>#N/A</v>
      </c>
      <c r="P1397" s="13" t="e">
        <f t="shared" si="1907"/>
        <v>#N/A</v>
      </c>
      <c r="Q1397" s="13" t="e">
        <f t="shared" si="1908"/>
        <v>#N/A</v>
      </c>
      <c r="R1397" s="13" t="e">
        <f t="shared" si="1909"/>
        <v>#N/A</v>
      </c>
      <c r="S1397" s="13" t="e">
        <f t="shared" si="1910"/>
        <v>#N/A</v>
      </c>
      <c r="T1397" s="13" t="e">
        <f t="shared" si="1911"/>
        <v>#N/A</v>
      </c>
      <c r="U1397" s="13" t="e">
        <f t="shared" si="1912"/>
        <v>#N/A</v>
      </c>
      <c r="V1397" s="13" t="e">
        <f t="shared" si="1913"/>
        <v>#N/A</v>
      </c>
      <c r="W1397" s="13" t="e">
        <f t="shared" si="1914"/>
        <v>#N/A</v>
      </c>
      <c r="X1397" s="13" t="e">
        <f t="shared" si="1915"/>
        <v>#N/A</v>
      </c>
      <c r="Y1397" s="13" t="e">
        <f t="shared" si="1916"/>
        <v>#N/A</v>
      </c>
      <c r="Z1397" s="13" t="e">
        <f t="shared" si="1917"/>
        <v>#N/A</v>
      </c>
      <c r="AA1397" s="13" t="e">
        <f t="shared" si="1918"/>
        <v>#N/A</v>
      </c>
      <c r="AB1397" s="13" t="e">
        <f t="shared" si="1919"/>
        <v>#N/A</v>
      </c>
      <c r="AC1397" s="13" t="e">
        <f t="shared" si="1920"/>
        <v>#N/A</v>
      </c>
      <c r="AD1397" s="13" t="e">
        <f t="shared" si="1921"/>
        <v>#N/A</v>
      </c>
      <c r="AE1397" s="13" t="e">
        <f t="shared" si="1922"/>
        <v>#N/A</v>
      </c>
      <c r="AF1397" s="13" t="e">
        <f t="shared" si="1923"/>
        <v>#N/A</v>
      </c>
      <c r="AG1397" s="13" t="e">
        <f t="shared" si="1924"/>
        <v>#N/A</v>
      </c>
      <c r="AH1397" s="13" t="e">
        <f t="shared" si="1925"/>
        <v>#N/A</v>
      </c>
      <c r="AI1397" s="13" t="e">
        <f t="shared" si="1926"/>
        <v>#N/A</v>
      </c>
      <c r="AJ1397" s="13" t="e">
        <f t="shared" si="1927"/>
        <v>#N/A</v>
      </c>
      <c r="AK1397" s="13" t="e">
        <f t="shared" si="1928"/>
        <v>#N/A</v>
      </c>
      <c r="AL1397" s="13" t="e">
        <f t="shared" si="1929"/>
        <v>#N/A</v>
      </c>
      <c r="AM1397" s="13" t="e">
        <f t="shared" si="1930"/>
        <v>#N/A</v>
      </c>
      <c r="AN1397" s="13" t="e">
        <f t="shared" si="1931"/>
        <v>#N/A</v>
      </c>
      <c r="AO1397" s="13" t="e">
        <f t="shared" si="1932"/>
        <v>#N/A</v>
      </c>
      <c r="AP1397" s="13" t="e">
        <f t="shared" si="1933"/>
        <v>#N/A</v>
      </c>
      <c r="AQ1397" s="13" t="e">
        <f t="shared" si="1934"/>
        <v>#N/A</v>
      </c>
      <c r="AR1397" s="13" t="e">
        <f t="shared" si="1935"/>
        <v>#N/A</v>
      </c>
      <c r="AS1397" s="13" t="e">
        <f t="shared" si="1936"/>
        <v>#N/A</v>
      </c>
      <c r="AT1397" s="13" t="e">
        <f t="shared" si="1937"/>
        <v>#N/A</v>
      </c>
      <c r="AU1397" s="13" t="e">
        <f t="shared" si="1938"/>
        <v>#N/A</v>
      </c>
      <c r="AV1397" s="13" t="e">
        <f t="shared" si="1939"/>
        <v>#N/A</v>
      </c>
      <c r="AW1397" s="13" t="e">
        <f t="shared" si="1940"/>
        <v>#N/A</v>
      </c>
      <c r="AX1397" s="13" t="e">
        <f t="shared" si="1941"/>
        <v>#N/A</v>
      </c>
      <c r="AY1397" s="13" t="e">
        <f t="shared" si="1942"/>
        <v>#N/A</v>
      </c>
      <c r="AZ1397" s="13" t="e">
        <f t="shared" si="1943"/>
        <v>#N/A</v>
      </c>
      <c r="BA1397" s="13" t="e">
        <f t="shared" si="1944"/>
        <v>#N/A</v>
      </c>
      <c r="BB1397" s="13" t="e">
        <f t="shared" si="1945"/>
        <v>#N/A</v>
      </c>
      <c r="BC1397" s="13" t="e">
        <f t="shared" si="1946"/>
        <v>#N/A</v>
      </c>
      <c r="BD1397" s="13" t="e">
        <f t="shared" si="1947"/>
        <v>#N/A</v>
      </c>
      <c r="BE1397" s="13" t="e">
        <f t="shared" si="1948"/>
        <v>#N/A</v>
      </c>
      <c r="BF1397" s="13" t="e">
        <f t="shared" si="1949"/>
        <v>#N/A</v>
      </c>
      <c r="BG1397" s="13" t="e">
        <f t="shared" si="1950"/>
        <v>#N/A</v>
      </c>
      <c r="BH1397" s="13" t="e">
        <f t="shared" si="1951"/>
        <v>#N/A</v>
      </c>
      <c r="BI1397" s="13" t="e">
        <f t="shared" si="1952"/>
        <v>#N/A</v>
      </c>
      <c r="BJ1397" s="14" t="e">
        <f t="shared" si="1953"/>
        <v>#N/A</v>
      </c>
      <c r="BK1397" s="14" t="e">
        <f t="shared" si="1954"/>
        <v>#N/A</v>
      </c>
      <c r="BL1397" s="14" t="e">
        <f t="shared" si="1955"/>
        <v>#N/A</v>
      </c>
      <c r="BM1397" s="14" t="e">
        <f t="shared" si="1956"/>
        <v>#N/A</v>
      </c>
      <c r="BN1397" s="14" t="e">
        <f t="shared" si="1957"/>
        <v>#N/A</v>
      </c>
    </row>
    <row r="1398" spans="1:66" x14ac:dyDescent="0.25">
      <c r="A1398" t="s">
        <v>342</v>
      </c>
      <c r="B1398" t="s">
        <v>195</v>
      </c>
      <c r="C1398" t="s">
        <v>181</v>
      </c>
      <c r="D1398" t="s">
        <v>393</v>
      </c>
      <c r="E1398" s="10">
        <f>VLOOKUP(A1398,home!$A$2:$E$404,3,FALSE)</f>
        <v>1.1667000000000001</v>
      </c>
      <c r="F1398" s="10">
        <f>VLOOKUP(B1398,home!$B$2:$E$404,3,FALSE)</f>
        <v>1.7141999999999999</v>
      </c>
      <c r="G1398" s="10">
        <f>VLOOKUP(C1398,away!$B$2:$E$404,4,FALSE)</f>
        <v>0.85709999999999997</v>
      </c>
      <c r="H1398" s="10">
        <f>VLOOKUP(A1398,away!$A$2:$E$404,3,FALSE)</f>
        <v>1.0832999999999999</v>
      </c>
      <c r="I1398" s="10">
        <f>VLOOKUP(C1398,away!$B$2:$E$404,3,FALSE)</f>
        <v>0.92310000000000003</v>
      </c>
      <c r="J1398" s="10">
        <f>VLOOKUP(B1398,home!$B$2:$E$404,4,FALSE)</f>
        <v>0.73850000000000005</v>
      </c>
      <c r="K1398" s="12">
        <f t="shared" si="1902"/>
        <v>1.7141632646939999</v>
      </c>
      <c r="L1398" s="12">
        <f t="shared" si="1903"/>
        <v>0.73849573885500008</v>
      </c>
      <c r="M1398" s="13">
        <f t="shared" si="1904"/>
        <v>8.6064436337173367E-2</v>
      </c>
      <c r="N1398" s="13">
        <f t="shared" si="1905"/>
        <v>0.14752849516577798</v>
      </c>
      <c r="O1398" s="13">
        <f t="shared" si="1906"/>
        <v>6.3558219501959959E-2</v>
      </c>
      <c r="P1398" s="13">
        <f t="shared" si="1907"/>
        <v>0.10894916503961753</v>
      </c>
      <c r="Q1398" s="13">
        <f t="shared" si="1908"/>
        <v>0.12644396345438152</v>
      </c>
      <c r="R1398" s="13">
        <f t="shared" si="1909"/>
        <v>2.346873713570409E-2</v>
      </c>
      <c r="S1398" s="13">
        <f t="shared" si="1910"/>
        <v>3.4479748744089857E-2</v>
      </c>
      <c r="T1398" s="13">
        <f t="shared" si="1911"/>
        <v>9.3378328214998113E-2</v>
      </c>
      <c r="U1398" s="13">
        <f t="shared" si="1912"/>
        <v>4.0229247066783838E-2</v>
      </c>
      <c r="V1398" s="13">
        <f t="shared" si="1913"/>
        <v>4.8497768988490482E-3</v>
      </c>
      <c r="W1398" s="13">
        <f t="shared" si="1914"/>
        <v>7.2248532398603821E-2</v>
      </c>
      <c r="X1398" s="13">
        <f t="shared" si="1915"/>
        <v>5.335523331489634E-2</v>
      </c>
      <c r="Y1398" s="13">
        <f t="shared" si="1916"/>
        <v>1.9701306224332638E-2</v>
      </c>
      <c r="Z1398" s="13">
        <f t="shared" si="1917"/>
        <v>5.7771874570085244E-3</v>
      </c>
      <c r="AA1398" s="13">
        <f t="shared" si="1918"/>
        <v>9.9030425120549583E-3</v>
      </c>
      <c r="AB1398" s="13">
        <f t="shared" si="1919"/>
        <v>8.487715841433801E-3</v>
      </c>
      <c r="AC1398" s="13">
        <f t="shared" si="1920"/>
        <v>3.8370897307106477E-4</v>
      </c>
      <c r="AD1398" s="13">
        <f t="shared" si="1921"/>
        <v>3.0961445041435217E-2</v>
      </c>
      <c r="AE1398" s="13">
        <f t="shared" si="1922"/>
        <v>2.2864895231893181E-2</v>
      </c>
      <c r="AF1398" s="13">
        <f t="shared" si="1923"/>
        <v>8.4428138490595592E-3</v>
      </c>
      <c r="AG1398" s="13">
        <f t="shared" si="1924"/>
        <v>2.0783273504921557E-3</v>
      </c>
      <c r="AH1398" s="13">
        <f t="shared" si="1925"/>
        <v>1.0666070798918371E-3</v>
      </c>
      <c r="AI1398" s="13">
        <f t="shared" si="1926"/>
        <v>1.8283386742131255E-3</v>
      </c>
      <c r="AJ1398" s="13">
        <f t="shared" si="1927"/>
        <v>1.5670354953777356E-3</v>
      </c>
      <c r="AK1398" s="13">
        <f t="shared" si="1928"/>
        <v>8.9538489354935966E-4</v>
      </c>
      <c r="AL1398" s="13">
        <f t="shared" si="1929"/>
        <v>1.9429522350218455E-5</v>
      </c>
      <c r="AM1398" s="13">
        <f t="shared" si="1930"/>
        <v>1.0614594342374084E-2</v>
      </c>
      <c r="AN1398" s="13">
        <f t="shared" si="1931"/>
        <v>7.8388326915176526E-3</v>
      </c>
      <c r="AO1398" s="13">
        <f t="shared" si="1932"/>
        <v>2.894472270141528E-3</v>
      </c>
      <c r="AP1398" s="13">
        <f t="shared" si="1933"/>
        <v>7.1251847924449249E-4</v>
      </c>
      <c r="AQ1398" s="13">
        <f t="shared" si="1934"/>
        <v>1.315479651943756E-4</v>
      </c>
      <c r="AR1398" s="13">
        <f t="shared" si="1935"/>
        <v>1.5753695670653933E-4</v>
      </c>
      <c r="AS1398" s="13">
        <f t="shared" si="1936"/>
        <v>2.7004406401803875E-4</v>
      </c>
      <c r="AT1398" s="13">
        <f t="shared" si="1937"/>
        <v>2.3144980719419844E-4</v>
      </c>
      <c r="AU1398" s="13">
        <f t="shared" si="1938"/>
        <v>1.3224758570426801E-4</v>
      </c>
      <c r="AV1398" s="13">
        <f t="shared" si="1939"/>
        <v>5.6673488314681874E-5</v>
      </c>
      <c r="AW1398" s="13">
        <f t="shared" si="1940"/>
        <v>6.8321878843383656E-7</v>
      </c>
      <c r="AX1398" s="13">
        <f t="shared" si="1941"/>
        <v>3.0325246152210698E-3</v>
      </c>
      <c r="AY1398" s="13">
        <f t="shared" si="1942"/>
        <v>2.239506506313659E-3</v>
      </c>
      <c r="AZ1398" s="13">
        <f t="shared" si="1943"/>
        <v>8.2693300602534252E-4</v>
      </c>
      <c r="BA1398" s="13">
        <f t="shared" si="1944"/>
        <v>2.0356216708942385E-4</v>
      </c>
      <c r="BB1398" s="13">
        <f t="shared" si="1945"/>
        <v>3.7582448246907257E-5</v>
      </c>
      <c r="BC1398" s="13">
        <f t="shared" si="1946"/>
        <v>5.5508955772159172E-6</v>
      </c>
      <c r="BD1398" s="13">
        <f t="shared" si="1947"/>
        <v>1.9390061873327312E-5</v>
      </c>
      <c r="BE1398" s="13">
        <f t="shared" si="1948"/>
        <v>3.32377317634014E-5</v>
      </c>
      <c r="BF1398" s="13">
        <f t="shared" si="1949"/>
        <v>2.8487449395287805E-5</v>
      </c>
      <c r="BG1398" s="13">
        <f t="shared" si="1950"/>
        <v>1.6277379752743886E-5</v>
      </c>
      <c r="BH1398" s="13">
        <f t="shared" si="1951"/>
        <v>6.9755216044068642E-6</v>
      </c>
      <c r="BI1398" s="13">
        <f t="shared" si="1952"/>
        <v>2.3914365772707182E-6</v>
      </c>
      <c r="BJ1398" s="14">
        <f t="shared" si="1953"/>
        <v>0.60554096563281612</v>
      </c>
      <c r="BK1398" s="14">
        <f t="shared" si="1954"/>
        <v>0.23698577202146476</v>
      </c>
      <c r="BL1398" s="14">
        <f t="shared" si="1955"/>
        <v>0.15195903968387284</v>
      </c>
      <c r="BM1398" s="14">
        <f t="shared" si="1956"/>
        <v>0.44201112487302263</v>
      </c>
      <c r="BN1398" s="14">
        <f t="shared" si="1957"/>
        <v>0.55601301663461444</v>
      </c>
    </row>
    <row r="1399" spans="1:66" x14ac:dyDescent="0.25">
      <c r="A1399" t="s">
        <v>343</v>
      </c>
      <c r="B1399" t="s">
        <v>207</v>
      </c>
      <c r="C1399" t="s">
        <v>209</v>
      </c>
      <c r="D1399" t="s">
        <v>393</v>
      </c>
      <c r="E1399" s="10">
        <f>VLOOKUP(A1399,home!$A$2:$E$404,3,FALSE)</f>
        <v>1.3976999999999999</v>
      </c>
      <c r="F1399" s="10">
        <f>VLOOKUP(B1399,home!$B$2:$E$404,3,FALSE)</f>
        <v>0.6734</v>
      </c>
      <c r="G1399" s="10">
        <f>VLOOKUP(C1399,away!$B$2:$E$404,4,FALSE)</f>
        <v>0.98799999999999999</v>
      </c>
      <c r="H1399" s="10">
        <f>VLOOKUP(A1399,away!$A$2:$E$404,3,FALSE)</f>
        <v>1.0585</v>
      </c>
      <c r="I1399" s="10">
        <f>VLOOKUP(C1399,away!$B$2:$E$404,3,FALSE)</f>
        <v>1.2146999999999999</v>
      </c>
      <c r="J1399" s="10">
        <f>VLOOKUP(B1399,home!$B$2:$E$404,4,FALSE)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343</v>
      </c>
      <c r="B1400" t="s">
        <v>205</v>
      </c>
      <c r="C1400" t="s">
        <v>198</v>
      </c>
      <c r="D1400" t="s">
        <v>393</v>
      </c>
      <c r="E1400" s="10">
        <f>VLOOKUP(A1400,home!$A$2:$E$404,3,FALSE)</f>
        <v>1.3976999999999999</v>
      </c>
      <c r="F1400" s="10">
        <f>VLOOKUP(B1400,home!$B$2:$E$404,3,FALSE)</f>
        <v>0.96799999999999997</v>
      </c>
      <c r="G1400" s="10">
        <f>VLOOKUP(C1400,away!$B$2:$E$404,4,FALSE)</f>
        <v>0.71550000000000002</v>
      </c>
      <c r="H1400" s="10">
        <f>VLOOKUP(A1400,away!$A$2:$E$404,3,FALSE)</f>
        <v>1.0585</v>
      </c>
      <c r="I1400" s="10">
        <f>VLOOKUP(C1400,away!$B$2:$E$404,3,FALSE)</f>
        <v>0.89219999999999999</v>
      </c>
      <c r="J1400" s="10">
        <f>VLOOKUP(B1400,home!$B$2:$E$404,4,FALSE)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343</v>
      </c>
      <c r="B1401" t="s">
        <v>206</v>
      </c>
      <c r="C1401" t="s">
        <v>200</v>
      </c>
      <c r="D1401" t="s">
        <v>393</v>
      </c>
      <c r="E1401" s="10">
        <f>VLOOKUP(A1401,home!$A$2:$E$404,3,FALSE)</f>
        <v>1.3976999999999999</v>
      </c>
      <c r="F1401" s="10">
        <f>VLOOKUP(B1401,home!$B$2:$E$404,3,FALSE)</f>
        <v>0.97909999999999997</v>
      </c>
      <c r="G1401" s="10">
        <f>VLOOKUP(C1401,away!$B$2:$E$404,4,FALSE)</f>
        <v>0.85860000000000003</v>
      </c>
      <c r="H1401" s="10">
        <f>VLOOKUP(A1401,away!$A$2:$E$404,3,FALSE)</f>
        <v>1.0585</v>
      </c>
      <c r="I1401" s="10">
        <f>VLOOKUP(C1401,away!$B$2:$E$404,3,FALSE)</f>
        <v>1.2282</v>
      </c>
      <c r="J1401" s="10">
        <f>VLOOKUP(B1401,home!$B$2:$E$404,4,FALSE)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344</v>
      </c>
      <c r="B1402" t="s">
        <v>219</v>
      </c>
      <c r="C1402" t="s">
        <v>218</v>
      </c>
      <c r="D1402" t="s">
        <v>393</v>
      </c>
      <c r="E1402" s="10">
        <f>VLOOKUP(A1402,home!$A$2:$E$404,3,FALSE)</f>
        <v>1.8042</v>
      </c>
      <c r="F1402" s="10">
        <f>VLOOKUP(B1402,home!$B$2:$E$404,3,FALSE)</f>
        <v>0.84989999999999999</v>
      </c>
      <c r="G1402" s="10">
        <f>VLOOKUP(C1402,away!$B$2:$E$404,4,FALSE)</f>
        <v>1.1085</v>
      </c>
      <c r="H1402" s="10">
        <f>VLOOKUP(A1402,away!$A$2:$E$404,3,FALSE)</f>
        <v>1.2458</v>
      </c>
      <c r="I1402" s="10">
        <f>VLOOKUP(C1402,away!$B$2:$E$404,3,FALSE)</f>
        <v>0.74919999999999998</v>
      </c>
      <c r="J1402" s="10">
        <f>VLOOKUP(B1402,home!$B$2:$E$404,4,FALSE)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344</v>
      </c>
      <c r="B1403" t="s">
        <v>221</v>
      </c>
      <c r="C1403" t="s">
        <v>228</v>
      </c>
      <c r="D1403" t="s">
        <v>393</v>
      </c>
      <c r="E1403" s="10">
        <f>VLOOKUP(A1403,home!$A$2:$E$404,3,FALSE)</f>
        <v>1.8042</v>
      </c>
      <c r="F1403" s="10">
        <f>VLOOKUP(B1403,home!$B$2:$E$404,3,FALSE)</f>
        <v>1.6997</v>
      </c>
      <c r="G1403" s="10">
        <f>VLOOKUP(C1403,away!$B$2:$E$404,4,FALSE)</f>
        <v>0.84989999999999999</v>
      </c>
      <c r="H1403" s="10">
        <f>VLOOKUP(A1403,away!$A$2:$E$404,3,FALSE)</f>
        <v>1.2458</v>
      </c>
      <c r="I1403" s="10">
        <f>VLOOKUP(C1403,away!$B$2:$E$404,3,FALSE)</f>
        <v>0.90969999999999995</v>
      </c>
      <c r="J1403" s="10">
        <f>VLOOKUP(B1403,home!$B$2:$E$404,4,FALSE)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345</v>
      </c>
      <c r="B1404" t="s">
        <v>321</v>
      </c>
      <c r="C1404" t="s">
        <v>237</v>
      </c>
      <c r="D1404" t="s">
        <v>393</v>
      </c>
      <c r="E1404" s="10">
        <f>VLOOKUP(A1404,home!$A$2:$E$404,3,FALSE)</f>
        <v>1.5690999999999999</v>
      </c>
      <c r="F1404" s="10">
        <f>VLOOKUP(B1404,home!$B$2:$E$404,3,FALSE)</f>
        <v>0.63729999999999998</v>
      </c>
      <c r="G1404" s="10">
        <f>VLOOKUP(C1404,away!$B$2:$E$404,4,FALSE)</f>
        <v>0.63729999999999998</v>
      </c>
      <c r="H1404" s="10">
        <f>VLOOKUP(A1404,away!$A$2:$E$404,3,FALSE)</f>
        <v>1.1701999999999999</v>
      </c>
      <c r="I1404" s="10">
        <f>VLOOKUP(C1404,away!$B$2:$E$404,3,FALSE)</f>
        <v>0.94</v>
      </c>
      <c r="J1404" s="10">
        <f>VLOOKUP(B1404,home!$B$2:$E$404,4,FALSE)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345</v>
      </c>
      <c r="B1405" t="s">
        <v>319</v>
      </c>
      <c r="C1405" t="s">
        <v>235</v>
      </c>
      <c r="D1405" t="s">
        <v>393</v>
      </c>
      <c r="E1405" s="10">
        <f>VLOOKUP(A1405,home!$A$2:$E$404,3,FALSE)</f>
        <v>1.5690999999999999</v>
      </c>
      <c r="F1405" s="10">
        <f>VLOOKUP(B1405,home!$B$2:$E$404,3,FALSE)</f>
        <v>1.0197000000000001</v>
      </c>
      <c r="G1405" s="10">
        <f>VLOOKUP(C1405,away!$B$2:$E$404,4,FALSE)</f>
        <v>0.9849</v>
      </c>
      <c r="H1405" s="10">
        <f>VLOOKUP(A1405,away!$A$2:$E$404,3,FALSE)</f>
        <v>1.1701999999999999</v>
      </c>
      <c r="I1405" s="10">
        <f>VLOOKUP(C1405,away!$B$2:$E$404,3,FALSE)</f>
        <v>1.2430000000000001</v>
      </c>
      <c r="J1405" s="10">
        <f>VLOOKUP(B1405,home!$B$2:$E$404,4,FALSE)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345</v>
      </c>
      <c r="B1406" t="s">
        <v>232</v>
      </c>
      <c r="C1406" t="s">
        <v>243</v>
      </c>
      <c r="D1406" t="s">
        <v>393</v>
      </c>
      <c r="E1406" s="10">
        <f>VLOOKUP(A1406,home!$A$2:$E$404,3,FALSE)</f>
        <v>1.5690999999999999</v>
      </c>
      <c r="F1406" s="10">
        <f>VLOOKUP(B1406,home!$B$2:$E$404,3,FALSE)</f>
        <v>0.92700000000000005</v>
      </c>
      <c r="G1406" s="10">
        <f>VLOOKUP(C1406,away!$B$2:$E$404,4,FALSE)</f>
        <v>1.2166999999999999</v>
      </c>
      <c r="H1406" s="10">
        <f>VLOOKUP(A1406,away!$A$2:$E$404,3,FALSE)</f>
        <v>1.1701999999999999</v>
      </c>
      <c r="I1406" s="10">
        <f>VLOOKUP(C1406,away!$B$2:$E$404,3,FALSE)</f>
        <v>0.77690000000000003</v>
      </c>
      <c r="J1406" s="10">
        <f>VLOOKUP(B1406,home!$B$2:$E$404,4,FALSE)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345</v>
      </c>
      <c r="B1407" t="s">
        <v>240</v>
      </c>
      <c r="C1407" t="s">
        <v>239</v>
      </c>
      <c r="D1407" t="s">
        <v>393</v>
      </c>
      <c r="E1407" s="10">
        <f>VLOOKUP(A1407,home!$A$2:$E$404,3,FALSE)</f>
        <v>1.5690999999999999</v>
      </c>
      <c r="F1407" s="10">
        <f>VLOOKUP(B1407,home!$B$2:$E$404,3,FALSE)</f>
        <v>0.84970000000000001</v>
      </c>
      <c r="G1407" s="10">
        <f>VLOOKUP(C1407,away!$B$2:$E$404,4,FALSE)</f>
        <v>0.81110000000000004</v>
      </c>
      <c r="H1407" s="10">
        <f>VLOOKUP(A1407,away!$A$2:$E$404,3,FALSE)</f>
        <v>1.1701999999999999</v>
      </c>
      <c r="I1407" s="10">
        <f>VLOOKUP(C1407,away!$B$2:$E$404,3,FALSE)</f>
        <v>1.2430000000000001</v>
      </c>
      <c r="J1407" s="10">
        <f>VLOOKUP(B1407,home!$B$2:$E$404,4,FALSE)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346</v>
      </c>
      <c r="B1408" t="s">
        <v>256</v>
      </c>
      <c r="C1408" t="s">
        <v>253</v>
      </c>
      <c r="D1408" t="s">
        <v>393</v>
      </c>
      <c r="E1408" s="10">
        <f>VLOOKUP(A1408,home!$A$2:$E$404,3,FALSE)</f>
        <v>1.254</v>
      </c>
      <c r="F1408" s="10">
        <f>VLOOKUP(B1408,home!$B$2:$E$404,3,FALSE)</f>
        <v>1.0965</v>
      </c>
      <c r="G1408" s="10">
        <f>VLOOKUP(C1408,away!$B$2:$E$404,4,FALSE)</f>
        <v>0.94699999999999995</v>
      </c>
      <c r="H1408" s="10">
        <f>VLOOKUP(A1408,away!$A$2:$E$404,3,FALSE)</f>
        <v>0.9476</v>
      </c>
      <c r="I1408" s="10">
        <f>VLOOKUP(C1408,away!$B$2:$E$404,3,FALSE)</f>
        <v>0.72550000000000003</v>
      </c>
      <c r="J1408" s="10">
        <f>VLOOKUP(B1408,home!$B$2:$E$404,4,FALSE)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346</v>
      </c>
      <c r="B1409" t="s">
        <v>252</v>
      </c>
      <c r="C1409" t="s">
        <v>255</v>
      </c>
      <c r="D1409" t="s">
        <v>393</v>
      </c>
      <c r="E1409" s="10">
        <f>VLOOKUP(A1409,home!$A$2:$E$404,3,FALSE)</f>
        <v>1.254</v>
      </c>
      <c r="F1409" s="10">
        <f>VLOOKUP(B1409,home!$B$2:$E$404,3,FALSE)</f>
        <v>1.9936</v>
      </c>
      <c r="G1409" s="10">
        <f>VLOOKUP(C1409,away!$B$2:$E$404,4,FALSE)</f>
        <v>1.246</v>
      </c>
      <c r="H1409" s="10">
        <f>VLOOKUP(A1409,away!$A$2:$E$404,3,FALSE)</f>
        <v>0.9476</v>
      </c>
      <c r="I1409" s="10">
        <f>VLOOKUP(C1409,away!$B$2:$E$404,3,FALSE)</f>
        <v>0.65959999999999996</v>
      </c>
      <c r="J1409" s="10">
        <f>VLOOKUP(B1409,home!$B$2:$E$404,4,FALSE)</f>
        <v>1.1872</v>
      </c>
      <c r="K1409" s="12">
        <f t="shared" si="1902"/>
        <v>3.1149681024000002</v>
      </c>
      <c r="L1409" s="12">
        <f t="shared" si="1903"/>
        <v>0.74204387891199997</v>
      </c>
      <c r="M1409" s="13">
        <f t="shared" si="1904"/>
        <v>2.1131045243322898E-2</v>
      </c>
      <c r="N1409" s="13">
        <f t="shared" si="1905"/>
        <v>6.5822531903322073E-2</v>
      </c>
      <c r="O1409" s="13">
        <f t="shared" si="1906"/>
        <v>1.5680162777820288E-2</v>
      </c>
      <c r="P1409" s="13">
        <f t="shared" si="1907"/>
        <v>4.8843206893349977E-2</v>
      </c>
      <c r="Q1409" s="13">
        <f t="shared" si="1908"/>
        <v>0.10251754364902733</v>
      </c>
      <c r="R1409" s="13">
        <f t="shared" si="1909"/>
        <v>5.8176844048126626E-3</v>
      </c>
      <c r="S1409" s="13">
        <f t="shared" si="1910"/>
        <v>2.8224572331324034E-2</v>
      </c>
      <c r="T1409" s="13">
        <f t="shared" si="1911"/>
        <v>7.6072515745854496E-2</v>
      </c>
      <c r="U1409" s="13">
        <f t="shared" si="1912"/>
        <v>1.8121901350821378E-2</v>
      </c>
      <c r="V1409" s="13">
        <f t="shared" si="1913"/>
        <v>7.2488322801352737E-3</v>
      </c>
      <c r="W1409" s="13">
        <f t="shared" si="1914"/>
        <v>0.10644629280103995</v>
      </c>
      <c r="X1409" s="13">
        <f t="shared" si="1915"/>
        <v>7.8987820005886181E-2</v>
      </c>
      <c r="Y1409" s="13">
        <f t="shared" si="1916"/>
        <v>2.9306214171985326E-2</v>
      </c>
      <c r="Z1409" s="13">
        <f t="shared" si="1917"/>
        <v>1.4389923673443462E-3</v>
      </c>
      <c r="AA1409" s="13">
        <f t="shared" si="1918"/>
        <v>4.4824153238747022E-3</v>
      </c>
      <c r="AB1409" s="13">
        <f t="shared" si="1919"/>
        <v>6.981290377789333E-3</v>
      </c>
      <c r="AC1409" s="13">
        <f t="shared" si="1920"/>
        <v>1.0472039205730889E-3</v>
      </c>
      <c r="AD1409" s="13">
        <f t="shared" si="1921"/>
        <v>8.2894201673492554E-2</v>
      </c>
      <c r="AE1409" s="13">
        <f t="shared" si="1922"/>
        <v>6.1511134949112013E-2</v>
      </c>
      <c r="AF1409" s="13">
        <f t="shared" si="1923"/>
        <v>2.2821980586959282E-2</v>
      </c>
      <c r="AG1409" s="13">
        <f t="shared" si="1924"/>
        <v>5.6449703330672093E-3</v>
      </c>
      <c r="AH1409" s="13">
        <f t="shared" si="1925"/>
        <v>2.6694886949724003E-4</v>
      </c>
      <c r="AI1409" s="13">
        <f t="shared" si="1926"/>
        <v>8.3153721345564317E-4</v>
      </c>
      <c r="AJ1409" s="13">
        <f t="shared" si="1927"/>
        <v>1.2951059479364543E-3</v>
      </c>
      <c r="AK1409" s="13">
        <f t="shared" si="1928"/>
        <v>1.3447379056835238E-3</v>
      </c>
      <c r="AL1409" s="13">
        <f t="shared" si="1929"/>
        <v>9.6822087432217122E-5</v>
      </c>
      <c r="AM1409" s="13">
        <f t="shared" si="1930"/>
        <v>5.16425588173684E-2</v>
      </c>
      <c r="AN1409" s="13">
        <f t="shared" si="1931"/>
        <v>3.8321044661781149E-2</v>
      </c>
      <c r="AO1409" s="13">
        <f t="shared" si="1932"/>
        <v>1.4217948312394037E-2</v>
      </c>
      <c r="AP1409" s="13">
        <f t="shared" si="1933"/>
        <v>3.5167805052997323E-3</v>
      </c>
      <c r="AQ1409" s="13">
        <f t="shared" si="1934"/>
        <v>6.5240136185867902E-4</v>
      </c>
      <c r="AR1409" s="13">
        <f t="shared" si="1935"/>
        <v>3.961755491858106E-5</v>
      </c>
      <c r="AS1409" s="13">
        <f t="shared" si="1936"/>
        <v>1.2340741986646025E-4</v>
      </c>
      <c r="AT1409" s="13">
        <f t="shared" si="1937"/>
        <v>1.9220508824175389E-4</v>
      </c>
      <c r="AU1409" s="13">
        <f t="shared" si="1938"/>
        <v>1.9957090633068025E-4</v>
      </c>
      <c r="AV1409" s="13">
        <f t="shared" si="1939"/>
        <v>1.5541425184678181E-4</v>
      </c>
      <c r="AW1409" s="13">
        <f t="shared" si="1940"/>
        <v>6.2166315982564523E-6</v>
      </c>
      <c r="AX1409" s="13">
        <f t="shared" si="1941"/>
        <v>2.6810820573736415E-2</v>
      </c>
      <c r="AY1409" s="13">
        <f t="shared" si="1942"/>
        <v>1.9894805295349021E-2</v>
      </c>
      <c r="AZ1409" s="13">
        <f t="shared" si="1943"/>
        <v>7.3814092457798923E-3</v>
      </c>
      <c r="BA1409" s="13">
        <f t="shared" si="1944"/>
        <v>1.825776516191804E-3</v>
      </c>
      <c r="BB1409" s="13">
        <f t="shared" si="1945"/>
        <v>3.3870157202535098E-4</v>
      </c>
      <c r="BC1409" s="13">
        <f t="shared" si="1946"/>
        <v>5.0266285659856727E-5</v>
      </c>
      <c r="BD1409" s="13">
        <f t="shared" si="1947"/>
        <v>4.8996606874655108E-6</v>
      </c>
      <c r="BE1409" s="13">
        <f t="shared" si="1948"/>
        <v>1.5262286754038324E-5</v>
      </c>
      <c r="BF1409" s="13">
        <f t="shared" si="1949"/>
        <v>2.3770768204255709E-5</v>
      </c>
      <c r="BG1409" s="13">
        <f t="shared" si="1950"/>
        <v>2.4681728241933556E-5</v>
      </c>
      <c r="BH1409" s="13">
        <f t="shared" si="1951"/>
        <v>1.9220699046432064E-5</v>
      </c>
      <c r="BI1409" s="13">
        <f t="shared" si="1952"/>
        <v>1.1974372887093196E-5</v>
      </c>
      <c r="BJ1409" s="14">
        <f t="shared" si="1953"/>
        <v>0.79667771896719064</v>
      </c>
      <c r="BK1409" s="14">
        <f t="shared" si="1954"/>
        <v>0.12648648805148649</v>
      </c>
      <c r="BL1409" s="14">
        <f t="shared" si="1955"/>
        <v>5.5631808908716711E-2</v>
      </c>
      <c r="BM1409" s="14">
        <f t="shared" si="1956"/>
        <v>0.70053424475933246</v>
      </c>
      <c r="BN1409" s="14">
        <f t="shared" si="1957"/>
        <v>0.25981217487165525</v>
      </c>
    </row>
    <row r="1410" spans="1:66" x14ac:dyDescent="0.25">
      <c r="A1410" t="s">
        <v>347</v>
      </c>
      <c r="B1410" t="s">
        <v>260</v>
      </c>
      <c r="C1410" t="s">
        <v>272</v>
      </c>
      <c r="D1410" t="s">
        <v>393</v>
      </c>
      <c r="E1410" s="10">
        <f>VLOOKUP(A1410,home!$A$2:$E$404,3,FALSE)</f>
        <v>1.5417000000000001</v>
      </c>
      <c r="F1410" s="10">
        <f>VLOOKUP(B1410,home!$B$2:$E$404,3,FALSE)</f>
        <v>0.79279999999999995</v>
      </c>
      <c r="G1410" s="10">
        <f>VLOOKUP(C1410,away!$B$2:$E$404,4,FALSE)</f>
        <v>0.64859999999999995</v>
      </c>
      <c r="H1410" s="10">
        <f>VLOOKUP(A1410,away!$A$2:$E$404,3,FALSE)</f>
        <v>1.125</v>
      </c>
      <c r="I1410" s="10">
        <f>VLOOKUP(C1410,away!$B$2:$E$404,3,FALSE)</f>
        <v>1.5802</v>
      </c>
      <c r="J1410" s="10">
        <f>VLOOKUP(B1410,home!$B$2:$E$404,4,FALSE)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347</v>
      </c>
      <c r="B1411" t="s">
        <v>267</v>
      </c>
      <c r="C1411" t="s">
        <v>266</v>
      </c>
      <c r="D1411" t="s">
        <v>393</v>
      </c>
      <c r="E1411" s="10">
        <f>VLOOKUP(A1411,home!$A$2:$E$404,3,FALSE)</f>
        <v>1.5417000000000001</v>
      </c>
      <c r="F1411" s="10">
        <f>VLOOKUP(B1411,home!$B$2:$E$404,3,FALSE)</f>
        <v>1.0089999999999999</v>
      </c>
      <c r="G1411" s="10">
        <f>VLOOKUP(C1411,away!$B$2:$E$404,4,FALSE)</f>
        <v>0.72070000000000001</v>
      </c>
      <c r="H1411" s="10">
        <f>VLOOKUP(A1411,away!$A$2:$E$404,3,FALSE)</f>
        <v>1.125</v>
      </c>
      <c r="I1411" s="10">
        <f>VLOOKUP(C1411,away!$B$2:$E$404,3,FALSE)</f>
        <v>0.98770000000000002</v>
      </c>
      <c r="J1411" s="10">
        <f>VLOOKUP(B1411,home!$B$2:$E$404,4,FALSE)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347</v>
      </c>
      <c r="B1412" t="s">
        <v>268</v>
      </c>
      <c r="C1412" t="s">
        <v>263</v>
      </c>
      <c r="D1412" t="s">
        <v>393</v>
      </c>
      <c r="E1412" s="10">
        <f>VLOOKUP(A1412,home!$A$2:$E$404,3,FALSE)</f>
        <v>1.5417000000000001</v>
      </c>
      <c r="F1412" s="10">
        <f>VLOOKUP(B1412,home!$B$2:$E$404,3,FALSE)</f>
        <v>1.4414</v>
      </c>
      <c r="G1412" s="10">
        <f>VLOOKUP(C1412,away!$B$2:$E$404,4,FALSE)</f>
        <v>1.1531</v>
      </c>
      <c r="H1412" s="10">
        <f>VLOOKUP(A1412,away!$A$2:$E$404,3,FALSE)</f>
        <v>1.125</v>
      </c>
      <c r="I1412" s="10">
        <f>VLOOKUP(C1412,away!$B$2:$E$404,3,FALSE)</f>
        <v>1.284</v>
      </c>
      <c r="J1412" s="10">
        <f>VLOOKUP(B1412,home!$B$2:$E$404,4,FALSE)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347</v>
      </c>
      <c r="B1413" t="s">
        <v>269</v>
      </c>
      <c r="C1413" t="s">
        <v>262</v>
      </c>
      <c r="D1413" t="s">
        <v>393</v>
      </c>
      <c r="E1413" s="10">
        <f>VLOOKUP(A1413,home!$A$2:$E$404,3,FALSE)</f>
        <v>1.5417000000000001</v>
      </c>
      <c r="F1413" s="10">
        <f>VLOOKUP(B1413,home!$B$2:$E$404,3,FALSE)</f>
        <v>1.0089999999999999</v>
      </c>
      <c r="G1413" s="10">
        <f>VLOOKUP(C1413,away!$B$2:$E$404,4,FALSE)</f>
        <v>0.97299999999999998</v>
      </c>
      <c r="H1413" s="10">
        <f>VLOOKUP(A1413,away!$A$2:$E$404,3,FALSE)</f>
        <v>1.125</v>
      </c>
      <c r="I1413" s="10">
        <f>VLOOKUP(C1413,away!$B$2:$E$404,3,FALSE)</f>
        <v>1.5556000000000001</v>
      </c>
      <c r="J1413" s="10">
        <f>VLOOKUP(B1413,home!$B$2:$E$404,4,FALSE)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348</v>
      </c>
      <c r="B1414" t="s">
        <v>274</v>
      </c>
      <c r="C1414" t="s">
        <v>279</v>
      </c>
      <c r="D1414" t="s">
        <v>393</v>
      </c>
      <c r="E1414" s="10">
        <f>VLOOKUP(A1414,home!$A$2:$E$404,3,FALSE)</f>
        <v>1.5124</v>
      </c>
      <c r="F1414" s="10">
        <f>VLOOKUP(B1414,home!$B$2:$E$404,3,FALSE)</f>
        <v>1.0138</v>
      </c>
      <c r="G1414" s="10">
        <f>VLOOKUP(C1414,away!$B$2:$E$404,4,FALSE)</f>
        <v>0.70250000000000001</v>
      </c>
      <c r="H1414" s="10">
        <f>VLOOKUP(A1414,away!$A$2:$E$404,3,FALSE)</f>
        <v>1.1446000000000001</v>
      </c>
      <c r="I1414" s="10">
        <f>VLOOKUP(C1414,away!$B$2:$E$404,3,FALSE)</f>
        <v>0.65529999999999999</v>
      </c>
      <c r="J1414" s="10">
        <f>VLOOKUP(B1414,home!$B$2:$E$404,4,FALSE)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348</v>
      </c>
      <c r="B1415" t="s">
        <v>286</v>
      </c>
      <c r="C1415" t="s">
        <v>282</v>
      </c>
      <c r="D1415" t="s">
        <v>393</v>
      </c>
      <c r="E1415" s="10">
        <f>VLOOKUP(A1415,home!$A$2:$E$404,3,FALSE)</f>
        <v>1.5124</v>
      </c>
      <c r="F1415" s="10">
        <f>VLOOKUP(B1415,home!$B$2:$E$404,3,FALSE)</f>
        <v>0.79339999999999999</v>
      </c>
      <c r="G1415" s="10">
        <f>VLOOKUP(C1415,away!$B$2:$E$404,4,FALSE)</f>
        <v>0.61709999999999998</v>
      </c>
      <c r="H1415" s="10">
        <f>VLOOKUP(A1415,away!$A$2:$E$404,3,FALSE)</f>
        <v>1.1446000000000001</v>
      </c>
      <c r="I1415" s="10">
        <f>VLOOKUP(C1415,away!$B$2:$E$404,3,FALSE)</f>
        <v>1.5726</v>
      </c>
      <c r="J1415" s="10">
        <f>VLOOKUP(B1415,home!$B$2:$E$404,4,FALSE)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348</v>
      </c>
      <c r="B1416" t="s">
        <v>287</v>
      </c>
      <c r="C1416" t="s">
        <v>288</v>
      </c>
      <c r="D1416" t="s">
        <v>393</v>
      </c>
      <c r="E1416" s="10">
        <f>VLOOKUP(A1416,home!$A$2:$E$404,3,FALSE)</f>
        <v>1.5124</v>
      </c>
      <c r="F1416" s="10">
        <f>VLOOKUP(B1416,home!$B$2:$E$404,3,FALSE)</f>
        <v>0.92569999999999997</v>
      </c>
      <c r="G1416" s="10">
        <f>VLOOKUP(C1416,away!$B$2:$E$404,4,FALSE)</f>
        <v>0.92569999999999997</v>
      </c>
      <c r="H1416" s="10">
        <f>VLOOKUP(A1416,away!$A$2:$E$404,3,FALSE)</f>
        <v>1.1446000000000001</v>
      </c>
      <c r="I1416" s="10">
        <f>VLOOKUP(C1416,away!$B$2:$E$404,3,FALSE)</f>
        <v>1.1649</v>
      </c>
      <c r="J1416" s="10">
        <f>VLOOKUP(B1416,home!$B$2:$E$404,4,FALSE)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356</v>
      </c>
      <c r="B1417" t="s">
        <v>328</v>
      </c>
      <c r="C1417" t="s">
        <v>327</v>
      </c>
      <c r="D1417" t="s">
        <v>393</v>
      </c>
      <c r="E1417" s="10">
        <f>VLOOKUP(A1417,home!$A$2:$E$404,3,FALSE)</f>
        <v>1.6769000000000001</v>
      </c>
      <c r="F1417" s="10">
        <f>VLOOKUP(B1417,home!$B$2:$E$404,3,FALSE)</f>
        <v>1.2844</v>
      </c>
      <c r="G1417" s="10">
        <f>VLOOKUP(C1417,away!$B$2:$E$404,4,FALSE)</f>
        <v>1.1009</v>
      </c>
      <c r="H1417" s="10">
        <f>VLOOKUP(A1417,away!$A$2:$E$404,3,FALSE)</f>
        <v>1.5230999999999999</v>
      </c>
      <c r="I1417" s="10">
        <f>VLOOKUP(C1417,away!$B$2:$E$404,3,FALSE)</f>
        <v>0.75760000000000005</v>
      </c>
      <c r="J1417" s="10">
        <f>VLOOKUP(B1417,home!$B$2:$E$404,4,FALSE)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356</v>
      </c>
      <c r="B1418" t="s">
        <v>332</v>
      </c>
      <c r="C1418" t="s">
        <v>331</v>
      </c>
      <c r="D1418" t="s">
        <v>393</v>
      </c>
      <c r="E1418" s="10">
        <f>VLOOKUP(A1418,home!$A$2:$E$404,3,FALSE)</f>
        <v>1.6769000000000001</v>
      </c>
      <c r="F1418" s="10">
        <f>VLOOKUP(B1418,home!$B$2:$E$404,3,FALSE)</f>
        <v>1.5138</v>
      </c>
      <c r="G1418" s="10">
        <f>VLOOKUP(C1418,away!$B$2:$E$404,4,FALSE)</f>
        <v>0.77980000000000005</v>
      </c>
      <c r="H1418" s="10">
        <f>VLOOKUP(A1418,away!$A$2:$E$404,3,FALSE)</f>
        <v>1.5230999999999999</v>
      </c>
      <c r="I1418" s="10">
        <f>VLOOKUP(C1418,away!$B$2:$E$404,3,FALSE)</f>
        <v>0.85860000000000003</v>
      </c>
      <c r="J1418" s="10">
        <f>VLOOKUP(B1418,home!$B$2:$E$404,4,FALSE)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289</v>
      </c>
      <c r="B1419" t="s">
        <v>293</v>
      </c>
      <c r="C1419" t="s">
        <v>309</v>
      </c>
      <c r="D1419" t="s">
        <v>393</v>
      </c>
      <c r="E1419" s="10">
        <f>VLOOKUP(A1419,home!$A$2:$E$404,3,FALSE)</f>
        <v>1.6667000000000001</v>
      </c>
      <c r="F1419" s="10" t="e">
        <f>VLOOKUP(B1419,home!$B$2:$E$404,3,FALSE)</f>
        <v>#N/A</v>
      </c>
      <c r="G1419" s="10">
        <f>VLOOKUP(C1419,away!$B$2:$E$404,4,FALSE)</f>
        <v>0.3</v>
      </c>
      <c r="H1419" s="10">
        <f>VLOOKUP(A1419,away!$A$2:$E$404,3,FALSE)</f>
        <v>0.93330000000000002</v>
      </c>
      <c r="I1419" s="10">
        <f>VLOOKUP(C1419,away!$B$2:$E$404,3,FALSE)</f>
        <v>2.1429</v>
      </c>
      <c r="J1419" s="10" t="e">
        <f>VLOOKUP(B1419,home!$B$2:$E$404,4,FALSE)</f>
        <v>#N/A</v>
      </c>
      <c r="K1419" s="12" t="e">
        <f t="shared" si="1902"/>
        <v>#N/A</v>
      </c>
      <c r="L1419" s="12" t="e">
        <f t="shared" si="1903"/>
        <v>#N/A</v>
      </c>
      <c r="M1419" s="13" t="e">
        <f t="shared" si="1904"/>
        <v>#N/A</v>
      </c>
      <c r="N1419" s="13" t="e">
        <f t="shared" si="1905"/>
        <v>#N/A</v>
      </c>
      <c r="O1419" s="13" t="e">
        <f t="shared" si="1906"/>
        <v>#N/A</v>
      </c>
      <c r="P1419" s="13" t="e">
        <f t="shared" si="1907"/>
        <v>#N/A</v>
      </c>
      <c r="Q1419" s="13" t="e">
        <f t="shared" si="1908"/>
        <v>#N/A</v>
      </c>
      <c r="R1419" s="13" t="e">
        <f t="shared" si="1909"/>
        <v>#N/A</v>
      </c>
      <c r="S1419" s="13" t="e">
        <f t="shared" si="1910"/>
        <v>#N/A</v>
      </c>
      <c r="T1419" s="13" t="e">
        <f t="shared" si="1911"/>
        <v>#N/A</v>
      </c>
      <c r="U1419" s="13" t="e">
        <f t="shared" si="1912"/>
        <v>#N/A</v>
      </c>
      <c r="V1419" s="13" t="e">
        <f t="shared" si="1913"/>
        <v>#N/A</v>
      </c>
      <c r="W1419" s="13" t="e">
        <f t="shared" si="1914"/>
        <v>#N/A</v>
      </c>
      <c r="X1419" s="13" t="e">
        <f t="shared" si="1915"/>
        <v>#N/A</v>
      </c>
      <c r="Y1419" s="13" t="e">
        <f t="shared" si="1916"/>
        <v>#N/A</v>
      </c>
      <c r="Z1419" s="13" t="e">
        <f t="shared" si="1917"/>
        <v>#N/A</v>
      </c>
      <c r="AA1419" s="13" t="e">
        <f t="shared" si="1918"/>
        <v>#N/A</v>
      </c>
      <c r="AB1419" s="13" t="e">
        <f t="shared" si="1919"/>
        <v>#N/A</v>
      </c>
      <c r="AC1419" s="13" t="e">
        <f t="shared" si="1920"/>
        <v>#N/A</v>
      </c>
      <c r="AD1419" s="13" t="e">
        <f t="shared" si="1921"/>
        <v>#N/A</v>
      </c>
      <c r="AE1419" s="13" t="e">
        <f t="shared" si="1922"/>
        <v>#N/A</v>
      </c>
      <c r="AF1419" s="13" t="e">
        <f t="shared" si="1923"/>
        <v>#N/A</v>
      </c>
      <c r="AG1419" s="13" t="e">
        <f t="shared" si="1924"/>
        <v>#N/A</v>
      </c>
      <c r="AH1419" s="13" t="e">
        <f t="shared" si="1925"/>
        <v>#N/A</v>
      </c>
      <c r="AI1419" s="13" t="e">
        <f t="shared" si="1926"/>
        <v>#N/A</v>
      </c>
      <c r="AJ1419" s="13" t="e">
        <f t="shared" si="1927"/>
        <v>#N/A</v>
      </c>
      <c r="AK1419" s="13" t="e">
        <f t="shared" si="1928"/>
        <v>#N/A</v>
      </c>
      <c r="AL1419" s="13" t="e">
        <f t="shared" si="1929"/>
        <v>#N/A</v>
      </c>
      <c r="AM1419" s="13" t="e">
        <f t="shared" si="1930"/>
        <v>#N/A</v>
      </c>
      <c r="AN1419" s="13" t="e">
        <f t="shared" si="1931"/>
        <v>#N/A</v>
      </c>
      <c r="AO1419" s="13" t="e">
        <f t="shared" si="1932"/>
        <v>#N/A</v>
      </c>
      <c r="AP1419" s="13" t="e">
        <f t="shared" si="1933"/>
        <v>#N/A</v>
      </c>
      <c r="AQ1419" s="13" t="e">
        <f t="shared" si="1934"/>
        <v>#N/A</v>
      </c>
      <c r="AR1419" s="13" t="e">
        <f t="shared" si="1935"/>
        <v>#N/A</v>
      </c>
      <c r="AS1419" s="13" t="e">
        <f t="shared" si="1936"/>
        <v>#N/A</v>
      </c>
      <c r="AT1419" s="13" t="e">
        <f t="shared" si="1937"/>
        <v>#N/A</v>
      </c>
      <c r="AU1419" s="13" t="e">
        <f t="shared" si="1938"/>
        <v>#N/A</v>
      </c>
      <c r="AV1419" s="13" t="e">
        <f t="shared" si="1939"/>
        <v>#N/A</v>
      </c>
      <c r="AW1419" s="13" t="e">
        <f t="shared" si="1940"/>
        <v>#N/A</v>
      </c>
      <c r="AX1419" s="13" t="e">
        <f t="shared" si="1941"/>
        <v>#N/A</v>
      </c>
      <c r="AY1419" s="13" t="e">
        <f t="shared" si="1942"/>
        <v>#N/A</v>
      </c>
      <c r="AZ1419" s="13" t="e">
        <f t="shared" si="1943"/>
        <v>#N/A</v>
      </c>
      <c r="BA1419" s="13" t="e">
        <f t="shared" si="1944"/>
        <v>#N/A</v>
      </c>
      <c r="BB1419" s="13" t="e">
        <f t="shared" si="1945"/>
        <v>#N/A</v>
      </c>
      <c r="BC1419" s="13" t="e">
        <f t="shared" si="1946"/>
        <v>#N/A</v>
      </c>
      <c r="BD1419" s="13" t="e">
        <f t="shared" si="1947"/>
        <v>#N/A</v>
      </c>
      <c r="BE1419" s="13" t="e">
        <f t="shared" si="1948"/>
        <v>#N/A</v>
      </c>
      <c r="BF1419" s="13" t="e">
        <f t="shared" si="1949"/>
        <v>#N/A</v>
      </c>
      <c r="BG1419" s="13" t="e">
        <f t="shared" si="1950"/>
        <v>#N/A</v>
      </c>
      <c r="BH1419" s="13" t="e">
        <f t="shared" si="1951"/>
        <v>#N/A</v>
      </c>
      <c r="BI1419" s="13" t="e">
        <f t="shared" si="1952"/>
        <v>#N/A</v>
      </c>
      <c r="BJ1419" s="14" t="e">
        <f t="shared" si="1953"/>
        <v>#N/A</v>
      </c>
      <c r="BK1419" s="14" t="e">
        <f t="shared" si="1954"/>
        <v>#N/A</v>
      </c>
      <c r="BL1419" s="14" t="e">
        <f t="shared" si="1955"/>
        <v>#N/A</v>
      </c>
      <c r="BM1419" s="14" t="e">
        <f t="shared" si="1956"/>
        <v>#N/A</v>
      </c>
      <c r="BN1419" s="14" t="e">
        <f t="shared" si="1957"/>
        <v>#N/A</v>
      </c>
    </row>
    <row r="1420" spans="1:66" x14ac:dyDescent="0.25">
      <c r="A1420" t="s">
        <v>289</v>
      </c>
      <c r="B1420" t="s">
        <v>301</v>
      </c>
      <c r="C1420" t="s">
        <v>312</v>
      </c>
      <c r="D1420" t="s">
        <v>393</v>
      </c>
      <c r="E1420" s="10">
        <f>VLOOKUP(A1420,home!$A$2:$E$404,3,FALSE)</f>
        <v>1.6667000000000001</v>
      </c>
      <c r="F1420" s="10">
        <f>VLOOKUP(B1420,home!$B$2:$E$404,3,FALSE)</f>
        <v>1.4</v>
      </c>
      <c r="G1420" s="10">
        <f>VLOOKUP(C1420,away!$B$2:$E$404,4,FALSE)</f>
        <v>0.9</v>
      </c>
      <c r="H1420" s="10">
        <f>VLOOKUP(A1420,away!$A$2:$E$404,3,FALSE)</f>
        <v>0.93330000000000002</v>
      </c>
      <c r="I1420" s="10">
        <f>VLOOKUP(C1420,away!$B$2:$E$404,3,FALSE)</f>
        <v>0.1</v>
      </c>
      <c r="J1420" s="10">
        <f>VLOOKUP(B1420,home!$B$2:$E$404,4,FALSE)</f>
        <v>0.71430000000000005</v>
      </c>
      <c r="K1420" s="12">
        <f t="shared" si="1902"/>
        <v>2.1000420000000002</v>
      </c>
      <c r="L1420" s="12">
        <f t="shared" si="1903"/>
        <v>6.6665619000000009E-2</v>
      </c>
      <c r="M1420" s="13">
        <f t="shared" si="1904"/>
        <v>0.11455415263678387</v>
      </c>
      <c r="N1420" s="13">
        <f t="shared" si="1905"/>
        <v>0.24056853181165694</v>
      </c>
      <c r="O1420" s="13">
        <f t="shared" si="1906"/>
        <v>7.63682349455168E-3</v>
      </c>
      <c r="P1420" s="13">
        <f t="shared" si="1907"/>
        <v>1.6037650085145301E-2</v>
      </c>
      <c r="Q1420" s="13">
        <f t="shared" si="1908"/>
        <v>0.25260201034140789</v>
      </c>
      <c r="R1420" s="13">
        <f t="shared" si="1909"/>
        <v>2.5455678272901547E-4</v>
      </c>
      <c r="S1420" s="13">
        <f t="shared" si="1910"/>
        <v>5.6132015805023514E-4</v>
      </c>
      <c r="T1420" s="13">
        <f t="shared" si="1911"/>
        <v>1.683986938005436E-2</v>
      </c>
      <c r="U1420" s="13">
        <f t="shared" si="1912"/>
        <v>5.3457993511580714E-4</v>
      </c>
      <c r="V1420" s="13">
        <f t="shared" si="1913"/>
        <v>8.7316843153662881E-6</v>
      </c>
      <c r="W1420" s="13">
        <f t="shared" si="1914"/>
        <v>0.17682494366713028</v>
      </c>
      <c r="X1420" s="13">
        <f t="shared" si="1915"/>
        <v>1.1788144324209372E-2</v>
      </c>
      <c r="Y1420" s="13">
        <f t="shared" si="1916"/>
        <v>3.9293196911737723E-4</v>
      </c>
      <c r="Z1420" s="13">
        <f t="shared" si="1917"/>
        <v>5.6567284970927805E-6</v>
      </c>
      <c r="AA1420" s="13">
        <f t="shared" si="1918"/>
        <v>1.1879367426491719E-5</v>
      </c>
      <c r="AB1420" s="13">
        <f t="shared" si="1919"/>
        <v>1.2473585264532265E-5</v>
      </c>
      <c r="AC1420" s="13">
        <f t="shared" si="1920"/>
        <v>7.6402565119030585E-8</v>
      </c>
      <c r="AD1420" s="13">
        <f t="shared" si="1921"/>
        <v>9.2834952087151923E-2</v>
      </c>
      <c r="AE1420" s="13">
        <f t="shared" si="1922"/>
        <v>6.1888995457253255E-3</v>
      </c>
      <c r="AF1420" s="13">
        <f t="shared" si="1923"/>
        <v>2.0629340957229882E-4</v>
      </c>
      <c r="AG1420" s="13">
        <f t="shared" si="1924"/>
        <v>4.5842259482526129E-6</v>
      </c>
      <c r="AH1420" s="13">
        <f t="shared" si="1925"/>
        <v>9.4277326693407438E-8</v>
      </c>
      <c r="AI1420" s="13">
        <f t="shared" si="1926"/>
        <v>1.979863457038768E-7</v>
      </c>
      <c r="AJ1420" s="13">
        <f t="shared" si="1927"/>
        <v>2.0788982070233047E-7</v>
      </c>
      <c r="AK1420" s="13">
        <f t="shared" si="1928"/>
        <v>1.4552578494912116E-7</v>
      </c>
      <c r="AL1420" s="13">
        <f t="shared" si="1929"/>
        <v>4.2785619788804958E-10</v>
      </c>
      <c r="AM1420" s="13">
        <f t="shared" si="1930"/>
        <v>3.8991459690201367E-2</v>
      </c>
      <c r="AN1420" s="13">
        <f t="shared" si="1931"/>
        <v>2.5993897959608226E-3</v>
      </c>
      <c r="AO1420" s="13">
        <f t="shared" si="1932"/>
        <v>8.6644964885005979E-5</v>
      </c>
      <c r="AP1420" s="13">
        <f t="shared" si="1933"/>
        <v>1.9254134057640644E-6</v>
      </c>
      <c r="AQ1420" s="13">
        <f t="shared" si="1934"/>
        <v>3.2089719131539867E-8</v>
      </c>
      <c r="AR1420" s="13">
        <f t="shared" si="1935"/>
        <v>1.2570112683362462E-9</v>
      </c>
      <c r="AS1420" s="13">
        <f t="shared" si="1936"/>
        <v>2.6397764579793877E-9</v>
      </c>
      <c r="AT1420" s="13">
        <f t="shared" si="1937"/>
        <v>2.7718207161839751E-9</v>
      </c>
      <c r="AU1420" s="13">
        <f t="shared" si="1938"/>
        <v>1.9403133068188089E-9</v>
      </c>
      <c r="AV1420" s="13">
        <f t="shared" si="1939"/>
        <v>1.0186848593695965E-9</v>
      </c>
      <c r="AW1420" s="13">
        <f t="shared" si="1940"/>
        <v>1.6638923432342644E-12</v>
      </c>
      <c r="AX1420" s="13">
        <f t="shared" si="1941"/>
        <v>1.3647283831788291E-2</v>
      </c>
      <c r="AY1420" s="13">
        <f t="shared" si="1942"/>
        <v>9.0980462431485833E-4</v>
      </c>
      <c r="AZ1420" s="13">
        <f t="shared" si="1943"/>
        <v>3.0326344224506244E-5</v>
      </c>
      <c r="BA1420" s="13">
        <f t="shared" si="1944"/>
        <v>6.7390816991126187E-7</v>
      </c>
      <c r="BB1420" s="13">
        <f t="shared" si="1945"/>
        <v>1.1231626324072858E-8</v>
      </c>
      <c r="BC1420" s="13">
        <f t="shared" si="1946"/>
        <v>1.4975266425420233E-10</v>
      </c>
      <c r="BD1420" s="13">
        <f t="shared" si="1947"/>
        <v>1.3966572382268511E-11</v>
      </c>
      <c r="BE1420" s="13">
        <f t="shared" si="1948"/>
        <v>2.9330388598803937E-11</v>
      </c>
      <c r="BF1420" s="13">
        <f t="shared" si="1949"/>
        <v>3.0797523966904715E-11</v>
      </c>
      <c r="BG1420" s="13">
        <f t="shared" si="1950"/>
        <v>2.1558697942168836E-11</v>
      </c>
      <c r="BH1420" s="13">
        <f t="shared" si="1951"/>
        <v>1.1318542785967033E-11</v>
      </c>
      <c r="BI1420" s="13">
        <f t="shared" si="1952"/>
        <v>4.7538830458655595E-12</v>
      </c>
      <c r="BJ1420" s="14">
        <f t="shared" si="1953"/>
        <v>0.85451871280602265</v>
      </c>
      <c r="BK1420" s="14">
        <f t="shared" si="1954"/>
        <v>0.13207173601903094</v>
      </c>
      <c r="BL1420" s="14">
        <f t="shared" si="1955"/>
        <v>8.4509685836977912E-3</v>
      </c>
      <c r="BM1420" s="14">
        <f t="shared" si="1956"/>
        <v>0.36248354436232272</v>
      </c>
      <c r="BN1420" s="14">
        <f t="shared" si="1957"/>
        <v>0.63165372515227469</v>
      </c>
    </row>
    <row r="1421" spans="1:66" x14ac:dyDescent="0.25">
      <c r="A1421" t="s">
        <v>289</v>
      </c>
      <c r="B1421" t="s">
        <v>295</v>
      </c>
      <c r="C1421" t="s">
        <v>300</v>
      </c>
      <c r="D1421" t="s">
        <v>393</v>
      </c>
      <c r="E1421" s="10">
        <f>VLOOKUP(A1421,home!$A$2:$E$404,3,FALSE)</f>
        <v>1.6667000000000001</v>
      </c>
      <c r="F1421" s="10">
        <f>VLOOKUP(B1421,home!$B$2:$E$404,3,FALSE)</f>
        <v>1.8</v>
      </c>
      <c r="G1421" s="10">
        <f>VLOOKUP(C1421,away!$B$2:$E$404,4,FALSE)</f>
        <v>2.4</v>
      </c>
      <c r="H1421" s="10">
        <f>VLOOKUP(A1421,away!$A$2:$E$404,3,FALSE)</f>
        <v>0.93330000000000002</v>
      </c>
      <c r="I1421" s="10">
        <f>VLOOKUP(C1421,away!$B$2:$E$404,3,FALSE)</f>
        <v>1.0714999999999999</v>
      </c>
      <c r="J1421" s="10">
        <f>VLOOKUP(B1421,home!$B$2:$E$404,4,FALSE)</f>
        <v>0.53569999999999995</v>
      </c>
      <c r="K1421" s="12">
        <f t="shared" si="1902"/>
        <v>7.2001440000000008</v>
      </c>
      <c r="L1421" s="12">
        <f t="shared" si="1903"/>
        <v>0.53571657991499999</v>
      </c>
      <c r="M1421" s="13">
        <f t="shared" si="1904"/>
        <v>4.368762516754042E-4</v>
      </c>
      <c r="N1421" s="13">
        <f t="shared" si="1905"/>
        <v>3.1455719222431514E-3</v>
      </c>
      <c r="O1421" s="13">
        <f t="shared" si="1906"/>
        <v>2.3404185139363232E-4</v>
      </c>
      <c r="P1421" s="13">
        <f t="shared" si="1907"/>
        <v>1.6851350320607533E-3</v>
      </c>
      <c r="Q1421" s="13">
        <f t="shared" si="1908"/>
        <v>1.1324285401253751E-2</v>
      </c>
      <c r="R1421" s="13">
        <f t="shared" si="1909"/>
        <v>6.2690050092785684E-5</v>
      </c>
      <c r="S1421" s="13">
        <f t="shared" si="1910"/>
        <v>1.6249910960989121E-3</v>
      </c>
      <c r="T1421" s="13">
        <f t="shared" si="1911"/>
        <v>6.066607445141022E-3</v>
      </c>
      <c r="U1421" s="13">
        <f t="shared" si="1912"/>
        <v>4.513773880352703E-4</v>
      </c>
      <c r="V1421" s="13">
        <f t="shared" si="1913"/>
        <v>6.9644166647030734E-4</v>
      </c>
      <c r="W1421" s="13">
        <f t="shared" si="1914"/>
        <v>2.7178828528708256E-2</v>
      </c>
      <c r="X1421" s="13">
        <f t="shared" si="1915"/>
        <v>1.4560149065495817E-2</v>
      </c>
      <c r="Y1421" s="13">
        <f t="shared" si="1916"/>
        <v>3.9000566302100012E-3</v>
      </c>
      <c r="Z1421" s="13">
        <f t="shared" si="1917"/>
        <v>1.119469974346906E-5</v>
      </c>
      <c r="AA1421" s="13">
        <f t="shared" si="1918"/>
        <v>8.0603450189740291E-5</v>
      </c>
      <c r="AB1421" s="13">
        <f t="shared" si="1919"/>
        <v>2.9017822413147877E-4</v>
      </c>
      <c r="AC1421" s="13">
        <f t="shared" si="1920"/>
        <v>1.6789626431042837E-4</v>
      </c>
      <c r="AD1421" s="13">
        <f t="shared" si="1921"/>
        <v>4.8922869789501909E-2</v>
      </c>
      <c r="AE1421" s="13">
        <f t="shared" si="1922"/>
        <v>2.6208792483258837E-2</v>
      </c>
      <c r="AF1421" s="13">
        <f t="shared" si="1923"/>
        <v>7.0202423364166917E-3</v>
      </c>
      <c r="AG1421" s="13">
        <f t="shared" si="1924"/>
        <v>1.2536200715465465E-3</v>
      </c>
      <c r="AH1421" s="13">
        <f t="shared" si="1925"/>
        <v>1.4992965649366431E-6</v>
      </c>
      <c r="AI1421" s="13">
        <f t="shared" si="1926"/>
        <v>1.0795151166249182E-5</v>
      </c>
      <c r="AJ1421" s="13">
        <f t="shared" si="1927"/>
        <v>3.8863321449381033E-5</v>
      </c>
      <c r="AK1421" s="13">
        <f t="shared" si="1928"/>
        <v>9.3273836917944031E-5</v>
      </c>
      <c r="AL1421" s="13">
        <f t="shared" si="1929"/>
        <v>2.5904624081223621E-5</v>
      </c>
      <c r="AM1421" s="13">
        <f t="shared" si="1930"/>
        <v>7.0450341475532696E-2</v>
      </c>
      <c r="AN1421" s="13">
        <f t="shared" si="1931"/>
        <v>3.7741415989116248E-2</v>
      </c>
      <c r="AO1421" s="13">
        <f t="shared" si="1932"/>
        <v>1.0109351147419328E-2</v>
      </c>
      <c r="AP1421" s="13">
        <f t="shared" si="1933"/>
        <v>1.8052490072850878E-3</v>
      </c>
      <c r="AQ1421" s="13">
        <f t="shared" si="1934"/>
        <v>2.4177545601942901E-4</v>
      </c>
      <c r="AR1421" s="13">
        <f t="shared" si="1935"/>
        <v>1.6063960560923333E-7</v>
      </c>
      <c r="AS1421" s="13">
        <f t="shared" si="1936"/>
        <v>1.1566282924896877E-6</v>
      </c>
      <c r="AT1421" s="13">
        <f t="shared" si="1937"/>
        <v>4.1639451301999363E-6</v>
      </c>
      <c r="AU1421" s="13">
        <f t="shared" si="1938"/>
        <v>9.9936681818460947E-6</v>
      </c>
      <c r="AV1421" s="13">
        <f t="shared" si="1939"/>
        <v>1.7988962499377523E-5</v>
      </c>
      <c r="AW1421" s="13">
        <f t="shared" si="1940"/>
        <v>2.775562833501839E-6</v>
      </c>
      <c r="AX1421" s="13">
        <f t="shared" si="1941"/>
        <v>8.454210057883467E-2</v>
      </c>
      <c r="AY1421" s="13">
        <f t="shared" si="1942"/>
        <v>4.5290604980923244E-2</v>
      </c>
      <c r="AZ1421" s="13">
        <f t="shared" si="1943"/>
        <v>1.2131464001330732E-2</v>
      </c>
      <c r="BA1421" s="13">
        <f t="shared" si="1944"/>
        <v>2.1663421347182807E-3</v>
      </c>
      <c r="BB1421" s="13">
        <f t="shared" si="1945"/>
        <v>2.9013634983425935E-4</v>
      </c>
      <c r="BC1421" s="13">
        <f t="shared" si="1946"/>
        <v>3.1086170608446302E-5</v>
      </c>
      <c r="BD1421" s="13">
        <f t="shared" si="1947"/>
        <v>1.4342883352645479E-8</v>
      </c>
      <c r="BE1421" s="13">
        <f t="shared" si="1948"/>
        <v>1.0327082551425023E-7</v>
      </c>
      <c r="BF1421" s="13">
        <f t="shared" si="1949"/>
        <v>3.7178240735073798E-7</v>
      </c>
      <c r="BG1421" s="13">
        <f t="shared" si="1950"/>
        <v>8.9229562319732376E-7</v>
      </c>
      <c r="BH1421" s="13">
        <f t="shared" si="1951"/>
        <v>1.6061642443976185E-6</v>
      </c>
      <c r="BI1421" s="13">
        <f t="shared" si="1952"/>
        <v>2.3129227694628097E-6</v>
      </c>
      <c r="BJ1421" s="14">
        <f t="shared" si="1953"/>
        <v>0.41438089096539843</v>
      </c>
      <c r="BK1421" s="14">
        <f t="shared" si="1954"/>
        <v>4.992784991562027E-2</v>
      </c>
      <c r="BL1421" s="14">
        <f t="shared" si="1955"/>
        <v>1.3020871924042162E-3</v>
      </c>
      <c r="BM1421" s="14">
        <f t="shared" si="1956"/>
        <v>0.40344559284635712</v>
      </c>
      <c r="BN1421" s="14">
        <f t="shared" si="1957"/>
        <v>1.6888600508719476E-2</v>
      </c>
    </row>
    <row r="1422" spans="1:66" x14ac:dyDescent="0.25">
      <c r="A1422" t="s">
        <v>337</v>
      </c>
      <c r="B1422" t="s">
        <v>83</v>
      </c>
      <c r="C1422" t="s">
        <v>76</v>
      </c>
      <c r="D1422" t="s">
        <v>394</v>
      </c>
      <c r="E1422" s="10">
        <f>VLOOKUP(A1422,home!$A$2:$E$404,3,FALSE)</f>
        <v>1.2959000000000001</v>
      </c>
      <c r="F1422" s="10">
        <f>VLOOKUP(B1422,home!$B$2:$E$404,3,FALSE)</f>
        <v>1.1575</v>
      </c>
      <c r="G1422" s="10">
        <f>VLOOKUP(C1422,away!$B$2:$E$404,4,FALSE)</f>
        <v>0.57869999999999999</v>
      </c>
      <c r="H1422" s="10">
        <f>VLOOKUP(A1422,away!$A$2:$E$404,3,FALSE)</f>
        <v>1</v>
      </c>
      <c r="I1422" s="10">
        <f>VLOOKUP(C1422,away!$B$2:$E$404,3,FALSE)</f>
        <v>1.5</v>
      </c>
      <c r="J1422" s="10">
        <f>VLOOKUP(B1422,home!$B$2:$E$404,4,FALSE)</f>
        <v>1.5</v>
      </c>
      <c r="K1422" s="12">
        <f t="shared" si="1902"/>
        <v>0.86805245947499998</v>
      </c>
      <c r="L1422" s="12">
        <f t="shared" si="1903"/>
        <v>2.25</v>
      </c>
      <c r="M1422" s="13">
        <f t="shared" si="1904"/>
        <v>4.4243250091222985E-2</v>
      </c>
      <c r="N1422" s="13">
        <f t="shared" si="1905"/>
        <v>3.8405462056853627E-2</v>
      </c>
      <c r="O1422" s="13">
        <f t="shared" si="1906"/>
        <v>9.9547312705251731E-2</v>
      </c>
      <c r="P1422" s="13">
        <f t="shared" si="1907"/>
        <v>8.6412289627920677E-2</v>
      </c>
      <c r="Q1422" s="13">
        <f t="shared" si="1908"/>
        <v>1.6668977897862793E-2</v>
      </c>
      <c r="R1422" s="13">
        <f t="shared" si="1909"/>
        <v>0.1119907267934082</v>
      </c>
      <c r="S1422" s="13">
        <f t="shared" si="1910"/>
        <v>4.2193350303965198E-2</v>
      </c>
      <c r="T1422" s="13">
        <f t="shared" si="1911"/>
        <v>3.7505200270191281E-2</v>
      </c>
      <c r="U1422" s="13">
        <f t="shared" si="1912"/>
        <v>9.7213825831410763E-2</v>
      </c>
      <c r="V1422" s="13">
        <f t="shared" si="1913"/>
        <v>9.1565103762118096E-3</v>
      </c>
      <c r="W1422" s="13">
        <f t="shared" si="1914"/>
        <v>4.8231824203914045E-3</v>
      </c>
      <c r="X1422" s="13">
        <f t="shared" si="1915"/>
        <v>1.085216044588066E-2</v>
      </c>
      <c r="Y1422" s="13">
        <f t="shared" si="1916"/>
        <v>1.2208680501615745E-2</v>
      </c>
      <c r="Z1422" s="13">
        <f t="shared" si="1917"/>
        <v>8.399304509505616E-2</v>
      </c>
      <c r="AA1422" s="13">
        <f t="shared" si="1918"/>
        <v>7.2910369373558076E-2</v>
      </c>
      <c r="AB1422" s="13">
        <f t="shared" si="1919"/>
        <v>3.1645012727973904E-2</v>
      </c>
      <c r="AC1422" s="13">
        <f t="shared" si="1920"/>
        <v>1.1177340964142371E-3</v>
      </c>
      <c r="AD1422" s="13">
        <f t="shared" si="1921"/>
        <v>1.0466938406293353E-3</v>
      </c>
      <c r="AE1422" s="13">
        <f t="shared" si="1922"/>
        <v>2.3550611414160046E-3</v>
      </c>
      <c r="AF1422" s="13">
        <f t="shared" si="1923"/>
        <v>2.6494437840930054E-3</v>
      </c>
      <c r="AG1422" s="13">
        <f t="shared" si="1924"/>
        <v>1.987082838069754E-3</v>
      </c>
      <c r="AH1422" s="13">
        <f t="shared" si="1925"/>
        <v>4.7246087865969101E-2</v>
      </c>
      <c r="AI1422" s="13">
        <f t="shared" si="1926"/>
        <v>4.1012082772626426E-2</v>
      </c>
      <c r="AJ1422" s="13">
        <f t="shared" si="1927"/>
        <v>1.7800319659485322E-2</v>
      </c>
      <c r="AK1422" s="13">
        <f t="shared" si="1928"/>
        <v>5.1505370866191443E-3</v>
      </c>
      <c r="AL1422" s="13">
        <f t="shared" si="1929"/>
        <v>8.7322664828830052E-5</v>
      </c>
      <c r="AM1422" s="13">
        <f t="shared" si="1930"/>
        <v>1.8171703253512568E-4</v>
      </c>
      <c r="AN1422" s="13">
        <f t="shared" si="1931"/>
        <v>4.088633232040328E-4</v>
      </c>
      <c r="AO1422" s="13">
        <f t="shared" si="1932"/>
        <v>4.5997123860453694E-4</v>
      </c>
      <c r="AP1422" s="13">
        <f t="shared" si="1933"/>
        <v>3.4497842895340271E-4</v>
      </c>
      <c r="AQ1422" s="13">
        <f t="shared" si="1934"/>
        <v>1.9405036628628909E-4</v>
      </c>
      <c r="AR1422" s="13">
        <f t="shared" si="1935"/>
        <v>2.1260739539686085E-2</v>
      </c>
      <c r="AS1422" s="13">
        <f t="shared" si="1936"/>
        <v>1.8455437247681884E-2</v>
      </c>
      <c r="AT1422" s="13">
        <f t="shared" si="1937"/>
        <v>8.0101438467683923E-3</v>
      </c>
      <c r="AU1422" s="13">
        <f t="shared" si="1938"/>
        <v>2.3177416889786136E-3</v>
      </c>
      <c r="AV1422" s="13">
        <f t="shared" si="1939"/>
        <v>5.0298034338640643E-4</v>
      </c>
      <c r="AW1422" s="13">
        <f t="shared" si="1940"/>
        <v>4.7375408732860637E-6</v>
      </c>
      <c r="AX1422" s="13">
        <f t="shared" si="1941"/>
        <v>2.6289986170102399E-5</v>
      </c>
      <c r="AY1422" s="13">
        <f t="shared" si="1942"/>
        <v>5.9152468882730398E-5</v>
      </c>
      <c r="AZ1422" s="13">
        <f t="shared" si="1943"/>
        <v>6.6546527493071707E-5</v>
      </c>
      <c r="BA1422" s="13">
        <f t="shared" si="1944"/>
        <v>4.9909895619803783E-5</v>
      </c>
      <c r="BB1422" s="13">
        <f t="shared" si="1945"/>
        <v>2.8074316286139636E-5</v>
      </c>
      <c r="BC1422" s="13">
        <f t="shared" si="1946"/>
        <v>1.263344232876283E-5</v>
      </c>
      <c r="BD1422" s="13">
        <f t="shared" si="1947"/>
        <v>7.9727773273822848E-3</v>
      </c>
      <c r="BE1422" s="13">
        <f t="shared" si="1948"/>
        <v>6.9207889678807094E-3</v>
      </c>
      <c r="BF1422" s="13">
        <f t="shared" si="1949"/>
        <v>3.003803942538148E-3</v>
      </c>
      <c r="BG1422" s="13">
        <f t="shared" si="1950"/>
        <v>8.6915313336698055E-4</v>
      </c>
      <c r="BH1422" s="13">
        <f t="shared" si="1951"/>
        <v>1.8861762876990249E-4</v>
      </c>
      <c r="BI1422" s="13">
        <f t="shared" si="1952"/>
        <v>3.2745999310811278E-5</v>
      </c>
      <c r="BJ1422" s="14">
        <f t="shared" si="1953"/>
        <v>0.13033413222336762</v>
      </c>
      <c r="BK1422" s="14">
        <f t="shared" si="1954"/>
        <v>0.18326960962944649</v>
      </c>
      <c r="BL1422" s="14">
        <f t="shared" si="1955"/>
        <v>0.59405120448205295</v>
      </c>
      <c r="BM1422" s="14">
        <f t="shared" si="1956"/>
        <v>0.59432555732939352</v>
      </c>
      <c r="BN1422" s="14">
        <f t="shared" si="1957"/>
        <v>0.39726801917252008</v>
      </c>
    </row>
    <row r="1423" spans="1:66" x14ac:dyDescent="0.25">
      <c r="A1423" t="s">
        <v>337</v>
      </c>
      <c r="B1423" t="s">
        <v>74</v>
      </c>
      <c r="C1423" t="s">
        <v>72</v>
      </c>
      <c r="D1423" t="s">
        <v>394</v>
      </c>
      <c r="E1423" s="10">
        <f>VLOOKUP(A1423,home!$A$2:$E$404,3,FALSE)</f>
        <v>1.2959000000000001</v>
      </c>
      <c r="F1423" s="10">
        <f>VLOOKUP(B1423,home!$B$2:$E$404,3,FALSE)</f>
        <v>0.57869999999999999</v>
      </c>
      <c r="G1423" s="10">
        <f>VLOOKUP(C1423,away!$B$2:$E$404,4,FALSE)</f>
        <v>1.2861</v>
      </c>
      <c r="H1423" s="10">
        <f>VLOOKUP(A1423,away!$A$2:$E$404,3,FALSE)</f>
        <v>1</v>
      </c>
      <c r="I1423" s="10">
        <f>VLOOKUP(C1423,away!$B$2:$E$404,3,FALSE)</f>
        <v>1</v>
      </c>
      <c r="J1423" s="10">
        <f>VLOOKUP(B1423,home!$B$2:$E$404,4,FALSE)</f>
        <v>1.75</v>
      </c>
      <c r="K1423" s="12">
        <f t="shared" si="1902"/>
        <v>0.96449440011300014</v>
      </c>
      <c r="L1423" s="12">
        <f t="shared" si="1903"/>
        <v>1.75</v>
      </c>
      <c r="M1423" s="13">
        <f t="shared" si="1904"/>
        <v>6.623843468728606E-2</v>
      </c>
      <c r="N1423" s="13">
        <f t="shared" si="1905"/>
        <v>6.3886599328138102E-2</v>
      </c>
      <c r="O1423" s="13">
        <f t="shared" si="1906"/>
        <v>0.11591726070275059</v>
      </c>
      <c r="P1423" s="13">
        <f t="shared" si="1907"/>
        <v>0.11180154882424168</v>
      </c>
      <c r="Q1423" s="13">
        <f t="shared" si="1908"/>
        <v>3.0809133647126081E-2</v>
      </c>
      <c r="R1423" s="13">
        <f t="shared" si="1909"/>
        <v>0.1014276031149068</v>
      </c>
      <c r="S1423" s="13">
        <f t="shared" si="1910"/>
        <v>4.7176485897161821E-2</v>
      </c>
      <c r="T1423" s="13">
        <f t="shared" si="1911"/>
        <v>5.3915983882470639E-2</v>
      </c>
      <c r="U1423" s="13">
        <f t="shared" si="1912"/>
        <v>9.7826355221211497E-2</v>
      </c>
      <c r="V1423" s="13">
        <f t="shared" si="1913"/>
        <v>8.8475054237154883E-3</v>
      </c>
      <c r="W1423" s="13">
        <f t="shared" si="1914"/>
        <v>9.9050789583287058E-3</v>
      </c>
      <c r="X1423" s="13">
        <f t="shared" si="1915"/>
        <v>1.7333888177075232E-2</v>
      </c>
      <c r="Y1423" s="13">
        <f t="shared" si="1916"/>
        <v>1.5167152154940834E-2</v>
      </c>
      <c r="Z1423" s="13">
        <f t="shared" si="1917"/>
        <v>5.9166101817028978E-2</v>
      </c>
      <c r="AA1423" s="13">
        <f t="shared" si="1918"/>
        <v>5.7065373879040052E-2</v>
      </c>
      <c r="AB1423" s="13">
        <f t="shared" si="1919"/>
        <v>2.7519616773344403E-2</v>
      </c>
      <c r="AC1423" s="13">
        <f t="shared" si="1920"/>
        <v>9.3333728207813853E-4</v>
      </c>
      <c r="AD1423" s="13">
        <f t="shared" si="1921"/>
        <v>2.3883482969962858E-3</v>
      </c>
      <c r="AE1423" s="13">
        <f t="shared" si="1922"/>
        <v>4.1796095197434999E-3</v>
      </c>
      <c r="AF1423" s="13">
        <f t="shared" si="1923"/>
        <v>3.6571583297755634E-3</v>
      </c>
      <c r="AG1423" s="13">
        <f t="shared" si="1924"/>
        <v>2.1333423590357459E-3</v>
      </c>
      <c r="AH1423" s="13">
        <f t="shared" si="1925"/>
        <v>2.5885169544950171E-2</v>
      </c>
      <c r="AI1423" s="13">
        <f t="shared" si="1926"/>
        <v>2.4966101072080017E-2</v>
      </c>
      <c r="AJ1423" s="13">
        <f t="shared" si="1927"/>
        <v>1.2039832338338172E-2</v>
      </c>
      <c r="AK1423" s="13">
        <f t="shared" si="1928"/>
        <v>3.8707836228755251E-3</v>
      </c>
      <c r="AL1423" s="13">
        <f t="shared" si="1929"/>
        <v>6.3013900738673659E-5</v>
      </c>
      <c r="AM1423" s="13">
        <f t="shared" si="1930"/>
        <v>4.6070971159446782E-4</v>
      </c>
      <c r="AN1423" s="13">
        <f t="shared" si="1931"/>
        <v>8.0624199529031855E-4</v>
      </c>
      <c r="AO1423" s="13">
        <f t="shared" si="1932"/>
        <v>7.0546174587902901E-4</v>
      </c>
      <c r="AP1423" s="13">
        <f t="shared" si="1933"/>
        <v>4.1151935176276703E-4</v>
      </c>
      <c r="AQ1423" s="13">
        <f t="shared" si="1934"/>
        <v>1.8003971639621053E-4</v>
      </c>
      <c r="AR1423" s="13">
        <f t="shared" si="1935"/>
        <v>9.059809340732557E-3</v>
      </c>
      <c r="AS1423" s="13">
        <f t="shared" si="1936"/>
        <v>8.7381353752280025E-3</v>
      </c>
      <c r="AT1423" s="13">
        <f t="shared" si="1937"/>
        <v>4.2139413184183591E-3</v>
      </c>
      <c r="AU1423" s="13">
        <f t="shared" si="1938"/>
        <v>1.3547742680064334E-3</v>
      </c>
      <c r="AV1423" s="13">
        <f t="shared" si="1939"/>
        <v>3.2666804872734839E-4</v>
      </c>
      <c r="AW1423" s="13">
        <f t="shared" si="1940"/>
        <v>2.9544158384867378E-6</v>
      </c>
      <c r="AX1423" s="13">
        <f t="shared" si="1941"/>
        <v>7.405865615175656E-5</v>
      </c>
      <c r="AY1423" s="13">
        <f t="shared" si="1942"/>
        <v>1.2960264826557396E-4</v>
      </c>
      <c r="AZ1423" s="13">
        <f t="shared" si="1943"/>
        <v>1.1340231723237726E-4</v>
      </c>
      <c r="BA1423" s="13">
        <f t="shared" si="1944"/>
        <v>6.6151351718886746E-5</v>
      </c>
      <c r="BB1423" s="13">
        <f t="shared" si="1945"/>
        <v>2.8941216377012946E-5</v>
      </c>
      <c r="BC1423" s="13">
        <f t="shared" si="1946"/>
        <v>1.0129425731954528E-5</v>
      </c>
      <c r="BD1423" s="13">
        <f t="shared" si="1947"/>
        <v>2.6424443910469963E-3</v>
      </c>
      <c r="BE1423" s="13">
        <f t="shared" si="1948"/>
        <v>2.5486228177748348E-3</v>
      </c>
      <c r="BF1423" s="13">
        <f t="shared" si="1949"/>
        <v>1.2290662178720217E-3</v>
      </c>
      <c r="BG1423" s="13">
        <f t="shared" si="1950"/>
        <v>3.9514249483520983E-4</v>
      </c>
      <c r="BH1423" s="13">
        <f t="shared" si="1951"/>
        <v>9.5278180878809968E-5</v>
      </c>
      <c r="BI1423" s="13">
        <f t="shared" si="1952"/>
        <v>1.8379054382113157E-5</v>
      </c>
      <c r="BJ1423" s="14">
        <f t="shared" si="1953"/>
        <v>0.20636255279003102</v>
      </c>
      <c r="BK1423" s="14">
        <f t="shared" si="1954"/>
        <v>0.23518992866348745</v>
      </c>
      <c r="BL1423" s="14">
        <f t="shared" si="1955"/>
        <v>0.4971403577773999</v>
      </c>
      <c r="BM1423" s="14">
        <f t="shared" si="1956"/>
        <v>0.50765171251107077</v>
      </c>
      <c r="BN1423" s="14">
        <f t="shared" si="1957"/>
        <v>0.49008058030444923</v>
      </c>
    </row>
    <row r="1424" spans="1:66" x14ac:dyDescent="0.25">
      <c r="A1424" t="s">
        <v>337</v>
      </c>
      <c r="B1424" t="s">
        <v>78</v>
      </c>
      <c r="C1424" t="s">
        <v>94</v>
      </c>
      <c r="D1424" t="s">
        <v>394</v>
      </c>
      <c r="E1424" s="10">
        <f>VLOOKUP(A1424,home!$A$2:$E$404,3,FALSE)</f>
        <v>1.2959000000000001</v>
      </c>
      <c r="F1424" s="10">
        <f>VLOOKUP(B1424,home!$B$2:$E$404,3,FALSE)</f>
        <v>1.2861</v>
      </c>
      <c r="G1424" s="10">
        <f>VLOOKUP(C1424,away!$B$2:$E$404,4,FALSE)</f>
        <v>0.51439999999999997</v>
      </c>
      <c r="H1424" s="10">
        <f>VLOOKUP(A1424,away!$A$2:$E$404,3,FALSE)</f>
        <v>1</v>
      </c>
      <c r="I1424" s="10">
        <f>VLOOKUP(C1424,away!$B$2:$E$404,3,FALSE)</f>
        <v>0.1</v>
      </c>
      <c r="J1424" s="10">
        <f>VLOOKUP(B1424,home!$B$2:$E$404,4,FALSE)</f>
        <v>0.66669999999999996</v>
      </c>
      <c r="K1424" s="12">
        <f t="shared" si="1902"/>
        <v>0.85732835565599996</v>
      </c>
      <c r="L1424" s="12">
        <f t="shared" si="1903"/>
        <v>6.6669999999999993E-2</v>
      </c>
      <c r="M1424" s="13">
        <f t="shared" si="1904"/>
        <v>0.3969288015128391</v>
      </c>
      <c r="N1424" s="13">
        <f t="shared" si="1905"/>
        <v>0.34029831671350913</v>
      </c>
      <c r="O1424" s="13">
        <f t="shared" si="1906"/>
        <v>2.6463243196860976E-2</v>
      </c>
      <c r="P1424" s="13">
        <f t="shared" si="1907"/>
        <v>2.2687688775289649E-2</v>
      </c>
      <c r="Q1424" s="13">
        <f t="shared" si="1908"/>
        <v>0.14587369815024873</v>
      </c>
      <c r="R1424" s="13">
        <f t="shared" si="1909"/>
        <v>8.8215221196736053E-4</v>
      </c>
      <c r="S1424" s="13">
        <f t="shared" si="1910"/>
        <v>3.2419619085499545E-4</v>
      </c>
      <c r="T1424" s="13">
        <f t="shared" si="1911"/>
        <v>9.7253994556770803E-3</v>
      </c>
      <c r="U1424" s="13">
        <f t="shared" si="1912"/>
        <v>7.5629410532428035E-4</v>
      </c>
      <c r="V1424" s="13">
        <f t="shared" si="1913"/>
        <v>2.0589369210741695E-6</v>
      </c>
      <c r="W1424" s="13">
        <f t="shared" si="1914"/>
        <v>4.1687219256204146E-2</v>
      </c>
      <c r="X1424" s="13">
        <f t="shared" si="1915"/>
        <v>2.7792869078111298E-3</v>
      </c>
      <c r="Y1424" s="13">
        <f t="shared" si="1916"/>
        <v>9.2647529071883996E-5</v>
      </c>
      <c r="Z1424" s="13">
        <f t="shared" si="1917"/>
        <v>1.9604362657287983E-5</v>
      </c>
      <c r="AA1424" s="13">
        <f t="shared" si="1918"/>
        <v>1.6807376000656598E-5</v>
      </c>
      <c r="AB1424" s="13">
        <f t="shared" si="1919"/>
        <v>7.2047200147675184E-6</v>
      </c>
      <c r="AC1424" s="13">
        <f t="shared" si="1920"/>
        <v>7.3553052674757952E-9</v>
      </c>
      <c r="AD1424" s="13">
        <f t="shared" si="1921"/>
        <v>8.9349087841981579E-3</v>
      </c>
      <c r="AE1424" s="13">
        <f t="shared" si="1922"/>
        <v>5.9569036864249106E-4</v>
      </c>
      <c r="AF1424" s="13">
        <f t="shared" si="1923"/>
        <v>1.9857338438697436E-5</v>
      </c>
      <c r="AG1424" s="13">
        <f t="shared" si="1924"/>
        <v>4.4129625123598626E-7</v>
      </c>
      <c r="AH1424" s="13">
        <f t="shared" si="1925"/>
        <v>3.2675571459034725E-7</v>
      </c>
      <c r="AI1424" s="13">
        <f t="shared" si="1926"/>
        <v>2.8013693949094361E-7</v>
      </c>
      <c r="AJ1424" s="13">
        <f t="shared" si="1927"/>
        <v>1.2008467084613753E-7</v>
      </c>
      <c r="AK1424" s="13">
        <f t="shared" si="1928"/>
        <v>3.4317331132003697E-8</v>
      </c>
      <c r="AL1424" s="13">
        <f t="shared" si="1929"/>
        <v>1.6816605509070544E-11</v>
      </c>
      <c r="AM1424" s="13">
        <f t="shared" si="1930"/>
        <v>1.5320301311785918E-3</v>
      </c>
      <c r="AN1424" s="13">
        <f t="shared" si="1931"/>
        <v>1.021404488456767E-4</v>
      </c>
      <c r="AO1424" s="13">
        <f t="shared" si="1932"/>
        <v>3.4048518622706324E-6</v>
      </c>
      <c r="AP1424" s="13">
        <f t="shared" si="1933"/>
        <v>7.5667157885861056E-8</v>
      </c>
      <c r="AQ1424" s="13">
        <f t="shared" si="1934"/>
        <v>1.2611823540625881E-9</v>
      </c>
      <c r="AR1424" s="13">
        <f t="shared" si="1935"/>
        <v>4.3569606983476881E-9</v>
      </c>
      <c r="AS1424" s="13">
        <f t="shared" si="1936"/>
        <v>3.735345951172241E-9</v>
      </c>
      <c r="AT1424" s="13">
        <f t="shared" si="1937"/>
        <v>1.6012090010623971E-9</v>
      </c>
      <c r="AU1424" s="13">
        <f t="shared" si="1938"/>
        <v>4.5758729331413712E-10</v>
      </c>
      <c r="AV1424" s="13">
        <f t="shared" si="1939"/>
        <v>9.8075640436522224E-11</v>
      </c>
      <c r="AW1424" s="13">
        <f t="shared" si="1940"/>
        <v>2.6700136326749121E-14</v>
      </c>
      <c r="AX1424" s="13">
        <f t="shared" si="1941"/>
        <v>2.189088121964646E-4</v>
      </c>
      <c r="AY1424" s="13">
        <f t="shared" si="1942"/>
        <v>1.4594650509138292E-5</v>
      </c>
      <c r="AZ1424" s="13">
        <f t="shared" si="1943"/>
        <v>4.8651267472212486E-7</v>
      </c>
      <c r="BA1424" s="13">
        <f t="shared" si="1944"/>
        <v>1.0811933341241361E-8</v>
      </c>
      <c r="BB1424" s="13">
        <f t="shared" si="1945"/>
        <v>1.8020789896514023E-10</v>
      </c>
      <c r="BC1424" s="13">
        <f t="shared" si="1946"/>
        <v>2.4028921248011791E-12</v>
      </c>
      <c r="BD1424" s="13">
        <f t="shared" si="1947"/>
        <v>4.8413094959806771E-11</v>
      </c>
      <c r="BE1424" s="13">
        <f t="shared" si="1948"/>
        <v>4.1505919094108917E-11</v>
      </c>
      <c r="BF1424" s="13">
        <f t="shared" si="1949"/>
        <v>1.7792100683471683E-11</v>
      </c>
      <c r="BG1424" s="13">
        <f t="shared" si="1950"/>
        <v>5.0845574742089246E-12</v>
      </c>
      <c r="BH1424" s="13">
        <f t="shared" si="1951"/>
        <v>1.0897838246504902E-12</v>
      </c>
      <c r="BI1424" s="13">
        <f t="shared" si="1952"/>
        <v>1.8686051488162233E-13</v>
      </c>
      <c r="BJ1424" s="14">
        <f t="shared" si="1953"/>
        <v>0.55187911913020371</v>
      </c>
      <c r="BK1424" s="14">
        <f t="shared" si="1954"/>
        <v>0.4199573474385358</v>
      </c>
      <c r="BL1424" s="14">
        <f t="shared" si="1955"/>
        <v>2.8126473268075013E-2</v>
      </c>
      <c r="BM1424" s="14">
        <f t="shared" si="1956"/>
        <v>6.683404898827465E-2</v>
      </c>
      <c r="BN1424" s="14">
        <f t="shared" si="1957"/>
        <v>0.9331339005607151</v>
      </c>
    </row>
    <row r="1425" spans="1:66" x14ac:dyDescent="0.25">
      <c r="A1425" t="s">
        <v>337</v>
      </c>
      <c r="B1425" t="s">
        <v>71</v>
      </c>
      <c r="C1425" t="s">
        <v>84</v>
      </c>
      <c r="D1425" t="s">
        <v>394</v>
      </c>
      <c r="E1425" s="10">
        <f>VLOOKUP(A1425,home!$A$2:$E$404,3,FALSE)</f>
        <v>1.2959000000000001</v>
      </c>
      <c r="F1425" s="10">
        <f>VLOOKUP(B1425,home!$B$2:$E$404,3,FALSE)</f>
        <v>0.96460000000000001</v>
      </c>
      <c r="G1425" s="10">
        <f>VLOOKUP(C1425,away!$B$2:$E$404,4,FALSE)</f>
        <v>1.2861</v>
      </c>
      <c r="H1425" s="10">
        <f>VLOOKUP(A1425,away!$A$2:$E$404,3,FALSE)</f>
        <v>1</v>
      </c>
      <c r="I1425" s="10">
        <f>VLOOKUP(C1425,away!$B$2:$E$404,3,FALSE)</f>
        <v>1.3332999999999999</v>
      </c>
      <c r="J1425" s="10">
        <f>VLOOKUP(B1425,home!$B$2:$E$404,4,FALSE)</f>
        <v>0.75</v>
      </c>
      <c r="K1425" s="12">
        <f t="shared" si="1902"/>
        <v>1.607657332554</v>
      </c>
      <c r="L1425" s="12">
        <f t="shared" si="1903"/>
        <v>0.99997499999999995</v>
      </c>
      <c r="M1425" s="13">
        <f t="shared" si="1904"/>
        <v>7.370885538302499E-2</v>
      </c>
      <c r="N1425" s="13">
        <f t="shared" si="1905"/>
        <v>0.1184985818306825</v>
      </c>
      <c r="O1425" s="13">
        <f t="shared" si="1906"/>
        <v>7.3707012661640411E-2</v>
      </c>
      <c r="P1425" s="13">
        <f t="shared" si="1907"/>
        <v>0.11849561936613673</v>
      </c>
      <c r="Q1425" s="13">
        <f t="shared" si="1908"/>
        <v>9.5252556988673465E-2</v>
      </c>
      <c r="R1425" s="13">
        <f t="shared" si="1909"/>
        <v>3.6852584993161935E-2</v>
      </c>
      <c r="S1425" s="13">
        <f t="shared" si="1910"/>
        <v>4.7623897210178436E-2</v>
      </c>
      <c r="T1425" s="13">
        <f t="shared" si="1911"/>
        <v>9.5250175674748749E-2</v>
      </c>
      <c r="U1425" s="13">
        <f t="shared" si="1912"/>
        <v>5.9246328487826287E-2</v>
      </c>
      <c r="V1425" s="13">
        <f t="shared" si="1913"/>
        <v>8.5067770535613881E-3</v>
      </c>
      <c r="W1425" s="13">
        <f t="shared" si="1914"/>
        <v>5.1044490562452895E-2</v>
      </c>
      <c r="X1425" s="13">
        <f t="shared" si="1915"/>
        <v>5.1043214450188834E-2</v>
      </c>
      <c r="Y1425" s="13">
        <f t="shared" si="1916"/>
        <v>2.552096918491379E-2</v>
      </c>
      <c r="Z1425" s="13">
        <f t="shared" si="1917"/>
        <v>1.2283887892845702E-2</v>
      </c>
      <c r="AA1425" s="13">
        <f t="shared" si="1918"/>
        <v>1.9748282443204698E-2</v>
      </c>
      <c r="AB1425" s="13">
        <f t="shared" si="1919"/>
        <v>1.5874235537582729E-2</v>
      </c>
      <c r="AC1425" s="13">
        <f t="shared" si="1920"/>
        <v>8.5472753793733791E-4</v>
      </c>
      <c r="AD1425" s="13">
        <f t="shared" si="1921"/>
        <v>2.0515512384802707E-2</v>
      </c>
      <c r="AE1425" s="13">
        <f t="shared" si="1922"/>
        <v>2.0514999496993088E-2</v>
      </c>
      <c r="AF1425" s="13">
        <f t="shared" si="1923"/>
        <v>1.025724331100283E-2</v>
      </c>
      <c r="AG1425" s="13">
        <f t="shared" si="1924"/>
        <v>3.4189956266400187E-3</v>
      </c>
      <c r="AH1425" s="13">
        <f t="shared" si="1925"/>
        <v>3.0708951989120944E-3</v>
      </c>
      <c r="AI1425" s="13">
        <f t="shared" si="1926"/>
        <v>4.9369471840359025E-3</v>
      </c>
      <c r="AJ1425" s="13">
        <f t="shared" si="1927"/>
        <v>3.9684596704235714E-3</v>
      </c>
      <c r="AK1425" s="13">
        <f t="shared" si="1928"/>
        <v>2.126641096033762E-3</v>
      </c>
      <c r="AL1425" s="13">
        <f t="shared" si="1929"/>
        <v>5.4962985639037828E-5</v>
      </c>
      <c r="AM1425" s="13">
        <f t="shared" si="1930"/>
        <v>6.5963827833060915E-3</v>
      </c>
      <c r="AN1425" s="13">
        <f t="shared" si="1931"/>
        <v>6.5962178737365091E-3</v>
      </c>
      <c r="AO1425" s="13">
        <f t="shared" si="1932"/>
        <v>3.2980264841448326E-3</v>
      </c>
      <c r="AP1425" s="13">
        <f t="shared" si="1933"/>
        <v>1.0993146778275763E-3</v>
      </c>
      <c r="AQ1425" s="13">
        <f t="shared" si="1934"/>
        <v>2.7482179874015758E-4</v>
      </c>
      <c r="AR1425" s="13">
        <f t="shared" si="1935"/>
        <v>6.1416368530642449E-4</v>
      </c>
      <c r="AS1425" s="13">
        <f t="shared" si="1936"/>
        <v>9.8736475207126064E-4</v>
      </c>
      <c r="AT1425" s="13">
        <f t="shared" si="1937"/>
        <v>7.936720917863623E-4</v>
      </c>
      <c r="AU1425" s="13">
        <f t="shared" si="1938"/>
        <v>4.2531758600127228E-4</v>
      </c>
      <c r="AV1425" s="13">
        <f t="shared" si="1939"/>
        <v>1.7094123394977793E-4</v>
      </c>
      <c r="AW1425" s="13">
        <f t="shared" si="1940"/>
        <v>2.4544288289024273E-6</v>
      </c>
      <c r="AX1425" s="13">
        <f t="shared" si="1941"/>
        <v>1.7674538583191692E-3</v>
      </c>
      <c r="AY1425" s="13">
        <f t="shared" si="1942"/>
        <v>1.7674096719727111E-3</v>
      </c>
      <c r="AZ1425" s="13">
        <f t="shared" si="1943"/>
        <v>8.8368274336545589E-4</v>
      </c>
      <c r="BA1425" s="13">
        <f t="shared" si="1944"/>
        <v>2.9455355043229059E-4</v>
      </c>
      <c r="BB1425" s="13">
        <f t="shared" si="1945"/>
        <v>7.3636546648382428E-5</v>
      </c>
      <c r="BC1425" s="13">
        <f t="shared" si="1946"/>
        <v>1.4726941146943245E-5</v>
      </c>
      <c r="BD1425" s="13">
        <f t="shared" si="1947"/>
        <v>1.0235805520238192E-4</v>
      </c>
      <c r="BE1425" s="13">
        <f t="shared" si="1948"/>
        <v>1.6455667799207638E-4</v>
      </c>
      <c r="BF1425" s="13">
        <f t="shared" si="1949"/>
        <v>1.3227537499734454E-4</v>
      </c>
      <c r="BG1425" s="13">
        <f t="shared" si="1950"/>
        <v>7.0884492176937004E-5</v>
      </c>
      <c r="BH1425" s="13">
        <f t="shared" si="1951"/>
        <v>2.8489493403154848E-5</v>
      </c>
      <c r="BI1425" s="13">
        <f t="shared" si="1952"/>
        <v>9.1602685940661376E-6</v>
      </c>
      <c r="BJ1425" s="14">
        <f t="shared" si="1953"/>
        <v>0.51398296644073904</v>
      </c>
      <c r="BK1425" s="14">
        <f t="shared" si="1954"/>
        <v>0.25101224920845061</v>
      </c>
      <c r="BL1425" s="14">
        <f t="shared" si="1955"/>
        <v>0.22303057098430246</v>
      </c>
      <c r="BM1425" s="14">
        <f t="shared" si="1956"/>
        <v>0.48202950805987405</v>
      </c>
      <c r="BN1425" s="14">
        <f t="shared" si="1957"/>
        <v>0.51651521122332</v>
      </c>
    </row>
    <row r="1426" spans="1:66" x14ac:dyDescent="0.25">
      <c r="A1426" t="s">
        <v>349</v>
      </c>
      <c r="B1426" t="s">
        <v>102</v>
      </c>
      <c r="C1426" t="s">
        <v>527</v>
      </c>
      <c r="D1426" t="s">
        <v>394</v>
      </c>
      <c r="E1426" s="10">
        <f>VLOOKUP(A1426,home!$A$2:$E$404,3,FALSE)</f>
        <v>1.6087</v>
      </c>
      <c r="F1426" s="10">
        <f>VLOOKUP(B1426,home!$B$2:$E$404,3,FALSE)</f>
        <v>0.93240000000000001</v>
      </c>
      <c r="G1426" s="10" t="e">
        <f>VLOOKUP(C1426,away!$B$2:$E$404,4,FALSE)</f>
        <v>#N/A</v>
      </c>
      <c r="H1426" s="10">
        <f>VLOOKUP(A1426,away!$A$2:$E$404,3,FALSE)</f>
        <v>1.2608999999999999</v>
      </c>
      <c r="I1426" s="10" t="e">
        <f>VLOOKUP(C1426,away!$B$2:$E$404,3,FALSE)</f>
        <v>#N/A</v>
      </c>
      <c r="J1426" s="10">
        <f>VLOOKUP(B1426,home!$B$2:$E$404,4,FALSE)</f>
        <v>0.79310000000000003</v>
      </c>
      <c r="K1426" s="12" t="e">
        <f t="shared" si="1902"/>
        <v>#N/A</v>
      </c>
      <c r="L1426" s="12" t="e">
        <f t="shared" si="1903"/>
        <v>#N/A</v>
      </c>
      <c r="M1426" s="13" t="e">
        <f t="shared" si="1904"/>
        <v>#N/A</v>
      </c>
      <c r="N1426" s="13" t="e">
        <f t="shared" si="1905"/>
        <v>#N/A</v>
      </c>
      <c r="O1426" s="13" t="e">
        <f t="shared" si="1906"/>
        <v>#N/A</v>
      </c>
      <c r="P1426" s="13" t="e">
        <f t="shared" si="1907"/>
        <v>#N/A</v>
      </c>
      <c r="Q1426" s="13" t="e">
        <f t="shared" si="1908"/>
        <v>#N/A</v>
      </c>
      <c r="R1426" s="13" t="e">
        <f t="shared" si="1909"/>
        <v>#N/A</v>
      </c>
      <c r="S1426" s="13" t="e">
        <f t="shared" si="1910"/>
        <v>#N/A</v>
      </c>
      <c r="T1426" s="13" t="e">
        <f t="shared" si="1911"/>
        <v>#N/A</v>
      </c>
      <c r="U1426" s="13" t="e">
        <f t="shared" si="1912"/>
        <v>#N/A</v>
      </c>
      <c r="V1426" s="13" t="e">
        <f t="shared" si="1913"/>
        <v>#N/A</v>
      </c>
      <c r="W1426" s="13" t="e">
        <f t="shared" si="1914"/>
        <v>#N/A</v>
      </c>
      <c r="X1426" s="13" t="e">
        <f t="shared" si="1915"/>
        <v>#N/A</v>
      </c>
      <c r="Y1426" s="13" t="e">
        <f t="shared" si="1916"/>
        <v>#N/A</v>
      </c>
      <c r="Z1426" s="13" t="e">
        <f t="shared" si="1917"/>
        <v>#N/A</v>
      </c>
      <c r="AA1426" s="13" t="e">
        <f t="shared" si="1918"/>
        <v>#N/A</v>
      </c>
      <c r="AB1426" s="13" t="e">
        <f t="shared" si="1919"/>
        <v>#N/A</v>
      </c>
      <c r="AC1426" s="13" t="e">
        <f t="shared" si="1920"/>
        <v>#N/A</v>
      </c>
      <c r="AD1426" s="13" t="e">
        <f t="shared" si="1921"/>
        <v>#N/A</v>
      </c>
      <c r="AE1426" s="13" t="e">
        <f t="shared" si="1922"/>
        <v>#N/A</v>
      </c>
      <c r="AF1426" s="13" t="e">
        <f t="shared" si="1923"/>
        <v>#N/A</v>
      </c>
      <c r="AG1426" s="13" t="e">
        <f t="shared" si="1924"/>
        <v>#N/A</v>
      </c>
      <c r="AH1426" s="13" t="e">
        <f t="shared" si="1925"/>
        <v>#N/A</v>
      </c>
      <c r="AI1426" s="13" t="e">
        <f t="shared" si="1926"/>
        <v>#N/A</v>
      </c>
      <c r="AJ1426" s="13" t="e">
        <f t="shared" si="1927"/>
        <v>#N/A</v>
      </c>
      <c r="AK1426" s="13" t="e">
        <f t="shared" si="1928"/>
        <v>#N/A</v>
      </c>
      <c r="AL1426" s="13" t="e">
        <f t="shared" si="1929"/>
        <v>#N/A</v>
      </c>
      <c r="AM1426" s="13" t="e">
        <f t="shared" si="1930"/>
        <v>#N/A</v>
      </c>
      <c r="AN1426" s="13" t="e">
        <f t="shared" si="1931"/>
        <v>#N/A</v>
      </c>
      <c r="AO1426" s="13" t="e">
        <f t="shared" si="1932"/>
        <v>#N/A</v>
      </c>
      <c r="AP1426" s="13" t="e">
        <f t="shared" si="1933"/>
        <v>#N/A</v>
      </c>
      <c r="AQ1426" s="13" t="e">
        <f t="shared" si="1934"/>
        <v>#N/A</v>
      </c>
      <c r="AR1426" s="13" t="e">
        <f t="shared" si="1935"/>
        <v>#N/A</v>
      </c>
      <c r="AS1426" s="13" t="e">
        <f t="shared" si="1936"/>
        <v>#N/A</v>
      </c>
      <c r="AT1426" s="13" t="e">
        <f t="shared" si="1937"/>
        <v>#N/A</v>
      </c>
      <c r="AU1426" s="13" t="e">
        <f t="shared" si="1938"/>
        <v>#N/A</v>
      </c>
      <c r="AV1426" s="13" t="e">
        <f t="shared" si="1939"/>
        <v>#N/A</v>
      </c>
      <c r="AW1426" s="13" t="e">
        <f t="shared" si="1940"/>
        <v>#N/A</v>
      </c>
      <c r="AX1426" s="13" t="e">
        <f t="shared" si="1941"/>
        <v>#N/A</v>
      </c>
      <c r="AY1426" s="13" t="e">
        <f t="shared" si="1942"/>
        <v>#N/A</v>
      </c>
      <c r="AZ1426" s="13" t="e">
        <f t="shared" si="1943"/>
        <v>#N/A</v>
      </c>
      <c r="BA1426" s="13" t="e">
        <f t="shared" si="1944"/>
        <v>#N/A</v>
      </c>
      <c r="BB1426" s="13" t="e">
        <f t="shared" si="1945"/>
        <v>#N/A</v>
      </c>
      <c r="BC1426" s="13" t="e">
        <f t="shared" si="1946"/>
        <v>#N/A</v>
      </c>
      <c r="BD1426" s="13" t="e">
        <f t="shared" si="1947"/>
        <v>#N/A</v>
      </c>
      <c r="BE1426" s="13" t="e">
        <f t="shared" si="1948"/>
        <v>#N/A</v>
      </c>
      <c r="BF1426" s="13" t="e">
        <f t="shared" si="1949"/>
        <v>#N/A</v>
      </c>
      <c r="BG1426" s="13" t="e">
        <f t="shared" si="1950"/>
        <v>#N/A</v>
      </c>
      <c r="BH1426" s="13" t="e">
        <f t="shared" si="1951"/>
        <v>#N/A</v>
      </c>
      <c r="BI1426" s="13" t="e">
        <f t="shared" si="1952"/>
        <v>#N/A</v>
      </c>
      <c r="BJ1426" s="14" t="e">
        <f t="shared" si="1953"/>
        <v>#N/A</v>
      </c>
      <c r="BK1426" s="14" t="e">
        <f t="shared" si="1954"/>
        <v>#N/A</v>
      </c>
      <c r="BL1426" s="14" t="e">
        <f t="shared" si="1955"/>
        <v>#N/A</v>
      </c>
      <c r="BM1426" s="14" t="e">
        <f t="shared" si="1956"/>
        <v>#N/A</v>
      </c>
      <c r="BN1426" s="14" t="e">
        <f t="shared" si="1957"/>
        <v>#N/A</v>
      </c>
    </row>
    <row r="1427" spans="1:66" x14ac:dyDescent="0.25">
      <c r="A1427" t="s">
        <v>349</v>
      </c>
      <c r="B1427" t="s">
        <v>107</v>
      </c>
      <c r="C1427" t="s">
        <v>101</v>
      </c>
      <c r="D1427" t="s">
        <v>394</v>
      </c>
      <c r="E1427" s="10">
        <f>VLOOKUP(A1427,home!$A$2:$E$404,3,FALSE)</f>
        <v>1.6087</v>
      </c>
      <c r="F1427" s="10">
        <f>VLOOKUP(B1427,home!$B$2:$E$404,3,FALSE)</f>
        <v>0.9607</v>
      </c>
      <c r="G1427" s="10">
        <f>VLOOKUP(C1427,away!$B$2:$E$404,4,FALSE)</f>
        <v>0.88060000000000005</v>
      </c>
      <c r="H1427" s="10">
        <f>VLOOKUP(A1427,away!$A$2:$E$404,3,FALSE)</f>
        <v>1.2608999999999999</v>
      </c>
      <c r="I1427" s="10">
        <f>VLOOKUP(C1427,away!$B$2:$E$404,3,FALSE)</f>
        <v>0.99139999999999995</v>
      </c>
      <c r="J1427" s="10">
        <f>VLOOKUP(B1427,home!$B$2:$E$404,4,FALSE)</f>
        <v>1.1536</v>
      </c>
      <c r="K1427" s="12">
        <f t="shared" si="1902"/>
        <v>1.360948006054</v>
      </c>
      <c r="L1427" s="12">
        <f t="shared" si="1903"/>
        <v>1.4420649015359996</v>
      </c>
      <c r="M1427" s="13">
        <f t="shared" si="1904"/>
        <v>6.0627123254083697E-2</v>
      </c>
      <c r="N1427" s="13">
        <f t="shared" si="1905"/>
        <v>8.2510362505435295E-2</v>
      </c>
      <c r="O1427" s="13">
        <f t="shared" si="1906"/>
        <v>8.7428246525811118E-2</v>
      </c>
      <c r="P1427" s="13">
        <f t="shared" si="1907"/>
        <v>0.11898529778210019</v>
      </c>
      <c r="Q1427" s="13">
        <f t="shared" si="1908"/>
        <v>5.6146156665282457E-2</v>
      </c>
      <c r="R1427" s="13">
        <f t="shared" si="1909"/>
        <v>6.3038602858854459E-2</v>
      </c>
      <c r="S1427" s="13">
        <f t="shared" si="1910"/>
        <v>5.8379403179671101E-2</v>
      </c>
      <c r="T1427" s="13">
        <f t="shared" si="1911"/>
        <v>8.0966401883145356E-2</v>
      </c>
      <c r="U1427" s="13">
        <f t="shared" si="1912"/>
        <v>8.5792260865187958E-2</v>
      </c>
      <c r="V1427" s="13">
        <f t="shared" si="1913"/>
        <v>1.2730441973898332E-2</v>
      </c>
      <c r="W1427" s="13">
        <f t="shared" si="1914"/>
        <v>2.5470666653737227E-2</v>
      </c>
      <c r="X1427" s="13">
        <f t="shared" si="1915"/>
        <v>3.6730354400077846E-2</v>
      </c>
      <c r="Y1427" s="13">
        <f t="shared" si="1916"/>
        <v>2.6483777450665318E-2</v>
      </c>
      <c r="Z1427" s="13">
        <f t="shared" si="1917"/>
        <v>3.0301918874873639E-2</v>
      </c>
      <c r="AA1427" s="13">
        <f t="shared" si="1918"/>
        <v>4.1239336072369341E-2</v>
      </c>
      <c r="AB1427" s="13">
        <f t="shared" si="1919"/>
        <v>2.8062296099340935E-2</v>
      </c>
      <c r="AC1427" s="13">
        <f t="shared" si="1920"/>
        <v>1.5615282276526417E-3</v>
      </c>
      <c r="AD1427" s="13">
        <f t="shared" si="1921"/>
        <v>8.6660632488174474E-3</v>
      </c>
      <c r="AE1427" s="13">
        <f t="shared" si="1922"/>
        <v>1.2497025645610678E-2</v>
      </c>
      <c r="AF1427" s="13">
        <f t="shared" si="1923"/>
        <v>9.0107610285652135E-3</v>
      </c>
      <c r="AG1427" s="13">
        <f t="shared" si="1924"/>
        <v>4.3313674051407708E-3</v>
      </c>
      <c r="AH1427" s="13">
        <f t="shared" si="1925"/>
        <v>1.0924333414661631E-2</v>
      </c>
      <c r="AI1427" s="13">
        <f t="shared" si="1926"/>
        <v>1.486744977815283E-2</v>
      </c>
      <c r="AJ1427" s="13">
        <f t="shared" si="1927"/>
        <v>1.0116913065342542E-2</v>
      </c>
      <c r="AK1427" s="13">
        <f t="shared" si="1928"/>
        <v>4.5895308878998661E-3</v>
      </c>
      <c r="AL1427" s="13">
        <f t="shared" si="1929"/>
        <v>1.2258467246333631E-4</v>
      </c>
      <c r="AM1427" s="13">
        <f t="shared" si="1930"/>
        <v>2.3588122997631883E-3</v>
      </c>
      <c r="AN1427" s="13">
        <f t="shared" si="1931"/>
        <v>3.4015604267999076E-3</v>
      </c>
      <c r="AO1427" s="13">
        <f t="shared" si="1932"/>
        <v>2.4526354509709809E-3</v>
      </c>
      <c r="AP1427" s="13">
        <f t="shared" si="1933"/>
        <v>1.178953166702723E-3</v>
      </c>
      <c r="AQ1427" s="13">
        <f t="shared" si="1934"/>
        <v>4.2503174556417944E-4</v>
      </c>
      <c r="AR1427" s="13">
        <f t="shared" si="1935"/>
        <v>3.1507195579920859E-3</v>
      </c>
      <c r="AS1427" s="13">
        <f t="shared" si="1936"/>
        <v>4.2879655000846693E-3</v>
      </c>
      <c r="AT1427" s="13">
        <f t="shared" si="1937"/>
        <v>2.9178490486842876E-3</v>
      </c>
      <c r="AU1427" s="13">
        <f t="shared" si="1938"/>
        <v>1.3236802815911476E-3</v>
      </c>
      <c r="AV1427" s="13">
        <f t="shared" si="1939"/>
        <v>4.5036500997111745E-4</v>
      </c>
      <c r="AW1427" s="13">
        <f t="shared" si="1940"/>
        <v>6.682823798664903E-6</v>
      </c>
      <c r="AX1427" s="13">
        <f t="shared" si="1941"/>
        <v>5.350368160030605E-4</v>
      </c>
      <c r="AY1427" s="13">
        <f t="shared" si="1942"/>
        <v>7.7155781338758816E-4</v>
      </c>
      <c r="AZ1427" s="13">
        <f t="shared" si="1943"/>
        <v>5.5631822109605182E-4</v>
      </c>
      <c r="BA1427" s="13">
        <f t="shared" si="1944"/>
        <v>2.6741566024252007E-4</v>
      </c>
      <c r="BB1427" s="13">
        <f t="shared" si="1945"/>
        <v>9.6407684439203556E-5</v>
      </c>
      <c r="BC1427" s="13">
        <f t="shared" si="1946"/>
        <v>2.7805227593626714E-5</v>
      </c>
      <c r="BD1427" s="13">
        <f t="shared" si="1947"/>
        <v>7.5725701486056862E-4</v>
      </c>
      <c r="BE1427" s="13">
        <f t="shared" si="1948"/>
        <v>1.0305874244448949E-3</v>
      </c>
      <c r="BF1427" s="13">
        <f t="shared" si="1949"/>
        <v>7.0128795018130385E-4</v>
      </c>
      <c r="BG1427" s="13">
        <f t="shared" si="1950"/>
        <v>3.1813881248964754E-4</v>
      </c>
      <c r="BH1427" s="13">
        <f t="shared" si="1951"/>
        <v>1.082425956265433E-4</v>
      </c>
      <c r="BI1427" s="13">
        <f t="shared" si="1952"/>
        <v>2.9462508937610676E-5</v>
      </c>
      <c r="BJ1427" s="14">
        <f t="shared" si="1953"/>
        <v>0.35488447139904072</v>
      </c>
      <c r="BK1427" s="14">
        <f t="shared" si="1954"/>
        <v>0.25317793690325696</v>
      </c>
      <c r="BL1427" s="14">
        <f t="shared" si="1955"/>
        <v>0.36113452527248452</v>
      </c>
      <c r="BM1427" s="14">
        <f t="shared" si="1956"/>
        <v>0.52999818786849962</v>
      </c>
      <c r="BN1427" s="14">
        <f t="shared" si="1957"/>
        <v>0.46873578959156725</v>
      </c>
    </row>
    <row r="1428" spans="1:66" x14ac:dyDescent="0.25">
      <c r="A1428" t="s">
        <v>349</v>
      </c>
      <c r="B1428" t="s">
        <v>106</v>
      </c>
      <c r="C1428" t="s">
        <v>104</v>
      </c>
      <c r="D1428" t="s">
        <v>394</v>
      </c>
      <c r="E1428" s="10">
        <f>VLOOKUP(A1428,home!$A$2:$E$404,3,FALSE)</f>
        <v>1.6087</v>
      </c>
      <c r="F1428" s="10">
        <f>VLOOKUP(B1428,home!$B$2:$E$404,3,FALSE)</f>
        <v>1.2998000000000001</v>
      </c>
      <c r="G1428" s="10">
        <f>VLOOKUP(C1428,away!$B$2:$E$404,4,FALSE)</f>
        <v>1.4503999999999999</v>
      </c>
      <c r="H1428" s="10">
        <f>VLOOKUP(A1428,away!$A$2:$E$404,3,FALSE)</f>
        <v>1.2608999999999999</v>
      </c>
      <c r="I1428" s="10">
        <f>VLOOKUP(C1428,away!$B$2:$E$404,3,FALSE)</f>
        <v>0.66090000000000004</v>
      </c>
      <c r="J1428" s="10">
        <f>VLOOKUP(B1428,home!$B$2:$E$404,4,FALSE)</f>
        <v>1.1536</v>
      </c>
      <c r="K1428" s="12">
        <f t="shared" si="1902"/>
        <v>3.0327693723039997</v>
      </c>
      <c r="L1428" s="12">
        <f t="shared" si="1903"/>
        <v>0.96132811521600003</v>
      </c>
      <c r="M1428" s="13">
        <f t="shared" si="1904"/>
        <v>1.8424066859781027E-2</v>
      </c>
      <c r="N1428" s="13">
        <f t="shared" si="1905"/>
        <v>5.5875945685625025E-2</v>
      </c>
      <c r="O1428" s="13">
        <f t="shared" si="1906"/>
        <v>1.7711573468926864E-2</v>
      </c>
      <c r="P1428" s="13">
        <f t="shared" si="1907"/>
        <v>5.3715117551873498E-2</v>
      </c>
      <c r="Q1428" s="13">
        <f t="shared" si="1908"/>
        <v>8.4729428361942721E-2</v>
      </c>
      <c r="R1428" s="13">
        <f t="shared" si="1909"/>
        <v>8.5133167701965835E-3</v>
      </c>
      <c r="S1428" s="13">
        <f t="shared" si="1910"/>
        <v>3.9151424541208499E-2</v>
      </c>
      <c r="T1428" s="13">
        <f t="shared" si="1911"/>
        <v>8.1452781670515506E-2</v>
      </c>
      <c r="U1428" s="13">
        <f t="shared" si="1912"/>
        <v>2.5818926357374209E-2</v>
      </c>
      <c r="V1428" s="13">
        <f t="shared" si="1913"/>
        <v>1.2682827590911851E-2</v>
      </c>
      <c r="W1428" s="13">
        <f t="shared" si="1914"/>
        <v>8.5654938422975224E-2</v>
      </c>
      <c r="X1428" s="13">
        <f t="shared" si="1915"/>
        <v>8.2342500513101324E-2</v>
      </c>
      <c r="Y1428" s="13">
        <f t="shared" si="1916"/>
        <v>3.9579080410216093E-2</v>
      </c>
      <c r="Z1428" s="13">
        <f t="shared" si="1917"/>
        <v>2.7280302549766164E-3</v>
      </c>
      <c r="AA1428" s="13">
        <f t="shared" si="1918"/>
        <v>8.2734866040117521E-3</v>
      </c>
      <c r="AB1428" s="13">
        <f t="shared" si="1919"/>
        <v>1.2545788387407142E-2</v>
      </c>
      <c r="AC1428" s="13">
        <f t="shared" si="1920"/>
        <v>2.3110382608546648E-3</v>
      </c>
      <c r="AD1428" s="13">
        <f t="shared" si="1921"/>
        <v>6.4942918458946078E-2</v>
      </c>
      <c r="AE1428" s="13">
        <f t="shared" si="1922"/>
        <v>6.2431453398765019E-2</v>
      </c>
      <c r="AF1428" s="13">
        <f t="shared" si="1923"/>
        <v>3.0008555713015146E-2</v>
      </c>
      <c r="AG1428" s="13">
        <f t="shared" si="1924"/>
        <v>9.6160227679823948E-3</v>
      </c>
      <c r="AH1428" s="13">
        <f t="shared" si="1925"/>
        <v>6.5563304581722358E-4</v>
      </c>
      <c r="AI1428" s="13">
        <f t="shared" si="1926"/>
        <v>1.9883838208248606E-3</v>
      </c>
      <c r="AJ1428" s="13">
        <f t="shared" si="1927"/>
        <v>3.0151547760912212E-3</v>
      </c>
      <c r="AK1428" s="13">
        <f t="shared" si="1928"/>
        <v>3.0480896858951926E-3</v>
      </c>
      <c r="AL1428" s="13">
        <f t="shared" si="1929"/>
        <v>2.6951203074425015E-4</v>
      </c>
      <c r="AM1428" s="13">
        <f t="shared" si="1930"/>
        <v>3.9391378810065533E-2</v>
      </c>
      <c r="AN1428" s="13">
        <f t="shared" si="1931"/>
        <v>3.7868039947239786E-2</v>
      </c>
      <c r="AO1428" s="13">
        <f t="shared" si="1932"/>
        <v>1.8201805734702106E-2</v>
      </c>
      <c r="AP1428" s="13">
        <f t="shared" si="1933"/>
        <v>5.8326358668229859E-3</v>
      </c>
      <c r="AQ1428" s="13">
        <f t="shared" si="1934"/>
        <v>1.4017692111485452E-3</v>
      </c>
      <c r="AR1428" s="13">
        <f t="shared" si="1935"/>
        <v>1.2605569604175944E-4</v>
      </c>
      <c r="AS1428" s="13">
        <f t="shared" si="1936"/>
        <v>3.8229785415991053E-4</v>
      </c>
      <c r="AT1428" s="13">
        <f t="shared" si="1937"/>
        <v>5.7971061159685909E-4</v>
      </c>
      <c r="AU1428" s="13">
        <f t="shared" si="1938"/>
        <v>5.8604286255019126E-4</v>
      </c>
      <c r="AV1428" s="13">
        <f t="shared" si="1939"/>
        <v>4.4433321109989564E-4</v>
      </c>
      <c r="AW1428" s="13">
        <f t="shared" si="1940"/>
        <v>2.1826629935317489E-5</v>
      </c>
      <c r="AX1428" s="13">
        <f t="shared" si="1941"/>
        <v>1.9910827864665272E-2</v>
      </c>
      <c r="AY1428" s="13">
        <f t="shared" si="1942"/>
        <v>1.9140838623528885E-2</v>
      </c>
      <c r="AZ1428" s="13">
        <f t="shared" si="1943"/>
        <v>9.200313158805316E-3</v>
      </c>
      <c r="BA1428" s="13">
        <f t="shared" si="1944"/>
        <v>2.9481732361170934E-3</v>
      </c>
      <c r="BB1428" s="13">
        <f t="shared" si="1945"/>
        <v>7.0854045510167511E-4</v>
      </c>
      <c r="BC1428" s="13">
        <f t="shared" si="1946"/>
        <v>1.3622797205143608E-4</v>
      </c>
      <c r="BD1428" s="13">
        <f t="shared" si="1947"/>
        <v>2.019681411467759E-5</v>
      </c>
      <c r="BE1428" s="13">
        <f t="shared" si="1948"/>
        <v>6.125227926511131E-5</v>
      </c>
      <c r="BF1428" s="13">
        <f t="shared" si="1949"/>
        <v>9.2882018269520495E-5</v>
      </c>
      <c r="BG1428" s="13">
        <f t="shared" si="1950"/>
        <v>9.3896580081860744E-5</v>
      </c>
      <c r="BH1428" s="13">
        <f t="shared" si="1951"/>
        <v>7.1191668059089253E-5</v>
      </c>
      <c r="BI1428" s="13">
        <f t="shared" si="1952"/>
        <v>4.3181582090567755E-5</v>
      </c>
      <c r="BJ1428" s="14">
        <f t="shared" si="1953"/>
        <v>0.75137417628333314</v>
      </c>
      <c r="BK1428" s="14">
        <f t="shared" si="1954"/>
        <v>0.14569482545890267</v>
      </c>
      <c r="BL1428" s="14">
        <f t="shared" si="1955"/>
        <v>8.4071394093874527E-2</v>
      </c>
      <c r="BM1428" s="14">
        <f t="shared" si="1956"/>
        <v>0.7257799653991478</v>
      </c>
      <c r="BN1428" s="14">
        <f t="shared" si="1957"/>
        <v>0.23896944869834574</v>
      </c>
    </row>
    <row r="1429" spans="1:66" x14ac:dyDescent="0.25">
      <c r="A1429" t="s">
        <v>338</v>
      </c>
      <c r="B1429" t="s">
        <v>109</v>
      </c>
      <c r="C1429" t="s">
        <v>113</v>
      </c>
      <c r="D1429" t="s">
        <v>394</v>
      </c>
      <c r="E1429" s="10">
        <f>VLOOKUP(A1429,home!$A$2:$E$404,3,FALSE)</f>
        <v>1.2710999999999999</v>
      </c>
      <c r="F1429" s="10">
        <f>VLOOKUP(B1429,home!$B$2:$E$404,3,FALSE)</f>
        <v>0.91090000000000004</v>
      </c>
      <c r="G1429" s="10">
        <f>VLOOKUP(C1429,away!$B$2:$E$404,4,FALSE)</f>
        <v>1.2008000000000001</v>
      </c>
      <c r="H1429" s="10">
        <f>VLOOKUP(A1429,away!$A$2:$E$404,3,FALSE)</f>
        <v>0.94469999999999998</v>
      </c>
      <c r="I1429" s="10">
        <f>VLOOKUP(C1429,away!$B$2:$E$404,3,FALSE)</f>
        <v>0.8357</v>
      </c>
      <c r="J1429" s="10">
        <f>VLOOKUP(B1429,home!$B$2:$E$404,4,FALSE)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338</v>
      </c>
      <c r="B1430" t="s">
        <v>110</v>
      </c>
      <c r="C1430" t="s">
        <v>120</v>
      </c>
      <c r="D1430" t="s">
        <v>394</v>
      </c>
      <c r="E1430" s="10">
        <f>VLOOKUP(A1430,home!$A$2:$E$404,3,FALSE)</f>
        <v>1.2710999999999999</v>
      </c>
      <c r="F1430" s="10">
        <f>VLOOKUP(B1430,home!$B$2:$E$404,3,FALSE)</f>
        <v>0.95230000000000004</v>
      </c>
      <c r="G1430" s="10">
        <f>VLOOKUP(C1430,away!$B$2:$E$404,4,FALSE)</f>
        <v>0.99380000000000002</v>
      </c>
      <c r="H1430" s="10">
        <f>VLOOKUP(A1430,away!$A$2:$E$404,3,FALSE)</f>
        <v>0.94469999999999998</v>
      </c>
      <c r="I1430" s="10">
        <f>VLOOKUP(C1430,away!$B$2:$E$404,3,FALSE)</f>
        <v>0.78</v>
      </c>
      <c r="J1430" s="10">
        <f>VLOOKUP(B1430,home!$B$2:$E$404,4,FALSE)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338</v>
      </c>
      <c r="B1431" t="s">
        <v>125</v>
      </c>
      <c r="C1431" t="s">
        <v>123</v>
      </c>
      <c r="D1431" t="s">
        <v>394</v>
      </c>
      <c r="E1431" s="10">
        <f>VLOOKUP(A1431,home!$A$2:$E$404,3,FALSE)</f>
        <v>1.2710999999999999</v>
      </c>
      <c r="F1431" s="10">
        <f>VLOOKUP(B1431,home!$B$2:$E$404,3,FALSE)</f>
        <v>1.3664000000000001</v>
      </c>
      <c r="G1431" s="10">
        <f>VLOOKUP(C1431,away!$B$2:$E$404,4,FALSE)</f>
        <v>0.82809999999999995</v>
      </c>
      <c r="H1431" s="10">
        <f>VLOOKUP(A1431,away!$A$2:$E$404,3,FALSE)</f>
        <v>0.94469999999999998</v>
      </c>
      <c r="I1431" s="10">
        <f>VLOOKUP(C1431,away!$B$2:$E$404,3,FALSE)</f>
        <v>0.8357</v>
      </c>
      <c r="J1431" s="10">
        <f>VLOOKUP(B1431,home!$B$2:$E$404,4,FALSE)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338</v>
      </c>
      <c r="B1432" t="s">
        <v>112</v>
      </c>
      <c r="C1432" t="s">
        <v>111</v>
      </c>
      <c r="D1432" t="s">
        <v>394</v>
      </c>
      <c r="E1432" s="10">
        <f>VLOOKUP(A1432,home!$A$2:$E$404,3,FALSE)</f>
        <v>1.2710999999999999</v>
      </c>
      <c r="F1432" s="10">
        <f>VLOOKUP(B1432,home!$B$2:$E$404,3,FALSE)</f>
        <v>0.70389999999999997</v>
      </c>
      <c r="G1432" s="10">
        <f>VLOOKUP(C1432,away!$B$2:$E$404,4,FALSE)</f>
        <v>0.86950000000000005</v>
      </c>
      <c r="H1432" s="10">
        <f>VLOOKUP(A1432,away!$A$2:$E$404,3,FALSE)</f>
        <v>0.94469999999999998</v>
      </c>
      <c r="I1432" s="10">
        <f>VLOOKUP(C1432,away!$B$2:$E$404,3,FALSE)</f>
        <v>1.3928</v>
      </c>
      <c r="J1432" s="10">
        <f>VLOOKUP(B1432,home!$B$2:$E$404,4,FALSE)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338</v>
      </c>
      <c r="B1433" t="s">
        <v>115</v>
      </c>
      <c r="C1433" t="s">
        <v>114</v>
      </c>
      <c r="D1433" t="s">
        <v>394</v>
      </c>
      <c r="E1433" s="10">
        <f>VLOOKUP(A1433,home!$A$2:$E$404,3,FALSE)</f>
        <v>1.2710999999999999</v>
      </c>
      <c r="F1433" s="10">
        <f>VLOOKUP(B1433,home!$B$2:$E$404,3,FALSE)</f>
        <v>0.99380000000000002</v>
      </c>
      <c r="G1433" s="10">
        <f>VLOOKUP(C1433,away!$B$2:$E$404,4,FALSE)</f>
        <v>1.0766</v>
      </c>
      <c r="H1433" s="10">
        <f>VLOOKUP(A1433,away!$A$2:$E$404,3,FALSE)</f>
        <v>0.94469999999999998</v>
      </c>
      <c r="I1433" s="10">
        <f>VLOOKUP(C1433,away!$B$2:$E$404,3,FALSE)</f>
        <v>1.5042</v>
      </c>
      <c r="J1433" s="10">
        <f>VLOOKUP(B1433,home!$B$2:$E$404,4,FALSE)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338</v>
      </c>
      <c r="B1434" t="s">
        <v>122</v>
      </c>
      <c r="C1434" t="s">
        <v>124</v>
      </c>
      <c r="D1434" t="s">
        <v>394</v>
      </c>
      <c r="E1434" s="10">
        <f>VLOOKUP(A1434,home!$A$2:$E$404,3,FALSE)</f>
        <v>1.2710999999999999</v>
      </c>
      <c r="F1434" s="10">
        <f>VLOOKUP(B1434,home!$B$2:$E$404,3,FALSE)</f>
        <v>1.2008000000000001</v>
      </c>
      <c r="G1434" s="10">
        <f>VLOOKUP(C1434,away!$B$2:$E$404,4,FALSE)</f>
        <v>1.2008000000000001</v>
      </c>
      <c r="H1434" s="10">
        <f>VLOOKUP(A1434,away!$A$2:$E$404,3,FALSE)</f>
        <v>0.94469999999999998</v>
      </c>
      <c r="I1434" s="10">
        <f>VLOOKUP(C1434,away!$B$2:$E$404,3,FALSE)</f>
        <v>0.94710000000000005</v>
      </c>
      <c r="J1434" s="10">
        <f>VLOOKUP(B1434,home!$B$2:$E$404,4,FALSE)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340</v>
      </c>
      <c r="B1435" t="s">
        <v>150</v>
      </c>
      <c r="C1435" t="s">
        <v>149</v>
      </c>
      <c r="D1435" t="s">
        <v>394</v>
      </c>
      <c r="E1435" s="10">
        <f>VLOOKUP(A1435,home!$A$2:$E$404,3,FALSE)</f>
        <v>1.4705999999999999</v>
      </c>
      <c r="F1435" s="10">
        <f>VLOOKUP(B1435,home!$B$2:$E$404,3,FALSE)</f>
        <v>0.93500000000000005</v>
      </c>
      <c r="G1435" s="10">
        <f>VLOOKUP(C1435,away!$B$2:$E$404,4,FALSE)</f>
        <v>0.68</v>
      </c>
      <c r="H1435" s="10">
        <f>VLOOKUP(A1435,away!$A$2:$E$404,3,FALSE)</f>
        <v>1.2646999999999999</v>
      </c>
      <c r="I1435" s="10">
        <f>VLOOKUP(C1435,away!$B$2:$E$404,3,FALSE)</f>
        <v>1.0543</v>
      </c>
      <c r="J1435" s="10">
        <f>VLOOKUP(B1435,home!$B$2:$E$404,4,FALSE)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340</v>
      </c>
      <c r="B1436" t="s">
        <v>151</v>
      </c>
      <c r="C1436" t="s">
        <v>152</v>
      </c>
      <c r="D1436" t="s">
        <v>394</v>
      </c>
      <c r="E1436" s="10">
        <f>VLOOKUP(A1436,home!$A$2:$E$404,3,FALSE)</f>
        <v>1.4705999999999999</v>
      </c>
      <c r="F1436" s="10">
        <f>VLOOKUP(B1436,home!$B$2:$E$404,3,FALSE)</f>
        <v>1.2089000000000001</v>
      </c>
      <c r="G1436" s="10">
        <f>VLOOKUP(C1436,away!$B$2:$E$404,4,FALSE)</f>
        <v>0.68</v>
      </c>
      <c r="H1436" s="10">
        <f>VLOOKUP(A1436,away!$A$2:$E$404,3,FALSE)</f>
        <v>1.2646999999999999</v>
      </c>
      <c r="I1436" s="10">
        <f>VLOOKUP(C1436,away!$B$2:$E$404,3,FALSE)</f>
        <v>0.98839999999999995</v>
      </c>
      <c r="J1436" s="10">
        <f>VLOOKUP(B1436,home!$B$2:$E$404,4,FALSE)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340</v>
      </c>
      <c r="B1437" t="s">
        <v>147</v>
      </c>
      <c r="C1437" t="s">
        <v>154</v>
      </c>
      <c r="D1437" t="s">
        <v>394</v>
      </c>
      <c r="E1437" s="10">
        <f>VLOOKUP(A1437,home!$A$2:$E$404,3,FALSE)</f>
        <v>1.4705999999999999</v>
      </c>
      <c r="F1437" s="10">
        <f>VLOOKUP(B1437,home!$B$2:$E$404,3,FALSE)</f>
        <v>1.0578000000000001</v>
      </c>
      <c r="G1437" s="10">
        <f>VLOOKUP(C1437,away!$B$2:$E$404,4,FALSE)</f>
        <v>2.125</v>
      </c>
      <c r="H1437" s="10">
        <f>VLOOKUP(A1437,away!$A$2:$E$404,3,FALSE)</f>
        <v>1.2646999999999999</v>
      </c>
      <c r="I1437" s="10">
        <f>VLOOKUP(C1437,away!$B$2:$E$404,3,FALSE)</f>
        <v>0.49419999999999997</v>
      </c>
      <c r="J1437" s="10">
        <f>VLOOKUP(B1437,home!$B$2:$E$404,4,FALSE)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340</v>
      </c>
      <c r="B1438" t="s">
        <v>153</v>
      </c>
      <c r="C1438" t="s">
        <v>148</v>
      </c>
      <c r="D1438" t="s">
        <v>394</v>
      </c>
      <c r="E1438" s="10">
        <f>VLOOKUP(A1438,home!$A$2:$E$404,3,FALSE)</f>
        <v>1.4705999999999999</v>
      </c>
      <c r="F1438" s="10">
        <f>VLOOKUP(B1438,home!$B$2:$E$404,3,FALSE)</f>
        <v>0.51</v>
      </c>
      <c r="G1438" s="10">
        <f>VLOOKUP(C1438,away!$B$2:$E$404,4,FALSE)</f>
        <v>0.45329999999999998</v>
      </c>
      <c r="H1438" s="10">
        <f>VLOOKUP(A1438,away!$A$2:$E$404,3,FALSE)</f>
        <v>1.2646999999999999</v>
      </c>
      <c r="I1438" s="10">
        <f>VLOOKUP(C1438,away!$B$2:$E$404,3,FALSE)</f>
        <v>1.845</v>
      </c>
      <c r="J1438" s="10">
        <f>VLOOKUP(B1438,home!$B$2:$E$404,4,FALSE)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342</v>
      </c>
      <c r="B1439" t="s">
        <v>186</v>
      </c>
      <c r="C1439" t="s">
        <v>193</v>
      </c>
      <c r="D1439" t="s">
        <v>394</v>
      </c>
      <c r="E1439" s="10">
        <f>VLOOKUP(A1439,home!$A$2:$E$404,3,FALSE)</f>
        <v>1.1667000000000001</v>
      </c>
      <c r="F1439" s="10" t="e">
        <f>VLOOKUP(B1439,home!$B$2:$E$404,3,FALSE)</f>
        <v>#N/A</v>
      </c>
      <c r="G1439" s="10" t="e">
        <f>VLOOKUP(C1439,away!$B$2:$E$404,4,FALSE)</f>
        <v>#N/A</v>
      </c>
      <c r="H1439" s="10">
        <f>VLOOKUP(A1439,away!$A$2:$E$404,3,FALSE)</f>
        <v>1.0832999999999999</v>
      </c>
      <c r="I1439" s="10" t="e">
        <f>VLOOKUP(C1439,away!$B$2:$E$404,3,FALSE)</f>
        <v>#N/A</v>
      </c>
      <c r="J1439" s="10" t="e">
        <f>VLOOKUP(B1439,home!$B$2:$E$404,4,FALSE)</f>
        <v>#N/A</v>
      </c>
      <c r="K1439" s="12" t="e">
        <f t="shared" si="1958"/>
        <v>#N/A</v>
      </c>
      <c r="L1439" s="12" t="e">
        <f t="shared" si="1959"/>
        <v>#N/A</v>
      </c>
      <c r="M1439" s="13" t="e">
        <f t="shared" si="1960"/>
        <v>#N/A</v>
      </c>
      <c r="N1439" s="13" t="e">
        <f t="shared" si="1961"/>
        <v>#N/A</v>
      </c>
      <c r="O1439" s="13" t="e">
        <f t="shared" si="1962"/>
        <v>#N/A</v>
      </c>
      <c r="P1439" s="13" t="e">
        <f t="shared" si="1963"/>
        <v>#N/A</v>
      </c>
      <c r="Q1439" s="13" t="e">
        <f t="shared" si="1964"/>
        <v>#N/A</v>
      </c>
      <c r="R1439" s="13" t="e">
        <f t="shared" si="1965"/>
        <v>#N/A</v>
      </c>
      <c r="S1439" s="13" t="e">
        <f t="shared" si="1966"/>
        <v>#N/A</v>
      </c>
      <c r="T1439" s="13" t="e">
        <f t="shared" si="1967"/>
        <v>#N/A</v>
      </c>
      <c r="U1439" s="13" t="e">
        <f t="shared" si="1968"/>
        <v>#N/A</v>
      </c>
      <c r="V1439" s="13" t="e">
        <f t="shared" si="1969"/>
        <v>#N/A</v>
      </c>
      <c r="W1439" s="13" t="e">
        <f t="shared" si="1970"/>
        <v>#N/A</v>
      </c>
      <c r="X1439" s="13" t="e">
        <f t="shared" si="1971"/>
        <v>#N/A</v>
      </c>
      <c r="Y1439" s="13" t="e">
        <f t="shared" si="1972"/>
        <v>#N/A</v>
      </c>
      <c r="Z1439" s="13" t="e">
        <f t="shared" si="1973"/>
        <v>#N/A</v>
      </c>
      <c r="AA1439" s="13" t="e">
        <f t="shared" si="1974"/>
        <v>#N/A</v>
      </c>
      <c r="AB1439" s="13" t="e">
        <f t="shared" si="1975"/>
        <v>#N/A</v>
      </c>
      <c r="AC1439" s="13" t="e">
        <f t="shared" si="1976"/>
        <v>#N/A</v>
      </c>
      <c r="AD1439" s="13" t="e">
        <f t="shared" si="1977"/>
        <v>#N/A</v>
      </c>
      <c r="AE1439" s="13" t="e">
        <f t="shared" si="1978"/>
        <v>#N/A</v>
      </c>
      <c r="AF1439" s="13" t="e">
        <f t="shared" si="1979"/>
        <v>#N/A</v>
      </c>
      <c r="AG1439" s="13" t="e">
        <f t="shared" si="1980"/>
        <v>#N/A</v>
      </c>
      <c r="AH1439" s="13" t="e">
        <f t="shared" si="1981"/>
        <v>#N/A</v>
      </c>
      <c r="AI1439" s="13" t="e">
        <f t="shared" si="1982"/>
        <v>#N/A</v>
      </c>
      <c r="AJ1439" s="13" t="e">
        <f t="shared" si="1983"/>
        <v>#N/A</v>
      </c>
      <c r="AK1439" s="13" t="e">
        <f t="shared" si="1984"/>
        <v>#N/A</v>
      </c>
      <c r="AL1439" s="13" t="e">
        <f t="shared" si="1985"/>
        <v>#N/A</v>
      </c>
      <c r="AM1439" s="13" t="e">
        <f t="shared" si="1986"/>
        <v>#N/A</v>
      </c>
      <c r="AN1439" s="13" t="e">
        <f t="shared" si="1987"/>
        <v>#N/A</v>
      </c>
      <c r="AO1439" s="13" t="e">
        <f t="shared" si="1988"/>
        <v>#N/A</v>
      </c>
      <c r="AP1439" s="13" t="e">
        <f t="shared" si="1989"/>
        <v>#N/A</v>
      </c>
      <c r="AQ1439" s="13" t="e">
        <f t="shared" si="1990"/>
        <v>#N/A</v>
      </c>
      <c r="AR1439" s="13" t="e">
        <f t="shared" si="1991"/>
        <v>#N/A</v>
      </c>
      <c r="AS1439" s="13" t="e">
        <f t="shared" si="1992"/>
        <v>#N/A</v>
      </c>
      <c r="AT1439" s="13" t="e">
        <f t="shared" si="1993"/>
        <v>#N/A</v>
      </c>
      <c r="AU1439" s="13" t="e">
        <f t="shared" si="1994"/>
        <v>#N/A</v>
      </c>
      <c r="AV1439" s="13" t="e">
        <f t="shared" si="1995"/>
        <v>#N/A</v>
      </c>
      <c r="AW1439" s="13" t="e">
        <f t="shared" si="1996"/>
        <v>#N/A</v>
      </c>
      <c r="AX1439" s="13" t="e">
        <f t="shared" si="1997"/>
        <v>#N/A</v>
      </c>
      <c r="AY1439" s="13" t="e">
        <f t="shared" si="1998"/>
        <v>#N/A</v>
      </c>
      <c r="AZ1439" s="13" t="e">
        <f t="shared" si="1999"/>
        <v>#N/A</v>
      </c>
      <c r="BA1439" s="13" t="e">
        <f t="shared" si="2000"/>
        <v>#N/A</v>
      </c>
      <c r="BB1439" s="13" t="e">
        <f t="shared" si="2001"/>
        <v>#N/A</v>
      </c>
      <c r="BC1439" s="13" t="e">
        <f t="shared" si="2002"/>
        <v>#N/A</v>
      </c>
      <c r="BD1439" s="13" t="e">
        <f t="shared" si="2003"/>
        <v>#N/A</v>
      </c>
      <c r="BE1439" s="13" t="e">
        <f t="shared" si="2004"/>
        <v>#N/A</v>
      </c>
      <c r="BF1439" s="13" t="e">
        <f t="shared" si="2005"/>
        <v>#N/A</v>
      </c>
      <c r="BG1439" s="13" t="e">
        <f t="shared" si="2006"/>
        <v>#N/A</v>
      </c>
      <c r="BH1439" s="13" t="e">
        <f t="shared" si="2007"/>
        <v>#N/A</v>
      </c>
      <c r="BI1439" s="13" t="e">
        <f t="shared" si="2008"/>
        <v>#N/A</v>
      </c>
      <c r="BJ1439" s="14" t="e">
        <f t="shared" si="2009"/>
        <v>#N/A</v>
      </c>
      <c r="BK1439" s="14" t="e">
        <f t="shared" si="2010"/>
        <v>#N/A</v>
      </c>
      <c r="BL1439" s="14" t="e">
        <f t="shared" si="2011"/>
        <v>#N/A</v>
      </c>
      <c r="BM1439" s="14" t="e">
        <f t="shared" si="2012"/>
        <v>#N/A</v>
      </c>
      <c r="BN1439" s="14" t="e">
        <f t="shared" si="2013"/>
        <v>#N/A</v>
      </c>
    </row>
    <row r="1440" spans="1:66" x14ac:dyDescent="0.25">
      <c r="A1440" t="s">
        <v>343</v>
      </c>
      <c r="B1440" t="s">
        <v>197</v>
      </c>
      <c r="C1440" t="s">
        <v>199</v>
      </c>
      <c r="D1440" t="s">
        <v>394</v>
      </c>
      <c r="E1440" s="10">
        <f>VLOOKUP(A1440,home!$A$2:$E$404,3,FALSE)</f>
        <v>1.3976999999999999</v>
      </c>
      <c r="F1440" s="10">
        <f>VLOOKUP(B1440,home!$B$2:$E$404,3,FALSE)</f>
        <v>0.79959999999999998</v>
      </c>
      <c r="G1440" s="10">
        <f>VLOOKUP(C1440,away!$B$2:$E$404,4,FALSE)</f>
        <v>0.86609999999999998</v>
      </c>
      <c r="H1440" s="10">
        <f>VLOOKUP(A1440,away!$A$2:$E$404,3,FALSE)</f>
        <v>1.0585</v>
      </c>
      <c r="I1440" s="10">
        <f>VLOOKUP(C1440,away!$B$2:$E$404,3,FALSE)</f>
        <v>1.3425</v>
      </c>
      <c r="J1440" s="10">
        <f>VLOOKUP(B1440,home!$B$2:$E$404,4,FALSE)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343</v>
      </c>
      <c r="B1441" t="s">
        <v>208</v>
      </c>
      <c r="C1441" t="s">
        <v>211</v>
      </c>
      <c r="D1441" t="s">
        <v>394</v>
      </c>
      <c r="E1441" s="10">
        <f>VLOOKUP(A1441,home!$A$2:$E$404,3,FALSE)</f>
        <v>1.3976999999999999</v>
      </c>
      <c r="F1441" s="10">
        <f>VLOOKUP(B1441,home!$B$2:$E$404,3,FALSE)</f>
        <v>0.85170000000000001</v>
      </c>
      <c r="G1441" s="10">
        <f>VLOOKUP(C1441,away!$B$2:$E$404,4,FALSE)</f>
        <v>0.85860000000000003</v>
      </c>
      <c r="H1441" s="10">
        <f>VLOOKUP(A1441,away!$A$2:$E$404,3,FALSE)</f>
        <v>1.0585</v>
      </c>
      <c r="I1441" s="10">
        <f>VLOOKUP(C1441,away!$B$2:$E$404,3,FALSE)</f>
        <v>0.70850000000000002</v>
      </c>
      <c r="J1441" s="10">
        <f>VLOOKUP(B1441,home!$B$2:$E$404,4,FALSE)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343</v>
      </c>
      <c r="B1442" t="s">
        <v>202</v>
      </c>
      <c r="C1442" t="s">
        <v>213</v>
      </c>
      <c r="D1442" t="s">
        <v>394</v>
      </c>
      <c r="E1442" s="10">
        <f>VLOOKUP(A1442,home!$A$2:$E$404,3,FALSE)</f>
        <v>1.3976999999999999</v>
      </c>
      <c r="F1442" s="10">
        <f>VLOOKUP(B1442,home!$B$2:$E$404,3,FALSE)</f>
        <v>1.2358</v>
      </c>
      <c r="G1442" s="10">
        <f>VLOOKUP(C1442,away!$B$2:$E$404,4,FALSE)</f>
        <v>0.6401</v>
      </c>
      <c r="H1442" s="10">
        <f>VLOOKUP(A1442,away!$A$2:$E$404,3,FALSE)</f>
        <v>1.0585</v>
      </c>
      <c r="I1442" s="10">
        <f>VLOOKUP(C1442,away!$B$2:$E$404,3,FALSE)</f>
        <v>1.0939000000000001</v>
      </c>
      <c r="J1442" s="10">
        <f>VLOOKUP(B1442,home!$B$2:$E$404,4,FALSE)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343</v>
      </c>
      <c r="B1443" t="s">
        <v>214</v>
      </c>
      <c r="C1443" t="s">
        <v>204</v>
      </c>
      <c r="D1443" t="s">
        <v>394</v>
      </c>
      <c r="E1443" s="10">
        <f>VLOOKUP(A1443,home!$A$2:$E$404,3,FALSE)</f>
        <v>1.3976999999999999</v>
      </c>
      <c r="F1443" s="10">
        <f>VLOOKUP(B1443,home!$B$2:$E$404,3,FALSE)</f>
        <v>1.0731999999999999</v>
      </c>
      <c r="G1443" s="10">
        <f>VLOOKUP(C1443,away!$B$2:$E$404,4,FALSE)</f>
        <v>1.2625999999999999</v>
      </c>
      <c r="H1443" s="10">
        <f>VLOOKUP(A1443,away!$A$2:$E$404,3,FALSE)</f>
        <v>1.0585</v>
      </c>
      <c r="I1443" s="10">
        <f>VLOOKUP(C1443,away!$B$2:$E$404,3,FALSE)</f>
        <v>0.83360000000000001</v>
      </c>
      <c r="J1443" s="10">
        <f>VLOOKUP(B1443,home!$B$2:$E$404,4,FALSE)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343</v>
      </c>
      <c r="B1444" t="s">
        <v>203</v>
      </c>
      <c r="C1444" t="s">
        <v>212</v>
      </c>
      <c r="D1444" t="s">
        <v>394</v>
      </c>
      <c r="E1444" s="10">
        <f>VLOOKUP(A1444,home!$A$2:$E$404,3,FALSE)</f>
        <v>1.3976999999999999</v>
      </c>
      <c r="F1444" s="10">
        <f>VLOOKUP(B1444,home!$B$2:$E$404,3,FALSE)</f>
        <v>0.82279999999999998</v>
      </c>
      <c r="G1444" s="10">
        <f>VLOOKUP(C1444,away!$B$2:$E$404,4,FALSE)</f>
        <v>1.3951</v>
      </c>
      <c r="H1444" s="10">
        <f>VLOOKUP(A1444,away!$A$2:$E$404,3,FALSE)</f>
        <v>1.0585</v>
      </c>
      <c r="I1444" s="10">
        <f>VLOOKUP(C1444,away!$B$2:$E$404,3,FALSE)</f>
        <v>0.99199999999999999</v>
      </c>
      <c r="J1444" s="10">
        <f>VLOOKUP(B1444,home!$B$2:$E$404,4,FALSE)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344</v>
      </c>
      <c r="B1445" t="s">
        <v>215</v>
      </c>
      <c r="C1445" t="s">
        <v>225</v>
      </c>
      <c r="D1445" t="s">
        <v>394</v>
      </c>
      <c r="E1445" s="10">
        <f>VLOOKUP(A1445,home!$A$2:$E$404,3,FALSE)</f>
        <v>1.8042</v>
      </c>
      <c r="F1445" s="10">
        <f>VLOOKUP(B1445,home!$B$2:$E$404,3,FALSE)</f>
        <v>1.2563</v>
      </c>
      <c r="G1445" s="10">
        <f>VLOOKUP(C1445,away!$B$2:$E$404,4,FALSE)</f>
        <v>1.1085</v>
      </c>
      <c r="H1445" s="10">
        <f>VLOOKUP(A1445,away!$A$2:$E$404,3,FALSE)</f>
        <v>1.2458</v>
      </c>
      <c r="I1445" s="10">
        <f>VLOOKUP(C1445,away!$B$2:$E$404,3,FALSE)</f>
        <v>0.96319999999999995</v>
      </c>
      <c r="J1445" s="10">
        <f>VLOOKUP(B1445,home!$B$2:$E$404,4,FALSE)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344</v>
      </c>
      <c r="B1446" t="s">
        <v>216</v>
      </c>
      <c r="C1446" t="s">
        <v>226</v>
      </c>
      <c r="D1446" t="s">
        <v>394</v>
      </c>
      <c r="E1446" s="10">
        <f>VLOOKUP(A1446,home!$A$2:$E$404,3,FALSE)</f>
        <v>1.8042</v>
      </c>
      <c r="F1446" s="10">
        <f>VLOOKUP(B1446,home!$B$2:$E$404,3,FALSE)</f>
        <v>0.73899999999999999</v>
      </c>
      <c r="G1446" s="10">
        <f>VLOOKUP(C1446,away!$B$2:$E$404,4,FALSE)</f>
        <v>1.2932999999999999</v>
      </c>
      <c r="H1446" s="10">
        <f>VLOOKUP(A1446,away!$A$2:$E$404,3,FALSE)</f>
        <v>1.2458</v>
      </c>
      <c r="I1446" s="10">
        <f>VLOOKUP(C1446,away!$B$2:$E$404,3,FALSE)</f>
        <v>0.96319999999999995</v>
      </c>
      <c r="J1446" s="10">
        <f>VLOOKUP(B1446,home!$B$2:$E$404,4,FALSE)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344</v>
      </c>
      <c r="B1447" t="s">
        <v>217</v>
      </c>
      <c r="C1447" t="s">
        <v>220</v>
      </c>
      <c r="D1447" t="s">
        <v>394</v>
      </c>
      <c r="E1447" s="10">
        <f>VLOOKUP(A1447,home!$A$2:$E$404,3,FALSE)</f>
        <v>1.8042</v>
      </c>
      <c r="F1447" s="10">
        <f>VLOOKUP(B1447,home!$B$2:$E$404,3,FALSE)</f>
        <v>1.1085</v>
      </c>
      <c r="G1447" s="10">
        <f>VLOOKUP(C1447,away!$B$2:$E$404,4,FALSE)</f>
        <v>1.1085</v>
      </c>
      <c r="H1447" s="10">
        <f>VLOOKUP(A1447,away!$A$2:$E$404,3,FALSE)</f>
        <v>1.2458</v>
      </c>
      <c r="I1447" s="10">
        <f>VLOOKUP(C1447,away!$B$2:$E$404,3,FALSE)</f>
        <v>0.74919999999999998</v>
      </c>
      <c r="J1447" s="10">
        <f>VLOOKUP(B1447,home!$B$2:$E$404,4,FALSE)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344</v>
      </c>
      <c r="B1448" t="s">
        <v>224</v>
      </c>
      <c r="C1448" t="s">
        <v>222</v>
      </c>
      <c r="D1448" t="s">
        <v>394</v>
      </c>
      <c r="E1448" s="10">
        <f>VLOOKUP(A1448,home!$A$2:$E$404,3,FALSE)</f>
        <v>1.8042</v>
      </c>
      <c r="F1448" s="10">
        <f>VLOOKUP(B1448,home!$B$2:$E$404,3,FALSE)</f>
        <v>0.77600000000000002</v>
      </c>
      <c r="G1448" s="10">
        <f>VLOOKUP(C1448,away!$B$2:$E$404,4,FALSE)</f>
        <v>1.0716000000000001</v>
      </c>
      <c r="H1448" s="10">
        <f>VLOOKUP(A1448,away!$A$2:$E$404,3,FALSE)</f>
        <v>1.2458</v>
      </c>
      <c r="I1448" s="10">
        <f>VLOOKUP(C1448,away!$B$2:$E$404,3,FALSE)</f>
        <v>0.74919999999999998</v>
      </c>
      <c r="J1448" s="10">
        <f>VLOOKUP(B1448,home!$B$2:$E$404,4,FALSE)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344</v>
      </c>
      <c r="B1449" t="s">
        <v>227</v>
      </c>
      <c r="C1449" t="s">
        <v>230</v>
      </c>
      <c r="D1449" t="s">
        <v>394</v>
      </c>
      <c r="E1449" s="10">
        <f>VLOOKUP(A1449,home!$A$2:$E$404,3,FALSE)</f>
        <v>1.8042</v>
      </c>
      <c r="F1449" s="10">
        <f>VLOOKUP(B1449,home!$B$2:$E$404,3,FALSE)</f>
        <v>1.2194</v>
      </c>
      <c r="G1449" s="10">
        <f>VLOOKUP(C1449,away!$B$2:$E$404,4,FALSE)</f>
        <v>0.92379999999999995</v>
      </c>
      <c r="H1449" s="10">
        <f>VLOOKUP(A1449,away!$A$2:$E$404,3,FALSE)</f>
        <v>1.2458</v>
      </c>
      <c r="I1449" s="10">
        <f>VLOOKUP(C1449,away!$B$2:$E$404,3,FALSE)</f>
        <v>1.3913</v>
      </c>
      <c r="J1449" s="10">
        <f>VLOOKUP(B1449,home!$B$2:$E$404,4,FALSE)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344</v>
      </c>
      <c r="B1450" t="s">
        <v>223</v>
      </c>
      <c r="C1450" t="s">
        <v>229</v>
      </c>
      <c r="D1450" t="s">
        <v>394</v>
      </c>
      <c r="E1450" s="10">
        <f>VLOOKUP(A1450,home!$A$2:$E$404,3,FALSE)</f>
        <v>1.8042</v>
      </c>
      <c r="F1450" s="10">
        <f>VLOOKUP(B1450,home!$B$2:$E$404,3,FALSE)</f>
        <v>1.2932999999999999</v>
      </c>
      <c r="G1450" s="10">
        <f>VLOOKUP(C1450,away!$B$2:$E$404,4,FALSE)</f>
        <v>0.84989999999999999</v>
      </c>
      <c r="H1450" s="10">
        <f>VLOOKUP(A1450,away!$A$2:$E$404,3,FALSE)</f>
        <v>1.2458</v>
      </c>
      <c r="I1450" s="10">
        <f>VLOOKUP(C1450,away!$B$2:$E$404,3,FALSE)</f>
        <v>1.0166999999999999</v>
      </c>
      <c r="J1450" s="10">
        <f>VLOOKUP(B1450,home!$B$2:$E$404,4,FALSE)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345</v>
      </c>
      <c r="B1451" t="s">
        <v>244</v>
      </c>
      <c r="C1451" t="s">
        <v>238</v>
      </c>
      <c r="D1451" t="s">
        <v>394</v>
      </c>
      <c r="E1451" s="10">
        <f>VLOOKUP(A1451,home!$A$2:$E$404,3,FALSE)</f>
        <v>1.5690999999999999</v>
      </c>
      <c r="F1451" s="10">
        <f>VLOOKUP(B1451,home!$B$2:$E$404,3,FALSE)</f>
        <v>0.9849</v>
      </c>
      <c r="G1451" s="10">
        <f>VLOOKUP(C1451,away!$B$2:$E$404,4,FALSE)</f>
        <v>0.52139999999999997</v>
      </c>
      <c r="H1451" s="10">
        <f>VLOOKUP(A1451,away!$A$2:$E$404,3,FALSE)</f>
        <v>1.1701999999999999</v>
      </c>
      <c r="I1451" s="10">
        <f>VLOOKUP(C1451,away!$B$2:$E$404,3,FALSE)</f>
        <v>1.0099</v>
      </c>
      <c r="J1451" s="10">
        <f>VLOOKUP(B1451,home!$B$2:$E$404,4,FALSE)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345</v>
      </c>
      <c r="B1452" t="s">
        <v>231</v>
      </c>
      <c r="C1452" t="s">
        <v>242</v>
      </c>
      <c r="D1452" t="s">
        <v>394</v>
      </c>
      <c r="E1452" s="10">
        <f>VLOOKUP(A1452,home!$A$2:$E$404,3,FALSE)</f>
        <v>1.5690999999999999</v>
      </c>
      <c r="F1452" s="10">
        <f>VLOOKUP(B1452,home!$B$2:$E$404,3,FALSE)</f>
        <v>1.0428999999999999</v>
      </c>
      <c r="G1452" s="10">
        <f>VLOOKUP(C1452,away!$B$2:$E$404,4,FALSE)</f>
        <v>0.76480000000000004</v>
      </c>
      <c r="H1452" s="10">
        <f>VLOOKUP(A1452,away!$A$2:$E$404,3,FALSE)</f>
        <v>1.1701999999999999</v>
      </c>
      <c r="I1452" s="10">
        <f>VLOOKUP(C1452,away!$B$2:$E$404,3,FALSE)</f>
        <v>0.76910000000000001</v>
      </c>
      <c r="J1452" s="10">
        <f>VLOOKUP(B1452,home!$B$2:$E$404,4,FALSE)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345</v>
      </c>
      <c r="B1453" t="s">
        <v>236</v>
      </c>
      <c r="C1453" t="s">
        <v>234</v>
      </c>
      <c r="D1453" t="s">
        <v>394</v>
      </c>
      <c r="E1453" s="10">
        <f>VLOOKUP(A1453,home!$A$2:$E$404,3,FALSE)</f>
        <v>1.5690999999999999</v>
      </c>
      <c r="F1453" s="10">
        <f>VLOOKUP(B1453,home!$B$2:$E$404,3,FALSE)</f>
        <v>0.76480000000000004</v>
      </c>
      <c r="G1453" s="10">
        <f>VLOOKUP(C1453,away!$B$2:$E$404,4,FALSE)</f>
        <v>0.82850000000000001</v>
      </c>
      <c r="H1453" s="10">
        <f>VLOOKUP(A1453,away!$A$2:$E$404,3,FALSE)</f>
        <v>1.1701999999999999</v>
      </c>
      <c r="I1453" s="10">
        <f>VLOOKUP(C1453,away!$B$2:$E$404,3,FALSE)</f>
        <v>1.4527000000000001</v>
      </c>
      <c r="J1453" s="10">
        <f>VLOOKUP(B1453,home!$B$2:$E$404,4,FALSE)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346</v>
      </c>
      <c r="B1454" t="s">
        <v>250</v>
      </c>
      <c r="C1454" t="s">
        <v>323</v>
      </c>
      <c r="D1454" t="s">
        <v>394</v>
      </c>
      <c r="E1454" s="10">
        <f>VLOOKUP(A1454,home!$A$2:$E$404,3,FALSE)</f>
        <v>1.254</v>
      </c>
      <c r="F1454" s="10">
        <f>VLOOKUP(B1454,home!$B$2:$E$404,3,FALSE)</f>
        <v>0.69110000000000005</v>
      </c>
      <c r="G1454" s="10">
        <f>VLOOKUP(C1454,away!$B$2:$E$404,4,FALSE)</f>
        <v>0.74760000000000004</v>
      </c>
      <c r="H1454" s="10">
        <f>VLOOKUP(A1454,away!$A$2:$E$404,3,FALSE)</f>
        <v>0.9476</v>
      </c>
      <c r="I1454" s="10">
        <f>VLOOKUP(C1454,away!$B$2:$E$404,3,FALSE)</f>
        <v>1.1872</v>
      </c>
      <c r="J1454" s="10">
        <f>VLOOKUP(B1454,home!$B$2:$E$404,4,FALSE)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346</v>
      </c>
      <c r="B1455" t="s">
        <v>258</v>
      </c>
      <c r="C1455" t="s">
        <v>324</v>
      </c>
      <c r="D1455" t="s">
        <v>394</v>
      </c>
      <c r="E1455" s="10">
        <f>VLOOKUP(A1455,home!$A$2:$E$404,3,FALSE)</f>
        <v>1.254</v>
      </c>
      <c r="F1455" s="10">
        <f>VLOOKUP(B1455,home!$B$2:$E$404,3,FALSE)</f>
        <v>0.74760000000000004</v>
      </c>
      <c r="G1455" s="10">
        <f>VLOOKUP(C1455,away!$B$2:$E$404,4,FALSE)</f>
        <v>0.94699999999999995</v>
      </c>
      <c r="H1455" s="10">
        <f>VLOOKUP(A1455,away!$A$2:$E$404,3,FALSE)</f>
        <v>0.9476</v>
      </c>
      <c r="I1455" s="10">
        <f>VLOOKUP(C1455,away!$B$2:$E$404,3,FALSE)</f>
        <v>1.1213</v>
      </c>
      <c r="J1455" s="10">
        <f>VLOOKUP(B1455,home!$B$2:$E$404,4,FALSE)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346</v>
      </c>
      <c r="B1456" t="s">
        <v>322</v>
      </c>
      <c r="C1456" t="s">
        <v>247</v>
      </c>
      <c r="D1456" t="s">
        <v>394</v>
      </c>
      <c r="E1456" s="10">
        <f>VLOOKUP(A1456,home!$A$2:$E$404,3,FALSE)</f>
        <v>1.254</v>
      </c>
      <c r="F1456" s="10">
        <f>VLOOKUP(B1456,home!$B$2:$E$404,3,FALSE)</f>
        <v>0.84730000000000005</v>
      </c>
      <c r="G1456" s="10">
        <f>VLOOKUP(C1456,away!$B$2:$E$404,4,FALSE)</f>
        <v>0.47849999999999998</v>
      </c>
      <c r="H1456" s="10">
        <f>VLOOKUP(A1456,away!$A$2:$E$404,3,FALSE)</f>
        <v>0.9476</v>
      </c>
      <c r="I1456" s="10">
        <f>VLOOKUP(C1456,away!$B$2:$E$404,3,FALSE)</f>
        <v>1.5478000000000001</v>
      </c>
      <c r="J1456" s="10">
        <f>VLOOKUP(B1456,home!$B$2:$E$404,4,FALSE)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347</v>
      </c>
      <c r="B1457" t="s">
        <v>271</v>
      </c>
      <c r="C1457" t="s">
        <v>261</v>
      </c>
      <c r="D1457" t="s">
        <v>394</v>
      </c>
      <c r="E1457" s="10">
        <f>VLOOKUP(A1457,home!$A$2:$E$404,3,FALSE)</f>
        <v>1.5417000000000001</v>
      </c>
      <c r="F1457" s="10">
        <f>VLOOKUP(B1457,home!$B$2:$E$404,3,FALSE)</f>
        <v>0.3604</v>
      </c>
      <c r="G1457" s="10">
        <f>VLOOKUP(C1457,away!$B$2:$E$404,4,FALSE)</f>
        <v>0.79279999999999995</v>
      </c>
      <c r="H1457" s="10">
        <f>VLOOKUP(A1457,away!$A$2:$E$404,3,FALSE)</f>
        <v>1.125</v>
      </c>
      <c r="I1457" s="10">
        <f>VLOOKUP(C1457,away!$B$2:$E$404,3,FALSE)</f>
        <v>1.0864</v>
      </c>
      <c r="J1457" s="10">
        <f>VLOOKUP(B1457,home!$B$2:$E$404,4,FALSE)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347</v>
      </c>
      <c r="B1458" t="s">
        <v>325</v>
      </c>
      <c r="C1458" t="s">
        <v>326</v>
      </c>
      <c r="D1458" t="s">
        <v>394</v>
      </c>
      <c r="E1458" s="10">
        <f>VLOOKUP(A1458,home!$A$2:$E$404,3,FALSE)</f>
        <v>1.5417000000000001</v>
      </c>
      <c r="F1458" s="10" t="e">
        <f>VLOOKUP(B1458,home!$B$2:$E$404,3,FALSE)</f>
        <v>#N/A</v>
      </c>
      <c r="G1458" s="10">
        <f>VLOOKUP(C1458,away!$B$2:$E$404,4,FALSE)</f>
        <v>1.0089999999999999</v>
      </c>
      <c r="H1458" s="10">
        <f>VLOOKUP(A1458,away!$A$2:$E$404,3,FALSE)</f>
        <v>1.125</v>
      </c>
      <c r="I1458" s="10">
        <f>VLOOKUP(C1458,away!$B$2:$E$404,3,FALSE)</f>
        <v>0.88890000000000002</v>
      </c>
      <c r="J1458" s="10" t="e">
        <f>VLOOKUP(B1458,home!$B$2:$E$404,4,FALSE)</f>
        <v>#N/A</v>
      </c>
      <c r="K1458" s="12" t="e">
        <f t="shared" si="1958"/>
        <v>#N/A</v>
      </c>
      <c r="L1458" s="12" t="e">
        <f t="shared" si="1959"/>
        <v>#N/A</v>
      </c>
      <c r="M1458" s="13" t="e">
        <f t="shared" si="1960"/>
        <v>#N/A</v>
      </c>
      <c r="N1458" s="13" t="e">
        <f t="shared" si="1961"/>
        <v>#N/A</v>
      </c>
      <c r="O1458" s="13" t="e">
        <f t="shared" si="1962"/>
        <v>#N/A</v>
      </c>
      <c r="P1458" s="13" t="e">
        <f t="shared" si="1963"/>
        <v>#N/A</v>
      </c>
      <c r="Q1458" s="13" t="e">
        <f t="shared" si="1964"/>
        <v>#N/A</v>
      </c>
      <c r="R1458" s="13" t="e">
        <f t="shared" si="1965"/>
        <v>#N/A</v>
      </c>
      <c r="S1458" s="13" t="e">
        <f t="shared" si="1966"/>
        <v>#N/A</v>
      </c>
      <c r="T1458" s="13" t="e">
        <f t="shared" si="1967"/>
        <v>#N/A</v>
      </c>
      <c r="U1458" s="13" t="e">
        <f t="shared" si="1968"/>
        <v>#N/A</v>
      </c>
      <c r="V1458" s="13" t="e">
        <f t="shared" si="1969"/>
        <v>#N/A</v>
      </c>
      <c r="W1458" s="13" t="e">
        <f t="shared" si="1970"/>
        <v>#N/A</v>
      </c>
      <c r="X1458" s="13" t="e">
        <f t="shared" si="1971"/>
        <v>#N/A</v>
      </c>
      <c r="Y1458" s="13" t="e">
        <f t="shared" si="1972"/>
        <v>#N/A</v>
      </c>
      <c r="Z1458" s="13" t="e">
        <f t="shared" si="1973"/>
        <v>#N/A</v>
      </c>
      <c r="AA1458" s="13" t="e">
        <f t="shared" si="1974"/>
        <v>#N/A</v>
      </c>
      <c r="AB1458" s="13" t="e">
        <f t="shared" si="1975"/>
        <v>#N/A</v>
      </c>
      <c r="AC1458" s="13" t="e">
        <f t="shared" si="1976"/>
        <v>#N/A</v>
      </c>
      <c r="AD1458" s="13" t="e">
        <f t="shared" si="1977"/>
        <v>#N/A</v>
      </c>
      <c r="AE1458" s="13" t="e">
        <f t="shared" si="1978"/>
        <v>#N/A</v>
      </c>
      <c r="AF1458" s="13" t="e">
        <f t="shared" si="1979"/>
        <v>#N/A</v>
      </c>
      <c r="AG1458" s="13" t="e">
        <f t="shared" si="1980"/>
        <v>#N/A</v>
      </c>
      <c r="AH1458" s="13" t="e">
        <f t="shared" si="1981"/>
        <v>#N/A</v>
      </c>
      <c r="AI1458" s="13" t="e">
        <f t="shared" si="1982"/>
        <v>#N/A</v>
      </c>
      <c r="AJ1458" s="13" t="e">
        <f t="shared" si="1983"/>
        <v>#N/A</v>
      </c>
      <c r="AK1458" s="13" t="e">
        <f t="shared" si="1984"/>
        <v>#N/A</v>
      </c>
      <c r="AL1458" s="13" t="e">
        <f t="shared" si="1985"/>
        <v>#N/A</v>
      </c>
      <c r="AM1458" s="13" t="e">
        <f t="shared" si="1986"/>
        <v>#N/A</v>
      </c>
      <c r="AN1458" s="13" t="e">
        <f t="shared" si="1987"/>
        <v>#N/A</v>
      </c>
      <c r="AO1458" s="13" t="e">
        <f t="shared" si="1988"/>
        <v>#N/A</v>
      </c>
      <c r="AP1458" s="13" t="e">
        <f t="shared" si="1989"/>
        <v>#N/A</v>
      </c>
      <c r="AQ1458" s="13" t="e">
        <f t="shared" si="1990"/>
        <v>#N/A</v>
      </c>
      <c r="AR1458" s="13" t="e">
        <f t="shared" si="1991"/>
        <v>#N/A</v>
      </c>
      <c r="AS1458" s="13" t="e">
        <f t="shared" si="1992"/>
        <v>#N/A</v>
      </c>
      <c r="AT1458" s="13" t="e">
        <f t="shared" si="1993"/>
        <v>#N/A</v>
      </c>
      <c r="AU1458" s="13" t="e">
        <f t="shared" si="1994"/>
        <v>#N/A</v>
      </c>
      <c r="AV1458" s="13" t="e">
        <f t="shared" si="1995"/>
        <v>#N/A</v>
      </c>
      <c r="AW1458" s="13" t="e">
        <f t="shared" si="1996"/>
        <v>#N/A</v>
      </c>
      <c r="AX1458" s="13" t="e">
        <f t="shared" si="1997"/>
        <v>#N/A</v>
      </c>
      <c r="AY1458" s="13" t="e">
        <f t="shared" si="1998"/>
        <v>#N/A</v>
      </c>
      <c r="AZ1458" s="13" t="e">
        <f t="shared" si="1999"/>
        <v>#N/A</v>
      </c>
      <c r="BA1458" s="13" t="e">
        <f t="shared" si="2000"/>
        <v>#N/A</v>
      </c>
      <c r="BB1458" s="13" t="e">
        <f t="shared" si="2001"/>
        <v>#N/A</v>
      </c>
      <c r="BC1458" s="13" t="e">
        <f t="shared" si="2002"/>
        <v>#N/A</v>
      </c>
      <c r="BD1458" s="13" t="e">
        <f t="shared" si="2003"/>
        <v>#N/A</v>
      </c>
      <c r="BE1458" s="13" t="e">
        <f t="shared" si="2004"/>
        <v>#N/A</v>
      </c>
      <c r="BF1458" s="13" t="e">
        <f t="shared" si="2005"/>
        <v>#N/A</v>
      </c>
      <c r="BG1458" s="13" t="e">
        <f t="shared" si="2006"/>
        <v>#N/A</v>
      </c>
      <c r="BH1458" s="13" t="e">
        <f t="shared" si="2007"/>
        <v>#N/A</v>
      </c>
      <c r="BI1458" s="13" t="e">
        <f t="shared" si="2008"/>
        <v>#N/A</v>
      </c>
      <c r="BJ1458" s="14" t="e">
        <f t="shared" si="2009"/>
        <v>#N/A</v>
      </c>
      <c r="BK1458" s="14" t="e">
        <f t="shared" si="2010"/>
        <v>#N/A</v>
      </c>
      <c r="BL1458" s="14" t="e">
        <f t="shared" si="2011"/>
        <v>#N/A</v>
      </c>
      <c r="BM1458" s="14" t="e">
        <f t="shared" si="2012"/>
        <v>#N/A</v>
      </c>
      <c r="BN1458" s="14" t="e">
        <f t="shared" si="2013"/>
        <v>#N/A</v>
      </c>
    </row>
    <row r="1459" spans="1:66" x14ac:dyDescent="0.25">
      <c r="A1459" t="s">
        <v>347</v>
      </c>
      <c r="B1459" t="s">
        <v>264</v>
      </c>
      <c r="C1459" t="s">
        <v>259</v>
      </c>
      <c r="D1459" t="s">
        <v>394</v>
      </c>
      <c r="E1459" s="10">
        <f>VLOOKUP(A1459,home!$A$2:$E$404,3,FALSE)</f>
        <v>1.5417000000000001</v>
      </c>
      <c r="F1459" s="10">
        <f>VLOOKUP(B1459,home!$B$2:$E$404,3,FALSE)</f>
        <v>0.72070000000000001</v>
      </c>
      <c r="G1459" s="10">
        <f>VLOOKUP(C1459,away!$B$2:$E$404,4,FALSE)</f>
        <v>1.0810999999999999</v>
      </c>
      <c r="H1459" s="10">
        <f>VLOOKUP(A1459,away!$A$2:$E$404,3,FALSE)</f>
        <v>1.125</v>
      </c>
      <c r="I1459" s="10">
        <f>VLOOKUP(C1459,away!$B$2:$E$404,3,FALSE)</f>
        <v>0.88890000000000002</v>
      </c>
      <c r="J1459" s="10">
        <f>VLOOKUP(B1459,home!$B$2:$E$404,4,FALSE)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347</v>
      </c>
      <c r="B1460" t="s">
        <v>265</v>
      </c>
      <c r="C1460" t="s">
        <v>270</v>
      </c>
      <c r="D1460" t="s">
        <v>394</v>
      </c>
      <c r="E1460" s="10">
        <f>VLOOKUP(A1460,home!$A$2:$E$404,3,FALSE)</f>
        <v>1.5417000000000001</v>
      </c>
      <c r="F1460" s="10">
        <f>VLOOKUP(B1460,home!$B$2:$E$404,3,FALSE)</f>
        <v>0.89190000000000003</v>
      </c>
      <c r="G1460" s="10">
        <f>VLOOKUP(C1460,away!$B$2:$E$404,4,FALSE)</f>
        <v>1.0089999999999999</v>
      </c>
      <c r="H1460" s="10">
        <f>VLOOKUP(A1460,away!$A$2:$E$404,3,FALSE)</f>
        <v>1.125</v>
      </c>
      <c r="I1460" s="10">
        <f>VLOOKUP(C1460,away!$B$2:$E$404,3,FALSE)</f>
        <v>0.59260000000000002</v>
      </c>
      <c r="J1460" s="10">
        <f>VLOOKUP(B1460,home!$B$2:$E$404,4,FALSE)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348</v>
      </c>
      <c r="B1461" t="s">
        <v>280</v>
      </c>
      <c r="C1461" t="s">
        <v>273</v>
      </c>
      <c r="D1461" t="s">
        <v>394</v>
      </c>
      <c r="E1461" s="10">
        <f>VLOOKUP(A1461,home!$A$2:$E$404,3,FALSE)</f>
        <v>1.5124</v>
      </c>
      <c r="F1461" s="10">
        <f>VLOOKUP(B1461,home!$B$2:$E$404,3,FALSE)</f>
        <v>1.5427999999999999</v>
      </c>
      <c r="G1461" s="10">
        <f>VLOOKUP(C1461,away!$B$2:$E$404,4,FALSE)</f>
        <v>0.74939999999999996</v>
      </c>
      <c r="H1461" s="10">
        <f>VLOOKUP(A1461,away!$A$2:$E$404,3,FALSE)</f>
        <v>1.1446000000000001</v>
      </c>
      <c r="I1461" s="10">
        <f>VLOOKUP(C1461,away!$B$2:$E$404,3,FALSE)</f>
        <v>0.93189999999999995</v>
      </c>
      <c r="J1461" s="10">
        <f>VLOOKUP(B1461,home!$B$2:$E$404,4,FALSE)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348</v>
      </c>
      <c r="B1462" t="s">
        <v>283</v>
      </c>
      <c r="C1462" t="s">
        <v>281</v>
      </c>
      <c r="D1462" t="s">
        <v>394</v>
      </c>
      <c r="E1462" s="10">
        <f>VLOOKUP(A1462,home!$A$2:$E$404,3,FALSE)</f>
        <v>1.5124</v>
      </c>
      <c r="F1462" s="10">
        <f>VLOOKUP(B1462,home!$B$2:$E$404,3,FALSE)</f>
        <v>0.70530000000000004</v>
      </c>
      <c r="G1462" s="10">
        <f>VLOOKUP(C1462,away!$B$2:$E$404,4,FALSE)</f>
        <v>1.0579000000000001</v>
      </c>
      <c r="H1462" s="10">
        <f>VLOOKUP(A1462,away!$A$2:$E$404,3,FALSE)</f>
        <v>1.1446000000000001</v>
      </c>
      <c r="I1462" s="10">
        <f>VLOOKUP(C1462,away!$B$2:$E$404,3,FALSE)</f>
        <v>1.3395999999999999</v>
      </c>
      <c r="J1462" s="10">
        <f>VLOOKUP(B1462,home!$B$2:$E$404,4,FALSE)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348</v>
      </c>
      <c r="B1463" t="s">
        <v>277</v>
      </c>
      <c r="C1463" t="s">
        <v>285</v>
      </c>
      <c r="D1463" t="s">
        <v>394</v>
      </c>
      <c r="E1463" s="10">
        <f>VLOOKUP(A1463,home!$A$2:$E$404,3,FALSE)</f>
        <v>1.5124</v>
      </c>
      <c r="F1463" s="10">
        <f>VLOOKUP(B1463,home!$B$2:$E$404,3,FALSE)</f>
        <v>1.0138</v>
      </c>
      <c r="G1463" s="10">
        <f>VLOOKUP(C1463,away!$B$2:$E$404,4,FALSE)</f>
        <v>1.4986999999999999</v>
      </c>
      <c r="H1463" s="10">
        <f>VLOOKUP(A1463,away!$A$2:$E$404,3,FALSE)</f>
        <v>1.1446000000000001</v>
      </c>
      <c r="I1463" s="10">
        <f>VLOOKUP(C1463,away!$B$2:$E$404,3,FALSE)</f>
        <v>0.58240000000000003</v>
      </c>
      <c r="J1463" s="10">
        <f>VLOOKUP(B1463,home!$B$2:$E$404,4,FALSE)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356</v>
      </c>
      <c r="B1464" t="s">
        <v>329</v>
      </c>
      <c r="C1464" t="s">
        <v>333</v>
      </c>
      <c r="D1464" t="s">
        <v>394</v>
      </c>
      <c r="E1464" s="10">
        <f>VLOOKUP(A1464,home!$A$2:$E$404,3,FALSE)</f>
        <v>1.6769000000000001</v>
      </c>
      <c r="F1464" s="10">
        <f>VLOOKUP(B1464,home!$B$2:$E$404,3,FALSE)</f>
        <v>0.59630000000000005</v>
      </c>
      <c r="G1464" s="10">
        <f>VLOOKUP(C1464,away!$B$2:$E$404,4,FALSE)</f>
        <v>0.82569999999999999</v>
      </c>
      <c r="H1464" s="10">
        <f>VLOOKUP(A1464,away!$A$2:$E$404,3,FALSE)</f>
        <v>1.5230999999999999</v>
      </c>
      <c r="I1464" s="10">
        <f>VLOOKUP(C1464,away!$B$2:$E$404,3,FALSE)</f>
        <v>0.85860000000000003</v>
      </c>
      <c r="J1464" s="10">
        <f>VLOOKUP(B1464,home!$B$2:$E$404,4,FALSE)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356</v>
      </c>
      <c r="B1465" t="s">
        <v>335</v>
      </c>
      <c r="C1465" t="s">
        <v>334</v>
      </c>
      <c r="D1465" t="s">
        <v>394</v>
      </c>
      <c r="E1465" s="10">
        <f>VLOOKUP(A1465,home!$A$2:$E$404,3,FALSE)</f>
        <v>1.6769000000000001</v>
      </c>
      <c r="F1465" s="10">
        <f>VLOOKUP(B1465,home!$B$2:$E$404,3,FALSE)</f>
        <v>0.73399999999999999</v>
      </c>
      <c r="G1465" s="10">
        <f>VLOOKUP(C1465,away!$B$2:$E$404,4,FALSE)</f>
        <v>0.77980000000000005</v>
      </c>
      <c r="H1465" s="10">
        <f>VLOOKUP(A1465,away!$A$2:$E$404,3,FALSE)</f>
        <v>1.5230999999999999</v>
      </c>
      <c r="I1465" s="10">
        <f>VLOOKUP(C1465,away!$B$2:$E$404,3,FALSE)</f>
        <v>1.2625999999999999</v>
      </c>
      <c r="J1465" s="10">
        <f>VLOOKUP(B1465,home!$B$2:$E$404,4,FALSE)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356</v>
      </c>
      <c r="B1466" t="s">
        <v>330</v>
      </c>
      <c r="C1466" t="s">
        <v>336</v>
      </c>
      <c r="D1466" t="s">
        <v>394</v>
      </c>
      <c r="E1466" s="10">
        <f>VLOOKUP(A1466,home!$A$2:$E$404,3,FALSE)</f>
        <v>1.6769000000000001</v>
      </c>
      <c r="F1466" s="10">
        <f>VLOOKUP(B1466,home!$B$2:$E$404,3,FALSE)</f>
        <v>1.0550999999999999</v>
      </c>
      <c r="G1466" s="10">
        <f>VLOOKUP(C1466,away!$B$2:$E$404,4,FALSE)</f>
        <v>1.1074999999999999</v>
      </c>
      <c r="H1466" s="10">
        <f>VLOOKUP(A1466,away!$A$2:$E$404,3,FALSE)</f>
        <v>1.5230999999999999</v>
      </c>
      <c r="I1466" s="10">
        <f>VLOOKUP(C1466,away!$B$2:$E$404,3,FALSE)</f>
        <v>0.93789999999999996</v>
      </c>
      <c r="J1466" s="10">
        <f>VLOOKUP(B1466,home!$B$2:$E$404,4,FALSE)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289</v>
      </c>
      <c r="B1467" t="s">
        <v>305</v>
      </c>
      <c r="C1467" t="s">
        <v>292</v>
      </c>
      <c r="D1467" t="s">
        <v>394</v>
      </c>
      <c r="E1467" s="10">
        <f>VLOOKUP(A1467,home!$A$2:$E$404,3,FALSE)</f>
        <v>1.6667000000000001</v>
      </c>
      <c r="F1467" s="10">
        <f>VLOOKUP(B1467,home!$B$2:$E$404,3,FALSE)</f>
        <v>0.9</v>
      </c>
      <c r="G1467" s="10">
        <f>VLOOKUP(C1467,away!$B$2:$E$404,4,FALSE)</f>
        <v>0.1</v>
      </c>
      <c r="H1467" s="10">
        <f>VLOOKUP(A1467,away!$A$2:$E$404,3,FALSE)</f>
        <v>0.93330000000000002</v>
      </c>
      <c r="I1467" s="10">
        <f>VLOOKUP(C1467,away!$B$2:$E$404,3,FALSE)</f>
        <v>1.0714999999999999</v>
      </c>
      <c r="J1467" s="10">
        <f>VLOOKUP(B1467,home!$B$2:$E$404,4,FALSE)</f>
        <v>1.6072</v>
      </c>
      <c r="K1467" s="12">
        <f t="shared" si="1958"/>
        <v>0.15000300000000003</v>
      </c>
      <c r="L1467" s="12">
        <f t="shared" si="1959"/>
        <v>1.6072497428399999</v>
      </c>
      <c r="M1467" s="13">
        <f t="shared" si="1960"/>
        <v>0.17251816514957502</v>
      </c>
      <c r="N1467" s="13">
        <f t="shared" si="1961"/>
        <v>2.5878242326931703E-2</v>
      </c>
      <c r="O1467" s="13">
        <f t="shared" si="1962"/>
        <v>0.27727977657188307</v>
      </c>
      <c r="P1467" s="13">
        <f t="shared" si="1963"/>
        <v>4.1592798325112181E-2</v>
      </c>
      <c r="Q1467" s="13">
        <f t="shared" si="1964"/>
        <v>1.9409069918833682E-3</v>
      </c>
      <c r="R1467" s="13">
        <f t="shared" si="1965"/>
        <v>0.2228289247949459</v>
      </c>
      <c r="S1467" s="13">
        <f t="shared" si="1966"/>
        <v>2.50692567796203E-3</v>
      </c>
      <c r="T1467" s="13">
        <f t="shared" si="1967"/>
        <v>3.119522263580901E-3</v>
      </c>
      <c r="U1467" s="13">
        <f t="shared" si="1968"/>
        <v>3.3425007206016273E-2</v>
      </c>
      <c r="V1467" s="13">
        <f t="shared" si="1969"/>
        <v>6.715560393894149E-5</v>
      </c>
      <c r="W1467" s="13">
        <f t="shared" si="1970"/>
        <v>9.7047290501160326E-5</v>
      </c>
      <c r="X1467" s="13">
        <f t="shared" si="1971"/>
        <v>1.5597923270130868E-4</v>
      </c>
      <c r="Y1467" s="13">
        <f t="shared" si="1972"/>
        <v>1.2534879082377949E-4</v>
      </c>
      <c r="Z1467" s="13">
        <f t="shared" si="1973"/>
        <v>0.1193805773579968</v>
      </c>
      <c r="AA1467" s="13">
        <f t="shared" si="1974"/>
        <v>1.7907444745431596E-2</v>
      </c>
      <c r="AB1467" s="13">
        <f t="shared" si="1975"/>
        <v>1.3430852170744881E-3</v>
      </c>
      <c r="AC1467" s="13">
        <f t="shared" si="1976"/>
        <v>1.0119186176031739E-6</v>
      </c>
      <c r="AD1467" s="13">
        <f t="shared" si="1977"/>
        <v>3.639346179261388E-6</v>
      </c>
      <c r="AE1467" s="13">
        <f t="shared" si="1978"/>
        <v>5.8493382107236011E-6</v>
      </c>
      <c r="AF1467" s="13">
        <f t="shared" si="1979"/>
        <v>4.7006736674848485E-6</v>
      </c>
      <c r="AG1467" s="13">
        <f t="shared" si="1980"/>
        <v>2.5183855144132602E-6</v>
      </c>
      <c r="AH1467" s="13">
        <f t="shared" si="1981"/>
        <v>4.7968600564682801E-2</v>
      </c>
      <c r="AI1467" s="13">
        <f t="shared" si="1982"/>
        <v>7.1954339905041156E-3</v>
      </c>
      <c r="AJ1467" s="13">
        <f t="shared" si="1983"/>
        <v>5.3966834243879443E-4</v>
      </c>
      <c r="AK1467" s="13">
        <f t="shared" si="1984"/>
        <v>2.6983956790282168E-5</v>
      </c>
      <c r="AL1467" s="13">
        <f t="shared" si="1985"/>
        <v>9.7586307962188049E-9</v>
      </c>
      <c r="AM1467" s="13">
        <f t="shared" si="1986"/>
        <v>1.0918256898554921E-7</v>
      </c>
      <c r="AN1467" s="13">
        <f t="shared" si="1987"/>
        <v>1.7548365592463451E-7</v>
      </c>
      <c r="AO1467" s="13">
        <f t="shared" si="1988"/>
        <v>1.4102303042874598E-7</v>
      </c>
      <c r="AP1467" s="13">
        <f t="shared" si="1989"/>
        <v>7.5553076463706466E-8</v>
      </c>
      <c r="AQ1467" s="13">
        <f t="shared" si="1990"/>
        <v>3.0358165679265786E-8</v>
      </c>
      <c r="AR1467" s="13">
        <f t="shared" si="1991"/>
        <v>1.5419504184396212E-2</v>
      </c>
      <c r="AS1467" s="13">
        <f t="shared" si="1992"/>
        <v>2.3129718861719852E-3</v>
      </c>
      <c r="AT1467" s="13">
        <f t="shared" si="1993"/>
        <v>1.7347636092072816E-4</v>
      </c>
      <c r="AU1467" s="13">
        <f t="shared" si="1994"/>
        <v>8.673991522397332E-6</v>
      </c>
      <c r="AV1467" s="13">
        <f t="shared" si="1995"/>
        <v>3.2528118758354173E-7</v>
      </c>
      <c r="AW1467" s="13">
        <f t="shared" si="1996"/>
        <v>6.5353627203458054E-11</v>
      </c>
      <c r="AX1467" s="13">
        <f t="shared" si="1997"/>
        <v>2.729618815923223E-9</v>
      </c>
      <c r="AY1467" s="13">
        <f t="shared" si="1998"/>
        <v>4.3871791399438245E-9</v>
      </c>
      <c r="AZ1467" s="13">
        <f t="shared" si="1999"/>
        <v>3.5256462722338635E-9</v>
      </c>
      <c r="BA1467" s="13">
        <f t="shared" si="2000"/>
        <v>1.8888646881308932E-9</v>
      </c>
      <c r="BB1467" s="13">
        <f t="shared" si="2001"/>
        <v>7.5896932106448424E-10</v>
      </c>
      <c r="BC1467" s="13">
        <f t="shared" si="2002"/>
        <v>2.4397064922086818E-10</v>
      </c>
      <c r="BD1467" s="13">
        <f t="shared" si="2003"/>
        <v>4.1304990225151869E-3</v>
      </c>
      <c r="BE1467" s="13">
        <f t="shared" si="2004"/>
        <v>6.1958724487434563E-4</v>
      </c>
      <c r="BF1467" s="13">
        <f t="shared" si="2005"/>
        <v>4.6469972746443242E-5</v>
      </c>
      <c r="BG1467" s="13">
        <f t="shared" si="2006"/>
        <v>2.323545107294909E-6</v>
      </c>
      <c r="BH1467" s="13">
        <f t="shared" si="2007"/>
        <v>8.7134684182389564E-8</v>
      </c>
      <c r="BI1467" s="13">
        <f t="shared" si="2008"/>
        <v>2.614092806282197E-9</v>
      </c>
      <c r="BJ1467" s="14">
        <f t="shared" si="2009"/>
        <v>3.1334299774740476E-2</v>
      </c>
      <c r="BK1467" s="14">
        <f t="shared" si="2010"/>
        <v>0.21668607082101571</v>
      </c>
      <c r="BL1467" s="14">
        <f t="shared" si="2011"/>
        <v>0.63122884662798628</v>
      </c>
      <c r="BM1467" s="14">
        <f t="shared" si="2012"/>
        <v>0.25659097609958259</v>
      </c>
      <c r="BN1467" s="14">
        <f t="shared" si="2013"/>
        <v>0.74203881416033113</v>
      </c>
    </row>
    <row r="1468" spans="1:66" x14ac:dyDescent="0.25">
      <c r="A1468" t="s">
        <v>289</v>
      </c>
      <c r="B1468" t="s">
        <v>296</v>
      </c>
      <c r="C1468" t="s">
        <v>304</v>
      </c>
      <c r="D1468" t="s">
        <v>394</v>
      </c>
      <c r="E1468" s="10">
        <f>VLOOKUP(A1468,home!$A$2:$E$404,3,FALSE)</f>
        <v>1.6667000000000001</v>
      </c>
      <c r="F1468" s="10">
        <f>VLOOKUP(B1468,home!$B$2:$E$404,3,FALSE)</f>
        <v>0.9</v>
      </c>
      <c r="G1468" s="10">
        <f>VLOOKUP(C1468,away!$B$2:$E$404,4,FALSE)</f>
        <v>0.75</v>
      </c>
      <c r="H1468" s="10">
        <f>VLOOKUP(A1468,away!$A$2:$E$404,3,FALSE)</f>
        <v>0.93330000000000002</v>
      </c>
      <c r="I1468" s="10">
        <f>VLOOKUP(C1468,away!$B$2:$E$404,3,FALSE)</f>
        <v>0.80359999999999998</v>
      </c>
      <c r="J1468" s="10">
        <f>VLOOKUP(B1468,home!$B$2:$E$404,4,FALSE)</f>
        <v>1.0714999999999999</v>
      </c>
      <c r="K1468" s="12">
        <f t="shared" si="1958"/>
        <v>1.1250225</v>
      </c>
      <c r="L1468" s="12">
        <f t="shared" si="1959"/>
        <v>0.80362487141999983</v>
      </c>
      <c r="M1468" s="13">
        <f t="shared" si="1960"/>
        <v>0.14534466292698439</v>
      </c>
      <c r="N1468" s="13">
        <f t="shared" si="1961"/>
        <v>0.1635160160477733</v>
      </c>
      <c r="O1468" s="13">
        <f t="shared" si="1962"/>
        <v>0.11680258605628104</v>
      </c>
      <c r="P1468" s="13">
        <f t="shared" si="1963"/>
        <v>0.13140553737150243</v>
      </c>
      <c r="Q1468" s="13">
        <f t="shared" si="1964"/>
        <v>9.197959858205304E-2</v>
      </c>
      <c r="R1468" s="13">
        <f t="shared" si="1965"/>
        <v>4.6932731600501154E-2</v>
      </c>
      <c r="S1468" s="13">
        <f t="shared" si="1966"/>
        <v>2.9700807212590628E-2</v>
      </c>
      <c r="T1468" s="13">
        <f t="shared" si="1967"/>
        <v>7.3917093083765567E-2</v>
      </c>
      <c r="U1468" s="13">
        <f t="shared" si="1968"/>
        <v>5.2800379037024808E-2</v>
      </c>
      <c r="V1468" s="13">
        <f t="shared" si="1969"/>
        <v>2.9835980929294858E-3</v>
      </c>
      <c r="W1468" s="13">
        <f t="shared" si="1970"/>
        <v>3.4493039315259238E-2</v>
      </c>
      <c r="X1468" s="13">
        <f t="shared" si="1971"/>
        <v>2.7719464284610199E-2</v>
      </c>
      <c r="Y1468" s="13">
        <f t="shared" si="1972"/>
        <v>1.1138025460775573E-2</v>
      </c>
      <c r="Z1468" s="13">
        <f t="shared" si="1973"/>
        <v>1.257210346594737E-2</v>
      </c>
      <c r="AA1468" s="13">
        <f t="shared" si="1974"/>
        <v>1.4143899271518774E-2</v>
      </c>
      <c r="AB1468" s="13">
        <f t="shared" si="1975"/>
        <v>7.9561024590961184E-3</v>
      </c>
      <c r="AC1468" s="13">
        <f t="shared" si="1976"/>
        <v>1.6859120538319396E-4</v>
      </c>
      <c r="AD1468" s="13">
        <f t="shared" si="1977"/>
        <v>9.7013613307628168E-3</v>
      </c>
      <c r="AE1468" s="13">
        <f t="shared" si="1978"/>
        <v>7.7962552520332261E-3</v>
      </c>
      <c r="AF1468" s="13">
        <f t="shared" si="1979"/>
        <v>3.1326323122363494E-3</v>
      </c>
      <c r="AG1468" s="13">
        <f t="shared" si="1980"/>
        <v>8.3915374637569121E-4</v>
      </c>
      <c r="AH1468" s="13">
        <f t="shared" si="1981"/>
        <v>2.5258137578252219E-3</v>
      </c>
      <c r="AI1468" s="13">
        <f t="shared" si="1982"/>
        <v>2.8415973083629254E-3</v>
      </c>
      <c r="AJ1468" s="13">
        <f t="shared" si="1983"/>
        <v>1.5984304539238652E-3</v>
      </c>
      <c r="AK1468" s="13">
        <f t="shared" si="1984"/>
        <v>5.9942340844985344E-4</v>
      </c>
      <c r="AL1468" s="13">
        <f t="shared" si="1985"/>
        <v>6.0969057943647202E-6</v>
      </c>
      <c r="AM1468" s="13">
        <f t="shared" si="1986"/>
        <v>2.1828499555476225E-3</v>
      </c>
      <c r="AN1468" s="13">
        <f t="shared" si="1987"/>
        <v>1.7541925148561106E-3</v>
      </c>
      <c r="AO1468" s="13">
        <f t="shared" si="1988"/>
        <v>7.0485636709858386E-4</v>
      </c>
      <c r="AP1468" s="13">
        <f t="shared" si="1989"/>
        <v>1.8881336912638925E-4</v>
      </c>
      <c r="AQ1468" s="13">
        <f t="shared" si="1990"/>
        <v>3.7933779871642875E-5</v>
      </c>
      <c r="AR1468" s="13">
        <f t="shared" si="1991"/>
        <v>4.0596135127263233E-4</v>
      </c>
      <c r="AS1468" s="13">
        <f t="shared" si="1992"/>
        <v>4.5671565431211497E-4</v>
      </c>
      <c r="AT1468" s="13">
        <f t="shared" si="1993"/>
        <v>2.5690769360167578E-4</v>
      </c>
      <c r="AU1468" s="13">
        <f t="shared" si="1994"/>
        <v>9.6342311908330375E-5</v>
      </c>
      <c r="AV1468" s="13">
        <f t="shared" si="1995"/>
        <v>2.7096817149722422E-5</v>
      </c>
      <c r="AW1468" s="13">
        <f t="shared" si="1996"/>
        <v>1.5311634773621549E-7</v>
      </c>
      <c r="AX1468" s="13">
        <f t="shared" si="1997"/>
        <v>4.0929255235251226E-4</v>
      </c>
      <c r="AY1468" s="13">
        <f t="shared" si="1998"/>
        <v>3.2891767475745122E-4</v>
      </c>
      <c r="AZ1468" s="13">
        <f t="shared" si="1999"/>
        <v>1.3216321204236099E-4</v>
      </c>
      <c r="BA1468" s="13">
        <f t="shared" si="2000"/>
        <v>3.5403214761332185E-5</v>
      </c>
      <c r="BB1468" s="13">
        <f t="shared" si="2001"/>
        <v>7.1127259776075524E-6</v>
      </c>
      <c r="BC1468" s="13">
        <f t="shared" si="2002"/>
        <v>1.1431926998401131E-6</v>
      </c>
      <c r="BD1468" s="13">
        <f t="shared" si="2003"/>
        <v>5.4373439786326398E-5</v>
      </c>
      <c r="BE1468" s="13">
        <f t="shared" si="2004"/>
        <v>6.1171343162012384E-5</v>
      </c>
      <c r="BF1468" s="13">
        <f t="shared" si="2005"/>
        <v>3.4409568706242549E-5</v>
      </c>
      <c r="BG1468" s="13">
        <f t="shared" si="2006"/>
        <v>1.2903846336606246E-5</v>
      </c>
      <c r="BH1468" s="13">
        <f t="shared" si="2007"/>
        <v>3.6292793663061529E-6</v>
      </c>
      <c r="BI1468" s="13">
        <f t="shared" si="2008"/>
        <v>8.1660418917603303E-7</v>
      </c>
      <c r="BJ1468" s="14">
        <f t="shared" si="2009"/>
        <v>0.43001531797473641</v>
      </c>
      <c r="BK1468" s="14">
        <f t="shared" si="2010"/>
        <v>0.30993821138994193</v>
      </c>
      <c r="BL1468" s="14">
        <f t="shared" si="2011"/>
        <v>0.24761129126277487</v>
      </c>
      <c r="BM1468" s="14">
        <f t="shared" si="2012"/>
        <v>0.30382702694989555</v>
      </c>
      <c r="BN1468" s="14">
        <f t="shared" si="2013"/>
        <v>0.69598113258509531</v>
      </c>
    </row>
    <row r="1469" spans="1:66" x14ac:dyDescent="0.25">
      <c r="A1469" t="s">
        <v>289</v>
      </c>
      <c r="B1469" t="s">
        <v>297</v>
      </c>
      <c r="C1469" t="s">
        <v>308</v>
      </c>
      <c r="D1469" t="s">
        <v>394</v>
      </c>
      <c r="E1469" s="10">
        <f>VLOOKUP(A1469,home!$A$2:$E$404,3,FALSE)</f>
        <v>1.6667000000000001</v>
      </c>
      <c r="F1469" s="10">
        <f>VLOOKUP(B1469,home!$B$2:$E$404,3,FALSE)</f>
        <v>0.9</v>
      </c>
      <c r="G1469" s="10">
        <f>VLOOKUP(C1469,away!$B$2:$E$404,4,FALSE)</f>
        <v>0.2</v>
      </c>
      <c r="H1469" s="10">
        <f>VLOOKUP(A1469,away!$A$2:$E$404,3,FALSE)</f>
        <v>0.93330000000000002</v>
      </c>
      <c r="I1469" s="10">
        <f>VLOOKUP(C1469,away!$B$2:$E$404,3,FALSE)</f>
        <v>0.71430000000000005</v>
      </c>
      <c r="J1469" s="10">
        <f>VLOOKUP(B1469,home!$B$2:$E$404,4,FALSE)</f>
        <v>1.0714999999999999</v>
      </c>
      <c r="K1469" s="12">
        <f t="shared" si="1958"/>
        <v>0.30000600000000005</v>
      </c>
      <c r="L1469" s="12">
        <f t="shared" si="1959"/>
        <v>0.71432210758500003</v>
      </c>
      <c r="M1469" s="13">
        <f t="shared" si="1960"/>
        <v>0.36264600709596684</v>
      </c>
      <c r="N1469" s="13">
        <f t="shared" si="1961"/>
        <v>0.10879597800483265</v>
      </c>
      <c r="O1469" s="13">
        <f t="shared" si="1962"/>
        <v>0.25904606009607589</v>
      </c>
      <c r="P1469" s="13">
        <f t="shared" si="1963"/>
        <v>7.7715372305183369E-2</v>
      </c>
      <c r="Q1469" s="13">
        <f t="shared" si="1964"/>
        <v>1.6319723088658915E-2</v>
      </c>
      <c r="R1469" s="13">
        <f t="shared" si="1965"/>
        <v>9.2521163804709761E-2</v>
      </c>
      <c r="S1469" s="13">
        <f t="shared" si="1966"/>
        <v>4.1636189109721701E-3</v>
      </c>
      <c r="T1469" s="13">
        <f t="shared" si="1967"/>
        <v>1.1657538991894423E-2</v>
      </c>
      <c r="U1469" s="13">
        <f t="shared" si="1968"/>
        <v>2.7756904268395763E-2</v>
      </c>
      <c r="V1469" s="13">
        <f t="shared" si="1969"/>
        <v>9.9140817298903905E-5</v>
      </c>
      <c r="W1469" s="13">
        <f t="shared" si="1970"/>
        <v>1.6320049483120693E-3</v>
      </c>
      <c r="X1469" s="13">
        <f t="shared" si="1971"/>
        <v>1.1657772142674263E-3</v>
      </c>
      <c r="Y1469" s="13">
        <f t="shared" si="1972"/>
        <v>4.1637021833503912E-4</v>
      </c>
      <c r="Z1469" s="13">
        <f t="shared" si="1973"/>
        <v>2.2029970908399098E-2</v>
      </c>
      <c r="AA1469" s="13">
        <f t="shared" si="1974"/>
        <v>6.609123452345181E-3</v>
      </c>
      <c r="AB1469" s="13">
        <f t="shared" si="1975"/>
        <v>9.9138834522213425E-4</v>
      </c>
      <c r="AC1469" s="13">
        <f t="shared" si="1976"/>
        <v>1.327873011191319E-6</v>
      </c>
      <c r="AD1469" s="13">
        <f t="shared" si="1977"/>
        <v>1.2240281913082767E-4</v>
      </c>
      <c r="AE1469" s="13">
        <f t="shared" si="1978"/>
        <v>8.7435039735878385E-5</v>
      </c>
      <c r="AF1469" s="13">
        <f t="shared" si="1979"/>
        <v>3.122839093045544E-5</v>
      </c>
      <c r="AG1469" s="13">
        <f t="shared" si="1980"/>
        <v>7.4357100086437422E-6</v>
      </c>
      <c r="AH1469" s="13">
        <f t="shared" si="1981"/>
        <v>3.9341238123309702E-3</v>
      </c>
      <c r="AI1469" s="13">
        <f t="shared" si="1982"/>
        <v>1.1802607484421653E-3</v>
      </c>
      <c r="AJ1469" s="13">
        <f t="shared" si="1983"/>
        <v>1.7704265304857014E-4</v>
      </c>
      <c r="AK1469" s="13">
        <f t="shared" si="1984"/>
        <v>1.7704619390163117E-5</v>
      </c>
      <c r="AL1469" s="13">
        <f t="shared" si="1985"/>
        <v>1.1382576222484601E-8</v>
      </c>
      <c r="AM1469" s="13">
        <f t="shared" si="1986"/>
        <v>7.344316031232621E-6</v>
      </c>
      <c r="AN1469" s="13">
        <f t="shared" si="1987"/>
        <v>5.2462073062003884E-6</v>
      </c>
      <c r="AO1469" s="13">
        <f t="shared" si="1988"/>
        <v>1.8737409298964436E-6</v>
      </c>
      <c r="AP1469" s="13">
        <f t="shared" si="1989"/>
        <v>4.4615152337063512E-7</v>
      </c>
      <c r="AQ1469" s="13">
        <f t="shared" si="1990"/>
        <v>7.9673974119092608E-8</v>
      </c>
      <c r="AR1469" s="13">
        <f t="shared" si="1991"/>
        <v>5.6204632262491893E-4</v>
      </c>
      <c r="AS1469" s="13">
        <f t="shared" si="1992"/>
        <v>1.6861726906541147E-4</v>
      </c>
      <c r="AT1469" s="13">
        <f t="shared" si="1993"/>
        <v>2.5293096211618919E-5</v>
      </c>
      <c r="AU1469" s="13">
        <f t="shared" si="1994"/>
        <v>2.529360207354316E-6</v>
      </c>
      <c r="AV1469" s="13">
        <f t="shared" si="1995"/>
        <v>1.8970580959188475E-7</v>
      </c>
      <c r="AW1469" s="13">
        <f t="shared" si="1996"/>
        <v>6.7758237112573676E-11</v>
      </c>
      <c r="AX1469" s="13">
        <f t="shared" si="1997"/>
        <v>3.6722314587766219E-7</v>
      </c>
      <c r="AY1469" s="13">
        <f t="shared" si="1998"/>
        <v>2.6231561151732558E-7</v>
      </c>
      <c r="AZ1469" s="13">
        <f t="shared" si="1999"/>
        <v>9.368892023575206E-8</v>
      </c>
      <c r="BA1469" s="13">
        <f t="shared" si="2000"/>
        <v>2.2308022320055122E-8</v>
      </c>
      <c r="BB1469" s="13">
        <f t="shared" si="2001"/>
        <v>3.9837783799287486E-9</v>
      </c>
      <c r="BC1469" s="13">
        <f t="shared" si="2002"/>
        <v>5.6914019370045232E-10</v>
      </c>
      <c r="BD1469" s="13">
        <f t="shared" si="2003"/>
        <v>6.6913685622971796E-5</v>
      </c>
      <c r="BE1469" s="13">
        <f t="shared" si="2004"/>
        <v>2.0074507169005277E-5</v>
      </c>
      <c r="BF1469" s="13">
        <f t="shared" si="2005"/>
        <v>3.0112362988722993E-6</v>
      </c>
      <c r="BG1469" s="13">
        <f t="shared" si="2006"/>
        <v>3.0112965235982775E-7</v>
      </c>
      <c r="BH1469" s="13">
        <f t="shared" si="2007"/>
        <v>2.2585175621465625E-8</v>
      </c>
      <c r="BI1469" s="13">
        <f t="shared" si="2008"/>
        <v>1.3551376394986838E-9</v>
      </c>
      <c r="BJ1469" s="14">
        <f t="shared" si="2009"/>
        <v>0.14025163460448961</v>
      </c>
      <c r="BK1469" s="14">
        <f t="shared" si="2010"/>
        <v>0.44462574070062022</v>
      </c>
      <c r="BL1469" s="14">
        <f t="shared" si="2011"/>
        <v>0.39308277205293596</v>
      </c>
      <c r="BM1469" s="14">
        <f t="shared" si="2012"/>
        <v>8.2945551623164235E-2</v>
      </c>
      <c r="BN1469" s="14">
        <f t="shared" si="2013"/>
        <v>0.91704430439542739</v>
      </c>
    </row>
    <row r="1470" spans="1:66" x14ac:dyDescent="0.25">
      <c r="A1470" t="s">
        <v>289</v>
      </c>
      <c r="B1470" t="s">
        <v>315</v>
      </c>
      <c r="C1470" t="s">
        <v>290</v>
      </c>
      <c r="D1470" t="s">
        <v>394</v>
      </c>
      <c r="E1470" s="10">
        <f>VLOOKUP(A1470,home!$A$2:$E$404,3,FALSE)</f>
        <v>1.6667000000000001</v>
      </c>
      <c r="F1470" s="10">
        <f>VLOOKUP(B1470,home!$B$2:$E$404,3,FALSE)</f>
        <v>0.9</v>
      </c>
      <c r="G1470" s="10">
        <f>VLOOKUP(C1470,away!$B$2:$E$404,4,FALSE)</f>
        <v>1.8</v>
      </c>
      <c r="H1470" s="10">
        <f>VLOOKUP(A1470,away!$A$2:$E$404,3,FALSE)</f>
        <v>0.93330000000000002</v>
      </c>
      <c r="I1470" s="10">
        <f>VLOOKUP(C1470,away!$B$2:$E$404,3,FALSE)</f>
        <v>0.1</v>
      </c>
      <c r="J1470" s="10">
        <f>VLOOKUP(B1470,home!$B$2:$E$404,4,FALSE)</f>
        <v>2.6787000000000001</v>
      </c>
      <c r="K1470" s="12">
        <f t="shared" si="1958"/>
        <v>2.7000540000000006</v>
      </c>
      <c r="L1470" s="12">
        <f t="shared" si="1959"/>
        <v>0.25000307100000002</v>
      </c>
      <c r="M1470" s="13">
        <f t="shared" si="1960"/>
        <v>5.2336718954310357E-2</v>
      </c>
      <c r="N1470" s="13">
        <f t="shared" si="1961"/>
        <v>0.14131196735946153</v>
      </c>
      <c r="O1470" s="13">
        <f t="shared" si="1962"/>
        <v>1.30843404646415E-2</v>
      </c>
      <c r="P1470" s="13">
        <f t="shared" si="1963"/>
        <v>3.5328425808917152E-2</v>
      </c>
      <c r="Q1470" s="13">
        <f t="shared" si="1964"/>
        <v>0.19077497135839183</v>
      </c>
      <c r="R1470" s="13">
        <f t="shared" si="1965"/>
        <v>1.6355626490849712E-3</v>
      </c>
      <c r="S1470" s="13">
        <f t="shared" si="1966"/>
        <v>5.9618643233336106E-3</v>
      </c>
      <c r="T1470" s="13">
        <f t="shared" si="1967"/>
        <v>4.7694328709535015E-2</v>
      </c>
      <c r="U1470" s="13">
        <f t="shared" si="1968"/>
        <v>4.4161074729124738E-3</v>
      </c>
      <c r="V1470" s="13">
        <f t="shared" si="1969"/>
        <v>4.4715425982196023E-4</v>
      </c>
      <c r="W1470" s="13">
        <f t="shared" si="1970"/>
        <v>0.17170090817203715</v>
      </c>
      <c r="X1470" s="13">
        <f t="shared" si="1971"/>
        <v>4.2925754336498291E-2</v>
      </c>
      <c r="Y1470" s="13">
        <f t="shared" si="1972"/>
        <v>5.3657852045580707E-3</v>
      </c>
      <c r="Z1470" s="13">
        <f t="shared" si="1973"/>
        <v>1.3629856169471272E-4</v>
      </c>
      <c r="AA1470" s="13">
        <f t="shared" si="1974"/>
        <v>3.6801347669805591E-4</v>
      </c>
      <c r="AB1470" s="13">
        <f t="shared" si="1975"/>
        <v>4.9682812990624651E-4</v>
      </c>
      <c r="AC1470" s="13">
        <f t="shared" si="1976"/>
        <v>1.8864929356591281E-5</v>
      </c>
      <c r="AD1470" s="13">
        <f t="shared" si="1977"/>
        <v>0.11590043097838543</v>
      </c>
      <c r="AE1470" s="13">
        <f t="shared" si="1978"/>
        <v>2.8975463674819898E-2</v>
      </c>
      <c r="AF1470" s="13">
        <f t="shared" si="1979"/>
        <v>3.6219774511769601E-3</v>
      </c>
      <c r="AG1470" s="13">
        <f t="shared" si="1980"/>
        <v>3.0183516196233089E-4</v>
      </c>
      <c r="AH1470" s="13">
        <f t="shared" si="1981"/>
        <v>8.5187647491402877E-6</v>
      </c>
      <c r="AI1470" s="13">
        <f t="shared" si="1982"/>
        <v>2.3001124835975238E-5</v>
      </c>
      <c r="AJ1470" s="13">
        <f t="shared" si="1983"/>
        <v>3.1052139558937154E-5</v>
      </c>
      <c r="AK1470" s="13">
        <f t="shared" si="1984"/>
        <v>2.7947484541555501E-5</v>
      </c>
      <c r="AL1470" s="13">
        <f t="shared" si="1985"/>
        <v>5.0936953670834557E-7</v>
      </c>
      <c r="AM1470" s="13">
        <f t="shared" si="1986"/>
        <v>6.2587484452982706E-2</v>
      </c>
      <c r="AN1470" s="13">
        <f t="shared" si="1987"/>
        <v>1.5647063319410435E-2</v>
      </c>
      <c r="AO1470" s="13">
        <f t="shared" si="1988"/>
        <v>1.9559069409920316E-3</v>
      </c>
      <c r="AP1470" s="13">
        <f t="shared" si="1989"/>
        <v>1.6299424727940791E-4</v>
      </c>
      <c r="AQ1470" s="13">
        <f t="shared" si="1990"/>
        <v>1.0187265593796345E-5</v>
      </c>
      <c r="AR1470" s="13">
        <f t="shared" si="1991"/>
        <v>4.2594346968232379E-7</v>
      </c>
      <c r="AS1470" s="13">
        <f t="shared" si="1992"/>
        <v>1.1500703690896375E-6</v>
      </c>
      <c r="AT1470" s="13">
        <f t="shared" si="1993"/>
        <v>1.5526260501709764E-6</v>
      </c>
      <c r="AU1470" s="13">
        <f t="shared" si="1994"/>
        <v>1.3973913924227822E-6</v>
      </c>
      <c r="AV1470" s="13">
        <f t="shared" si="1995"/>
        <v>9.4325805466917585E-7</v>
      </c>
      <c r="AW1470" s="13">
        <f t="shared" si="1996"/>
        <v>9.550987149742678E-9</v>
      </c>
      <c r="AX1470" s="13">
        <f t="shared" si="1997"/>
        <v>2.8164931291202282E-2</v>
      </c>
      <c r="AY1470" s="13">
        <f t="shared" si="1998"/>
        <v>7.041319317304567E-3</v>
      </c>
      <c r="AZ1470" s="13">
        <f t="shared" si="1999"/>
        <v>8.8017572660888273E-4</v>
      </c>
      <c r="BA1470" s="13">
        <f t="shared" si="2000"/>
        <v>7.3348878223959026E-5</v>
      </c>
      <c r="BB1470" s="13">
        <f t="shared" si="2001"/>
        <v>4.5843612025986975E-6</v>
      </c>
      <c r="BC1470" s="13">
        <f t="shared" si="2002"/>
        <v>2.2922087584458574E-7</v>
      </c>
      <c r="BD1470" s="13">
        <f t="shared" si="2003"/>
        <v>1.7747862582162694E-8</v>
      </c>
      <c r="BE1470" s="13">
        <f t="shared" si="2004"/>
        <v>4.7920187356418724E-8</v>
      </c>
      <c r="BF1470" s="13">
        <f t="shared" si="2005"/>
        <v>6.4693546776223922E-8</v>
      </c>
      <c r="BG1470" s="13">
        <f t="shared" si="2006"/>
        <v>5.8225356582443513E-8</v>
      </c>
      <c r="BH1470" s="13">
        <f t="shared" si="2007"/>
        <v>3.9302901735463246E-8</v>
      </c>
      <c r="BI1470" s="13">
        <f t="shared" si="2008"/>
        <v>2.1223991408488901E-8</v>
      </c>
      <c r="BJ1470" s="14">
        <f t="shared" si="2009"/>
        <v>0.86510164742850293</v>
      </c>
      <c r="BK1470" s="14">
        <f t="shared" si="2010"/>
        <v>0.10113485696258093</v>
      </c>
      <c r="BL1470" s="14">
        <f t="shared" si="2011"/>
        <v>2.0097090110111338E-2</v>
      </c>
      <c r="BM1470" s="14">
        <f t="shared" si="2012"/>
        <v>0.54495659670176522</v>
      </c>
      <c r="BN1470" s="14">
        <f t="shared" si="2013"/>
        <v>0.43447198659480735</v>
      </c>
    </row>
    <row r="1471" spans="1:66" x14ac:dyDescent="0.25">
      <c r="A1471" t="s">
        <v>289</v>
      </c>
      <c r="B1471" t="s">
        <v>299</v>
      </c>
      <c r="C1471" t="s">
        <v>313</v>
      </c>
      <c r="D1471" t="s">
        <v>394</v>
      </c>
      <c r="E1471" s="10">
        <f>VLOOKUP(A1471,home!$A$2:$E$404,3,FALSE)</f>
        <v>1.6667000000000001</v>
      </c>
      <c r="F1471" s="10">
        <f>VLOOKUP(B1471,home!$B$2:$E$404,3,FALSE)</f>
        <v>0.6</v>
      </c>
      <c r="G1471" s="10">
        <f>VLOOKUP(C1471,away!$B$2:$E$404,4,FALSE)</f>
        <v>0.6</v>
      </c>
      <c r="H1471" s="10">
        <f>VLOOKUP(A1471,away!$A$2:$E$404,3,FALSE)</f>
        <v>0.93330000000000002</v>
      </c>
      <c r="I1471" s="10">
        <f>VLOOKUP(C1471,away!$B$2:$E$404,3,FALSE)</f>
        <v>0.53569999999999995</v>
      </c>
      <c r="J1471" s="10">
        <f>VLOOKUP(B1471,home!$B$2:$E$404,4,FALSE)</f>
        <v>0.71430000000000005</v>
      </c>
      <c r="K1471" s="12">
        <f t="shared" si="1958"/>
        <v>0.60001199999999988</v>
      </c>
      <c r="L1471" s="12">
        <f t="shared" si="1959"/>
        <v>0.357127720983</v>
      </c>
      <c r="M1471" s="13">
        <f t="shared" si="1960"/>
        <v>0.38398963421789228</v>
      </c>
      <c r="N1471" s="13">
        <f t="shared" si="1961"/>
        <v>0.23039838840634588</v>
      </c>
      <c r="O1471" s="13">
        <f t="shared" si="1962"/>
        <v>0.13713334294933166</v>
      </c>
      <c r="P1471" s="13">
        <f t="shared" si="1963"/>
        <v>8.2281651369714354E-2</v>
      </c>
      <c r="Q1471" s="13">
        <f t="shared" si="1964"/>
        <v>6.9120898912234191E-2</v>
      </c>
      <c r="R1471" s="13">
        <f t="shared" si="1965"/>
        <v>2.448705911913748E-2</v>
      </c>
      <c r="S1471" s="13">
        <f t="shared" si="1966"/>
        <v>4.4078469500334703E-3</v>
      </c>
      <c r="T1471" s="13">
        <f t="shared" si="1967"/>
        <v>2.4684989100822518E-2</v>
      </c>
      <c r="U1471" s="13">
        <f t="shared" si="1968"/>
        <v>1.4692529316191912E-2</v>
      </c>
      <c r="V1471" s="13">
        <f t="shared" si="1969"/>
        <v>1.0494638793293566E-4</v>
      </c>
      <c r="W1471" s="13">
        <f t="shared" si="1970"/>
        <v>1.3824456266042486E-2</v>
      </c>
      <c r="X1471" s="13">
        <f t="shared" si="1971"/>
        <v>4.9370965601209073E-3</v>
      </c>
      <c r="Y1471" s="13">
        <f t="shared" si="1972"/>
        <v>8.8158702139449411E-4</v>
      </c>
      <c r="Z1471" s="13">
        <f t="shared" si="1973"/>
        <v>2.915002538931186E-3</v>
      </c>
      <c r="AA1471" s="13">
        <f t="shared" si="1974"/>
        <v>1.749036503389178E-3</v>
      </c>
      <c r="AB1471" s="13">
        <f t="shared" si="1975"/>
        <v>5.2472144523577362E-4</v>
      </c>
      <c r="AC1471" s="13">
        <f t="shared" si="1976"/>
        <v>1.4055005224940276E-6</v>
      </c>
      <c r="AD1471" s="13">
        <f t="shared" si="1977"/>
        <v>2.0737099132751703E-3</v>
      </c>
      <c r="AE1471" s="13">
        <f t="shared" si="1978"/>
        <v>7.4057929530781618E-4</v>
      </c>
      <c r="AF1471" s="13">
        <f t="shared" si="1979"/>
        <v>1.3224069797023827E-4</v>
      </c>
      <c r="AG1471" s="13">
        <f t="shared" si="1980"/>
        <v>1.5742273029104143E-5</v>
      </c>
      <c r="AH1471" s="13">
        <f t="shared" si="1981"/>
        <v>2.6025705334703828E-4</v>
      </c>
      <c r="AI1471" s="13">
        <f t="shared" si="1982"/>
        <v>1.5615735509286308E-4</v>
      </c>
      <c r="AJ1471" s="13">
        <f t="shared" si="1983"/>
        <v>4.6848143471989466E-5</v>
      </c>
      <c r="AK1471" s="13">
        <f t="shared" si="1984"/>
        <v>9.3698160869717812E-6</v>
      </c>
      <c r="AL1471" s="13">
        <f t="shared" si="1985"/>
        <v>1.2046877695264246E-8</v>
      </c>
      <c r="AM1471" s="13">
        <f t="shared" si="1986"/>
        <v>2.4885016649681233E-4</v>
      </c>
      <c r="AN1471" s="13">
        <f t="shared" si="1987"/>
        <v>8.88712928272467E-5</v>
      </c>
      <c r="AO1471" s="13">
        <f t="shared" si="1988"/>
        <v>1.5869201134103723E-5</v>
      </c>
      <c r="AP1471" s="13">
        <f t="shared" si="1989"/>
        <v>1.8891105449477674E-6</v>
      </c>
      <c r="AQ1471" s="13">
        <f t="shared" si="1990"/>
        <v>1.6866343590053731E-7</v>
      </c>
      <c r="AR1471" s="13">
        <f t="shared" si="1991"/>
        <v>1.8589001666315775E-5</v>
      </c>
      <c r="AS1471" s="13">
        <f t="shared" si="1992"/>
        <v>1.1153624067809456E-5</v>
      </c>
      <c r="AT1471" s="13">
        <f t="shared" si="1993"/>
        <v>3.3461541420872428E-6</v>
      </c>
      <c r="AU1471" s="13">
        <f t="shared" si="1994"/>
        <v>6.6924421303401691E-7</v>
      </c>
      <c r="AV1471" s="13">
        <f t="shared" si="1995"/>
        <v>1.0038863968774161E-7</v>
      </c>
      <c r="AW1471" s="13">
        <f t="shared" si="1996"/>
        <v>7.1706000362502942E-11</v>
      </c>
      <c r="AX1471" s="13">
        <f t="shared" si="1997"/>
        <v>2.4885514350014213E-5</v>
      </c>
      <c r="AY1471" s="13">
        <f t="shared" si="1998"/>
        <v>8.8873070253103181E-6</v>
      </c>
      <c r="AZ1471" s="13">
        <f t="shared" si="1999"/>
        <v>1.5869518518126393E-6</v>
      </c>
      <c r="BA1471" s="13">
        <f t="shared" si="2000"/>
        <v>1.889148327158665E-7</v>
      </c>
      <c r="BB1471" s="13">
        <f t="shared" si="2001"/>
        <v>1.6866680916925522E-8</v>
      </c>
      <c r="BC1471" s="13">
        <f t="shared" si="2002"/>
        <v>1.2047118632818144E-9</v>
      </c>
      <c r="BD1471" s="13">
        <f t="shared" si="2003"/>
        <v>1.1064413000734231E-6</v>
      </c>
      <c r="BE1471" s="13">
        <f t="shared" si="2004"/>
        <v>6.6387805733965453E-7</v>
      </c>
      <c r="BF1471" s="13">
        <f t="shared" si="2005"/>
        <v>1.9916740047024034E-7</v>
      </c>
      <c r="BG1471" s="13">
        <f t="shared" si="2006"/>
        <v>3.9834276763649952E-8</v>
      </c>
      <c r="BH1471" s="13">
        <f t="shared" si="2007"/>
        <v>5.9752610173777819E-9</v>
      </c>
      <c r="BI1471" s="13">
        <f t="shared" si="2008"/>
        <v>7.1704566271177559E-10</v>
      </c>
      <c r="BJ1471" s="14">
        <f t="shared" si="2009"/>
        <v>0.34720090364043454</v>
      </c>
      <c r="BK1471" s="14">
        <f t="shared" si="2010"/>
        <v>0.4707943837799986</v>
      </c>
      <c r="BL1471" s="14">
        <f t="shared" si="2011"/>
        <v>0.17909519612735514</v>
      </c>
      <c r="BM1471" s="14">
        <f t="shared" si="2012"/>
        <v>7.2585623876744138E-2</v>
      </c>
      <c r="BN1471" s="14">
        <f t="shared" si="2013"/>
        <v>0.92741097497465586</v>
      </c>
    </row>
    <row r="1472" spans="1:66" x14ac:dyDescent="0.25">
      <c r="A1472" t="s">
        <v>289</v>
      </c>
      <c r="B1472" t="s">
        <v>291</v>
      </c>
      <c r="C1472" t="s">
        <v>303</v>
      </c>
      <c r="D1472" t="s">
        <v>394</v>
      </c>
      <c r="E1472" s="10">
        <f>VLOOKUP(A1472,home!$A$2:$E$404,3,FALSE)</f>
        <v>1.6667000000000001</v>
      </c>
      <c r="F1472" s="10">
        <f>VLOOKUP(B1472,home!$B$2:$E$404,3,FALSE)</f>
        <v>2.2000000000000002</v>
      </c>
      <c r="G1472" s="10">
        <f>VLOOKUP(C1472,away!$B$2:$E$404,4,FALSE)</f>
        <v>0.3</v>
      </c>
      <c r="H1472" s="10">
        <f>VLOOKUP(A1472,away!$A$2:$E$404,3,FALSE)</f>
        <v>0.93330000000000002</v>
      </c>
      <c r="I1472" s="10">
        <f>VLOOKUP(C1472,away!$B$2:$E$404,3,FALSE)</f>
        <v>1.0714999999999999</v>
      </c>
      <c r="J1472" s="10">
        <f>VLOOKUP(B1472,home!$B$2:$E$404,4,FALSE)</f>
        <v>0.71430000000000005</v>
      </c>
      <c r="K1472" s="12">
        <f t="shared" si="1958"/>
        <v>1.1000220000000001</v>
      </c>
      <c r="L1472" s="12">
        <f t="shared" si="1959"/>
        <v>0.71432210758500003</v>
      </c>
      <c r="M1472" s="13">
        <f t="shared" si="1960"/>
        <v>0.16294474757285918</v>
      </c>
      <c r="N1472" s="13">
        <f t="shared" si="1961"/>
        <v>0.17924280711459167</v>
      </c>
      <c r="O1472" s="13">
        <f t="shared" si="1962"/>
        <v>0.11639503550615057</v>
      </c>
      <c r="P1472" s="13">
        <f t="shared" si="1963"/>
        <v>0.12803709974754676</v>
      </c>
      <c r="Q1472" s="13">
        <f t="shared" si="1964"/>
        <v>9.8585515583903729E-2</v>
      </c>
      <c r="R1472" s="13">
        <f t="shared" si="1965"/>
        <v>4.1571773537592192E-2</v>
      </c>
      <c r="S1472" s="13">
        <f t="shared" si="1966"/>
        <v>2.515192903722327E-2</v>
      </c>
      <c r="T1472" s="13">
        <f t="shared" si="1967"/>
        <v>7.0421813269247985E-2</v>
      </c>
      <c r="U1472" s="13">
        <f t="shared" si="1968"/>
        <v>4.5729865470369238E-2</v>
      </c>
      <c r="V1472" s="13">
        <f t="shared" si="1969"/>
        <v>2.1959591244893966E-3</v>
      </c>
      <c r="W1472" s="13">
        <f t="shared" si="1970"/>
        <v>3.6148745341212325E-2</v>
      </c>
      <c r="X1472" s="13">
        <f t="shared" si="1971"/>
        <v>2.5821847958688238E-2</v>
      </c>
      <c r="Y1472" s="13">
        <f t="shared" si="1972"/>
        <v>9.222558427794807E-3</v>
      </c>
      <c r="Z1472" s="13">
        <f t="shared" si="1973"/>
        <v>9.8985456298063962E-3</v>
      </c>
      <c r="AA1472" s="13">
        <f t="shared" si="1974"/>
        <v>1.0888617960790891E-2</v>
      </c>
      <c r="AB1472" s="13">
        <f t="shared" si="1975"/>
        <v>5.9888596532325618E-3</v>
      </c>
      <c r="AC1472" s="13">
        <f t="shared" si="1976"/>
        <v>1.0784492966629088E-4</v>
      </c>
      <c r="AD1472" s="13">
        <f t="shared" si="1977"/>
        <v>9.9411037869327635E-3</v>
      </c>
      <c r="AE1472" s="13">
        <f t="shared" si="1978"/>
        <v>7.101150208803037E-3</v>
      </c>
      <c r="AF1472" s="13">
        <f t="shared" si="1979"/>
        <v>2.5362542917149243E-3</v>
      </c>
      <c r="AG1472" s="13">
        <f t="shared" si="1980"/>
        <v>6.0390083700976867E-4</v>
      </c>
      <c r="AH1472" s="13">
        <f t="shared" si="1981"/>
        <v>1.7676874940773988E-3</v>
      </c>
      <c r="AI1472" s="13">
        <f t="shared" si="1982"/>
        <v>1.9444951326100083E-3</v>
      </c>
      <c r="AJ1472" s="13">
        <f t="shared" si="1983"/>
        <v>1.0694937123819639E-3</v>
      </c>
      <c r="AK1472" s="13">
        <f t="shared" si="1984"/>
        <v>3.9215553749394431E-4</v>
      </c>
      <c r="AL1472" s="13">
        <f t="shared" si="1985"/>
        <v>3.3896525595649217E-6</v>
      </c>
      <c r="AM1472" s="13">
        <f t="shared" si="1986"/>
        <v>2.1870865739818703E-3</v>
      </c>
      <c r="AN1472" s="13">
        <f t="shared" si="1987"/>
        <v>1.5622842909975864E-3</v>
      </c>
      <c r="AO1472" s="13">
        <f t="shared" si="1988"/>
        <v>5.5798710369616669E-4</v>
      </c>
      <c r="AP1472" s="13">
        <f t="shared" si="1989"/>
        <v>1.3286084130583191E-4</v>
      </c>
      <c r="AQ1472" s="13">
        <f t="shared" si="1990"/>
        <v>2.3726359044274519E-5</v>
      </c>
      <c r="AR1472" s="13">
        <f t="shared" si="1991"/>
        <v>2.5253965126420308E-4</v>
      </c>
      <c r="AS1472" s="13">
        <f t="shared" si="1992"/>
        <v>2.7779917226295115E-4</v>
      </c>
      <c r="AT1472" s="13">
        <f t="shared" si="1993"/>
        <v>1.5279260053551811E-4</v>
      </c>
      <c r="AU1472" s="13">
        <f t="shared" si="1994"/>
        <v>5.6025074008760579E-5</v>
      </c>
      <c r="AV1472" s="13">
        <f t="shared" si="1995"/>
        <v>1.5407203490316204E-5</v>
      </c>
      <c r="AW1472" s="13">
        <f t="shared" si="1996"/>
        <v>7.3985761251248956E-8</v>
      </c>
      <c r="AX1472" s="13">
        <f t="shared" si="1997"/>
        <v>4.0097389121411439E-4</v>
      </c>
      <c r="AY1472" s="13">
        <f t="shared" si="1998"/>
        <v>2.8642451505862468E-4</v>
      </c>
      <c r="AZ1472" s="13">
        <f t="shared" si="1999"/>
        <v>1.0229968163034419E-4</v>
      </c>
      <c r="BA1472" s="13">
        <f t="shared" si="2000"/>
        <v>2.4358308062487323E-5</v>
      </c>
      <c r="BB1472" s="13">
        <f t="shared" si="2001"/>
        <v>4.34991948810016E-6</v>
      </c>
      <c r="BC1472" s="13">
        <f t="shared" si="2002"/>
        <v>6.2144873131295448E-7</v>
      </c>
      <c r="BD1472" s="13">
        <f t="shared" si="2003"/>
        <v>3.0065775989971056E-5</v>
      </c>
      <c r="BE1472" s="13">
        <f t="shared" si="2004"/>
        <v>3.3073015036039938E-5</v>
      </c>
      <c r="BF1472" s="13">
        <f t="shared" si="2005"/>
        <v>1.8190522072987374E-5</v>
      </c>
      <c r="BG1472" s="13">
        <f t="shared" si="2006"/>
        <v>6.6699914905905733E-6</v>
      </c>
      <c r="BH1472" s="13">
        <f t="shared" si="2007"/>
        <v>1.8342843448656055E-6</v>
      </c>
      <c r="BI1472" s="13">
        <f t="shared" si="2008"/>
        <v>4.035506267215505E-7</v>
      </c>
      <c r="BJ1472" s="14">
        <f t="shared" si="2009"/>
        <v>0.44490866975310989</v>
      </c>
      <c r="BK1472" s="14">
        <f t="shared" si="2010"/>
        <v>0.31872739457940308</v>
      </c>
      <c r="BL1472" s="14">
        <f t="shared" si="2011"/>
        <v>0.22659278484582168</v>
      </c>
      <c r="BM1472" s="14">
        <f t="shared" si="2012"/>
        <v>0.27306406521619958</v>
      </c>
      <c r="BN1472" s="14">
        <f t="shared" si="2013"/>
        <v>0.72677697906264416</v>
      </c>
    </row>
    <row r="1473" spans="1:66" x14ac:dyDescent="0.25">
      <c r="A1473" t="s">
        <v>289</v>
      </c>
      <c r="B1473" t="s">
        <v>311</v>
      </c>
      <c r="C1473" t="s">
        <v>294</v>
      </c>
      <c r="D1473" t="s">
        <v>394</v>
      </c>
      <c r="E1473" s="10">
        <f>VLOOKUP(A1473,home!$A$2:$E$404,3,FALSE)</f>
        <v>1.6667000000000001</v>
      </c>
      <c r="F1473" s="10">
        <f>VLOOKUP(B1473,home!$B$2:$E$404,3,FALSE)</f>
        <v>0.9</v>
      </c>
      <c r="G1473" s="10">
        <f>VLOOKUP(C1473,away!$B$2:$E$404,4,FALSE)</f>
        <v>1.2</v>
      </c>
      <c r="H1473" s="10">
        <f>VLOOKUP(A1473,away!$A$2:$E$404,3,FALSE)</f>
        <v>0.93330000000000002</v>
      </c>
      <c r="I1473" s="10">
        <f>VLOOKUP(C1473,away!$B$2:$E$404,3,FALSE)</f>
        <v>0.53569999999999995</v>
      </c>
      <c r="J1473" s="10">
        <f>VLOOKUP(B1473,home!$B$2:$E$404,4,FALSE)</f>
        <v>0.53569999999999995</v>
      </c>
      <c r="K1473" s="12">
        <f t="shared" si="1958"/>
        <v>1.8000360000000002</v>
      </c>
      <c r="L1473" s="12">
        <f t="shared" si="1959"/>
        <v>0.26783329151699997</v>
      </c>
      <c r="M1473" s="13">
        <f t="shared" si="1960"/>
        <v>0.12645493346068887</v>
      </c>
      <c r="N1473" s="13">
        <f t="shared" si="1961"/>
        <v>0.22762343260684453</v>
      </c>
      <c r="O1473" s="13">
        <f t="shared" si="1962"/>
        <v>3.3868841057339526E-2</v>
      </c>
      <c r="P1473" s="13">
        <f t="shared" si="1963"/>
        <v>6.0965133181489196E-2</v>
      </c>
      <c r="Q1473" s="13">
        <f t="shared" si="1964"/>
        <v>0.20486518656794711</v>
      </c>
      <c r="R1473" s="13">
        <f t="shared" si="1965"/>
        <v>4.5356015901266769E-3</v>
      </c>
      <c r="S1473" s="13">
        <f t="shared" si="1966"/>
        <v>7.3479684859273304E-3</v>
      </c>
      <c r="T1473" s="13">
        <f t="shared" si="1967"/>
        <v>5.4869717235737574E-2</v>
      </c>
      <c r="U1473" s="13">
        <f t="shared" si="1968"/>
        <v>8.1642461438852631E-3</v>
      </c>
      <c r="V1473" s="13">
        <f t="shared" si="1969"/>
        <v>3.9361398923216305E-4</v>
      </c>
      <c r="W1473" s="13">
        <f t="shared" si="1970"/>
        <v>0.12292157032300709</v>
      </c>
      <c r="X1473" s="13">
        <f t="shared" si="1971"/>
        <v>3.2922488778049375E-2</v>
      </c>
      <c r="Y1473" s="13">
        <f t="shared" si="1972"/>
        <v>4.4088692671782293E-3</v>
      </c>
      <c r="Z1473" s="13">
        <f t="shared" si="1973"/>
        <v>4.0492836763112247E-4</v>
      </c>
      <c r="AA1473" s="13">
        <f t="shared" si="1974"/>
        <v>7.2888563915725509E-4</v>
      </c>
      <c r="AB1473" s="13">
        <f t="shared" si="1975"/>
        <v>6.5601019518303483E-4</v>
      </c>
      <c r="AC1473" s="13">
        <f t="shared" si="1976"/>
        <v>1.1860316862951786E-5</v>
      </c>
      <c r="AD1473" s="13">
        <f t="shared" si="1977"/>
        <v>5.5315812939486099E-2</v>
      </c>
      <c r="AE1473" s="13">
        <f t="shared" si="1978"/>
        <v>1.4815416252521221E-2</v>
      </c>
      <c r="AF1473" s="13">
        <f t="shared" si="1979"/>
        <v>1.9840308500536077E-3</v>
      </c>
      <c r="AG1473" s="13">
        <f t="shared" si="1980"/>
        <v>1.7712983768037647E-4</v>
      </c>
      <c r="AH1473" s="13">
        <f t="shared" si="1981"/>
        <v>2.7113324382812335E-5</v>
      </c>
      <c r="AI1473" s="13">
        <f t="shared" si="1982"/>
        <v>4.8804959968739973E-5</v>
      </c>
      <c r="AJ1473" s="13">
        <f t="shared" si="1983"/>
        <v>4.3925342461145444E-5</v>
      </c>
      <c r="AK1473" s="13">
        <f t="shared" si="1984"/>
        <v>2.6355732580796797E-5</v>
      </c>
      <c r="AL1473" s="13">
        <f t="shared" si="1985"/>
        <v>2.2871888896269851E-7</v>
      </c>
      <c r="AM1473" s="13">
        <f t="shared" si="1986"/>
        <v>1.9914090932068161E-2</v>
      </c>
      <c r="AN1473" s="13">
        <f t="shared" si="1987"/>
        <v>5.3336565219046584E-3</v>
      </c>
      <c r="AO1473" s="13">
        <f t="shared" si="1988"/>
        <v>7.1426539104141925E-4</v>
      </c>
      <c r="AP1473" s="13">
        <f t="shared" si="1989"/>
        <v>6.3768016899766827E-5</v>
      </c>
      <c r="AQ1473" s="13">
        <f t="shared" si="1990"/>
        <v>4.2697994649440563E-6</v>
      </c>
      <c r="AR1473" s="13">
        <f t="shared" si="1991"/>
        <v>1.4523701826833524E-6</v>
      </c>
      <c r="AS1473" s="13">
        <f t="shared" si="1992"/>
        <v>2.6143186141566105E-6</v>
      </c>
      <c r="AT1473" s="13">
        <f t="shared" si="1993"/>
        <v>2.3529338104760058E-6</v>
      </c>
      <c r="AU1473" s="13">
        <f t="shared" si="1994"/>
        <v>1.4117885214913292E-6</v>
      </c>
      <c r="AV1473" s="13">
        <f t="shared" si="1995"/>
        <v>6.3531754076779161E-7</v>
      </c>
      <c r="AW1473" s="13">
        <f t="shared" si="1996"/>
        <v>3.062987901682397E-9</v>
      </c>
      <c r="AX1473" s="13">
        <f t="shared" si="1997"/>
        <v>5.9743467641660327E-3</v>
      </c>
      <c r="AY1473" s="13">
        <f t="shared" si="1998"/>
        <v>1.6001289585105267E-3</v>
      </c>
      <c r="AZ1473" s="13">
        <f t="shared" si="1999"/>
        <v>2.1428390290477176E-4</v>
      </c>
      <c r="BA1473" s="13">
        <f t="shared" si="2000"/>
        <v>1.9130787678031423E-5</v>
      </c>
      <c r="BB1473" s="13">
        <f t="shared" si="2001"/>
        <v>1.2809654582800051E-6</v>
      </c>
      <c r="BC1473" s="13">
        <f t="shared" si="2002"/>
        <v>6.8617039002143239E-8</v>
      </c>
      <c r="BD1473" s="13">
        <f t="shared" si="2003"/>
        <v>6.4832181088204786E-8</v>
      </c>
      <c r="BE1473" s="13">
        <f t="shared" si="2004"/>
        <v>1.1670025991728777E-7</v>
      </c>
      <c r="BF1473" s="13">
        <f t="shared" si="2005"/>
        <v>1.0503233453023757E-7</v>
      </c>
      <c r="BG1473" s="13">
        <f t="shared" si="2006"/>
        <v>6.3020661106156899E-8</v>
      </c>
      <c r="BH1473" s="13">
        <f t="shared" si="2007"/>
        <v>2.8359864683720561E-8</v>
      </c>
      <c r="BI1473" s="13">
        <f t="shared" si="2008"/>
        <v>1.0209755477165127E-8</v>
      </c>
      <c r="BJ1473" s="14">
        <f t="shared" si="2009"/>
        <v>0.7537429453156409</v>
      </c>
      <c r="BK1473" s="14">
        <f t="shared" si="2010"/>
        <v>0.1967738671116</v>
      </c>
      <c r="BL1473" s="14">
        <f t="shared" si="2011"/>
        <v>4.8108638868811629E-2</v>
      </c>
      <c r="BM1473" s="14">
        <f t="shared" si="2012"/>
        <v>0.33911712530372484</v>
      </c>
      <c r="BN1473" s="14">
        <f t="shared" si="2013"/>
        <v>0.6583131284644359</v>
      </c>
    </row>
    <row r="1474" spans="1:66" x14ac:dyDescent="0.25">
      <c r="A1474" t="s">
        <v>289</v>
      </c>
      <c r="B1474" t="s">
        <v>302</v>
      </c>
      <c r="C1474" t="s">
        <v>310</v>
      </c>
      <c r="D1474" t="s">
        <v>394</v>
      </c>
      <c r="E1474" s="10">
        <f>VLOOKUP(A1474,home!$A$2:$E$404,3,FALSE)</f>
        <v>1.6667000000000001</v>
      </c>
      <c r="F1474" s="10">
        <f>VLOOKUP(B1474,home!$B$2:$E$404,3,FALSE)</f>
        <v>0.3</v>
      </c>
      <c r="G1474" s="10">
        <f>VLOOKUP(C1474,away!$B$2:$E$404,4,FALSE)</f>
        <v>1.5</v>
      </c>
      <c r="H1474" s="10">
        <f>VLOOKUP(A1474,away!$A$2:$E$404,3,FALSE)</f>
        <v>0.93330000000000002</v>
      </c>
      <c r="I1474" s="10">
        <f>VLOOKUP(C1474,away!$B$2:$E$404,3,FALSE)</f>
        <v>1.0714999999999999</v>
      </c>
      <c r="J1474" s="10">
        <f>VLOOKUP(B1474,home!$B$2:$E$404,4,FALSE)</f>
        <v>0.53569999999999995</v>
      </c>
      <c r="K1474" s="12">
        <f t="shared" si="1958"/>
        <v>0.75001499999999988</v>
      </c>
      <c r="L1474" s="12">
        <f t="shared" si="1959"/>
        <v>0.53571657991499999</v>
      </c>
      <c r="M1474" s="13">
        <f t="shared" si="1960"/>
        <v>0.27644826563642977</v>
      </c>
      <c r="N1474" s="13">
        <f t="shared" si="1961"/>
        <v>0.20734034595130682</v>
      </c>
      <c r="O1474" s="13">
        <f t="shared" si="1962"/>
        <v>0.14809791939018158</v>
      </c>
      <c r="P1474" s="13">
        <f t="shared" si="1963"/>
        <v>0.11107566101142699</v>
      </c>
      <c r="Q1474" s="13">
        <f t="shared" si="1964"/>
        <v>7.7754184784334671E-2</v>
      </c>
      <c r="R1474" s="13">
        <f t="shared" si="1965"/>
        <v>3.9669255434117714E-2</v>
      </c>
      <c r="S1474" s="13">
        <f t="shared" si="1966"/>
        <v>1.1157424374432026E-2</v>
      </c>
      <c r="T1474" s="13">
        <f t="shared" si="1967"/>
        <v>4.1654205946742698E-2</v>
      </c>
      <c r="U1474" s="13">
        <f t="shared" si="1968"/>
        <v>2.9752536614419789E-2</v>
      </c>
      <c r="V1474" s="13">
        <f t="shared" si="1969"/>
        <v>4.9811139757295966E-4</v>
      </c>
      <c r="W1474" s="13">
        <f t="shared" si="1970"/>
        <v>1.9438934967007594E-2</v>
      </c>
      <c r="X1474" s="13">
        <f t="shared" si="1971"/>
        <v>1.0413759757715411E-2</v>
      </c>
      <c r="Y1474" s="13">
        <f t="shared" si="1972"/>
        <v>2.7894118807298795E-3</v>
      </c>
      <c r="Z1474" s="13">
        <f t="shared" si="1973"/>
        <v>7.0838259496466913E-3</v>
      </c>
      <c r="AA1474" s="13">
        <f t="shared" si="1974"/>
        <v>5.3129757196242614E-3</v>
      </c>
      <c r="AB1474" s="13">
        <f t="shared" si="1975"/>
        <v>1.9924057421769948E-3</v>
      </c>
      <c r="AC1474" s="13">
        <f t="shared" si="1976"/>
        <v>1.2508681465085304E-5</v>
      </c>
      <c r="AD1474" s="13">
        <f t="shared" si="1977"/>
        <v>3.644873202320049E-3</v>
      </c>
      <c r="AE1474" s="13">
        <f t="shared" si="1978"/>
        <v>1.9526190061707302E-3</v>
      </c>
      <c r="AF1474" s="13">
        <f t="shared" si="1979"/>
        <v>5.2302518793140491E-4</v>
      </c>
      <c r="AG1474" s="13">
        <f t="shared" si="1980"/>
        <v>9.3397754962670803E-5</v>
      </c>
      <c r="AH1474" s="13">
        <f t="shared" si="1981"/>
        <v>9.48730752614463E-4</v>
      </c>
      <c r="AI1474" s="13">
        <f t="shared" si="1982"/>
        <v>7.115622954221363E-4</v>
      </c>
      <c r="AJ1474" s="13">
        <f t="shared" si="1983"/>
        <v>2.6684119750051673E-4</v>
      </c>
      <c r="AK1474" s="13">
        <f t="shared" si="1984"/>
        <v>6.6711633581116695E-5</v>
      </c>
      <c r="AL1474" s="13">
        <f t="shared" si="1985"/>
        <v>2.010372622764819E-7</v>
      </c>
      <c r="AM1474" s="13">
        <f t="shared" si="1986"/>
        <v>5.4674191496761426E-4</v>
      </c>
      <c r="AN1474" s="13">
        <f t="shared" si="1987"/>
        <v>2.9289870878262806E-4</v>
      </c>
      <c r="AO1474" s="13">
        <f t="shared" si="1988"/>
        <v>7.845534726527454E-5</v>
      </c>
      <c r="AP1474" s="13">
        <f t="shared" si="1989"/>
        <v>1.4009943437665509E-5</v>
      </c>
      <c r="AQ1474" s="13">
        <f t="shared" si="1990"/>
        <v>1.8763397458071911E-6</v>
      </c>
      <c r="AR1474" s="13">
        <f t="shared" si="1991"/>
        <v>1.0165015881016088E-4</v>
      </c>
      <c r="AS1474" s="13">
        <f t="shared" si="1992"/>
        <v>7.6239143860002795E-5</v>
      </c>
      <c r="AT1474" s="13">
        <f t="shared" si="1993"/>
        <v>2.8590250741079991E-5</v>
      </c>
      <c r="AU1474" s="13">
        <f t="shared" si="1994"/>
        <v>7.1477056365237043E-6</v>
      </c>
      <c r="AV1474" s="13">
        <f t="shared" si="1995"/>
        <v>1.3402216107443312E-6</v>
      </c>
      <c r="AW1474" s="13">
        <f t="shared" si="1996"/>
        <v>2.2437739283775679E-9</v>
      </c>
      <c r="AX1474" s="13">
        <f t="shared" si="1997"/>
        <v>6.8344106225739178E-5</v>
      </c>
      <c r="AY1474" s="13">
        <f t="shared" si="1998"/>
        <v>3.6613070844600453E-5</v>
      </c>
      <c r="AZ1474" s="13">
        <f t="shared" si="1999"/>
        <v>9.8071145465274768E-6</v>
      </c>
      <c r="BA1474" s="13">
        <f t="shared" si="2000"/>
        <v>1.7512779545667823E-6</v>
      </c>
      <c r="BB1474" s="13">
        <f t="shared" si="2001"/>
        <v>2.3454715907526331E-7</v>
      </c>
      <c r="BC1474" s="13">
        <f t="shared" si="2002"/>
        <v>2.5130160377715919E-8</v>
      </c>
      <c r="BD1474" s="13">
        <f t="shared" si="2003"/>
        <v>9.0759459042659932E-6</v>
      </c>
      <c r="BE1474" s="13">
        <f t="shared" si="2004"/>
        <v>6.8070955673880564E-6</v>
      </c>
      <c r="BF1474" s="13">
        <f t="shared" si="2005"/>
        <v>2.5527118909872761E-6</v>
      </c>
      <c r="BG1474" s="13">
        <f t="shared" si="2006"/>
        <v>6.3819073630627414E-7</v>
      </c>
      <c r="BH1474" s="13">
        <f t="shared" si="2007"/>
        <v>1.196631562726875E-7</v>
      </c>
      <c r="BI1474" s="13">
        <f t="shared" si="2008"/>
        <v>1.7949832430371943E-8</v>
      </c>
      <c r="BJ1474" s="14">
        <f t="shared" si="2009"/>
        <v>0.36665551594031182</v>
      </c>
      <c r="BK1474" s="14">
        <f t="shared" si="2010"/>
        <v>0.39922878520943367</v>
      </c>
      <c r="BL1474" s="14">
        <f t="shared" si="2011"/>
        <v>0.22705311781738474</v>
      </c>
      <c r="BM1474" s="14">
        <f t="shared" si="2012"/>
        <v>0.13959900188190874</v>
      </c>
      <c r="BN1474" s="14">
        <f t="shared" si="2013"/>
        <v>0.86038563220779751</v>
      </c>
    </row>
    <row r="1475" spans="1:66" x14ac:dyDescent="0.25">
      <c r="A1475" t="s">
        <v>289</v>
      </c>
      <c r="B1475" t="s">
        <v>307</v>
      </c>
      <c r="C1475" t="s">
        <v>306</v>
      </c>
      <c r="D1475" t="s">
        <v>394</v>
      </c>
      <c r="E1475" s="10">
        <f>VLOOKUP(A1475,home!$A$2:$E$404,3,FALSE)</f>
        <v>1.6667000000000001</v>
      </c>
      <c r="F1475" s="10">
        <f>VLOOKUP(B1475,home!$B$2:$E$404,3,FALSE)</f>
        <v>0.3</v>
      </c>
      <c r="G1475" s="10">
        <f>VLOOKUP(C1475,away!$B$2:$E$404,4,FALSE)</f>
        <v>0.3</v>
      </c>
      <c r="H1475" s="10">
        <f>VLOOKUP(A1475,away!$A$2:$E$404,3,FALSE)</f>
        <v>0.93330000000000002</v>
      </c>
      <c r="I1475" s="10">
        <f>VLOOKUP(C1475,away!$B$2:$E$404,3,FALSE)</f>
        <v>0.1</v>
      </c>
      <c r="J1475" s="10">
        <f>VLOOKUP(B1475,home!$B$2:$E$404,4,FALSE)</f>
        <v>1.0714999999999999</v>
      </c>
      <c r="K1475" s="12">
        <f t="shared" si="1958"/>
        <v>0.15000299999999997</v>
      </c>
      <c r="L1475" s="12">
        <f t="shared" si="1959"/>
        <v>0.100003095</v>
      </c>
      <c r="M1475" s="13">
        <f t="shared" si="1960"/>
        <v>0.77879603629509786</v>
      </c>
      <c r="N1475" s="13">
        <f t="shared" si="1961"/>
        <v>0.11682174183237358</v>
      </c>
      <c r="O1475" s="13">
        <f t="shared" si="1962"/>
        <v>7.7882014003242114E-2</v>
      </c>
      <c r="P1475" s="13">
        <f t="shared" si="1963"/>
        <v>1.1682535746528328E-2</v>
      </c>
      <c r="Q1475" s="13">
        <f t="shared" si="1964"/>
        <v>8.7618058700407644E-3</v>
      </c>
      <c r="R1475" s="13">
        <f t="shared" si="1965"/>
        <v>3.8942212225787755E-3</v>
      </c>
      <c r="S1475" s="13">
        <f t="shared" si="1966"/>
        <v>4.3811741171085373E-5</v>
      </c>
      <c r="T1475" s="13">
        <f t="shared" si="1967"/>
        <v>8.7620770479324411E-4</v>
      </c>
      <c r="U1475" s="13">
        <f t="shared" si="1968"/>
        <v>5.8414486605048413E-4</v>
      </c>
      <c r="V1475" s="13">
        <f t="shared" si="1969"/>
        <v>7.302328901069585E-8</v>
      </c>
      <c r="W1475" s="13">
        <f t="shared" si="1970"/>
        <v>4.3809905530790816E-4</v>
      </c>
      <c r="X1475" s="13">
        <f t="shared" si="1971"/>
        <v>4.3811261447366989E-5</v>
      </c>
      <c r="Y1475" s="13">
        <f t="shared" si="1972"/>
        <v>2.190630870295439E-6</v>
      </c>
      <c r="Z1475" s="13">
        <f t="shared" si="1973"/>
        <v>1.2981139162418718E-4</v>
      </c>
      <c r="AA1475" s="13">
        <f t="shared" si="1974"/>
        <v>1.947209817780295E-5</v>
      </c>
      <c r="AB1475" s="13">
        <f t="shared" si="1975"/>
        <v>1.4604365714824876E-6</v>
      </c>
      <c r="AC1475" s="13">
        <f t="shared" si="1976"/>
        <v>6.8462821492942798E-11</v>
      </c>
      <c r="AD1475" s="13">
        <f t="shared" si="1977"/>
        <v>1.6429043148338033E-5</v>
      </c>
      <c r="AE1475" s="13">
        <f t="shared" si="1978"/>
        <v>1.6429551627223471E-6</v>
      </c>
      <c r="AF1475" s="13">
        <f t="shared" si="1979"/>
        <v>8.2150300609231671E-8</v>
      </c>
      <c r="AG1475" s="13">
        <f t="shared" si="1980"/>
        <v>2.7384281053678515E-9</v>
      </c>
      <c r="AH1475" s="13">
        <f t="shared" si="1981"/>
        <v>3.245385232168948E-6</v>
      </c>
      <c r="AI1475" s="13">
        <f t="shared" si="1982"/>
        <v>4.8681752098103871E-7</v>
      </c>
      <c r="AJ1475" s="13">
        <f t="shared" si="1983"/>
        <v>3.6512044299859368E-8</v>
      </c>
      <c r="AK1475" s="13">
        <f t="shared" si="1984"/>
        <v>1.8256387270372678E-9</v>
      </c>
      <c r="AL1475" s="13">
        <f t="shared" si="1985"/>
        <v>4.107978582964581E-14</v>
      </c>
      <c r="AM1475" s="13">
        <f t="shared" si="1986"/>
        <v>4.9288115187602985E-7</v>
      </c>
      <c r="AN1475" s="13">
        <f t="shared" si="1987"/>
        <v>4.928964065476804E-8</v>
      </c>
      <c r="AO1475" s="13">
        <f t="shared" si="1988"/>
        <v>2.4645583084573149E-9</v>
      </c>
      <c r="AP1475" s="13">
        <f t="shared" si="1989"/>
        <v>8.2154486217898748E-11</v>
      </c>
      <c r="AQ1475" s="13">
        <f t="shared" si="1990"/>
        <v>2.0539257224811796E-12</v>
      </c>
      <c r="AR1475" s="13">
        <f t="shared" si="1991"/>
        <v>6.4909713536837684E-8</v>
      </c>
      <c r="AS1475" s="13">
        <f t="shared" si="1992"/>
        <v>9.7366517596662643E-9</v>
      </c>
      <c r="AT1475" s="13">
        <f t="shared" si="1993"/>
        <v>7.3026348695260909E-10</v>
      </c>
      <c r="AU1475" s="13">
        <f t="shared" si="1994"/>
        <v>3.6513904611117395E-11</v>
      </c>
      <c r="AV1475" s="13">
        <f t="shared" si="1995"/>
        <v>1.3692988083453603E-12</v>
      </c>
      <c r="AW1475" s="13">
        <f t="shared" si="1996"/>
        <v>1.7117449529234243E-17</v>
      </c>
      <c r="AX1475" s="13">
        <f t="shared" si="1997"/>
        <v>1.2322275237476679E-8</v>
      </c>
      <c r="AY1475" s="13">
        <f t="shared" si="1998"/>
        <v>1.2322656611895279E-9</v>
      </c>
      <c r="AZ1475" s="13">
        <f t="shared" si="1999"/>
        <v>6.1615189990587077E-11</v>
      </c>
      <c r="BA1475" s="13">
        <f t="shared" si="2000"/>
        <v>2.0539032326905766E-12</v>
      </c>
      <c r="BB1475" s="13">
        <f t="shared" si="2001"/>
        <v>5.1349170024890702E-14</v>
      </c>
      <c r="BC1475" s="13">
        <f t="shared" si="2002"/>
        <v>1.0270151856340597E-15</v>
      </c>
      <c r="BD1475" s="13">
        <f t="shared" si="2003"/>
        <v>1.0818620415411936E-9</v>
      </c>
      <c r="BE1475" s="13">
        <f t="shared" si="2004"/>
        <v>1.622825518173037E-10</v>
      </c>
      <c r="BF1475" s="13">
        <f t="shared" si="2005"/>
        <v>1.21714348101255E-11</v>
      </c>
      <c r="BG1475" s="13">
        <f t="shared" si="2006"/>
        <v>6.0858391194108496E-13</v>
      </c>
      <c r="BH1475" s="13">
        <f t="shared" si="2007"/>
        <v>2.2822353135724636E-14</v>
      </c>
      <c r="BI1475" s="13">
        <f t="shared" si="2008"/>
        <v>6.8468428748362042E-16</v>
      </c>
      <c r="BJ1475" s="14">
        <f t="shared" si="2009"/>
        <v>0.12696257157969446</v>
      </c>
      <c r="BK1475" s="14">
        <f t="shared" si="2010"/>
        <v>0.79052245810685573</v>
      </c>
      <c r="BL1475" s="14">
        <f t="shared" si="2011"/>
        <v>8.2385159838516936E-2</v>
      </c>
      <c r="BM1475" s="14">
        <f t="shared" si="2012"/>
        <v>2.1616447145644626E-3</v>
      </c>
      <c r="BN1475" s="14">
        <f t="shared" si="2013"/>
        <v>0.9978383549698614</v>
      </c>
    </row>
    <row r="1476" spans="1:66" x14ac:dyDescent="0.25">
      <c r="A1476" t="s">
        <v>337</v>
      </c>
      <c r="B1476" t="s">
        <v>90</v>
      </c>
      <c r="C1476" t="s">
        <v>92</v>
      </c>
      <c r="D1476" t="s">
        <v>395</v>
      </c>
      <c r="E1476" s="10">
        <f>VLOOKUP(A1476,home!$A$2:$E$404,3,FALSE)</f>
        <v>1.2959000000000001</v>
      </c>
      <c r="F1476" s="10">
        <f>VLOOKUP(B1476,home!$B$2:$E$404,3,FALSE)</f>
        <v>1.9292</v>
      </c>
      <c r="G1476" s="10">
        <f>VLOOKUP(C1476,away!$B$2:$E$404,4,FALSE)</f>
        <v>0.38579999999999998</v>
      </c>
      <c r="H1476" s="10">
        <f>VLOOKUP(A1476,away!$A$2:$E$404,3,FALSE)</f>
        <v>1</v>
      </c>
      <c r="I1476" s="10">
        <f>VLOOKUP(C1476,away!$B$2:$E$404,3,FALSE)</f>
        <v>0.5</v>
      </c>
      <c r="J1476" s="10">
        <f>VLOOKUP(B1476,home!$B$2:$E$404,4,FALSE)</f>
        <v>1</v>
      </c>
      <c r="K1476" s="12">
        <f t="shared" si="1958"/>
        <v>0.96451939802399989</v>
      </c>
      <c r="L1476" s="12">
        <f t="shared" si="1959"/>
        <v>0.5</v>
      </c>
      <c r="M1476" s="13">
        <f t="shared" si="1960"/>
        <v>0.23118907470791625</v>
      </c>
      <c r="N1476" s="13">
        <f t="shared" si="1961"/>
        <v>0.22298634716700491</v>
      </c>
      <c r="O1476" s="13">
        <f t="shared" si="1962"/>
        <v>0.11559453735395812</v>
      </c>
      <c r="P1476" s="13">
        <f t="shared" si="1963"/>
        <v>0.11149317358350246</v>
      </c>
      <c r="Q1476" s="13">
        <f t="shared" si="1964"/>
        <v>0.10753732866854511</v>
      </c>
      <c r="R1476" s="13">
        <f t="shared" si="1965"/>
        <v>2.8898634338489531E-2</v>
      </c>
      <c r="S1476" s="13">
        <f t="shared" si="1966"/>
        <v>1.3442166083568139E-2</v>
      </c>
      <c r="T1476" s="13">
        <f t="shared" si="1967"/>
        <v>5.3768664334272555E-2</v>
      </c>
      <c r="U1476" s="13">
        <f t="shared" si="1968"/>
        <v>2.7873293395875614E-2</v>
      </c>
      <c r="V1476" s="13">
        <f t="shared" si="1969"/>
        <v>7.2029055217009855E-4</v>
      </c>
      <c r="W1476" s="13">
        <f t="shared" si="1970"/>
        <v>3.4573946504164725E-2</v>
      </c>
      <c r="X1476" s="13">
        <f t="shared" si="1971"/>
        <v>1.7286973252082363E-2</v>
      </c>
      <c r="Y1476" s="13">
        <f t="shared" si="1972"/>
        <v>4.3217433130205906E-3</v>
      </c>
      <c r="Z1476" s="13">
        <f t="shared" si="1973"/>
        <v>4.8164390564149227E-3</v>
      </c>
      <c r="AA1476" s="13">
        <f t="shared" si="1974"/>
        <v>4.6455488993126029E-3</v>
      </c>
      <c r="AB1476" s="13">
        <f t="shared" si="1975"/>
        <v>2.2403610139280234E-3</v>
      </c>
      <c r="AC1476" s="13">
        <f t="shared" si="1976"/>
        <v>2.1710444055671174E-5</v>
      </c>
      <c r="AD1476" s="13">
        <f t="shared" si="1977"/>
        <v>8.336810517377731E-3</v>
      </c>
      <c r="AE1476" s="13">
        <f t="shared" si="1978"/>
        <v>4.1684052586888655E-3</v>
      </c>
      <c r="AF1476" s="13">
        <f t="shared" si="1979"/>
        <v>1.0421013146722164E-3</v>
      </c>
      <c r="AG1476" s="13">
        <f t="shared" si="1980"/>
        <v>1.7368355244536945E-4</v>
      </c>
      <c r="AH1476" s="13">
        <f t="shared" si="1981"/>
        <v>6.0205488205186523E-4</v>
      </c>
      <c r="AI1476" s="13">
        <f t="shared" si="1982"/>
        <v>5.8069361241407525E-4</v>
      </c>
      <c r="AJ1476" s="13">
        <f t="shared" si="1983"/>
        <v>2.8004512674100287E-4</v>
      </c>
      <c r="AK1476" s="13">
        <f t="shared" si="1984"/>
        <v>9.0036319021262291E-5</v>
      </c>
      <c r="AL1476" s="13">
        <f t="shared" si="1985"/>
        <v>4.1880288862819395E-7</v>
      </c>
      <c r="AM1476" s="13">
        <f t="shared" si="1986"/>
        <v>1.6082030923322646E-3</v>
      </c>
      <c r="AN1476" s="13">
        <f t="shared" si="1987"/>
        <v>8.0410154616613228E-4</v>
      </c>
      <c r="AO1476" s="13">
        <f t="shared" si="1988"/>
        <v>2.0102538654153307E-4</v>
      </c>
      <c r="AP1476" s="13">
        <f t="shared" si="1989"/>
        <v>3.3504231090255516E-5</v>
      </c>
      <c r="AQ1476" s="13">
        <f t="shared" si="1990"/>
        <v>4.1880288862819387E-6</v>
      </c>
      <c r="AR1476" s="13">
        <f t="shared" si="1991"/>
        <v>6.0205488205186534E-5</v>
      </c>
      <c r="AS1476" s="13">
        <f t="shared" si="1992"/>
        <v>5.8069361241407538E-5</v>
      </c>
      <c r="AT1476" s="13">
        <f t="shared" si="1993"/>
        <v>2.8004512674100294E-5</v>
      </c>
      <c r="AU1476" s="13">
        <f t="shared" si="1994"/>
        <v>9.0036319021262312E-6</v>
      </c>
      <c r="AV1476" s="13">
        <f t="shared" si="1995"/>
        <v>2.1710444055671179E-6</v>
      </c>
      <c r="AW1476" s="13">
        <f t="shared" si="1996"/>
        <v>5.6103265281996915E-9</v>
      </c>
      <c r="AX1476" s="13">
        <f t="shared" si="1997"/>
        <v>2.5852384641944178E-4</v>
      </c>
      <c r="AY1476" s="13">
        <f t="shared" si="1998"/>
        <v>1.2926192320972089E-4</v>
      </c>
      <c r="AZ1476" s="13">
        <f t="shared" si="1999"/>
        <v>3.2315480802430223E-5</v>
      </c>
      <c r="BA1476" s="13">
        <f t="shared" si="2000"/>
        <v>5.3859134670717041E-6</v>
      </c>
      <c r="BB1476" s="13">
        <f t="shared" si="2001"/>
        <v>6.7323918338396291E-7</v>
      </c>
      <c r="BC1476" s="13">
        <f t="shared" si="2002"/>
        <v>6.7323918338396301E-8</v>
      </c>
      <c r="BD1476" s="13">
        <f t="shared" si="2003"/>
        <v>5.0171240170988775E-6</v>
      </c>
      <c r="BE1476" s="13">
        <f t="shared" si="2004"/>
        <v>4.8391134367839612E-6</v>
      </c>
      <c r="BF1476" s="13">
        <f t="shared" si="2005"/>
        <v>2.3337093895083577E-6</v>
      </c>
      <c r="BG1476" s="13">
        <f t="shared" si="2006"/>
        <v>7.5030265851051919E-7</v>
      </c>
      <c r="BH1476" s="13">
        <f t="shared" si="2007"/>
        <v>1.8092036713059315E-7</v>
      </c>
      <c r="BI1476" s="13">
        <f t="shared" si="2008"/>
        <v>3.4900240719016158E-8</v>
      </c>
      <c r="BJ1476" s="14">
        <f t="shared" si="2009"/>
        <v>0.4572732538942913</v>
      </c>
      <c r="BK1476" s="14">
        <f t="shared" si="2010"/>
        <v>0.35699609609731098</v>
      </c>
      <c r="BL1476" s="14">
        <f t="shared" si="2011"/>
        <v>0.18097581505033025</v>
      </c>
      <c r="BM1476" s="14">
        <f t="shared" si="2012"/>
        <v>0.18223325196604787</v>
      </c>
      <c r="BN1476" s="14">
        <f t="shared" si="2013"/>
        <v>0.81769909581941636</v>
      </c>
    </row>
    <row r="1477" spans="1:66" x14ac:dyDescent="0.25">
      <c r="A1477" t="s">
        <v>338</v>
      </c>
      <c r="B1477" t="s">
        <v>119</v>
      </c>
      <c r="C1477" t="s">
        <v>118</v>
      </c>
      <c r="D1477" t="s">
        <v>395</v>
      </c>
      <c r="E1477" s="10">
        <f>VLOOKUP(A1477,home!$A$2:$E$404,3,FALSE)</f>
        <v>1.2710999999999999</v>
      </c>
      <c r="F1477" s="10">
        <f>VLOOKUP(B1477,home!$B$2:$E$404,3,FALSE)</f>
        <v>1.2836000000000001</v>
      </c>
      <c r="G1477" s="10">
        <f>VLOOKUP(C1477,away!$B$2:$E$404,4,FALSE)</f>
        <v>0.70389999999999997</v>
      </c>
      <c r="H1477" s="10">
        <f>VLOOKUP(A1477,away!$A$2:$E$404,3,FALSE)</f>
        <v>0.94469999999999998</v>
      </c>
      <c r="I1477" s="10">
        <f>VLOOKUP(C1477,away!$B$2:$E$404,3,FALSE)</f>
        <v>0.89139999999999997</v>
      </c>
      <c r="J1477" s="10">
        <f>VLOOKUP(B1477,home!$B$2:$E$404,4,FALSE)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338</v>
      </c>
      <c r="B1478" t="s">
        <v>128</v>
      </c>
      <c r="C1478" t="s">
        <v>126</v>
      </c>
      <c r="D1478" t="s">
        <v>395</v>
      </c>
      <c r="E1478" s="10">
        <f>VLOOKUP(A1478,home!$A$2:$E$404,3,FALSE)</f>
        <v>1.2710999999999999</v>
      </c>
      <c r="F1478" s="10">
        <f>VLOOKUP(B1478,home!$B$2:$E$404,3,FALSE)</f>
        <v>0.5383</v>
      </c>
      <c r="G1478" s="10">
        <f>VLOOKUP(C1478,away!$B$2:$E$404,4,FALSE)</f>
        <v>1.0766</v>
      </c>
      <c r="H1478" s="10">
        <f>VLOOKUP(A1478,away!$A$2:$E$404,3,FALSE)</f>
        <v>0.94469999999999998</v>
      </c>
      <c r="I1478" s="10">
        <f>VLOOKUP(C1478,away!$B$2:$E$404,3,FALSE)</f>
        <v>0.78</v>
      </c>
      <c r="J1478" s="10">
        <f>VLOOKUP(B1478,home!$B$2:$E$404,4,FALSE)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340</v>
      </c>
      <c r="B1479" t="s">
        <v>146</v>
      </c>
      <c r="C1479" t="s">
        <v>145</v>
      </c>
      <c r="D1479" t="s">
        <v>395</v>
      </c>
      <c r="E1479" s="10">
        <f>VLOOKUP(A1479,home!$A$2:$E$404,3,FALSE)</f>
        <v>1.4705999999999999</v>
      </c>
      <c r="F1479" s="10">
        <f>VLOOKUP(B1479,home!$B$2:$E$404,3,FALSE)</f>
        <v>0.90669999999999995</v>
      </c>
      <c r="G1479" s="10">
        <f>VLOOKUP(C1479,away!$B$2:$E$404,4,FALSE)</f>
        <v>0.68</v>
      </c>
      <c r="H1479" s="10">
        <f>VLOOKUP(A1479,away!$A$2:$E$404,3,FALSE)</f>
        <v>1.2646999999999999</v>
      </c>
      <c r="I1479" s="10">
        <f>VLOOKUP(C1479,away!$B$2:$E$404,3,FALSE)</f>
        <v>1.1420999999999999</v>
      </c>
      <c r="J1479" s="10">
        <f>VLOOKUP(B1479,home!$B$2:$E$404,4,FALSE)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345</v>
      </c>
      <c r="B1480" t="s">
        <v>241</v>
      </c>
      <c r="C1480" t="s">
        <v>245</v>
      </c>
      <c r="D1480" t="s">
        <v>395</v>
      </c>
      <c r="E1480" s="10">
        <f>VLOOKUP(A1480,home!$A$2:$E$404,3,FALSE)</f>
        <v>1.5690999999999999</v>
      </c>
      <c r="F1480" s="10">
        <f>VLOOKUP(B1480,home!$B$2:$E$404,3,FALSE)</f>
        <v>0.92700000000000005</v>
      </c>
      <c r="G1480" s="10">
        <f>VLOOKUP(C1480,away!$B$2:$E$404,4,FALSE)</f>
        <v>1.4483999999999999</v>
      </c>
      <c r="H1480" s="10">
        <f>VLOOKUP(A1480,away!$A$2:$E$404,3,FALSE)</f>
        <v>1.1701999999999999</v>
      </c>
      <c r="I1480" s="10">
        <f>VLOOKUP(C1480,away!$B$2:$E$404,3,FALSE)</f>
        <v>0.62150000000000005</v>
      </c>
      <c r="J1480" s="10">
        <f>VLOOKUP(B1480,home!$B$2:$E$404,4,FALSE)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345</v>
      </c>
      <c r="B1481" t="s">
        <v>233</v>
      </c>
      <c r="C1481" t="s">
        <v>320</v>
      </c>
      <c r="D1481" t="s">
        <v>395</v>
      </c>
      <c r="E1481" s="10">
        <f>VLOOKUP(A1481,home!$A$2:$E$404,3,FALSE)</f>
        <v>1.5690999999999999</v>
      </c>
      <c r="F1481" s="10">
        <f>VLOOKUP(B1481,home!$B$2:$E$404,3,FALSE)</f>
        <v>1.0197000000000001</v>
      </c>
      <c r="G1481" s="10">
        <f>VLOOKUP(C1481,away!$B$2:$E$404,4,FALSE)</f>
        <v>0.50980000000000003</v>
      </c>
      <c r="H1481" s="10">
        <f>VLOOKUP(A1481,away!$A$2:$E$404,3,FALSE)</f>
        <v>1.1701999999999999</v>
      </c>
      <c r="I1481" s="10">
        <f>VLOOKUP(C1481,away!$B$2:$E$404,3,FALSE)</f>
        <v>1.1109</v>
      </c>
      <c r="J1481" s="10">
        <f>VLOOKUP(B1481,home!$B$2:$E$404,4,FALSE)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346</v>
      </c>
      <c r="B1482" t="s">
        <v>251</v>
      </c>
      <c r="C1482" t="s">
        <v>248</v>
      </c>
      <c r="D1482" t="s">
        <v>395</v>
      </c>
      <c r="E1482" s="10">
        <f>VLOOKUP(A1482,home!$A$2:$E$404,3,FALSE)</f>
        <v>1.254</v>
      </c>
      <c r="F1482" s="10">
        <f>VLOOKUP(B1482,home!$B$2:$E$404,3,FALSE)</f>
        <v>1.0965</v>
      </c>
      <c r="G1482" s="10">
        <f>VLOOKUP(C1482,away!$B$2:$E$404,4,FALSE)</f>
        <v>0.47849999999999998</v>
      </c>
      <c r="H1482" s="10">
        <f>VLOOKUP(A1482,away!$A$2:$E$404,3,FALSE)</f>
        <v>0.9476</v>
      </c>
      <c r="I1482" s="10">
        <f>VLOOKUP(C1482,away!$B$2:$E$404,3,FALSE)</f>
        <v>0.84419999999999995</v>
      </c>
      <c r="J1482" s="10">
        <f>VLOOKUP(B1482,home!$B$2:$E$404,4,FALSE)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346</v>
      </c>
      <c r="B1483" t="s">
        <v>257</v>
      </c>
      <c r="C1483" t="s">
        <v>246</v>
      </c>
      <c r="D1483" t="s">
        <v>395</v>
      </c>
      <c r="E1483" s="10">
        <f>VLOOKUP(A1483,home!$A$2:$E$404,3,FALSE)</f>
        <v>1.254</v>
      </c>
      <c r="F1483" s="10">
        <f>VLOOKUP(B1483,home!$B$2:$E$404,3,FALSE)</f>
        <v>1.6447000000000001</v>
      </c>
      <c r="G1483" s="10">
        <f>VLOOKUP(C1483,away!$B$2:$E$404,4,FALSE)</f>
        <v>1.8441000000000001</v>
      </c>
      <c r="H1483" s="10">
        <f>VLOOKUP(A1483,away!$A$2:$E$404,3,FALSE)</f>
        <v>0.9476</v>
      </c>
      <c r="I1483" s="10">
        <f>VLOOKUP(C1483,away!$B$2:$E$404,3,FALSE)</f>
        <v>0.59360000000000002</v>
      </c>
      <c r="J1483" s="10">
        <f>VLOOKUP(B1483,home!$B$2:$E$404,4,FALSE)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348</v>
      </c>
      <c r="B1484" t="s">
        <v>275</v>
      </c>
      <c r="C1484" t="s">
        <v>276</v>
      </c>
      <c r="D1484" t="s">
        <v>395</v>
      </c>
      <c r="E1484" s="10">
        <f>VLOOKUP(A1484,home!$A$2:$E$404,3,FALSE)</f>
        <v>1.5124</v>
      </c>
      <c r="F1484" s="10">
        <f>VLOOKUP(B1484,home!$B$2:$E$404,3,FALSE)</f>
        <v>1.3224</v>
      </c>
      <c r="G1484" s="10">
        <f>VLOOKUP(C1484,away!$B$2:$E$404,4,FALSE)</f>
        <v>0.79339999999999999</v>
      </c>
      <c r="H1484" s="10">
        <f>VLOOKUP(A1484,away!$A$2:$E$404,3,FALSE)</f>
        <v>1.1446000000000001</v>
      </c>
      <c r="I1484" s="10">
        <f>VLOOKUP(C1484,away!$B$2:$E$404,3,FALSE)</f>
        <v>1.4560999999999999</v>
      </c>
      <c r="J1484" s="10">
        <f>VLOOKUP(B1484,home!$B$2:$E$404,4,FALSE)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348</v>
      </c>
      <c r="B1485" t="s">
        <v>278</v>
      </c>
      <c r="C1485" t="s">
        <v>284</v>
      </c>
      <c r="D1485" t="s">
        <v>395</v>
      </c>
      <c r="E1485" s="10">
        <f>VLOOKUP(A1485,home!$A$2:$E$404,3,FALSE)</f>
        <v>1.5124</v>
      </c>
      <c r="F1485" s="10">
        <f>VLOOKUP(B1485,home!$B$2:$E$404,3,FALSE)</f>
        <v>1.2783</v>
      </c>
      <c r="G1485" s="10">
        <f>VLOOKUP(C1485,away!$B$2:$E$404,4,FALSE)</f>
        <v>1.0579000000000001</v>
      </c>
      <c r="H1485" s="10">
        <f>VLOOKUP(A1485,away!$A$2:$E$404,3,FALSE)</f>
        <v>1.1446000000000001</v>
      </c>
      <c r="I1485" s="10">
        <f>VLOOKUP(C1485,away!$B$2:$E$404,3,FALSE)</f>
        <v>0.99019999999999997</v>
      </c>
      <c r="J1485" s="10">
        <f>VLOOKUP(B1485,home!$B$2:$E$404,4,FALSE)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289</v>
      </c>
      <c r="B1486" t="s">
        <v>316</v>
      </c>
      <c r="C1486" t="s">
        <v>314</v>
      </c>
      <c r="D1486" t="s">
        <v>395</v>
      </c>
      <c r="E1486" s="10">
        <f>VLOOKUP(A1486,home!$A$2:$E$404,3,FALSE)</f>
        <v>1.6667000000000001</v>
      </c>
      <c r="F1486" s="10">
        <f>VLOOKUP(B1486,home!$B$2:$E$404,3,FALSE)</f>
        <v>0.1</v>
      </c>
      <c r="G1486" s="10">
        <f>VLOOKUP(C1486,away!$B$2:$E$404,4,FALSE)</f>
        <v>1.6</v>
      </c>
      <c r="H1486" s="10">
        <f>VLOOKUP(A1486,away!$A$2:$E$404,3,FALSE)</f>
        <v>0.93330000000000002</v>
      </c>
      <c r="I1486" s="10">
        <f>VLOOKUP(C1486,away!$B$2:$E$404,3,FALSE)</f>
        <v>0.71430000000000005</v>
      </c>
      <c r="J1486" s="10">
        <f>VLOOKUP(B1486,home!$B$2:$E$404,4,FALSE)</f>
        <v>0.1</v>
      </c>
      <c r="K1486" s="12">
        <f t="shared" si="1958"/>
        <v>0.26667200000000002</v>
      </c>
      <c r="L1486" s="12">
        <f t="shared" si="1959"/>
        <v>6.6665619000000009E-2</v>
      </c>
      <c r="M1486" s="13">
        <f t="shared" si="1960"/>
        <v>0.71652823976601621</v>
      </c>
      <c r="N1486" s="13">
        <f t="shared" si="1961"/>
        <v>0.19107801875488309</v>
      </c>
      <c r="O1486" s="13">
        <f t="shared" si="1962"/>
        <v>4.7767798634981887E-2</v>
      </c>
      <c r="P1486" s="13">
        <f t="shared" si="1963"/>
        <v>1.273833439758789E-2</v>
      </c>
      <c r="Q1486" s="13">
        <f t="shared" si="1964"/>
        <v>2.5477578708701088E-2</v>
      </c>
      <c r="R1486" s="13">
        <f t="shared" si="1965"/>
        <v>1.5922349321342115E-3</v>
      </c>
      <c r="S1486" s="13">
        <f t="shared" si="1966"/>
        <v>5.6615062121542786E-5</v>
      </c>
      <c r="T1486" s="13">
        <f t="shared" si="1967"/>
        <v>1.6984785552367789E-3</v>
      </c>
      <c r="U1486" s="13">
        <f t="shared" si="1968"/>
        <v>4.2460447382209449E-4</v>
      </c>
      <c r="V1486" s="13">
        <f t="shared" si="1969"/>
        <v>1.1183270064057271E-7</v>
      </c>
      <c r="W1486" s="13">
        <f t="shared" si="1970"/>
        <v>2.264718956468913E-3</v>
      </c>
      <c r="X1486" s="13">
        <f t="shared" si="1971"/>
        <v>1.5097889109403416E-4</v>
      </c>
      <c r="Y1486" s="13">
        <f t="shared" si="1972"/>
        <v>5.032550615358688E-6</v>
      </c>
      <c r="Z1486" s="13">
        <f t="shared" si="1973"/>
        <v>3.5382442448050102E-5</v>
      </c>
      <c r="AA1486" s="13">
        <f t="shared" si="1974"/>
        <v>9.4355066925064171E-6</v>
      </c>
      <c r="AB1486" s="13">
        <f t="shared" si="1975"/>
        <v>1.2580927203520355E-6</v>
      </c>
      <c r="AC1486" s="13">
        <f t="shared" si="1976"/>
        <v>1.242590886761621E-10</v>
      </c>
      <c r="AD1486" s="13">
        <f t="shared" si="1977"/>
        <v>1.5098428338986946E-4</v>
      </c>
      <c r="AE1486" s="13">
        <f t="shared" si="1978"/>
        <v>1.0065460711457068E-5</v>
      </c>
      <c r="AF1486" s="13">
        <f t="shared" si="1979"/>
        <v>3.3551008442473292E-7</v>
      </c>
      <c r="AG1486" s="13">
        <f t="shared" si="1980"/>
        <v>7.4556624863056997E-9</v>
      </c>
      <c r="AH1486" s="13">
        <f t="shared" si="1981"/>
        <v>5.8969810688278362E-7</v>
      </c>
      <c r="AI1486" s="13">
        <f t="shared" si="1982"/>
        <v>1.5725597355864567E-7</v>
      </c>
      <c r="AJ1486" s="13">
        <f t="shared" si="1983"/>
        <v>2.0967882490415578E-8</v>
      </c>
      <c r="AK1486" s="13">
        <f t="shared" si="1984"/>
        <v>1.8638490531613685E-9</v>
      </c>
      <c r="AL1486" s="13">
        <f t="shared" si="1985"/>
        <v>8.8362397217637313E-14</v>
      </c>
      <c r="AM1486" s="13">
        <f t="shared" si="1986"/>
        <v>8.0526561640286549E-6</v>
      </c>
      <c r="AN1486" s="13">
        <f t="shared" si="1987"/>
        <v>5.3683530776913594E-7</v>
      </c>
      <c r="AO1486" s="13">
        <f t="shared" si="1988"/>
        <v>1.7894229046742479E-8</v>
      </c>
      <c r="AP1486" s="13">
        <f t="shared" si="1989"/>
        <v>3.9764328530962279E-10</v>
      </c>
      <c r="AQ1486" s="13">
        <f t="shared" si="1990"/>
        <v>6.6272839390899004E-12</v>
      </c>
      <c r="AR1486" s="13">
        <f t="shared" si="1991"/>
        <v>7.8625178636937864E-9</v>
      </c>
      <c r="AS1486" s="13">
        <f t="shared" si="1992"/>
        <v>2.0967133637469495E-9</v>
      </c>
      <c r="AT1486" s="13">
        <f t="shared" si="1993"/>
        <v>2.7956737306856324E-10</v>
      </c>
      <c r="AU1486" s="13">
        <f t="shared" si="1994"/>
        <v>2.4850930170313309E-11</v>
      </c>
      <c r="AV1486" s="13">
        <f t="shared" si="1995"/>
        <v>1.6567618125944474E-12</v>
      </c>
      <c r="AW1486" s="13">
        <f t="shared" si="1996"/>
        <v>4.3635938677894924E-17</v>
      </c>
      <c r="AX1486" s="13">
        <f t="shared" si="1997"/>
        <v>3.57902987428975E-7</v>
      </c>
      <c r="AY1486" s="13">
        <f t="shared" si="1998"/>
        <v>2.3859824198901838E-8</v>
      </c>
      <c r="AZ1486" s="13">
        <f t="shared" si="1999"/>
        <v>7.9531497472548517E-10</v>
      </c>
      <c r="BA1486" s="13">
        <f t="shared" si="2000"/>
        <v>1.7673388363347957E-11</v>
      </c>
      <c r="BB1486" s="13">
        <f t="shared" si="2001"/>
        <v>2.9455184376749701E-13</v>
      </c>
      <c r="BC1486" s="13">
        <f t="shared" si="2002"/>
        <v>3.9272961984702966E-15</v>
      </c>
      <c r="BD1486" s="13">
        <f t="shared" si="2003"/>
        <v>8.7359936713617437E-11</v>
      </c>
      <c r="BE1486" s="13">
        <f t="shared" si="2004"/>
        <v>2.3296449043293792E-11</v>
      </c>
      <c r="BF1486" s="13">
        <f t="shared" si="2005"/>
        <v>3.1062553296366206E-12</v>
      </c>
      <c r="BG1486" s="13">
        <f t="shared" si="2006"/>
        <v>2.7611710708828574E-13</v>
      </c>
      <c r="BH1486" s="13">
        <f t="shared" si="2007"/>
        <v>1.840817529536183E-14</v>
      </c>
      <c r="BI1486" s="13">
        <f t="shared" si="2008"/>
        <v>9.8178898447294616E-16</v>
      </c>
      <c r="BJ1486" s="14">
        <f t="shared" si="2009"/>
        <v>0.22084518949291732</v>
      </c>
      <c r="BK1486" s="14">
        <f t="shared" si="2010"/>
        <v>0.72932332504259789</v>
      </c>
      <c r="BL1486" s="14">
        <f t="shared" si="2011"/>
        <v>4.9796111805527489E-2</v>
      </c>
      <c r="BM1486" s="14">
        <f t="shared" si="2012"/>
        <v>4.8177797293623113E-3</v>
      </c>
      <c r="BN1486" s="14">
        <f t="shared" si="2013"/>
        <v>0.99518220519430434</v>
      </c>
    </row>
    <row r="1487" spans="1:66" s="15" customFormat="1" x14ac:dyDescent="0.25">
      <c r="A1487" s="15" t="s">
        <v>338</v>
      </c>
      <c r="B1487" s="15" t="s">
        <v>127</v>
      </c>
      <c r="C1487" s="15" t="s">
        <v>117</v>
      </c>
      <c r="D1487" s="15" t="s">
        <v>396</v>
      </c>
      <c r="E1487" s="15">
        <f>VLOOKUP(A1487,home!$A$2:$E$404,3,FALSE)</f>
        <v>1.2710999999999999</v>
      </c>
      <c r="F1487" s="15">
        <f>VLOOKUP(B1487,home!$B$2:$E$404,3,FALSE)</f>
        <v>0.74529999999999996</v>
      </c>
      <c r="G1487" s="15">
        <f>VLOOKUP(C1487,away!$B$2:$E$404,4,FALSE)</f>
        <v>0.74529999999999996</v>
      </c>
      <c r="H1487" s="15">
        <f>VLOOKUP(A1487,away!$A$2:$E$404,3,FALSE)</f>
        <v>0.94469999999999998</v>
      </c>
      <c r="I1487" s="15">
        <f>VLOOKUP(C1487,away!$B$2:$E$404,3,FALSE)</f>
        <v>0.78</v>
      </c>
      <c r="J1487" s="15">
        <f>VLOOKUP(B1487,home!$B$2:$E$404,4,FALSE)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337</v>
      </c>
      <c r="B1488" t="s">
        <v>88</v>
      </c>
      <c r="C1488" t="s">
        <v>91</v>
      </c>
      <c r="D1488" t="s">
        <v>396</v>
      </c>
      <c r="E1488" s="10">
        <f>VLOOKUP(A1488,home!$A$2:$E$404,3,FALSE)</f>
        <v>1.2959000000000001</v>
      </c>
      <c r="F1488" s="10">
        <f>VLOOKUP(B1488,home!$B$2:$E$404,3,FALSE)</f>
        <v>0.77170000000000005</v>
      </c>
      <c r="G1488" s="10">
        <f>VLOOKUP(C1488,away!$B$2:$E$404,4,FALSE)</f>
        <v>0.77170000000000005</v>
      </c>
      <c r="H1488" s="10">
        <f>VLOOKUP(A1488,away!$A$2:$E$404,3,FALSE)</f>
        <v>1</v>
      </c>
      <c r="I1488" s="10">
        <f>VLOOKUP(C1488,away!$B$2:$E$404,3,FALSE)</f>
        <v>1</v>
      </c>
      <c r="J1488" s="10">
        <f>VLOOKUP(B1488,home!$B$2:$E$404,4,FALSE)</f>
        <v>0.75</v>
      </c>
      <c r="K1488" s="12">
        <f t="shared" ref="K1488:K1522" si="2014">E1488*F1488*G1488</f>
        <v>0.7717355213510001</v>
      </c>
      <c r="L1488" s="12">
        <f t="shared" ref="L1488:L1522" si="2015">H1488*I1488*J1488</f>
        <v>0.75</v>
      </c>
      <c r="M1488" s="13">
        <f t="shared" ref="M1488:M1522" si="2016">_xlfn.POISSON.DIST(0,K1488,FALSE) * _xlfn.POISSON.DIST(0,L1488,FALSE)</f>
        <v>0.2183326369960826</v>
      </c>
      <c r="N1488" s="13">
        <f t="shared" ref="N1488:N1522" si="2017">_xlfn.POISSON.DIST(1,K1488,FALSE) * _xlfn.POISSON.DIST(0,L1488,FALSE)</f>
        <v>0.16849505144011045</v>
      </c>
      <c r="O1488" s="13">
        <f t="shared" ref="O1488:O1522" si="2018">_xlfn.POISSON.DIST(0,K1488,FALSE) * _xlfn.POISSON.DIST(1,L1488,FALSE)</f>
        <v>0.16374947774706197</v>
      </c>
      <c r="P1488" s="13">
        <f t="shared" ref="P1488:P1522" si="2019">_xlfn.POISSON.DIST(1,K1488,FALSE) * _xlfn.POISSON.DIST(1,L1488,FALSE)</f>
        <v>0.12637128858008284</v>
      </c>
      <c r="Q1488" s="13">
        <f t="shared" ref="Q1488:Q1522" si="2020">_xlfn.POISSON.DIST(2,K1488,FALSE) * _xlfn.POISSON.DIST(0,L1488,FALSE)</f>
        <v>6.5016808184098607E-2</v>
      </c>
      <c r="R1488" s="13">
        <f t="shared" ref="R1488:R1522" si="2021">_xlfn.POISSON.DIST(0,K1488,FALSE) * _xlfn.POISSON.DIST(2,L1488,FALSE)</f>
        <v>6.1406054155148236E-2</v>
      </c>
      <c r="S1488" s="13">
        <f t="shared" ref="S1488:S1522" si="2022">_xlfn.POISSON.DIST(2,K1488,FALSE) * _xlfn.POISSON.DIST(2,L1488,FALSE)</f>
        <v>1.8285977301777733E-2</v>
      </c>
      <c r="T1488" s="13">
        <f t="shared" ref="T1488:T1522" si="2023">_xlfn.POISSON.DIST(2,K1488,FALSE) * _xlfn.POISSON.DIST(1,L1488,FALSE)</f>
        <v>4.8762606138073962E-2</v>
      </c>
      <c r="U1488" s="13">
        <f t="shared" ref="U1488:U1522" si="2024">_xlfn.POISSON.DIST(1,K1488,FALSE) * _xlfn.POISSON.DIST(2,L1488,FALSE)</f>
        <v>4.7389233217531065E-2</v>
      </c>
      <c r="V1488" s="13">
        <f t="shared" ref="V1488:V1522" si="2025">_xlfn.POISSON.DIST(3,K1488,FALSE) * _xlfn.POISSON.DIST(3,L1488,FALSE)</f>
        <v>1.1759948521999995E-3</v>
      </c>
      <c r="W1488" s="13">
        <f t="shared" ref="W1488:W1522" si="2026">_xlfn.POISSON.DIST(3,K1488,FALSE) * _xlfn.POISSON.DIST(0,L1488,FALSE)</f>
        <v>1.6725260120177769E-2</v>
      </c>
      <c r="X1488" s="13">
        <f t="shared" ref="X1488:X1522" si="2027">_xlfn.POISSON.DIST(3,K1488,FALSE) * _xlfn.POISSON.DIST(1,L1488,FALSE)</f>
        <v>1.2543945090133329E-2</v>
      </c>
      <c r="Y1488" s="13">
        <f t="shared" ref="Y1488:Y1522" si="2028">_xlfn.POISSON.DIST(3,K1488,FALSE) * _xlfn.POISSON.DIST(2,L1488,FALSE)</f>
        <v>4.7039794087999978E-3</v>
      </c>
      <c r="Z1488" s="13">
        <f t="shared" ref="Z1488:Z1522" si="2029">_xlfn.POISSON.DIST(0,K1488,FALSE) * _xlfn.POISSON.DIST(3,L1488,FALSE)</f>
        <v>1.5351513538787059E-2</v>
      </c>
      <c r="AA1488" s="13">
        <f t="shared" ref="AA1488:AA1522" si="2030">_xlfn.POISSON.DIST(1,K1488,FALSE) * _xlfn.POISSON.DIST(3,L1488,FALSE)</f>
        <v>1.1847308304382766E-2</v>
      </c>
      <c r="AB1488" s="13">
        <f t="shared" ref="AB1488:AB1522" si="2031">_xlfn.POISSON.DIST(2,K1488,FALSE) * _xlfn.POISSON.DIST(3,L1488,FALSE)</f>
        <v>4.5714943254444333E-3</v>
      </c>
      <c r="AC1488" s="13">
        <f t="shared" ref="AC1488:AC1522" si="2032">_xlfn.POISSON.DIST(4,K1488,FALSE) * _xlfn.POISSON.DIST(4,L1488,FALSE)</f>
        <v>4.2541734392280886E-5</v>
      </c>
      <c r="AD1488" s="13">
        <f t="shared" ref="AD1488:AD1522" si="2033">_xlfn.POISSON.DIST(4,K1488,FALSE) * _xlfn.POISSON.DIST(0,L1488,FALSE)</f>
        <v>3.2268693346441204E-3</v>
      </c>
      <c r="AE1488" s="13">
        <f t="shared" ref="AE1488:AE1522" si="2034">_xlfn.POISSON.DIST(4,K1488,FALSE) * _xlfn.POISSON.DIST(1,L1488,FALSE)</f>
        <v>2.4201520009830904E-3</v>
      </c>
      <c r="AF1488" s="13">
        <f t="shared" ref="AF1488:AF1522" si="2035">_xlfn.POISSON.DIST(4,K1488,FALSE) * _xlfn.POISSON.DIST(2,L1488,FALSE)</f>
        <v>9.075570003686589E-4</v>
      </c>
      <c r="AG1488" s="13">
        <f t="shared" ref="AG1488:AG1522" si="2036">_xlfn.POISSON.DIST(4,K1488,FALSE) * _xlfn.POISSON.DIST(3,L1488,FALSE)</f>
        <v>2.2688925009216473E-4</v>
      </c>
      <c r="AH1488" s="13">
        <f t="shared" ref="AH1488:AH1522" si="2037">_xlfn.POISSON.DIST(0,K1488,FALSE) * _xlfn.POISSON.DIST(4,L1488,FALSE)</f>
        <v>2.8784087885225735E-3</v>
      </c>
      <c r="AI1488" s="13">
        <f t="shared" ref="AI1488:AI1522" si="2038">_xlfn.POISSON.DIST(1,K1488,FALSE) * _xlfn.POISSON.DIST(4,L1488,FALSE)</f>
        <v>2.2213703070717685E-3</v>
      </c>
      <c r="AJ1488" s="13">
        <f t="shared" ref="AJ1488:AJ1522" si="2039">_xlfn.POISSON.DIST(2,K1488,FALSE) * _xlfn.POISSON.DIST(4,L1488,FALSE)</f>
        <v>8.5715518602083119E-4</v>
      </c>
      <c r="AK1488" s="13">
        <f t="shared" ref="AK1488:AK1522" si="2040">_xlfn.POISSON.DIST(3,K1488,FALSE) * _xlfn.POISSON.DIST(4,L1488,FALSE)</f>
        <v>2.2049903478749987E-4</v>
      </c>
      <c r="AL1488" s="13">
        <f t="shared" ref="AL1488:AL1522" si="2041">_xlfn.POISSON.DIST(5,K1488,FALSE) * _xlfn.POISSON.DIST(5,L1488,FALSE)</f>
        <v>9.8492902711208049E-7</v>
      </c>
      <c r="AM1488" s="13">
        <f t="shared" ref="AM1488:AM1522" si="2042">_xlfn.POISSON.DIST(5,K1488,FALSE) * _xlfn.POISSON.DIST(0,L1488,FALSE)</f>
        <v>4.9805793766062719E-4</v>
      </c>
      <c r="AN1488" s="13">
        <f t="shared" ref="AN1488:AN1522" si="2043">_xlfn.POISSON.DIST(5,K1488,FALSE) * _xlfn.POISSON.DIST(1,L1488,FALSE)</f>
        <v>3.735434532454704E-4</v>
      </c>
      <c r="AO1488" s="13">
        <f t="shared" ref="AO1488:AO1522" si="2044">_xlfn.POISSON.DIST(5,K1488,FALSE) * _xlfn.POISSON.DIST(2,L1488,FALSE)</f>
        <v>1.4007879496705138E-4</v>
      </c>
      <c r="AP1488" s="13">
        <f t="shared" ref="AP1488:AP1522" si="2045">_xlfn.POISSON.DIST(5,K1488,FALSE) * _xlfn.POISSON.DIST(3,L1488,FALSE)</f>
        <v>3.5019698741762846E-5</v>
      </c>
      <c r="AQ1488" s="13">
        <f t="shared" ref="AQ1488:AQ1522" si="2046">_xlfn.POISSON.DIST(5,K1488,FALSE) * _xlfn.POISSON.DIST(4,L1488,FALSE)</f>
        <v>6.5661935140805341E-6</v>
      </c>
      <c r="AR1488" s="13">
        <f t="shared" ref="AR1488:AR1522" si="2047">_xlfn.POISSON.DIST(0,K1488,FALSE) * _xlfn.POISSON.DIST(5,L1488,FALSE)</f>
        <v>4.3176131827838619E-4</v>
      </c>
      <c r="AS1488" s="13">
        <f t="shared" ref="AS1488:AS1522" si="2048">_xlfn.POISSON.DIST(1,K1488,FALSE) * _xlfn.POISSON.DIST(5,L1488,FALSE)</f>
        <v>3.3320554606076544E-4</v>
      </c>
      <c r="AT1488" s="13">
        <f t="shared" ref="AT1488:AT1522" si="2049">_xlfn.POISSON.DIST(2,K1488,FALSE) * _xlfn.POISSON.DIST(5,L1488,FALSE)</f>
        <v>1.2857327790312474E-4</v>
      </c>
      <c r="AU1488" s="13">
        <f t="shared" ref="AU1488:AU1522" si="2050">_xlfn.POISSON.DIST(3,K1488,FALSE) * _xlfn.POISSON.DIST(5,L1488,FALSE)</f>
        <v>3.3074855218124998E-5</v>
      </c>
      <c r="AV1488" s="13">
        <f t="shared" ref="AV1488:AV1522" si="2051">_xlfn.POISSON.DIST(4,K1488,FALSE) * _xlfn.POISSON.DIST(5,L1488,FALSE)</f>
        <v>6.3812601588421361E-6</v>
      </c>
      <c r="AW1488" s="13">
        <f t="shared" ref="AW1488:AW1522" si="2052">_xlfn.POISSON.DIST(6,K1488,FALSE) * _xlfn.POISSON.DIST(6,L1488,FALSE)</f>
        <v>1.583551492150154E-8</v>
      </c>
      <c r="AX1488" s="13">
        <f t="shared" ref="AX1488:AX1522" si="2053">_xlfn.POISSON.DIST(6,K1488,FALSE) * _xlfn.POISSON.DIST(0,L1488,FALSE)</f>
        <v>6.4061500363921285E-5</v>
      </c>
      <c r="AY1488" s="13">
        <f t="shared" ref="AY1488:AY1522" si="2054">_xlfn.POISSON.DIST(6,K1488,FALSE) * _xlfn.POISSON.DIST(1,L1488,FALSE)</f>
        <v>4.8046125272940967E-5</v>
      </c>
      <c r="AZ1488" s="13">
        <f t="shared" ref="AZ1488:AZ1522" si="2055">_xlfn.POISSON.DIST(6,K1488,FALSE) * _xlfn.POISSON.DIST(2,L1488,FALSE)</f>
        <v>1.8017296977352863E-5</v>
      </c>
      <c r="BA1488" s="13">
        <f t="shared" ref="BA1488:BA1522" si="2056">_xlfn.POISSON.DIST(6,K1488,FALSE) * _xlfn.POISSON.DIST(3,L1488,FALSE)</f>
        <v>4.5043242443382157E-6</v>
      </c>
      <c r="BB1488" s="13">
        <f t="shared" ref="BB1488:BB1522" si="2057">_xlfn.POISSON.DIST(6,K1488,FALSE) * _xlfn.POISSON.DIST(4,L1488,FALSE)</f>
        <v>8.4456079581341539E-7</v>
      </c>
      <c r="BC1488" s="13">
        <f t="shared" ref="BC1488:BC1522" si="2058">_xlfn.POISSON.DIST(6,K1488,FALSE) * _xlfn.POISSON.DIST(5,L1488,FALSE)</f>
        <v>1.2668411937201238E-7</v>
      </c>
      <c r="BD1488" s="13">
        <f t="shared" ref="BD1488:BD1522" si="2059">_xlfn.POISSON.DIST(0,K1488,FALSE) * _xlfn.POISSON.DIST(6,L1488,FALSE)</f>
        <v>5.3970164784798254E-5</v>
      </c>
      <c r="BE1488" s="13">
        <f t="shared" ref="BE1488:BE1522" si="2060">_xlfn.POISSON.DIST(1,K1488,FALSE) * _xlfn.POISSON.DIST(6,L1488,FALSE)</f>
        <v>4.1650693257595667E-5</v>
      </c>
      <c r="BF1488" s="13">
        <f t="shared" ref="BF1488:BF1522" si="2061">_xlfn.POISSON.DIST(2,K1488,FALSE) * _xlfn.POISSON.DIST(6,L1488,FALSE)</f>
        <v>1.6071659737890585E-5</v>
      </c>
      <c r="BG1488" s="13">
        <f t="shared" ref="BG1488:BG1522" si="2062">_xlfn.POISSON.DIST(3,K1488,FALSE) * _xlfn.POISSON.DIST(6,L1488,FALSE)</f>
        <v>4.1343569022656231E-6</v>
      </c>
      <c r="BH1488" s="13">
        <f t="shared" ref="BH1488:BH1522" si="2063">_xlfn.POISSON.DIST(4,K1488,FALSE) * _xlfn.POISSON.DIST(6,L1488,FALSE)</f>
        <v>7.9765751985526659E-7</v>
      </c>
      <c r="BI1488" s="13">
        <f t="shared" ref="BI1488:BI1522" si="2064">_xlfn.POISSON.DIST(5,K1488,FALSE) * _xlfn.POISSON.DIST(6,L1488,FALSE)</f>
        <v>1.2311612838901001E-7</v>
      </c>
      <c r="BJ1488" s="14">
        <f t="shared" ref="BJ1488:BJ1522" si="2065">SUM(N1488,Q1488,T1488,W1488,X1488,Y1488,AD1488,AE1488,AF1488,AG1488,AM1488,AN1488,AO1488,AP1488,AQ1488,AX1488,AY1488,AZ1488,BA1488,BB1488,BC1488)</f>
        <v>0.32421798453738487</v>
      </c>
      <c r="BK1488" s="14">
        <f t="shared" ref="BK1488:BK1522" si="2066">SUM(M1488,P1488,S1488,V1488,AC1488,AL1488,AY1488)</f>
        <v>0.3642574705188355</v>
      </c>
      <c r="BL1488" s="14">
        <f t="shared" ref="BL1488:BL1522" si="2067">SUM(O1488,R1488,U1488,AA1488,AB1488,AH1488,AI1488,AJ1488,AK1488,AR1488,AS1488,AT1488,AU1488,AV1488,BD1488,BE1488,BF1488,BG1488,BH1488,BI1488)</f>
        <v>0.29619074497192122</v>
      </c>
      <c r="BM1488" s="14">
        <f t="shared" ref="BM1488:BM1522" si="2068">SUM(S1488:BI1488)</f>
        <v>0.19659836617458587</v>
      </c>
      <c r="BN1488" s="14">
        <f t="shared" ref="BN1488:BN1522" si="2069">SUM(M1488:R1488)</f>
        <v>0.80337131710258469</v>
      </c>
    </row>
    <row r="1489" spans="1:66" x14ac:dyDescent="0.25">
      <c r="A1489" t="s">
        <v>337</v>
      </c>
      <c r="B1489" t="s">
        <v>95</v>
      </c>
      <c r="C1489" t="s">
        <v>89</v>
      </c>
      <c r="D1489" t="s">
        <v>396</v>
      </c>
      <c r="E1489" s="10">
        <f>VLOOKUP(A1489,home!$A$2:$E$404,3,FALSE)</f>
        <v>1.2959000000000001</v>
      </c>
      <c r="F1489" s="10">
        <f>VLOOKUP(B1489,home!$B$2:$E$404,3,FALSE)</f>
        <v>0.96460000000000001</v>
      </c>
      <c r="G1489" s="10">
        <f>VLOOKUP(C1489,away!$B$2:$E$404,4,FALSE)</f>
        <v>0.96460000000000001</v>
      </c>
      <c r="H1489" s="10">
        <f>VLOOKUP(A1489,away!$A$2:$E$404,3,FALSE)</f>
        <v>1</v>
      </c>
      <c r="I1489" s="10">
        <f>VLOOKUP(C1489,away!$B$2:$E$404,3,FALSE)</f>
        <v>2.5</v>
      </c>
      <c r="J1489" s="10">
        <f>VLOOKUP(B1489,home!$B$2:$E$404,4,FALSE)</f>
        <v>0.25</v>
      </c>
      <c r="K1489" s="12">
        <f t="shared" si="2014"/>
        <v>1.2057742500440001</v>
      </c>
      <c r="L1489" s="12">
        <f t="shared" si="2015"/>
        <v>0.625</v>
      </c>
      <c r="M1489" s="13">
        <f t="shared" si="2016"/>
        <v>0.16028941563186791</v>
      </c>
      <c r="N1489" s="13">
        <f t="shared" si="2017"/>
        <v>0.19327284992350655</v>
      </c>
      <c r="O1489" s="13">
        <f t="shared" si="2018"/>
        <v>0.10018088476991743</v>
      </c>
      <c r="P1489" s="13">
        <f t="shared" si="2019"/>
        <v>0.12079553120219157</v>
      </c>
      <c r="Q1489" s="13">
        <f t="shared" si="2020"/>
        <v>0.11652171283519135</v>
      </c>
      <c r="R1489" s="13">
        <f t="shared" si="2021"/>
        <v>3.1306526490599194E-2</v>
      </c>
      <c r="S1489" s="13">
        <f t="shared" si="2022"/>
        <v>2.2758147038123306E-2</v>
      </c>
      <c r="T1489" s="13">
        <f t="shared" si="2023"/>
        <v>7.2826070521994579E-2</v>
      </c>
      <c r="U1489" s="13">
        <f t="shared" si="2024"/>
        <v>3.774860350068486E-2</v>
      </c>
      <c r="V1489" s="13">
        <f t="shared" si="2025"/>
        <v>1.9056380331447377E-3</v>
      </c>
      <c r="W1489" s="13">
        <f t="shared" si="2026"/>
        <v>4.683296030256507E-2</v>
      </c>
      <c r="X1489" s="13">
        <f t="shared" si="2027"/>
        <v>2.9270600189103164E-2</v>
      </c>
      <c r="Y1489" s="13">
        <f t="shared" si="2028"/>
        <v>9.1470625590947385E-3</v>
      </c>
      <c r="Z1489" s="13">
        <f t="shared" si="2029"/>
        <v>6.5221930188748339E-3</v>
      </c>
      <c r="AA1489" s="13">
        <f t="shared" si="2030"/>
        <v>7.8642923959760143E-3</v>
      </c>
      <c r="AB1489" s="13">
        <f t="shared" si="2031"/>
        <v>4.7412806329423561E-3</v>
      </c>
      <c r="AC1489" s="13">
        <f t="shared" si="2032"/>
        <v>8.9756612119938205E-5</v>
      </c>
      <c r="AD1489" s="13">
        <f t="shared" si="2033"/>
        <v>1.4117494396541454E-2</v>
      </c>
      <c r="AE1489" s="13">
        <f t="shared" si="2034"/>
        <v>8.823433997838406E-3</v>
      </c>
      <c r="AF1489" s="13">
        <f t="shared" si="2035"/>
        <v>2.757323124324502E-3</v>
      </c>
      <c r="AG1489" s="13">
        <f t="shared" si="2036"/>
        <v>5.7444231756760469E-4</v>
      </c>
      <c r="AH1489" s="13">
        <f t="shared" si="2037"/>
        <v>1.0190926591991925E-3</v>
      </c>
      <c r="AI1489" s="13">
        <f t="shared" si="2038"/>
        <v>1.2287956868712519E-3</v>
      </c>
      <c r="AJ1489" s="13">
        <f t="shared" si="2039"/>
        <v>7.408250988972429E-4</v>
      </c>
      <c r="AK1489" s="13">
        <f t="shared" si="2040"/>
        <v>2.9775594267886517E-4</v>
      </c>
      <c r="AL1489" s="13">
        <f t="shared" si="2041"/>
        <v>2.7056552916352166E-6</v>
      </c>
      <c r="AM1489" s="13">
        <f t="shared" si="2042"/>
        <v>3.4045022436980277E-3</v>
      </c>
      <c r="AN1489" s="13">
        <f t="shared" si="2043"/>
        <v>2.127813902311267E-3</v>
      </c>
      <c r="AO1489" s="13">
        <f t="shared" si="2044"/>
        <v>6.6494184447227092E-4</v>
      </c>
      <c r="AP1489" s="13">
        <f t="shared" si="2045"/>
        <v>1.3852955093172312E-4</v>
      </c>
      <c r="AQ1489" s="13">
        <f t="shared" si="2046"/>
        <v>2.1645242333081733E-5</v>
      </c>
      <c r="AR1489" s="13">
        <f t="shared" si="2047"/>
        <v>1.2738658239989906E-4</v>
      </c>
      <c r="AS1489" s="13">
        <f t="shared" si="2048"/>
        <v>1.5359946085890652E-4</v>
      </c>
      <c r="AT1489" s="13">
        <f t="shared" si="2049"/>
        <v>9.2603137362155376E-5</v>
      </c>
      <c r="AU1489" s="13">
        <f t="shared" si="2050"/>
        <v>3.7219492834858153E-5</v>
      </c>
      <c r="AV1489" s="13">
        <f t="shared" si="2051"/>
        <v>1.1219576514992277E-5</v>
      </c>
      <c r="AW1489" s="13">
        <f t="shared" si="2052"/>
        <v>5.6639053474809568E-8</v>
      </c>
      <c r="AX1489" s="13">
        <f t="shared" si="2053"/>
        <v>6.841768566113502E-4</v>
      </c>
      <c r="AY1489" s="13">
        <f t="shared" si="2054"/>
        <v>4.2761053538209378E-4</v>
      </c>
      <c r="AZ1489" s="13">
        <f t="shared" si="2055"/>
        <v>1.336282923069043E-4</v>
      </c>
      <c r="BA1489" s="13">
        <f t="shared" si="2056"/>
        <v>2.7839227563938402E-5</v>
      </c>
      <c r="BB1489" s="13">
        <f t="shared" si="2057"/>
        <v>4.3498793068653743E-6</v>
      </c>
      <c r="BC1489" s="13">
        <f t="shared" si="2058"/>
        <v>5.4373491335817179E-7</v>
      </c>
      <c r="BD1489" s="13">
        <f t="shared" si="2059"/>
        <v>1.3269435666656154E-5</v>
      </c>
      <c r="BE1489" s="13">
        <f t="shared" si="2060"/>
        <v>1.5999943839469428E-5</v>
      </c>
      <c r="BF1489" s="13">
        <f t="shared" si="2061"/>
        <v>9.6461601418911865E-6</v>
      </c>
      <c r="BG1489" s="13">
        <f t="shared" si="2062"/>
        <v>3.8770305036310579E-6</v>
      </c>
      <c r="BH1489" s="13">
        <f t="shared" si="2063"/>
        <v>1.1687058869783623E-6</v>
      </c>
      <c r="BI1489" s="13">
        <f t="shared" si="2064"/>
        <v>2.8183909287866844E-7</v>
      </c>
      <c r="BJ1489" s="14">
        <f t="shared" si="2065"/>
        <v>0.50177953147755827</v>
      </c>
      <c r="BK1489" s="14">
        <f t="shared" si="2066"/>
        <v>0.30626880470812123</v>
      </c>
      <c r="BL1489" s="14">
        <f t="shared" si="2067"/>
        <v>0.18559432854286873</v>
      </c>
      <c r="BM1489" s="14">
        <f t="shared" si="2068"/>
        <v>0.27737038299782041</v>
      </c>
      <c r="BN1489" s="14">
        <f t="shared" si="2069"/>
        <v>0.72236692085327392</v>
      </c>
    </row>
    <row r="1490" spans="1:66" x14ac:dyDescent="0.25">
      <c r="A1490" t="s">
        <v>337</v>
      </c>
      <c r="B1490" t="s">
        <v>87</v>
      </c>
      <c r="C1490" t="s">
        <v>79</v>
      </c>
      <c r="D1490" t="s">
        <v>396</v>
      </c>
      <c r="E1490" s="10">
        <f>VLOOKUP(A1490,home!$A$2:$E$404,3,FALSE)</f>
        <v>1.2959000000000001</v>
      </c>
      <c r="F1490" s="10">
        <f>VLOOKUP(B1490,home!$B$2:$E$404,3,FALSE)</f>
        <v>0</v>
      </c>
      <c r="G1490" s="10">
        <f>VLOOKUP(C1490,away!$B$2:$E$404,4,FALSE)</f>
        <v>1.1575</v>
      </c>
      <c r="H1490" s="10">
        <f>VLOOKUP(A1490,away!$A$2:$E$404,3,FALSE)</f>
        <v>1</v>
      </c>
      <c r="I1490" s="10">
        <f>VLOOKUP(C1490,away!$B$2:$E$404,3,FALSE)</f>
        <v>2</v>
      </c>
      <c r="J1490" s="10">
        <f>VLOOKUP(B1490,home!$B$2:$E$404,4,FALSE)</f>
        <v>0.66669999999999996</v>
      </c>
      <c r="K1490" s="12">
        <f t="shared" si="2014"/>
        <v>0</v>
      </c>
      <c r="L1490" s="12">
        <f t="shared" si="2015"/>
        <v>1.3333999999999999</v>
      </c>
      <c r="M1490" s="13">
        <f t="shared" si="2016"/>
        <v>0.26357956555894413</v>
      </c>
      <c r="N1490" s="13">
        <f t="shared" si="2017"/>
        <v>0</v>
      </c>
      <c r="O1490" s="13">
        <f t="shared" si="2018"/>
        <v>0.3514569927162961</v>
      </c>
      <c r="P1490" s="13">
        <f t="shared" si="2019"/>
        <v>0</v>
      </c>
      <c r="Q1490" s="13">
        <f t="shared" si="2020"/>
        <v>0</v>
      </c>
      <c r="R1490" s="13">
        <f t="shared" si="2021"/>
        <v>0.23431637704395464</v>
      </c>
      <c r="S1490" s="13">
        <f t="shared" si="2022"/>
        <v>0</v>
      </c>
      <c r="T1490" s="13">
        <f t="shared" si="2023"/>
        <v>0</v>
      </c>
      <c r="U1490" s="13">
        <f t="shared" si="2024"/>
        <v>0</v>
      </c>
      <c r="V1490" s="13">
        <f t="shared" si="2025"/>
        <v>0</v>
      </c>
      <c r="W1490" s="13">
        <f t="shared" si="2026"/>
        <v>0</v>
      </c>
      <c r="X1490" s="13">
        <f t="shared" si="2027"/>
        <v>0</v>
      </c>
      <c r="Y1490" s="13">
        <f t="shared" si="2028"/>
        <v>0</v>
      </c>
      <c r="Z1490" s="13">
        <f t="shared" si="2029"/>
        <v>0.10414581905013638</v>
      </c>
      <c r="AA1490" s="13">
        <f t="shared" si="2030"/>
        <v>0</v>
      </c>
      <c r="AB1490" s="13">
        <f t="shared" si="2031"/>
        <v>0</v>
      </c>
      <c r="AC1490" s="13">
        <f t="shared" si="2032"/>
        <v>0</v>
      </c>
      <c r="AD1490" s="13">
        <f t="shared" si="2033"/>
        <v>0</v>
      </c>
      <c r="AE1490" s="13">
        <f t="shared" si="2034"/>
        <v>0</v>
      </c>
      <c r="AF1490" s="13">
        <f t="shared" si="2035"/>
        <v>0</v>
      </c>
      <c r="AG1490" s="13">
        <f t="shared" si="2036"/>
        <v>0</v>
      </c>
      <c r="AH1490" s="13">
        <f t="shared" si="2037"/>
        <v>3.4717008780362955E-2</v>
      </c>
      <c r="AI1490" s="13">
        <f t="shared" si="2038"/>
        <v>0</v>
      </c>
      <c r="AJ1490" s="13">
        <f t="shared" si="2039"/>
        <v>0</v>
      </c>
      <c r="AK1490" s="13">
        <f t="shared" si="2040"/>
        <v>0</v>
      </c>
      <c r="AL1490" s="13">
        <f t="shared" si="2041"/>
        <v>0</v>
      </c>
      <c r="AM1490" s="13">
        <f t="shared" si="2042"/>
        <v>0</v>
      </c>
      <c r="AN1490" s="13">
        <f t="shared" si="2043"/>
        <v>0</v>
      </c>
      <c r="AO1490" s="13">
        <f t="shared" si="2044"/>
        <v>0</v>
      </c>
      <c r="AP1490" s="13">
        <f t="shared" si="2045"/>
        <v>0</v>
      </c>
      <c r="AQ1490" s="13">
        <f t="shared" si="2046"/>
        <v>0</v>
      </c>
      <c r="AR1490" s="13">
        <f t="shared" si="2047"/>
        <v>9.2583319015471875E-3</v>
      </c>
      <c r="AS1490" s="13">
        <f t="shared" si="2048"/>
        <v>0</v>
      </c>
      <c r="AT1490" s="13">
        <f t="shared" si="2049"/>
        <v>0</v>
      </c>
      <c r="AU1490" s="13">
        <f t="shared" si="2050"/>
        <v>0</v>
      </c>
      <c r="AV1490" s="13">
        <f t="shared" si="2051"/>
        <v>0</v>
      </c>
      <c r="AW1490" s="13">
        <f t="shared" si="2052"/>
        <v>0</v>
      </c>
      <c r="AX1490" s="13">
        <f t="shared" si="2053"/>
        <v>0</v>
      </c>
      <c r="AY1490" s="13">
        <f t="shared" si="2054"/>
        <v>0</v>
      </c>
      <c r="AZ1490" s="13">
        <f t="shared" si="2055"/>
        <v>0</v>
      </c>
      <c r="BA1490" s="13">
        <f t="shared" si="2056"/>
        <v>0</v>
      </c>
      <c r="BB1490" s="13">
        <f t="shared" si="2057"/>
        <v>0</v>
      </c>
      <c r="BC1490" s="13">
        <f t="shared" si="2058"/>
        <v>0</v>
      </c>
      <c r="BD1490" s="13">
        <f t="shared" si="2059"/>
        <v>2.0575099595871692E-3</v>
      </c>
      <c r="BE1490" s="13">
        <f t="shared" si="2060"/>
        <v>0</v>
      </c>
      <c r="BF1490" s="13">
        <f t="shared" si="2061"/>
        <v>0</v>
      </c>
      <c r="BG1490" s="13">
        <f t="shared" si="2062"/>
        <v>0</v>
      </c>
      <c r="BH1490" s="13">
        <f t="shared" si="2063"/>
        <v>0</v>
      </c>
      <c r="BI1490" s="13">
        <f t="shared" si="2064"/>
        <v>0</v>
      </c>
      <c r="BJ1490" s="14">
        <f t="shared" si="2065"/>
        <v>0</v>
      </c>
      <c r="BK1490" s="14">
        <f t="shared" si="2066"/>
        <v>0.26357956555894413</v>
      </c>
      <c r="BL1490" s="14">
        <f t="shared" si="2067"/>
        <v>0.63180622040174816</v>
      </c>
      <c r="BM1490" s="14">
        <f t="shared" si="2068"/>
        <v>0.15017866969163368</v>
      </c>
      <c r="BN1490" s="14">
        <f t="shared" si="2069"/>
        <v>0.84935293531919487</v>
      </c>
    </row>
    <row r="1491" spans="1:66" x14ac:dyDescent="0.25">
      <c r="A1491" t="s">
        <v>343</v>
      </c>
      <c r="B1491" t="s">
        <v>210</v>
      </c>
      <c r="C1491" t="s">
        <v>206</v>
      </c>
      <c r="D1491" t="s">
        <v>396</v>
      </c>
      <c r="E1491" s="10">
        <f>VLOOKUP(A1491,home!$A$2:$E$404,3,FALSE)</f>
        <v>1.3976999999999999</v>
      </c>
      <c r="F1491" s="10">
        <f>VLOOKUP(B1491,home!$B$2:$E$404,3,FALSE)</f>
        <v>1.1783999999999999</v>
      </c>
      <c r="G1491" s="10">
        <f>VLOOKUP(C1491,away!$B$2:$E$404,4,FALSE)</f>
        <v>0.8347</v>
      </c>
      <c r="H1491" s="10">
        <f>VLOOKUP(A1491,away!$A$2:$E$404,3,FALSE)</f>
        <v>1.0585</v>
      </c>
      <c r="I1491" s="10">
        <f>VLOOKUP(C1491,away!$B$2:$E$404,3,FALSE)</f>
        <v>1.3646</v>
      </c>
      <c r="J1491" s="10">
        <f>VLOOKUP(B1491,home!$B$2:$E$404,4,FALSE)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337</v>
      </c>
      <c r="B1492" t="s">
        <v>77</v>
      </c>
      <c r="C1492" t="s">
        <v>96</v>
      </c>
      <c r="D1492" t="s">
        <v>397</v>
      </c>
      <c r="E1492" s="10">
        <f>VLOOKUP(A1492,home!$A$2:$E$404,3,FALSE)</f>
        <v>1.2959000000000001</v>
      </c>
      <c r="F1492" s="10">
        <f>VLOOKUP(B1492,home!$B$2:$E$404,3,FALSE)</f>
        <v>0.77170000000000005</v>
      </c>
      <c r="G1492" s="10">
        <f>VLOOKUP(C1492,away!$B$2:$E$404,4,FALSE)</f>
        <v>0.77170000000000005</v>
      </c>
      <c r="H1492" s="10">
        <f>VLOOKUP(A1492,away!$A$2:$E$404,3,FALSE)</f>
        <v>1</v>
      </c>
      <c r="I1492" s="10">
        <f>VLOOKUP(C1492,away!$B$2:$E$404,3,FALSE)</f>
        <v>0.1</v>
      </c>
      <c r="J1492" s="10">
        <f>VLOOKUP(B1492,home!$B$2:$E$404,4,FALSE)</f>
        <v>1.3332999999999999</v>
      </c>
      <c r="K1492" s="12">
        <f t="shared" si="2014"/>
        <v>0.7717355213510001</v>
      </c>
      <c r="L1492" s="12">
        <f t="shared" si="2015"/>
        <v>0.13333</v>
      </c>
      <c r="M1492" s="13">
        <f t="shared" si="2016"/>
        <v>0.4045153798405105</v>
      </c>
      <c r="N1492" s="13">
        <f t="shared" si="2017"/>
        <v>0.31217888755571421</v>
      </c>
      <c r="O1492" s="13">
        <f t="shared" si="2018"/>
        <v>5.3934035594135281E-2</v>
      </c>
      <c r="P1492" s="13">
        <f t="shared" si="2019"/>
        <v>4.1622811077803391E-2</v>
      </c>
      <c r="Q1492" s="13">
        <f t="shared" si="2020"/>
        <v>0.12045976827129216</v>
      </c>
      <c r="R1492" s="13">
        <f t="shared" si="2021"/>
        <v>3.5955124828830291E-3</v>
      </c>
      <c r="S1492" s="13">
        <f t="shared" si="2022"/>
        <v>1.0706999587392534E-3</v>
      </c>
      <c r="T1492" s="13">
        <f t="shared" si="2023"/>
        <v>1.606090090361139E-2</v>
      </c>
      <c r="U1492" s="13">
        <f t="shared" si="2024"/>
        <v>2.7747847005017631E-3</v>
      </c>
      <c r="V1492" s="13">
        <f t="shared" si="2025"/>
        <v>1.2241133828716453E-5</v>
      </c>
      <c r="W1492" s="13">
        <f t="shared" si="2026"/>
        <v>3.098769402288877E-2</v>
      </c>
      <c r="X1492" s="13">
        <f t="shared" si="2027"/>
        <v>4.1315892440717617E-3</v>
      </c>
      <c r="Y1492" s="13">
        <f t="shared" si="2028"/>
        <v>2.7543239695604398E-4</v>
      </c>
      <c r="Z1492" s="13">
        <f t="shared" si="2029"/>
        <v>1.5979655978093149E-4</v>
      </c>
      <c r="AA1492" s="13">
        <f t="shared" si="2030"/>
        <v>1.233206813726334E-4</v>
      </c>
      <c r="AB1492" s="13">
        <f t="shared" si="2031"/>
        <v>4.7585475166234904E-5</v>
      </c>
      <c r="AC1492" s="13">
        <f t="shared" si="2032"/>
        <v>7.8722346869057716E-8</v>
      </c>
      <c r="AD1492" s="13">
        <f t="shared" si="2033"/>
        <v>5.978576050554834E-3</v>
      </c>
      <c r="AE1492" s="13">
        <f t="shared" si="2034"/>
        <v>7.9712354482047634E-4</v>
      </c>
      <c r="AF1492" s="13">
        <f t="shared" si="2035"/>
        <v>5.3140241115457057E-5</v>
      </c>
      <c r="AG1492" s="13">
        <f t="shared" si="2036"/>
        <v>2.361729449307964E-6</v>
      </c>
      <c r="AH1492" s="13">
        <f t="shared" si="2037"/>
        <v>5.3264188288978986E-6</v>
      </c>
      <c r="AI1492" s="13">
        <f t="shared" si="2038"/>
        <v>4.1105866118533034E-6</v>
      </c>
      <c r="AJ1492" s="13">
        <f t="shared" si="2039"/>
        <v>1.586142850978525E-6</v>
      </c>
      <c r="AK1492" s="13">
        <f t="shared" si="2040"/>
        <v>4.0802759334569123E-7</v>
      </c>
      <c r="AL1492" s="13">
        <f t="shared" si="2041"/>
        <v>3.2400700043830132E-10</v>
      </c>
      <c r="AM1492" s="13">
        <f t="shared" si="2042"/>
        <v>9.2277590106230791E-4</v>
      </c>
      <c r="AN1492" s="13">
        <f t="shared" si="2043"/>
        <v>1.2303371088863755E-4</v>
      </c>
      <c r="AO1492" s="13">
        <f t="shared" si="2044"/>
        <v>8.2020423363910224E-6</v>
      </c>
      <c r="AP1492" s="13">
        <f t="shared" si="2045"/>
        <v>3.645261015703385E-7</v>
      </c>
      <c r="AQ1492" s="13">
        <f t="shared" si="2046"/>
        <v>1.2150566280593309E-8</v>
      </c>
      <c r="AR1492" s="13">
        <f t="shared" si="2047"/>
        <v>1.4203428449139143E-7</v>
      </c>
      <c r="AS1492" s="13">
        <f t="shared" si="2048"/>
        <v>1.0961290259168023E-7</v>
      </c>
      <c r="AT1492" s="13">
        <f t="shared" si="2049"/>
        <v>4.2296085264193362E-8</v>
      </c>
      <c r="AU1492" s="13">
        <f t="shared" si="2050"/>
        <v>1.0880463804156206E-8</v>
      </c>
      <c r="AV1492" s="13">
        <f t="shared" si="2051"/>
        <v>2.0992101016102939E-9</v>
      </c>
      <c r="AW1492" s="13">
        <f t="shared" si="2052"/>
        <v>9.2607948226607721E-13</v>
      </c>
      <c r="AX1492" s="13">
        <f t="shared" si="2053"/>
        <v>1.1868982351607642E-4</v>
      </c>
      <c r="AY1492" s="13">
        <f t="shared" si="2054"/>
        <v>1.5824914169398475E-5</v>
      </c>
      <c r="AZ1492" s="13">
        <f t="shared" si="2055"/>
        <v>1.0549679031029494E-6</v>
      </c>
      <c r="BA1492" s="13">
        <f t="shared" si="2056"/>
        <v>4.6886290173572099E-8</v>
      </c>
      <c r="BB1492" s="13">
        <f t="shared" si="2057"/>
        <v>1.5628372672105921E-9</v>
      </c>
      <c r="BC1492" s="13">
        <f t="shared" si="2058"/>
        <v>4.1674618567437661E-11</v>
      </c>
      <c r="BD1492" s="13">
        <f t="shared" si="2059"/>
        <v>3.1562385252062031E-9</v>
      </c>
      <c r="BE1492" s="13">
        <f t="shared" si="2060"/>
        <v>2.4357813837581206E-9</v>
      </c>
      <c r="BF1492" s="13">
        <f t="shared" si="2061"/>
        <v>9.3988950804581686E-10</v>
      </c>
      <c r="BG1492" s="13">
        <f t="shared" si="2062"/>
        <v>2.4178203983469111E-10</v>
      </c>
      <c r="BH1492" s="13">
        <f t="shared" si="2063"/>
        <v>4.6647947141283411E-11</v>
      </c>
      <c r="BI1492" s="13">
        <f t="shared" si="2064"/>
        <v>7.1999755614064519E-12</v>
      </c>
      <c r="BJ1492" s="14">
        <f t="shared" si="2065"/>
        <v>0.49211548048782022</v>
      </c>
      <c r="BK1492" s="14">
        <f t="shared" si="2066"/>
        <v>0.44723703597140513</v>
      </c>
      <c r="BL1492" s="14">
        <f t="shared" si="2067"/>
        <v>6.0486983860429652E-2</v>
      </c>
      <c r="BM1492" s="14">
        <f t="shared" si="2068"/>
        <v>6.3677077143854038E-2</v>
      </c>
      <c r="BN1492" s="14">
        <f t="shared" si="2069"/>
        <v>0.93630639482233846</v>
      </c>
    </row>
    <row r="1493" spans="1:66" x14ac:dyDescent="0.25">
      <c r="A1493" t="s">
        <v>337</v>
      </c>
      <c r="B1493" t="s">
        <v>73</v>
      </c>
      <c r="C1493" t="s">
        <v>81</v>
      </c>
      <c r="D1493" t="s">
        <v>397</v>
      </c>
      <c r="E1493" s="10">
        <f>VLOOKUP(A1493,home!$A$2:$E$404,3,FALSE)</f>
        <v>1.2959000000000001</v>
      </c>
      <c r="F1493" s="10">
        <f>VLOOKUP(B1493,home!$B$2:$E$404,3,FALSE)</f>
        <v>0.96460000000000001</v>
      </c>
      <c r="G1493" s="10">
        <f>VLOOKUP(C1493,away!$B$2:$E$404,4,FALSE)</f>
        <v>2.1221000000000001</v>
      </c>
      <c r="H1493" s="10">
        <f>VLOOKUP(A1493,away!$A$2:$E$404,3,FALSE)</f>
        <v>1</v>
      </c>
      <c r="I1493" s="10">
        <f>VLOOKUP(C1493,away!$B$2:$E$404,3,FALSE)</f>
        <v>0.5</v>
      </c>
      <c r="J1493" s="10">
        <f>VLOOKUP(B1493,home!$B$2:$E$404,4,FALSE)</f>
        <v>1</v>
      </c>
      <c r="K1493" s="12">
        <f t="shared" si="2014"/>
        <v>2.6526783495940003</v>
      </c>
      <c r="L1493" s="12">
        <f t="shared" si="2015"/>
        <v>0.5</v>
      </c>
      <c r="M1493" s="13">
        <f t="shared" si="2016"/>
        <v>4.2737507454391518E-2</v>
      </c>
      <c r="N1493" s="13">
        <f t="shared" si="2017"/>
        <v>0.11336886073987658</v>
      </c>
      <c r="O1493" s="13">
        <f t="shared" si="2018"/>
        <v>2.1368753727195759E-2</v>
      </c>
      <c r="P1493" s="13">
        <f t="shared" si="2019"/>
        <v>5.6684430369938289E-2</v>
      </c>
      <c r="Q1493" s="13">
        <f t="shared" si="2020"/>
        <v>0.15036556120140396</v>
      </c>
      <c r="R1493" s="13">
        <f t="shared" si="2021"/>
        <v>5.3421884317989398E-3</v>
      </c>
      <c r="S1493" s="13">
        <f t="shared" si="2022"/>
        <v>1.8795695150175495E-2</v>
      </c>
      <c r="T1493" s="13">
        <f t="shared" si="2023"/>
        <v>7.5182780600701979E-2</v>
      </c>
      <c r="U1493" s="13">
        <f t="shared" si="2024"/>
        <v>1.4171107592484572E-2</v>
      </c>
      <c r="V1493" s="13">
        <f t="shared" si="2025"/>
        <v>2.7699407550244165E-3</v>
      </c>
      <c r="W1493" s="13">
        <f t="shared" si="2026"/>
        <v>0.13295715624117196</v>
      </c>
      <c r="X1493" s="13">
        <f t="shared" si="2027"/>
        <v>6.6478578120585982E-2</v>
      </c>
      <c r="Y1493" s="13">
        <f t="shared" si="2028"/>
        <v>1.6619644530146496E-2</v>
      </c>
      <c r="Z1493" s="13">
        <f t="shared" si="2029"/>
        <v>8.9036473863315674E-4</v>
      </c>
      <c r="AA1493" s="13">
        <f t="shared" si="2030"/>
        <v>2.361851265414096E-3</v>
      </c>
      <c r="AB1493" s="13">
        <f t="shared" si="2031"/>
        <v>3.1326158583625833E-3</v>
      </c>
      <c r="AC1493" s="13">
        <f t="shared" si="2032"/>
        <v>2.296175584534789E-4</v>
      </c>
      <c r="AD1493" s="13">
        <f t="shared" si="2033"/>
        <v>8.8173142446135916E-2</v>
      </c>
      <c r="AE1493" s="13">
        <f t="shared" si="2034"/>
        <v>4.4086571223067958E-2</v>
      </c>
      <c r="AF1493" s="13">
        <f t="shared" si="2035"/>
        <v>1.1021642805766989E-2</v>
      </c>
      <c r="AG1493" s="13">
        <f t="shared" si="2036"/>
        <v>1.8369404676278319E-3</v>
      </c>
      <c r="AH1493" s="13">
        <f t="shared" si="2037"/>
        <v>1.1129559232914457E-4</v>
      </c>
      <c r="AI1493" s="13">
        <f t="shared" si="2038"/>
        <v>2.9523140817676189E-4</v>
      </c>
      <c r="AJ1493" s="13">
        <f t="shared" si="2039"/>
        <v>3.9157698229532281E-4</v>
      </c>
      <c r="AK1493" s="13">
        <f t="shared" si="2040"/>
        <v>3.4624259437805201E-4</v>
      </c>
      <c r="AL1493" s="13">
        <f t="shared" si="2041"/>
        <v>1.2182030519923572E-5</v>
      </c>
      <c r="AM1493" s="13">
        <f t="shared" si="2042"/>
        <v>4.6778997196506508E-2</v>
      </c>
      <c r="AN1493" s="13">
        <f t="shared" si="2043"/>
        <v>2.3389498598253254E-2</v>
      </c>
      <c r="AO1493" s="13">
        <f t="shared" si="2044"/>
        <v>5.8473746495633135E-3</v>
      </c>
      <c r="AP1493" s="13">
        <f t="shared" si="2045"/>
        <v>9.745624415938858E-4</v>
      </c>
      <c r="AQ1493" s="13">
        <f t="shared" si="2046"/>
        <v>1.2182030519923568E-4</v>
      </c>
      <c r="AR1493" s="13">
        <f t="shared" si="2047"/>
        <v>1.1129559232914461E-5</v>
      </c>
      <c r="AS1493" s="13">
        <f t="shared" si="2048"/>
        <v>2.95231408176762E-5</v>
      </c>
      <c r="AT1493" s="13">
        <f t="shared" si="2049"/>
        <v>3.9157698229532289E-5</v>
      </c>
      <c r="AU1493" s="13">
        <f t="shared" si="2050"/>
        <v>3.4624259437805209E-5</v>
      </c>
      <c r="AV1493" s="13">
        <f t="shared" si="2051"/>
        <v>2.2961755845347898E-5</v>
      </c>
      <c r="AW1493" s="13">
        <f t="shared" si="2052"/>
        <v>4.488195640874251E-7</v>
      </c>
      <c r="AX1493" s="13">
        <f t="shared" si="2053"/>
        <v>2.0681605513148547E-2</v>
      </c>
      <c r="AY1493" s="13">
        <f t="shared" si="2054"/>
        <v>1.0340802756574273E-2</v>
      </c>
      <c r="AZ1493" s="13">
        <f t="shared" si="2055"/>
        <v>2.5852006891435683E-3</v>
      </c>
      <c r="BA1493" s="13">
        <f t="shared" si="2056"/>
        <v>4.3086678152392811E-4</v>
      </c>
      <c r="BB1493" s="13">
        <f t="shared" si="2057"/>
        <v>5.3858347690491E-5</v>
      </c>
      <c r="BC1493" s="13">
        <f t="shared" si="2058"/>
        <v>5.3858347690491012E-6</v>
      </c>
      <c r="BD1493" s="13">
        <f t="shared" si="2059"/>
        <v>9.2746326940953828E-7</v>
      </c>
      <c r="BE1493" s="13">
        <f t="shared" si="2060"/>
        <v>2.4602617348063498E-6</v>
      </c>
      <c r="BF1493" s="13">
        <f t="shared" si="2061"/>
        <v>3.2631415191276907E-6</v>
      </c>
      <c r="BG1493" s="13">
        <f t="shared" si="2062"/>
        <v>2.8853549531504338E-6</v>
      </c>
      <c r="BH1493" s="13">
        <f t="shared" si="2063"/>
        <v>1.9134796537789914E-6</v>
      </c>
      <c r="BI1493" s="13">
        <f t="shared" si="2064"/>
        <v>1.0151692099936309E-6</v>
      </c>
      <c r="BJ1493" s="14">
        <f t="shared" si="2065"/>
        <v>0.81130085149045172</v>
      </c>
      <c r="BK1493" s="14">
        <f t="shared" si="2066"/>
        <v>0.1315701760750774</v>
      </c>
      <c r="BL1493" s="14">
        <f t="shared" si="2067"/>
        <v>4.7670724736338772E-2</v>
      </c>
      <c r="BM1493" s="14">
        <f t="shared" si="2068"/>
        <v>0.59122446117888572</v>
      </c>
      <c r="BN1493" s="14">
        <f t="shared" si="2069"/>
        <v>0.38986730192460506</v>
      </c>
    </row>
    <row r="1494" spans="1:66" x14ac:dyDescent="0.25">
      <c r="A1494" t="s">
        <v>337</v>
      </c>
      <c r="B1494" t="s">
        <v>92</v>
      </c>
      <c r="C1494" t="s">
        <v>85</v>
      </c>
      <c r="D1494" t="s">
        <v>397</v>
      </c>
      <c r="E1494" s="10">
        <f>VLOOKUP(A1494,home!$A$2:$E$404,3,FALSE)</f>
        <v>1.2959000000000001</v>
      </c>
      <c r="F1494" s="10">
        <f>VLOOKUP(B1494,home!$B$2:$E$404,3,FALSE)</f>
        <v>0.77170000000000005</v>
      </c>
      <c r="G1494" s="10">
        <f>VLOOKUP(C1494,away!$B$2:$E$404,4,FALSE)</f>
        <v>1.2861</v>
      </c>
      <c r="H1494" s="10">
        <f>VLOOKUP(A1494,away!$A$2:$E$404,3,FALSE)</f>
        <v>1</v>
      </c>
      <c r="I1494" s="10">
        <f>VLOOKUP(C1494,away!$B$2:$E$404,3,FALSE)</f>
        <v>1</v>
      </c>
      <c r="J1494" s="10">
        <f>VLOOKUP(B1494,home!$B$2:$E$404,4,FALSE)</f>
        <v>1.6667000000000001</v>
      </c>
      <c r="K1494" s="12">
        <f t="shared" si="2014"/>
        <v>1.2861591991830001</v>
      </c>
      <c r="L1494" s="12">
        <f t="shared" si="2015"/>
        <v>1.6667000000000001</v>
      </c>
      <c r="M1494" s="13">
        <f t="shared" si="2016"/>
        <v>5.2190270039264318E-2</v>
      </c>
      <c r="N1494" s="13">
        <f t="shared" si="2017"/>
        <v>6.7124995918844715E-2</v>
      </c>
      <c r="O1494" s="13">
        <f t="shared" si="2018"/>
        <v>8.6985523074441837E-2</v>
      </c>
      <c r="P1494" s="13">
        <f t="shared" si="2019"/>
        <v>0.11187723069793848</v>
      </c>
      <c r="Q1494" s="13">
        <f t="shared" si="2020"/>
        <v>4.3166715498071745E-2</v>
      </c>
      <c r="R1494" s="13">
        <f t="shared" si="2021"/>
        <v>7.2489385654086122E-2</v>
      </c>
      <c r="S1494" s="13">
        <f t="shared" si="2022"/>
        <v>5.9956169699942177E-2</v>
      </c>
      <c r="T1494" s="13">
        <f t="shared" si="2023"/>
        <v>7.1945964720636177E-2</v>
      </c>
      <c r="U1494" s="13">
        <f t="shared" si="2024"/>
        <v>9.3232890202127064E-2</v>
      </c>
      <c r="V1494" s="13">
        <f t="shared" si="2025"/>
        <v>1.4280503976100334E-2</v>
      </c>
      <c r="W1494" s="13">
        <f t="shared" si="2026"/>
        <v>1.8506422745453444E-2</v>
      </c>
      <c r="X1494" s="13">
        <f t="shared" si="2027"/>
        <v>3.0844654789847253E-2</v>
      </c>
      <c r="Y1494" s="13">
        <f t="shared" si="2028"/>
        <v>2.5704393069119216E-2</v>
      </c>
      <c r="Z1494" s="13">
        <f t="shared" si="2029"/>
        <v>4.0272686356555121E-2</v>
      </c>
      <c r="AA1494" s="13">
        <f t="shared" si="2030"/>
        <v>5.179708603329506E-2</v>
      </c>
      <c r="AB1494" s="13">
        <f t="shared" si="2031"/>
        <v>3.3309649346297876E-2</v>
      </c>
      <c r="AC1494" s="13">
        <f t="shared" si="2032"/>
        <v>1.9132675935272924E-3</v>
      </c>
      <c r="AD1494" s="13">
        <f t="shared" si="2033"/>
        <v>5.9505514645086148E-3</v>
      </c>
      <c r="AE1494" s="13">
        <f t="shared" si="2034"/>
        <v>9.9177841258965074E-3</v>
      </c>
      <c r="AF1494" s="13">
        <f t="shared" si="2035"/>
        <v>8.264985401315858E-3</v>
      </c>
      <c r="AG1494" s="13">
        <f t="shared" si="2036"/>
        <v>4.5917503894577138E-3</v>
      </c>
      <c r="AH1494" s="13">
        <f t="shared" si="2037"/>
        <v>1.6780621587617599E-2</v>
      </c>
      <c r="AI1494" s="13">
        <f t="shared" si="2038"/>
        <v>2.1582550822923215E-2</v>
      </c>
      <c r="AJ1494" s="13">
        <f t="shared" si="2039"/>
        <v>1.3879298141368665E-2</v>
      </c>
      <c r="AK1494" s="13">
        <f t="shared" si="2040"/>
        <v>5.9503289942416052E-3</v>
      </c>
      <c r="AL1494" s="13">
        <f t="shared" si="2041"/>
        <v>1.6405439541654441E-4</v>
      </c>
      <c r="AM1494" s="13">
        <f t="shared" si="2042"/>
        <v>1.5306713012579261E-3</v>
      </c>
      <c r="AN1494" s="13">
        <f t="shared" si="2043"/>
        <v>2.5511698578065851E-3</v>
      </c>
      <c r="AO1494" s="13">
        <f t="shared" si="2044"/>
        <v>2.1260174010031187E-3</v>
      </c>
      <c r="AP1494" s="13">
        <f t="shared" si="2045"/>
        <v>1.1811444007506326E-3</v>
      </c>
      <c r="AQ1494" s="13">
        <f t="shared" si="2046"/>
        <v>4.921533431827698E-4</v>
      </c>
      <c r="AR1494" s="13">
        <f t="shared" si="2047"/>
        <v>5.5936524000164481E-3</v>
      </c>
      <c r="AS1494" s="13">
        <f t="shared" si="2048"/>
        <v>7.1943274913132214E-3</v>
      </c>
      <c r="AT1494" s="13">
        <f t="shared" si="2049"/>
        <v>4.6265252424438292E-3</v>
      </c>
      <c r="AU1494" s="13">
        <f t="shared" si="2050"/>
        <v>1.9834826669404958E-3</v>
      </c>
      <c r="AV1494" s="13">
        <f t="shared" si="2051"/>
        <v>6.3776861962638745E-4</v>
      </c>
      <c r="AW1494" s="13">
        <f t="shared" si="2052"/>
        <v>9.7687171218884426E-6</v>
      </c>
      <c r="AX1494" s="13">
        <f t="shared" si="2053"/>
        <v>3.2811449583971554E-4</v>
      </c>
      <c r="AY1494" s="13">
        <f t="shared" si="2054"/>
        <v>5.4686843021605391E-4</v>
      </c>
      <c r="AZ1494" s="13">
        <f t="shared" si="2055"/>
        <v>4.5573280632054867E-4</v>
      </c>
      <c r="BA1494" s="13">
        <f t="shared" si="2056"/>
        <v>2.5318995609815282E-4</v>
      </c>
      <c r="BB1494" s="13">
        <f t="shared" si="2057"/>
        <v>1.054979249571978E-4</v>
      </c>
      <c r="BC1494" s="13">
        <f t="shared" si="2058"/>
        <v>3.5166678305232303E-5</v>
      </c>
      <c r="BD1494" s="13">
        <f t="shared" si="2059"/>
        <v>1.5538234091845686E-3</v>
      </c>
      <c r="BE1494" s="13">
        <f t="shared" si="2060"/>
        <v>1.9984642716286238E-3</v>
      </c>
      <c r="BF1494" s="13">
        <f t="shared" si="2061"/>
        <v>1.2851716035968545E-3</v>
      </c>
      <c r="BG1494" s="13">
        <f t="shared" si="2062"/>
        <v>5.5097842683162054E-4</v>
      </c>
      <c r="BH1494" s="13">
        <f t="shared" si="2063"/>
        <v>1.7716149305521659E-4</v>
      </c>
      <c r="BI1494" s="13">
        <f t="shared" si="2064"/>
        <v>4.5571576806792408E-5</v>
      </c>
      <c r="BJ1494" s="14">
        <f t="shared" si="2065"/>
        <v>0.29562394471888909</v>
      </c>
      <c r="BK1494" s="14">
        <f t="shared" si="2066"/>
        <v>0.24092836483240523</v>
      </c>
      <c r="BL1494" s="14">
        <f t="shared" si="2067"/>
        <v>0.42165426105784315</v>
      </c>
      <c r="BM1494" s="14">
        <f t="shared" si="2068"/>
        <v>0.56410803636995122</v>
      </c>
      <c r="BN1494" s="14">
        <f t="shared" si="2069"/>
        <v>0.43383412088264728</v>
      </c>
    </row>
    <row r="1495" spans="1:66" x14ac:dyDescent="0.25">
      <c r="A1495" t="s">
        <v>337</v>
      </c>
      <c r="B1495" t="s">
        <v>75</v>
      </c>
      <c r="C1495" t="s">
        <v>83</v>
      </c>
      <c r="D1495" t="s">
        <v>397</v>
      </c>
      <c r="E1495" s="10">
        <f>VLOOKUP(A1495,home!$A$2:$E$404,3,FALSE)</f>
        <v>1.2959000000000001</v>
      </c>
      <c r="F1495" s="10">
        <f>VLOOKUP(B1495,home!$B$2:$E$404,3,FALSE)</f>
        <v>1.5432999999999999</v>
      </c>
      <c r="G1495" s="10">
        <f>VLOOKUP(C1495,away!$B$2:$E$404,4,FALSE)</f>
        <v>0.51439999999999997</v>
      </c>
      <c r="H1495" s="10">
        <f>VLOOKUP(A1495,away!$A$2:$E$404,3,FALSE)</f>
        <v>1</v>
      </c>
      <c r="I1495" s="10">
        <f>VLOOKUP(C1495,away!$B$2:$E$404,3,FALSE)</f>
        <v>0.66669999999999996</v>
      </c>
      <c r="J1495" s="10">
        <f>VLOOKUP(B1495,home!$B$2:$E$404,4,FALSE)</f>
        <v>1</v>
      </c>
      <c r="K1495" s="12">
        <f t="shared" si="2014"/>
        <v>1.028780694568</v>
      </c>
      <c r="L1495" s="12">
        <f t="shared" si="2015"/>
        <v>0.66669999999999996</v>
      </c>
      <c r="M1495" s="13">
        <f t="shared" si="2016"/>
        <v>0.18351099508412297</v>
      </c>
      <c r="N1495" s="13">
        <f t="shared" si="2017"/>
        <v>0.18879256898350885</v>
      </c>
      <c r="O1495" s="13">
        <f t="shared" si="2018"/>
        <v>0.12234678042258477</v>
      </c>
      <c r="P1495" s="13">
        <f t="shared" si="2019"/>
        <v>0.12586800574130536</v>
      </c>
      <c r="Q1495" s="13">
        <f t="shared" si="2020"/>
        <v>9.711307512406564E-2</v>
      </c>
      <c r="R1495" s="13">
        <f t="shared" si="2021"/>
        <v>4.0784299253868624E-2</v>
      </c>
      <c r="S1495" s="13">
        <f t="shared" si="2022"/>
        <v>2.1582841483191267E-2</v>
      </c>
      <c r="T1495" s="13">
        <f t="shared" si="2023"/>
        <v>6.4745287185214564E-2</v>
      </c>
      <c r="U1495" s="13">
        <f t="shared" si="2024"/>
        <v>4.1958099713864126E-2</v>
      </c>
      <c r="V1495" s="13">
        <f t="shared" si="2025"/>
        <v>1.6448237668415667E-3</v>
      </c>
      <c r="W1495" s="13">
        <f t="shared" si="2026"/>
        <v>3.3302685625923548E-2</v>
      </c>
      <c r="X1495" s="13">
        <f t="shared" si="2027"/>
        <v>2.2202900506803225E-2</v>
      </c>
      <c r="Y1495" s="13">
        <f t="shared" si="2028"/>
        <v>7.4013368839428535E-3</v>
      </c>
      <c r="Z1495" s="13">
        <f t="shared" si="2029"/>
        <v>9.0636307708514031E-3</v>
      </c>
      <c r="AA1495" s="13">
        <f t="shared" si="2030"/>
        <v>9.3244883597444032E-3</v>
      </c>
      <c r="AB1495" s="13">
        <f t="shared" si="2031"/>
        <v>4.796426805614539E-3</v>
      </c>
      <c r="AC1495" s="13">
        <f t="shared" si="2032"/>
        <v>7.0510314393336886E-5</v>
      </c>
      <c r="AD1495" s="13">
        <f t="shared" si="2033"/>
        <v>8.565290012304343E-3</v>
      </c>
      <c r="AE1495" s="13">
        <f t="shared" si="2034"/>
        <v>5.7104788512033055E-3</v>
      </c>
      <c r="AF1495" s="13">
        <f t="shared" si="2035"/>
        <v>1.9035881250486213E-3</v>
      </c>
      <c r="AG1495" s="13">
        <f t="shared" si="2036"/>
        <v>4.2304073432330525E-4</v>
      </c>
      <c r="AH1495" s="13">
        <f t="shared" si="2037"/>
        <v>1.5106806587316573E-3</v>
      </c>
      <c r="AI1495" s="13">
        <f t="shared" si="2038"/>
        <v>1.5541590973603982E-3</v>
      </c>
      <c r="AJ1495" s="13">
        <f t="shared" si="2039"/>
        <v>7.9944443782580313E-4</v>
      </c>
      <c r="AK1495" s="13">
        <f t="shared" si="2040"/>
        <v>2.7415100133831806E-4</v>
      </c>
      <c r="AL1495" s="13">
        <f t="shared" si="2041"/>
        <v>1.9344873919545595E-6</v>
      </c>
      <c r="AM1495" s="13">
        <f t="shared" si="2042"/>
        <v>1.7623610016069633E-3</v>
      </c>
      <c r="AN1495" s="13">
        <f t="shared" si="2043"/>
        <v>1.1749660797713624E-3</v>
      </c>
      <c r="AO1495" s="13">
        <f t="shared" si="2044"/>
        <v>3.9167494269178358E-4</v>
      </c>
      <c r="AP1495" s="13">
        <f t="shared" si="2045"/>
        <v>8.7043228097537359E-5</v>
      </c>
      <c r="AQ1495" s="13">
        <f t="shared" si="2046"/>
        <v>1.4507930043157036E-5</v>
      </c>
      <c r="AR1495" s="13">
        <f t="shared" si="2047"/>
        <v>2.014341590352792E-4</v>
      </c>
      <c r="AS1495" s="13">
        <f t="shared" si="2048"/>
        <v>2.0723157404203553E-4</v>
      </c>
      <c r="AT1495" s="13">
        <f t="shared" si="2049"/>
        <v>1.065979213396926E-4</v>
      </c>
      <c r="AU1495" s="13">
        <f t="shared" si="2050"/>
        <v>3.6555294518451339E-5</v>
      </c>
      <c r="AV1495" s="13">
        <f t="shared" si="2051"/>
        <v>9.4018453212075416E-6</v>
      </c>
      <c r="AW1495" s="13">
        <f t="shared" si="2052"/>
        <v>3.6856718349855292E-8</v>
      </c>
      <c r="AX1495" s="13">
        <f t="shared" si="2053"/>
        <v>3.0218049588546126E-4</v>
      </c>
      <c r="AY1495" s="13">
        <f t="shared" si="2054"/>
        <v>2.01463736606837E-4</v>
      </c>
      <c r="AZ1495" s="13">
        <f t="shared" si="2055"/>
        <v>6.7157936597889097E-5</v>
      </c>
      <c r="BA1495" s="13">
        <f t="shared" si="2056"/>
        <v>1.4924732109937552E-5</v>
      </c>
      <c r="BB1495" s="13">
        <f t="shared" si="2057"/>
        <v>2.4875797244238411E-6</v>
      </c>
      <c r="BC1495" s="13">
        <f t="shared" si="2058"/>
        <v>3.3169388045467502E-7</v>
      </c>
      <c r="BD1495" s="13">
        <f t="shared" si="2059"/>
        <v>2.2382692304803434E-5</v>
      </c>
      <c r="BE1495" s="13">
        <f t="shared" si="2060"/>
        <v>2.3026881735637506E-5</v>
      </c>
      <c r="BF1495" s="13">
        <f t="shared" si="2061"/>
        <v>1.1844805692862172E-5</v>
      </c>
      <c r="BG1495" s="13">
        <f t="shared" si="2062"/>
        <v>4.0619024759085832E-6</v>
      </c>
      <c r="BH1495" s="13">
        <f t="shared" si="2063"/>
        <v>1.0447017126081777E-6</v>
      </c>
      <c r="BI1495" s="13">
        <f t="shared" si="2064"/>
        <v>2.1495379070268407E-7</v>
      </c>
      <c r="BJ1495" s="14">
        <f t="shared" si="2065"/>
        <v>0.43417935138935404</v>
      </c>
      <c r="BK1495" s="14">
        <f t="shared" si="2066"/>
        <v>0.33288057461385329</v>
      </c>
      <c r="BL1495" s="14">
        <f t="shared" si="2067"/>
        <v>0.22397232648290186</v>
      </c>
      <c r="BM1495" s="14">
        <f t="shared" si="2068"/>
        <v>0.24147873176761589</v>
      </c>
      <c r="BN1495" s="14">
        <f t="shared" si="2069"/>
        <v>0.75841572460945617</v>
      </c>
    </row>
    <row r="1496" spans="1:66" x14ac:dyDescent="0.25">
      <c r="A1496" t="s">
        <v>337</v>
      </c>
      <c r="B1496" t="s">
        <v>80</v>
      </c>
      <c r="C1496" t="s">
        <v>74</v>
      </c>
      <c r="D1496" t="s">
        <v>397</v>
      </c>
      <c r="E1496" s="10">
        <f>VLOOKUP(A1496,home!$A$2:$E$404,3,FALSE)</f>
        <v>1.2959000000000001</v>
      </c>
      <c r="F1496" s="10">
        <f>VLOOKUP(B1496,home!$B$2:$E$404,3,FALSE)</f>
        <v>1.3504</v>
      </c>
      <c r="G1496" s="10">
        <f>VLOOKUP(C1496,away!$B$2:$E$404,4,FALSE)</f>
        <v>1.5432999999999999</v>
      </c>
      <c r="H1496" s="10">
        <f>VLOOKUP(A1496,away!$A$2:$E$404,3,FALSE)</f>
        <v>1</v>
      </c>
      <c r="I1496" s="10">
        <f>VLOOKUP(C1496,away!$B$2:$E$404,3,FALSE)</f>
        <v>0.1</v>
      </c>
      <c r="J1496" s="10">
        <f>VLOOKUP(B1496,home!$B$2:$E$404,4,FALSE)</f>
        <v>1.25</v>
      </c>
      <c r="K1496" s="12">
        <f t="shared" si="2014"/>
        <v>2.7007493194880001</v>
      </c>
      <c r="L1496" s="12">
        <f t="shared" si="2015"/>
        <v>0.125</v>
      </c>
      <c r="M1496" s="13">
        <f t="shared" si="2016"/>
        <v>5.9264232343214582E-2</v>
      </c>
      <c r="N1496" s="13">
        <f t="shared" si="2017"/>
        <v>0.16005783517091551</v>
      </c>
      <c r="O1496" s="13">
        <f t="shared" si="2018"/>
        <v>7.4080290429018236E-3</v>
      </c>
      <c r="P1496" s="13">
        <f t="shared" si="2019"/>
        <v>2.0007229396364439E-2</v>
      </c>
      <c r="Q1496" s="13">
        <f t="shared" si="2020"/>
        <v>0.21613804470828632</v>
      </c>
      <c r="R1496" s="13">
        <f t="shared" si="2021"/>
        <v>4.6300181518136403E-4</v>
      </c>
      <c r="S1496" s="13">
        <f t="shared" si="2022"/>
        <v>1.6885784742834873E-3</v>
      </c>
      <c r="T1496" s="13">
        <f t="shared" si="2023"/>
        <v>2.7017255588535793E-2</v>
      </c>
      <c r="U1496" s="13">
        <f t="shared" si="2024"/>
        <v>1.2504518372727777E-3</v>
      </c>
      <c r="V1496" s="13">
        <f t="shared" si="2025"/>
        <v>6.333926618504468E-5</v>
      </c>
      <c r="W1496" s="13">
        <f t="shared" si="2026"/>
        <v>0.19457822572045705</v>
      </c>
      <c r="X1496" s="13">
        <f t="shared" si="2027"/>
        <v>2.4322278215057135E-2</v>
      </c>
      <c r="Y1496" s="13">
        <f t="shared" si="2028"/>
        <v>1.5201423884410711E-3</v>
      </c>
      <c r="Z1496" s="13">
        <f t="shared" si="2029"/>
        <v>1.9291742299223518E-5</v>
      </c>
      <c r="AA1496" s="13">
        <f t="shared" si="2030"/>
        <v>5.2102159886365781E-5</v>
      </c>
      <c r="AB1496" s="13">
        <f t="shared" si="2031"/>
        <v>7.0357436428478688E-5</v>
      </c>
      <c r="AC1496" s="13">
        <f t="shared" si="2032"/>
        <v>1.3364334378603802E-6</v>
      </c>
      <c r="AD1496" s="13">
        <f t="shared" si="2033"/>
        <v>0.1313767526754267</v>
      </c>
      <c r="AE1496" s="13">
        <f t="shared" si="2034"/>
        <v>1.6422094084428341E-2</v>
      </c>
      <c r="AF1496" s="13">
        <f t="shared" si="2035"/>
        <v>1.0263808802767715E-3</v>
      </c>
      <c r="AG1496" s="13">
        <f t="shared" si="2036"/>
        <v>4.2765870011532179E-5</v>
      </c>
      <c r="AH1496" s="13">
        <f t="shared" si="2037"/>
        <v>6.0286694685073462E-7</v>
      </c>
      <c r="AI1496" s="13">
        <f t="shared" si="2038"/>
        <v>1.62819249644893E-6</v>
      </c>
      <c r="AJ1496" s="13">
        <f t="shared" si="2039"/>
        <v>2.1986698883899586E-6</v>
      </c>
      <c r="AK1496" s="13">
        <f t="shared" si="2040"/>
        <v>1.9793520682826454E-6</v>
      </c>
      <c r="AL1496" s="13">
        <f t="shared" si="2041"/>
        <v>1.8046858489212144E-8</v>
      </c>
      <c r="AM1496" s="13">
        <f t="shared" si="2042"/>
        <v>7.0963135076940381E-2</v>
      </c>
      <c r="AN1496" s="13">
        <f t="shared" si="2043"/>
        <v>8.8703918846175494E-3</v>
      </c>
      <c r="AO1496" s="13">
        <f t="shared" si="2044"/>
        <v>5.5439949278859695E-4</v>
      </c>
      <c r="AP1496" s="13">
        <f t="shared" si="2045"/>
        <v>2.3099978866191557E-5</v>
      </c>
      <c r="AQ1496" s="13">
        <f t="shared" si="2046"/>
        <v>7.2187433956848585E-7</v>
      </c>
      <c r="AR1496" s="13">
        <f t="shared" si="2047"/>
        <v>1.5071673671268366E-8</v>
      </c>
      <c r="AS1496" s="13">
        <f t="shared" si="2048"/>
        <v>4.0704812411223245E-8</v>
      </c>
      <c r="AT1496" s="13">
        <f t="shared" si="2049"/>
        <v>5.4966747209748949E-8</v>
      </c>
      <c r="AU1496" s="13">
        <f t="shared" si="2050"/>
        <v>4.9483801707066134E-8</v>
      </c>
      <c r="AV1496" s="13">
        <f t="shared" si="2051"/>
        <v>3.34108359465095E-8</v>
      </c>
      <c r="AW1496" s="13">
        <f t="shared" si="2052"/>
        <v>1.6923625272095833E-10</v>
      </c>
      <c r="AX1496" s="13">
        <f t="shared" si="2053"/>
        <v>3.1942273127963633E-2</v>
      </c>
      <c r="AY1496" s="13">
        <f t="shared" si="2054"/>
        <v>3.992784140995455E-3</v>
      </c>
      <c r="AZ1496" s="13">
        <f t="shared" si="2055"/>
        <v>2.4954900881221594E-4</v>
      </c>
      <c r="BA1496" s="13">
        <f t="shared" si="2056"/>
        <v>1.0397875367175673E-5</v>
      </c>
      <c r="BB1496" s="13">
        <f t="shared" si="2057"/>
        <v>3.2493360522423968E-7</v>
      </c>
      <c r="BC1496" s="13">
        <f t="shared" si="2058"/>
        <v>8.1233401306059906E-9</v>
      </c>
      <c r="BD1496" s="13">
        <f t="shared" si="2059"/>
        <v>3.1399320148475793E-10</v>
      </c>
      <c r="BE1496" s="13">
        <f t="shared" si="2060"/>
        <v>8.4801692523381851E-10</v>
      </c>
      <c r="BF1496" s="13">
        <f t="shared" si="2061"/>
        <v>1.145140566869771E-9</v>
      </c>
      <c r="BG1496" s="13">
        <f t="shared" si="2062"/>
        <v>1.0309125355638788E-9</v>
      </c>
      <c r="BH1496" s="13">
        <f t="shared" si="2063"/>
        <v>6.9605908221894861E-10</v>
      </c>
      <c r="BI1496" s="13">
        <f t="shared" si="2064"/>
        <v>3.7597621852525344E-10</v>
      </c>
      <c r="BJ1496" s="14">
        <f t="shared" si="2065"/>
        <v>0.88910886081947227</v>
      </c>
      <c r="BK1496" s="14">
        <f t="shared" si="2066"/>
        <v>8.5017518101339354E-2</v>
      </c>
      <c r="BL1496" s="14">
        <f t="shared" si="2067"/>
        <v>9.2505494210402585E-3</v>
      </c>
      <c r="BM1496" s="14">
        <f t="shared" si="2068"/>
        <v>0.51606506363552795</v>
      </c>
      <c r="BN1496" s="14">
        <f t="shared" si="2069"/>
        <v>0.46333837247686405</v>
      </c>
    </row>
    <row r="1497" spans="1:66" x14ac:dyDescent="0.25">
      <c r="A1497" t="s">
        <v>338</v>
      </c>
      <c r="B1497" t="s">
        <v>115</v>
      </c>
      <c r="C1497" t="s">
        <v>125</v>
      </c>
      <c r="D1497" t="s">
        <v>397</v>
      </c>
      <c r="E1497" s="10">
        <f>VLOOKUP(A1497,home!$A$2:$E$404,3,FALSE)</f>
        <v>1.2710999999999999</v>
      </c>
      <c r="F1497" s="10">
        <f>VLOOKUP(B1497,home!$B$2:$E$404,3,FALSE)</f>
        <v>0.99380000000000002</v>
      </c>
      <c r="G1497" s="10">
        <f>VLOOKUP(C1497,away!$B$2:$E$404,4,FALSE)</f>
        <v>0.70389999999999997</v>
      </c>
      <c r="H1497" s="10">
        <f>VLOOKUP(A1497,away!$A$2:$E$404,3,FALSE)</f>
        <v>0.94469999999999998</v>
      </c>
      <c r="I1497" s="10">
        <f>VLOOKUP(C1497,away!$B$2:$E$404,3,FALSE)</f>
        <v>1.3928</v>
      </c>
      <c r="J1497" s="10">
        <f>VLOOKUP(B1497,home!$B$2:$E$404,4,FALSE)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343</v>
      </c>
      <c r="B1498" t="s">
        <v>209</v>
      </c>
      <c r="C1498" t="s">
        <v>205</v>
      </c>
      <c r="D1498" t="s">
        <v>397</v>
      </c>
      <c r="E1498" s="10">
        <f>VLOOKUP(A1498,home!$A$2:$E$404,3,FALSE)</f>
        <v>1.3976999999999999</v>
      </c>
      <c r="F1498" s="10">
        <f>VLOOKUP(B1498,home!$B$2:$E$404,3,FALSE)</f>
        <v>0.93010000000000004</v>
      </c>
      <c r="G1498" s="10">
        <f>VLOOKUP(C1498,away!$B$2:$E$404,4,FALSE)</f>
        <v>1.4309000000000001</v>
      </c>
      <c r="H1498" s="10">
        <f>VLOOKUP(A1498,away!$A$2:$E$404,3,FALSE)</f>
        <v>1.0585</v>
      </c>
      <c r="I1498" s="10">
        <f>VLOOKUP(C1498,away!$B$2:$E$404,3,FALSE)</f>
        <v>1.1114999999999999</v>
      </c>
      <c r="J1498" s="10">
        <f>VLOOKUP(B1498,home!$B$2:$E$404,4,FALSE)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343</v>
      </c>
      <c r="B1499" t="s">
        <v>199</v>
      </c>
      <c r="C1499" t="s">
        <v>211</v>
      </c>
      <c r="D1499" t="s">
        <v>397</v>
      </c>
      <c r="E1499" s="10">
        <f>VLOOKUP(A1499,home!$A$2:$E$404,3,FALSE)</f>
        <v>1.3976999999999999</v>
      </c>
      <c r="F1499" s="10">
        <f>VLOOKUP(B1499,home!$B$2:$E$404,3,FALSE)</f>
        <v>1.4309000000000001</v>
      </c>
      <c r="G1499" s="10">
        <f>VLOOKUP(C1499,away!$B$2:$E$404,4,FALSE)</f>
        <v>0.85860000000000003</v>
      </c>
      <c r="H1499" s="10">
        <f>VLOOKUP(A1499,away!$A$2:$E$404,3,FALSE)</f>
        <v>1.0585</v>
      </c>
      <c r="I1499" s="10">
        <f>VLOOKUP(C1499,away!$B$2:$E$404,3,FALSE)</f>
        <v>0.70850000000000002</v>
      </c>
      <c r="J1499" s="10">
        <f>VLOOKUP(B1499,home!$B$2:$E$404,4,FALSE)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343</v>
      </c>
      <c r="B1500" t="s">
        <v>198</v>
      </c>
      <c r="C1500" t="s">
        <v>202</v>
      </c>
      <c r="D1500" t="s">
        <v>397</v>
      </c>
      <c r="E1500" s="10">
        <f>VLOOKUP(A1500,home!$A$2:$E$404,3,FALSE)</f>
        <v>1.3976999999999999</v>
      </c>
      <c r="F1500" s="10">
        <f>VLOOKUP(B1500,home!$B$2:$E$404,3,FALSE)</f>
        <v>0.56479999999999997</v>
      </c>
      <c r="G1500" s="10">
        <f>VLOOKUP(C1500,away!$B$2:$E$404,4,FALSE)</f>
        <v>0.6179</v>
      </c>
      <c r="H1500" s="10">
        <f>VLOOKUP(A1500,away!$A$2:$E$404,3,FALSE)</f>
        <v>1.0585</v>
      </c>
      <c r="I1500" s="10">
        <f>VLOOKUP(C1500,away!$B$2:$E$404,3,FALSE)</f>
        <v>1.0736000000000001</v>
      </c>
      <c r="J1500" s="10">
        <f>VLOOKUP(B1500,home!$B$2:$E$404,4,FALSE)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337</v>
      </c>
      <c r="B1501" s="10" t="s">
        <v>76</v>
      </c>
      <c r="C1501" s="10" t="s">
        <v>82</v>
      </c>
      <c r="D1501" s="10" t="s">
        <v>398</v>
      </c>
      <c r="E1501" s="10">
        <f>VLOOKUP(A1501,home!$A$2:$E$404,3,FALSE)</f>
        <v>1.2959000000000001</v>
      </c>
      <c r="F1501" s="10">
        <f>VLOOKUP(B1501,home!$B$2:$E$404,3,FALSE)</f>
        <v>0.77170000000000005</v>
      </c>
      <c r="G1501" s="10">
        <f>VLOOKUP(C1501,away!$B$2:$E$404,4,FALSE)</f>
        <v>1.3504</v>
      </c>
      <c r="H1501" s="10">
        <f>VLOOKUP(A1501,away!$A$2:$E$404,3,FALSE)</f>
        <v>1</v>
      </c>
      <c r="I1501" s="10">
        <f>VLOOKUP(C1501,away!$B$2:$E$404,3,FALSE)</f>
        <v>1.75</v>
      </c>
      <c r="J1501" s="10">
        <f>VLOOKUP(B1501,home!$B$2:$E$404,4,FALSE)</f>
        <v>1</v>
      </c>
      <c r="K1501" s="12">
        <f t="shared" si="2014"/>
        <v>1.3504621589120001</v>
      </c>
      <c r="L1501" s="12">
        <f t="shared" si="2015"/>
        <v>1.75</v>
      </c>
      <c r="M1501" s="13">
        <f t="shared" si="2016"/>
        <v>4.5028387313500999E-2</v>
      </c>
      <c r="N1501" s="13">
        <f t="shared" si="2017"/>
        <v>6.0809133143716276E-2</v>
      </c>
      <c r="O1501" s="13">
        <f t="shared" si="2018"/>
        <v>7.8799677798626747E-2</v>
      </c>
      <c r="P1501" s="13">
        <f t="shared" si="2019"/>
        <v>0.10641598300150347</v>
      </c>
      <c r="Q1501" s="13">
        <f t="shared" si="2020"/>
        <v>4.1060216613415176E-2</v>
      </c>
      <c r="R1501" s="13">
        <f t="shared" si="2021"/>
        <v>6.8949718073798419E-2</v>
      </c>
      <c r="S1501" s="13">
        <f t="shared" si="2022"/>
        <v>6.2873456689292007E-2</v>
      </c>
      <c r="T1501" s="13">
        <f t="shared" si="2023"/>
        <v>7.1855379073476555E-2</v>
      </c>
      <c r="U1501" s="13">
        <f t="shared" si="2024"/>
        <v>9.3113985126315565E-2</v>
      </c>
      <c r="V1501" s="13">
        <f t="shared" si="2025"/>
        <v>1.6509932455893606E-2</v>
      </c>
      <c r="W1501" s="13">
        <f t="shared" si="2026"/>
        <v>1.8483422924382334E-2</v>
      </c>
      <c r="X1501" s="13">
        <f t="shared" si="2027"/>
        <v>3.2345990117669081E-2</v>
      </c>
      <c r="Y1501" s="13">
        <f t="shared" si="2028"/>
        <v>2.8302741352960455E-2</v>
      </c>
      <c r="Z1501" s="13">
        <f t="shared" si="2029"/>
        <v>4.0220668876382426E-2</v>
      </c>
      <c r="AA1501" s="13">
        <f t="shared" si="2030"/>
        <v>5.4316491323684095E-2</v>
      </c>
      <c r="AB1501" s="13">
        <f t="shared" si="2031"/>
        <v>3.6676183068753677E-2</v>
      </c>
      <c r="AC1501" s="13">
        <f t="shared" si="2032"/>
        <v>2.4386292686740889E-3</v>
      </c>
      <c r="AD1501" s="13">
        <f t="shared" si="2033"/>
        <v>6.2402908066362343E-3</v>
      </c>
      <c r="AE1501" s="13">
        <f t="shared" si="2034"/>
        <v>1.0920508911613409E-2</v>
      </c>
      <c r="AF1501" s="13">
        <f t="shared" si="2035"/>
        <v>9.5554452976617365E-3</v>
      </c>
      <c r="AG1501" s="13">
        <f t="shared" si="2036"/>
        <v>5.5740097569693479E-3</v>
      </c>
      <c r="AH1501" s="13">
        <f t="shared" si="2037"/>
        <v>1.7596542633417304E-2</v>
      </c>
      <c r="AI1501" s="13">
        <f t="shared" si="2038"/>
        <v>2.3763464954111784E-2</v>
      </c>
      <c r="AJ1501" s="13">
        <f t="shared" si="2039"/>
        <v>1.6045830092579729E-2</v>
      </c>
      <c r="AK1501" s="13">
        <f t="shared" si="2040"/>
        <v>7.2230954494534498E-3</v>
      </c>
      <c r="AL1501" s="13">
        <f t="shared" si="2041"/>
        <v>2.3052935828717208E-4</v>
      </c>
      <c r="AM1501" s="13">
        <f t="shared" si="2042"/>
        <v>1.6854553189937353E-3</v>
      </c>
      <c r="AN1501" s="13">
        <f t="shared" si="2043"/>
        <v>2.9495468082390364E-3</v>
      </c>
      <c r="AO1501" s="13">
        <f t="shared" si="2044"/>
        <v>2.5808534572091574E-3</v>
      </c>
      <c r="AP1501" s="13">
        <f t="shared" si="2045"/>
        <v>1.5054978500386757E-3</v>
      </c>
      <c r="AQ1501" s="13">
        <f t="shared" si="2046"/>
        <v>6.5865530939192036E-4</v>
      </c>
      <c r="AR1501" s="13">
        <f t="shared" si="2047"/>
        <v>6.158789921696055E-3</v>
      </c>
      <c r="AS1501" s="13">
        <f t="shared" si="2048"/>
        <v>8.3172127339391222E-3</v>
      </c>
      <c r="AT1501" s="13">
        <f t="shared" si="2049"/>
        <v>5.616040532402904E-3</v>
      </c>
      <c r="AU1501" s="13">
        <f t="shared" si="2050"/>
        <v>2.5280834073087067E-3</v>
      </c>
      <c r="AV1501" s="13">
        <f t="shared" si="2051"/>
        <v>8.5352024403593087E-4</v>
      </c>
      <c r="AW1501" s="13">
        <f t="shared" si="2052"/>
        <v>1.5133668223580873E-5</v>
      </c>
      <c r="AX1501" s="13">
        <f t="shared" si="2053"/>
        <v>3.7935727147299868E-4</v>
      </c>
      <c r="AY1501" s="13">
        <f t="shared" si="2054"/>
        <v>6.6387522507774764E-4</v>
      </c>
      <c r="AZ1501" s="13">
        <f t="shared" si="2055"/>
        <v>5.8089082194302929E-4</v>
      </c>
      <c r="BA1501" s="13">
        <f t="shared" si="2056"/>
        <v>3.3885297946676719E-4</v>
      </c>
      <c r="BB1501" s="13">
        <f t="shared" si="2057"/>
        <v>1.482481785167106E-4</v>
      </c>
      <c r="BC1501" s="13">
        <f t="shared" si="2058"/>
        <v>5.1886862480848701E-5</v>
      </c>
      <c r="BD1501" s="13">
        <f t="shared" si="2059"/>
        <v>1.7963137271613497E-3</v>
      </c>
      <c r="BE1501" s="13">
        <f t="shared" si="2060"/>
        <v>2.4258537140655779E-3</v>
      </c>
      <c r="BF1501" s="13">
        <f t="shared" si="2061"/>
        <v>1.6380118219508472E-3</v>
      </c>
      <c r="BG1501" s="13">
        <f t="shared" si="2062"/>
        <v>7.3735766046503955E-4</v>
      </c>
      <c r="BH1501" s="13">
        <f t="shared" si="2063"/>
        <v>2.4894340451047986E-4</v>
      </c>
      <c r="BI1501" s="13">
        <f t="shared" si="2064"/>
        <v>6.7237729500425203E-5</v>
      </c>
      <c r="BJ1501" s="14">
        <f t="shared" si="2065"/>
        <v>0.29669025808133126</v>
      </c>
      <c r="BK1501" s="14">
        <f t="shared" si="2066"/>
        <v>0.23416079331222908</v>
      </c>
      <c r="BL1501" s="14">
        <f t="shared" si="2067"/>
        <v>0.42687235341777718</v>
      </c>
      <c r="BM1501" s="14">
        <f t="shared" si="2068"/>
        <v>0.59623221618630473</v>
      </c>
      <c r="BN1501" s="14">
        <f t="shared" si="2069"/>
        <v>0.40106311594456107</v>
      </c>
    </row>
    <row r="1502" spans="1:66" x14ac:dyDescent="0.25">
      <c r="A1502" t="s">
        <v>337</v>
      </c>
      <c r="B1502" t="s">
        <v>72</v>
      </c>
      <c r="C1502" t="s">
        <v>78</v>
      </c>
      <c r="D1502" t="s">
        <v>398</v>
      </c>
      <c r="E1502" s="10">
        <f>VLOOKUP(A1502,home!$A$2:$E$404,3,FALSE)</f>
        <v>1.2959000000000001</v>
      </c>
      <c r="F1502" s="10">
        <f>VLOOKUP(B1502,home!$B$2:$E$404,3,FALSE)</f>
        <v>0.96460000000000001</v>
      </c>
      <c r="G1502" s="10">
        <f>VLOOKUP(C1502,away!$B$2:$E$404,4,FALSE)</f>
        <v>0.57869999999999999</v>
      </c>
      <c r="H1502" s="10">
        <f>VLOOKUP(A1502,away!$A$2:$E$404,3,FALSE)</f>
        <v>1</v>
      </c>
      <c r="I1502" s="10">
        <f>VLOOKUP(C1502,away!$B$2:$E$404,3,FALSE)</f>
        <v>1</v>
      </c>
      <c r="J1502" s="10">
        <f>VLOOKUP(B1502,home!$B$2:$E$404,4,FALSE)</f>
        <v>0.5</v>
      </c>
      <c r="K1502" s="12">
        <f t="shared" si="2014"/>
        <v>0.72338954851799997</v>
      </c>
      <c r="L1502" s="12">
        <f t="shared" si="2015"/>
        <v>0.5</v>
      </c>
      <c r="M1502" s="13">
        <f t="shared" si="2016"/>
        <v>0.29423116399017007</v>
      </c>
      <c r="N1502" s="13">
        <f t="shared" si="2017"/>
        <v>0.21284374887877477</v>
      </c>
      <c r="O1502" s="13">
        <f t="shared" si="2018"/>
        <v>0.14711558199508504</v>
      </c>
      <c r="P1502" s="13">
        <f t="shared" si="2019"/>
        <v>0.10642187443938739</v>
      </c>
      <c r="Q1502" s="13">
        <f t="shared" si="2020"/>
        <v>7.6984471703147719E-2</v>
      </c>
      <c r="R1502" s="13">
        <f t="shared" si="2021"/>
        <v>3.6778895498771259E-2</v>
      </c>
      <c r="S1502" s="13">
        <f t="shared" si="2022"/>
        <v>9.6230589628934649E-3</v>
      </c>
      <c r="T1502" s="13">
        <f t="shared" si="2023"/>
        <v>3.849223585157386E-2</v>
      </c>
      <c r="U1502" s="13">
        <f t="shared" si="2024"/>
        <v>2.6605468609846847E-2</v>
      </c>
      <c r="V1502" s="13">
        <f t="shared" si="2025"/>
        <v>3.8673445991831102E-4</v>
      </c>
      <c r="W1502" s="13">
        <f t="shared" si="2026"/>
        <v>1.8563254076078926E-2</v>
      </c>
      <c r="X1502" s="13">
        <f t="shared" si="2027"/>
        <v>9.2816270380394628E-3</v>
      </c>
      <c r="Y1502" s="13">
        <f t="shared" si="2028"/>
        <v>2.3204067595098657E-3</v>
      </c>
      <c r="Z1502" s="13">
        <f t="shared" si="2029"/>
        <v>6.129815916461878E-3</v>
      </c>
      <c r="AA1502" s="13">
        <f t="shared" si="2030"/>
        <v>4.4342447683078084E-3</v>
      </c>
      <c r="AB1502" s="13">
        <f t="shared" si="2031"/>
        <v>1.6038431604822444E-3</v>
      </c>
      <c r="AC1502" s="13">
        <f t="shared" si="2032"/>
        <v>8.7424895736456059E-6</v>
      </c>
      <c r="AD1502" s="13">
        <f t="shared" si="2033"/>
        <v>3.3571159962799131E-3</v>
      </c>
      <c r="AE1502" s="13">
        <f t="shared" si="2034"/>
        <v>1.6785579981399565E-3</v>
      </c>
      <c r="AF1502" s="13">
        <f t="shared" si="2035"/>
        <v>4.1963949953498914E-4</v>
      </c>
      <c r="AG1502" s="13">
        <f t="shared" si="2036"/>
        <v>6.9939916589164874E-5</v>
      </c>
      <c r="AH1502" s="13">
        <f t="shared" si="2037"/>
        <v>7.6622698955773453E-4</v>
      </c>
      <c r="AI1502" s="13">
        <f t="shared" si="2038"/>
        <v>5.5428059603847594E-4</v>
      </c>
      <c r="AJ1502" s="13">
        <f t="shared" si="2039"/>
        <v>2.004803950602805E-4</v>
      </c>
      <c r="AK1502" s="13">
        <f t="shared" si="2040"/>
        <v>4.8341807489788864E-5</v>
      </c>
      <c r="AL1502" s="13">
        <f t="shared" si="2041"/>
        <v>1.2648451171205643E-7</v>
      </c>
      <c r="AM1502" s="13">
        <f t="shared" si="2042"/>
        <v>4.8570052497429655E-4</v>
      </c>
      <c r="AN1502" s="13">
        <f t="shared" si="2043"/>
        <v>2.4285026248714828E-4</v>
      </c>
      <c r="AO1502" s="13">
        <f t="shared" si="2044"/>
        <v>6.0712565621787069E-5</v>
      </c>
      <c r="AP1502" s="13">
        <f t="shared" si="2045"/>
        <v>1.0118760936964513E-5</v>
      </c>
      <c r="AQ1502" s="13">
        <f t="shared" si="2046"/>
        <v>1.2648451171205639E-6</v>
      </c>
      <c r="AR1502" s="13">
        <f t="shared" si="2047"/>
        <v>7.662269895577348E-5</v>
      </c>
      <c r="AS1502" s="13">
        <f t="shared" si="2048"/>
        <v>5.5428059603847606E-5</v>
      </c>
      <c r="AT1502" s="13">
        <f t="shared" si="2049"/>
        <v>2.0048039506028056E-5</v>
      </c>
      <c r="AU1502" s="13">
        <f t="shared" si="2050"/>
        <v>4.8341807489788875E-6</v>
      </c>
      <c r="AV1502" s="13">
        <f t="shared" si="2051"/>
        <v>8.7424895736456093E-7</v>
      </c>
      <c r="AW1502" s="13">
        <f t="shared" si="2052"/>
        <v>1.2707996364153351E-9</v>
      </c>
      <c r="AX1502" s="13">
        <f t="shared" si="2053"/>
        <v>5.8558447246018639E-5</v>
      </c>
      <c r="AY1502" s="13">
        <f t="shared" si="2054"/>
        <v>2.927922362300932E-5</v>
      </c>
      <c r="AZ1502" s="13">
        <f t="shared" si="2055"/>
        <v>7.3198059057523299E-6</v>
      </c>
      <c r="BA1502" s="13">
        <f t="shared" si="2056"/>
        <v>1.2199676509587218E-6</v>
      </c>
      <c r="BB1502" s="13">
        <f t="shared" si="2057"/>
        <v>1.524959563698402E-7</v>
      </c>
      <c r="BC1502" s="13">
        <f t="shared" si="2058"/>
        <v>1.5249595636984024E-8</v>
      </c>
      <c r="BD1502" s="13">
        <f t="shared" si="2059"/>
        <v>6.3852249129811225E-6</v>
      </c>
      <c r="BE1502" s="13">
        <f t="shared" si="2060"/>
        <v>4.6190049669873005E-6</v>
      </c>
      <c r="BF1502" s="13">
        <f t="shared" si="2061"/>
        <v>1.6706699588356711E-6</v>
      </c>
      <c r="BG1502" s="13">
        <f t="shared" si="2062"/>
        <v>4.0284839574824062E-7</v>
      </c>
      <c r="BH1502" s="13">
        <f t="shared" si="2063"/>
        <v>7.2854079780380064E-8</v>
      </c>
      <c r="BI1502" s="13">
        <f t="shared" si="2064"/>
        <v>1.0540375976004701E-8</v>
      </c>
      <c r="BJ1502" s="14">
        <f t="shared" si="2065"/>
        <v>0.36490818986678369</v>
      </c>
      <c r="BK1502" s="14">
        <f t="shared" si="2066"/>
        <v>0.4107009800500776</v>
      </c>
      <c r="BL1502" s="14">
        <f t="shared" si="2067"/>
        <v>0.21827833219110179</v>
      </c>
      <c r="BM1502" s="14">
        <f t="shared" si="2068"/>
        <v>0.12561230356626535</v>
      </c>
      <c r="BN1502" s="14">
        <f t="shared" si="2069"/>
        <v>0.87437573650533618</v>
      </c>
    </row>
    <row r="1503" spans="1:66" x14ac:dyDescent="0.25">
      <c r="A1503" t="s">
        <v>337</v>
      </c>
      <c r="B1503" t="s">
        <v>86</v>
      </c>
      <c r="C1503" t="s">
        <v>71</v>
      </c>
      <c r="D1503" t="s">
        <v>398</v>
      </c>
      <c r="E1503" s="10">
        <f>VLOOKUP(A1503,home!$A$2:$E$404,3,FALSE)</f>
        <v>1.2959000000000001</v>
      </c>
      <c r="F1503" s="10">
        <f>VLOOKUP(B1503,home!$B$2:$E$404,3,FALSE)</f>
        <v>1.2861</v>
      </c>
      <c r="G1503" s="10">
        <f>VLOOKUP(C1503,away!$B$2:$E$404,4,FALSE)</f>
        <v>1.0288999999999999</v>
      </c>
      <c r="H1503" s="10">
        <f>VLOOKUP(A1503,away!$A$2:$E$404,3,FALSE)</f>
        <v>1</v>
      </c>
      <c r="I1503" s="10">
        <f>VLOOKUP(C1503,away!$B$2:$E$404,3,FALSE)</f>
        <v>1</v>
      </c>
      <c r="J1503" s="10">
        <f>VLOOKUP(B1503,home!$B$2:$E$404,4,FALSE)</f>
        <v>0.66669999999999996</v>
      </c>
      <c r="K1503" s="12">
        <f t="shared" si="2014"/>
        <v>1.714823377011</v>
      </c>
      <c r="L1503" s="12">
        <f t="shared" si="2015"/>
        <v>0.66669999999999996</v>
      </c>
      <c r="M1503" s="13">
        <f t="shared" si="2016"/>
        <v>9.2409695423720434E-2</v>
      </c>
      <c r="N1503" s="13">
        <f t="shared" si="2017"/>
        <v>0.1584663059750622</v>
      </c>
      <c r="O1503" s="13">
        <f t="shared" si="2018"/>
        <v>6.1609543938994406E-2</v>
      </c>
      <c r="P1503" s="13">
        <f t="shared" si="2019"/>
        <v>0.10564948619357396</v>
      </c>
      <c r="Q1503" s="13">
        <f t="shared" si="2020"/>
        <v>0.13587086297730733</v>
      </c>
      <c r="R1503" s="13">
        <f t="shared" si="2021"/>
        <v>2.053754147206378E-2</v>
      </c>
      <c r="S1503" s="13">
        <f t="shared" si="2022"/>
        <v>3.0196544534062703E-2</v>
      </c>
      <c r="T1503" s="13">
        <f t="shared" si="2023"/>
        <v>9.0585104346970785E-2</v>
      </c>
      <c r="U1503" s="13">
        <f t="shared" si="2024"/>
        <v>3.5218256222627871E-2</v>
      </c>
      <c r="V1503" s="13">
        <f t="shared" si="2025"/>
        <v>3.8358762636287445E-3</v>
      </c>
      <c r="W1503" s="13">
        <f t="shared" si="2026"/>
        <v>7.7664844029381661E-2</v>
      </c>
      <c r="X1503" s="13">
        <f t="shared" si="2027"/>
        <v>5.1779151514388749E-2</v>
      </c>
      <c r="Y1503" s="13">
        <f t="shared" si="2028"/>
        <v>1.7260580157321483E-2</v>
      </c>
      <c r="Z1503" s="13">
        <f t="shared" si="2029"/>
        <v>4.5641262998083066E-3</v>
      </c>
      <c r="AA1503" s="13">
        <f t="shared" si="2030"/>
        <v>7.8266704745420003E-3</v>
      </c>
      <c r="AB1503" s="13">
        <f t="shared" si="2031"/>
        <v>6.710678746953201E-3</v>
      </c>
      <c r="AC1503" s="13">
        <f t="shared" si="2032"/>
        <v>2.7409079919610773E-4</v>
      </c>
      <c r="AD1503" s="13">
        <f t="shared" si="2033"/>
        <v>3.3295372528374195E-2</v>
      </c>
      <c r="AE1503" s="13">
        <f t="shared" si="2034"/>
        <v>2.2198024864667078E-2</v>
      </c>
      <c r="AF1503" s="13">
        <f t="shared" si="2035"/>
        <v>7.3997115886367676E-3</v>
      </c>
      <c r="AG1503" s="13">
        <f t="shared" si="2036"/>
        <v>1.6444625720480443E-3</v>
      </c>
      <c r="AH1503" s="13">
        <f t="shared" si="2037"/>
        <v>7.6072575102054943E-4</v>
      </c>
      <c r="AI1503" s="13">
        <f t="shared" si="2038"/>
        <v>1.3045103013442875E-3</v>
      </c>
      <c r="AJ1503" s="13">
        <f t="shared" si="2039"/>
        <v>1.1185023801484244E-3</v>
      </c>
      <c r="AK1503" s="13">
        <f t="shared" si="2040"/>
        <v>6.3934467624032082E-4</v>
      </c>
      <c r="AL1503" s="13">
        <f t="shared" si="2041"/>
        <v>1.25344216200162E-5</v>
      </c>
      <c r="AM1503" s="13">
        <f t="shared" si="2042"/>
        <v>1.141913663158918E-2</v>
      </c>
      <c r="AN1503" s="13">
        <f t="shared" si="2043"/>
        <v>7.613138392280506E-3</v>
      </c>
      <c r="AO1503" s="13">
        <f t="shared" si="2044"/>
        <v>2.5378396830667061E-3</v>
      </c>
      <c r="AP1503" s="13">
        <f t="shared" si="2045"/>
        <v>5.6399257223352427E-4</v>
      </c>
      <c r="AQ1503" s="13">
        <f t="shared" si="2046"/>
        <v>9.4003461977022637E-5</v>
      </c>
      <c r="AR1503" s="13">
        <f t="shared" si="2047"/>
        <v>1.0143517164108007E-4</v>
      </c>
      <c r="AS1503" s="13">
        <f t="shared" si="2048"/>
        <v>1.7394340358124733E-4</v>
      </c>
      <c r="AT1503" s="13">
        <f t="shared" si="2049"/>
        <v>1.4914110736899094E-4</v>
      </c>
      <c r="AU1503" s="13">
        <f t="shared" si="2050"/>
        <v>8.5250219129884389E-5</v>
      </c>
      <c r="AV1503" s="13">
        <f t="shared" si="2051"/>
        <v>3.6547267164809008E-5</v>
      </c>
      <c r="AW1503" s="13">
        <f t="shared" si="2052"/>
        <v>3.9806285050511912E-7</v>
      </c>
      <c r="AX1503" s="13">
        <f t="shared" si="2053"/>
        <v>3.2636337401886297E-3</v>
      </c>
      <c r="AY1503" s="13">
        <f t="shared" si="2054"/>
        <v>2.1758646145837593E-3</v>
      </c>
      <c r="AZ1503" s="13">
        <f t="shared" si="2055"/>
        <v>7.2532446927149597E-4</v>
      </c>
      <c r="BA1503" s="13">
        <f t="shared" si="2056"/>
        <v>1.6119127455443546E-4</v>
      </c>
      <c r="BB1503" s="13">
        <f t="shared" si="2057"/>
        <v>2.6866555686360523E-5</v>
      </c>
      <c r="BC1503" s="13">
        <f t="shared" si="2058"/>
        <v>3.5823865352193123E-6</v>
      </c>
      <c r="BD1503" s="13">
        <f t="shared" si="2059"/>
        <v>1.1271138155518011E-5</v>
      </c>
      <c r="BE1503" s="13">
        <f t="shared" si="2060"/>
        <v>1.9328011194602925E-5</v>
      </c>
      <c r="BF1503" s="13">
        <f t="shared" si="2061"/>
        <v>1.6572062713817703E-5</v>
      </c>
      <c r="BG1503" s="13">
        <f t="shared" si="2062"/>
        <v>9.4727201823156507E-6</v>
      </c>
      <c r="BH1503" s="13">
        <f t="shared" si="2063"/>
        <v>4.0610105031296929E-6</v>
      </c>
      <c r="BI1503" s="13">
        <f t="shared" si="2064"/>
        <v>1.3927831490107997E-6</v>
      </c>
      <c r="BJ1503" s="14">
        <f t="shared" si="2065"/>
        <v>0.62474899433612519</v>
      </c>
      <c r="BK1503" s="14">
        <f t="shared" si="2066"/>
        <v>0.23455409225038576</v>
      </c>
      <c r="BL1503" s="14">
        <f t="shared" si="2067"/>
        <v>0.13633418885871926</v>
      </c>
      <c r="BM1503" s="14">
        <f t="shared" si="2068"/>
        <v>0.42348249921258291</v>
      </c>
      <c r="BN1503" s="14">
        <f t="shared" si="2069"/>
        <v>0.57454343598072211</v>
      </c>
    </row>
    <row r="1504" spans="1:66" x14ac:dyDescent="0.25">
      <c r="A1504" t="s">
        <v>337</v>
      </c>
      <c r="B1504" t="s">
        <v>84</v>
      </c>
      <c r="C1504" t="s">
        <v>93</v>
      </c>
      <c r="D1504" t="s">
        <v>398</v>
      </c>
      <c r="E1504" s="10">
        <f>VLOOKUP(A1504,home!$A$2:$E$404,3,FALSE)</f>
        <v>1.2959000000000001</v>
      </c>
      <c r="F1504" s="10">
        <f>VLOOKUP(B1504,home!$B$2:$E$404,3,FALSE)</f>
        <v>0.96460000000000001</v>
      </c>
      <c r="G1504" s="10">
        <f>VLOOKUP(C1504,away!$B$2:$E$404,4,FALSE)</f>
        <v>1.0288999999999999</v>
      </c>
      <c r="H1504" s="10">
        <f>VLOOKUP(A1504,away!$A$2:$E$404,3,FALSE)</f>
        <v>1</v>
      </c>
      <c r="I1504" s="10">
        <f>VLOOKUP(C1504,away!$B$2:$E$404,3,FALSE)</f>
        <v>0.66669999999999996</v>
      </c>
      <c r="J1504" s="10">
        <f>VLOOKUP(B1504,home!$B$2:$E$404,4,FALSE)</f>
        <v>1.25</v>
      </c>
      <c r="K1504" s="12">
        <f t="shared" si="2014"/>
        <v>1.286150866546</v>
      </c>
      <c r="L1504" s="12">
        <f t="shared" si="2015"/>
        <v>0.83337499999999998</v>
      </c>
      <c r="M1504" s="13">
        <f t="shared" si="2016"/>
        <v>0.12008855301591168</v>
      </c>
      <c r="N1504" s="13">
        <f t="shared" si="2017"/>
        <v>0.15445199652367006</v>
      </c>
      <c r="O1504" s="13">
        <f t="shared" si="2018"/>
        <v>0.10007879786963539</v>
      </c>
      <c r="P1504" s="13">
        <f t="shared" si="2019"/>
        <v>0.12871643260291354</v>
      </c>
      <c r="Q1504" s="13">
        <f t="shared" si="2020"/>
        <v>9.9324284584339048E-2</v>
      </c>
      <c r="R1504" s="13">
        <f t="shared" si="2021"/>
        <v>4.1701584087303692E-2</v>
      </c>
      <c r="S1504" s="13">
        <f t="shared" si="2022"/>
        <v>3.4491047660107008E-2</v>
      </c>
      <c r="T1504" s="13">
        <f t="shared" si="2023"/>
        <v>8.2774375665473549E-2</v>
      </c>
      <c r="U1504" s="13">
        <f t="shared" si="2024"/>
        <v>5.3634528510226528E-2</v>
      </c>
      <c r="V1504" s="13">
        <f t="shared" si="2025"/>
        <v>4.1076767472840586E-3</v>
      </c>
      <c r="W1504" s="13">
        <f t="shared" si="2026"/>
        <v>4.2582004895736394E-2</v>
      </c>
      <c r="X1504" s="13">
        <f t="shared" si="2027"/>
        <v>3.5486778329984321E-2</v>
      </c>
      <c r="Y1504" s="13">
        <f t="shared" si="2028"/>
        <v>1.478689694537534E-2</v>
      </c>
      <c r="Z1504" s="13">
        <f t="shared" si="2029"/>
        <v>1.1584352546252241E-2</v>
      </c>
      <c r="AA1504" s="13">
        <f t="shared" si="2030"/>
        <v>1.489922506573668E-2</v>
      </c>
      <c r="AB1504" s="13">
        <f t="shared" si="2031"/>
        <v>9.58132561458056E-3</v>
      </c>
      <c r="AC1504" s="13">
        <f t="shared" si="2032"/>
        <v>2.751748001359712E-4</v>
      </c>
      <c r="AD1504" s="13">
        <f t="shared" si="2033"/>
        <v>1.3691720623979345E-2</v>
      </c>
      <c r="AE1504" s="13">
        <f t="shared" si="2034"/>
        <v>1.1410337675008788E-2</v>
      </c>
      <c r="AF1504" s="13">
        <f t="shared" si="2035"/>
        <v>4.7545450799552236E-3</v>
      </c>
      <c r="AG1504" s="13">
        <f t="shared" si="2036"/>
        <v>1.3207730020025617E-3</v>
      </c>
      <c r="AH1504" s="13">
        <f t="shared" si="2037"/>
        <v>2.4135274508082396E-3</v>
      </c>
      <c r="AI1504" s="13">
        <f t="shared" si="2038"/>
        <v>3.104160422289576E-3</v>
      </c>
      <c r="AJ1504" s="13">
        <f t="shared" si="2039"/>
        <v>1.9962093085127684E-3</v>
      </c>
      <c r="AK1504" s="13">
        <f t="shared" si="2040"/>
        <v>8.5580877731696297E-4</v>
      </c>
      <c r="AL1504" s="13">
        <f t="shared" si="2041"/>
        <v>1.1797800115396129E-5</v>
      </c>
      <c r="AM1504" s="13">
        <f t="shared" si="2042"/>
        <v>3.5219236690073531E-3</v>
      </c>
      <c r="AN1504" s="13">
        <f t="shared" si="2043"/>
        <v>2.9350831376590029E-3</v>
      </c>
      <c r="AO1504" s="13">
        <f t="shared" si="2044"/>
        <v>1.2230124549232856E-3</v>
      </c>
      <c r="AP1504" s="13">
        <f t="shared" si="2045"/>
        <v>3.3974266820723111E-4</v>
      </c>
      <c r="AQ1504" s="13">
        <f t="shared" si="2046"/>
        <v>7.0783261529300294E-5</v>
      </c>
      <c r="AR1504" s="13">
        <f t="shared" si="2047"/>
        <v>4.0227468786346345E-4</v>
      </c>
      <c r="AS1504" s="13">
        <f t="shared" si="2048"/>
        <v>5.1738593838511514E-4</v>
      </c>
      <c r="AT1504" s="13">
        <f t="shared" si="2049"/>
        <v>3.3271818649636574E-4</v>
      </c>
      <c r="AU1504" s="13">
        <f t="shared" si="2050"/>
        <v>1.4264192795930485E-4</v>
      </c>
      <c r="AV1504" s="13">
        <f t="shared" si="2051"/>
        <v>4.5864759812663003E-5</v>
      </c>
      <c r="AW1504" s="13">
        <f t="shared" si="2052"/>
        <v>3.5126179465961333E-7</v>
      </c>
      <c r="AX1504" s="13">
        <f t="shared" si="2053"/>
        <v>7.5495419646711174E-4</v>
      </c>
      <c r="AY1504" s="13">
        <f t="shared" si="2054"/>
        <v>6.2915995348077937E-4</v>
      </c>
      <c r="AZ1504" s="13">
        <f t="shared" si="2055"/>
        <v>2.6216308811602217E-4</v>
      </c>
      <c r="BA1504" s="13">
        <f t="shared" si="2056"/>
        <v>7.2826721186230008E-5</v>
      </c>
      <c r="BB1504" s="13">
        <f t="shared" si="2057"/>
        <v>1.5172992192143607E-5</v>
      </c>
      <c r="BC1504" s="13">
        <f t="shared" si="2058"/>
        <v>2.5289584736255362E-6</v>
      </c>
      <c r="BD1504" s="13">
        <f t="shared" si="2059"/>
        <v>5.5874277999702279E-5</v>
      </c>
      <c r="BE1504" s="13">
        <f t="shared" si="2060"/>
        <v>7.1862751066949191E-5</v>
      </c>
      <c r="BF1504" s="13">
        <f t="shared" si="2061"/>
        <v>4.6213169778568109E-5</v>
      </c>
      <c r="BG1504" s="13">
        <f t="shared" si="2062"/>
        <v>1.9812369452180935E-5</v>
      </c>
      <c r="BH1504" s="13">
        <f t="shared" si="2063"/>
        <v>6.3704240348130015E-6</v>
      </c>
      <c r="BI1504" s="13">
        <f t="shared" si="2064"/>
        <v>1.6386652785280407E-6</v>
      </c>
      <c r="BJ1504" s="14">
        <f t="shared" si="2065"/>
        <v>0.47041106442676661</v>
      </c>
      <c r="BK1504" s="14">
        <f t="shared" si="2066"/>
        <v>0.28831984257994842</v>
      </c>
      <c r="BL1504" s="14">
        <f t="shared" si="2067"/>
        <v>0.22990782426453807</v>
      </c>
      <c r="BM1504" s="14">
        <f t="shared" si="2068"/>
        <v>0.35523262644204584</v>
      </c>
      <c r="BN1504" s="14">
        <f t="shared" si="2069"/>
        <v>0.64436164868377344</v>
      </c>
    </row>
    <row r="1505" spans="1:66" x14ac:dyDescent="0.25">
      <c r="A1505" t="s">
        <v>343</v>
      </c>
      <c r="B1505" t="s">
        <v>200</v>
      </c>
      <c r="C1505" t="s">
        <v>214</v>
      </c>
      <c r="D1505" t="s">
        <v>398</v>
      </c>
      <c r="E1505" s="10">
        <f>VLOOKUP(A1505,home!$A$2:$E$404,3,FALSE)</f>
        <v>1.3976999999999999</v>
      </c>
      <c r="F1505" s="10">
        <f>VLOOKUP(B1505,home!$B$2:$E$404,3,FALSE)</f>
        <v>1.2264999999999999</v>
      </c>
      <c r="G1505" s="10">
        <f>VLOOKUP(C1505,away!$B$2:$E$404,4,FALSE)</f>
        <v>0.78700000000000003</v>
      </c>
      <c r="H1505" s="10">
        <f>VLOOKUP(A1505,away!$A$2:$E$404,3,FALSE)</f>
        <v>1.0585</v>
      </c>
      <c r="I1505" s="10">
        <f>VLOOKUP(C1505,away!$B$2:$E$404,3,FALSE)</f>
        <v>0.70850000000000002</v>
      </c>
      <c r="J1505" s="10">
        <f>VLOOKUP(B1505,home!$B$2:$E$404,4,FALSE)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343</v>
      </c>
      <c r="B1506" t="s">
        <v>212</v>
      </c>
      <c r="C1506" t="s">
        <v>207</v>
      </c>
      <c r="D1506" t="s">
        <v>398</v>
      </c>
      <c r="E1506" s="10">
        <f>VLOOKUP(A1506,home!$A$2:$E$404,3,FALSE)</f>
        <v>1.3976999999999999</v>
      </c>
      <c r="F1506" s="10">
        <f>VLOOKUP(B1506,home!$B$2:$E$404,3,FALSE)</f>
        <v>1.3513999999999999</v>
      </c>
      <c r="G1506" s="10">
        <f>VLOOKUP(C1506,away!$B$2:$E$404,4,FALSE)</f>
        <v>1.0731999999999999</v>
      </c>
      <c r="H1506" s="10">
        <f>VLOOKUP(A1506,away!$A$2:$E$404,3,FALSE)</f>
        <v>1.0585</v>
      </c>
      <c r="I1506" s="10">
        <f>VLOOKUP(C1506,away!$B$2:$E$404,3,FALSE)</f>
        <v>0.73480000000000001</v>
      </c>
      <c r="J1506" s="10">
        <f>VLOOKUP(B1506,home!$B$2:$E$404,4,FALSE)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343</v>
      </c>
      <c r="B1507" t="s">
        <v>213</v>
      </c>
      <c r="C1507" t="s">
        <v>208</v>
      </c>
      <c r="D1507" t="s">
        <v>398</v>
      </c>
      <c r="E1507" s="10">
        <f>VLOOKUP(A1507,home!$A$2:$E$404,3,FALSE)</f>
        <v>1.3976999999999999</v>
      </c>
      <c r="F1507" s="10">
        <f>VLOOKUP(B1507,home!$B$2:$E$404,3,FALSE)</f>
        <v>1.0544</v>
      </c>
      <c r="G1507" s="10">
        <f>VLOOKUP(C1507,away!$B$2:$E$404,4,FALSE)</f>
        <v>0.68140000000000001</v>
      </c>
      <c r="H1507" s="10">
        <f>VLOOKUP(A1507,away!$A$2:$E$404,3,FALSE)</f>
        <v>1.0585</v>
      </c>
      <c r="I1507" s="10">
        <f>VLOOKUP(C1507,away!$B$2:$E$404,3,FALSE)</f>
        <v>1.1247</v>
      </c>
      <c r="J1507" s="10">
        <f>VLOOKUP(B1507,home!$B$2:$E$404,4,FALSE)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343</v>
      </c>
      <c r="B1508" t="s">
        <v>201</v>
      </c>
      <c r="C1508" t="s">
        <v>203</v>
      </c>
      <c r="D1508" t="s">
        <v>398</v>
      </c>
      <c r="E1508" s="10">
        <f>VLOOKUP(A1508,home!$A$2:$E$404,3,FALSE)</f>
        <v>1.3976999999999999</v>
      </c>
      <c r="F1508" s="10">
        <f>VLOOKUP(B1508,home!$B$2:$E$404,3,FALSE)</f>
        <v>0.8417</v>
      </c>
      <c r="G1508" s="10">
        <f>VLOOKUP(C1508,away!$B$2:$E$404,4,FALSE)</f>
        <v>0.89429999999999998</v>
      </c>
      <c r="H1508" s="10">
        <f>VLOOKUP(A1508,away!$A$2:$E$404,3,FALSE)</f>
        <v>1.0585</v>
      </c>
      <c r="I1508" s="10">
        <f>VLOOKUP(C1508,away!$B$2:$E$404,3,FALSE)</f>
        <v>1.1809000000000001</v>
      </c>
      <c r="J1508" s="10">
        <f>VLOOKUP(B1508,home!$B$2:$E$404,4,FALSE)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289</v>
      </c>
      <c r="B1509" t="s">
        <v>290</v>
      </c>
      <c r="C1509" t="s">
        <v>306</v>
      </c>
      <c r="D1509" t="s">
        <v>398</v>
      </c>
      <c r="E1509" s="10">
        <f>VLOOKUP(A1509,home!$A$2:$E$404,3,FALSE)</f>
        <v>1.6667000000000001</v>
      </c>
      <c r="F1509" s="10">
        <f>VLOOKUP(B1509,home!$B$2:$E$404,3,FALSE)</f>
        <v>1.6</v>
      </c>
      <c r="G1509" s="10">
        <f>VLOOKUP(C1509,away!$B$2:$E$404,4,FALSE)</f>
        <v>0.3</v>
      </c>
      <c r="H1509" s="10">
        <f>VLOOKUP(A1509,away!$A$2:$E$404,3,FALSE)</f>
        <v>0.93330000000000002</v>
      </c>
      <c r="I1509" s="10">
        <f>VLOOKUP(C1509,away!$B$2:$E$404,3,FALSE)</f>
        <v>0.1</v>
      </c>
      <c r="J1509" s="10">
        <f>VLOOKUP(B1509,home!$B$2:$E$404,4,FALSE)</f>
        <v>1.7858000000000001</v>
      </c>
      <c r="K1509" s="12">
        <f t="shared" si="2014"/>
        <v>0.80001600000000006</v>
      </c>
      <c r="L1509" s="12">
        <f t="shared" si="2015"/>
        <v>0.16666871400000002</v>
      </c>
      <c r="M1509" s="13">
        <f t="shared" si="2016"/>
        <v>0.38034189237040605</v>
      </c>
      <c r="N1509" s="13">
        <f t="shared" si="2017"/>
        <v>0.30427959936660276</v>
      </c>
      <c r="O1509" s="13">
        <f t="shared" si="2018"/>
        <v>6.3391094081702001E-2</v>
      </c>
      <c r="P1509" s="13">
        <f t="shared" si="2019"/>
        <v>5.0713889522866908E-2</v>
      </c>
      <c r="Q1509" s="13">
        <f t="shared" si="2020"/>
        <v>0.12171427398343604</v>
      </c>
      <c r="R1509" s="13">
        <f t="shared" si="2021"/>
        <v>5.2826560648251419E-3</v>
      </c>
      <c r="S1509" s="13">
        <f t="shared" si="2022"/>
        <v>1.6905175594178552E-3</v>
      </c>
      <c r="T1509" s="13">
        <f t="shared" si="2023"/>
        <v>2.0285961520262945E-2</v>
      </c>
      <c r="U1509" s="13">
        <f t="shared" si="2024"/>
        <v>4.2262093743571502E-3</v>
      </c>
      <c r="V1509" s="13">
        <f t="shared" si="2025"/>
        <v>2.5045513133364004E-5</v>
      </c>
      <c r="W1509" s="13">
        <f t="shared" si="2026"/>
        <v>3.2457788871710865E-2</v>
      </c>
      <c r="X1509" s="13">
        <f t="shared" si="2027"/>
        <v>5.4096979305315622E-3</v>
      </c>
      <c r="Y1509" s="13">
        <f t="shared" si="2028"/>
        <v>4.508136986050784E-4</v>
      </c>
      <c r="Z1509" s="13">
        <f t="shared" si="2029"/>
        <v>2.9348449760956905E-4</v>
      </c>
      <c r="AA1509" s="13">
        <f t="shared" si="2030"/>
        <v>2.3479229383961697E-4</v>
      </c>
      <c r="AB1509" s="13">
        <f t="shared" si="2031"/>
        <v>9.391879587419751E-5</v>
      </c>
      <c r="AC1509" s="13">
        <f t="shared" si="2032"/>
        <v>2.0871934757385992E-7</v>
      </c>
      <c r="AD1509" s="13">
        <f t="shared" si="2033"/>
        <v>6.4916876054976593E-3</v>
      </c>
      <c r="AE1509" s="13">
        <f t="shared" si="2034"/>
        <v>1.0819612248980344E-3</v>
      </c>
      <c r="AF1509" s="13">
        <f t="shared" si="2035"/>
        <v>9.0164542975810092E-5</v>
      </c>
      <c r="AG1509" s="13">
        <f t="shared" si="2036"/>
        <v>5.0092028087253341E-6</v>
      </c>
      <c r="AH1509" s="13">
        <f t="shared" si="2037"/>
        <v>1.2228670948880739E-5</v>
      </c>
      <c r="AI1509" s="13">
        <f t="shared" si="2038"/>
        <v>9.7831324178397745E-6</v>
      </c>
      <c r="AJ1509" s="13">
        <f t="shared" si="2039"/>
        <v>3.9133312321952522E-6</v>
      </c>
      <c r="AK1509" s="13">
        <f t="shared" si="2040"/>
        <v>1.0435758663519726E-6</v>
      </c>
      <c r="AL1509" s="13">
        <f t="shared" si="2041"/>
        <v>1.1132057915762954E-9</v>
      </c>
      <c r="AM1509" s="13">
        <f t="shared" si="2042"/>
        <v>1.0386907902799635E-3</v>
      </c>
      <c r="AN1509" s="13">
        <f t="shared" si="2043"/>
        <v>1.7311725825960525E-4</v>
      </c>
      <c r="AO1509" s="13">
        <f t="shared" si="2044"/>
        <v>1.4426615402667143E-5</v>
      </c>
      <c r="AP1509" s="13">
        <f t="shared" si="2045"/>
        <v>8.0148847884504178E-7</v>
      </c>
      <c r="AQ1509" s="13">
        <f t="shared" si="2046"/>
        <v>3.3395763513729841E-8</v>
      </c>
      <c r="AR1509" s="13">
        <f t="shared" si="2047"/>
        <v>4.0762737219582279E-7</v>
      </c>
      <c r="AS1509" s="13">
        <f t="shared" si="2048"/>
        <v>3.2610841979461334E-7</v>
      </c>
      <c r="AT1509" s="13">
        <f t="shared" si="2049"/>
        <v>1.3044597678520372E-7</v>
      </c>
      <c r="AU1509" s="13">
        <f t="shared" si="2050"/>
        <v>3.4786289521263851E-8</v>
      </c>
      <c r="AV1509" s="13">
        <f t="shared" si="2051"/>
        <v>6.9573970494108554E-9</v>
      </c>
      <c r="AW1509" s="13">
        <f t="shared" si="2052"/>
        <v>4.1231175206872662E-12</v>
      </c>
      <c r="AX1509" s="13">
        <f t="shared" si="2053"/>
        <v>1.3849487521276919E-4</v>
      </c>
      <c r="AY1509" s="13">
        <f t="shared" si="2054"/>
        <v>2.3082762747302724E-5</v>
      </c>
      <c r="AZ1509" s="13">
        <f t="shared" si="2055"/>
        <v>1.923587191330026E-6</v>
      </c>
      <c r="BA1509" s="13">
        <f t="shared" si="2056"/>
        <v>1.0686726781528246E-7</v>
      </c>
      <c r="BB1509" s="13">
        <f t="shared" si="2057"/>
        <v>4.4528575238666806E-9</v>
      </c>
      <c r="BC1509" s="13">
        <f t="shared" si="2058"/>
        <v>1.484304074256169E-10</v>
      </c>
      <c r="BD1509" s="13">
        <f t="shared" si="2059"/>
        <v>1.1323121652512847E-8</v>
      </c>
      <c r="BE1509" s="13">
        <f t="shared" si="2060"/>
        <v>9.0586784919567177E-9</v>
      </c>
      <c r="BF1509" s="13">
        <f t="shared" si="2061"/>
        <v>3.6235438662106229E-9</v>
      </c>
      <c r="BG1509" s="13">
        <f t="shared" si="2062"/>
        <v>9.6629768989011951E-10</v>
      </c>
      <c r="BH1509" s="13">
        <f t="shared" si="2063"/>
        <v>1.9326340316878343E-10</v>
      </c>
      <c r="BI1509" s="13">
        <f t="shared" si="2064"/>
        <v>3.0922762949895506E-11</v>
      </c>
      <c r="BJ1509" s="14">
        <f t="shared" si="2065"/>
        <v>0.49365764018922126</v>
      </c>
      <c r="BK1509" s="14">
        <f t="shared" si="2066"/>
        <v>0.43279463756112491</v>
      </c>
      <c r="BL1509" s="14">
        <f t="shared" si="2067"/>
        <v>7.3256570442346569E-2</v>
      </c>
      <c r="BM1509" s="14">
        <f t="shared" si="2068"/>
        <v>7.4255844541839131E-2</v>
      </c>
      <c r="BN1509" s="14">
        <f t="shared" si="2069"/>
        <v>0.92572340538983888</v>
      </c>
    </row>
    <row r="1510" spans="1:66" x14ac:dyDescent="0.25">
      <c r="A1510" t="s">
        <v>289</v>
      </c>
      <c r="B1510" t="s">
        <v>296</v>
      </c>
      <c r="C1510" t="s">
        <v>305</v>
      </c>
      <c r="D1510" t="s">
        <v>398</v>
      </c>
      <c r="E1510" s="10">
        <f>VLOOKUP(A1510,home!$A$2:$E$404,3,FALSE)</f>
        <v>1.6667000000000001</v>
      </c>
      <c r="F1510" s="10">
        <f>VLOOKUP(B1510,home!$B$2:$E$404,3,FALSE)</f>
        <v>0.9</v>
      </c>
      <c r="G1510" s="10">
        <f>VLOOKUP(C1510,away!$B$2:$E$404,4,FALSE)</f>
        <v>1.5</v>
      </c>
      <c r="H1510" s="10">
        <f>VLOOKUP(A1510,away!$A$2:$E$404,3,FALSE)</f>
        <v>0.93330000000000002</v>
      </c>
      <c r="I1510" s="10">
        <f>VLOOKUP(C1510,away!$B$2:$E$404,3,FALSE)</f>
        <v>1.6072</v>
      </c>
      <c r="J1510" s="10">
        <f>VLOOKUP(B1510,home!$B$2:$E$404,4,FALSE)</f>
        <v>1.0714999999999999</v>
      </c>
      <c r="K1510" s="12">
        <f t="shared" si="2014"/>
        <v>2.2500450000000001</v>
      </c>
      <c r="L1510" s="12">
        <f t="shared" si="2015"/>
        <v>1.6072497428399997</v>
      </c>
      <c r="M1510" s="13">
        <f t="shared" si="2016"/>
        <v>2.112507104135871E-2</v>
      </c>
      <c r="N1510" s="13">
        <f t="shared" si="2017"/>
        <v>4.7532360471253962E-2</v>
      </c>
      <c r="O1510" s="13">
        <f t="shared" si="2018"/>
        <v>3.3953264998700515E-2</v>
      </c>
      <c r="P1510" s="13">
        <f t="shared" si="2019"/>
        <v>7.6396374144001092E-2</v>
      </c>
      <c r="Q1510" s="13">
        <f t="shared" si="2020"/>
        <v>5.3474975008271315E-2</v>
      </c>
      <c r="R1510" s="13">
        <f t="shared" si="2021"/>
        <v>2.7285688218869883E-2</v>
      </c>
      <c r="S1510" s="13">
        <f t="shared" si="2022"/>
        <v>6.9069661007573321E-2</v>
      </c>
      <c r="T1510" s="13">
        <f t="shared" si="2023"/>
        <v>8.5947639830419476E-2</v>
      </c>
      <c r="U1510" s="13">
        <f t="shared" si="2024"/>
        <v>6.1394026348427083E-2</v>
      </c>
      <c r="V1510" s="13">
        <f t="shared" si="2025"/>
        <v>2.7753603784091505E-2</v>
      </c>
      <c r="W1510" s="13">
        <f t="shared" si="2026"/>
        <v>4.0107033380828612E-2</v>
      </c>
      <c r="X1510" s="13">
        <f t="shared" si="2027"/>
        <v>6.4462019087412073E-2</v>
      </c>
      <c r="Y1510" s="13">
        <f t="shared" si="2028"/>
        <v>5.1803281800595104E-2</v>
      </c>
      <c r="Z1510" s="13">
        <f t="shared" si="2029"/>
        <v>1.4618305124330343E-2</v>
      </c>
      <c r="AA1510" s="13">
        <f t="shared" si="2030"/>
        <v>3.2891844353473865E-2</v>
      </c>
      <c r="AB1510" s="13">
        <f t="shared" si="2031"/>
        <v>3.7004064964156057E-2</v>
      </c>
      <c r="AC1510" s="13">
        <f t="shared" si="2032"/>
        <v>6.2729809712318285E-3</v>
      </c>
      <c r="AD1510" s="13">
        <f t="shared" si="2033"/>
        <v>2.2560657480841635E-2</v>
      </c>
      <c r="AE1510" s="13">
        <f t="shared" si="2034"/>
        <v>3.6260610934384034E-2</v>
      </c>
      <c r="AF1510" s="13">
        <f t="shared" si="2035"/>
        <v>2.9139928799755011E-2</v>
      </c>
      <c r="AG1510" s="13">
        <f t="shared" si="2036"/>
        <v>1.5611714356594046E-2</v>
      </c>
      <c r="AH1510" s="13">
        <f t="shared" si="2037"/>
        <v>5.873816787959148E-3</v>
      </c>
      <c r="AI1510" s="13">
        <f t="shared" si="2038"/>
        <v>1.3216352094663542E-2</v>
      </c>
      <c r="AJ1510" s="13">
        <f t="shared" si="2039"/>
        <v>1.4868693474418616E-2</v>
      </c>
      <c r="AK1510" s="13">
        <f t="shared" si="2040"/>
        <v>1.1151743136216079E-2</v>
      </c>
      <c r="AL1510" s="13">
        <f t="shared" si="2041"/>
        <v>9.0742038280142666E-4</v>
      </c>
      <c r="AM1510" s="13">
        <f t="shared" si="2042"/>
        <v>1.0152498912296063E-2</v>
      </c>
      <c r="AN1510" s="13">
        <f t="shared" si="2043"/>
        <v>1.6317601265971225E-2</v>
      </c>
      <c r="AO1510" s="13">
        <f t="shared" si="2044"/>
        <v>1.3113230219248952E-2</v>
      </c>
      <c r="AP1510" s="13">
        <f t="shared" si="2045"/>
        <v>7.0254119658965308E-3</v>
      </c>
      <c r="AQ1510" s="13">
        <f t="shared" si="2046"/>
        <v>2.8228978938830639E-3</v>
      </c>
      <c r="AR1510" s="13">
        <f t="shared" si="2047"/>
        <v>1.8881381043873238E-3</v>
      </c>
      <c r="AS1510" s="13">
        <f t="shared" si="2048"/>
        <v>4.2483957010861755E-3</v>
      </c>
      <c r="AT1510" s="13">
        <f t="shared" si="2049"/>
        <v>4.7795407526252231E-3</v>
      </c>
      <c r="AU1510" s="13">
        <f t="shared" si="2050"/>
        <v>3.5847272575802065E-3</v>
      </c>
      <c r="AV1510" s="13">
        <f t="shared" si="2051"/>
        <v>2.0164494105705147E-3</v>
      </c>
      <c r="AW1510" s="13">
        <f t="shared" si="2052"/>
        <v>9.1155021620556356E-5</v>
      </c>
      <c r="AX1510" s="13">
        <f t="shared" si="2053"/>
        <v>3.8072632358528615E-3</v>
      </c>
      <c r="AY1510" s="13">
        <f t="shared" si="2054"/>
        <v>6.1192228567486968E-3</v>
      </c>
      <c r="AZ1510" s="13">
        <f t="shared" si="2055"/>
        <v>4.9175596814449961E-3</v>
      </c>
      <c r="BA1510" s="13">
        <f t="shared" si="2056"/>
        <v>2.6345821778009401E-3</v>
      </c>
      <c r="BB1510" s="13">
        <f t="shared" si="2057"/>
        <v>1.0586078819403517E-3</v>
      </c>
      <c r="BC1510" s="13">
        <f t="shared" si="2058"/>
        <v>3.4028944920340561E-4</v>
      </c>
      <c r="BD1510" s="13">
        <f t="shared" si="2059"/>
        <v>5.0578491378715446E-4</v>
      </c>
      <c r="BE1510" s="13">
        <f t="shared" si="2060"/>
        <v>1.1380388163422181E-3</v>
      </c>
      <c r="BF1510" s="13">
        <f t="shared" si="2061"/>
        <v>1.2803192742583632E-3</v>
      </c>
      <c r="BG1510" s="13">
        <f t="shared" si="2062"/>
        <v>9.6025866048288623E-4</v>
      </c>
      <c r="BH1510" s="13">
        <f t="shared" si="2063"/>
        <v>5.4015629943155407E-4</v>
      </c>
      <c r="BI1510" s="13">
        <f t="shared" si="2064"/>
        <v>2.4307519615089423E-4</v>
      </c>
      <c r="BJ1510" s="14">
        <f t="shared" si="2065"/>
        <v>0.51520938669064242</v>
      </c>
      <c r="BK1510" s="14">
        <f t="shared" si="2066"/>
        <v>0.20764433418780656</v>
      </c>
      <c r="BL1510" s="14">
        <f t="shared" si="2067"/>
        <v>0.25882437876358727</v>
      </c>
      <c r="BM1510" s="14">
        <f t="shared" si="2068"/>
        <v>0.73050060304878317</v>
      </c>
      <c r="BN1510" s="14">
        <f t="shared" si="2069"/>
        <v>0.2597677338824555</v>
      </c>
    </row>
    <row r="1511" spans="1:66" x14ac:dyDescent="0.25">
      <c r="A1511" t="s">
        <v>289</v>
      </c>
      <c r="B1511" t="s">
        <v>297</v>
      </c>
      <c r="C1511" t="s">
        <v>292</v>
      </c>
      <c r="D1511" t="s">
        <v>398</v>
      </c>
      <c r="E1511" s="10">
        <f>VLOOKUP(A1511,home!$A$2:$E$404,3,FALSE)</f>
        <v>1.6667000000000001</v>
      </c>
      <c r="F1511" s="10">
        <f>VLOOKUP(B1511,home!$B$2:$E$404,3,FALSE)</f>
        <v>0.9</v>
      </c>
      <c r="G1511" s="10">
        <f>VLOOKUP(C1511,away!$B$2:$E$404,4,FALSE)</f>
        <v>0.1</v>
      </c>
      <c r="H1511" s="10">
        <f>VLOOKUP(A1511,away!$A$2:$E$404,3,FALSE)</f>
        <v>0.93330000000000002</v>
      </c>
      <c r="I1511" s="10">
        <f>VLOOKUP(C1511,away!$B$2:$E$404,3,FALSE)</f>
        <v>1.0714999999999999</v>
      </c>
      <c r="J1511" s="10">
        <f>VLOOKUP(B1511,home!$B$2:$E$404,4,FALSE)</f>
        <v>1.0714999999999999</v>
      </c>
      <c r="K1511" s="12">
        <f t="shared" si="2014"/>
        <v>0.15000300000000003</v>
      </c>
      <c r="L1511" s="12">
        <f t="shared" si="2015"/>
        <v>1.0715331629249998</v>
      </c>
      <c r="M1511" s="13">
        <f t="shared" si="2016"/>
        <v>0.29477699345050479</v>
      </c>
      <c r="N1511" s="13">
        <f t="shared" si="2017"/>
        <v>4.4217433348556073E-2</v>
      </c>
      <c r="O1511" s="13">
        <f t="shared" si="2018"/>
        <v>0.31586332414954132</v>
      </c>
      <c r="P1511" s="13">
        <f t="shared" si="2019"/>
        <v>4.738044621240365E-2</v>
      </c>
      <c r="Q1511" s="13">
        <f t="shared" si="2020"/>
        <v>3.3163738272917287E-3</v>
      </c>
      <c r="R1511" s="13">
        <f t="shared" si="2021"/>
        <v>0.16922901338898122</v>
      </c>
      <c r="S1511" s="13">
        <f t="shared" si="2022"/>
        <v>1.9039025544435946E-3</v>
      </c>
      <c r="T1511" s="13">
        <f t="shared" si="2023"/>
        <v>3.5536045365995926E-3</v>
      </c>
      <c r="U1511" s="13">
        <f t="shared" si="2024"/>
        <v>2.5384859695387355E-2</v>
      </c>
      <c r="V1511" s="13">
        <f t="shared" si="2025"/>
        <v>3.4002258799307563E-5</v>
      </c>
      <c r="W1511" s="13">
        <f t="shared" si="2026"/>
        <v>1.6582200773841376E-4</v>
      </c>
      <c r="X1511" s="13">
        <f t="shared" si="2027"/>
        <v>1.7768378043451629E-4</v>
      </c>
      <c r="Y1511" s="13">
        <f t="shared" si="2028"/>
        <v>9.5197031624734207E-5</v>
      </c>
      <c r="Z1511" s="13">
        <f t="shared" si="2029"/>
        <v>6.044483332512407E-2</v>
      </c>
      <c r="AA1511" s="13">
        <f t="shared" si="2030"/>
        <v>9.0669063332685877E-3</v>
      </c>
      <c r="AB1511" s="13">
        <f t="shared" si="2031"/>
        <v>6.8003157535464402E-4</v>
      </c>
      <c r="AC1511" s="13">
        <f t="shared" si="2032"/>
        <v>3.4158071820726364E-7</v>
      </c>
      <c r="AD1511" s="13">
        <f t="shared" si="2033"/>
        <v>6.2184496566963197E-6</v>
      </c>
      <c r="AE1511" s="13">
        <f t="shared" si="2034"/>
        <v>6.663275029129686E-6</v>
      </c>
      <c r="AF1511" s="13">
        <f t="shared" si="2035"/>
        <v>3.5699600837012512E-6</v>
      </c>
      <c r="AG1511" s="13">
        <f t="shared" si="2036"/>
        <v>1.2751102066681331E-6</v>
      </c>
      <c r="AH1511" s="13">
        <f t="shared" si="2037"/>
        <v>1.6192160858836156E-2</v>
      </c>
      <c r="AI1511" s="13">
        <f t="shared" si="2038"/>
        <v>2.4288727053079998E-3</v>
      </c>
      <c r="AJ1511" s="13">
        <f t="shared" si="2039"/>
        <v>1.8216909620715797E-4</v>
      </c>
      <c r="AK1511" s="13">
        <f t="shared" si="2040"/>
        <v>9.1086369794541087E-6</v>
      </c>
      <c r="AL1511" s="13">
        <f t="shared" si="2041"/>
        <v>2.1961343260570199E-9</v>
      </c>
      <c r="AM1511" s="13">
        <f t="shared" si="2042"/>
        <v>1.8655722077068367E-7</v>
      </c>
      <c r="AN1511" s="13">
        <f t="shared" si="2043"/>
        <v>1.9990224883890811E-7</v>
      </c>
      <c r="AO1511" s="13">
        <f t="shared" si="2044"/>
        <v>1.0710094448708777E-7</v>
      </c>
      <c r="AP1511" s="13">
        <f t="shared" si="2045"/>
        <v>3.8254071266167999E-8</v>
      </c>
      <c r="AQ1511" s="13">
        <f t="shared" si="2046"/>
        <v>1.0247626494648837E-8</v>
      </c>
      <c r="AR1511" s="13">
        <f t="shared" si="2047"/>
        <v>3.4700874679318185E-3</v>
      </c>
      <c r="AS1511" s="13">
        <f t="shared" si="2048"/>
        <v>5.205235304521766E-4</v>
      </c>
      <c r="AT1511" s="13">
        <f t="shared" si="2049"/>
        <v>3.9040045569208928E-5</v>
      </c>
      <c r="AU1511" s="13">
        <f t="shared" si="2050"/>
        <v>1.9520413185060161E-6</v>
      </c>
      <c r="AV1511" s="13">
        <f t="shared" si="2051"/>
        <v>7.3203013474964479E-8</v>
      </c>
      <c r="AW1511" s="13">
        <f t="shared" si="2052"/>
        <v>9.8053242717635501E-12</v>
      </c>
      <c r="AX1511" s="13">
        <f t="shared" si="2053"/>
        <v>4.6640237978774766E-9</v>
      </c>
      <c r="AY1511" s="13">
        <f t="shared" si="2054"/>
        <v>4.9976561720971216E-9</v>
      </c>
      <c r="AZ1511" s="13">
        <f t="shared" si="2055"/>
        <v>2.6775771626494375E-9</v>
      </c>
      <c r="BA1511" s="13">
        <f t="shared" si="2056"/>
        <v>9.5637090868983297E-10</v>
      </c>
      <c r="BB1511" s="13">
        <f t="shared" si="2057"/>
        <v>2.561957861794682E-10</v>
      </c>
      <c r="BC1511" s="13">
        <f t="shared" si="2058"/>
        <v>5.4904456218588519E-11</v>
      </c>
      <c r="BD1511" s="13">
        <f t="shared" si="2059"/>
        <v>6.1971896668989719E-4</v>
      </c>
      <c r="BE1511" s="13">
        <f t="shared" si="2060"/>
        <v>9.2959704160384667E-5</v>
      </c>
      <c r="BF1511" s="13">
        <f t="shared" si="2061"/>
        <v>6.9721172515850903E-6</v>
      </c>
      <c r="BG1511" s="13">
        <f t="shared" si="2062"/>
        <v>3.486128346965062E-7</v>
      </c>
      <c r="BH1511" s="13">
        <f t="shared" si="2063"/>
        <v>1.3073242760745004E-8</v>
      </c>
      <c r="BI1511" s="13">
        <f t="shared" si="2064"/>
        <v>3.9220512676800667E-10</v>
      </c>
      <c r="BJ1511" s="14">
        <f t="shared" si="2065"/>
        <v>5.1544396996061385E-2</v>
      </c>
      <c r="BK1511" s="14">
        <f t="shared" si="2066"/>
        <v>0.34409569325066008</v>
      </c>
      <c r="BL1511" s="14">
        <f t="shared" si="2067"/>
        <v>0.54378813559453343</v>
      </c>
      <c r="BM1511" s="14">
        <f t="shared" si="2068"/>
        <v>0.12508946980124944</v>
      </c>
      <c r="BN1511" s="14">
        <f t="shared" si="2069"/>
        <v>0.87478358437727888</v>
      </c>
    </row>
    <row r="1512" spans="1:66" x14ac:dyDescent="0.25">
      <c r="A1512" t="s">
        <v>289</v>
      </c>
      <c r="B1512" t="s">
        <v>300</v>
      </c>
      <c r="C1512" t="s">
        <v>315</v>
      </c>
      <c r="D1512" t="s">
        <v>398</v>
      </c>
      <c r="E1512" s="10">
        <f>VLOOKUP(A1512,home!$A$2:$E$404,3,FALSE)</f>
        <v>1.6667000000000001</v>
      </c>
      <c r="F1512" s="10">
        <f>VLOOKUP(B1512,home!$B$2:$E$404,3,FALSE)</f>
        <v>0</v>
      </c>
      <c r="G1512" s="10">
        <f>VLOOKUP(C1512,away!$B$2:$E$404,4,FALSE)</f>
        <v>0.9</v>
      </c>
      <c r="H1512" s="10">
        <f>VLOOKUP(A1512,away!$A$2:$E$404,3,FALSE)</f>
        <v>0.93330000000000002</v>
      </c>
      <c r="I1512" s="10">
        <f>VLOOKUP(C1512,away!$B$2:$E$404,3,FALSE)</f>
        <v>1.0714999999999999</v>
      </c>
      <c r="J1512" s="10">
        <f>VLOOKUP(B1512,home!$B$2:$E$404,4,FALSE)</f>
        <v>1.0714999999999999</v>
      </c>
      <c r="K1512" s="12">
        <f t="shared" si="2014"/>
        <v>0</v>
      </c>
      <c r="L1512" s="12">
        <f t="shared" si="2015"/>
        <v>1.0715331629249998</v>
      </c>
      <c r="M1512" s="13">
        <f t="shared" si="2016"/>
        <v>0.34248303240684336</v>
      </c>
      <c r="N1512" s="13">
        <f t="shared" si="2017"/>
        <v>0</v>
      </c>
      <c r="O1512" s="13">
        <f t="shared" si="2018"/>
        <v>0.36698192696305004</v>
      </c>
      <c r="P1512" s="13">
        <f t="shared" si="2019"/>
        <v>0</v>
      </c>
      <c r="Q1512" s="13">
        <f t="shared" si="2020"/>
        <v>0</v>
      </c>
      <c r="R1512" s="13">
        <f t="shared" si="2021"/>
        <v>0.19661665246751411</v>
      </c>
      <c r="S1512" s="13">
        <f t="shared" si="2022"/>
        <v>0</v>
      </c>
      <c r="T1512" s="13">
        <f t="shared" si="2023"/>
        <v>0</v>
      </c>
      <c r="U1512" s="13">
        <f t="shared" si="2024"/>
        <v>0</v>
      </c>
      <c r="V1512" s="13">
        <f t="shared" si="2025"/>
        <v>0</v>
      </c>
      <c r="W1512" s="13">
        <f t="shared" si="2026"/>
        <v>0</v>
      </c>
      <c r="X1512" s="13">
        <f t="shared" si="2027"/>
        <v>0</v>
      </c>
      <c r="Y1512" s="13">
        <f t="shared" si="2028"/>
        <v>0</v>
      </c>
      <c r="Z1512" s="13">
        <f t="shared" si="2029"/>
        <v>7.0227087834080298E-2</v>
      </c>
      <c r="AA1512" s="13">
        <f t="shared" si="2030"/>
        <v>0</v>
      </c>
      <c r="AB1512" s="13">
        <f t="shared" si="2031"/>
        <v>0</v>
      </c>
      <c r="AC1512" s="13">
        <f t="shared" si="2032"/>
        <v>0</v>
      </c>
      <c r="AD1512" s="13">
        <f t="shared" si="2033"/>
        <v>0</v>
      </c>
      <c r="AE1512" s="13">
        <f t="shared" si="2034"/>
        <v>0</v>
      </c>
      <c r="AF1512" s="13">
        <f t="shared" si="2035"/>
        <v>0</v>
      </c>
      <c r="AG1512" s="13">
        <f t="shared" si="2036"/>
        <v>0</v>
      </c>
      <c r="AH1512" s="13">
        <f t="shared" si="2037"/>
        <v>1.8812663387465955E-2</v>
      </c>
      <c r="AI1512" s="13">
        <f t="shared" si="2038"/>
        <v>0</v>
      </c>
      <c r="AJ1512" s="13">
        <f t="shared" si="2039"/>
        <v>0</v>
      </c>
      <c r="AK1512" s="13">
        <f t="shared" si="2040"/>
        <v>0</v>
      </c>
      <c r="AL1512" s="13">
        <f t="shared" si="2041"/>
        <v>0</v>
      </c>
      <c r="AM1512" s="13">
        <f t="shared" si="2042"/>
        <v>0</v>
      </c>
      <c r="AN1512" s="13">
        <f t="shared" si="2043"/>
        <v>0</v>
      </c>
      <c r="AO1512" s="13">
        <f t="shared" si="2044"/>
        <v>0</v>
      </c>
      <c r="AP1512" s="13">
        <f t="shared" si="2045"/>
        <v>0</v>
      </c>
      <c r="AQ1512" s="13">
        <f t="shared" si="2046"/>
        <v>0</v>
      </c>
      <c r="AR1512" s="13">
        <f t="shared" si="2047"/>
        <v>4.0316785405229488E-3</v>
      </c>
      <c r="AS1512" s="13">
        <f t="shared" si="2048"/>
        <v>0</v>
      </c>
      <c r="AT1512" s="13">
        <f t="shared" si="2049"/>
        <v>0</v>
      </c>
      <c r="AU1512" s="13">
        <f t="shared" si="2050"/>
        <v>0</v>
      </c>
      <c r="AV1512" s="13">
        <f t="shared" si="2051"/>
        <v>0</v>
      </c>
      <c r="AW1512" s="13">
        <f t="shared" si="2052"/>
        <v>0</v>
      </c>
      <c r="AX1512" s="13">
        <f t="shared" si="2053"/>
        <v>0</v>
      </c>
      <c r="AY1512" s="13">
        <f t="shared" si="2054"/>
        <v>0</v>
      </c>
      <c r="AZ1512" s="13">
        <f t="shared" si="2055"/>
        <v>0</v>
      </c>
      <c r="BA1512" s="13">
        <f t="shared" si="2056"/>
        <v>0</v>
      </c>
      <c r="BB1512" s="13">
        <f t="shared" si="2057"/>
        <v>0</v>
      </c>
      <c r="BC1512" s="13">
        <f t="shared" si="2058"/>
        <v>0</v>
      </c>
      <c r="BD1512" s="13">
        <f t="shared" si="2059"/>
        <v>7.2001287640389999E-4</v>
      </c>
      <c r="BE1512" s="13">
        <f t="shared" si="2060"/>
        <v>0</v>
      </c>
      <c r="BF1512" s="13">
        <f t="shared" si="2061"/>
        <v>0</v>
      </c>
      <c r="BG1512" s="13">
        <f t="shared" si="2062"/>
        <v>0</v>
      </c>
      <c r="BH1512" s="13">
        <f t="shared" si="2063"/>
        <v>0</v>
      </c>
      <c r="BI1512" s="13">
        <f t="shared" si="2064"/>
        <v>0</v>
      </c>
      <c r="BJ1512" s="14">
        <f t="shared" si="2065"/>
        <v>0</v>
      </c>
      <c r="BK1512" s="14">
        <f t="shared" si="2066"/>
        <v>0.34248303240684336</v>
      </c>
      <c r="BL1512" s="14">
        <f t="shared" si="2067"/>
        <v>0.58716293423495702</v>
      </c>
      <c r="BM1512" s="14">
        <f t="shared" si="2068"/>
        <v>9.3791442638473096E-2</v>
      </c>
      <c r="BN1512" s="14">
        <f t="shared" si="2069"/>
        <v>0.90608161183740754</v>
      </c>
    </row>
    <row r="1513" spans="1:66" x14ac:dyDescent="0.25">
      <c r="A1513" t="s">
        <v>289</v>
      </c>
      <c r="B1513" t="s">
        <v>308</v>
      </c>
      <c r="C1513" t="s">
        <v>293</v>
      </c>
      <c r="D1513" t="s">
        <v>398</v>
      </c>
      <c r="E1513" s="10">
        <f>VLOOKUP(A1513,home!$A$2:$E$404,3,FALSE)</f>
        <v>1.6667000000000001</v>
      </c>
      <c r="F1513" s="10">
        <f>VLOOKUP(B1513,home!$B$2:$E$404,3,FALSE)</f>
        <v>0.9</v>
      </c>
      <c r="G1513" s="10" t="e">
        <f>VLOOKUP(C1513,away!$B$2:$E$404,4,FALSE)</f>
        <v>#N/A</v>
      </c>
      <c r="H1513" s="10">
        <f>VLOOKUP(A1513,away!$A$2:$E$404,3,FALSE)</f>
        <v>0.93330000000000002</v>
      </c>
      <c r="I1513" s="10" t="e">
        <f>VLOOKUP(C1513,away!$B$2:$E$404,3,FALSE)</f>
        <v>#N/A</v>
      </c>
      <c r="J1513" s="10">
        <f>VLOOKUP(B1513,home!$B$2:$E$404,4,FALSE)</f>
        <v>1.0714999999999999</v>
      </c>
      <c r="K1513" s="12" t="e">
        <f t="shared" si="2014"/>
        <v>#N/A</v>
      </c>
      <c r="L1513" s="12" t="e">
        <f t="shared" si="2015"/>
        <v>#N/A</v>
      </c>
      <c r="M1513" s="13" t="e">
        <f t="shared" si="2016"/>
        <v>#N/A</v>
      </c>
      <c r="N1513" s="13" t="e">
        <f t="shared" si="2017"/>
        <v>#N/A</v>
      </c>
      <c r="O1513" s="13" t="e">
        <f t="shared" si="2018"/>
        <v>#N/A</v>
      </c>
      <c r="P1513" s="13" t="e">
        <f t="shared" si="2019"/>
        <v>#N/A</v>
      </c>
      <c r="Q1513" s="13" t="e">
        <f t="shared" si="2020"/>
        <v>#N/A</v>
      </c>
      <c r="R1513" s="13" t="e">
        <f t="shared" si="2021"/>
        <v>#N/A</v>
      </c>
      <c r="S1513" s="13" t="e">
        <f t="shared" si="2022"/>
        <v>#N/A</v>
      </c>
      <c r="T1513" s="13" t="e">
        <f t="shared" si="2023"/>
        <v>#N/A</v>
      </c>
      <c r="U1513" s="13" t="e">
        <f t="shared" si="2024"/>
        <v>#N/A</v>
      </c>
      <c r="V1513" s="13" t="e">
        <f t="shared" si="2025"/>
        <v>#N/A</v>
      </c>
      <c r="W1513" s="13" t="e">
        <f t="shared" si="2026"/>
        <v>#N/A</v>
      </c>
      <c r="X1513" s="13" t="e">
        <f t="shared" si="2027"/>
        <v>#N/A</v>
      </c>
      <c r="Y1513" s="13" t="e">
        <f t="shared" si="2028"/>
        <v>#N/A</v>
      </c>
      <c r="Z1513" s="13" t="e">
        <f t="shared" si="2029"/>
        <v>#N/A</v>
      </c>
      <c r="AA1513" s="13" t="e">
        <f t="shared" si="2030"/>
        <v>#N/A</v>
      </c>
      <c r="AB1513" s="13" t="e">
        <f t="shared" si="2031"/>
        <v>#N/A</v>
      </c>
      <c r="AC1513" s="13" t="e">
        <f t="shared" si="2032"/>
        <v>#N/A</v>
      </c>
      <c r="AD1513" s="13" t="e">
        <f t="shared" si="2033"/>
        <v>#N/A</v>
      </c>
      <c r="AE1513" s="13" t="e">
        <f t="shared" si="2034"/>
        <v>#N/A</v>
      </c>
      <c r="AF1513" s="13" t="e">
        <f t="shared" si="2035"/>
        <v>#N/A</v>
      </c>
      <c r="AG1513" s="13" t="e">
        <f t="shared" si="2036"/>
        <v>#N/A</v>
      </c>
      <c r="AH1513" s="13" t="e">
        <f t="shared" si="2037"/>
        <v>#N/A</v>
      </c>
      <c r="AI1513" s="13" t="e">
        <f t="shared" si="2038"/>
        <v>#N/A</v>
      </c>
      <c r="AJ1513" s="13" t="e">
        <f t="shared" si="2039"/>
        <v>#N/A</v>
      </c>
      <c r="AK1513" s="13" t="e">
        <f t="shared" si="2040"/>
        <v>#N/A</v>
      </c>
      <c r="AL1513" s="13" t="e">
        <f t="shared" si="2041"/>
        <v>#N/A</v>
      </c>
      <c r="AM1513" s="13" t="e">
        <f t="shared" si="2042"/>
        <v>#N/A</v>
      </c>
      <c r="AN1513" s="13" t="e">
        <f t="shared" si="2043"/>
        <v>#N/A</v>
      </c>
      <c r="AO1513" s="13" t="e">
        <f t="shared" si="2044"/>
        <v>#N/A</v>
      </c>
      <c r="AP1513" s="13" t="e">
        <f t="shared" si="2045"/>
        <v>#N/A</v>
      </c>
      <c r="AQ1513" s="13" t="e">
        <f t="shared" si="2046"/>
        <v>#N/A</v>
      </c>
      <c r="AR1513" s="13" t="e">
        <f t="shared" si="2047"/>
        <v>#N/A</v>
      </c>
      <c r="AS1513" s="13" t="e">
        <f t="shared" si="2048"/>
        <v>#N/A</v>
      </c>
      <c r="AT1513" s="13" t="e">
        <f t="shared" si="2049"/>
        <v>#N/A</v>
      </c>
      <c r="AU1513" s="13" t="e">
        <f t="shared" si="2050"/>
        <v>#N/A</v>
      </c>
      <c r="AV1513" s="13" t="e">
        <f t="shared" si="2051"/>
        <v>#N/A</v>
      </c>
      <c r="AW1513" s="13" t="e">
        <f t="shared" si="2052"/>
        <v>#N/A</v>
      </c>
      <c r="AX1513" s="13" t="e">
        <f t="shared" si="2053"/>
        <v>#N/A</v>
      </c>
      <c r="AY1513" s="13" t="e">
        <f t="shared" si="2054"/>
        <v>#N/A</v>
      </c>
      <c r="AZ1513" s="13" t="e">
        <f t="shared" si="2055"/>
        <v>#N/A</v>
      </c>
      <c r="BA1513" s="13" t="e">
        <f t="shared" si="2056"/>
        <v>#N/A</v>
      </c>
      <c r="BB1513" s="13" t="e">
        <f t="shared" si="2057"/>
        <v>#N/A</v>
      </c>
      <c r="BC1513" s="13" t="e">
        <f t="shared" si="2058"/>
        <v>#N/A</v>
      </c>
      <c r="BD1513" s="13" t="e">
        <f t="shared" si="2059"/>
        <v>#N/A</v>
      </c>
      <c r="BE1513" s="13" t="e">
        <f t="shared" si="2060"/>
        <v>#N/A</v>
      </c>
      <c r="BF1513" s="13" t="e">
        <f t="shared" si="2061"/>
        <v>#N/A</v>
      </c>
      <c r="BG1513" s="13" t="e">
        <f t="shared" si="2062"/>
        <v>#N/A</v>
      </c>
      <c r="BH1513" s="13" t="e">
        <f t="shared" si="2063"/>
        <v>#N/A</v>
      </c>
      <c r="BI1513" s="13" t="e">
        <f t="shared" si="2064"/>
        <v>#N/A</v>
      </c>
      <c r="BJ1513" s="14" t="e">
        <f t="shared" si="2065"/>
        <v>#N/A</v>
      </c>
      <c r="BK1513" s="14" t="e">
        <f t="shared" si="2066"/>
        <v>#N/A</v>
      </c>
      <c r="BL1513" s="14" t="e">
        <f t="shared" si="2067"/>
        <v>#N/A</v>
      </c>
      <c r="BM1513" s="14" t="e">
        <f t="shared" si="2068"/>
        <v>#N/A</v>
      </c>
      <c r="BN1513" s="14" t="e">
        <f t="shared" si="2069"/>
        <v>#N/A</v>
      </c>
    </row>
    <row r="1514" spans="1:66" x14ac:dyDescent="0.25">
      <c r="A1514" t="s">
        <v>289</v>
      </c>
      <c r="B1514" t="s">
        <v>298</v>
      </c>
      <c r="C1514" t="s">
        <v>301</v>
      </c>
      <c r="D1514" t="s">
        <v>398</v>
      </c>
      <c r="E1514" s="10">
        <f>VLOOKUP(A1514,home!$A$2:$E$404,3,FALSE)</f>
        <v>1.6667000000000001</v>
      </c>
      <c r="F1514" s="10">
        <f>VLOOKUP(B1514,home!$B$2:$E$404,3,FALSE)</f>
        <v>1.4</v>
      </c>
      <c r="G1514" s="10">
        <f>VLOOKUP(C1514,away!$B$2:$E$404,4,FALSE)</f>
        <v>0.1</v>
      </c>
      <c r="H1514" s="10">
        <f>VLOOKUP(A1514,away!$A$2:$E$404,3,FALSE)</f>
        <v>0.93330000000000002</v>
      </c>
      <c r="I1514" s="10">
        <f>VLOOKUP(C1514,away!$B$2:$E$404,3,FALSE)</f>
        <v>2.1429</v>
      </c>
      <c r="J1514" s="10">
        <f>VLOOKUP(B1514,home!$B$2:$E$404,4,FALSE)</f>
        <v>0.71430000000000005</v>
      </c>
      <c r="K1514" s="12">
        <f t="shared" si="2014"/>
        <v>0.23333800000000002</v>
      </c>
      <c r="L1514" s="12">
        <f t="shared" si="2015"/>
        <v>1.428577549551</v>
      </c>
      <c r="M1514" s="13">
        <f t="shared" si="2016"/>
        <v>0.18977510808226489</v>
      </c>
      <c r="N1514" s="13">
        <f t="shared" si="2017"/>
        <v>4.428174416969953E-2</v>
      </c>
      <c r="O1514" s="13">
        <f t="shared" si="2018"/>
        <v>0.27110845886993817</v>
      </c>
      <c r="P1514" s="13">
        <f t="shared" si="2019"/>
        <v>6.325990557579364E-2</v>
      </c>
      <c r="Q1514" s="13">
        <f t="shared" si="2020"/>
        <v>5.1663068105346748E-3</v>
      </c>
      <c r="R1514" s="13">
        <f t="shared" si="2021"/>
        <v>0.19364972891748219</v>
      </c>
      <c r="S1514" s="13">
        <f t="shared" si="2022"/>
        <v>5.2717868190115796E-3</v>
      </c>
      <c r="T1514" s="13">
        <f t="shared" si="2023"/>
        <v>7.3804699236222687E-3</v>
      </c>
      <c r="U1514" s="13">
        <f t="shared" si="2024"/>
        <v>4.5185840446147464E-2</v>
      </c>
      <c r="V1514" s="13">
        <f t="shared" si="2025"/>
        <v>1.952561053018266E-4</v>
      </c>
      <c r="W1514" s="13">
        <f t="shared" si="2026"/>
        <v>4.0183189951884695E-4</v>
      </c>
      <c r="X1514" s="13">
        <f t="shared" si="2027"/>
        <v>5.7404803034605809E-4</v>
      </c>
      <c r="Y1514" s="13">
        <f t="shared" si="2028"/>
        <v>4.1003606425817491E-4</v>
      </c>
      <c r="Z1514" s="13">
        <f t="shared" si="2029"/>
        <v>9.2214551736050698E-2</v>
      </c>
      <c r="AA1514" s="13">
        <f t="shared" si="2030"/>
        <v>2.15171590729866E-2</v>
      </c>
      <c r="AB1514" s="13">
        <f t="shared" si="2031"/>
        <v>2.5103854318862737E-3</v>
      </c>
      <c r="AC1514" s="13">
        <f t="shared" si="2032"/>
        <v>4.06793431357723E-6</v>
      </c>
      <c r="AD1514" s="13">
        <f t="shared" si="2033"/>
        <v>2.3440662942482166E-5</v>
      </c>
      <c r="AE1514" s="13">
        <f t="shared" si="2034"/>
        <v>3.348680482622211E-5</v>
      </c>
      <c r="AF1514" s="13">
        <f t="shared" si="2035"/>
        <v>2.3919248790468495E-5</v>
      </c>
      <c r="AG1514" s="13">
        <f t="shared" si="2036"/>
        <v>1.1390167274729398E-5</v>
      </c>
      <c r="AH1514" s="13">
        <f t="shared" si="2037"/>
        <v>3.2933909588007813E-2</v>
      </c>
      <c r="AI1514" s="13">
        <f t="shared" si="2038"/>
        <v>7.6847325954465685E-3</v>
      </c>
      <c r="AJ1514" s="13">
        <f t="shared" si="2039"/>
        <v>8.965700671781558E-4</v>
      </c>
      <c r="AK1514" s="13">
        <f t="shared" si="2040"/>
        <v>6.9734622111738894E-5</v>
      </c>
      <c r="AL1514" s="13">
        <f t="shared" si="2041"/>
        <v>5.4240441365761088E-8</v>
      </c>
      <c r="AM1514" s="13">
        <f t="shared" si="2042"/>
        <v>1.0939194819345811E-6</v>
      </c>
      <c r="AN1514" s="13">
        <f t="shared" si="2043"/>
        <v>1.5627488129082033E-6</v>
      </c>
      <c r="AO1514" s="13">
        <f t="shared" si="2044"/>
        <v>1.1162539348540678E-6</v>
      </c>
      <c r="AP1514" s="13">
        <f t="shared" si="2045"/>
        <v>5.3155177031016174E-7</v>
      </c>
      <c r="AQ1514" s="13">
        <f t="shared" si="2046"/>
        <v>1.898407313722968E-7</v>
      </c>
      <c r="AR1514" s="13">
        <f t="shared" si="2047"/>
        <v>9.4097287712740785E-3</v>
      </c>
      <c r="AS1514" s="13">
        <f t="shared" si="2048"/>
        <v>2.1956472920315511E-3</v>
      </c>
      <c r="AT1514" s="13">
        <f t="shared" si="2049"/>
        <v>2.5616397391402907E-4</v>
      </c>
      <c r="AU1514" s="13">
        <f t="shared" si="2050"/>
        <v>1.9924263115050588E-5</v>
      </c>
      <c r="AV1514" s="13">
        <f t="shared" si="2051"/>
        <v>1.1622719266849179E-6</v>
      </c>
      <c r="AW1514" s="13">
        <f t="shared" si="2052"/>
        <v>5.0223850539333314E-10</v>
      </c>
      <c r="AX1514" s="13">
        <f t="shared" si="2053"/>
        <v>4.2542164012608592E-8</v>
      </c>
      <c r="AY1514" s="13">
        <f t="shared" si="2054"/>
        <v>6.0774780417729117E-8</v>
      </c>
      <c r="AZ1514" s="13">
        <f t="shared" si="2055"/>
        <v>4.3410743441829794E-8</v>
      </c>
      <c r="BA1514" s="13">
        <f t="shared" si="2056"/>
        <v>2.0671871163438779E-8</v>
      </c>
      <c r="BB1514" s="13">
        <f t="shared" si="2057"/>
        <v>7.38284276282484E-9</v>
      </c>
      <c r="BC1514" s="13">
        <f t="shared" si="2058"/>
        <v>2.1093926845673293E-9</v>
      </c>
      <c r="BD1514" s="13">
        <f t="shared" si="2059"/>
        <v>2.2404212116677101E-3</v>
      </c>
      <c r="BE1514" s="13">
        <f t="shared" si="2060"/>
        <v>5.227754046881201E-4</v>
      </c>
      <c r="BF1514" s="13">
        <f t="shared" si="2061"/>
        <v>6.0991683689558295E-5</v>
      </c>
      <c r="BG1514" s="13">
        <f t="shared" si="2062"/>
        <v>4.7438924962513878E-6</v>
      </c>
      <c r="BH1514" s="13">
        <f t="shared" si="2063"/>
        <v>2.7673259682257647E-7</v>
      </c>
      <c r="BI1514" s="13">
        <f t="shared" si="2064"/>
        <v>1.2914446135477273E-8</v>
      </c>
      <c r="BJ1514" s="14">
        <f t="shared" si="2065"/>
        <v>5.8311344988339328E-2</v>
      </c>
      <c r="BK1514" s="14">
        <f t="shared" si="2066"/>
        <v>0.25850623953190727</v>
      </c>
      <c r="BL1514" s="14">
        <f t="shared" si="2067"/>
        <v>0.59026836802303106</v>
      </c>
      <c r="BM1514" s="14">
        <f t="shared" si="2068"/>
        <v>0.23205919158107333</v>
      </c>
      <c r="BN1514" s="14">
        <f t="shared" si="2069"/>
        <v>0.76724125242571306</v>
      </c>
    </row>
    <row r="1515" spans="1:66" x14ac:dyDescent="0.25">
      <c r="A1515" t="s">
        <v>289</v>
      </c>
      <c r="B1515" t="s">
        <v>303</v>
      </c>
      <c r="C1515" t="s">
        <v>309</v>
      </c>
      <c r="D1515" t="s">
        <v>398</v>
      </c>
      <c r="E1515" s="10">
        <f>VLOOKUP(A1515,home!$A$2:$E$404,3,FALSE)</f>
        <v>1.6667000000000001</v>
      </c>
      <c r="F1515" s="10">
        <f>VLOOKUP(B1515,home!$B$2:$E$404,3,FALSE)</f>
        <v>0.6</v>
      </c>
      <c r="G1515" s="10">
        <f>VLOOKUP(C1515,away!$B$2:$E$404,4,FALSE)</f>
        <v>0.3</v>
      </c>
      <c r="H1515" s="10">
        <f>VLOOKUP(A1515,away!$A$2:$E$404,3,FALSE)</f>
        <v>0.93330000000000002</v>
      </c>
      <c r="I1515" s="10">
        <f>VLOOKUP(C1515,away!$B$2:$E$404,3,FALSE)</f>
        <v>2.1429</v>
      </c>
      <c r="J1515" s="10">
        <f>VLOOKUP(B1515,home!$B$2:$E$404,4,FALSE)</f>
        <v>0.53569999999999995</v>
      </c>
      <c r="K1515" s="12">
        <f t="shared" si="2014"/>
        <v>0.30000599999999994</v>
      </c>
      <c r="L1515" s="12">
        <f t="shared" si="2015"/>
        <v>1.071383162949</v>
      </c>
      <c r="M1515" s="13">
        <f t="shared" si="2016"/>
        <v>0.25375420865047582</v>
      </c>
      <c r="N1515" s="13">
        <f t="shared" si="2017"/>
        <v>7.6127785120394642E-2</v>
      </c>
      <c r="O1515" s="13">
        <f t="shared" si="2018"/>
        <v>0.27186798667556727</v>
      </c>
      <c r="P1515" s="13">
        <f t="shared" si="2019"/>
        <v>8.1562027210590207E-2</v>
      </c>
      <c r="Q1515" s="13">
        <f t="shared" si="2020"/>
        <v>1.1419396151414553E-2</v>
      </c>
      <c r="R1515" s="13">
        <f t="shared" si="2021"/>
        <v>0.14563739173452292</v>
      </c>
      <c r="S1515" s="13">
        <f t="shared" si="2022"/>
        <v>6.5539447779801238E-3</v>
      </c>
      <c r="T1515" s="13">
        <f t="shared" si="2023"/>
        <v>1.223454876767016E-2</v>
      </c>
      <c r="U1515" s="13">
        <f t="shared" si="2024"/>
        <v>4.3692091344707279E-2</v>
      </c>
      <c r="V1515" s="13">
        <f t="shared" si="2025"/>
        <v>2.3406421739157151E-4</v>
      </c>
      <c r="W1515" s="13">
        <f t="shared" si="2026"/>
        <v>1.1419624539337578E-3</v>
      </c>
      <c r="X1515" s="13">
        <f t="shared" si="2027"/>
        <v>1.2234793458645509E-3</v>
      </c>
      <c r="Y1515" s="13">
        <f t="shared" si="2028"/>
        <v>6.554075856875681E-4</v>
      </c>
      <c r="Z1515" s="13">
        <f t="shared" si="2029"/>
        <v>5.2011149800058575E-2</v>
      </c>
      <c r="AA1515" s="13">
        <f t="shared" si="2030"/>
        <v>1.560365700691637E-2</v>
      </c>
      <c r="AB1515" s="13">
        <f t="shared" si="2031"/>
        <v>2.3405953620084753E-3</v>
      </c>
      <c r="AC1515" s="13">
        <f t="shared" si="2032"/>
        <v>4.702077693963664E-6</v>
      </c>
      <c r="AD1515" s="13">
        <f t="shared" si="2033"/>
        <v>8.5648896988712721E-5</v>
      </c>
      <c r="AE1515" s="13">
        <f t="shared" si="2034"/>
        <v>9.1762786158860104E-5</v>
      </c>
      <c r="AF1515" s="13">
        <f t="shared" si="2035"/>
        <v>4.9156552037946132E-5</v>
      </c>
      <c r="AG1515" s="13">
        <f t="shared" si="2036"/>
        <v>1.7555167400693947E-5</v>
      </c>
      <c r="AH1515" s="13">
        <f t="shared" si="2037"/>
        <v>1.3930967545350252E-2</v>
      </c>
      <c r="AI1515" s="13">
        <f t="shared" si="2038"/>
        <v>4.1793738494103469E-3</v>
      </c>
      <c r="AJ1515" s="13">
        <f t="shared" si="2039"/>
        <v>6.2691861553310004E-4</v>
      </c>
      <c r="AK1515" s="13">
        <f t="shared" si="2040"/>
        <v>6.2693115390541053E-5</v>
      </c>
      <c r="AL1515" s="13">
        <f t="shared" si="2041"/>
        <v>6.0453931520738129E-8</v>
      </c>
      <c r="AM1515" s="13">
        <f t="shared" si="2042"/>
        <v>5.1390365979991515E-6</v>
      </c>
      <c r="AN1515" s="13">
        <f t="shared" si="2043"/>
        <v>5.5058772848749989E-6</v>
      </c>
      <c r="AO1515" s="13">
        <f t="shared" si="2044"/>
        <v>2.9494521101392145E-6</v>
      </c>
      <c r="AP1515" s="13">
        <f t="shared" si="2045"/>
        <v>1.0533311102425179E-6</v>
      </c>
      <c r="AQ1515" s="13">
        <f t="shared" si="2046"/>
        <v>2.8213030413105272E-7</v>
      </c>
      <c r="AR1515" s="13">
        <f t="shared" si="2047"/>
        <v>2.9850808143354448E-3</v>
      </c>
      <c r="AS1515" s="13">
        <f t="shared" si="2048"/>
        <v>8.9554215478551919E-4</v>
      </c>
      <c r="AT1515" s="13">
        <f t="shared" si="2049"/>
        <v>1.3433400984429219E-4</v>
      </c>
      <c r="AU1515" s="13">
        <f t="shared" si="2050"/>
        <v>1.3433669652448905E-5</v>
      </c>
      <c r="AV1515" s="13">
        <f t="shared" si="2051"/>
        <v>1.0075453744381464E-6</v>
      </c>
      <c r="AW1515" s="13">
        <f t="shared" si="2052"/>
        <v>5.397551645989824E-10</v>
      </c>
      <c r="AX1515" s="13">
        <f t="shared" si="2053"/>
        <v>2.5695696893655528E-7</v>
      </c>
      <c r="AY1515" s="13">
        <f t="shared" si="2054"/>
        <v>2.7529937012103452E-7</v>
      </c>
      <c r="AZ1515" s="13">
        <f t="shared" si="2055"/>
        <v>1.474755549590707E-7</v>
      </c>
      <c r="BA1515" s="13">
        <f t="shared" si="2056"/>
        <v>5.2667608843236082E-8</v>
      </c>
      <c r="BB1515" s="13">
        <f t="shared" si="2057"/>
        <v>1.410679733685675E-8</v>
      </c>
      <c r="BC1515" s="13">
        <f t="shared" si="2058"/>
        <v>3.0227570299684238E-9</v>
      </c>
      <c r="BD1515" s="13">
        <f t="shared" si="2059"/>
        <v>5.3302755408684741E-4</v>
      </c>
      <c r="BE1515" s="13">
        <f t="shared" si="2060"/>
        <v>1.5991146439137873E-4</v>
      </c>
      <c r="BF1515" s="13">
        <f t="shared" si="2061"/>
        <v>2.3987199393099975E-5</v>
      </c>
      <c r="BG1515" s="13">
        <f t="shared" si="2062"/>
        <v>2.398767913708783E-6</v>
      </c>
      <c r="BH1515" s="13">
        <f t="shared" si="2063"/>
        <v>1.7991119168002926E-7</v>
      </c>
      <c r="BI1515" s="13">
        <f t="shared" si="2064"/>
        <v>1.0794887394231776E-8</v>
      </c>
      <c r="BJ1515" s="14">
        <f t="shared" si="2065"/>
        <v>0.10306238218401606</v>
      </c>
      <c r="BK1515" s="14">
        <f t="shared" si="2066"/>
        <v>0.34210928268743335</v>
      </c>
      <c r="BL1515" s="14">
        <f t="shared" si="2067"/>
        <v>0.50269058913526288</v>
      </c>
      <c r="BM1515" s="14">
        <f t="shared" si="2068"/>
        <v>0.15950433350419033</v>
      </c>
      <c r="BN1515" s="14">
        <f t="shared" si="2069"/>
        <v>0.8403687955429654</v>
      </c>
    </row>
    <row r="1516" spans="1:66" x14ac:dyDescent="0.25">
      <c r="A1516" t="s">
        <v>289</v>
      </c>
      <c r="B1516" t="s">
        <v>299</v>
      </c>
      <c r="C1516" t="s">
        <v>302</v>
      </c>
      <c r="D1516" t="s">
        <v>398</v>
      </c>
      <c r="E1516" s="10">
        <f>VLOOKUP(A1516,home!$A$2:$E$404,3,FALSE)</f>
        <v>1.6667000000000001</v>
      </c>
      <c r="F1516" s="10">
        <f>VLOOKUP(B1516,home!$B$2:$E$404,3,FALSE)</f>
        <v>0.6</v>
      </c>
      <c r="G1516" s="10">
        <f>VLOOKUP(C1516,away!$B$2:$E$404,4,FALSE)</f>
        <v>0.9</v>
      </c>
      <c r="H1516" s="10">
        <f>VLOOKUP(A1516,away!$A$2:$E$404,3,FALSE)</f>
        <v>0.93330000000000002</v>
      </c>
      <c r="I1516" s="10">
        <f>VLOOKUP(C1516,away!$B$2:$E$404,3,FALSE)</f>
        <v>1.6072</v>
      </c>
      <c r="J1516" s="10">
        <f>VLOOKUP(B1516,home!$B$2:$E$404,4,FALSE)</f>
        <v>0.71430000000000005</v>
      </c>
      <c r="K1516" s="12">
        <f t="shared" si="2014"/>
        <v>0.90001799999999998</v>
      </c>
      <c r="L1516" s="12">
        <f t="shared" si="2015"/>
        <v>1.0714498285680001</v>
      </c>
      <c r="M1516" s="13">
        <f t="shared" si="2016"/>
        <v>0.13925230761535945</v>
      </c>
      <c r="N1516" s="13">
        <f t="shared" si="2017"/>
        <v>0.12532958339536057</v>
      </c>
      <c r="O1516" s="13">
        <f t="shared" si="2018"/>
        <v>0.14920186112217529</v>
      </c>
      <c r="P1516" s="13">
        <f t="shared" si="2019"/>
        <v>0.13428436064345795</v>
      </c>
      <c r="Q1516" s="13">
        <f t="shared" si="2020"/>
        <v>5.639944049416281E-2</v>
      </c>
      <c r="R1516" s="13">
        <f t="shared" si="2021"/>
        <v>7.9931154260690626E-2</v>
      </c>
      <c r="S1516" s="13">
        <f t="shared" si="2022"/>
        <v>3.2373412373227571E-2</v>
      </c>
      <c r="T1516" s="13">
        <f t="shared" si="2023"/>
        <v>6.0429170848801866E-2</v>
      </c>
      <c r="U1516" s="13">
        <f t="shared" si="2024"/>
        <v>7.1939477595398246E-2</v>
      </c>
      <c r="V1516" s="13">
        <f t="shared" si="2025"/>
        <v>3.4687180867198604E-3</v>
      </c>
      <c r="W1516" s="13">
        <f t="shared" si="2026"/>
        <v>1.692017054489181E-2</v>
      </c>
      <c r="X1516" s="13">
        <f t="shared" si="2027"/>
        <v>1.8129113829665654E-2</v>
      </c>
      <c r="Y1516" s="13">
        <f t="shared" si="2028"/>
        <v>9.7122179524425124E-3</v>
      </c>
      <c r="Z1516" s="13">
        <f t="shared" si="2029"/>
        <v>2.8547407176619778E-2</v>
      </c>
      <c r="AA1516" s="13">
        <f t="shared" si="2030"/>
        <v>2.5693180312286977E-2</v>
      </c>
      <c r="AB1516" s="13">
        <f t="shared" si="2031"/>
        <v>1.156216237915195E-2</v>
      </c>
      <c r="AC1516" s="13">
        <f t="shared" si="2032"/>
        <v>2.0906053484145195E-4</v>
      </c>
      <c r="AD1516" s="13">
        <f t="shared" si="2033"/>
        <v>3.8071145133681079E-3</v>
      </c>
      <c r="AE1516" s="13">
        <f t="shared" si="2034"/>
        <v>4.0791321926870044E-3</v>
      </c>
      <c r="AF1516" s="13">
        <f t="shared" si="2035"/>
        <v>2.1852927442803502E-3</v>
      </c>
      <c r="AG1516" s="13">
        <f t="shared" si="2036"/>
        <v>7.8047717874335856E-4</v>
      </c>
      <c r="AH1516" s="13">
        <f t="shared" si="2037"/>
        <v>7.6467786313625394E-3</v>
      </c>
      <c r="AI1516" s="13">
        <f t="shared" si="2038"/>
        <v>6.8822384102416485E-3</v>
      </c>
      <c r="AJ1516" s="13">
        <f t="shared" si="2039"/>
        <v>3.0970692247544339E-3</v>
      </c>
      <c r="AK1516" s="13">
        <f t="shared" si="2040"/>
        <v>9.291393498416789E-4</v>
      </c>
      <c r="AL1516" s="13">
        <f t="shared" si="2041"/>
        <v>8.0640847502529354E-6</v>
      </c>
      <c r="AM1516" s="13">
        <f t="shared" si="2042"/>
        <v>6.8529431801850782E-4</v>
      </c>
      <c r="AN1516" s="13">
        <f t="shared" si="2043"/>
        <v>7.3425847955955472E-4</v>
      </c>
      <c r="AO1516" s="13">
        <f t="shared" si="2044"/>
        <v>3.9336056102434258E-4</v>
      </c>
      <c r="AP1516" s="13">
        <f t="shared" si="2045"/>
        <v>1.4048870189164805E-4</v>
      </c>
      <c r="AQ1516" s="13">
        <f t="shared" si="2046"/>
        <v>3.7631648889386796E-5</v>
      </c>
      <c r="AR1516" s="13">
        <f t="shared" si="2047"/>
        <v>1.6386279307341687E-3</v>
      </c>
      <c r="AS1516" s="13">
        <f t="shared" si="2048"/>
        <v>1.4747946329635047E-3</v>
      </c>
      <c r="AT1516" s="13">
        <f t="shared" si="2049"/>
        <v>6.6367085798527386E-4</v>
      </c>
      <c r="AU1516" s="13">
        <f t="shared" si="2050"/>
        <v>1.9910523942073008E-4</v>
      </c>
      <c r="AV1516" s="13">
        <f t="shared" si="2051"/>
        <v>4.4799574843241647E-5</v>
      </c>
      <c r="AW1516" s="13">
        <f t="shared" si="2052"/>
        <v>2.1601087571151965E-7</v>
      </c>
      <c r="AX1516" s="13">
        <f t="shared" si="2053"/>
        <v>1.0279620358573019E-4</v>
      </c>
      <c r="AY1516" s="13">
        <f t="shared" si="2054"/>
        <v>1.1014097470937185E-4</v>
      </c>
      <c r="AZ1516" s="13">
        <f t="shared" si="2055"/>
        <v>5.9005264235334441E-5</v>
      </c>
      <c r="BA1516" s="13">
        <f t="shared" si="2056"/>
        <v>2.1073726749852876E-5</v>
      </c>
      <c r="BB1516" s="13">
        <f t="shared" si="2057"/>
        <v>5.644860228354685E-6</v>
      </c>
      <c r="BC1516" s="13">
        <f t="shared" si="2058"/>
        <v>1.2096369047921906E-6</v>
      </c>
      <c r="BD1516" s="13">
        <f t="shared" si="2059"/>
        <v>2.9261793591197672E-4</v>
      </c>
      <c r="BE1516" s="13">
        <f t="shared" si="2060"/>
        <v>2.6336140944362542E-4</v>
      </c>
      <c r="BF1516" s="13">
        <f t="shared" si="2061"/>
        <v>1.1851500450231643E-4</v>
      </c>
      <c r="BG1516" s="13">
        <f t="shared" si="2062"/>
        <v>3.555521244072195E-5</v>
      </c>
      <c r="BH1516" s="13">
        <f t="shared" si="2063"/>
        <v>8.0000827976184196E-6</v>
      </c>
      <c r="BI1516" s="13">
        <f t="shared" si="2064"/>
        <v>1.4400437038693874E-6</v>
      </c>
      <c r="BJ1516" s="14">
        <f t="shared" si="2065"/>
        <v>0.30006261807020096</v>
      </c>
      <c r="BK1516" s="14">
        <f t="shared" si="2066"/>
        <v>0.3097060643130658</v>
      </c>
      <c r="BL1516" s="14">
        <f t="shared" si="2067"/>
        <v>0.36162354921065049</v>
      </c>
      <c r="BM1516" s="14">
        <f t="shared" si="2068"/>
        <v>0.31543100627549675</v>
      </c>
      <c r="BN1516" s="14">
        <f t="shared" si="2069"/>
        <v>0.68439870753120668</v>
      </c>
    </row>
    <row r="1517" spans="1:66" x14ac:dyDescent="0.25">
      <c r="A1517" t="s">
        <v>289</v>
      </c>
      <c r="B1517" t="s">
        <v>304</v>
      </c>
      <c r="C1517" t="s">
        <v>295</v>
      </c>
      <c r="D1517" t="s">
        <v>398</v>
      </c>
      <c r="E1517" s="10">
        <f>VLOOKUP(A1517,home!$A$2:$E$404,3,FALSE)</f>
        <v>1.6667000000000001</v>
      </c>
      <c r="F1517" s="10">
        <f>VLOOKUP(B1517,home!$B$2:$E$404,3,FALSE)</f>
        <v>1.2</v>
      </c>
      <c r="G1517" s="10">
        <f>VLOOKUP(C1517,away!$B$2:$E$404,4,FALSE)</f>
        <v>1.2</v>
      </c>
      <c r="H1517" s="10">
        <f>VLOOKUP(A1517,away!$A$2:$E$404,3,FALSE)</f>
        <v>0.93330000000000002</v>
      </c>
      <c r="I1517" s="10">
        <f>VLOOKUP(C1517,away!$B$2:$E$404,3,FALSE)</f>
        <v>2.1429</v>
      </c>
      <c r="J1517" s="10">
        <f>VLOOKUP(B1517,home!$B$2:$E$404,4,FALSE)</f>
        <v>0.1</v>
      </c>
      <c r="K1517" s="12">
        <f t="shared" si="2014"/>
        <v>2.4000479999999995</v>
      </c>
      <c r="L1517" s="12">
        <f t="shared" si="2015"/>
        <v>0.19999685700000003</v>
      </c>
      <c r="M1517" s="13">
        <f t="shared" si="2016"/>
        <v>7.4270246599159637E-2</v>
      </c>
      <c r="N1517" s="13">
        <f t="shared" si="2017"/>
        <v>0.17825215680981987</v>
      </c>
      <c r="O1517" s="13">
        <f t="shared" si="2018"/>
        <v>1.4853815888446868E-2</v>
      </c>
      <c r="P1517" s="13">
        <f t="shared" si="2019"/>
        <v>3.5649871115435119E-2</v>
      </c>
      <c r="Q1517" s="13">
        <f t="shared" si="2020"/>
        <v>0.21390686622354729</v>
      </c>
      <c r="R1517" s="13">
        <f t="shared" si="2021"/>
        <v>1.4853582460730181E-3</v>
      </c>
      <c r="S1517" s="13">
        <f t="shared" si="2022"/>
        <v>4.2780028636713718E-3</v>
      </c>
      <c r="T1517" s="13">
        <f t="shared" si="2023"/>
        <v>4.278070093542892E-2</v>
      </c>
      <c r="U1517" s="13">
        <f t="shared" si="2024"/>
        <v>3.5649310877710547E-3</v>
      </c>
      <c r="V1517" s="13">
        <f t="shared" si="2025"/>
        <v>2.2816113032368357E-4</v>
      </c>
      <c r="W1517" s="13">
        <f t="shared" si="2026"/>
        <v>0.17112891548869735</v>
      </c>
      <c r="X1517" s="13">
        <f t="shared" si="2027"/>
        <v>3.422524523955809E-2</v>
      </c>
      <c r="Y1517" s="13">
        <f t="shared" si="2028"/>
        <v>3.4224707389829152E-3</v>
      </c>
      <c r="Z1517" s="13">
        <f t="shared" si="2029"/>
        <v>9.9022326911212119E-5</v>
      </c>
      <c r="AA1517" s="13">
        <f t="shared" si="2030"/>
        <v>2.3765833765860078E-4</v>
      </c>
      <c r="AB1517" s="13">
        <f t="shared" si="2031"/>
        <v>2.8519570899042477E-4</v>
      </c>
      <c r="AC1517" s="13">
        <f t="shared" si="2032"/>
        <v>6.8448632376724762E-6</v>
      </c>
      <c r="AD1517" s="13">
        <f t="shared" si="2033"/>
        <v>0.10267940284020423</v>
      </c>
      <c r="AE1517" s="13">
        <f t="shared" si="2034"/>
        <v>2.053555784667772E-2</v>
      </c>
      <c r="AF1517" s="13">
        <f t="shared" si="2035"/>
        <v>2.0535235130386162E-3</v>
      </c>
      <c r="AG1517" s="13">
        <f t="shared" si="2036"/>
        <v>1.3689941612777398E-4</v>
      </c>
      <c r="AH1517" s="13">
        <f t="shared" si="2037"/>
        <v>4.9510385387672352E-6</v>
      </c>
      <c r="AI1517" s="13">
        <f t="shared" si="2038"/>
        <v>1.1882730142891224E-5</v>
      </c>
      <c r="AJ1517" s="13">
        <f t="shared" si="2039"/>
        <v>1.4259561356992899E-5</v>
      </c>
      <c r="AK1517" s="13">
        <f t="shared" si="2040"/>
        <v>1.1407877238576027E-5</v>
      </c>
      <c r="AL1517" s="13">
        <f t="shared" si="2041"/>
        <v>1.3142193726259425E-7</v>
      </c>
      <c r="AM1517" s="13">
        <f t="shared" si="2042"/>
        <v>4.9287099085565292E-2</v>
      </c>
      <c r="AN1517" s="13">
        <f t="shared" si="2043"/>
        <v>9.8572649077606333E-3</v>
      </c>
      <c r="AO1517" s="13">
        <f t="shared" si="2044"/>
        <v>9.8571100008426095E-4</v>
      </c>
      <c r="AP1517" s="13">
        <f t="shared" si="2045"/>
        <v>6.5713033975726325E-5</v>
      </c>
      <c r="AQ1517" s="13">
        <f t="shared" si="2046"/>
        <v>3.2856000647698701E-6</v>
      </c>
      <c r="AR1517" s="13">
        <f t="shared" si="2047"/>
        <v>1.980384293278642E-7</v>
      </c>
      <c r="AS1517" s="13">
        <f t="shared" si="2048"/>
        <v>4.7530173623148174E-7</v>
      </c>
      <c r="AT1517" s="13">
        <f t="shared" si="2049"/>
        <v>5.7037349071944771E-7</v>
      </c>
      <c r="AU1517" s="13">
        <f t="shared" si="2050"/>
        <v>4.5630791855140951E-7</v>
      </c>
      <c r="AV1517" s="13">
        <f t="shared" si="2051"/>
        <v>2.7379022682586818E-7</v>
      </c>
      <c r="AW1517" s="13">
        <f t="shared" si="2052"/>
        <v>1.7523000048571912E-9</v>
      </c>
      <c r="AX1517" s="13">
        <f t="shared" si="2053"/>
        <v>1.9715233931018795E-2</v>
      </c>
      <c r="AY1517" s="13">
        <f t="shared" si="2054"/>
        <v>3.9429848212235137E-3</v>
      </c>
      <c r="AZ1517" s="13">
        <f t="shared" si="2055"/>
        <v>3.9429228572170489E-4</v>
      </c>
      <c r="BA1517" s="13">
        <f t="shared" si="2056"/>
        <v>2.6285739294562329E-5</v>
      </c>
      <c r="BB1517" s="13">
        <f t="shared" si="2057"/>
        <v>1.3142663107084658E-6</v>
      </c>
      <c r="BC1517" s="13">
        <f t="shared" si="2058"/>
        <v>5.2569826280535788E-8</v>
      </c>
      <c r="BD1517" s="13">
        <f t="shared" si="2059"/>
        <v>6.6011772384649036E-9</v>
      </c>
      <c r="BE1517" s="13">
        <f t="shared" si="2060"/>
        <v>1.5843142228823212E-8</v>
      </c>
      <c r="BF1517" s="13">
        <f t="shared" si="2061"/>
        <v>1.9012150910001347E-8</v>
      </c>
      <c r="BG1517" s="13">
        <f t="shared" si="2062"/>
        <v>1.5210024922415633E-8</v>
      </c>
      <c r="BH1517" s="13">
        <f t="shared" si="2063"/>
        <v>9.1261974737484458E-9</v>
      </c>
      <c r="BI1517" s="13">
        <f t="shared" si="2064"/>
        <v>4.3806623988950013E-9</v>
      </c>
      <c r="BJ1517" s="14">
        <f t="shared" si="2065"/>
        <v>0.8534009762929291</v>
      </c>
      <c r="BK1517" s="14">
        <f t="shared" si="2066"/>
        <v>0.11837624281498826</v>
      </c>
      <c r="BL1517" s="14">
        <f t="shared" si="2067"/>
        <v>2.0471504461374024E-2</v>
      </c>
      <c r="BM1517" s="14">
        <f t="shared" si="2068"/>
        <v>0.46998644794479727</v>
      </c>
      <c r="BN1517" s="14">
        <f t="shared" si="2069"/>
        <v>0.5184183148824818</v>
      </c>
    </row>
    <row r="1518" spans="1:66" x14ac:dyDescent="0.25">
      <c r="A1518" t="s">
        <v>289</v>
      </c>
      <c r="B1518" t="s">
        <v>294</v>
      </c>
      <c r="C1518" t="s">
        <v>313</v>
      </c>
      <c r="D1518" t="s">
        <v>398</v>
      </c>
      <c r="E1518" s="10">
        <f>VLOOKUP(A1518,home!$A$2:$E$404,3,FALSE)</f>
        <v>1.6667000000000001</v>
      </c>
      <c r="F1518" s="10">
        <f>VLOOKUP(B1518,home!$B$2:$E$404,3,FALSE)</f>
        <v>1.5</v>
      </c>
      <c r="G1518" s="10">
        <f>VLOOKUP(C1518,away!$B$2:$E$404,4,FALSE)</f>
        <v>0.6</v>
      </c>
      <c r="H1518" s="10">
        <f>VLOOKUP(A1518,away!$A$2:$E$404,3,FALSE)</f>
        <v>0.93330000000000002</v>
      </c>
      <c r="I1518" s="10">
        <f>VLOOKUP(C1518,away!$B$2:$E$404,3,FALSE)</f>
        <v>0.53569999999999995</v>
      </c>
      <c r="J1518" s="10">
        <f>VLOOKUP(B1518,home!$B$2:$E$404,4,FALSE)</f>
        <v>0.1</v>
      </c>
      <c r="K1518" s="12">
        <f t="shared" si="2014"/>
        <v>1.50003</v>
      </c>
      <c r="L1518" s="12">
        <f t="shared" si="2015"/>
        <v>4.9996881E-2</v>
      </c>
      <c r="M1518" s="13">
        <f t="shared" si="2016"/>
        <v>0.2122422684656419</v>
      </c>
      <c r="N1518" s="13">
        <f t="shared" si="2017"/>
        <v>0.31836976996651678</v>
      </c>
      <c r="O1518" s="13">
        <f t="shared" si="2018"/>
        <v>1.0611451439646754E-2</v>
      </c>
      <c r="P1518" s="13">
        <f t="shared" si="2019"/>
        <v>1.5917495503013319E-2</v>
      </c>
      <c r="Q1518" s="13">
        <f t="shared" si="2020"/>
        <v>0.2387821030214371</v>
      </c>
      <c r="R1518" s="13">
        <f t="shared" si="2021"/>
        <v>2.6526973743264869E-4</v>
      </c>
      <c r="S1518" s="13">
        <f t="shared" si="2022"/>
        <v>2.9844039186928563E-4</v>
      </c>
      <c r="T1518" s="13">
        <f t="shared" si="2023"/>
        <v>1.1938360389692534E-2</v>
      </c>
      <c r="U1518" s="13">
        <f t="shared" si="2024"/>
        <v>3.9791256424109595E-4</v>
      </c>
      <c r="V1518" s="13">
        <f t="shared" si="2025"/>
        <v>2.486897863276202E-6</v>
      </c>
      <c r="W1518" s="13">
        <f t="shared" si="2026"/>
        <v>0.11939343933174877</v>
      </c>
      <c r="X1518" s="13">
        <f t="shared" si="2027"/>
        <v>5.9692995784501653E-3</v>
      </c>
      <c r="Y1518" s="13">
        <f t="shared" si="2028"/>
        <v>1.4922318033856153E-4</v>
      </c>
      <c r="Z1518" s="13">
        <f t="shared" si="2029"/>
        <v>4.4208864984404642E-6</v>
      </c>
      <c r="AA1518" s="13">
        <f t="shared" si="2030"/>
        <v>6.6314623742556481E-6</v>
      </c>
      <c r="AB1518" s="13">
        <f t="shared" si="2031"/>
        <v>4.9736962526273506E-6</v>
      </c>
      <c r="AC1518" s="13">
        <f t="shared" si="2032"/>
        <v>1.1656839681759852E-8</v>
      </c>
      <c r="AD1518" s="13">
        <f t="shared" si="2033"/>
        <v>4.4773435200200787E-2</v>
      </c>
      <c r="AE1518" s="13">
        <f t="shared" si="2034"/>
        <v>2.2385321116656504E-3</v>
      </c>
      <c r="AF1518" s="13">
        <f t="shared" si="2035"/>
        <v>5.595981180081312E-5</v>
      </c>
      <c r="AG1518" s="13">
        <f t="shared" si="2036"/>
        <v>9.326053504625504E-7</v>
      </c>
      <c r="AH1518" s="13">
        <f t="shared" si="2037"/>
        <v>5.5257634044258616E-8</v>
      </c>
      <c r="AI1518" s="13">
        <f t="shared" si="2038"/>
        <v>8.2888108795409243E-8</v>
      </c>
      <c r="AJ1518" s="13">
        <f t="shared" si="2039"/>
        <v>6.2167324918188864E-8</v>
      </c>
      <c r="AK1518" s="13">
        <f t="shared" si="2040"/>
        <v>3.1084284132343624E-8</v>
      </c>
      <c r="AL1518" s="13">
        <f t="shared" si="2041"/>
        <v>3.4969036951053199E-11</v>
      </c>
      <c r="AM1518" s="13">
        <f t="shared" si="2042"/>
        <v>1.3432299200671436E-2</v>
      </c>
      <c r="AN1518" s="13">
        <f t="shared" si="2043"/>
        <v>6.7157306469236514E-4</v>
      </c>
      <c r="AO1518" s="13">
        <f t="shared" si="2044"/>
        <v>1.6788279299114739E-5</v>
      </c>
      <c r="AP1518" s="13">
        <f t="shared" si="2045"/>
        <v>2.7978720077086785E-7</v>
      </c>
      <c r="AQ1518" s="13">
        <f t="shared" si="2046"/>
        <v>3.4971218455660458E-9</v>
      </c>
      <c r="AR1518" s="13">
        <f t="shared" si="2047"/>
        <v>5.5254187073046944E-10</v>
      </c>
      <c r="AS1518" s="13">
        <f t="shared" si="2048"/>
        <v>8.2882938235182591E-10</v>
      </c>
      <c r="AT1518" s="13">
        <f t="shared" si="2049"/>
        <v>6.2163446920460474E-10</v>
      </c>
      <c r="AU1518" s="13">
        <f t="shared" si="2050"/>
        <v>3.108234509469945E-10</v>
      </c>
      <c r="AV1518" s="13">
        <f t="shared" si="2051"/>
        <v>1.1656112528100505E-10</v>
      </c>
      <c r="AW1518" s="13">
        <f t="shared" si="2052"/>
        <v>7.2849072749249716E-14</v>
      </c>
      <c r="AX1518" s="13">
        <f t="shared" si="2053"/>
        <v>3.3581419616638608E-3</v>
      </c>
      <c r="AY1518" s="13">
        <f t="shared" si="2054"/>
        <v>1.6789662403841467E-4</v>
      </c>
      <c r="AZ1518" s="13">
        <f t="shared" si="2055"/>
        <v>4.1971537661751787E-6</v>
      </c>
      <c r="BA1518" s="13">
        <f t="shared" si="2056"/>
        <v>6.9948199128720797E-8</v>
      </c>
      <c r="BB1518" s="13">
        <f t="shared" si="2057"/>
        <v>8.7429794700073899E-10</v>
      </c>
      <c r="BC1518" s="13">
        <f t="shared" si="2058"/>
        <v>8.7424340829480512E-12</v>
      </c>
      <c r="BD1518" s="13">
        <f t="shared" si="2059"/>
        <v>4.6042283597381158E-12</v>
      </c>
      <c r="BE1518" s="13">
        <f t="shared" si="2060"/>
        <v>6.9064806664579646E-12</v>
      </c>
      <c r="BF1518" s="13">
        <f t="shared" si="2061"/>
        <v>5.1799640970534708E-12</v>
      </c>
      <c r="BG1518" s="13">
        <f t="shared" si="2062"/>
        <v>2.5900338481677063E-12</v>
      </c>
      <c r="BH1518" s="13">
        <f t="shared" si="2063"/>
        <v>9.7128211831675112E-13</v>
      </c>
      <c r="BI1518" s="13">
        <f t="shared" si="2064"/>
        <v>2.9139046318773525E-13</v>
      </c>
      <c r="BJ1518" s="14">
        <f t="shared" si="2065"/>
        <v>0.75932230559689518</v>
      </c>
      <c r="BK1518" s="14">
        <f t="shared" si="2066"/>
        <v>0.22862859957423493</v>
      </c>
      <c r="BL1518" s="14">
        <f t="shared" si="2067"/>
        <v>1.1286472748232947E-2</v>
      </c>
      <c r="BM1518" s="14">
        <f t="shared" si="2068"/>
        <v>0.20288554404820733</v>
      </c>
      <c r="BN1518" s="14">
        <f t="shared" si="2069"/>
        <v>0.79618835813368849</v>
      </c>
    </row>
    <row r="1519" spans="1:66" x14ac:dyDescent="0.25">
      <c r="A1519" t="s">
        <v>289</v>
      </c>
      <c r="B1519" t="s">
        <v>310</v>
      </c>
      <c r="C1519" t="s">
        <v>316</v>
      </c>
      <c r="D1519" t="s">
        <v>398</v>
      </c>
      <c r="E1519" s="10">
        <f>VLOOKUP(A1519,home!$A$2:$E$404,3,FALSE)</f>
        <v>1.6667000000000001</v>
      </c>
      <c r="F1519" s="10">
        <f>VLOOKUP(B1519,home!$B$2:$E$404,3,FALSE)</f>
        <v>0.8</v>
      </c>
      <c r="G1519" s="10">
        <f>VLOOKUP(C1519,away!$B$2:$E$404,4,FALSE)</f>
        <v>1.8</v>
      </c>
      <c r="H1519" s="10">
        <f>VLOOKUP(A1519,away!$A$2:$E$404,3,FALSE)</f>
        <v>0.93330000000000002</v>
      </c>
      <c r="I1519" s="10">
        <f>VLOOKUP(C1519,away!$B$2:$E$404,3,FALSE)</f>
        <v>0.71430000000000005</v>
      </c>
      <c r="J1519" s="10">
        <f>VLOOKUP(B1519,home!$B$2:$E$404,4,FALSE)</f>
        <v>1.0714999999999999</v>
      </c>
      <c r="K1519" s="12">
        <f t="shared" si="2014"/>
        <v>2.4000480000000004</v>
      </c>
      <c r="L1519" s="12">
        <f t="shared" si="2015"/>
        <v>0.71432210758500003</v>
      </c>
      <c r="M1519" s="13">
        <f t="shared" si="2016"/>
        <v>4.4406469638285755E-2</v>
      </c>
      <c r="N1519" s="13">
        <f t="shared" si="2017"/>
        <v>0.10657765864242845</v>
      </c>
      <c r="O1519" s="13">
        <f t="shared" si="2018"/>
        <v>3.172052298242959E-2</v>
      </c>
      <c r="P1519" s="13">
        <f t="shared" si="2019"/>
        <v>7.6130777742934183E-2</v>
      </c>
      <c r="Q1519" s="13">
        <f t="shared" si="2020"/>
        <v>0.12789574823472163</v>
      </c>
      <c r="R1519" s="13">
        <f t="shared" si="2021"/>
        <v>1.1329335415253768E-2</v>
      </c>
      <c r="S1519" s="13">
        <f t="shared" si="2022"/>
        <v>3.2629791148422106E-2</v>
      </c>
      <c r="T1519" s="13">
        <f t="shared" si="2023"/>
        <v>9.1358760430186897E-2</v>
      </c>
      <c r="U1519" s="13">
        <f t="shared" si="2024"/>
        <v>2.719094880470898E-2</v>
      </c>
      <c r="V1519" s="13">
        <f t="shared" si="2025"/>
        <v>6.215639292486112E-3</v>
      </c>
      <c r="W1519" s="13">
        <f t="shared" si="2026"/>
        <v>0.10231864491974907</v>
      </c>
      <c r="X1519" s="13">
        <f t="shared" si="2027"/>
        <v>7.3088470084316404E-2</v>
      </c>
      <c r="Y1519" s="13">
        <f t="shared" si="2028"/>
        <v>2.610435499539606E-2</v>
      </c>
      <c r="Z1519" s="13">
        <f t="shared" si="2029"/>
        <v>2.6975982504538177E-3</v>
      </c>
      <c r="AA1519" s="13">
        <f t="shared" si="2030"/>
        <v>6.4743652858051844E-3</v>
      </c>
      <c r="AB1519" s="13">
        <f t="shared" si="2031"/>
        <v>7.769393727733085E-3</v>
      </c>
      <c r="AC1519" s="13">
        <f t="shared" si="2032"/>
        <v>6.6600860381520102E-4</v>
      </c>
      <c r="AD1519" s="13">
        <f t="shared" si="2033"/>
        <v>6.1392414775588496E-2</v>
      </c>
      <c r="AE1519" s="13">
        <f t="shared" si="2034"/>
        <v>4.3853959112230868E-2</v>
      </c>
      <c r="AF1519" s="13">
        <f t="shared" si="2035"/>
        <v>1.5662926249497586E-2</v>
      </c>
      <c r="AG1519" s="13">
        <f t="shared" si="2036"/>
        <v>3.729458163163178E-3</v>
      </c>
      <c r="AH1519" s="13">
        <f t="shared" si="2037"/>
        <v>4.8173851692044487E-4</v>
      </c>
      <c r="AI1519" s="13">
        <f t="shared" si="2038"/>
        <v>1.1561955640578801E-3</v>
      </c>
      <c r="AJ1519" s="13">
        <f t="shared" si="2039"/>
        <v>1.387462425562994E-3</v>
      </c>
      <c r="AK1519" s="13">
        <f t="shared" si="2040"/>
        <v>1.1099921398492044E-3</v>
      </c>
      <c r="AL1519" s="13">
        <f t="shared" si="2041"/>
        <v>4.5672401706279269E-5</v>
      </c>
      <c r="AM1519" s="13">
        <f t="shared" si="2042"/>
        <v>2.9468948459464336E-2</v>
      </c>
      <c r="AN1519" s="13">
        <f t="shared" si="2043"/>
        <v>2.1050321371878303E-2</v>
      </c>
      <c r="AO1519" s="13">
        <f t="shared" si="2044"/>
        <v>7.5183549638508399E-3</v>
      </c>
      <c r="AP1519" s="13">
        <f t="shared" si="2045"/>
        <v>1.7901757211166928E-3</v>
      </c>
      <c r="AQ1519" s="13">
        <f t="shared" si="2046"/>
        <v>3.1969052351389328E-4</v>
      </c>
      <c r="AR1519" s="13">
        <f t="shared" si="2047"/>
        <v>6.8823294542296899E-5</v>
      </c>
      <c r="AS1519" s="13">
        <f t="shared" si="2048"/>
        <v>1.6517921041965061E-4</v>
      </c>
      <c r="AT1519" s="13">
        <f t="shared" si="2049"/>
        <v>1.9821901680463092E-4</v>
      </c>
      <c r="AU1519" s="13">
        <f t="shared" si="2050"/>
        <v>1.5857838494797363E-4</v>
      </c>
      <c r="AV1519" s="13">
        <f t="shared" si="2051"/>
        <v>9.5148933909403578E-5</v>
      </c>
      <c r="AW1519" s="13">
        <f t="shared" si="2052"/>
        <v>2.1750305827615344E-6</v>
      </c>
      <c r="AX1519" s="13">
        <f t="shared" si="2053"/>
        <v>1.17878151353734E-2</v>
      </c>
      <c r="AY1519" s="13">
        <f t="shared" si="2054"/>
        <v>8.420296951322289E-3</v>
      </c>
      <c r="AZ1519" s="13">
        <f t="shared" si="2055"/>
        <v>3.0074021323800442E-3</v>
      </c>
      <c r="BA1519" s="13">
        <f t="shared" si="2056"/>
        <v>7.1608460985244531E-4</v>
      </c>
      <c r="BB1519" s="13">
        <f t="shared" si="2057"/>
        <v>1.2787876692974529E-4</v>
      </c>
      <c r="BC1519" s="13">
        <f t="shared" si="2058"/>
        <v>1.826932606172534E-5</v>
      </c>
      <c r="BD1519" s="13">
        <f t="shared" si="2059"/>
        <v>8.1936668013994533E-6</v>
      </c>
      <c r="BE1519" s="13">
        <f t="shared" si="2060"/>
        <v>1.9665193619365158E-5</v>
      </c>
      <c r="BF1519" s="13">
        <f t="shared" si="2061"/>
        <v>2.3598704307885068E-5</v>
      </c>
      <c r="BG1519" s="13">
        <f t="shared" si="2062"/>
        <v>1.8879341025576983E-5</v>
      </c>
      <c r="BH1519" s="13">
        <f t="shared" si="2063"/>
        <v>1.1327831167438498E-5</v>
      </c>
      <c r="BI1519" s="13">
        <f t="shared" si="2064"/>
        <v>5.4374677075496895E-6</v>
      </c>
      <c r="BJ1519" s="14">
        <f t="shared" si="2065"/>
        <v>0.73620763356902263</v>
      </c>
      <c r="BK1519" s="14">
        <f t="shared" si="2066"/>
        <v>0.1685146557789719</v>
      </c>
      <c r="BL1519" s="14">
        <f t="shared" si="2067"/>
        <v>8.9393005907574291E-2</v>
      </c>
      <c r="BM1519" s="14">
        <f t="shared" si="2068"/>
        <v>0.59033425892922964</v>
      </c>
      <c r="BN1519" s="14">
        <f t="shared" si="2069"/>
        <v>0.39806051265605341</v>
      </c>
    </row>
    <row r="1520" spans="1:66" x14ac:dyDescent="0.25">
      <c r="A1520" t="s">
        <v>289</v>
      </c>
      <c r="B1520" t="s">
        <v>312</v>
      </c>
      <c r="C1520" t="s">
        <v>291</v>
      </c>
      <c r="D1520" t="s">
        <v>398</v>
      </c>
      <c r="E1520" s="10">
        <f>VLOOKUP(A1520,home!$A$2:$E$404,3,FALSE)</f>
        <v>1.6667000000000001</v>
      </c>
      <c r="F1520" s="10">
        <f>VLOOKUP(B1520,home!$B$2:$E$404,3,FALSE)</f>
        <v>1.2</v>
      </c>
      <c r="G1520" s="10">
        <f>VLOOKUP(C1520,away!$B$2:$E$404,4,FALSE)</f>
        <v>0.6</v>
      </c>
      <c r="H1520" s="10">
        <f>VLOOKUP(A1520,away!$A$2:$E$404,3,FALSE)</f>
        <v>0.93330000000000002</v>
      </c>
      <c r="I1520" s="10">
        <f>VLOOKUP(C1520,away!$B$2:$E$404,3,FALSE)</f>
        <v>0.1</v>
      </c>
      <c r="J1520" s="10">
        <f>VLOOKUP(B1520,home!$B$2:$E$404,4,FALSE)</f>
        <v>3.2143999999999999</v>
      </c>
      <c r="K1520" s="12">
        <f t="shared" si="2014"/>
        <v>1.2000239999999998</v>
      </c>
      <c r="L1520" s="12">
        <f t="shared" si="2015"/>
        <v>0.29999995200000001</v>
      </c>
      <c r="M1520" s="13">
        <f t="shared" si="2016"/>
        <v>0.22312481579883819</v>
      </c>
      <c r="N1520" s="13">
        <f t="shared" si="2017"/>
        <v>0.26775513395418493</v>
      </c>
      <c r="O1520" s="13">
        <f t="shared" si="2018"/>
        <v>6.6937434029660306E-2</v>
      </c>
      <c r="P1520" s="13">
        <f t="shared" si="2019"/>
        <v>8.0326527334009051E-2</v>
      </c>
      <c r="Q1520" s="13">
        <f t="shared" si="2020"/>
        <v>0.16065629343411839</v>
      </c>
      <c r="R1520" s="13">
        <f t="shared" si="2021"/>
        <v>1.0040613497950629E-2</v>
      </c>
      <c r="S1520" s="13">
        <f t="shared" si="2022"/>
        <v>7.2295308910848878E-3</v>
      </c>
      <c r="T1520" s="13">
        <f t="shared" si="2023"/>
        <v>4.819688031873344E-2</v>
      </c>
      <c r="U1520" s="13">
        <f t="shared" si="2024"/>
        <v>1.2048977172264701E-2</v>
      </c>
      <c r="V1520" s="13">
        <f t="shared" si="2025"/>
        <v>2.8918697299818536E-4</v>
      </c>
      <c r="W1520" s="13">
        <f t="shared" si="2026"/>
        <v>6.4263802623994823E-2</v>
      </c>
      <c r="X1520" s="13">
        <f t="shared" si="2027"/>
        <v>1.9279137702535924E-2</v>
      </c>
      <c r="Y1520" s="13">
        <f t="shared" si="2028"/>
        <v>2.8918701926810837E-3</v>
      </c>
      <c r="Z1520" s="13">
        <f t="shared" si="2029"/>
        <v>1.0040611891452473E-3</v>
      </c>
      <c r="AA1520" s="13">
        <f t="shared" si="2030"/>
        <v>1.2048975244428356E-3</v>
      </c>
      <c r="AB1520" s="13">
        <f t="shared" si="2031"/>
        <v>7.2295297343599469E-4</v>
      </c>
      <c r="AC1520" s="13">
        <f t="shared" si="2032"/>
        <v>6.5068359855030924E-6</v>
      </c>
      <c r="AD1520" s="13">
        <f t="shared" si="2033"/>
        <v>1.9279526370014184E-2</v>
      </c>
      <c r="AE1520" s="13">
        <f t="shared" si="2034"/>
        <v>5.78385698558699E-3</v>
      </c>
      <c r="AF1520" s="13">
        <f t="shared" si="2035"/>
        <v>8.6757840902548084E-4</v>
      </c>
      <c r="AG1520" s="13">
        <f t="shared" si="2036"/>
        <v>8.6757827021293553E-5</v>
      </c>
      <c r="AH1520" s="13">
        <f t="shared" si="2037"/>
        <v>7.5304577137159267E-5</v>
      </c>
      <c r="AI1520" s="13">
        <f t="shared" si="2038"/>
        <v>9.0367299874442386E-5</v>
      </c>
      <c r="AJ1520" s="13">
        <f t="shared" si="2039"/>
        <v>5.4221464332263924E-5</v>
      </c>
      <c r="AK1520" s="13">
        <f t="shared" si="2040"/>
        <v>2.1689019504620224E-5</v>
      </c>
      <c r="AL1520" s="13">
        <f t="shared" si="2041"/>
        <v>9.3700297167958313E-8</v>
      </c>
      <c r="AM1520" s="13">
        <f t="shared" si="2042"/>
        <v>4.6271788705299754E-3</v>
      </c>
      <c r="AN1520" s="13">
        <f t="shared" si="2043"/>
        <v>1.388153439054407E-3</v>
      </c>
      <c r="AO1520" s="13">
        <f t="shared" si="2044"/>
        <v>2.0822298254247852E-4</v>
      </c>
      <c r="AP1520" s="13">
        <f t="shared" si="2045"/>
        <v>2.0822294922680134E-5</v>
      </c>
      <c r="AQ1520" s="13">
        <f t="shared" si="2046"/>
        <v>1.5616718693334711E-6</v>
      </c>
      <c r="AR1520" s="13">
        <f t="shared" si="2047"/>
        <v>4.5182739053056155E-6</v>
      </c>
      <c r="AS1520" s="13">
        <f t="shared" si="2048"/>
        <v>5.4220371249404636E-6</v>
      </c>
      <c r="AT1520" s="13">
        <f t="shared" si="2049"/>
        <v>3.2532873394097778E-6</v>
      </c>
      <c r="AU1520" s="13">
        <f t="shared" si="2050"/>
        <v>1.3013409620626261E-6</v>
      </c>
      <c r="AV1520" s="13">
        <f t="shared" si="2051"/>
        <v>3.9041009666456007E-7</v>
      </c>
      <c r="AW1520" s="13">
        <f t="shared" si="2052"/>
        <v>9.3702156181554239E-10</v>
      </c>
      <c r="AX1520" s="13">
        <f t="shared" si="2053"/>
        <v>9.2545428282147656E-4</v>
      </c>
      <c r="AY1520" s="13">
        <f t="shared" si="2054"/>
        <v>2.7763624042463744E-4</v>
      </c>
      <c r="AZ1520" s="13">
        <f t="shared" si="2055"/>
        <v>4.1645429400425846E-5</v>
      </c>
      <c r="BA1520" s="13">
        <f t="shared" si="2056"/>
        <v>4.1645422737157149E-6</v>
      </c>
      <c r="BB1520" s="13">
        <f t="shared" si="2057"/>
        <v>3.1234062055417133E-7</v>
      </c>
      <c r="BC1520" s="13">
        <f t="shared" si="2058"/>
        <v>1.8740434234780321E-8</v>
      </c>
      <c r="BD1520" s="13">
        <f t="shared" si="2059"/>
        <v>2.2591365911908955E-7</v>
      </c>
      <c r="BE1520" s="13">
        <f t="shared" si="2060"/>
        <v>2.711018128707262E-7</v>
      </c>
      <c r="BF1520" s="13">
        <f t="shared" si="2061"/>
        <v>1.6266434094419019E-7</v>
      </c>
      <c r="BG1520" s="13">
        <f t="shared" si="2062"/>
        <v>6.5067037692403613E-8</v>
      </c>
      <c r="BH1520" s="13">
        <f t="shared" si="2063"/>
        <v>1.9520501709947232E-8</v>
      </c>
      <c r="BI1520" s="13">
        <f t="shared" si="2064"/>
        <v>4.6850141087955386E-9</v>
      </c>
      <c r="BJ1520" s="14">
        <f t="shared" si="2065"/>
        <v>0.59655600865279068</v>
      </c>
      <c r="BK1520" s="14">
        <f t="shared" si="2066"/>
        <v>0.31125429777363772</v>
      </c>
      <c r="BL1520" s="14">
        <f t="shared" si="2067"/>
        <v>9.121209186039779E-2</v>
      </c>
      <c r="BM1520" s="14">
        <f t="shared" si="2068"/>
        <v>0.19090800612380651</v>
      </c>
      <c r="BN1520" s="14">
        <f t="shared" si="2069"/>
        <v>0.8088408180487614</v>
      </c>
    </row>
    <row r="1521" spans="1:66" x14ac:dyDescent="0.25">
      <c r="A1521" t="s">
        <v>337</v>
      </c>
      <c r="B1521" t="s">
        <v>94</v>
      </c>
      <c r="C1521" t="s">
        <v>90</v>
      </c>
      <c r="D1521" t="s">
        <v>399</v>
      </c>
      <c r="E1521" s="10">
        <f>VLOOKUP(A1521,home!$A$2:$E$404,3,FALSE)</f>
        <v>1.2959000000000001</v>
      </c>
      <c r="F1521" s="10">
        <f>VLOOKUP(B1521,home!$B$2:$E$404,3,FALSE)</f>
        <v>0.57869999999999999</v>
      </c>
      <c r="G1521" s="10">
        <f>VLOOKUP(C1521,away!$B$2:$E$404,4,FALSE)</f>
        <v>0.25719999999999998</v>
      </c>
      <c r="H1521" s="10">
        <f>VLOOKUP(A1521,away!$A$2:$E$404,3,FALSE)</f>
        <v>1</v>
      </c>
      <c r="I1521" s="10">
        <f>VLOOKUP(C1521,away!$B$2:$E$404,3,FALSE)</f>
        <v>1</v>
      </c>
      <c r="J1521" s="10">
        <f>VLOOKUP(B1521,home!$B$2:$E$404,4,FALSE)</f>
        <v>1</v>
      </c>
      <c r="K1521" s="12">
        <f t="shared" si="2014"/>
        <v>0.19288388127600001</v>
      </c>
      <c r="L1521" s="12">
        <f t="shared" si="2015"/>
        <v>1</v>
      </c>
      <c r="M1521" s="13">
        <f t="shared" si="2016"/>
        <v>0.30334518991359993</v>
      </c>
      <c r="N1521" s="13">
        <f t="shared" si="2017"/>
        <v>5.8510397596940482E-2</v>
      </c>
      <c r="O1521" s="13">
        <f t="shared" si="2018"/>
        <v>0.30334518991359993</v>
      </c>
      <c r="P1521" s="13">
        <f t="shared" si="2019"/>
        <v>5.8510397596940482E-2</v>
      </c>
      <c r="Q1521" s="13">
        <f t="shared" si="2020"/>
        <v>5.6428562917499123E-3</v>
      </c>
      <c r="R1521" s="13">
        <f t="shared" si="2021"/>
        <v>0.15167259495679994</v>
      </c>
      <c r="S1521" s="13">
        <f t="shared" si="2022"/>
        <v>2.8214281458749557E-3</v>
      </c>
      <c r="T1521" s="13">
        <f t="shared" si="2023"/>
        <v>5.6428562917499123E-3</v>
      </c>
      <c r="U1521" s="13">
        <f t="shared" si="2024"/>
        <v>2.9255198798470237E-2</v>
      </c>
      <c r="V1521" s="13">
        <f t="shared" si="2025"/>
        <v>6.046755683530109E-5</v>
      </c>
      <c r="W1521" s="13">
        <f t="shared" si="2026"/>
        <v>3.6280534101180653E-4</v>
      </c>
      <c r="X1521" s="13">
        <f t="shared" si="2027"/>
        <v>3.6280534101180653E-4</v>
      </c>
      <c r="Y1521" s="13">
        <f t="shared" si="2028"/>
        <v>1.8140267050590324E-4</v>
      </c>
      <c r="Z1521" s="13">
        <f t="shared" si="2029"/>
        <v>5.0557531652266653E-2</v>
      </c>
      <c r="AA1521" s="13">
        <f t="shared" si="2030"/>
        <v>9.7517329328234131E-3</v>
      </c>
      <c r="AB1521" s="13">
        <f t="shared" si="2031"/>
        <v>9.4047604862498543E-4</v>
      </c>
      <c r="AC1521" s="13">
        <f t="shared" si="2032"/>
        <v>7.2895106585437489E-7</v>
      </c>
      <c r="AD1521" s="13">
        <f t="shared" si="2033"/>
        <v>1.7494825580505E-5</v>
      </c>
      <c r="AE1521" s="13">
        <f t="shared" si="2034"/>
        <v>1.7494825580505E-5</v>
      </c>
      <c r="AF1521" s="13">
        <f t="shared" si="2035"/>
        <v>8.7474127902524983E-6</v>
      </c>
      <c r="AG1521" s="13">
        <f t="shared" si="2036"/>
        <v>2.9158042634175E-6</v>
      </c>
      <c r="AH1521" s="13">
        <f t="shared" si="2037"/>
        <v>1.2639382913066662E-2</v>
      </c>
      <c r="AI1521" s="13">
        <f t="shared" si="2038"/>
        <v>2.4379332332058528E-3</v>
      </c>
      <c r="AJ1521" s="13">
        <f t="shared" si="2039"/>
        <v>2.351190121562463E-4</v>
      </c>
      <c r="AK1521" s="13">
        <f t="shared" si="2040"/>
        <v>1.5116889208825269E-5</v>
      </c>
      <c r="AL1521" s="13">
        <f t="shared" si="2041"/>
        <v>5.6241164336907623E-9</v>
      </c>
      <c r="AM1521" s="13">
        <f t="shared" si="2042"/>
        <v>6.7489397204289135E-7</v>
      </c>
      <c r="AN1521" s="13">
        <f t="shared" si="2043"/>
        <v>6.7489397204289135E-7</v>
      </c>
      <c r="AO1521" s="13">
        <f t="shared" si="2044"/>
        <v>3.3744698602144562E-7</v>
      </c>
      <c r="AP1521" s="13">
        <f t="shared" si="2045"/>
        <v>1.1248232867381524E-7</v>
      </c>
      <c r="AQ1521" s="13">
        <f t="shared" si="2046"/>
        <v>2.8120582168453803E-8</v>
      </c>
      <c r="AR1521" s="13">
        <f t="shared" si="2047"/>
        <v>2.5278765826133331E-3</v>
      </c>
      <c r="AS1521" s="13">
        <f t="shared" si="2048"/>
        <v>4.8758664664117076E-4</v>
      </c>
      <c r="AT1521" s="13">
        <f t="shared" si="2049"/>
        <v>4.7023802431249275E-5</v>
      </c>
      <c r="AU1521" s="13">
        <f t="shared" si="2050"/>
        <v>3.0233778417650551E-6</v>
      </c>
      <c r="AV1521" s="13">
        <f t="shared" si="2051"/>
        <v>1.4579021317087502E-7</v>
      </c>
      <c r="AW1521" s="13">
        <f t="shared" si="2052"/>
        <v>3.0133372402178004E-11</v>
      </c>
      <c r="AX1521" s="13">
        <f t="shared" si="2053"/>
        <v>2.1696028129568168E-8</v>
      </c>
      <c r="AY1521" s="13">
        <f t="shared" si="2054"/>
        <v>2.1696028129568168E-8</v>
      </c>
      <c r="AZ1521" s="13">
        <f t="shared" si="2055"/>
        <v>1.0848014064784083E-8</v>
      </c>
      <c r="BA1521" s="13">
        <f t="shared" si="2056"/>
        <v>3.6160046882613614E-9</v>
      </c>
      <c r="BB1521" s="13">
        <f t="shared" si="2057"/>
        <v>9.0400117206534014E-10</v>
      </c>
      <c r="BC1521" s="13">
        <f t="shared" si="2058"/>
        <v>1.808002344130681E-10</v>
      </c>
      <c r="BD1521" s="13">
        <f t="shared" si="2059"/>
        <v>4.2131276376888865E-4</v>
      </c>
      <c r="BE1521" s="13">
        <f t="shared" si="2060"/>
        <v>8.1264441106861757E-5</v>
      </c>
      <c r="BF1521" s="13">
        <f t="shared" si="2061"/>
        <v>7.8373004052082092E-6</v>
      </c>
      <c r="BG1521" s="13">
        <f t="shared" si="2062"/>
        <v>5.0389630696084231E-7</v>
      </c>
      <c r="BH1521" s="13">
        <f t="shared" si="2063"/>
        <v>2.4298368861812496E-8</v>
      </c>
      <c r="BI1521" s="13">
        <f t="shared" si="2064"/>
        <v>9.3735273894845996E-10</v>
      </c>
      <c r="BJ1521" s="14">
        <f t="shared" si="2065"/>
        <v>7.075166317990185E-2</v>
      </c>
      <c r="BK1521" s="14">
        <f t="shared" si="2066"/>
        <v>0.3647382394844611</v>
      </c>
      <c r="BL1521" s="14">
        <f t="shared" si="2067"/>
        <v>0.51386934453500632</v>
      </c>
      <c r="BM1521" s="14">
        <f t="shared" si="2068"/>
        <v>0.11889013091611043</v>
      </c>
      <c r="BN1521" s="14">
        <f t="shared" si="2069"/>
        <v>0.88102662626963069</v>
      </c>
    </row>
    <row r="1522" spans="1:66" s="15" customFormat="1" x14ac:dyDescent="0.25">
      <c r="A1522" s="15" t="s">
        <v>338</v>
      </c>
      <c r="B1522" s="15" t="s">
        <v>123</v>
      </c>
      <c r="C1522" s="15" t="s">
        <v>114</v>
      </c>
      <c r="D1522" s="15" t="s">
        <v>399</v>
      </c>
      <c r="E1522" s="15">
        <f>VLOOKUP(A1522,home!$A$2:$E$404,3,FALSE)</f>
        <v>1.2710999999999999</v>
      </c>
      <c r="F1522" s="15">
        <f>VLOOKUP(B1522,home!$B$2:$E$404,3,FALSE)</f>
        <v>1.2008000000000001</v>
      </c>
      <c r="G1522" s="15">
        <f>VLOOKUP(C1522,away!$B$2:$E$404,4,FALSE)</f>
        <v>1.0766</v>
      </c>
      <c r="H1522" s="15">
        <f>VLOOKUP(A1522,away!$A$2:$E$404,3,FALSE)</f>
        <v>0.94469999999999998</v>
      </c>
      <c r="I1522" s="15">
        <f>VLOOKUP(C1522,away!$B$2:$E$404,3,FALSE)</f>
        <v>1.5042</v>
      </c>
      <c r="J1522" s="15">
        <f>VLOOKUP(B1522,home!$B$2:$E$404,4,FALSE)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340</v>
      </c>
      <c r="B1523" t="s">
        <v>154</v>
      </c>
      <c r="C1523" t="s">
        <v>150</v>
      </c>
      <c r="D1523" t="s">
        <v>399</v>
      </c>
      <c r="E1523" s="10">
        <f>VLOOKUP(A1523,home!$A$2:$E$404,3,FALSE)</f>
        <v>1.4705999999999999</v>
      </c>
      <c r="F1523" s="10">
        <f>VLOOKUP(B1523,home!$B$2:$E$404,3,FALSE)</f>
        <v>0.83109999999999995</v>
      </c>
      <c r="G1523" s="10">
        <f>VLOOKUP(C1523,away!$B$2:$E$404,4,FALSE)</f>
        <v>1.2844</v>
      </c>
      <c r="H1523" s="10">
        <f>VLOOKUP(A1523,away!$A$2:$E$404,3,FALSE)</f>
        <v>1.2646999999999999</v>
      </c>
      <c r="I1523" s="10">
        <f>VLOOKUP(C1523,away!$B$2:$E$404,3,FALSE)</f>
        <v>0.79069999999999996</v>
      </c>
      <c r="J1523" s="10">
        <f>VLOOKUP(B1523,home!$B$2:$E$404,4,FALSE)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350</v>
      </c>
      <c r="B1524" t="s">
        <v>164</v>
      </c>
      <c r="C1524" t="s">
        <v>155</v>
      </c>
      <c r="D1524" t="s">
        <v>399</v>
      </c>
      <c r="E1524" s="10">
        <f>VLOOKUP(A1524,home!$A$2:$E$404,3,FALSE)</f>
        <v>1.3148</v>
      </c>
      <c r="F1524" s="10">
        <f>VLOOKUP(B1524,home!$B$2:$E$404,3,FALSE)</f>
        <v>0.97789999999999999</v>
      </c>
      <c r="G1524" s="10">
        <f>VLOOKUP(C1524,away!$B$2:$E$404,4,FALSE)</f>
        <v>1.4668000000000001</v>
      </c>
      <c r="H1524" s="10">
        <f>VLOOKUP(A1524,away!$A$2:$E$404,3,FALSE)</f>
        <v>1.2037</v>
      </c>
      <c r="I1524" s="10">
        <f>VLOOKUP(C1524,away!$B$2:$E$404,3,FALSE)</f>
        <v>0.59340000000000004</v>
      </c>
      <c r="J1524" s="10">
        <f>VLOOKUP(B1524,home!$B$2:$E$404,4,FALSE)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350</v>
      </c>
      <c r="B1525" t="s">
        <v>166</v>
      </c>
      <c r="C1525" t="s">
        <v>160</v>
      </c>
      <c r="D1525" t="s">
        <v>399</v>
      </c>
      <c r="E1525" s="10">
        <f>VLOOKUP(A1525,home!$A$2:$E$404,3,FALSE)</f>
        <v>1.3148</v>
      </c>
      <c r="F1525" s="10">
        <f>VLOOKUP(B1525,home!$B$2:$E$404,3,FALSE)</f>
        <v>1.6382000000000001</v>
      </c>
      <c r="G1525" s="10">
        <f>VLOOKUP(C1525,away!$B$2:$E$404,4,FALSE)</f>
        <v>1.1952</v>
      </c>
      <c r="H1525" s="10">
        <f>VLOOKUP(A1525,away!$A$2:$E$404,3,FALSE)</f>
        <v>1.2037</v>
      </c>
      <c r="I1525" s="10">
        <f>VLOOKUP(C1525,away!$B$2:$E$404,3,FALSE)</f>
        <v>0.83079999999999998</v>
      </c>
      <c r="J1525" s="10">
        <f>VLOOKUP(B1525,home!$B$2:$E$404,4,FALSE)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342</v>
      </c>
      <c r="B1526" t="s">
        <v>192</v>
      </c>
      <c r="C1526" t="s">
        <v>183</v>
      </c>
      <c r="D1526" t="s">
        <v>399</v>
      </c>
      <c r="E1526" s="10">
        <f>VLOOKUP(A1526,home!$A$2:$E$404,3,FALSE)</f>
        <v>1.1667000000000001</v>
      </c>
      <c r="F1526" s="10">
        <f>VLOOKUP(B1526,home!$B$2:$E$404,3,FALSE)</f>
        <v>1.7141999999999999</v>
      </c>
      <c r="G1526" s="10">
        <f>VLOOKUP(C1526,away!$B$2:$E$404,4,FALSE)</f>
        <v>0.57140000000000002</v>
      </c>
      <c r="H1526" s="10">
        <f>VLOOKUP(A1526,away!$A$2:$E$404,3,FALSE)</f>
        <v>1.0832999999999999</v>
      </c>
      <c r="I1526" s="10">
        <f>VLOOKUP(C1526,away!$B$2:$E$404,3,FALSE)</f>
        <v>0.92310000000000003</v>
      </c>
      <c r="J1526" s="10">
        <f>VLOOKUP(B1526,home!$B$2:$E$404,4,FALSE)</f>
        <v>0.92310000000000003</v>
      </c>
      <c r="K1526" s="12">
        <f t="shared" si="2070"/>
        <v>1.142775509796</v>
      </c>
      <c r="L1526" s="12">
        <f t="shared" si="2071"/>
        <v>0.92309467371300002</v>
      </c>
      <c r="M1526" s="13">
        <f t="shared" si="2072"/>
        <v>0.1267079833836102</v>
      </c>
      <c r="N1526" s="13">
        <f t="shared" si="2073"/>
        <v>0.14479878030642823</v>
      </c>
      <c r="O1526" s="13">
        <f t="shared" si="2074"/>
        <v>0.11696346457832588</v>
      </c>
      <c r="P1526" s="13">
        <f t="shared" si="2075"/>
        <v>0.13366298286100273</v>
      </c>
      <c r="Q1526" s="13">
        <f t="shared" si="2076"/>
        <v>8.2736249991258781E-2</v>
      </c>
      <c r="R1526" s="13">
        <f t="shared" si="2077"/>
        <v>5.3984175585635882E-2</v>
      </c>
      <c r="S1526" s="13">
        <f t="shared" si="2078"/>
        <v>3.5249935541180104E-2</v>
      </c>
      <c r="T1526" s="13">
        <f t="shared" si="2079"/>
        <v>7.6373391689918219E-2</v>
      </c>
      <c r="U1526" s="13">
        <f t="shared" si="2080"/>
        <v>6.1691793775791808E-2</v>
      </c>
      <c r="V1526" s="13">
        <f t="shared" si="2081"/>
        <v>4.1316448912893395E-3</v>
      </c>
      <c r="W1526" s="13">
        <f t="shared" si="2082"/>
        <v>3.1516320087456688E-2</v>
      </c>
      <c r="X1526" s="13">
        <f t="shared" si="2083"/>
        <v>2.9092547207765294E-2</v>
      </c>
      <c r="Y1526" s="13">
        <f t="shared" si="2084"/>
        <v>1.3427587686116077E-2</v>
      </c>
      <c r="Z1526" s="13">
        <f t="shared" si="2085"/>
        <v>1.6610834982629288E-2</v>
      </c>
      <c r="AA1526" s="13">
        <f t="shared" si="2086"/>
        <v>1.8982455415411412E-2</v>
      </c>
      <c r="AB1526" s="13">
        <f t="shared" si="2087"/>
        <v>1.0846342582263311E-2</v>
      </c>
      <c r="AC1526" s="13">
        <f t="shared" si="2088"/>
        <v>2.7240192643397697E-4</v>
      </c>
      <c r="AD1526" s="13">
        <f t="shared" si="2089"/>
        <v>9.0040196887093034E-3</v>
      </c>
      <c r="AE1526" s="13">
        <f t="shared" si="2090"/>
        <v>8.3115626166545414E-3</v>
      </c>
      <c r="AF1526" s="13">
        <f t="shared" si="2091"/>
        <v>3.8361795908329463E-3</v>
      </c>
      <c r="AG1526" s="13">
        <f t="shared" si="2092"/>
        <v>1.180385649234803E-3</v>
      </c>
      <c r="AH1526" s="13">
        <f t="shared" si="2093"/>
        <v>3.8333433245976664E-3</v>
      </c>
      <c r="AI1526" s="13">
        <f t="shared" si="2094"/>
        <v>4.3806508719901908E-3</v>
      </c>
      <c r="AJ1526" s="13">
        <f t="shared" si="2095"/>
        <v>2.5030502667384418E-3</v>
      </c>
      <c r="AK1526" s="13">
        <f t="shared" si="2096"/>
        <v>9.5347484820567892E-4</v>
      </c>
      <c r="AL1526" s="13">
        <f t="shared" si="2097"/>
        <v>1.1494162578222671E-5</v>
      </c>
      <c r="AM1526" s="13">
        <f t="shared" si="2098"/>
        <v>2.0579146379955992E-3</v>
      </c>
      <c r="AN1526" s="13">
        <f t="shared" si="2099"/>
        <v>1.8996500412897539E-3</v>
      </c>
      <c r="AO1526" s="13">
        <f t="shared" si="2100"/>
        <v>8.7677841751662613E-4</v>
      </c>
      <c r="AP1526" s="13">
        <f t="shared" si="2101"/>
        <v>2.6978316241203689E-4</v>
      </c>
      <c r="AQ1526" s="13">
        <f t="shared" si="2102"/>
        <v>6.2258850070000108E-5</v>
      </c>
      <c r="AR1526" s="13">
        <f t="shared" si="2103"/>
        <v>7.077077610898781E-4</v>
      </c>
      <c r="AS1526" s="13">
        <f t="shared" si="2104"/>
        <v>8.0875109746607104E-4</v>
      </c>
      <c r="AT1526" s="13">
        <f t="shared" si="2105"/>
        <v>4.6211047385243207E-4</v>
      </c>
      <c r="AU1526" s="13">
        <f t="shared" si="2106"/>
        <v>1.7602951077959472E-4</v>
      </c>
      <c r="AV1526" s="13">
        <f t="shared" si="2107"/>
        <v>5.0290553480072932E-5</v>
      </c>
      <c r="AW1526" s="13">
        <f t="shared" si="2108"/>
        <v>3.3680769458772298E-7</v>
      </c>
      <c r="AX1526" s="13">
        <f t="shared" si="2109"/>
        <v>3.9195574159201239E-4</v>
      </c>
      <c r="AY1526" s="13">
        <f t="shared" si="2110"/>
        <v>3.6181225739481562E-4</v>
      </c>
      <c r="AZ1526" s="13">
        <f t="shared" si="2111"/>
        <v>1.6699348384261565E-4</v>
      </c>
      <c r="BA1526" s="13">
        <f t="shared" si="2112"/>
        <v>5.1383598493298817E-5</v>
      </c>
      <c r="BB1526" s="13">
        <f t="shared" si="2113"/>
        <v>1.1857981521342865E-5</v>
      </c>
      <c r="BC1526" s="13">
        <f t="shared" si="2114"/>
        <v>2.1892079166677559E-6</v>
      </c>
      <c r="BD1526" s="13">
        <f t="shared" si="2115"/>
        <v>1.0888021080123641E-4</v>
      </c>
      <c r="BE1526" s="13">
        <f t="shared" si="2116"/>
        <v>1.2442563840507886E-4</v>
      </c>
      <c r="BF1526" s="13">
        <f t="shared" si="2117"/>
        <v>7.1095286180028401E-5</v>
      </c>
      <c r="BG1526" s="13">
        <f t="shared" si="2118"/>
        <v>2.7081983969491492E-5</v>
      </c>
      <c r="BH1526" s="13">
        <f t="shared" si="2119"/>
        <v>7.7371570092556799E-6</v>
      </c>
      <c r="BI1526" s="13">
        <f t="shared" si="2120"/>
        <v>1.768366709124771E-6</v>
      </c>
      <c r="BJ1526" s="14">
        <f t="shared" si="2121"/>
        <v>0.40642960189441968</v>
      </c>
      <c r="BK1526" s="14">
        <f t="shared" si="2122"/>
        <v>0.30039825502348938</v>
      </c>
      <c r="BL1526" s="14">
        <f t="shared" si="2123"/>
        <v>0.27668462928870252</v>
      </c>
      <c r="BM1526" s="14">
        <f t="shared" si="2124"/>
        <v>0.34090820903327895</v>
      </c>
      <c r="BN1526" s="14">
        <f t="shared" si="2125"/>
        <v>0.65885363670626163</v>
      </c>
    </row>
    <row r="1527" spans="1:66" x14ac:dyDescent="0.25">
      <c r="A1527" t="s">
        <v>345</v>
      </c>
      <c r="B1527" t="s">
        <v>320</v>
      </c>
      <c r="C1527" t="s">
        <v>321</v>
      </c>
      <c r="D1527" t="s">
        <v>399</v>
      </c>
      <c r="E1527" s="10">
        <f>VLOOKUP(A1527,home!$A$2:$E$404,3,FALSE)</f>
        <v>1.5690999999999999</v>
      </c>
      <c r="F1527" s="10">
        <f>VLOOKUP(B1527,home!$B$2:$E$404,3,FALSE)</f>
        <v>0.92700000000000005</v>
      </c>
      <c r="G1527" s="10">
        <f>VLOOKUP(C1527,away!$B$2:$E$404,4,FALSE)</f>
        <v>1.1472</v>
      </c>
      <c r="H1527" s="10">
        <f>VLOOKUP(A1527,away!$A$2:$E$404,3,FALSE)</f>
        <v>1.1701999999999999</v>
      </c>
      <c r="I1527" s="10">
        <f>VLOOKUP(C1527,away!$B$2:$E$404,3,FALSE)</f>
        <v>0.85460000000000003</v>
      </c>
      <c r="J1527" s="10">
        <f>VLOOKUP(B1527,home!$B$2:$E$404,4,FALSE)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345</v>
      </c>
      <c r="B1528" t="s">
        <v>234</v>
      </c>
      <c r="C1528" t="s">
        <v>244</v>
      </c>
      <c r="D1528" t="s">
        <v>399</v>
      </c>
      <c r="E1528" s="10">
        <f>VLOOKUP(A1528,home!$A$2:$E$404,3,FALSE)</f>
        <v>1.5690999999999999</v>
      </c>
      <c r="F1528" s="10">
        <f>VLOOKUP(B1528,home!$B$2:$E$404,3,FALSE)</f>
        <v>1.6222000000000001</v>
      </c>
      <c r="G1528" s="10">
        <f>VLOOKUP(C1528,away!$B$2:$E$404,4,FALSE)</f>
        <v>1.5295000000000001</v>
      </c>
      <c r="H1528" s="10">
        <f>VLOOKUP(A1528,away!$A$2:$E$404,3,FALSE)</f>
        <v>1.1701999999999999</v>
      </c>
      <c r="I1528" s="10">
        <f>VLOOKUP(C1528,away!$B$2:$E$404,3,FALSE)</f>
        <v>1.1109</v>
      </c>
      <c r="J1528" s="10">
        <f>VLOOKUP(B1528,home!$B$2:$E$404,4,FALSE)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346</v>
      </c>
      <c r="B1529" t="s">
        <v>324</v>
      </c>
      <c r="C1529" t="s">
        <v>254</v>
      </c>
      <c r="D1529" t="s">
        <v>399</v>
      </c>
      <c r="E1529" s="10">
        <f>VLOOKUP(A1529,home!$A$2:$E$404,3,FALSE)</f>
        <v>1.254</v>
      </c>
      <c r="F1529" s="10">
        <f>VLOOKUP(B1529,home!$B$2:$E$404,3,FALSE)</f>
        <v>0.74429999999999996</v>
      </c>
      <c r="G1529" s="10">
        <f>VLOOKUP(C1529,away!$B$2:$E$404,4,FALSE)</f>
        <v>1.4952000000000001</v>
      </c>
      <c r="H1529" s="10">
        <f>VLOOKUP(A1529,away!$A$2:$E$404,3,FALSE)</f>
        <v>0.9476</v>
      </c>
      <c r="I1529" s="10">
        <f>VLOOKUP(C1529,away!$B$2:$E$404,3,FALSE)</f>
        <v>0.65959999999999996</v>
      </c>
      <c r="J1529" s="10">
        <f>VLOOKUP(B1529,home!$B$2:$E$404,4,FALSE)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346</v>
      </c>
      <c r="B1530" t="s">
        <v>248</v>
      </c>
      <c r="C1530" t="s">
        <v>257</v>
      </c>
      <c r="D1530" t="s">
        <v>399</v>
      </c>
      <c r="E1530" s="10">
        <f>VLOOKUP(A1530,home!$A$2:$E$404,3,FALSE)</f>
        <v>1.254</v>
      </c>
      <c r="F1530" s="10">
        <f>VLOOKUP(B1530,home!$B$2:$E$404,3,FALSE)</f>
        <v>0.54820000000000002</v>
      </c>
      <c r="G1530" s="10">
        <f>VLOOKUP(C1530,away!$B$2:$E$404,4,FALSE)</f>
        <v>1.0632999999999999</v>
      </c>
      <c r="H1530" s="10">
        <f>VLOOKUP(A1530,away!$A$2:$E$404,3,FALSE)</f>
        <v>0.9476</v>
      </c>
      <c r="I1530" s="10">
        <f>VLOOKUP(C1530,away!$B$2:$E$404,3,FALSE)</f>
        <v>1.7587999999999999</v>
      </c>
      <c r="J1530" s="10">
        <f>VLOOKUP(B1530,home!$B$2:$E$404,4,FALSE)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347</v>
      </c>
      <c r="B1531" t="s">
        <v>262</v>
      </c>
      <c r="C1531" t="s">
        <v>264</v>
      </c>
      <c r="D1531" t="s">
        <v>399</v>
      </c>
      <c r="E1531" s="10">
        <f>VLOOKUP(A1531,home!$A$2:$E$404,3,FALSE)</f>
        <v>1.5417000000000001</v>
      </c>
      <c r="F1531" s="10">
        <f>VLOOKUP(B1531,home!$B$2:$E$404,3,FALSE)</f>
        <v>1.2323999999999999</v>
      </c>
      <c r="G1531" s="10">
        <f>VLOOKUP(C1531,away!$B$2:$E$404,4,FALSE)</f>
        <v>1.4414</v>
      </c>
      <c r="H1531" s="10">
        <f>VLOOKUP(A1531,away!$A$2:$E$404,3,FALSE)</f>
        <v>1.125</v>
      </c>
      <c r="I1531" s="10">
        <f>VLOOKUP(C1531,away!$B$2:$E$404,3,FALSE)</f>
        <v>0.59260000000000002</v>
      </c>
      <c r="J1531" s="10">
        <f>VLOOKUP(B1531,home!$B$2:$E$404,4,FALSE)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337</v>
      </c>
      <c r="B1532" t="s">
        <v>81</v>
      </c>
      <c r="C1532" t="s">
        <v>77</v>
      </c>
      <c r="D1532" t="s">
        <v>400</v>
      </c>
      <c r="E1532" s="10">
        <f>VLOOKUP(A1532,home!$A$2:$E$404,3,FALSE)</f>
        <v>1.2959000000000001</v>
      </c>
      <c r="F1532" s="10">
        <f>VLOOKUP(B1532,home!$B$2:$E$404,3,FALSE)</f>
        <v>1.0288999999999999</v>
      </c>
      <c r="G1532" s="10">
        <f>VLOOKUP(C1532,away!$B$2:$E$404,4,FALSE)</f>
        <v>0.38579999999999998</v>
      </c>
      <c r="H1532" s="10">
        <f>VLOOKUP(A1532,away!$A$2:$E$404,3,FALSE)</f>
        <v>1</v>
      </c>
      <c r="I1532" s="10">
        <f>VLOOKUP(C1532,away!$B$2:$E$404,3,FALSE)</f>
        <v>0.75</v>
      </c>
      <c r="J1532" s="10">
        <f>VLOOKUP(B1532,home!$B$2:$E$404,4,FALSE)</f>
        <v>1</v>
      </c>
      <c r="K1532" s="12">
        <f t="shared" si="2070"/>
        <v>0.51440701255799992</v>
      </c>
      <c r="L1532" s="12">
        <f t="shared" si="2071"/>
        <v>0.75</v>
      </c>
      <c r="M1532" s="13">
        <f t="shared" si="2072"/>
        <v>0.28240671013106489</v>
      </c>
      <c r="N1532" s="13">
        <f t="shared" si="2073"/>
        <v>0.14527199208485414</v>
      </c>
      <c r="O1532" s="13">
        <f t="shared" si="2074"/>
        <v>0.21180503259829869</v>
      </c>
      <c r="P1532" s="13">
        <f t="shared" si="2075"/>
        <v>0.10895399406364062</v>
      </c>
      <c r="Q1532" s="13">
        <f t="shared" si="2076"/>
        <v>3.7364465728359608E-2</v>
      </c>
      <c r="R1532" s="13">
        <f t="shared" si="2077"/>
        <v>7.9426887224362003E-2</v>
      </c>
      <c r="S1532" s="13">
        <f t="shared" si="2078"/>
        <v>1.050875598610114E-2</v>
      </c>
      <c r="T1532" s="13">
        <f t="shared" si="2079"/>
        <v>2.802334929626971E-2</v>
      </c>
      <c r="U1532" s="13">
        <f t="shared" si="2080"/>
        <v>4.0857747773865229E-2</v>
      </c>
      <c r="V1532" s="13">
        <f t="shared" si="2081"/>
        <v>4.5048148104260725E-4</v>
      </c>
      <c r="W1532" s="13">
        <f t="shared" si="2082"/>
        <v>6.4068477303837468E-3</v>
      </c>
      <c r="X1532" s="13">
        <f t="shared" si="2083"/>
        <v>4.8051357977878109E-3</v>
      </c>
      <c r="Y1532" s="13">
        <f t="shared" si="2084"/>
        <v>1.801925924170429E-3</v>
      </c>
      <c r="Z1532" s="13">
        <f t="shared" si="2085"/>
        <v>1.9856721806090501E-2</v>
      </c>
      <c r="AA1532" s="13">
        <f t="shared" si="2086"/>
        <v>1.0214436943466307E-2</v>
      </c>
      <c r="AB1532" s="13">
        <f t="shared" si="2087"/>
        <v>2.627188996525285E-3</v>
      </c>
      <c r="AC1532" s="13">
        <f t="shared" si="2088"/>
        <v>1.0862382791054571E-5</v>
      </c>
      <c r="AD1532" s="13">
        <f t="shared" si="2089"/>
        <v>8.2393185022517636E-4</v>
      </c>
      <c r="AE1532" s="13">
        <f t="shared" si="2090"/>
        <v>6.1794888766888241E-4</v>
      </c>
      <c r="AF1532" s="13">
        <f t="shared" si="2091"/>
        <v>2.3173083287583086E-4</v>
      </c>
      <c r="AG1532" s="13">
        <f t="shared" si="2092"/>
        <v>5.7932708218957716E-5</v>
      </c>
      <c r="AH1532" s="13">
        <f t="shared" si="2093"/>
        <v>3.7231353386419689E-3</v>
      </c>
      <c r="AI1532" s="13">
        <f t="shared" si="2094"/>
        <v>1.9152069268999327E-3</v>
      </c>
      <c r="AJ1532" s="13">
        <f t="shared" si="2095"/>
        <v>4.9259793684849093E-4</v>
      </c>
      <c r="AK1532" s="13">
        <f t="shared" si="2096"/>
        <v>8.4465277695488849E-5</v>
      </c>
      <c r="AL1532" s="13">
        <f t="shared" si="2097"/>
        <v>1.6763057642423449E-7</v>
      </c>
      <c r="AM1532" s="13">
        <f t="shared" si="2098"/>
        <v>8.4767264325143719E-5</v>
      </c>
      <c r="AN1532" s="13">
        <f t="shared" si="2099"/>
        <v>6.357544824385779E-5</v>
      </c>
      <c r="AO1532" s="13">
        <f t="shared" si="2100"/>
        <v>2.3840793091446671E-5</v>
      </c>
      <c r="AP1532" s="13">
        <f t="shared" si="2101"/>
        <v>5.9601982728616678E-6</v>
      </c>
      <c r="AQ1532" s="13">
        <f t="shared" si="2102"/>
        <v>1.1175371761615627E-6</v>
      </c>
      <c r="AR1532" s="13">
        <f t="shared" si="2103"/>
        <v>5.5847030079629557E-4</v>
      </c>
      <c r="AS1532" s="13">
        <f t="shared" si="2104"/>
        <v>2.8728103903499005E-4</v>
      </c>
      <c r="AT1532" s="13">
        <f t="shared" si="2105"/>
        <v>7.3889690527273677E-5</v>
      </c>
      <c r="AU1532" s="13">
        <f t="shared" si="2106"/>
        <v>1.2669791654323333E-5</v>
      </c>
      <c r="AV1532" s="13">
        <f t="shared" si="2107"/>
        <v>1.6293574186581865E-6</v>
      </c>
      <c r="AW1532" s="13">
        <f t="shared" si="2108"/>
        <v>1.7964655006617889E-9</v>
      </c>
      <c r="AX1532" s="13">
        <f t="shared" si="2109"/>
        <v>7.2674792007019136E-6</v>
      </c>
      <c r="AY1532" s="13">
        <f t="shared" si="2110"/>
        <v>5.4506094005264354E-6</v>
      </c>
      <c r="AZ1532" s="13">
        <f t="shared" si="2111"/>
        <v>2.0439785251974131E-6</v>
      </c>
      <c r="BA1532" s="13">
        <f t="shared" si="2112"/>
        <v>5.1099463129935326E-7</v>
      </c>
      <c r="BB1532" s="13">
        <f t="shared" si="2113"/>
        <v>9.5811493368628737E-8</v>
      </c>
      <c r="BC1532" s="13">
        <f t="shared" si="2114"/>
        <v>1.4371724005294319E-8</v>
      </c>
      <c r="BD1532" s="13">
        <f t="shared" si="2115"/>
        <v>6.9808787599536919E-5</v>
      </c>
      <c r="BE1532" s="13">
        <f t="shared" si="2116"/>
        <v>3.5910129879373735E-5</v>
      </c>
      <c r="BF1532" s="13">
        <f t="shared" si="2117"/>
        <v>9.2362113159092046E-6</v>
      </c>
      <c r="BG1532" s="13">
        <f t="shared" si="2118"/>
        <v>1.583723956790416E-6</v>
      </c>
      <c r="BH1532" s="13">
        <f t="shared" si="2119"/>
        <v>2.0366967733227323E-7</v>
      </c>
      <c r="BI1532" s="13">
        <f t="shared" si="2120"/>
        <v>2.0953822053029301E-8</v>
      </c>
      <c r="BJ1532" s="14">
        <f t="shared" si="2121"/>
        <v>0.22559990532689889</v>
      </c>
      <c r="BK1532" s="14">
        <f t="shared" si="2122"/>
        <v>0.40233642228461725</v>
      </c>
      <c r="BL1532" s="14">
        <f t="shared" si="2123"/>
        <v>0.35219740267228611</v>
      </c>
      <c r="BM1532" s="14">
        <f t="shared" si="2124"/>
        <v>0.13475592144637763</v>
      </c>
      <c r="BN1532" s="14">
        <f t="shared" si="2125"/>
        <v>0.86522908183057989</v>
      </c>
    </row>
    <row r="1533" spans="1:66" x14ac:dyDescent="0.25">
      <c r="A1533" t="s">
        <v>337</v>
      </c>
      <c r="B1533" t="s">
        <v>79</v>
      </c>
      <c r="C1533" t="s">
        <v>88</v>
      </c>
      <c r="D1533" t="s">
        <v>400</v>
      </c>
      <c r="E1533" s="10">
        <f>VLOOKUP(A1533,home!$A$2:$E$404,3,FALSE)</f>
        <v>1.2959000000000001</v>
      </c>
      <c r="F1533" s="10">
        <f>VLOOKUP(B1533,home!$B$2:$E$404,3,FALSE)</f>
        <v>1.5432999999999999</v>
      </c>
      <c r="G1533" s="10">
        <f>VLOOKUP(C1533,away!$B$2:$E$404,4,FALSE)</f>
        <v>1.8006</v>
      </c>
      <c r="H1533" s="10">
        <f>VLOOKUP(A1533,away!$A$2:$E$404,3,FALSE)</f>
        <v>1</v>
      </c>
      <c r="I1533" s="10">
        <f>VLOOKUP(C1533,away!$B$2:$E$404,3,FALSE)</f>
        <v>0.66669999999999996</v>
      </c>
      <c r="J1533" s="10">
        <f>VLOOKUP(B1533,home!$B$2:$E$404,4,FALSE)</f>
        <v>1.6667000000000001</v>
      </c>
      <c r="K1533" s="12">
        <f t="shared" si="2070"/>
        <v>3.6011324234819999</v>
      </c>
      <c r="L1533" s="12">
        <f t="shared" si="2071"/>
        <v>1.11118889</v>
      </c>
      <c r="M1533" s="13">
        <f t="shared" si="2072"/>
        <v>8.9838989131756451E-3</v>
      </c>
      <c r="N1533" s="13">
        <f t="shared" si="2073"/>
        <v>3.2352209665521513E-2</v>
      </c>
      <c r="O1533" s="13">
        <f t="shared" si="2074"/>
        <v>9.9828086612038514E-3</v>
      </c>
      <c r="P1533" s="13">
        <f t="shared" si="2075"/>
        <v>3.5949415947278116E-2</v>
      </c>
      <c r="Q1533" s="13">
        <f t="shared" si="2076"/>
        <v>5.8252295598898648E-2</v>
      </c>
      <c r="R1533" s="13">
        <f t="shared" si="2077"/>
        <v>5.5463930376627481E-3</v>
      </c>
      <c r="S1533" s="13">
        <f t="shared" si="2078"/>
        <v>3.5963241556933027E-2</v>
      </c>
      <c r="T1533" s="13">
        <f t="shared" si="2079"/>
        <v>6.4729303686492073E-2</v>
      </c>
      <c r="U1533" s="13">
        <f t="shared" si="2080"/>
        <v>1.9973295801302141E-2</v>
      </c>
      <c r="V1533" s="13">
        <f t="shared" si="2081"/>
        <v>1.5989809992760597E-2</v>
      </c>
      <c r="W1533" s="13">
        <f t="shared" si="2082"/>
        <v>6.9924743474483908E-2</v>
      </c>
      <c r="X1533" s="13">
        <f t="shared" si="2083"/>
        <v>7.7699598084946517E-2</v>
      </c>
      <c r="Y1533" s="13">
        <f t="shared" si="2084"/>
        <v>4.3169465074728935E-2</v>
      </c>
      <c r="Z1533" s="13">
        <f t="shared" si="2085"/>
        <v>2.0543634410080647E-3</v>
      </c>
      <c r="AA1533" s="13">
        <f t="shared" si="2086"/>
        <v>7.3980347970301922E-3</v>
      </c>
      <c r="AB1533" s="13">
        <f t="shared" si="2087"/>
        <v>1.3320651488816755E-2</v>
      </c>
      <c r="AC1533" s="13">
        <f t="shared" si="2088"/>
        <v>3.9989898588508911E-3</v>
      </c>
      <c r="AD1533" s="13">
        <f t="shared" si="2089"/>
        <v>6.2952065232406346E-2</v>
      </c>
      <c r="AE1533" s="13">
        <f t="shared" si="2090"/>
        <v>6.9951635488805189E-2</v>
      </c>
      <c r="AF1533" s="13">
        <f t="shared" si="2091"/>
        <v>3.8864740096245035E-2</v>
      </c>
      <c r="AG1533" s="13">
        <f t="shared" si="2092"/>
        <v>1.4395355802561667E-2</v>
      </c>
      <c r="AH1533" s="13">
        <f t="shared" si="2093"/>
        <v>5.7069645791758329E-4</v>
      </c>
      <c r="AI1533" s="13">
        <f t="shared" si="2094"/>
        <v>2.0551535185733398E-3</v>
      </c>
      <c r="AJ1533" s="13">
        <f t="shared" si="2095"/>
        <v>3.700439985483786E-3</v>
      </c>
      <c r="AK1533" s="13">
        <f t="shared" si="2096"/>
        <v>4.441924804291641E-3</v>
      </c>
      <c r="AL1533" s="13">
        <f t="shared" si="2097"/>
        <v>6.4008444972121986E-4</v>
      </c>
      <c r="AM1533" s="13">
        <f t="shared" si="2098"/>
        <v>4.5339744646714475E-2</v>
      </c>
      <c r="AN1533" s="13">
        <f t="shared" si="2099"/>
        <v>5.0381020526866098E-2</v>
      </c>
      <c r="AO1533" s="13">
        <f t="shared" si="2100"/>
        <v>2.7991415138157786E-2</v>
      </c>
      <c r="AP1533" s="13">
        <f t="shared" si="2101"/>
        <v>1.0367916505632912E-2</v>
      </c>
      <c r="AQ1533" s="13">
        <f t="shared" si="2102"/>
        <v>2.8801784083767297E-3</v>
      </c>
      <c r="AR1533" s="13">
        <f t="shared" si="2103"/>
        <v>1.2683031272007399E-4</v>
      </c>
      <c r="AS1533" s="13">
        <f t="shared" si="2104"/>
        <v>4.5673275141661996E-4</v>
      </c>
      <c r="AT1533" s="13">
        <f t="shared" si="2105"/>
        <v>8.2237755999626746E-4</v>
      </c>
      <c r="AU1533" s="13">
        <f t="shared" si="2106"/>
        <v>9.8716349854885747E-4</v>
      </c>
      <c r="AV1533" s="13">
        <f t="shared" si="2107"/>
        <v>8.8872662047555413E-4</v>
      </c>
      <c r="AW1533" s="13">
        <f t="shared" si="2108"/>
        <v>7.1147846295782315E-5</v>
      </c>
      <c r="AX1533" s="13">
        <f t="shared" si="2109"/>
        <v>2.721240408661299E-2</v>
      </c>
      <c r="AY1533" s="13">
        <f t="shared" si="2110"/>
        <v>3.0238121091234953E-2</v>
      </c>
      <c r="AZ1533" s="13">
        <f t="shared" si="2111"/>
        <v>1.6800132105527481E-2</v>
      </c>
      <c r="BA1533" s="13">
        <f t="shared" si="2112"/>
        <v>6.2227067153981467E-3</v>
      </c>
      <c r="BB1533" s="13">
        <f t="shared" si="2113"/>
        <v>1.7286506419697037E-3</v>
      </c>
      <c r="BC1533" s="13">
        <f t="shared" si="2114"/>
        <v>3.8417147760961987E-4</v>
      </c>
      <c r="BD1533" s="13">
        <f t="shared" si="2115"/>
        <v>2.3488739068295346E-5</v>
      </c>
      <c r="BE1533" s="13">
        <f t="shared" si="2116"/>
        <v>8.4586059845546751E-5</v>
      </c>
      <c r="BF1533" s="13">
        <f t="shared" si="2117"/>
        <v>1.5230280134219366E-4</v>
      </c>
      <c r="BG1533" s="13">
        <f t="shared" si="2118"/>
        <v>1.8282085203350382E-4</v>
      </c>
      <c r="BH1533" s="13">
        <f t="shared" si="2119"/>
        <v>1.6459052448661391E-4</v>
      </c>
      <c r="BI1533" s="13">
        <f t="shared" si="2120"/>
        <v>1.1854245486533067E-4</v>
      </c>
      <c r="BJ1533" s="14">
        <f t="shared" si="2121"/>
        <v>0.75183787354919063</v>
      </c>
      <c r="BK1533" s="14">
        <f t="shared" si="2122"/>
        <v>0.13176356180995444</v>
      </c>
      <c r="BL1533" s="14">
        <f t="shared" si="2123"/>
        <v>7.0997560727080897E-2</v>
      </c>
      <c r="BM1533" s="14">
        <f t="shared" si="2124"/>
        <v>0.77541936445855442</v>
      </c>
      <c r="BN1533" s="14">
        <f t="shared" si="2125"/>
        <v>0.15106702182374052</v>
      </c>
    </row>
    <row r="1534" spans="1:66" x14ac:dyDescent="0.25">
      <c r="A1534" t="s">
        <v>349</v>
      </c>
      <c r="B1534" t="s">
        <v>98</v>
      </c>
      <c r="C1534" t="s">
        <v>107</v>
      </c>
      <c r="D1534" t="s">
        <v>400</v>
      </c>
      <c r="E1534" s="10">
        <f>VLOOKUP(A1534,home!$A$2:$E$404,3,FALSE)</f>
        <v>1.6087</v>
      </c>
      <c r="F1534" s="10">
        <f>VLOOKUP(B1534,home!$B$2:$E$404,3,FALSE)</f>
        <v>0.6734</v>
      </c>
      <c r="G1534" s="10">
        <f>VLOOKUP(C1534,away!$B$2:$E$404,4,FALSE)</f>
        <v>1.6577</v>
      </c>
      <c r="H1534" s="10">
        <f>VLOOKUP(A1534,away!$A$2:$E$404,3,FALSE)</f>
        <v>1.2608999999999999</v>
      </c>
      <c r="I1534" s="10">
        <f>VLOOKUP(C1534,away!$B$2:$E$404,3,FALSE)</f>
        <v>0.85919999999999996</v>
      </c>
      <c r="J1534" s="10">
        <f>VLOOKUP(B1534,home!$B$2:$E$404,4,FALSE)</f>
        <v>0.92530000000000001</v>
      </c>
      <c r="K1534" s="12">
        <f t="shared" si="2070"/>
        <v>1.7957840560659999</v>
      </c>
      <c r="L1534" s="12">
        <f t="shared" si="2071"/>
        <v>1.0024378935839999</v>
      </c>
      <c r="M1534" s="13">
        <f t="shared" si="2072"/>
        <v>6.0918282159731878E-2</v>
      </c>
      <c r="N1534" s="13">
        <f t="shared" si="2073"/>
        <v>0.10939607982537633</v>
      </c>
      <c r="O1534" s="13">
        <f t="shared" si="2074"/>
        <v>6.1066794448957379E-2</v>
      </c>
      <c r="P1534" s="13">
        <f t="shared" si="2075"/>
        <v>0.10966277582649735</v>
      </c>
      <c r="Q1534" s="13">
        <f t="shared" si="2076"/>
        <v>9.8225867973267128E-2</v>
      </c>
      <c r="R1534" s="13">
        <f t="shared" si="2077"/>
        <v>3.0607834397669967E-2</v>
      </c>
      <c r="S1534" s="13">
        <f t="shared" si="2078"/>
        <v>4.9352690094083031E-2</v>
      </c>
      <c r="T1534" s="13">
        <f t="shared" si="2079"/>
        <v>9.8465332186581975E-2</v>
      </c>
      <c r="U1534" s="13">
        <f t="shared" si="2080"/>
        <v>5.4965061002044194E-2</v>
      </c>
      <c r="V1534" s="13">
        <f t="shared" si="2081"/>
        <v>9.8714262931792838E-3</v>
      </c>
      <c r="W1534" s="13">
        <f t="shared" si="2082"/>
        <v>5.8797482533212354E-2</v>
      </c>
      <c r="X1534" s="13">
        <f t="shared" si="2083"/>
        <v>5.8940824538635417E-2</v>
      </c>
      <c r="Y1534" s="13">
        <f t="shared" si="2084"/>
        <v>2.9542257998306912E-2</v>
      </c>
      <c r="Z1534" s="13">
        <f t="shared" si="2085"/>
        <v>1.0227484346922727E-2</v>
      </c>
      <c r="AA1534" s="13">
        <f t="shared" si="2086"/>
        <v>1.8366353323868413E-2</v>
      </c>
      <c r="AB1534" s="13">
        <f t="shared" si="2087"/>
        <v>1.6491002233538846E-2</v>
      </c>
      <c r="AC1534" s="13">
        <f t="shared" si="2088"/>
        <v>1.1106353978414985E-3</v>
      </c>
      <c r="AD1534" s="13">
        <f t="shared" si="2089"/>
        <v>2.6396895417490459E-2</v>
      </c>
      <c r="AE1534" s="13">
        <f t="shared" si="2090"/>
        <v>2.6461248239466273E-2</v>
      </c>
      <c r="AF1534" s="13">
        <f t="shared" si="2091"/>
        <v>1.326287897338695E-2</v>
      </c>
      <c r="AG1534" s="13">
        <f t="shared" si="2092"/>
        <v>4.4317374869805122E-3</v>
      </c>
      <c r="AH1534" s="13">
        <f t="shared" si="2093"/>
        <v>2.5631044663481373E-3</v>
      </c>
      <c r="AI1534" s="13">
        <f t="shared" si="2094"/>
        <v>4.6027821346995368E-3</v>
      </c>
      <c r="AJ1534" s="13">
        <f t="shared" si="2095"/>
        <v>4.1328013855194291E-3</v>
      </c>
      <c r="AK1534" s="13">
        <f t="shared" si="2096"/>
        <v>2.4738729450010885E-3</v>
      </c>
      <c r="AL1534" s="13">
        <f t="shared" si="2097"/>
        <v>7.997294496197988E-5</v>
      </c>
      <c r="AM1534" s="13">
        <f t="shared" si="2098"/>
        <v>9.4806247840742014E-3</v>
      </c>
      <c r="AN1534" s="13">
        <f t="shared" si="2099"/>
        <v>9.5037375384076049E-3</v>
      </c>
      <c r="AO1534" s="13">
        <f t="shared" si="2100"/>
        <v>4.7634533195882543E-3</v>
      </c>
      <c r="AP1534" s="13">
        <f t="shared" si="2101"/>
        <v>1.5916887039579206E-3</v>
      </c>
      <c r="AQ1534" s="13">
        <f t="shared" si="2102"/>
        <v>3.9889226790925617E-4</v>
      </c>
      <c r="AR1534" s="13">
        <f t="shared" si="2103"/>
        <v>5.1387060845635381E-4</v>
      </c>
      <c r="AS1534" s="13">
        <f t="shared" si="2104"/>
        <v>9.2280064554685424E-4</v>
      </c>
      <c r="AT1534" s="13">
        <f t="shared" si="2105"/>
        <v>8.2857534310022685E-4</v>
      </c>
      <c r="AU1534" s="13">
        <f t="shared" si="2106"/>
        <v>4.9598079679626767E-4</v>
      </c>
      <c r="AV1534" s="13">
        <f t="shared" si="2107"/>
        <v>2.2266860175041193E-4</v>
      </c>
      <c r="AW1534" s="13">
        <f t="shared" si="2108"/>
        <v>3.9990070963493245E-6</v>
      </c>
      <c r="AX1534" s="13">
        <f t="shared" si="2109"/>
        <v>2.8375258047974375E-3</v>
      </c>
      <c r="AY1534" s="13">
        <f t="shared" si="2110"/>
        <v>2.8444433907513873E-3</v>
      </c>
      <c r="AZ1534" s="13">
        <f t="shared" si="2111"/>
        <v>1.4256889205218756E-3</v>
      </c>
      <c r="BA1534" s="13">
        <f t="shared" si="2112"/>
        <v>4.7638819946466517E-4</v>
      </c>
      <c r="BB1534" s="13">
        <f t="shared" si="2113"/>
        <v>1.1938739579990834E-4</v>
      </c>
      <c r="BC1534" s="13">
        <f t="shared" si="2114"/>
        <v>2.3935689913227883E-5</v>
      </c>
      <c r="BD1534" s="13">
        <f t="shared" si="2115"/>
        <v>8.5853895052619267E-5</v>
      </c>
      <c r="BE1534" s="13">
        <f t="shared" si="2116"/>
        <v>1.5417505588665727E-4</v>
      </c>
      <c r="BF1534" s="13">
        <f t="shared" si="2117"/>
        <v>1.3843255360217185E-4</v>
      </c>
      <c r="BG1534" s="13">
        <f t="shared" si="2118"/>
        <v>8.2864990866427386E-5</v>
      </c>
      <c r="BH1534" s="13">
        <f t="shared" si="2119"/>
        <v>3.7201907350996236E-5</v>
      </c>
      <c r="BI1534" s="13">
        <f t="shared" si="2120"/>
        <v>1.3361318415232708E-5</v>
      </c>
      <c r="BJ1534" s="14">
        <f t="shared" si="2121"/>
        <v>0.55738637118789003</v>
      </c>
      <c r="BK1534" s="14">
        <f t="shared" si="2122"/>
        <v>0.23384022610704638</v>
      </c>
      <c r="BL1534" s="14">
        <f t="shared" si="2123"/>
        <v>0.19876539205447119</v>
      </c>
      <c r="BM1534" s="14">
        <f t="shared" si="2124"/>
        <v>0.5275013946811753</v>
      </c>
      <c r="BN1534" s="14">
        <f t="shared" si="2125"/>
        <v>0.46987763463150006</v>
      </c>
    </row>
    <row r="1535" spans="1:66" x14ac:dyDescent="0.25">
      <c r="A1535" t="s">
        <v>349</v>
      </c>
      <c r="B1535" t="s">
        <v>100</v>
      </c>
      <c r="C1535" t="s">
        <v>104</v>
      </c>
      <c r="D1535" t="s">
        <v>400</v>
      </c>
      <c r="E1535" s="10">
        <f>VLOOKUP(A1535,home!$A$2:$E$404,3,FALSE)</f>
        <v>1.6087</v>
      </c>
      <c r="F1535" s="10">
        <f>VLOOKUP(B1535,home!$B$2:$E$404,3,FALSE)</f>
        <v>0.93240000000000001</v>
      </c>
      <c r="G1535" s="10">
        <f>VLOOKUP(C1535,away!$B$2:$E$404,4,FALSE)</f>
        <v>1.4503999999999999</v>
      </c>
      <c r="H1535" s="10">
        <f>VLOOKUP(A1535,away!$A$2:$E$404,3,FALSE)</f>
        <v>1.2608999999999999</v>
      </c>
      <c r="I1535" s="10">
        <f>VLOOKUP(C1535,away!$B$2:$E$404,3,FALSE)</f>
        <v>0.66090000000000004</v>
      </c>
      <c r="J1535" s="10">
        <f>VLOOKUP(B1535,home!$B$2:$E$404,4,FALSE)</f>
        <v>0.79310000000000003</v>
      </c>
      <c r="K1535" s="12">
        <f t="shared" si="2070"/>
        <v>2.1755302067519997</v>
      </c>
      <c r="L1535" s="12">
        <f t="shared" si="2071"/>
        <v>0.66091307921100007</v>
      </c>
      <c r="M1535" s="13">
        <f t="shared" si="2072"/>
        <v>5.8633839337884353E-2</v>
      </c>
      <c r="N1535" s="13">
        <f t="shared" si="2073"/>
        <v>0.1275596886174111</v>
      </c>
      <c r="O1535" s="13">
        <f t="shared" si="2074"/>
        <v>3.875187130276421E-2</v>
      </c>
      <c r="P1535" s="13">
        <f t="shared" si="2075"/>
        <v>8.4305866587329512E-2</v>
      </c>
      <c r="Q1535" s="13">
        <f t="shared" si="2076"/>
        <v>0.13875497787552854</v>
      </c>
      <c r="R1535" s="13">
        <f t="shared" si="2077"/>
        <v>1.2805809293949142E-2</v>
      </c>
      <c r="S1535" s="13">
        <f t="shared" si="2078"/>
        <v>3.0304510250825145E-2</v>
      </c>
      <c r="T1535" s="13">
        <f t="shared" si="2079"/>
        <v>9.1704979683569748E-2</v>
      </c>
      <c r="U1535" s="13">
        <f t="shared" si="2080"/>
        <v>2.7859424940891862E-2</v>
      </c>
      <c r="V1535" s="13">
        <f t="shared" si="2081"/>
        <v>4.8414363276503454E-3</v>
      </c>
      <c r="W1535" s="13">
        <f t="shared" si="2082"/>
        <v>0.10062188190180592</v>
      </c>
      <c r="X1535" s="13">
        <f t="shared" si="2083"/>
        <v>6.6502317803728145E-2</v>
      </c>
      <c r="Y1535" s="13">
        <f t="shared" si="2084"/>
        <v>2.1976125817165241E-2</v>
      </c>
      <c r="Z1535" s="13">
        <f t="shared" si="2085"/>
        <v>2.8211756174175906E-3</v>
      </c>
      <c r="AA1535" s="13">
        <f t="shared" si="2086"/>
        <v>6.1375527742441914E-3</v>
      </c>
      <c r="AB1535" s="13">
        <f t="shared" si="2087"/>
        <v>6.6762157279513885E-3</v>
      </c>
      <c r="AC1535" s="13">
        <f t="shared" si="2088"/>
        <v>4.3507457653619436E-4</v>
      </c>
      <c r="AD1535" s="13">
        <f t="shared" si="2089"/>
        <v>5.4726485884402792E-2</v>
      </c>
      <c r="AE1535" s="13">
        <f t="shared" si="2090"/>
        <v>3.6169450300257977E-2</v>
      </c>
      <c r="AF1535" s="13">
        <f t="shared" si="2091"/>
        <v>1.1952431385656367E-2</v>
      </c>
      <c r="AG1535" s="13">
        <f t="shared" si="2092"/>
        <v>2.6331727437174501E-3</v>
      </c>
      <c r="AH1535" s="13">
        <f t="shared" si="2093"/>
        <v>4.6613796607561348E-4</v>
      </c>
      <c r="AI1535" s="13">
        <f t="shared" si="2094"/>
        <v>1.0140972257114361E-3</v>
      </c>
      <c r="AJ1535" s="13">
        <f t="shared" si="2095"/>
        <v>1.103099573559315E-3</v>
      </c>
      <c r="AK1535" s="13">
        <f t="shared" si="2096"/>
        <v>7.9994214777784638E-4</v>
      </c>
      <c r="AL1535" s="13">
        <f t="shared" si="2097"/>
        <v>2.5022641955018696E-5</v>
      </c>
      <c r="AM1535" s="13">
        <f t="shared" si="2098"/>
        <v>2.3811824630181021E-2</v>
      </c>
      <c r="AN1535" s="13">
        <f t="shared" si="2099"/>
        <v>1.5737546337965272E-2</v>
      </c>
      <c r="AO1535" s="13">
        <f t="shared" si="2100"/>
        <v>5.2005751047252127E-3</v>
      </c>
      <c r="AP1535" s="13">
        <f t="shared" si="2101"/>
        <v>1.14570936871067E-3</v>
      </c>
      <c r="AQ1535" s="13">
        <f t="shared" si="2102"/>
        <v>1.8930357668886497E-4</v>
      </c>
      <c r="AR1535" s="13">
        <f t="shared" si="2103"/>
        <v>6.1615335699237301E-5</v>
      </c>
      <c r="AS1535" s="13">
        <f t="shared" si="2104"/>
        <v>1.3404602401285558E-4</v>
      </c>
      <c r="AT1535" s="13">
        <f t="shared" si="2105"/>
        <v>1.4581058716748563E-4</v>
      </c>
      <c r="AU1535" s="13">
        <f t="shared" si="2106"/>
        <v>1.057384456157035E-4</v>
      </c>
      <c r="AV1535" s="13">
        <f t="shared" si="2107"/>
        <v>5.7509295612991647E-5</v>
      </c>
      <c r="AW1535" s="13">
        <f t="shared" si="2108"/>
        <v>9.994017950802936E-7</v>
      </c>
      <c r="AX1535" s="13">
        <f t="shared" si="2109"/>
        <v>8.6338906268066881E-3</v>
      </c>
      <c r="AY1535" s="13">
        <f t="shared" si="2110"/>
        <v>5.7062512397337986E-3</v>
      </c>
      <c r="AZ1535" s="13">
        <f t="shared" si="2111"/>
        <v>1.8856680388020259E-3</v>
      </c>
      <c r="BA1535" s="13">
        <f t="shared" si="2112"/>
        <v>4.1542088996480487E-4</v>
      </c>
      <c r="BB1535" s="13">
        <f t="shared" si="2113"/>
        <v>6.8639274888803307E-5</v>
      </c>
      <c r="BC1535" s="13">
        <f t="shared" si="2114"/>
        <v>9.0729189043138553E-6</v>
      </c>
      <c r="BD1535" s="13">
        <f t="shared" si="2115"/>
        <v>6.787063540600394E-6</v>
      </c>
      <c r="BE1535" s="13">
        <f t="shared" si="2116"/>
        <v>1.4765461747721336E-5</v>
      </c>
      <c r="BF1535" s="13">
        <f t="shared" si="2117"/>
        <v>1.6061354024404472E-5</v>
      </c>
      <c r="BG1535" s="13">
        <f t="shared" si="2118"/>
        <v>1.1647320280476574E-5</v>
      </c>
      <c r="BH1535" s="13">
        <f t="shared" si="2119"/>
        <v>6.3347742744729921E-6</v>
      </c>
      <c r="BI1535" s="13">
        <f t="shared" si="2120"/>
        <v>2.7562985574142931E-6</v>
      </c>
      <c r="BJ1535" s="14">
        <f t="shared" si="2121"/>
        <v>0.71540541402061475</v>
      </c>
      <c r="BK1535" s="14">
        <f t="shared" si="2122"/>
        <v>0.18425200096191441</v>
      </c>
      <c r="BL1535" s="14">
        <f t="shared" si="2123"/>
        <v>9.6177222913458371E-2</v>
      </c>
      <c r="BM1535" s="14">
        <f t="shared" si="2124"/>
        <v>0.53213850866059953</v>
      </c>
      <c r="BN1535" s="14">
        <f t="shared" si="2125"/>
        <v>0.46081205301486688</v>
      </c>
    </row>
    <row r="1536" spans="1:66" x14ac:dyDescent="0.25">
      <c r="A1536" t="s">
        <v>349</v>
      </c>
      <c r="B1536" t="s">
        <v>527</v>
      </c>
      <c r="C1536" t="s">
        <v>97</v>
      </c>
      <c r="D1536" t="s">
        <v>400</v>
      </c>
      <c r="E1536" s="10">
        <f>VLOOKUP(A1536,home!$A$2:$E$404,3,FALSE)</f>
        <v>1.6087</v>
      </c>
      <c r="F1536" s="10" t="e">
        <f>VLOOKUP(B1536,home!$B$2:$E$404,3,FALSE)</f>
        <v>#N/A</v>
      </c>
      <c r="G1536" s="10">
        <f>VLOOKUP(C1536,away!$B$2:$E$404,4,FALSE)</f>
        <v>1.0172000000000001</v>
      </c>
      <c r="H1536" s="10">
        <f>VLOOKUP(A1536,away!$A$2:$E$404,3,FALSE)</f>
        <v>1.2608999999999999</v>
      </c>
      <c r="I1536" s="10">
        <f>VLOOKUP(C1536,away!$B$2:$E$404,3,FALSE)</f>
        <v>1.0094000000000001</v>
      </c>
      <c r="J1536" s="10" t="e">
        <f>VLOOKUP(B1536,home!$B$2:$E$404,4,FALSE)</f>
        <v>#N/A</v>
      </c>
      <c r="K1536" s="12" t="e">
        <f t="shared" si="2070"/>
        <v>#N/A</v>
      </c>
      <c r="L1536" s="12" t="e">
        <f t="shared" si="2071"/>
        <v>#N/A</v>
      </c>
      <c r="M1536" s="13" t="e">
        <f t="shared" si="2072"/>
        <v>#N/A</v>
      </c>
      <c r="N1536" s="13" t="e">
        <f t="shared" si="2073"/>
        <v>#N/A</v>
      </c>
      <c r="O1536" s="13" t="e">
        <f t="shared" si="2074"/>
        <v>#N/A</v>
      </c>
      <c r="P1536" s="13" t="e">
        <f t="shared" si="2075"/>
        <v>#N/A</v>
      </c>
      <c r="Q1536" s="13" t="e">
        <f t="shared" si="2076"/>
        <v>#N/A</v>
      </c>
      <c r="R1536" s="13" t="e">
        <f t="shared" si="2077"/>
        <v>#N/A</v>
      </c>
      <c r="S1536" s="13" t="e">
        <f t="shared" si="2078"/>
        <v>#N/A</v>
      </c>
      <c r="T1536" s="13" t="e">
        <f t="shared" si="2079"/>
        <v>#N/A</v>
      </c>
      <c r="U1536" s="13" t="e">
        <f t="shared" si="2080"/>
        <v>#N/A</v>
      </c>
      <c r="V1536" s="13" t="e">
        <f t="shared" si="2081"/>
        <v>#N/A</v>
      </c>
      <c r="W1536" s="13" t="e">
        <f t="shared" si="2082"/>
        <v>#N/A</v>
      </c>
      <c r="X1536" s="13" t="e">
        <f t="shared" si="2083"/>
        <v>#N/A</v>
      </c>
      <c r="Y1536" s="13" t="e">
        <f t="shared" si="2084"/>
        <v>#N/A</v>
      </c>
      <c r="Z1536" s="13" t="e">
        <f t="shared" si="2085"/>
        <v>#N/A</v>
      </c>
      <c r="AA1536" s="13" t="e">
        <f t="shared" si="2086"/>
        <v>#N/A</v>
      </c>
      <c r="AB1536" s="13" t="e">
        <f t="shared" si="2087"/>
        <v>#N/A</v>
      </c>
      <c r="AC1536" s="13" t="e">
        <f t="shared" si="2088"/>
        <v>#N/A</v>
      </c>
      <c r="AD1536" s="13" t="e">
        <f t="shared" si="2089"/>
        <v>#N/A</v>
      </c>
      <c r="AE1536" s="13" t="e">
        <f t="shared" si="2090"/>
        <v>#N/A</v>
      </c>
      <c r="AF1536" s="13" t="e">
        <f t="shared" si="2091"/>
        <v>#N/A</v>
      </c>
      <c r="AG1536" s="13" t="e">
        <f t="shared" si="2092"/>
        <v>#N/A</v>
      </c>
      <c r="AH1536" s="13" t="e">
        <f t="shared" si="2093"/>
        <v>#N/A</v>
      </c>
      <c r="AI1536" s="13" t="e">
        <f t="shared" si="2094"/>
        <v>#N/A</v>
      </c>
      <c r="AJ1536" s="13" t="e">
        <f t="shared" si="2095"/>
        <v>#N/A</v>
      </c>
      <c r="AK1536" s="13" t="e">
        <f t="shared" si="2096"/>
        <v>#N/A</v>
      </c>
      <c r="AL1536" s="13" t="e">
        <f t="shared" si="2097"/>
        <v>#N/A</v>
      </c>
      <c r="AM1536" s="13" t="e">
        <f t="shared" si="2098"/>
        <v>#N/A</v>
      </c>
      <c r="AN1536" s="13" t="e">
        <f t="shared" si="2099"/>
        <v>#N/A</v>
      </c>
      <c r="AO1536" s="13" t="e">
        <f t="shared" si="2100"/>
        <v>#N/A</v>
      </c>
      <c r="AP1536" s="13" t="e">
        <f t="shared" si="2101"/>
        <v>#N/A</v>
      </c>
      <c r="AQ1536" s="13" t="e">
        <f t="shared" si="2102"/>
        <v>#N/A</v>
      </c>
      <c r="AR1536" s="13" t="e">
        <f t="shared" si="2103"/>
        <v>#N/A</v>
      </c>
      <c r="AS1536" s="13" t="e">
        <f t="shared" si="2104"/>
        <v>#N/A</v>
      </c>
      <c r="AT1536" s="13" t="e">
        <f t="shared" si="2105"/>
        <v>#N/A</v>
      </c>
      <c r="AU1536" s="13" t="e">
        <f t="shared" si="2106"/>
        <v>#N/A</v>
      </c>
      <c r="AV1536" s="13" t="e">
        <f t="shared" si="2107"/>
        <v>#N/A</v>
      </c>
      <c r="AW1536" s="13" t="e">
        <f t="shared" si="2108"/>
        <v>#N/A</v>
      </c>
      <c r="AX1536" s="13" t="e">
        <f t="shared" si="2109"/>
        <v>#N/A</v>
      </c>
      <c r="AY1536" s="13" t="e">
        <f t="shared" si="2110"/>
        <v>#N/A</v>
      </c>
      <c r="AZ1536" s="13" t="e">
        <f t="shared" si="2111"/>
        <v>#N/A</v>
      </c>
      <c r="BA1536" s="13" t="e">
        <f t="shared" si="2112"/>
        <v>#N/A</v>
      </c>
      <c r="BB1536" s="13" t="e">
        <f t="shared" si="2113"/>
        <v>#N/A</v>
      </c>
      <c r="BC1536" s="13" t="e">
        <f t="shared" si="2114"/>
        <v>#N/A</v>
      </c>
      <c r="BD1536" s="13" t="e">
        <f t="shared" si="2115"/>
        <v>#N/A</v>
      </c>
      <c r="BE1536" s="13" t="e">
        <f t="shared" si="2116"/>
        <v>#N/A</v>
      </c>
      <c r="BF1536" s="13" t="e">
        <f t="shared" si="2117"/>
        <v>#N/A</v>
      </c>
      <c r="BG1536" s="13" t="e">
        <f t="shared" si="2118"/>
        <v>#N/A</v>
      </c>
      <c r="BH1536" s="13" t="e">
        <f t="shared" si="2119"/>
        <v>#N/A</v>
      </c>
      <c r="BI1536" s="13" t="e">
        <f t="shared" si="2120"/>
        <v>#N/A</v>
      </c>
      <c r="BJ1536" s="14" t="e">
        <f t="shared" si="2121"/>
        <v>#N/A</v>
      </c>
      <c r="BK1536" s="14" t="e">
        <f t="shared" si="2122"/>
        <v>#N/A</v>
      </c>
      <c r="BL1536" s="14" t="e">
        <f t="shared" si="2123"/>
        <v>#N/A</v>
      </c>
      <c r="BM1536" s="14" t="e">
        <f t="shared" si="2124"/>
        <v>#N/A</v>
      </c>
      <c r="BN1536" s="14" t="e">
        <f t="shared" si="2125"/>
        <v>#N/A</v>
      </c>
    </row>
    <row r="1537" spans="1:66" x14ac:dyDescent="0.25">
      <c r="A1537" t="s">
        <v>338</v>
      </c>
      <c r="B1537" t="s">
        <v>124</v>
      </c>
      <c r="C1537" t="s">
        <v>115</v>
      </c>
      <c r="D1537" t="s">
        <v>400</v>
      </c>
      <c r="E1537" s="10">
        <f>VLOOKUP(A1537,home!$A$2:$E$404,3,FALSE)</f>
        <v>1.2710999999999999</v>
      </c>
      <c r="F1537" s="10">
        <f>VLOOKUP(B1537,home!$B$2:$E$404,3,FALSE)</f>
        <v>0.78669999999999995</v>
      </c>
      <c r="G1537" s="10">
        <f>VLOOKUP(C1537,away!$B$2:$E$404,4,FALSE)</f>
        <v>0.99380000000000002</v>
      </c>
      <c r="H1537" s="10">
        <f>VLOOKUP(A1537,away!$A$2:$E$404,3,FALSE)</f>
        <v>0.94469999999999998</v>
      </c>
      <c r="I1537" s="10">
        <f>VLOOKUP(C1537,away!$B$2:$E$404,3,FALSE)</f>
        <v>0.8357</v>
      </c>
      <c r="J1537" s="10">
        <f>VLOOKUP(B1537,home!$B$2:$E$404,4,FALSE)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338</v>
      </c>
      <c r="B1538" t="s">
        <v>126</v>
      </c>
      <c r="C1538" t="s">
        <v>109</v>
      </c>
      <c r="D1538" t="s">
        <v>400</v>
      </c>
      <c r="E1538" s="10">
        <f>VLOOKUP(A1538,home!$A$2:$E$404,3,FALSE)</f>
        <v>1.2710999999999999</v>
      </c>
      <c r="F1538" s="10">
        <f>VLOOKUP(B1538,home!$B$2:$E$404,3,FALSE)</f>
        <v>0.86950000000000005</v>
      </c>
      <c r="G1538" s="10">
        <f>VLOOKUP(C1538,away!$B$2:$E$404,4,FALSE)</f>
        <v>1.0766</v>
      </c>
      <c r="H1538" s="10">
        <f>VLOOKUP(A1538,away!$A$2:$E$404,3,FALSE)</f>
        <v>0.94469999999999998</v>
      </c>
      <c r="I1538" s="10">
        <f>VLOOKUP(C1538,away!$B$2:$E$404,3,FALSE)</f>
        <v>1.0585</v>
      </c>
      <c r="J1538" s="10">
        <f>VLOOKUP(B1538,home!$B$2:$E$404,4,FALSE)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338</v>
      </c>
      <c r="B1539" t="s">
        <v>120</v>
      </c>
      <c r="C1539" t="s">
        <v>119</v>
      </c>
      <c r="D1539" t="s">
        <v>400</v>
      </c>
      <c r="E1539" s="10">
        <f>VLOOKUP(A1539,home!$A$2:$E$404,3,FALSE)</f>
        <v>1.2710999999999999</v>
      </c>
      <c r="F1539" s="10">
        <f>VLOOKUP(B1539,home!$B$2:$E$404,3,FALSE)</f>
        <v>0.99380000000000002</v>
      </c>
      <c r="G1539" s="10">
        <f>VLOOKUP(C1539,away!$B$2:$E$404,4,FALSE)</f>
        <v>0.86950000000000005</v>
      </c>
      <c r="H1539" s="10">
        <f>VLOOKUP(A1539,away!$A$2:$E$404,3,FALSE)</f>
        <v>0.94469999999999998</v>
      </c>
      <c r="I1539" s="10">
        <f>VLOOKUP(C1539,away!$B$2:$E$404,3,FALSE)</f>
        <v>2.1171000000000002</v>
      </c>
      <c r="J1539" s="10">
        <f>VLOOKUP(B1539,home!$B$2:$E$404,4,FALSE)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338</v>
      </c>
      <c r="B1540" t="s">
        <v>121</v>
      </c>
      <c r="C1540" t="s">
        <v>110</v>
      </c>
      <c r="D1540" t="s">
        <v>400</v>
      </c>
      <c r="E1540" s="10">
        <f>VLOOKUP(A1540,home!$A$2:$E$404,3,FALSE)</f>
        <v>1.2710999999999999</v>
      </c>
      <c r="F1540" s="10">
        <f>VLOOKUP(B1540,home!$B$2:$E$404,3,FALSE)</f>
        <v>1.0766</v>
      </c>
      <c r="G1540" s="10">
        <f>VLOOKUP(C1540,away!$B$2:$E$404,4,FALSE)</f>
        <v>0.99380000000000002</v>
      </c>
      <c r="H1540" s="10">
        <f>VLOOKUP(A1540,away!$A$2:$E$404,3,FALSE)</f>
        <v>0.94469999999999998</v>
      </c>
      <c r="I1540" s="10">
        <f>VLOOKUP(C1540,away!$B$2:$E$404,3,FALSE)</f>
        <v>1.0027999999999999</v>
      </c>
      <c r="J1540" s="10">
        <f>VLOOKUP(B1540,home!$B$2:$E$404,4,FALSE)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350</v>
      </c>
      <c r="B1541" t="s">
        <v>159</v>
      </c>
      <c r="C1541" t="s">
        <v>156</v>
      </c>
      <c r="D1541" t="s">
        <v>400</v>
      </c>
      <c r="E1541" s="10">
        <f>VLOOKUP(A1541,home!$A$2:$E$404,3,FALSE)</f>
        <v>1.3148</v>
      </c>
      <c r="F1541" s="10">
        <f>VLOOKUP(B1541,home!$B$2:$E$404,3,FALSE)</f>
        <v>1.0322</v>
      </c>
      <c r="G1541" s="10">
        <f>VLOOKUP(C1541,away!$B$2:$E$404,4,FALSE)</f>
        <v>0.93610000000000004</v>
      </c>
      <c r="H1541" s="10">
        <f>VLOOKUP(A1541,away!$A$2:$E$404,3,FALSE)</f>
        <v>1.2037</v>
      </c>
      <c r="I1541" s="10">
        <f>VLOOKUP(C1541,away!$B$2:$E$404,3,FALSE)</f>
        <v>1.0225</v>
      </c>
      <c r="J1541" s="10">
        <f>VLOOKUP(B1541,home!$B$2:$E$404,4,FALSE)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350</v>
      </c>
      <c r="B1542" t="s">
        <v>163</v>
      </c>
      <c r="C1542" t="s">
        <v>157</v>
      </c>
      <c r="D1542" t="s">
        <v>400</v>
      </c>
      <c r="E1542" s="10">
        <f>VLOOKUP(A1542,home!$A$2:$E$404,3,FALSE)</f>
        <v>1.3148</v>
      </c>
      <c r="F1542" s="10">
        <f>VLOOKUP(B1542,home!$B$2:$E$404,3,FALSE)</f>
        <v>1.1409</v>
      </c>
      <c r="G1542" s="10">
        <f>VLOOKUP(C1542,away!$B$2:$E$404,4,FALSE)</f>
        <v>0.43459999999999999</v>
      </c>
      <c r="H1542" s="10">
        <f>VLOOKUP(A1542,away!$A$2:$E$404,3,FALSE)</f>
        <v>1.2037</v>
      </c>
      <c r="I1542" s="10">
        <f>VLOOKUP(C1542,away!$B$2:$E$404,3,FALSE)</f>
        <v>0.65269999999999995</v>
      </c>
      <c r="J1542" s="10">
        <f>VLOOKUP(B1542,home!$B$2:$E$404,4,FALSE)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350</v>
      </c>
      <c r="B1543" t="s">
        <v>165</v>
      </c>
      <c r="C1543" t="s">
        <v>162</v>
      </c>
      <c r="D1543" t="s">
        <v>400</v>
      </c>
      <c r="E1543" s="10">
        <f>VLOOKUP(A1543,home!$A$2:$E$404,3,FALSE)</f>
        <v>1.3148</v>
      </c>
      <c r="F1543" s="10">
        <f>VLOOKUP(B1543,home!$B$2:$E$404,3,FALSE)</f>
        <v>0.81910000000000005</v>
      </c>
      <c r="G1543" s="10">
        <f>VLOOKUP(C1543,away!$B$2:$E$404,4,FALSE)</f>
        <v>1.7927999999999999</v>
      </c>
      <c r="H1543" s="10">
        <f>VLOOKUP(A1543,away!$A$2:$E$404,3,FALSE)</f>
        <v>1.2037</v>
      </c>
      <c r="I1543" s="10">
        <f>VLOOKUP(C1543,away!$B$2:$E$404,3,FALSE)</f>
        <v>0.83079999999999998</v>
      </c>
      <c r="J1543" s="10">
        <f>VLOOKUP(B1543,home!$B$2:$E$404,4,FALSE)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341</v>
      </c>
      <c r="B1544" t="s">
        <v>171</v>
      </c>
      <c r="C1544" t="s">
        <v>174</v>
      </c>
      <c r="D1544" t="s">
        <v>400</v>
      </c>
      <c r="E1544" s="10">
        <f>VLOOKUP(A1544,home!$A$2:$E$404,3,FALSE)</f>
        <v>1.2188000000000001</v>
      </c>
      <c r="F1544" s="10">
        <f>VLOOKUP(B1544,home!$B$2:$E$404,3,FALSE)</f>
        <v>0.41020000000000001</v>
      </c>
      <c r="G1544" s="10">
        <f>VLOOKUP(C1544,away!$B$2:$E$404,4,FALSE)</f>
        <v>0.61539999999999995</v>
      </c>
      <c r="H1544" s="10">
        <f>VLOOKUP(A1544,away!$A$2:$E$404,3,FALSE)</f>
        <v>1</v>
      </c>
      <c r="I1544" s="10">
        <f>VLOOKUP(C1544,away!$B$2:$E$404,3,FALSE)</f>
        <v>1.75</v>
      </c>
      <c r="J1544" s="10">
        <f>VLOOKUP(B1544,home!$B$2:$E$404,4,FALSE)</f>
        <v>1.5</v>
      </c>
      <c r="K1544" s="12">
        <f t="shared" si="2070"/>
        <v>0.307670313104</v>
      </c>
      <c r="L1544" s="12">
        <f t="shared" si="2071"/>
        <v>2.625</v>
      </c>
      <c r="M1544" s="13">
        <f t="shared" si="2072"/>
        <v>5.3254641540896479E-2</v>
      </c>
      <c r="N1544" s="13">
        <f t="shared" si="2073"/>
        <v>1.6384872237128909E-2</v>
      </c>
      <c r="O1544" s="13">
        <f t="shared" si="2074"/>
        <v>0.13979343404485328</v>
      </c>
      <c r="P1544" s="13">
        <f t="shared" si="2075"/>
        <v>4.3010289622463387E-2</v>
      </c>
      <c r="Q1544" s="13">
        <f t="shared" si="2076"/>
        <v>2.5205693856832434E-3</v>
      </c>
      <c r="R1544" s="13">
        <f t="shared" si="2077"/>
        <v>0.18347888218386996</v>
      </c>
      <c r="S1544" s="13">
        <f t="shared" si="2078"/>
        <v>8.6841492116118014E-3</v>
      </c>
      <c r="T1544" s="13">
        <f t="shared" si="2079"/>
        <v>6.6164946374185152E-3</v>
      </c>
      <c r="U1544" s="13">
        <f t="shared" si="2080"/>
        <v>5.64510051294832E-2</v>
      </c>
      <c r="V1544" s="13">
        <f t="shared" si="2081"/>
        <v>7.7929101453538374E-4</v>
      </c>
      <c r="W1544" s="13">
        <f t="shared" si="2082"/>
        <v>2.585014573645069E-4</v>
      </c>
      <c r="X1544" s="13">
        <f t="shared" si="2083"/>
        <v>6.7856632558183061E-4</v>
      </c>
      <c r="Y1544" s="13">
        <f t="shared" si="2084"/>
        <v>8.9061830232615286E-4</v>
      </c>
      <c r="Z1544" s="13">
        <f t="shared" si="2085"/>
        <v>0.16054402191088621</v>
      </c>
      <c r="AA1544" s="13">
        <f t="shared" si="2086"/>
        <v>4.93946294882978E-2</v>
      </c>
      <c r="AB1544" s="13">
        <f t="shared" si="2087"/>
        <v>7.5986305601603264E-3</v>
      </c>
      <c r="AC1544" s="13">
        <f t="shared" si="2088"/>
        <v>3.9336397806765167E-5</v>
      </c>
      <c r="AD1544" s="13">
        <f t="shared" si="2089"/>
        <v>1.9883306081294525E-5</v>
      </c>
      <c r="AE1544" s="13">
        <f t="shared" si="2090"/>
        <v>5.2193678463398127E-5</v>
      </c>
      <c r="AF1544" s="13">
        <f t="shared" si="2091"/>
        <v>6.8504202983210054E-5</v>
      </c>
      <c r="AG1544" s="13">
        <f t="shared" si="2092"/>
        <v>5.9941177610308799E-5</v>
      </c>
      <c r="AH1544" s="13">
        <f t="shared" si="2093"/>
        <v>0.10535701437901912</v>
      </c>
      <c r="AI1544" s="13">
        <f t="shared" si="2094"/>
        <v>3.2415225601695442E-2</v>
      </c>
      <c r="AJ1544" s="13">
        <f t="shared" si="2095"/>
        <v>4.9866013051052165E-3</v>
      </c>
      <c r="AK1544" s="13">
        <f t="shared" si="2096"/>
        <v>5.1140972828884578E-4</v>
      </c>
      <c r="AL1544" s="13">
        <f t="shared" si="2097"/>
        <v>1.2707773921070481E-6</v>
      </c>
      <c r="AM1544" s="13">
        <f t="shared" si="2098"/>
        <v>1.2235006015149107E-6</v>
      </c>
      <c r="AN1544" s="13">
        <f t="shared" si="2099"/>
        <v>3.2116890789766409E-6</v>
      </c>
      <c r="AO1544" s="13">
        <f t="shared" si="2100"/>
        <v>4.2153419161568418E-6</v>
      </c>
      <c r="AP1544" s="13">
        <f t="shared" si="2101"/>
        <v>3.6884241766372366E-6</v>
      </c>
      <c r="AQ1544" s="13">
        <f t="shared" si="2102"/>
        <v>2.4205283659181873E-6</v>
      </c>
      <c r="AR1544" s="13">
        <f t="shared" si="2103"/>
        <v>5.5312432548985026E-2</v>
      </c>
      <c r="AS1544" s="13">
        <f t="shared" si="2104"/>
        <v>1.7017993440890104E-2</v>
      </c>
      <c r="AT1544" s="13">
        <f t="shared" si="2105"/>
        <v>2.6179656851802384E-3</v>
      </c>
      <c r="AU1544" s="13">
        <f t="shared" si="2106"/>
        <v>2.6849010735164399E-4</v>
      </c>
      <c r="AV1544" s="13">
        <f t="shared" si="2107"/>
        <v>2.0651608848551707E-5</v>
      </c>
      <c r="AW1544" s="13">
        <f t="shared" si="2108"/>
        <v>2.8508993195889817E-8</v>
      </c>
      <c r="AX1544" s="13">
        <f t="shared" si="2109"/>
        <v>6.2739135525170847E-8</v>
      </c>
      <c r="AY1544" s="13">
        <f t="shared" si="2110"/>
        <v>1.6469023075357346E-7</v>
      </c>
      <c r="AZ1544" s="13">
        <f t="shared" si="2111"/>
        <v>2.1615592786406521E-7</v>
      </c>
      <c r="BA1544" s="13">
        <f t="shared" si="2112"/>
        <v>1.8913643688105704E-7</v>
      </c>
      <c r="BB1544" s="13">
        <f t="shared" si="2113"/>
        <v>1.2412078670319375E-7</v>
      </c>
      <c r="BC1544" s="13">
        <f t="shared" si="2114"/>
        <v>6.5163413019176709E-8</v>
      </c>
      <c r="BD1544" s="13">
        <f t="shared" si="2115"/>
        <v>2.4199189240180958E-2</v>
      </c>
      <c r="BE1544" s="13">
        <f t="shared" si="2116"/>
        <v>7.4453721303894237E-3</v>
      </c>
      <c r="BF1544" s="13">
        <f t="shared" si="2117"/>
        <v>1.1453599872663547E-3</v>
      </c>
      <c r="BG1544" s="13">
        <f t="shared" si="2118"/>
        <v>1.174644219663443E-4</v>
      </c>
      <c r="BH1544" s="13">
        <f t="shared" si="2119"/>
        <v>9.035078871241375E-6</v>
      </c>
      <c r="BI1544" s="13">
        <f t="shared" si="2120"/>
        <v>5.5596510904683384E-7</v>
      </c>
      <c r="BJ1544" s="14">
        <f t="shared" si="2121"/>
        <v>2.7565726200711321E-2</v>
      </c>
      <c r="BK1544" s="14">
        <f t="shared" si="2122"/>
        <v>0.10576914325493668</v>
      </c>
      <c r="BL1544" s="14">
        <f t="shared" si="2123"/>
        <v>0.68814134263581217</v>
      </c>
      <c r="BM1544" s="14">
        <f t="shared" si="2124"/>
        <v>0.54357740880621341</v>
      </c>
      <c r="BN1544" s="14">
        <f t="shared" si="2125"/>
        <v>0.43844268901489525</v>
      </c>
    </row>
    <row r="1545" spans="1:66" x14ac:dyDescent="0.25">
      <c r="A1545" t="s">
        <v>341</v>
      </c>
      <c r="B1545" t="s">
        <v>172</v>
      </c>
      <c r="C1545" t="s">
        <v>173</v>
      </c>
      <c r="D1545" t="s">
        <v>400</v>
      </c>
      <c r="E1545" s="10">
        <f>VLOOKUP(A1545,home!$A$2:$E$404,3,FALSE)</f>
        <v>1.2188000000000001</v>
      </c>
      <c r="F1545" s="10" t="e">
        <f>VLOOKUP(B1545,home!$B$2:$E$404,3,FALSE)</f>
        <v>#N/A</v>
      </c>
      <c r="G1545" s="10">
        <f>VLOOKUP(C1545,away!$B$2:$E$404,4,FALSE)</f>
        <v>0.82050000000000001</v>
      </c>
      <c r="H1545" s="10">
        <f>VLOOKUP(A1545,away!$A$2:$E$404,3,FALSE)</f>
        <v>1</v>
      </c>
      <c r="I1545" s="10">
        <f>VLOOKUP(C1545,away!$B$2:$E$404,3,FALSE)</f>
        <v>0.33329999999999999</v>
      </c>
      <c r="J1545" s="10" t="e">
        <f>VLOOKUP(B1545,home!$B$2:$E$404,4,FALSE)</f>
        <v>#N/A</v>
      </c>
      <c r="K1545" s="12" t="e">
        <f t="shared" si="2070"/>
        <v>#N/A</v>
      </c>
      <c r="L1545" s="12" t="e">
        <f t="shared" si="2071"/>
        <v>#N/A</v>
      </c>
      <c r="M1545" s="13" t="e">
        <f t="shared" si="2072"/>
        <v>#N/A</v>
      </c>
      <c r="N1545" s="13" t="e">
        <f t="shared" si="2073"/>
        <v>#N/A</v>
      </c>
      <c r="O1545" s="13" t="e">
        <f t="shared" si="2074"/>
        <v>#N/A</v>
      </c>
      <c r="P1545" s="13" t="e">
        <f t="shared" si="2075"/>
        <v>#N/A</v>
      </c>
      <c r="Q1545" s="13" t="e">
        <f t="shared" si="2076"/>
        <v>#N/A</v>
      </c>
      <c r="R1545" s="13" t="e">
        <f t="shared" si="2077"/>
        <v>#N/A</v>
      </c>
      <c r="S1545" s="13" t="e">
        <f t="shared" si="2078"/>
        <v>#N/A</v>
      </c>
      <c r="T1545" s="13" t="e">
        <f t="shared" si="2079"/>
        <v>#N/A</v>
      </c>
      <c r="U1545" s="13" t="e">
        <f t="shared" si="2080"/>
        <v>#N/A</v>
      </c>
      <c r="V1545" s="13" t="e">
        <f t="shared" si="2081"/>
        <v>#N/A</v>
      </c>
      <c r="W1545" s="13" t="e">
        <f t="shared" si="2082"/>
        <v>#N/A</v>
      </c>
      <c r="X1545" s="13" t="e">
        <f t="shared" si="2083"/>
        <v>#N/A</v>
      </c>
      <c r="Y1545" s="13" t="e">
        <f t="shared" si="2084"/>
        <v>#N/A</v>
      </c>
      <c r="Z1545" s="13" t="e">
        <f t="shared" si="2085"/>
        <v>#N/A</v>
      </c>
      <c r="AA1545" s="13" t="e">
        <f t="shared" si="2086"/>
        <v>#N/A</v>
      </c>
      <c r="AB1545" s="13" t="e">
        <f t="shared" si="2087"/>
        <v>#N/A</v>
      </c>
      <c r="AC1545" s="13" t="e">
        <f t="shared" si="2088"/>
        <v>#N/A</v>
      </c>
      <c r="AD1545" s="13" t="e">
        <f t="shared" si="2089"/>
        <v>#N/A</v>
      </c>
      <c r="AE1545" s="13" t="e">
        <f t="shared" si="2090"/>
        <v>#N/A</v>
      </c>
      <c r="AF1545" s="13" t="e">
        <f t="shared" si="2091"/>
        <v>#N/A</v>
      </c>
      <c r="AG1545" s="13" t="e">
        <f t="shared" si="2092"/>
        <v>#N/A</v>
      </c>
      <c r="AH1545" s="13" t="e">
        <f t="shared" si="2093"/>
        <v>#N/A</v>
      </c>
      <c r="AI1545" s="13" t="e">
        <f t="shared" si="2094"/>
        <v>#N/A</v>
      </c>
      <c r="AJ1545" s="13" t="e">
        <f t="shared" si="2095"/>
        <v>#N/A</v>
      </c>
      <c r="AK1545" s="13" t="e">
        <f t="shared" si="2096"/>
        <v>#N/A</v>
      </c>
      <c r="AL1545" s="13" t="e">
        <f t="shared" si="2097"/>
        <v>#N/A</v>
      </c>
      <c r="AM1545" s="13" t="e">
        <f t="shared" si="2098"/>
        <v>#N/A</v>
      </c>
      <c r="AN1545" s="13" t="e">
        <f t="shared" si="2099"/>
        <v>#N/A</v>
      </c>
      <c r="AO1545" s="13" t="e">
        <f t="shared" si="2100"/>
        <v>#N/A</v>
      </c>
      <c r="AP1545" s="13" t="e">
        <f t="shared" si="2101"/>
        <v>#N/A</v>
      </c>
      <c r="AQ1545" s="13" t="e">
        <f t="shared" si="2102"/>
        <v>#N/A</v>
      </c>
      <c r="AR1545" s="13" t="e">
        <f t="shared" si="2103"/>
        <v>#N/A</v>
      </c>
      <c r="AS1545" s="13" t="e">
        <f t="shared" si="2104"/>
        <v>#N/A</v>
      </c>
      <c r="AT1545" s="13" t="e">
        <f t="shared" si="2105"/>
        <v>#N/A</v>
      </c>
      <c r="AU1545" s="13" t="e">
        <f t="shared" si="2106"/>
        <v>#N/A</v>
      </c>
      <c r="AV1545" s="13" t="e">
        <f t="shared" si="2107"/>
        <v>#N/A</v>
      </c>
      <c r="AW1545" s="13" t="e">
        <f t="shared" si="2108"/>
        <v>#N/A</v>
      </c>
      <c r="AX1545" s="13" t="e">
        <f t="shared" si="2109"/>
        <v>#N/A</v>
      </c>
      <c r="AY1545" s="13" t="e">
        <f t="shared" si="2110"/>
        <v>#N/A</v>
      </c>
      <c r="AZ1545" s="13" t="e">
        <f t="shared" si="2111"/>
        <v>#N/A</v>
      </c>
      <c r="BA1545" s="13" t="e">
        <f t="shared" si="2112"/>
        <v>#N/A</v>
      </c>
      <c r="BB1545" s="13" t="e">
        <f t="shared" si="2113"/>
        <v>#N/A</v>
      </c>
      <c r="BC1545" s="13" t="e">
        <f t="shared" si="2114"/>
        <v>#N/A</v>
      </c>
      <c r="BD1545" s="13" t="e">
        <f t="shared" si="2115"/>
        <v>#N/A</v>
      </c>
      <c r="BE1545" s="13" t="e">
        <f t="shared" si="2116"/>
        <v>#N/A</v>
      </c>
      <c r="BF1545" s="13" t="e">
        <f t="shared" si="2117"/>
        <v>#N/A</v>
      </c>
      <c r="BG1545" s="13" t="e">
        <f t="shared" si="2118"/>
        <v>#N/A</v>
      </c>
      <c r="BH1545" s="13" t="e">
        <f t="shared" si="2119"/>
        <v>#N/A</v>
      </c>
      <c r="BI1545" s="13" t="e">
        <f t="shared" si="2120"/>
        <v>#N/A</v>
      </c>
      <c r="BJ1545" s="14" t="e">
        <f t="shared" si="2121"/>
        <v>#N/A</v>
      </c>
      <c r="BK1545" s="14" t="e">
        <f t="shared" si="2122"/>
        <v>#N/A</v>
      </c>
      <c r="BL1545" s="14" t="e">
        <f t="shared" si="2123"/>
        <v>#N/A</v>
      </c>
      <c r="BM1545" s="14" t="e">
        <f t="shared" si="2124"/>
        <v>#N/A</v>
      </c>
      <c r="BN1545" s="14" t="e">
        <f t="shared" si="2125"/>
        <v>#N/A</v>
      </c>
    </row>
    <row r="1546" spans="1:66" x14ac:dyDescent="0.25">
      <c r="A1546" t="s">
        <v>342</v>
      </c>
      <c r="B1546" t="s">
        <v>179</v>
      </c>
      <c r="C1546" t="s">
        <v>182</v>
      </c>
      <c r="D1546" t="s">
        <v>400</v>
      </c>
      <c r="E1546" s="10">
        <f>VLOOKUP(A1546,home!$A$2:$E$404,3,FALSE)</f>
        <v>1.1667000000000001</v>
      </c>
      <c r="F1546" s="10">
        <f>VLOOKUP(B1546,home!$B$2:$E$404,3,FALSE)</f>
        <v>1.7141999999999999</v>
      </c>
      <c r="G1546" s="10">
        <f>VLOOKUP(C1546,away!$B$2:$E$404,4,FALSE)</f>
        <v>0.42859999999999998</v>
      </c>
      <c r="H1546" s="10">
        <f>VLOOKUP(A1546,away!$A$2:$E$404,3,FALSE)</f>
        <v>1.0832999999999999</v>
      </c>
      <c r="I1546" s="10">
        <f>VLOOKUP(C1546,away!$B$2:$E$404,3,FALSE)</f>
        <v>2.3077999999999999</v>
      </c>
      <c r="J1546" s="10">
        <f>VLOOKUP(B1546,home!$B$2:$E$404,4,FALSE)</f>
        <v>0.92310000000000003</v>
      </c>
      <c r="K1546" s="12">
        <f t="shared" si="2070"/>
        <v>0.85718163020399996</v>
      </c>
      <c r="L1546" s="12">
        <f t="shared" si="2071"/>
        <v>2.3077866839939998</v>
      </c>
      <c r="M1546" s="13">
        <f t="shared" si="2072"/>
        <v>4.2215479424237118E-2</v>
      </c>
      <c r="N1546" s="13">
        <f t="shared" si="2073"/>
        <v>3.6186333472710983E-2</v>
      </c>
      <c r="O1546" s="13">
        <f t="shared" si="2074"/>
        <v>9.7424321273677089E-2</v>
      </c>
      <c r="P1546" s="13">
        <f t="shared" si="2075"/>
        <v>8.3510338530888753E-2</v>
      </c>
      <c r="Q1546" s="13">
        <f t="shared" si="2076"/>
        <v>1.5509130158621987E-2</v>
      </c>
      <c r="R1546" s="13">
        <f t="shared" si="2077"/>
        <v>0.11241727566627269</v>
      </c>
      <c r="S1546" s="13">
        <f t="shared" si="2078"/>
        <v>4.1299878247620263E-2</v>
      </c>
      <c r="T1546" s="13">
        <f t="shared" si="2079"/>
        <v>3.5791764060397566E-2</v>
      </c>
      <c r="U1546" s="13">
        <f t="shared" si="2080"/>
        <v>9.6362023618708076E-2</v>
      </c>
      <c r="V1546" s="13">
        <f t="shared" si="2081"/>
        <v>9.0776781428744176E-3</v>
      </c>
      <c r="W1546" s="13">
        <f t="shared" si="2082"/>
        <v>4.431380490804538E-3</v>
      </c>
      <c r="X1546" s="13">
        <f t="shared" si="2083"/>
        <v>1.0226680888389508E-2</v>
      </c>
      <c r="Y1546" s="13">
        <f t="shared" si="2084"/>
        <v>1.180049898784062E-2</v>
      </c>
      <c r="Z1546" s="13">
        <f t="shared" si="2085"/>
        <v>8.6478363944502271E-2</v>
      </c>
      <c r="AA1546" s="13">
        <f t="shared" si="2086"/>
        <v>7.4127664983323252E-2</v>
      </c>
      <c r="AB1546" s="13">
        <f t="shared" si="2087"/>
        <v>3.1770436356810497E-2</v>
      </c>
      <c r="AC1546" s="13">
        <f t="shared" si="2088"/>
        <v>1.1223370922305825E-3</v>
      </c>
      <c r="AD1546" s="13">
        <f t="shared" si="2089"/>
        <v>9.4962448829050876E-4</v>
      </c>
      <c r="AE1546" s="13">
        <f t="shared" si="2090"/>
        <v>2.191530748871452E-3</v>
      </c>
      <c r="AF1546" s="13">
        <f t="shared" si="2091"/>
        <v>2.5287927399044682E-3</v>
      </c>
      <c r="AG1546" s="13">
        <f t="shared" si="2092"/>
        <v>1.9453047372440778E-3</v>
      </c>
      <c r="AH1546" s="13">
        <f t="shared" si="2093"/>
        <v>4.9893404191177292E-2</v>
      </c>
      <c r="AI1546" s="13">
        <f t="shared" si="2094"/>
        <v>4.2767709541020431E-2</v>
      </c>
      <c r="AJ1546" s="13">
        <f t="shared" si="2095"/>
        <v>1.832984749223153E-2</v>
      </c>
      <c r="AK1546" s="13">
        <f t="shared" si="2096"/>
        <v>5.2373361849272406E-3</v>
      </c>
      <c r="AL1546" s="13">
        <f t="shared" si="2097"/>
        <v>8.8807946086371401E-5</v>
      </c>
      <c r="AM1546" s="13">
        <f t="shared" si="2098"/>
        <v>1.6280013339089956E-4</v>
      </c>
      <c r="AN1546" s="13">
        <f t="shared" si="2099"/>
        <v>3.7570797999196488E-4</v>
      </c>
      <c r="AO1546" s="13">
        <f t="shared" si="2100"/>
        <v>4.3352693664787043E-4</v>
      </c>
      <c r="AP1546" s="13">
        <f t="shared" si="2101"/>
        <v>3.3349589718288853E-4</v>
      </c>
      <c r="AQ1546" s="13">
        <f t="shared" si="2102"/>
        <v>1.9240934767132559E-4</v>
      </c>
      <c r="AR1546" s="13">
        <f t="shared" si="2103"/>
        <v>2.3028666762305871E-2</v>
      </c>
      <c r="AS1546" s="13">
        <f t="shared" si="2104"/>
        <v>1.9739750116738015E-2</v>
      </c>
      <c r="AT1546" s="13">
        <f t="shared" si="2105"/>
        <v>8.4602755924425444E-3</v>
      </c>
      <c r="AU1546" s="13">
        <f t="shared" si="2106"/>
        <v>2.4173309414350038E-3</v>
      </c>
      <c r="AV1546" s="13">
        <f t="shared" si="2107"/>
        <v>5.1802291928045659E-4</v>
      </c>
      <c r="AW1546" s="13">
        <f t="shared" si="2108"/>
        <v>4.8799777705656752E-6</v>
      </c>
      <c r="AX1546" s="13">
        <f t="shared" si="2109"/>
        <v>2.3258213956239979E-5</v>
      </c>
      <c r="AY1546" s="13">
        <f t="shared" si="2110"/>
        <v>5.3674996461694023E-5</v>
      </c>
      <c r="AZ1546" s="13">
        <f t="shared" si="2111"/>
        <v>6.1935221048861272E-5</v>
      </c>
      <c r="BA1546" s="13">
        <f t="shared" si="2112"/>
        <v>4.7644426135595642E-5</v>
      </c>
      <c r="BB1546" s="13">
        <f t="shared" si="2113"/>
        <v>2.7488293050565834E-5</v>
      </c>
      <c r="BC1546" s="13">
        <f t="shared" si="2114"/>
        <v>1.2687423333564124E-5</v>
      </c>
      <c r="BD1546" s="13">
        <f t="shared" si="2115"/>
        <v>8.8575417506974521E-3</v>
      </c>
      <c r="BE1546" s="13">
        <f t="shared" si="2116"/>
        <v>7.592522077462833E-3</v>
      </c>
      <c r="BF1546" s="13">
        <f t="shared" si="2117"/>
        <v>3.2540852258597258E-3</v>
      </c>
      <c r="BG1546" s="13">
        <f t="shared" si="2118"/>
        <v>9.2978069290839706E-4</v>
      </c>
      <c r="BH1546" s="13">
        <f t="shared" si="2119"/>
        <v>1.992477325198561E-4</v>
      </c>
      <c r="BI1546" s="13">
        <f t="shared" si="2120"/>
        <v>3.4158299235164161E-5</v>
      </c>
      <c r="BJ1546" s="14">
        <f t="shared" si="2121"/>
        <v>0.12328566964194718</v>
      </c>
      <c r="BK1546" s="14">
        <f t="shared" si="2122"/>
        <v>0.17736819438039922</v>
      </c>
      <c r="BL1546" s="14">
        <f t="shared" si="2123"/>
        <v>0.60336140141903338</v>
      </c>
      <c r="BM1546" s="14">
        <f t="shared" si="2124"/>
        <v>0.60318195584078227</v>
      </c>
      <c r="BN1546" s="14">
        <f t="shared" si="2125"/>
        <v>0.38726287852640862</v>
      </c>
    </row>
    <row r="1547" spans="1:66" x14ac:dyDescent="0.25">
      <c r="A1547" t="s">
        <v>342</v>
      </c>
      <c r="B1547" t="s">
        <v>191</v>
      </c>
      <c r="C1547" t="s">
        <v>186</v>
      </c>
      <c r="D1547" t="s">
        <v>400</v>
      </c>
      <c r="E1547" s="10">
        <f>VLOOKUP(A1547,home!$A$2:$E$404,3,FALSE)</f>
        <v>1.1667000000000001</v>
      </c>
      <c r="F1547" s="10" t="e">
        <f>VLOOKUP(B1547,home!$B$2:$E$404,3,FALSE)</f>
        <v>#N/A</v>
      </c>
      <c r="G1547" s="10" t="e">
        <f>VLOOKUP(C1547,away!$B$2:$E$404,4,FALSE)</f>
        <v>#N/A</v>
      </c>
      <c r="H1547" s="10">
        <f>VLOOKUP(A1547,away!$A$2:$E$404,3,FALSE)</f>
        <v>1.0832999999999999</v>
      </c>
      <c r="I1547" s="10" t="e">
        <f>VLOOKUP(C1547,away!$B$2:$E$404,3,FALSE)</f>
        <v>#N/A</v>
      </c>
      <c r="J1547" s="10" t="e">
        <f>VLOOKUP(B1547,home!$B$2:$E$404,4,FALSE)</f>
        <v>#N/A</v>
      </c>
      <c r="K1547" s="12" t="e">
        <f t="shared" si="2070"/>
        <v>#N/A</v>
      </c>
      <c r="L1547" s="12" t="e">
        <f t="shared" si="2071"/>
        <v>#N/A</v>
      </c>
      <c r="M1547" s="13" t="e">
        <f t="shared" si="2072"/>
        <v>#N/A</v>
      </c>
      <c r="N1547" s="13" t="e">
        <f t="shared" si="2073"/>
        <v>#N/A</v>
      </c>
      <c r="O1547" s="13" t="e">
        <f t="shared" si="2074"/>
        <v>#N/A</v>
      </c>
      <c r="P1547" s="13" t="e">
        <f t="shared" si="2075"/>
        <v>#N/A</v>
      </c>
      <c r="Q1547" s="13" t="e">
        <f t="shared" si="2076"/>
        <v>#N/A</v>
      </c>
      <c r="R1547" s="13" t="e">
        <f t="shared" si="2077"/>
        <v>#N/A</v>
      </c>
      <c r="S1547" s="13" t="e">
        <f t="shared" si="2078"/>
        <v>#N/A</v>
      </c>
      <c r="T1547" s="13" t="e">
        <f t="shared" si="2079"/>
        <v>#N/A</v>
      </c>
      <c r="U1547" s="13" t="e">
        <f t="shared" si="2080"/>
        <v>#N/A</v>
      </c>
      <c r="V1547" s="13" t="e">
        <f t="shared" si="2081"/>
        <v>#N/A</v>
      </c>
      <c r="W1547" s="13" t="e">
        <f t="shared" si="2082"/>
        <v>#N/A</v>
      </c>
      <c r="X1547" s="13" t="e">
        <f t="shared" si="2083"/>
        <v>#N/A</v>
      </c>
      <c r="Y1547" s="13" t="e">
        <f t="shared" si="2084"/>
        <v>#N/A</v>
      </c>
      <c r="Z1547" s="13" t="e">
        <f t="shared" si="2085"/>
        <v>#N/A</v>
      </c>
      <c r="AA1547" s="13" t="e">
        <f t="shared" si="2086"/>
        <v>#N/A</v>
      </c>
      <c r="AB1547" s="13" t="e">
        <f t="shared" si="2087"/>
        <v>#N/A</v>
      </c>
      <c r="AC1547" s="13" t="e">
        <f t="shared" si="2088"/>
        <v>#N/A</v>
      </c>
      <c r="AD1547" s="13" t="e">
        <f t="shared" si="2089"/>
        <v>#N/A</v>
      </c>
      <c r="AE1547" s="13" t="e">
        <f t="shared" si="2090"/>
        <v>#N/A</v>
      </c>
      <c r="AF1547" s="13" t="e">
        <f t="shared" si="2091"/>
        <v>#N/A</v>
      </c>
      <c r="AG1547" s="13" t="e">
        <f t="shared" si="2092"/>
        <v>#N/A</v>
      </c>
      <c r="AH1547" s="13" t="e">
        <f t="shared" si="2093"/>
        <v>#N/A</v>
      </c>
      <c r="AI1547" s="13" t="e">
        <f t="shared" si="2094"/>
        <v>#N/A</v>
      </c>
      <c r="AJ1547" s="13" t="e">
        <f t="shared" si="2095"/>
        <v>#N/A</v>
      </c>
      <c r="AK1547" s="13" t="e">
        <f t="shared" si="2096"/>
        <v>#N/A</v>
      </c>
      <c r="AL1547" s="13" t="e">
        <f t="shared" si="2097"/>
        <v>#N/A</v>
      </c>
      <c r="AM1547" s="13" t="e">
        <f t="shared" si="2098"/>
        <v>#N/A</v>
      </c>
      <c r="AN1547" s="13" t="e">
        <f t="shared" si="2099"/>
        <v>#N/A</v>
      </c>
      <c r="AO1547" s="13" t="e">
        <f t="shared" si="2100"/>
        <v>#N/A</v>
      </c>
      <c r="AP1547" s="13" t="e">
        <f t="shared" si="2101"/>
        <v>#N/A</v>
      </c>
      <c r="AQ1547" s="13" t="e">
        <f t="shared" si="2102"/>
        <v>#N/A</v>
      </c>
      <c r="AR1547" s="13" t="e">
        <f t="shared" si="2103"/>
        <v>#N/A</v>
      </c>
      <c r="AS1547" s="13" t="e">
        <f t="shared" si="2104"/>
        <v>#N/A</v>
      </c>
      <c r="AT1547" s="13" t="e">
        <f t="shared" si="2105"/>
        <v>#N/A</v>
      </c>
      <c r="AU1547" s="13" t="e">
        <f t="shared" si="2106"/>
        <v>#N/A</v>
      </c>
      <c r="AV1547" s="13" t="e">
        <f t="shared" si="2107"/>
        <v>#N/A</v>
      </c>
      <c r="AW1547" s="13" t="e">
        <f t="shared" si="2108"/>
        <v>#N/A</v>
      </c>
      <c r="AX1547" s="13" t="e">
        <f t="shared" si="2109"/>
        <v>#N/A</v>
      </c>
      <c r="AY1547" s="13" t="e">
        <f t="shared" si="2110"/>
        <v>#N/A</v>
      </c>
      <c r="AZ1547" s="13" t="e">
        <f t="shared" si="2111"/>
        <v>#N/A</v>
      </c>
      <c r="BA1547" s="13" t="e">
        <f t="shared" si="2112"/>
        <v>#N/A</v>
      </c>
      <c r="BB1547" s="13" t="e">
        <f t="shared" si="2113"/>
        <v>#N/A</v>
      </c>
      <c r="BC1547" s="13" t="e">
        <f t="shared" si="2114"/>
        <v>#N/A</v>
      </c>
      <c r="BD1547" s="13" t="e">
        <f t="shared" si="2115"/>
        <v>#N/A</v>
      </c>
      <c r="BE1547" s="13" t="e">
        <f t="shared" si="2116"/>
        <v>#N/A</v>
      </c>
      <c r="BF1547" s="13" t="e">
        <f t="shared" si="2117"/>
        <v>#N/A</v>
      </c>
      <c r="BG1547" s="13" t="e">
        <f t="shared" si="2118"/>
        <v>#N/A</v>
      </c>
      <c r="BH1547" s="13" t="e">
        <f t="shared" si="2119"/>
        <v>#N/A</v>
      </c>
      <c r="BI1547" s="13" t="e">
        <f t="shared" si="2120"/>
        <v>#N/A</v>
      </c>
      <c r="BJ1547" s="14" t="e">
        <f t="shared" si="2121"/>
        <v>#N/A</v>
      </c>
      <c r="BK1547" s="14" t="e">
        <f t="shared" si="2122"/>
        <v>#N/A</v>
      </c>
      <c r="BL1547" s="14" t="e">
        <f t="shared" si="2123"/>
        <v>#N/A</v>
      </c>
      <c r="BM1547" s="14" t="e">
        <f t="shared" si="2124"/>
        <v>#N/A</v>
      </c>
      <c r="BN1547" s="14" t="e">
        <f t="shared" si="2125"/>
        <v>#N/A</v>
      </c>
    </row>
    <row r="1548" spans="1:66" x14ac:dyDescent="0.25">
      <c r="A1548" t="s">
        <v>342</v>
      </c>
      <c r="B1548" t="s">
        <v>193</v>
      </c>
      <c r="C1548" t="s">
        <v>188</v>
      </c>
      <c r="D1548" t="s">
        <v>400</v>
      </c>
      <c r="E1548" s="10">
        <f>VLOOKUP(A1548,home!$A$2:$E$404,3,FALSE)</f>
        <v>1.1667000000000001</v>
      </c>
      <c r="F1548" s="10" t="e">
        <f>VLOOKUP(B1548,home!$B$2:$E$404,3,FALSE)</f>
        <v>#N/A</v>
      </c>
      <c r="G1548" s="10">
        <f>VLOOKUP(C1548,away!$B$2:$E$404,4,FALSE)</f>
        <v>1.2857000000000001</v>
      </c>
      <c r="H1548" s="10">
        <f>VLOOKUP(A1548,away!$A$2:$E$404,3,FALSE)</f>
        <v>1.0832999999999999</v>
      </c>
      <c r="I1548" s="10">
        <f>VLOOKUP(C1548,away!$B$2:$E$404,3,FALSE)</f>
        <v>0.92310000000000003</v>
      </c>
      <c r="J1548" s="10" t="e">
        <f>VLOOKUP(B1548,home!$B$2:$E$404,4,FALSE)</f>
        <v>#N/A</v>
      </c>
      <c r="K1548" s="12" t="e">
        <f t="shared" si="2070"/>
        <v>#N/A</v>
      </c>
      <c r="L1548" s="12" t="e">
        <f t="shared" si="2071"/>
        <v>#N/A</v>
      </c>
      <c r="M1548" s="13" t="e">
        <f t="shared" si="2072"/>
        <v>#N/A</v>
      </c>
      <c r="N1548" s="13" t="e">
        <f t="shared" si="2073"/>
        <v>#N/A</v>
      </c>
      <c r="O1548" s="13" t="e">
        <f t="shared" si="2074"/>
        <v>#N/A</v>
      </c>
      <c r="P1548" s="13" t="e">
        <f t="shared" si="2075"/>
        <v>#N/A</v>
      </c>
      <c r="Q1548" s="13" t="e">
        <f t="shared" si="2076"/>
        <v>#N/A</v>
      </c>
      <c r="R1548" s="13" t="e">
        <f t="shared" si="2077"/>
        <v>#N/A</v>
      </c>
      <c r="S1548" s="13" t="e">
        <f t="shared" si="2078"/>
        <v>#N/A</v>
      </c>
      <c r="T1548" s="13" t="e">
        <f t="shared" si="2079"/>
        <v>#N/A</v>
      </c>
      <c r="U1548" s="13" t="e">
        <f t="shared" si="2080"/>
        <v>#N/A</v>
      </c>
      <c r="V1548" s="13" t="e">
        <f t="shared" si="2081"/>
        <v>#N/A</v>
      </c>
      <c r="W1548" s="13" t="e">
        <f t="shared" si="2082"/>
        <v>#N/A</v>
      </c>
      <c r="X1548" s="13" t="e">
        <f t="shared" si="2083"/>
        <v>#N/A</v>
      </c>
      <c r="Y1548" s="13" t="e">
        <f t="shared" si="2084"/>
        <v>#N/A</v>
      </c>
      <c r="Z1548" s="13" t="e">
        <f t="shared" si="2085"/>
        <v>#N/A</v>
      </c>
      <c r="AA1548" s="13" t="e">
        <f t="shared" si="2086"/>
        <v>#N/A</v>
      </c>
      <c r="AB1548" s="13" t="e">
        <f t="shared" si="2087"/>
        <v>#N/A</v>
      </c>
      <c r="AC1548" s="13" t="e">
        <f t="shared" si="2088"/>
        <v>#N/A</v>
      </c>
      <c r="AD1548" s="13" t="e">
        <f t="shared" si="2089"/>
        <v>#N/A</v>
      </c>
      <c r="AE1548" s="13" t="e">
        <f t="shared" si="2090"/>
        <v>#N/A</v>
      </c>
      <c r="AF1548" s="13" t="e">
        <f t="shared" si="2091"/>
        <v>#N/A</v>
      </c>
      <c r="AG1548" s="13" t="e">
        <f t="shared" si="2092"/>
        <v>#N/A</v>
      </c>
      <c r="AH1548" s="13" t="e">
        <f t="shared" si="2093"/>
        <v>#N/A</v>
      </c>
      <c r="AI1548" s="13" t="e">
        <f t="shared" si="2094"/>
        <v>#N/A</v>
      </c>
      <c r="AJ1548" s="13" t="e">
        <f t="shared" si="2095"/>
        <v>#N/A</v>
      </c>
      <c r="AK1548" s="13" t="e">
        <f t="shared" si="2096"/>
        <v>#N/A</v>
      </c>
      <c r="AL1548" s="13" t="e">
        <f t="shared" si="2097"/>
        <v>#N/A</v>
      </c>
      <c r="AM1548" s="13" t="e">
        <f t="shared" si="2098"/>
        <v>#N/A</v>
      </c>
      <c r="AN1548" s="13" t="e">
        <f t="shared" si="2099"/>
        <v>#N/A</v>
      </c>
      <c r="AO1548" s="13" t="e">
        <f t="shared" si="2100"/>
        <v>#N/A</v>
      </c>
      <c r="AP1548" s="13" t="e">
        <f t="shared" si="2101"/>
        <v>#N/A</v>
      </c>
      <c r="AQ1548" s="13" t="e">
        <f t="shared" si="2102"/>
        <v>#N/A</v>
      </c>
      <c r="AR1548" s="13" t="e">
        <f t="shared" si="2103"/>
        <v>#N/A</v>
      </c>
      <c r="AS1548" s="13" t="e">
        <f t="shared" si="2104"/>
        <v>#N/A</v>
      </c>
      <c r="AT1548" s="13" t="e">
        <f t="shared" si="2105"/>
        <v>#N/A</v>
      </c>
      <c r="AU1548" s="13" t="e">
        <f t="shared" si="2106"/>
        <v>#N/A</v>
      </c>
      <c r="AV1548" s="13" t="e">
        <f t="shared" si="2107"/>
        <v>#N/A</v>
      </c>
      <c r="AW1548" s="13" t="e">
        <f t="shared" si="2108"/>
        <v>#N/A</v>
      </c>
      <c r="AX1548" s="13" t="e">
        <f t="shared" si="2109"/>
        <v>#N/A</v>
      </c>
      <c r="AY1548" s="13" t="e">
        <f t="shared" si="2110"/>
        <v>#N/A</v>
      </c>
      <c r="AZ1548" s="13" t="e">
        <f t="shared" si="2111"/>
        <v>#N/A</v>
      </c>
      <c r="BA1548" s="13" t="e">
        <f t="shared" si="2112"/>
        <v>#N/A</v>
      </c>
      <c r="BB1548" s="13" t="e">
        <f t="shared" si="2113"/>
        <v>#N/A</v>
      </c>
      <c r="BC1548" s="13" t="e">
        <f t="shared" si="2114"/>
        <v>#N/A</v>
      </c>
      <c r="BD1548" s="13" t="e">
        <f t="shared" si="2115"/>
        <v>#N/A</v>
      </c>
      <c r="BE1548" s="13" t="e">
        <f t="shared" si="2116"/>
        <v>#N/A</v>
      </c>
      <c r="BF1548" s="13" t="e">
        <f t="shared" si="2117"/>
        <v>#N/A</v>
      </c>
      <c r="BG1548" s="13" t="e">
        <f t="shared" si="2118"/>
        <v>#N/A</v>
      </c>
      <c r="BH1548" s="13" t="e">
        <f t="shared" si="2119"/>
        <v>#N/A</v>
      </c>
      <c r="BI1548" s="13" t="e">
        <f t="shared" si="2120"/>
        <v>#N/A</v>
      </c>
      <c r="BJ1548" s="14" t="e">
        <f t="shared" si="2121"/>
        <v>#N/A</v>
      </c>
      <c r="BK1548" s="14" t="e">
        <f t="shared" si="2122"/>
        <v>#N/A</v>
      </c>
      <c r="BL1548" s="14" t="e">
        <f t="shared" si="2123"/>
        <v>#N/A</v>
      </c>
      <c r="BM1548" s="14" t="e">
        <f t="shared" si="2124"/>
        <v>#N/A</v>
      </c>
      <c r="BN1548" s="14" t="e">
        <f t="shared" si="2125"/>
        <v>#N/A</v>
      </c>
    </row>
    <row r="1549" spans="1:66" x14ac:dyDescent="0.25">
      <c r="A1549" t="s">
        <v>342</v>
      </c>
      <c r="B1549" t="s">
        <v>190</v>
      </c>
      <c r="C1549" t="s">
        <v>196</v>
      </c>
      <c r="D1549" t="s">
        <v>400</v>
      </c>
      <c r="E1549" s="10">
        <f>VLOOKUP(A1549,home!$A$2:$E$404,3,FALSE)</f>
        <v>1.1667000000000001</v>
      </c>
      <c r="F1549" s="10">
        <f>VLOOKUP(B1549,home!$B$2:$E$404,3,FALSE)</f>
        <v>0.42859999999999998</v>
      </c>
      <c r="G1549" s="10" t="e">
        <f>VLOOKUP(C1549,away!$B$2:$E$404,4,FALSE)</f>
        <v>#N/A</v>
      </c>
      <c r="H1549" s="10">
        <f>VLOOKUP(A1549,away!$A$2:$E$404,3,FALSE)</f>
        <v>1.0832999999999999</v>
      </c>
      <c r="I1549" s="10" t="e">
        <f>VLOOKUP(C1549,away!$B$2:$E$404,3,FALSE)</f>
        <v>#N/A</v>
      </c>
      <c r="J1549" s="10">
        <f>VLOOKUP(B1549,home!$B$2:$E$404,4,FALSE)</f>
        <v>1.3847</v>
      </c>
      <c r="K1549" s="12" t="e">
        <f t="shared" si="2070"/>
        <v>#N/A</v>
      </c>
      <c r="L1549" s="12" t="e">
        <f t="shared" si="2071"/>
        <v>#N/A</v>
      </c>
      <c r="M1549" s="13" t="e">
        <f t="shared" si="2072"/>
        <v>#N/A</v>
      </c>
      <c r="N1549" s="13" t="e">
        <f t="shared" si="2073"/>
        <v>#N/A</v>
      </c>
      <c r="O1549" s="13" t="e">
        <f t="shared" si="2074"/>
        <v>#N/A</v>
      </c>
      <c r="P1549" s="13" t="e">
        <f t="shared" si="2075"/>
        <v>#N/A</v>
      </c>
      <c r="Q1549" s="13" t="e">
        <f t="shared" si="2076"/>
        <v>#N/A</v>
      </c>
      <c r="R1549" s="13" t="e">
        <f t="shared" si="2077"/>
        <v>#N/A</v>
      </c>
      <c r="S1549" s="13" t="e">
        <f t="shared" si="2078"/>
        <v>#N/A</v>
      </c>
      <c r="T1549" s="13" t="e">
        <f t="shared" si="2079"/>
        <v>#N/A</v>
      </c>
      <c r="U1549" s="13" t="e">
        <f t="shared" si="2080"/>
        <v>#N/A</v>
      </c>
      <c r="V1549" s="13" t="e">
        <f t="shared" si="2081"/>
        <v>#N/A</v>
      </c>
      <c r="W1549" s="13" t="e">
        <f t="shared" si="2082"/>
        <v>#N/A</v>
      </c>
      <c r="X1549" s="13" t="e">
        <f t="shared" si="2083"/>
        <v>#N/A</v>
      </c>
      <c r="Y1549" s="13" t="e">
        <f t="shared" si="2084"/>
        <v>#N/A</v>
      </c>
      <c r="Z1549" s="13" t="e">
        <f t="shared" si="2085"/>
        <v>#N/A</v>
      </c>
      <c r="AA1549" s="13" t="e">
        <f t="shared" si="2086"/>
        <v>#N/A</v>
      </c>
      <c r="AB1549" s="13" t="e">
        <f t="shared" si="2087"/>
        <v>#N/A</v>
      </c>
      <c r="AC1549" s="13" t="e">
        <f t="shared" si="2088"/>
        <v>#N/A</v>
      </c>
      <c r="AD1549" s="13" t="e">
        <f t="shared" si="2089"/>
        <v>#N/A</v>
      </c>
      <c r="AE1549" s="13" t="e">
        <f t="shared" si="2090"/>
        <v>#N/A</v>
      </c>
      <c r="AF1549" s="13" t="e">
        <f t="shared" si="2091"/>
        <v>#N/A</v>
      </c>
      <c r="AG1549" s="13" t="e">
        <f t="shared" si="2092"/>
        <v>#N/A</v>
      </c>
      <c r="AH1549" s="13" t="e">
        <f t="shared" si="2093"/>
        <v>#N/A</v>
      </c>
      <c r="AI1549" s="13" t="e">
        <f t="shared" si="2094"/>
        <v>#N/A</v>
      </c>
      <c r="AJ1549" s="13" t="e">
        <f t="shared" si="2095"/>
        <v>#N/A</v>
      </c>
      <c r="AK1549" s="13" t="e">
        <f t="shared" si="2096"/>
        <v>#N/A</v>
      </c>
      <c r="AL1549" s="13" t="e">
        <f t="shared" si="2097"/>
        <v>#N/A</v>
      </c>
      <c r="AM1549" s="13" t="e">
        <f t="shared" si="2098"/>
        <v>#N/A</v>
      </c>
      <c r="AN1549" s="13" t="e">
        <f t="shared" si="2099"/>
        <v>#N/A</v>
      </c>
      <c r="AO1549" s="13" t="e">
        <f t="shared" si="2100"/>
        <v>#N/A</v>
      </c>
      <c r="AP1549" s="13" t="e">
        <f t="shared" si="2101"/>
        <v>#N/A</v>
      </c>
      <c r="AQ1549" s="13" t="e">
        <f t="shared" si="2102"/>
        <v>#N/A</v>
      </c>
      <c r="AR1549" s="13" t="e">
        <f t="shared" si="2103"/>
        <v>#N/A</v>
      </c>
      <c r="AS1549" s="13" t="e">
        <f t="shared" si="2104"/>
        <v>#N/A</v>
      </c>
      <c r="AT1549" s="13" t="e">
        <f t="shared" si="2105"/>
        <v>#N/A</v>
      </c>
      <c r="AU1549" s="13" t="e">
        <f t="shared" si="2106"/>
        <v>#N/A</v>
      </c>
      <c r="AV1549" s="13" t="e">
        <f t="shared" si="2107"/>
        <v>#N/A</v>
      </c>
      <c r="AW1549" s="13" t="e">
        <f t="shared" si="2108"/>
        <v>#N/A</v>
      </c>
      <c r="AX1549" s="13" t="e">
        <f t="shared" si="2109"/>
        <v>#N/A</v>
      </c>
      <c r="AY1549" s="13" t="e">
        <f t="shared" si="2110"/>
        <v>#N/A</v>
      </c>
      <c r="AZ1549" s="13" t="e">
        <f t="shared" si="2111"/>
        <v>#N/A</v>
      </c>
      <c r="BA1549" s="13" t="e">
        <f t="shared" si="2112"/>
        <v>#N/A</v>
      </c>
      <c r="BB1549" s="13" t="e">
        <f t="shared" si="2113"/>
        <v>#N/A</v>
      </c>
      <c r="BC1549" s="13" t="e">
        <f t="shared" si="2114"/>
        <v>#N/A</v>
      </c>
      <c r="BD1549" s="13" t="e">
        <f t="shared" si="2115"/>
        <v>#N/A</v>
      </c>
      <c r="BE1549" s="13" t="e">
        <f t="shared" si="2116"/>
        <v>#N/A</v>
      </c>
      <c r="BF1549" s="13" t="e">
        <f t="shared" si="2117"/>
        <v>#N/A</v>
      </c>
      <c r="BG1549" s="13" t="e">
        <f t="shared" si="2118"/>
        <v>#N/A</v>
      </c>
      <c r="BH1549" s="13" t="e">
        <f t="shared" si="2119"/>
        <v>#N/A</v>
      </c>
      <c r="BI1549" s="13" t="e">
        <f t="shared" si="2120"/>
        <v>#N/A</v>
      </c>
      <c r="BJ1549" s="14" t="e">
        <f t="shared" si="2121"/>
        <v>#N/A</v>
      </c>
      <c r="BK1549" s="14" t="e">
        <f t="shared" si="2122"/>
        <v>#N/A</v>
      </c>
      <c r="BL1549" s="14" t="e">
        <f t="shared" si="2123"/>
        <v>#N/A</v>
      </c>
      <c r="BM1549" s="14" t="e">
        <f t="shared" si="2124"/>
        <v>#N/A</v>
      </c>
      <c r="BN1549" s="14" t="e">
        <f t="shared" si="2125"/>
        <v>#N/A</v>
      </c>
    </row>
    <row r="1550" spans="1:66" x14ac:dyDescent="0.25">
      <c r="A1550" t="s">
        <v>342</v>
      </c>
      <c r="B1550" t="s">
        <v>180</v>
      </c>
      <c r="C1550" t="s">
        <v>187</v>
      </c>
      <c r="D1550" t="s">
        <v>400</v>
      </c>
      <c r="E1550" s="10">
        <f>VLOOKUP(A1550,home!$A$2:$E$404,3,FALSE)</f>
        <v>1.1667000000000001</v>
      </c>
      <c r="F1550" s="10">
        <f>VLOOKUP(B1550,home!$B$2:$E$404,3,FALSE)</f>
        <v>1.4285000000000001</v>
      </c>
      <c r="G1550" s="10">
        <f>VLOOKUP(C1550,away!$B$2:$E$404,4,FALSE)</f>
        <v>0.28570000000000001</v>
      </c>
      <c r="H1550" s="10">
        <f>VLOOKUP(A1550,away!$A$2:$E$404,3,FALSE)</f>
        <v>1.0832999999999999</v>
      </c>
      <c r="I1550" s="10">
        <f>VLOOKUP(C1550,away!$B$2:$E$404,3,FALSE)</f>
        <v>0.30769999999999997</v>
      </c>
      <c r="J1550" s="10">
        <f>VLOOKUP(B1550,home!$B$2:$E$404,4,FALSE)</f>
        <v>2.4615999999999998</v>
      </c>
      <c r="K1550" s="12">
        <f t="shared" si="2070"/>
        <v>0.47615646241500009</v>
      </c>
      <c r="L1550" s="12">
        <f t="shared" si="2071"/>
        <v>0.82052859885599982</v>
      </c>
      <c r="M1550" s="13">
        <f t="shared" si="2072"/>
        <v>0.27343671828683713</v>
      </c>
      <c r="N1550" s="13">
        <f t="shared" si="2073"/>
        <v>0.13019866047382733</v>
      </c>
      <c r="O1550" s="13">
        <f t="shared" si="2074"/>
        <v>0.22436264733168121</v>
      </c>
      <c r="P1550" s="13">
        <f t="shared" si="2075"/>
        <v>0.10683172445151758</v>
      </c>
      <c r="Q1550" s="13">
        <f t="shared" si="2076"/>
        <v>3.099746679119466E-2</v>
      </c>
      <c r="R1550" s="13">
        <f t="shared" si="2077"/>
        <v>9.2047984325343599E-2</v>
      </c>
      <c r="S1550" s="13">
        <f t="shared" si="2078"/>
        <v>1.0434788550702834E-2</v>
      </c>
      <c r="T1550" s="13">
        <f t="shared" si="2079"/>
        <v>2.5434307994264337E-2</v>
      </c>
      <c r="U1550" s="13">
        <f t="shared" si="2080"/>
        <v>4.3829242588786982E-2</v>
      </c>
      <c r="V1550" s="13">
        <f t="shared" si="2081"/>
        <v>4.5298575933070708E-4</v>
      </c>
      <c r="W1550" s="13">
        <f t="shared" si="2082"/>
        <v>4.9198813770405646E-3</v>
      </c>
      <c r="X1550" s="13">
        <f t="shared" si="2083"/>
        <v>4.0369033728408213E-3</v>
      </c>
      <c r="Y1550" s="13">
        <f t="shared" si="2084"/>
        <v>1.6561973341170692E-3</v>
      </c>
      <c r="Z1550" s="13">
        <f t="shared" si="2085"/>
        <v>2.5176001201997741E-2</v>
      </c>
      <c r="AA1550" s="13">
        <f t="shared" si="2086"/>
        <v>1.1987715670099035E-2</v>
      </c>
      <c r="AB1550" s="13">
        <f t="shared" si="2087"/>
        <v>2.8540141429556094E-3</v>
      </c>
      <c r="AC1550" s="13">
        <f t="shared" si="2088"/>
        <v>1.1061345867445523E-5</v>
      </c>
      <c r="AD1550" s="13">
        <f t="shared" si="2089"/>
        <v>5.856583279982686E-4</v>
      </c>
      <c r="AE1550" s="13">
        <f t="shared" si="2090"/>
        <v>4.8054940728076693E-4</v>
      </c>
      <c r="AF1550" s="13">
        <f t="shared" si="2091"/>
        <v>1.9715226591858441E-4</v>
      </c>
      <c r="AG1550" s="13">
        <f t="shared" si="2092"/>
        <v>5.3923024171820529E-5</v>
      </c>
      <c r="AH1550" s="13">
        <f t="shared" si="2093"/>
        <v>5.1644072477680424E-3</v>
      </c>
      <c r="AI1550" s="13">
        <f t="shared" si="2094"/>
        <v>2.4590658855676174E-3</v>
      </c>
      <c r="AJ1550" s="13">
        <f t="shared" si="2095"/>
        <v>5.8545005645864315E-4</v>
      </c>
      <c r="AK1550" s="13">
        <f t="shared" si="2096"/>
        <v>9.292194260133653E-5</v>
      </c>
      <c r="AL1550" s="13">
        <f t="shared" si="2097"/>
        <v>1.7286671097833456E-7</v>
      </c>
      <c r="AM1550" s="13">
        <f t="shared" si="2098"/>
        <v>5.577299952870791E-5</v>
      </c>
      <c r="AN1550" s="13">
        <f t="shared" si="2099"/>
        <v>4.5763341157287034E-5</v>
      </c>
      <c r="AO1550" s="13">
        <f t="shared" si="2100"/>
        <v>1.8775065099378917E-5</v>
      </c>
      <c r="AP1550" s="13">
        <f t="shared" si="2101"/>
        <v>5.1351592864745234E-6</v>
      </c>
      <c r="AQ1550" s="13">
        <f t="shared" si="2102"/>
        <v>1.0533862635583287E-6</v>
      </c>
      <c r="AR1550" s="13">
        <f t="shared" si="2103"/>
        <v>8.4750876858657672E-4</v>
      </c>
      <c r="AS1550" s="13">
        <f t="shared" si="2104"/>
        <v>4.0354677711587731E-4</v>
      </c>
      <c r="AT1550" s="13">
        <f t="shared" si="2105"/>
        <v>9.6075702905235323E-5</v>
      </c>
      <c r="AU1550" s="13">
        <f t="shared" si="2106"/>
        <v>1.5249022273130466E-5</v>
      </c>
      <c r="AV1550" s="13">
        <f t="shared" si="2107"/>
        <v>1.8152301252153366E-6</v>
      </c>
      <c r="AW1550" s="13">
        <f t="shared" si="2108"/>
        <v>1.8760839751335533E-9</v>
      </c>
      <c r="AX1550" s="13">
        <f t="shared" si="2109"/>
        <v>4.4261123589771677E-6</v>
      </c>
      <c r="AY1550" s="13">
        <f t="shared" si="2110"/>
        <v>3.631751772290759E-6</v>
      </c>
      <c r="AZ1550" s="13">
        <f t="shared" si="2111"/>
        <v>1.4899780965552651E-6</v>
      </c>
      <c r="BA1550" s="13">
        <f t="shared" si="2112"/>
        <v>4.0752321329754049E-7</v>
      </c>
      <c r="BB1550" s="13">
        <f t="shared" si="2113"/>
        <v>8.3596112802081397E-8</v>
      </c>
      <c r="BC1550" s="13">
        <f t="shared" si="2114"/>
        <v>1.3718600261459996E-8</v>
      </c>
      <c r="BD1550" s="13">
        <f t="shared" si="2115"/>
        <v>1.1590086373441957E-4</v>
      </c>
      <c r="BE1550" s="13">
        <f t="shared" si="2116"/>
        <v>5.5186945266624194E-5</v>
      </c>
      <c r="BF1550" s="13">
        <f t="shared" si="2117"/>
        <v>1.3138810314823005E-5</v>
      </c>
      <c r="BG1550" s="13">
        <f t="shared" si="2118"/>
        <v>2.0853764799492786E-6</v>
      </c>
      <c r="BH1550" s="13">
        <f t="shared" si="2119"/>
        <v>2.4824137187402349E-7</v>
      </c>
      <c r="BI1550" s="13">
        <f t="shared" si="2120"/>
        <v>2.3640346691316316E-8</v>
      </c>
      <c r="BJ1550" s="14">
        <f t="shared" si="2121"/>
        <v>0.19869725300014371</v>
      </c>
      <c r="BK1550" s="14">
        <f t="shared" si="2122"/>
        <v>0.39117108301273901</v>
      </c>
      <c r="BL1550" s="14">
        <f t="shared" si="2123"/>
        <v>0.3849342285697826</v>
      </c>
      <c r="BM1550" s="14">
        <f t="shared" si="2124"/>
        <v>0.14209973424857306</v>
      </c>
      <c r="BN1550" s="14">
        <f t="shared" si="2125"/>
        <v>0.85787520166040143</v>
      </c>
    </row>
    <row r="1551" spans="1:66" x14ac:dyDescent="0.25">
      <c r="A1551" t="s">
        <v>343</v>
      </c>
      <c r="B1551" t="s">
        <v>205</v>
      </c>
      <c r="C1551" t="s">
        <v>210</v>
      </c>
      <c r="D1551" t="s">
        <v>400</v>
      </c>
      <c r="E1551" s="10">
        <f>VLOOKUP(A1551,home!$A$2:$E$404,3,FALSE)</f>
        <v>1.3976999999999999</v>
      </c>
      <c r="F1551" s="10">
        <f>VLOOKUP(B1551,home!$B$2:$E$404,3,FALSE)</f>
        <v>0.96799999999999997</v>
      </c>
      <c r="G1551" s="10">
        <f>VLOOKUP(C1551,away!$B$2:$E$404,4,FALSE)</f>
        <v>1.6296999999999999</v>
      </c>
      <c r="H1551" s="10">
        <f>VLOOKUP(A1551,away!$A$2:$E$404,3,FALSE)</f>
        <v>1.0585</v>
      </c>
      <c r="I1551" s="10">
        <f>VLOOKUP(C1551,away!$B$2:$E$404,3,FALSE)</f>
        <v>0.73480000000000001</v>
      </c>
      <c r="J1551" s="10">
        <f>VLOOKUP(B1551,home!$B$2:$E$404,4,FALSE)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343</v>
      </c>
      <c r="B1552" t="s">
        <v>209</v>
      </c>
      <c r="C1552" t="s">
        <v>200</v>
      </c>
      <c r="D1552" t="s">
        <v>400</v>
      </c>
      <c r="E1552" s="10">
        <f>VLOOKUP(A1552,home!$A$2:$E$404,3,FALSE)</f>
        <v>1.3976999999999999</v>
      </c>
      <c r="F1552" s="10">
        <f>VLOOKUP(B1552,home!$B$2:$E$404,3,FALSE)</f>
        <v>0.93010000000000004</v>
      </c>
      <c r="G1552" s="10">
        <f>VLOOKUP(C1552,away!$B$2:$E$404,4,FALSE)</f>
        <v>0.85860000000000003</v>
      </c>
      <c r="H1552" s="10">
        <f>VLOOKUP(A1552,away!$A$2:$E$404,3,FALSE)</f>
        <v>1.0585</v>
      </c>
      <c r="I1552" s="10">
        <f>VLOOKUP(C1552,away!$B$2:$E$404,3,FALSE)</f>
        <v>1.2282</v>
      </c>
      <c r="J1552" s="10">
        <f>VLOOKUP(B1552,home!$B$2:$E$404,4,FALSE)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343</v>
      </c>
      <c r="B1553" t="s">
        <v>206</v>
      </c>
      <c r="C1553" t="s">
        <v>207</v>
      </c>
      <c r="D1553" t="s">
        <v>400</v>
      </c>
      <c r="E1553" s="10">
        <f>VLOOKUP(A1553,home!$A$2:$E$404,3,FALSE)</f>
        <v>1.3976999999999999</v>
      </c>
      <c r="F1553" s="10">
        <f>VLOOKUP(B1553,home!$B$2:$E$404,3,FALSE)</f>
        <v>0.97909999999999997</v>
      </c>
      <c r="G1553" s="10">
        <f>VLOOKUP(C1553,away!$B$2:$E$404,4,FALSE)</f>
        <v>1.0731999999999999</v>
      </c>
      <c r="H1553" s="10">
        <f>VLOOKUP(A1553,away!$A$2:$E$404,3,FALSE)</f>
        <v>1.0585</v>
      </c>
      <c r="I1553" s="10">
        <f>VLOOKUP(C1553,away!$B$2:$E$404,3,FALSE)</f>
        <v>0.73480000000000001</v>
      </c>
      <c r="J1553" s="10">
        <f>VLOOKUP(B1553,home!$B$2:$E$404,4,FALSE)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344</v>
      </c>
      <c r="B1554" t="s">
        <v>230</v>
      </c>
      <c r="C1554" t="s">
        <v>219</v>
      </c>
      <c r="D1554" t="s">
        <v>400</v>
      </c>
      <c r="E1554" s="10">
        <f>VLOOKUP(A1554,home!$A$2:$E$404,3,FALSE)</f>
        <v>1.8042</v>
      </c>
      <c r="F1554" s="10">
        <f>VLOOKUP(B1554,home!$B$2:$E$404,3,FALSE)</f>
        <v>1.2563</v>
      </c>
      <c r="G1554" s="10">
        <f>VLOOKUP(C1554,away!$B$2:$E$404,4,FALSE)</f>
        <v>0.99770000000000003</v>
      </c>
      <c r="H1554" s="10">
        <f>VLOOKUP(A1554,away!$A$2:$E$404,3,FALSE)</f>
        <v>1.2458</v>
      </c>
      <c r="I1554" s="10">
        <f>VLOOKUP(C1554,away!$B$2:$E$404,3,FALSE)</f>
        <v>1.3913</v>
      </c>
      <c r="J1554" s="10">
        <f>VLOOKUP(B1554,home!$B$2:$E$404,4,FALSE)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344</v>
      </c>
      <c r="B1555" t="s">
        <v>226</v>
      </c>
      <c r="C1555" t="s">
        <v>221</v>
      </c>
      <c r="D1555" t="s">
        <v>400</v>
      </c>
      <c r="E1555" s="10">
        <f>VLOOKUP(A1555,home!$A$2:$E$404,3,FALSE)</f>
        <v>1.8042</v>
      </c>
      <c r="F1555" s="10">
        <f>VLOOKUP(B1555,home!$B$2:$E$404,3,FALSE)</f>
        <v>0.62819999999999998</v>
      </c>
      <c r="G1555" s="10">
        <f>VLOOKUP(C1555,away!$B$2:$E$404,4,FALSE)</f>
        <v>0.81289999999999996</v>
      </c>
      <c r="H1555" s="10">
        <f>VLOOKUP(A1555,away!$A$2:$E$404,3,FALSE)</f>
        <v>1.2458</v>
      </c>
      <c r="I1555" s="10">
        <f>VLOOKUP(C1555,away!$B$2:$E$404,3,FALSE)</f>
        <v>1.2843</v>
      </c>
      <c r="J1555" s="10">
        <f>VLOOKUP(B1555,home!$B$2:$E$404,4,FALSE)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345</v>
      </c>
      <c r="B1556" t="s">
        <v>239</v>
      </c>
      <c r="C1556" t="s">
        <v>319</v>
      </c>
      <c r="D1556" t="s">
        <v>400</v>
      </c>
      <c r="E1556" s="10">
        <f>VLOOKUP(A1556,home!$A$2:$E$404,3,FALSE)</f>
        <v>1.5690999999999999</v>
      </c>
      <c r="F1556" s="10">
        <f>VLOOKUP(B1556,home!$B$2:$E$404,3,FALSE)</f>
        <v>1.4658</v>
      </c>
      <c r="G1556" s="10">
        <f>VLOOKUP(C1556,away!$B$2:$E$404,4,FALSE)</f>
        <v>1.2109000000000001</v>
      </c>
      <c r="H1556" s="10">
        <f>VLOOKUP(A1556,away!$A$2:$E$404,3,FALSE)</f>
        <v>1.1701999999999999</v>
      </c>
      <c r="I1556" s="10">
        <f>VLOOKUP(C1556,away!$B$2:$E$404,3,FALSE)</f>
        <v>0.51270000000000004</v>
      </c>
      <c r="J1556" s="10">
        <f>VLOOKUP(B1556,home!$B$2:$E$404,4,FALSE)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345</v>
      </c>
      <c r="B1557" t="s">
        <v>235</v>
      </c>
      <c r="C1557" t="s">
        <v>232</v>
      </c>
      <c r="D1557" t="s">
        <v>400</v>
      </c>
      <c r="E1557" s="10">
        <f>VLOOKUP(A1557,home!$A$2:$E$404,3,FALSE)</f>
        <v>1.5690999999999999</v>
      </c>
      <c r="F1557" s="10">
        <f>VLOOKUP(B1557,home!$B$2:$E$404,3,FALSE)</f>
        <v>1.2109000000000001</v>
      </c>
      <c r="G1557" s="10">
        <f>VLOOKUP(C1557,away!$B$2:$E$404,4,FALSE)</f>
        <v>0.95599999999999996</v>
      </c>
      <c r="H1557" s="10">
        <f>VLOOKUP(A1557,away!$A$2:$E$404,3,FALSE)</f>
        <v>1.1701999999999999</v>
      </c>
      <c r="I1557" s="10">
        <f>VLOOKUP(C1557,away!$B$2:$E$404,3,FALSE)</f>
        <v>1.1963999999999999</v>
      </c>
      <c r="J1557" s="10">
        <f>VLOOKUP(B1557,home!$B$2:$E$404,4,FALSE)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345</v>
      </c>
      <c r="B1558" t="s">
        <v>238</v>
      </c>
      <c r="C1558" t="s">
        <v>233</v>
      </c>
      <c r="D1558" t="s">
        <v>400</v>
      </c>
      <c r="E1558" s="10">
        <f>VLOOKUP(A1558,home!$A$2:$E$404,3,FALSE)</f>
        <v>1.5690999999999999</v>
      </c>
      <c r="F1558" s="10">
        <f>VLOOKUP(B1558,home!$B$2:$E$404,3,FALSE)</f>
        <v>1.657</v>
      </c>
      <c r="G1558" s="10">
        <f>VLOOKUP(C1558,away!$B$2:$E$404,4,FALSE)</f>
        <v>1.2746</v>
      </c>
      <c r="H1558" s="10">
        <f>VLOOKUP(A1558,away!$A$2:$E$404,3,FALSE)</f>
        <v>1.1701999999999999</v>
      </c>
      <c r="I1558" s="10">
        <f>VLOOKUP(C1558,away!$B$2:$E$404,3,FALSE)</f>
        <v>0.85460000000000003</v>
      </c>
      <c r="J1558" s="10">
        <f>VLOOKUP(B1558,home!$B$2:$E$404,4,FALSE)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345</v>
      </c>
      <c r="B1559" t="s">
        <v>243</v>
      </c>
      <c r="C1559" t="s">
        <v>240</v>
      </c>
      <c r="D1559" t="s">
        <v>400</v>
      </c>
      <c r="E1559" s="10">
        <f>VLOOKUP(A1559,home!$A$2:$E$404,3,FALSE)</f>
        <v>1.5690999999999999</v>
      </c>
      <c r="F1559" s="10">
        <f>VLOOKUP(B1559,home!$B$2:$E$404,3,FALSE)</f>
        <v>0.70099999999999996</v>
      </c>
      <c r="G1559" s="10">
        <f>VLOOKUP(C1559,away!$B$2:$E$404,4,FALSE)</f>
        <v>1.1684000000000001</v>
      </c>
      <c r="H1559" s="10">
        <f>VLOOKUP(A1559,away!$A$2:$E$404,3,FALSE)</f>
        <v>1.1701999999999999</v>
      </c>
      <c r="I1559" s="10">
        <f>VLOOKUP(C1559,away!$B$2:$E$404,3,FALSE)</f>
        <v>1.353</v>
      </c>
      <c r="J1559" s="10">
        <f>VLOOKUP(B1559,home!$B$2:$E$404,4,FALSE)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346</v>
      </c>
      <c r="B1560" t="s">
        <v>253</v>
      </c>
      <c r="C1560" t="s">
        <v>250</v>
      </c>
      <c r="D1560" t="s">
        <v>400</v>
      </c>
      <c r="E1560" s="10">
        <f>VLOOKUP(A1560,home!$A$2:$E$404,3,FALSE)</f>
        <v>1.254</v>
      </c>
      <c r="F1560" s="10">
        <f>VLOOKUP(B1560,home!$B$2:$E$404,3,FALSE)</f>
        <v>1.1164000000000001</v>
      </c>
      <c r="G1560" s="10">
        <f>VLOOKUP(C1560,away!$B$2:$E$404,4,FALSE)</f>
        <v>0.69779999999999998</v>
      </c>
      <c r="H1560" s="10">
        <f>VLOOKUP(A1560,away!$A$2:$E$404,3,FALSE)</f>
        <v>0.9476</v>
      </c>
      <c r="I1560" s="10">
        <f>VLOOKUP(C1560,away!$B$2:$E$404,3,FALSE)</f>
        <v>0.98929999999999996</v>
      </c>
      <c r="J1560" s="10">
        <f>VLOOKUP(B1560,home!$B$2:$E$404,4,FALSE)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346</v>
      </c>
      <c r="B1561" t="s">
        <v>255</v>
      </c>
      <c r="C1561" t="s">
        <v>251</v>
      </c>
      <c r="D1561" t="s">
        <v>400</v>
      </c>
      <c r="E1561" s="10">
        <f>VLOOKUP(A1561,home!$A$2:$E$404,3,FALSE)</f>
        <v>1.254</v>
      </c>
      <c r="F1561" s="10">
        <f>VLOOKUP(B1561,home!$B$2:$E$404,3,FALSE)</f>
        <v>0.53159999999999996</v>
      </c>
      <c r="G1561" s="10">
        <f>VLOOKUP(C1561,away!$B$2:$E$404,4,FALSE)</f>
        <v>0.85060000000000002</v>
      </c>
      <c r="H1561" s="10">
        <f>VLOOKUP(A1561,away!$A$2:$E$404,3,FALSE)</f>
        <v>0.9476</v>
      </c>
      <c r="I1561" s="10">
        <f>VLOOKUP(C1561,away!$B$2:$E$404,3,FALSE)</f>
        <v>1.1256999999999999</v>
      </c>
      <c r="J1561" s="10">
        <f>VLOOKUP(B1561,home!$B$2:$E$404,4,FALSE)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346</v>
      </c>
      <c r="B1562" t="s">
        <v>249</v>
      </c>
      <c r="C1562" t="s">
        <v>322</v>
      </c>
      <c r="D1562" t="s">
        <v>400</v>
      </c>
      <c r="E1562" s="10">
        <f>VLOOKUP(A1562,home!$A$2:$E$404,3,FALSE)</f>
        <v>1.254</v>
      </c>
      <c r="F1562" s="10">
        <f>VLOOKUP(B1562,home!$B$2:$E$404,3,FALSE)</f>
        <v>0.90380000000000005</v>
      </c>
      <c r="G1562" s="10">
        <f>VLOOKUP(C1562,away!$B$2:$E$404,4,FALSE)</f>
        <v>1.1164000000000001</v>
      </c>
      <c r="H1562" s="10">
        <f>VLOOKUP(A1562,away!$A$2:$E$404,3,FALSE)</f>
        <v>0.9476</v>
      </c>
      <c r="I1562" s="10">
        <f>VLOOKUP(C1562,away!$B$2:$E$404,3,FALSE)</f>
        <v>1.4071</v>
      </c>
      <c r="J1562" s="10">
        <f>VLOOKUP(B1562,home!$B$2:$E$404,4,FALSE)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347</v>
      </c>
      <c r="B1563" t="s">
        <v>326</v>
      </c>
      <c r="C1563" t="s">
        <v>265</v>
      </c>
      <c r="D1563" t="s">
        <v>400</v>
      </c>
      <c r="E1563" s="10">
        <f>VLOOKUP(A1563,home!$A$2:$E$404,3,FALSE)</f>
        <v>1.5417000000000001</v>
      </c>
      <c r="F1563" s="10">
        <f>VLOOKUP(B1563,home!$B$2:$E$404,3,FALSE)</f>
        <v>0.64859999999999995</v>
      </c>
      <c r="G1563" s="10">
        <f>VLOOKUP(C1563,away!$B$2:$E$404,4,FALSE)</f>
        <v>0.77839999999999998</v>
      </c>
      <c r="H1563" s="10">
        <f>VLOOKUP(A1563,away!$A$2:$E$404,3,FALSE)</f>
        <v>1.125</v>
      </c>
      <c r="I1563" s="10">
        <f>VLOOKUP(C1563,away!$B$2:$E$404,3,FALSE)</f>
        <v>1.6</v>
      </c>
      <c r="J1563" s="10">
        <f>VLOOKUP(B1563,home!$B$2:$E$404,4,FALSE)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347</v>
      </c>
      <c r="B1564" t="s">
        <v>263</v>
      </c>
      <c r="C1564" t="s">
        <v>260</v>
      </c>
      <c r="D1564" t="s">
        <v>400</v>
      </c>
      <c r="E1564" s="10">
        <f>VLOOKUP(A1564,home!$A$2:$E$404,3,FALSE)</f>
        <v>1.5417000000000001</v>
      </c>
      <c r="F1564" s="10">
        <f>VLOOKUP(B1564,home!$B$2:$E$404,3,FALSE)</f>
        <v>1.2252000000000001</v>
      </c>
      <c r="G1564" s="10">
        <f>VLOOKUP(C1564,away!$B$2:$E$404,4,FALSE)</f>
        <v>1.7297</v>
      </c>
      <c r="H1564" s="10">
        <f>VLOOKUP(A1564,away!$A$2:$E$404,3,FALSE)</f>
        <v>1.125</v>
      </c>
      <c r="I1564" s="10">
        <f>VLOOKUP(C1564,away!$B$2:$E$404,3,FALSE)</f>
        <v>0.98770000000000002</v>
      </c>
      <c r="J1564" s="10">
        <f>VLOOKUP(B1564,home!$B$2:$E$404,4,FALSE)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347</v>
      </c>
      <c r="B1565" t="s">
        <v>261</v>
      </c>
      <c r="C1565" t="s">
        <v>325</v>
      </c>
      <c r="D1565" t="s">
        <v>400</v>
      </c>
      <c r="E1565" s="10">
        <f>VLOOKUP(A1565,home!$A$2:$E$404,3,FALSE)</f>
        <v>1.5417000000000001</v>
      </c>
      <c r="F1565" s="10">
        <f>VLOOKUP(B1565,home!$B$2:$E$404,3,FALSE)</f>
        <v>0.72070000000000001</v>
      </c>
      <c r="G1565" s="10" t="e">
        <f>VLOOKUP(C1565,away!$B$2:$E$404,4,FALSE)</f>
        <v>#N/A</v>
      </c>
      <c r="H1565" s="10">
        <f>VLOOKUP(A1565,away!$A$2:$E$404,3,FALSE)</f>
        <v>1.125</v>
      </c>
      <c r="I1565" s="10" t="e">
        <f>VLOOKUP(C1565,away!$B$2:$E$404,3,FALSE)</f>
        <v>#N/A</v>
      </c>
      <c r="J1565" s="10">
        <f>VLOOKUP(B1565,home!$B$2:$E$404,4,FALSE)</f>
        <v>0.49380000000000002</v>
      </c>
      <c r="K1565" s="12" t="e">
        <f t="shared" si="2070"/>
        <v>#N/A</v>
      </c>
      <c r="L1565" s="12" t="e">
        <f t="shared" si="2071"/>
        <v>#N/A</v>
      </c>
      <c r="M1565" s="13" t="e">
        <f t="shared" si="2072"/>
        <v>#N/A</v>
      </c>
      <c r="N1565" s="13" t="e">
        <f t="shared" si="2073"/>
        <v>#N/A</v>
      </c>
      <c r="O1565" s="13" t="e">
        <f t="shared" si="2074"/>
        <v>#N/A</v>
      </c>
      <c r="P1565" s="13" t="e">
        <f t="shared" si="2075"/>
        <v>#N/A</v>
      </c>
      <c r="Q1565" s="13" t="e">
        <f t="shared" si="2076"/>
        <v>#N/A</v>
      </c>
      <c r="R1565" s="13" t="e">
        <f t="shared" si="2077"/>
        <v>#N/A</v>
      </c>
      <c r="S1565" s="13" t="e">
        <f t="shared" si="2078"/>
        <v>#N/A</v>
      </c>
      <c r="T1565" s="13" t="e">
        <f t="shared" si="2079"/>
        <v>#N/A</v>
      </c>
      <c r="U1565" s="13" t="e">
        <f t="shared" si="2080"/>
        <v>#N/A</v>
      </c>
      <c r="V1565" s="13" t="e">
        <f t="shared" si="2081"/>
        <v>#N/A</v>
      </c>
      <c r="W1565" s="13" t="e">
        <f t="shared" si="2082"/>
        <v>#N/A</v>
      </c>
      <c r="X1565" s="13" t="e">
        <f t="shared" si="2083"/>
        <v>#N/A</v>
      </c>
      <c r="Y1565" s="13" t="e">
        <f t="shared" si="2084"/>
        <v>#N/A</v>
      </c>
      <c r="Z1565" s="13" t="e">
        <f t="shared" si="2085"/>
        <v>#N/A</v>
      </c>
      <c r="AA1565" s="13" t="e">
        <f t="shared" si="2086"/>
        <v>#N/A</v>
      </c>
      <c r="AB1565" s="13" t="e">
        <f t="shared" si="2087"/>
        <v>#N/A</v>
      </c>
      <c r="AC1565" s="13" t="e">
        <f t="shared" si="2088"/>
        <v>#N/A</v>
      </c>
      <c r="AD1565" s="13" t="e">
        <f t="shared" si="2089"/>
        <v>#N/A</v>
      </c>
      <c r="AE1565" s="13" t="e">
        <f t="shared" si="2090"/>
        <v>#N/A</v>
      </c>
      <c r="AF1565" s="13" t="e">
        <f t="shared" si="2091"/>
        <v>#N/A</v>
      </c>
      <c r="AG1565" s="13" t="e">
        <f t="shared" si="2092"/>
        <v>#N/A</v>
      </c>
      <c r="AH1565" s="13" t="e">
        <f t="shared" si="2093"/>
        <v>#N/A</v>
      </c>
      <c r="AI1565" s="13" t="e">
        <f t="shared" si="2094"/>
        <v>#N/A</v>
      </c>
      <c r="AJ1565" s="13" t="e">
        <f t="shared" si="2095"/>
        <v>#N/A</v>
      </c>
      <c r="AK1565" s="13" t="e">
        <f t="shared" si="2096"/>
        <v>#N/A</v>
      </c>
      <c r="AL1565" s="13" t="e">
        <f t="shared" si="2097"/>
        <v>#N/A</v>
      </c>
      <c r="AM1565" s="13" t="e">
        <f t="shared" si="2098"/>
        <v>#N/A</v>
      </c>
      <c r="AN1565" s="13" t="e">
        <f t="shared" si="2099"/>
        <v>#N/A</v>
      </c>
      <c r="AO1565" s="13" t="e">
        <f t="shared" si="2100"/>
        <v>#N/A</v>
      </c>
      <c r="AP1565" s="13" t="e">
        <f t="shared" si="2101"/>
        <v>#N/A</v>
      </c>
      <c r="AQ1565" s="13" t="e">
        <f t="shared" si="2102"/>
        <v>#N/A</v>
      </c>
      <c r="AR1565" s="13" t="e">
        <f t="shared" si="2103"/>
        <v>#N/A</v>
      </c>
      <c r="AS1565" s="13" t="e">
        <f t="shared" si="2104"/>
        <v>#N/A</v>
      </c>
      <c r="AT1565" s="13" t="e">
        <f t="shared" si="2105"/>
        <v>#N/A</v>
      </c>
      <c r="AU1565" s="13" t="e">
        <f t="shared" si="2106"/>
        <v>#N/A</v>
      </c>
      <c r="AV1565" s="13" t="e">
        <f t="shared" si="2107"/>
        <v>#N/A</v>
      </c>
      <c r="AW1565" s="13" t="e">
        <f t="shared" si="2108"/>
        <v>#N/A</v>
      </c>
      <c r="AX1565" s="13" t="e">
        <f t="shared" si="2109"/>
        <v>#N/A</v>
      </c>
      <c r="AY1565" s="13" t="e">
        <f t="shared" si="2110"/>
        <v>#N/A</v>
      </c>
      <c r="AZ1565" s="13" t="e">
        <f t="shared" si="2111"/>
        <v>#N/A</v>
      </c>
      <c r="BA1565" s="13" t="e">
        <f t="shared" si="2112"/>
        <v>#N/A</v>
      </c>
      <c r="BB1565" s="13" t="e">
        <f t="shared" si="2113"/>
        <v>#N/A</v>
      </c>
      <c r="BC1565" s="13" t="e">
        <f t="shared" si="2114"/>
        <v>#N/A</v>
      </c>
      <c r="BD1565" s="13" t="e">
        <f t="shared" si="2115"/>
        <v>#N/A</v>
      </c>
      <c r="BE1565" s="13" t="e">
        <f t="shared" si="2116"/>
        <v>#N/A</v>
      </c>
      <c r="BF1565" s="13" t="e">
        <f t="shared" si="2117"/>
        <v>#N/A</v>
      </c>
      <c r="BG1565" s="13" t="e">
        <f t="shared" si="2118"/>
        <v>#N/A</v>
      </c>
      <c r="BH1565" s="13" t="e">
        <f t="shared" si="2119"/>
        <v>#N/A</v>
      </c>
      <c r="BI1565" s="13" t="e">
        <f t="shared" si="2120"/>
        <v>#N/A</v>
      </c>
      <c r="BJ1565" s="14" t="e">
        <f t="shared" si="2121"/>
        <v>#N/A</v>
      </c>
      <c r="BK1565" s="14" t="e">
        <f t="shared" si="2122"/>
        <v>#N/A</v>
      </c>
      <c r="BL1565" s="14" t="e">
        <f t="shared" si="2123"/>
        <v>#N/A</v>
      </c>
      <c r="BM1565" s="14" t="e">
        <f t="shared" si="2124"/>
        <v>#N/A</v>
      </c>
      <c r="BN1565" s="14" t="e">
        <f t="shared" si="2125"/>
        <v>#N/A</v>
      </c>
    </row>
    <row r="1566" spans="1:66" x14ac:dyDescent="0.25">
      <c r="A1566" t="s">
        <v>348</v>
      </c>
      <c r="B1566" t="s">
        <v>275</v>
      </c>
      <c r="C1566" t="s">
        <v>281</v>
      </c>
      <c r="D1566" t="s">
        <v>400</v>
      </c>
      <c r="E1566" s="10">
        <f>VLOOKUP(A1566,home!$A$2:$E$404,3,FALSE)</f>
        <v>1.5124</v>
      </c>
      <c r="F1566" s="10">
        <f>VLOOKUP(B1566,home!$B$2:$E$404,3,FALSE)</f>
        <v>1.3224</v>
      </c>
      <c r="G1566" s="10">
        <f>VLOOKUP(C1566,away!$B$2:$E$404,4,FALSE)</f>
        <v>1.0579000000000001</v>
      </c>
      <c r="H1566" s="10">
        <f>VLOOKUP(A1566,away!$A$2:$E$404,3,FALSE)</f>
        <v>1.1446000000000001</v>
      </c>
      <c r="I1566" s="10">
        <f>VLOOKUP(C1566,away!$B$2:$E$404,3,FALSE)</f>
        <v>1.3395999999999999</v>
      </c>
      <c r="J1566" s="10">
        <f>VLOOKUP(B1566,home!$B$2:$E$404,4,FALSE)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348</v>
      </c>
      <c r="B1567" t="s">
        <v>278</v>
      </c>
      <c r="C1567" t="s">
        <v>279</v>
      </c>
      <c r="D1567" t="s">
        <v>400</v>
      </c>
      <c r="E1567" s="10">
        <f>VLOOKUP(A1567,home!$A$2:$E$404,3,FALSE)</f>
        <v>1.5124</v>
      </c>
      <c r="F1567" s="10">
        <f>VLOOKUP(B1567,home!$B$2:$E$404,3,FALSE)</f>
        <v>1.2783</v>
      </c>
      <c r="G1567" s="10">
        <f>VLOOKUP(C1567,away!$B$2:$E$404,4,FALSE)</f>
        <v>0.70250000000000001</v>
      </c>
      <c r="H1567" s="10">
        <f>VLOOKUP(A1567,away!$A$2:$E$404,3,FALSE)</f>
        <v>1.1446000000000001</v>
      </c>
      <c r="I1567" s="10">
        <f>VLOOKUP(C1567,away!$B$2:$E$404,3,FALSE)</f>
        <v>0.65529999999999999</v>
      </c>
      <c r="J1567" s="10">
        <f>VLOOKUP(B1567,home!$B$2:$E$404,4,FALSE)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356</v>
      </c>
      <c r="B1568" t="s">
        <v>328</v>
      </c>
      <c r="C1568" t="s">
        <v>329</v>
      </c>
      <c r="D1568" t="s">
        <v>400</v>
      </c>
      <c r="E1568" s="10">
        <f>VLOOKUP(A1568,home!$A$2:$E$404,3,FALSE)</f>
        <v>1.6769000000000001</v>
      </c>
      <c r="F1568" s="10">
        <f>VLOOKUP(B1568,home!$B$2:$E$404,3,FALSE)</f>
        <v>1.2844</v>
      </c>
      <c r="G1568" s="10">
        <f>VLOOKUP(C1568,away!$B$2:$E$404,4,FALSE)</f>
        <v>1.0436000000000001</v>
      </c>
      <c r="H1568" s="10">
        <f>VLOOKUP(A1568,away!$A$2:$E$404,3,FALSE)</f>
        <v>1.5230999999999999</v>
      </c>
      <c r="I1568" s="10">
        <f>VLOOKUP(C1568,away!$B$2:$E$404,3,FALSE)</f>
        <v>0.43769999999999998</v>
      </c>
      <c r="J1568" s="10">
        <f>VLOOKUP(B1568,home!$B$2:$E$404,4,FALSE)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356</v>
      </c>
      <c r="B1569" t="s">
        <v>333</v>
      </c>
      <c r="C1569" t="s">
        <v>332</v>
      </c>
      <c r="D1569" t="s">
        <v>400</v>
      </c>
      <c r="E1569" s="10">
        <f>VLOOKUP(A1569,home!$A$2:$E$404,3,FALSE)</f>
        <v>1.6769000000000001</v>
      </c>
      <c r="F1569" s="10">
        <f>VLOOKUP(B1569,home!$B$2:$E$404,3,FALSE)</f>
        <v>1.0550999999999999</v>
      </c>
      <c r="G1569" s="10">
        <f>VLOOKUP(C1569,away!$B$2:$E$404,4,FALSE)</f>
        <v>0.82569999999999999</v>
      </c>
      <c r="H1569" s="10">
        <f>VLOOKUP(A1569,away!$A$2:$E$404,3,FALSE)</f>
        <v>1.5230999999999999</v>
      </c>
      <c r="I1569" s="10">
        <f>VLOOKUP(C1569,away!$B$2:$E$404,3,FALSE)</f>
        <v>1.3130999999999999</v>
      </c>
      <c r="J1569" s="10">
        <f>VLOOKUP(B1569,home!$B$2:$E$404,4,FALSE)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289</v>
      </c>
      <c r="B1570" t="s">
        <v>313</v>
      </c>
      <c r="C1570" t="s">
        <v>314</v>
      </c>
      <c r="D1570" t="s">
        <v>400</v>
      </c>
      <c r="E1570" s="10">
        <f>VLOOKUP(A1570,home!$A$2:$E$404,3,FALSE)</f>
        <v>1.6667000000000001</v>
      </c>
      <c r="F1570" s="10">
        <f>VLOOKUP(B1570,home!$B$2:$E$404,3,FALSE)</f>
        <v>0.9</v>
      </c>
      <c r="G1570" s="10">
        <f>VLOOKUP(C1570,away!$B$2:$E$404,4,FALSE)</f>
        <v>1.6</v>
      </c>
      <c r="H1570" s="10">
        <f>VLOOKUP(A1570,away!$A$2:$E$404,3,FALSE)</f>
        <v>0.93330000000000002</v>
      </c>
      <c r="I1570" s="10">
        <f>VLOOKUP(C1570,away!$B$2:$E$404,3,FALSE)</f>
        <v>0.71430000000000005</v>
      </c>
      <c r="J1570" s="10">
        <f>VLOOKUP(B1570,home!$B$2:$E$404,4,FALSE)</f>
        <v>1.6072</v>
      </c>
      <c r="K1570" s="12">
        <f t="shared" si="2070"/>
        <v>2.4000480000000004</v>
      </c>
      <c r="L1570" s="12">
        <f t="shared" si="2071"/>
        <v>1.0714498285680001</v>
      </c>
      <c r="M1570" s="13">
        <f t="shared" si="2072"/>
        <v>3.1070457571544561E-2</v>
      </c>
      <c r="N1570" s="13">
        <f t="shared" si="2073"/>
        <v>7.4570589553670394E-2</v>
      </c>
      <c r="O1570" s="13">
        <f t="shared" si="2074"/>
        <v>3.3290436438560743E-2</v>
      </c>
      <c r="P1570" s="13">
        <f t="shared" si="2075"/>
        <v>7.9898645393494838E-2</v>
      </c>
      <c r="Q1570" s="13">
        <f t="shared" si="2076"/>
        <v>8.9486497158553793E-2</v>
      </c>
      <c r="R1570" s="13">
        <f t="shared" si="2077"/>
        <v>1.7834516207524902E-2</v>
      </c>
      <c r="S1570" s="13">
        <f t="shared" si="2078"/>
        <v>5.1365461234484218E-2</v>
      </c>
      <c r="T1570" s="13">
        <f t="shared" si="2079"/>
        <v>9.588029203968329E-2</v>
      </c>
      <c r="U1570" s="13">
        <f t="shared" si="2080"/>
        <v>4.2803694954837733E-2</v>
      </c>
      <c r="V1570" s="13">
        <f t="shared" si="2081"/>
        <v>1.4676430758479214E-2</v>
      </c>
      <c r="W1570" s="13">
        <f t="shared" si="2082"/>
        <v>7.1590629510797588E-2</v>
      </c>
      <c r="X1570" s="13">
        <f t="shared" si="2083"/>
        <v>7.6705767716419279E-2</v>
      </c>
      <c r="Y1570" s="13">
        <f t="shared" si="2084"/>
        <v>4.1093190834967132E-2</v>
      </c>
      <c r="Z1570" s="13">
        <f t="shared" si="2085"/>
        <v>6.3695964443819244E-3</v>
      </c>
      <c r="AA1570" s="13">
        <f t="shared" si="2086"/>
        <v>1.5287337207145951E-2</v>
      </c>
      <c r="AB1570" s="13">
        <f t="shared" si="2087"/>
        <v>1.834517154466812E-2</v>
      </c>
      <c r="AC1570" s="13">
        <f t="shared" si="2088"/>
        <v>2.3588060582020627E-3</v>
      </c>
      <c r="AD1570" s="13">
        <f t="shared" si="2089"/>
        <v>4.2955236794032688E-2</v>
      </c>
      <c r="AE1570" s="13">
        <f t="shared" si="2090"/>
        <v>4.6024381099064177E-2</v>
      </c>
      <c r="AF1570" s="13">
        <f t="shared" si="2091"/>
        <v>2.4656407619270303E-2</v>
      </c>
      <c r="AG1570" s="13">
        <f t="shared" si="2092"/>
        <v>8.8060345722566317E-3</v>
      </c>
      <c r="AH1570" s="13">
        <f t="shared" si="2093"/>
        <v>1.706175754595089E-3</v>
      </c>
      <c r="AI1570" s="13">
        <f t="shared" si="2094"/>
        <v>4.0949037074644347E-3</v>
      </c>
      <c r="AJ1570" s="13">
        <f t="shared" si="2095"/>
        <v>4.9139827266463029E-3</v>
      </c>
      <c r="AK1570" s="13">
        <f t="shared" si="2096"/>
        <v>3.931264805040669E-3</v>
      </c>
      <c r="AL1570" s="13">
        <f t="shared" si="2097"/>
        <v>2.4262971777913884E-4</v>
      </c>
      <c r="AM1570" s="13">
        <f t="shared" si="2098"/>
        <v>2.0618926031408927E-2</v>
      </c>
      <c r="AN1570" s="13">
        <f t="shared" si="2099"/>
        <v>2.2092144761609367E-2</v>
      </c>
      <c r="AO1570" s="13">
        <f t="shared" si="2100"/>
        <v>1.1835312358762897E-2</v>
      </c>
      <c r="AP1570" s="13">
        <f t="shared" si="2101"/>
        <v>4.226981132615079E-3</v>
      </c>
      <c r="AQ1570" s="13">
        <f t="shared" si="2102"/>
        <v>1.1322495524751493E-3</v>
      </c>
      <c r="AR1570" s="13">
        <f t="shared" si="2103"/>
        <v>3.6561634395355745E-4</v>
      </c>
      <c r="AS1570" s="13">
        <f t="shared" si="2104"/>
        <v>8.774967750730477E-4</v>
      </c>
      <c r="AT1570" s="13">
        <f t="shared" si="2105"/>
        <v>1.0530171900102595E-3</v>
      </c>
      <c r="AU1570" s="13">
        <f t="shared" si="2106"/>
        <v>8.4243060028324794E-4</v>
      </c>
      <c r="AV1570" s="13">
        <f t="shared" si="2107"/>
        <v>5.0546846933715228E-4</v>
      </c>
      <c r="AW1570" s="13">
        <f t="shared" si="2108"/>
        <v>1.7331384588756702E-5</v>
      </c>
      <c r="AX1570" s="13">
        <f t="shared" si="2109"/>
        <v>8.2477353639718136E-3</v>
      </c>
      <c r="AY1570" s="13">
        <f t="shared" si="2110"/>
        <v>8.837034641801831E-3</v>
      </c>
      <c r="AZ1570" s="13">
        <f t="shared" si="2111"/>
        <v>4.7342196260040242E-3</v>
      </c>
      <c r="BA1570" s="13">
        <f t="shared" si="2112"/>
        <v>1.690826268895091E-3</v>
      </c>
      <c r="BB1570" s="13">
        <f t="shared" si="2113"/>
        <v>4.5290887898647911E-4</v>
      </c>
      <c r="BC1570" s="13">
        <f t="shared" si="2114"/>
        <v>9.7053828149397685E-5</v>
      </c>
      <c r="BD1570" s="13">
        <f t="shared" si="2115"/>
        <v>6.5289928175116293E-5</v>
      </c>
      <c r="BE1570" s="13">
        <f t="shared" si="2116"/>
        <v>1.5669896153683153E-4</v>
      </c>
      <c r="BF1570" s="13">
        <f t="shared" si="2117"/>
        <v>1.8804251461927482E-4</v>
      </c>
      <c r="BG1570" s="13">
        <f t="shared" si="2118"/>
        <v>1.5043702037565378E-4</v>
      </c>
      <c r="BH1570" s="13">
        <f t="shared" si="2119"/>
        <v>9.0264017469636796E-5</v>
      </c>
      <c r="BI1570" s="13">
        <f t="shared" si="2120"/>
        <v>4.3327594919993396E-5</v>
      </c>
      <c r="BJ1570" s="14">
        <f t="shared" si="2121"/>
        <v>0.65573441934339549</v>
      </c>
      <c r="BK1570" s="14">
        <f t="shared" si="2122"/>
        <v>0.18844946537578586</v>
      </c>
      <c r="BL1570" s="14">
        <f t="shared" si="2123"/>
        <v>0.14654557276223765</v>
      </c>
      <c r="BM1570" s="14">
        <f t="shared" si="2124"/>
        <v>0.66212820834523867</v>
      </c>
      <c r="BN1570" s="14">
        <f t="shared" si="2125"/>
        <v>0.32615114232334924</v>
      </c>
    </row>
    <row r="1571" spans="1:66" x14ac:dyDescent="0.25">
      <c r="A1571" t="s">
        <v>289</v>
      </c>
      <c r="B1571" t="s">
        <v>295</v>
      </c>
      <c r="C1571" t="s">
        <v>307</v>
      </c>
      <c r="D1571" t="s">
        <v>400</v>
      </c>
      <c r="E1571" s="10">
        <f>VLOOKUP(A1571,home!$A$2:$E$404,3,FALSE)</f>
        <v>1.6667000000000001</v>
      </c>
      <c r="F1571" s="10">
        <f>VLOOKUP(B1571,home!$B$2:$E$404,3,FALSE)</f>
        <v>1.8</v>
      </c>
      <c r="G1571" s="10">
        <f>VLOOKUP(C1571,away!$B$2:$E$404,4,FALSE)</f>
        <v>0.6</v>
      </c>
      <c r="H1571" s="10">
        <f>VLOOKUP(A1571,away!$A$2:$E$404,3,FALSE)</f>
        <v>0.93330000000000002</v>
      </c>
      <c r="I1571" s="10">
        <f>VLOOKUP(C1571,away!$B$2:$E$404,3,FALSE)</f>
        <v>3.7501000000000002</v>
      </c>
      <c r="J1571" s="10">
        <f>VLOOKUP(B1571,home!$B$2:$E$404,4,FALSE)</f>
        <v>0.53569999999999995</v>
      </c>
      <c r="K1571" s="12">
        <f t="shared" si="2070"/>
        <v>1.8000360000000002</v>
      </c>
      <c r="L1571" s="12">
        <f t="shared" si="2071"/>
        <v>1.874933034381</v>
      </c>
      <c r="M1571" s="13">
        <f t="shared" si="2072"/>
        <v>2.5350190494911738E-2</v>
      </c>
      <c r="N1571" s="13">
        <f t="shared" si="2073"/>
        <v>4.563125549769894E-2</v>
      </c>
      <c r="O1571" s="13">
        <f t="shared" si="2074"/>
        <v>4.752990958676126E-2</v>
      </c>
      <c r="P1571" s="13">
        <f t="shared" si="2075"/>
        <v>8.5555548332915385E-2</v>
      </c>
      <c r="Q1571" s="13">
        <f t="shared" si="2076"/>
        <v>4.1068951310528033E-2</v>
      </c>
      <c r="R1571" s="13">
        <f t="shared" si="2077"/>
        <v>4.4557698802680436E-2</v>
      </c>
      <c r="S1571" s="13">
        <f t="shared" si="2078"/>
        <v>7.2186359428098146E-2</v>
      </c>
      <c r="T1571" s="13">
        <f t="shared" si="2079"/>
        <v>7.7001533499493874E-2</v>
      </c>
      <c r="U1571" s="13">
        <f t="shared" si="2080"/>
        <v>8.0205461921981677E-2</v>
      </c>
      <c r="V1571" s="13">
        <f t="shared" si="2081"/>
        <v>2.7069459363048002E-2</v>
      </c>
      <c r="W1571" s="13">
        <f t="shared" si="2082"/>
        <v>2.4641863613732544E-2</v>
      </c>
      <c r="X1571" s="13">
        <f t="shared" si="2083"/>
        <v>4.6201844118098322E-2</v>
      </c>
      <c r="Y1571" s="13">
        <f t="shared" si="2084"/>
        <v>4.3312681893172021E-2</v>
      </c>
      <c r="Z1571" s="13">
        <f t="shared" si="2085"/>
        <v>2.7847567140381422E-2</v>
      </c>
      <c r="AA1571" s="13">
        <f t="shared" si="2086"/>
        <v>5.0126623365103609E-2</v>
      </c>
      <c r="AB1571" s="13">
        <f t="shared" si="2087"/>
        <v>4.5114863307813849E-2</v>
      </c>
      <c r="AC1571" s="13">
        <f t="shared" si="2088"/>
        <v>5.7098743482470017E-3</v>
      </c>
      <c r="AD1571" s="13">
        <f t="shared" si="2089"/>
        <v>1.1089060402952169E-2</v>
      </c>
      <c r="AE1571" s="13">
        <f t="shared" si="2090"/>
        <v>2.0791245669741307E-2</v>
      </c>
      <c r="AF1571" s="13">
        <f t="shared" si="2091"/>
        <v>1.949109666606445E-2</v>
      </c>
      <c r="AG1571" s="13">
        <f t="shared" si="2092"/>
        <v>1.2181500338505869E-2</v>
      </c>
      <c r="AH1571" s="13">
        <f t="shared" si="2093"/>
        <v>1.3053080889661004E-2</v>
      </c>
      <c r="AI1571" s="13">
        <f t="shared" si="2094"/>
        <v>2.3496015512301835E-2</v>
      </c>
      <c r="AJ1571" s="13">
        <f t="shared" si="2095"/>
        <v>2.1146836889350883E-2</v>
      </c>
      <c r="AK1571" s="13">
        <f t="shared" si="2096"/>
        <v>1.2688355895653203E-2</v>
      </c>
      <c r="AL1571" s="13">
        <f t="shared" si="2097"/>
        <v>7.7082092282402875E-4</v>
      </c>
      <c r="AM1571" s="13">
        <f t="shared" si="2098"/>
        <v>3.9921415862976825E-3</v>
      </c>
      <c r="AN1571" s="13">
        <f t="shared" si="2099"/>
        <v>7.4849981380756938E-3</v>
      </c>
      <c r="AO1571" s="13">
        <f t="shared" si="2100"/>
        <v>7.0169351356791981E-3</v>
      </c>
      <c r="AP1571" s="13">
        <f t="shared" si="2101"/>
        <v>4.3854278286645501E-3</v>
      </c>
      <c r="AQ1571" s="13">
        <f t="shared" si="2102"/>
        <v>2.0555958764642284E-3</v>
      </c>
      <c r="AR1571" s="13">
        <f t="shared" si="2103"/>
        <v>4.8947305120945464E-3</v>
      </c>
      <c r="AS1571" s="13">
        <f t="shared" si="2104"/>
        <v>8.8106911320686172E-3</v>
      </c>
      <c r="AT1571" s="13">
        <f t="shared" si="2105"/>
        <v>7.9297806113021382E-3</v>
      </c>
      <c r="AU1571" s="13">
        <f t="shared" si="2106"/>
        <v>4.7579635241486182E-3</v>
      </c>
      <c r="AV1571" s="13">
        <f t="shared" si="2107"/>
        <v>2.1411264075385955E-3</v>
      </c>
      <c r="AW1571" s="13">
        <f t="shared" si="2108"/>
        <v>7.2263325827352589E-5</v>
      </c>
      <c r="AX1571" s="13">
        <f t="shared" si="2109"/>
        <v>1.1976664287388209E-3</v>
      </c>
      <c r="AY1571" s="13">
        <f t="shared" si="2110"/>
        <v>2.2455443514115335E-3</v>
      </c>
      <c r="AZ1571" s="13">
        <f t="shared" si="2111"/>
        <v>2.105122642314571E-3</v>
      </c>
      <c r="BA1571" s="13">
        <f t="shared" si="2112"/>
        <v>1.3156546611663353E-3</v>
      </c>
      <c r="BB1571" s="13">
        <f t="shared" si="2113"/>
        <v>6.1669109651452645E-4</v>
      </c>
      <c r="BC1571" s="13">
        <f t="shared" si="2114"/>
        <v>2.3125090177274527E-4</v>
      </c>
      <c r="BD1571" s="13">
        <f t="shared" si="2115"/>
        <v>1.5295486552531145E-3</v>
      </c>
      <c r="BE1571" s="13">
        <f t="shared" si="2116"/>
        <v>2.7532426432071949E-3</v>
      </c>
      <c r="BF1571" s="13">
        <f t="shared" si="2117"/>
        <v>2.4779679372540545E-3</v>
      </c>
      <c r="BG1571" s="13">
        <f t="shared" si="2118"/>
        <v>1.4868104979676798E-3</v>
      </c>
      <c r="BH1571" s="13">
        <f t="shared" si="2119"/>
        <v>6.6907810537993767E-4</v>
      </c>
      <c r="BI1571" s="13">
        <f t="shared" si="2120"/>
        <v>2.4087293529913631E-4</v>
      </c>
      <c r="BJ1571" s="14">
        <f t="shared" si="2121"/>
        <v>0.37405806165708738</v>
      </c>
      <c r="BK1571" s="14">
        <f t="shared" si="2122"/>
        <v>0.21888779724145579</v>
      </c>
      <c r="BL1571" s="14">
        <f t="shared" si="2123"/>
        <v>0.37561065913282138</v>
      </c>
      <c r="BM1571" s="14">
        <f t="shared" si="2124"/>
        <v>0.70453725012066626</v>
      </c>
      <c r="BN1571" s="14">
        <f t="shared" si="2125"/>
        <v>0.28969355402549579</v>
      </c>
    </row>
    <row r="1572" spans="1:66" x14ac:dyDescent="0.25">
      <c r="A1572" t="s">
        <v>337</v>
      </c>
      <c r="B1572" t="s">
        <v>91</v>
      </c>
      <c r="C1572" t="s">
        <v>89</v>
      </c>
      <c r="D1572" t="s">
        <v>401</v>
      </c>
      <c r="E1572" s="10">
        <f>VLOOKUP(A1572,home!$A$2:$E$404,3,FALSE)</f>
        <v>1.2959000000000001</v>
      </c>
      <c r="F1572" s="10">
        <f>VLOOKUP(B1572,home!$B$2:$E$404,3,FALSE)</f>
        <v>0.57869999999999999</v>
      </c>
      <c r="G1572" s="10">
        <f>VLOOKUP(C1572,away!$B$2:$E$404,4,FALSE)</f>
        <v>0.96460000000000001</v>
      </c>
      <c r="H1572" s="10">
        <f>VLOOKUP(A1572,away!$A$2:$E$404,3,FALSE)</f>
        <v>1</v>
      </c>
      <c r="I1572" s="10">
        <f>VLOOKUP(C1572,away!$B$2:$E$404,3,FALSE)</f>
        <v>2.5</v>
      </c>
      <c r="J1572" s="10">
        <f>VLOOKUP(B1572,home!$B$2:$E$404,4,FALSE)</f>
        <v>1.5</v>
      </c>
      <c r="K1572" s="12">
        <f t="shared" si="2070"/>
        <v>0.72338954851800008</v>
      </c>
      <c r="L1572" s="12">
        <f t="shared" si="2071"/>
        <v>3.75</v>
      </c>
      <c r="M1572" s="13">
        <f t="shared" si="2072"/>
        <v>1.1408580303124334E-2</v>
      </c>
      <c r="N1572" s="13">
        <f t="shared" si="2073"/>
        <v>8.2528477547084613E-3</v>
      </c>
      <c r="O1572" s="13">
        <f t="shared" si="2074"/>
        <v>4.2782176136716261E-2</v>
      </c>
      <c r="P1572" s="13">
        <f t="shared" si="2075"/>
        <v>3.0948179080156731E-2</v>
      </c>
      <c r="Q1572" s="13">
        <f t="shared" si="2076"/>
        <v>2.9850119056331723E-3</v>
      </c>
      <c r="R1572" s="13">
        <f t="shared" si="2077"/>
        <v>8.0216580256342998E-2</v>
      </c>
      <c r="S1572" s="13">
        <f t="shared" si="2078"/>
        <v>2.098836496148325E-2</v>
      </c>
      <c r="T1572" s="13">
        <f t="shared" si="2079"/>
        <v>1.1193794646124397E-2</v>
      </c>
      <c r="U1572" s="13">
        <f t="shared" si="2080"/>
        <v>5.8027835775293884E-2</v>
      </c>
      <c r="V1572" s="13">
        <f t="shared" si="2081"/>
        <v>6.3261516056743244E-3</v>
      </c>
      <c r="W1572" s="13">
        <f t="shared" si="2082"/>
        <v>7.1977547157894514E-4</v>
      </c>
      <c r="X1572" s="13">
        <f t="shared" si="2083"/>
        <v>2.6991580184210448E-3</v>
      </c>
      <c r="Y1572" s="13">
        <f t="shared" si="2084"/>
        <v>5.06092128453946E-3</v>
      </c>
      <c r="Z1572" s="13">
        <f t="shared" si="2085"/>
        <v>0.10027072532042874</v>
      </c>
      <c r="AA1572" s="13">
        <f t="shared" si="2086"/>
        <v>7.2534794719117349E-2</v>
      </c>
      <c r="AB1572" s="13">
        <f t="shared" si="2087"/>
        <v>2.6235456201854059E-2</v>
      </c>
      <c r="AC1572" s="13">
        <f t="shared" si="2088"/>
        <v>1.0725637391918368E-3</v>
      </c>
      <c r="AD1572" s="13">
        <f t="shared" si="2089"/>
        <v>1.301695133549559E-4</v>
      </c>
      <c r="AE1572" s="13">
        <f t="shared" si="2090"/>
        <v>4.8813567508108468E-4</v>
      </c>
      <c r="AF1572" s="13">
        <f t="shared" si="2091"/>
        <v>9.15254390777034E-4</v>
      </c>
      <c r="AG1572" s="13">
        <f t="shared" si="2092"/>
        <v>1.1440679884712924E-3</v>
      </c>
      <c r="AH1572" s="13">
        <f t="shared" si="2093"/>
        <v>9.4003804987901951E-2</v>
      </c>
      <c r="AI1572" s="13">
        <f t="shared" si="2094"/>
        <v>6.8001370049172519E-2</v>
      </c>
      <c r="AJ1572" s="13">
        <f t="shared" si="2095"/>
        <v>2.4595740189238182E-2</v>
      </c>
      <c r="AK1572" s="13">
        <f t="shared" si="2096"/>
        <v>5.9307671303196795E-3</v>
      </c>
      <c r="AL1572" s="13">
        <f t="shared" si="2097"/>
        <v>1.1638220985761417E-4</v>
      </c>
      <c r="AM1572" s="13">
        <f t="shared" si="2098"/>
        <v>1.8832653099329875E-5</v>
      </c>
      <c r="AN1572" s="13">
        <f t="shared" si="2099"/>
        <v>7.0622449122487033E-5</v>
      </c>
      <c r="AO1572" s="13">
        <f t="shared" si="2100"/>
        <v>1.3241709210466324E-4</v>
      </c>
      <c r="AP1572" s="13">
        <f t="shared" si="2101"/>
        <v>1.6552136513082902E-4</v>
      </c>
      <c r="AQ1572" s="13">
        <f t="shared" si="2102"/>
        <v>1.5517627981015221E-4</v>
      </c>
      <c r="AR1572" s="13">
        <f t="shared" si="2103"/>
        <v>7.0502853740926463E-2</v>
      </c>
      <c r="AS1572" s="13">
        <f t="shared" si="2104"/>
        <v>5.1001027536879392E-2</v>
      </c>
      <c r="AT1572" s="13">
        <f t="shared" si="2105"/>
        <v>1.8446805141928636E-2</v>
      </c>
      <c r="AU1572" s="13">
        <f t="shared" si="2106"/>
        <v>4.4480753477397598E-3</v>
      </c>
      <c r="AV1572" s="13">
        <f t="shared" si="2107"/>
        <v>8.0442280439387752E-4</v>
      </c>
      <c r="AW1572" s="13">
        <f t="shared" si="2108"/>
        <v>8.7697577337944332E-6</v>
      </c>
      <c r="AX1572" s="13">
        <f t="shared" si="2109"/>
        <v>2.270557403820058E-6</v>
      </c>
      <c r="AY1572" s="13">
        <f t="shared" si="2110"/>
        <v>8.5145902643252175E-6</v>
      </c>
      <c r="AZ1572" s="13">
        <f t="shared" si="2111"/>
        <v>1.5964856745609788E-5</v>
      </c>
      <c r="BA1572" s="13">
        <f t="shared" si="2112"/>
        <v>1.9956070932012231E-5</v>
      </c>
      <c r="BB1572" s="13">
        <f t="shared" si="2113"/>
        <v>1.8708816498761466E-5</v>
      </c>
      <c r="BC1572" s="13">
        <f t="shared" si="2114"/>
        <v>1.4031612374071101E-5</v>
      </c>
      <c r="BD1572" s="13">
        <f t="shared" si="2115"/>
        <v>4.4064283588079019E-2</v>
      </c>
      <c r="BE1572" s="13">
        <f t="shared" si="2116"/>
        <v>3.1875642210549601E-2</v>
      </c>
      <c r="BF1572" s="13">
        <f t="shared" si="2117"/>
        <v>1.1529253213705392E-2</v>
      </c>
      <c r="BG1572" s="13">
        <f t="shared" si="2118"/>
        <v>2.7800470923373482E-3</v>
      </c>
      <c r="BH1572" s="13">
        <f t="shared" si="2119"/>
        <v>5.0276425274617311E-4</v>
      </c>
      <c r="BI1572" s="13">
        <f t="shared" si="2120"/>
        <v>7.2738881161008817E-5</v>
      </c>
      <c r="BJ1572" s="14">
        <f t="shared" si="2121"/>
        <v>3.4211152992175912E-2</v>
      </c>
      <c r="BK1572" s="14">
        <f t="shared" si="2122"/>
        <v>7.0868736489752407E-2</v>
      </c>
      <c r="BL1572" s="14">
        <f t="shared" si="2123"/>
        <v>0.70835643925640346</v>
      </c>
      <c r="BM1572" s="14">
        <f t="shared" si="2124"/>
        <v>0.73711393378954815</v>
      </c>
      <c r="BN1572" s="14">
        <f t="shared" si="2125"/>
        <v>0.17659337543668197</v>
      </c>
    </row>
    <row r="1573" spans="1:66" x14ac:dyDescent="0.25">
      <c r="A1573" t="s">
        <v>337</v>
      </c>
      <c r="B1573" t="s">
        <v>78</v>
      </c>
      <c r="C1573" t="s">
        <v>80</v>
      </c>
      <c r="D1573" t="s">
        <v>401</v>
      </c>
      <c r="E1573" s="10">
        <f>VLOOKUP(A1573,home!$A$2:$E$404,3,FALSE)</f>
        <v>1.2959000000000001</v>
      </c>
      <c r="F1573" s="10">
        <f>VLOOKUP(B1573,home!$B$2:$E$404,3,FALSE)</f>
        <v>1.2861</v>
      </c>
      <c r="G1573" s="10">
        <f>VLOOKUP(C1573,away!$B$2:$E$404,4,FALSE)</f>
        <v>1.0288999999999999</v>
      </c>
      <c r="H1573" s="10">
        <f>VLOOKUP(A1573,away!$A$2:$E$404,3,FALSE)</f>
        <v>1</v>
      </c>
      <c r="I1573" s="10">
        <f>VLOOKUP(C1573,away!$B$2:$E$404,3,FALSE)</f>
        <v>1.6667000000000001</v>
      </c>
      <c r="J1573" s="10">
        <f>VLOOKUP(B1573,home!$B$2:$E$404,4,FALSE)</f>
        <v>0.66669999999999996</v>
      </c>
      <c r="K1573" s="12">
        <f t="shared" si="2070"/>
        <v>1.714823377011</v>
      </c>
      <c r="L1573" s="12">
        <f t="shared" si="2071"/>
        <v>1.11118889</v>
      </c>
      <c r="M1573" s="13">
        <f t="shared" si="2072"/>
        <v>5.9248651008743873E-2</v>
      </c>
      <c r="N1573" s="13">
        <f t="shared" si="2073"/>
        <v>0.10160097180616035</v>
      </c>
      <c r="O1573" s="13">
        <f t="shared" si="2074"/>
        <v>6.5836442748403487E-2</v>
      </c>
      <c r="P1573" s="13">
        <f t="shared" si="2075"/>
        <v>0.11289787108420862</v>
      </c>
      <c r="Q1573" s="13">
        <f t="shared" si="2076"/>
        <v>8.7113860790119665E-2</v>
      </c>
      <c r="R1573" s="13">
        <f t="shared" si="2077"/>
        <v>3.6578361869573514E-2</v>
      </c>
      <c r="S1573" s="13">
        <f t="shared" si="2078"/>
        <v>5.3781516871437125E-2</v>
      </c>
      <c r="T1573" s="13">
        <f t="shared" si="2079"/>
        <v>9.6799954274987596E-2</v>
      </c>
      <c r="U1573" s="13">
        <f t="shared" si="2080"/>
        <v>6.272543002671245E-2</v>
      </c>
      <c r="V1573" s="13">
        <f t="shared" si="2081"/>
        <v>1.1386698553165975E-2</v>
      </c>
      <c r="W1573" s="13">
        <f t="shared" si="2082"/>
        <v>4.9794961648193047E-2</v>
      </c>
      <c r="X1573" s="13">
        <f t="shared" si="2083"/>
        <v>5.5331608161448199E-2</v>
      </c>
      <c r="Y1573" s="13">
        <f t="shared" si="2084"/>
        <v>3.0741934127417291E-2</v>
      </c>
      <c r="Z1573" s="13">
        <f t="shared" si="2085"/>
        <v>1.3548489774623236E-2</v>
      </c>
      <c r="AA1573" s="13">
        <f t="shared" si="2086"/>
        <v>2.3233266988718419E-2</v>
      </c>
      <c r="AB1573" s="13">
        <f t="shared" si="2087"/>
        <v>1.9920474678296156E-2</v>
      </c>
      <c r="AC1573" s="13">
        <f t="shared" si="2088"/>
        <v>1.3560794248509123E-3</v>
      </c>
      <c r="AD1573" s="13">
        <f t="shared" si="2089"/>
        <v>2.1347391072921898E-2</v>
      </c>
      <c r="AE1573" s="13">
        <f t="shared" si="2090"/>
        <v>2.3720983790715994E-2</v>
      </c>
      <c r="AF1573" s="13">
        <f t="shared" si="2091"/>
        <v>1.3179246824056851E-2</v>
      </c>
      <c r="AG1573" s="13">
        <f t="shared" si="2092"/>
        <v>4.8815442164865845E-3</v>
      </c>
      <c r="AH1573" s="13">
        <f t="shared" si="2093"/>
        <v>3.7637328284599873E-3</v>
      </c>
      <c r="AI1573" s="13">
        <f t="shared" si="2094"/>
        <v>6.4541370390669177E-3</v>
      </c>
      <c r="AJ1573" s="13">
        <f t="shared" si="2095"/>
        <v>5.5338525365122553E-3</v>
      </c>
      <c r="AK1573" s="13">
        <f t="shared" si="2096"/>
        <v>3.1631932315142777E-3</v>
      </c>
      <c r="AL1573" s="13">
        <f t="shared" si="2097"/>
        <v>1.0335997696499223E-4</v>
      </c>
      <c r="AM1573" s="13">
        <f t="shared" si="2098"/>
        <v>7.3214010500084782E-3</v>
      </c>
      <c r="AN1573" s="13">
        <f t="shared" si="2099"/>
        <v>8.1354595060037557E-3</v>
      </c>
      <c r="AO1573" s="13">
        <f t="shared" si="2100"/>
        <v>4.5200161090581314E-3</v>
      </c>
      <c r="AP1573" s="13">
        <f t="shared" si="2101"/>
        <v>1.6741972276688075E-3</v>
      </c>
      <c r="AQ1573" s="13">
        <f t="shared" si="2102"/>
        <v>4.6508733976359507E-4</v>
      </c>
      <c r="AR1573" s="13">
        <f t="shared" si="2103"/>
        <v>8.364436207826014E-4</v>
      </c>
      <c r="AS1573" s="13">
        <f t="shared" si="2104"/>
        <v>1.4343530744697285E-3</v>
      </c>
      <c r="AT1573" s="13">
        <f t="shared" si="2105"/>
        <v>1.2298310914941454E-3</v>
      </c>
      <c r="AU1573" s="13">
        <f t="shared" si="2106"/>
        <v>7.029810351563715E-4</v>
      </c>
      <c r="AV1573" s="13">
        <f t="shared" si="2107"/>
        <v>3.0137207817038423E-4</v>
      </c>
      <c r="AW1573" s="13">
        <f t="shared" si="2108"/>
        <v>5.4708800003538216E-6</v>
      </c>
      <c r="AX1573" s="13">
        <f t="shared" si="2109"/>
        <v>2.0924849455045704E-3</v>
      </c>
      <c r="AY1573" s="13">
        <f t="shared" si="2110"/>
        <v>2.3251460239369342E-3</v>
      </c>
      <c r="AZ1573" s="13">
        <f t="shared" si="2111"/>
        <v>1.291838214713198E-3</v>
      </c>
      <c r="BA1573" s="13">
        <f t="shared" si="2112"/>
        <v>4.7849209062224654E-4</v>
      </c>
      <c r="BB1573" s="13">
        <f t="shared" si="2113"/>
        <v>1.3292377376307845E-4</v>
      </c>
      <c r="BC1573" s="13">
        <f t="shared" si="2114"/>
        <v>2.9540684124481201E-5</v>
      </c>
      <c r="BD1573" s="13">
        <f t="shared" si="2115"/>
        <v>1.5490780975416682E-4</v>
      </c>
      <c r="BE1573" s="13">
        <f t="shared" si="2116"/>
        <v>2.6563953344801782E-4</v>
      </c>
      <c r="BF1573" s="13">
        <f t="shared" si="2117"/>
        <v>2.2776244090747828E-4</v>
      </c>
      <c r="BG1573" s="13">
        <f t="shared" si="2118"/>
        <v>1.3019078602441006E-4</v>
      </c>
      <c r="BH1573" s="13">
        <f t="shared" si="2119"/>
        <v>5.5813550836523817E-5</v>
      </c>
      <c r="BI1573" s="13">
        <f t="shared" si="2120"/>
        <v>1.9142076345692572E-5</v>
      </c>
      <c r="BJ1573" s="14">
        <f t="shared" si="2121"/>
        <v>0.51297904367767488</v>
      </c>
      <c r="BK1573" s="14">
        <f t="shared" si="2122"/>
        <v>0.24109932294330844</v>
      </c>
      <c r="BL1573" s="14">
        <f t="shared" si="2123"/>
        <v>0.232567329044647</v>
      </c>
      <c r="BM1573" s="14">
        <f t="shared" si="2124"/>
        <v>0.53459835098910735</v>
      </c>
      <c r="BN1573" s="14">
        <f t="shared" si="2125"/>
        <v>0.46327615930720956</v>
      </c>
    </row>
    <row r="1574" spans="1:66" x14ac:dyDescent="0.25">
      <c r="A1574" t="s">
        <v>337</v>
      </c>
      <c r="B1574" t="s">
        <v>82</v>
      </c>
      <c r="C1574" t="s">
        <v>75</v>
      </c>
      <c r="D1574" t="s">
        <v>401</v>
      </c>
      <c r="E1574" s="10">
        <f>VLOOKUP(A1574,home!$A$2:$E$404,3,FALSE)</f>
        <v>1.2959000000000001</v>
      </c>
      <c r="F1574" s="10">
        <f>VLOOKUP(B1574,home!$B$2:$E$404,3,FALSE)</f>
        <v>1.0288999999999999</v>
      </c>
      <c r="G1574" s="10">
        <f>VLOOKUP(C1574,away!$B$2:$E$404,4,FALSE)</f>
        <v>0.77170000000000005</v>
      </c>
      <c r="H1574" s="10">
        <f>VLOOKUP(A1574,away!$A$2:$E$404,3,FALSE)</f>
        <v>1</v>
      </c>
      <c r="I1574" s="10">
        <f>VLOOKUP(C1574,away!$B$2:$E$404,3,FALSE)</f>
        <v>1.25</v>
      </c>
      <c r="J1574" s="10">
        <f>VLOOKUP(B1574,home!$B$2:$E$404,4,FALSE)</f>
        <v>2</v>
      </c>
      <c r="K1574" s="12">
        <f t="shared" si="2070"/>
        <v>1.0289473602670001</v>
      </c>
      <c r="L1574" s="12">
        <f t="shared" si="2071"/>
        <v>2.5</v>
      </c>
      <c r="M1574" s="13">
        <f t="shared" si="2072"/>
        <v>2.9335779627214873E-2</v>
      </c>
      <c r="N1574" s="13">
        <f t="shared" si="2073"/>
        <v>3.0184973008797182E-2</v>
      </c>
      <c r="O1574" s="13">
        <f t="shared" si="2074"/>
        <v>7.3339449068037188E-2</v>
      </c>
      <c r="P1574" s="13">
        <f t="shared" si="2075"/>
        <v>7.5462432521992945E-2</v>
      </c>
      <c r="Q1574" s="13">
        <f t="shared" si="2076"/>
        <v>1.5529374148566253E-2</v>
      </c>
      <c r="R1574" s="13">
        <f t="shared" si="2077"/>
        <v>9.1674311335046485E-2</v>
      </c>
      <c r="S1574" s="13">
        <f t="shared" si="2078"/>
        <v>4.852929421426954E-2</v>
      </c>
      <c r="T1574" s="13">
        <f t="shared" si="2079"/>
        <v>3.8823435371415631E-2</v>
      </c>
      <c r="U1574" s="13">
        <f t="shared" si="2080"/>
        <v>9.4328040652491188E-2</v>
      </c>
      <c r="V1574" s="13">
        <f t="shared" si="2081"/>
        <v>1.387058032705368E-2</v>
      </c>
      <c r="W1574" s="13">
        <f t="shared" si="2082"/>
        <v>5.3263028455886119E-3</v>
      </c>
      <c r="X1574" s="13">
        <f t="shared" si="2083"/>
        <v>1.3315757113971531E-2</v>
      </c>
      <c r="Y1574" s="13">
        <f t="shared" si="2084"/>
        <v>1.6644696392464412E-2</v>
      </c>
      <c r="Z1574" s="13">
        <f t="shared" si="2085"/>
        <v>7.6395259445872082E-2</v>
      </c>
      <c r="AA1574" s="13">
        <f t="shared" si="2086"/>
        <v>7.8606700543742664E-2</v>
      </c>
      <c r="AB1574" s="13">
        <f t="shared" si="2087"/>
        <v>4.0441078511891285E-2</v>
      </c>
      <c r="AC1574" s="13">
        <f t="shared" si="2088"/>
        <v>2.2300151582645721E-3</v>
      </c>
      <c r="AD1574" s="13">
        <f t="shared" si="2089"/>
        <v>1.3701213132377534E-3</v>
      </c>
      <c r="AE1574" s="13">
        <f t="shared" si="2090"/>
        <v>3.4253032830943836E-3</v>
      </c>
      <c r="AF1574" s="13">
        <f t="shared" si="2091"/>
        <v>4.2816291038679797E-3</v>
      </c>
      <c r="AG1574" s="13">
        <f t="shared" si="2092"/>
        <v>3.5680242532233164E-3</v>
      </c>
      <c r="AH1574" s="13">
        <f t="shared" si="2093"/>
        <v>4.7747037153670034E-2</v>
      </c>
      <c r="AI1574" s="13">
        <f t="shared" si="2094"/>
        <v>4.9129187839839147E-2</v>
      </c>
      <c r="AJ1574" s="13">
        <f t="shared" si="2095"/>
        <v>2.5275674069932044E-2</v>
      </c>
      <c r="AK1574" s="13">
        <f t="shared" si="2096"/>
        <v>8.6691127044085468E-3</v>
      </c>
      <c r="AL1574" s="13">
        <f t="shared" si="2097"/>
        <v>2.2945682104517288E-4</v>
      </c>
      <c r="AM1574" s="13">
        <f t="shared" si="2098"/>
        <v>2.8195654170030845E-4</v>
      </c>
      <c r="AN1574" s="13">
        <f t="shared" si="2099"/>
        <v>7.048913542507711E-4</v>
      </c>
      <c r="AO1574" s="13">
        <f t="shared" si="2100"/>
        <v>8.8111419281346388E-4</v>
      </c>
      <c r="AP1574" s="13">
        <f t="shared" si="2101"/>
        <v>7.3426182734455338E-4</v>
      </c>
      <c r="AQ1574" s="13">
        <f t="shared" si="2102"/>
        <v>4.5891364209034566E-4</v>
      </c>
      <c r="AR1574" s="13">
        <f t="shared" si="2103"/>
        <v>2.3873518576835021E-2</v>
      </c>
      <c r="AS1574" s="13">
        <f t="shared" si="2104"/>
        <v>2.4564593919919581E-2</v>
      </c>
      <c r="AT1574" s="13">
        <f t="shared" si="2105"/>
        <v>1.2637837034966026E-2</v>
      </c>
      <c r="AU1574" s="13">
        <f t="shared" si="2106"/>
        <v>4.3345563522042743E-3</v>
      </c>
      <c r="AV1574" s="13">
        <f t="shared" si="2107"/>
        <v>1.1150075791322863E-3</v>
      </c>
      <c r="AW1574" s="13">
        <f t="shared" si="2108"/>
        <v>1.6395763215950561E-5</v>
      </c>
      <c r="AX1574" s="13">
        <f t="shared" si="2109"/>
        <v>4.8353073215424096E-5</v>
      </c>
      <c r="AY1574" s="13">
        <f t="shared" si="2110"/>
        <v>1.2088268303856024E-4</v>
      </c>
      <c r="AZ1574" s="13">
        <f t="shared" si="2111"/>
        <v>1.511033537982003E-4</v>
      </c>
      <c r="BA1574" s="13">
        <f t="shared" si="2112"/>
        <v>1.2591946149850027E-4</v>
      </c>
      <c r="BB1574" s="13">
        <f t="shared" si="2113"/>
        <v>7.8699663436562645E-5</v>
      </c>
      <c r="BC1574" s="13">
        <f t="shared" si="2114"/>
        <v>3.9349831718281329E-5</v>
      </c>
      <c r="BD1574" s="13">
        <f t="shared" si="2115"/>
        <v>9.9472994070145971E-3</v>
      </c>
      <c r="BE1574" s="13">
        <f t="shared" si="2116"/>
        <v>1.0235247466633164E-2</v>
      </c>
      <c r="BF1574" s="13">
        <f t="shared" si="2117"/>
        <v>5.265765431235846E-3</v>
      </c>
      <c r="BG1574" s="13">
        <f t="shared" si="2118"/>
        <v>1.8060651467517817E-3</v>
      </c>
      <c r="BH1574" s="13">
        <f t="shared" si="2119"/>
        <v>4.6458649130511949E-4</v>
      </c>
      <c r="BI1574" s="13">
        <f t="shared" si="2120"/>
        <v>9.5607008768822075E-5</v>
      </c>
      <c r="BJ1574" s="14">
        <f t="shared" si="2121"/>
        <v>0.13609506245913205</v>
      </c>
      <c r="BK1574" s="14">
        <f t="shared" si="2122"/>
        <v>0.16977844135287934</v>
      </c>
      <c r="BL1574" s="14">
        <f t="shared" si="2123"/>
        <v>0.60355067629382508</v>
      </c>
      <c r="BM1574" s="14">
        <f t="shared" si="2124"/>
        <v>0.67018863292223096</v>
      </c>
      <c r="BN1574" s="14">
        <f t="shared" si="2125"/>
        <v>0.31552631970965495</v>
      </c>
    </row>
    <row r="1575" spans="1:66" x14ac:dyDescent="0.25">
      <c r="A1575" t="s">
        <v>337</v>
      </c>
      <c r="B1575" t="s">
        <v>83</v>
      </c>
      <c r="C1575" t="s">
        <v>92</v>
      </c>
      <c r="D1575" t="s">
        <v>401</v>
      </c>
      <c r="E1575" s="10">
        <f>VLOOKUP(A1575,home!$A$2:$E$404,3,FALSE)</f>
        <v>1.2959000000000001</v>
      </c>
      <c r="F1575" s="10">
        <f>VLOOKUP(B1575,home!$B$2:$E$404,3,FALSE)</f>
        <v>1.1575</v>
      </c>
      <c r="G1575" s="10">
        <f>VLOOKUP(C1575,away!$B$2:$E$404,4,FALSE)</f>
        <v>0.38579999999999998</v>
      </c>
      <c r="H1575" s="10">
        <f>VLOOKUP(A1575,away!$A$2:$E$404,3,FALSE)</f>
        <v>1</v>
      </c>
      <c r="I1575" s="10">
        <f>VLOOKUP(C1575,away!$B$2:$E$404,3,FALSE)</f>
        <v>0.5</v>
      </c>
      <c r="J1575" s="10">
        <f>VLOOKUP(B1575,home!$B$2:$E$404,4,FALSE)</f>
        <v>1.5</v>
      </c>
      <c r="K1575" s="12">
        <f t="shared" si="2070"/>
        <v>0.57870163964999999</v>
      </c>
      <c r="L1575" s="12">
        <f t="shared" si="2071"/>
        <v>0.75</v>
      </c>
      <c r="M1575" s="13">
        <f t="shared" si="2072"/>
        <v>0.26482087110577646</v>
      </c>
      <c r="N1575" s="13">
        <f t="shared" si="2073"/>
        <v>0.15325227232245411</v>
      </c>
      <c r="O1575" s="13">
        <f t="shared" si="2074"/>
        <v>0.19861565332933237</v>
      </c>
      <c r="P1575" s="13">
        <f t="shared" si="2075"/>
        <v>0.11493920424184061</v>
      </c>
      <c r="Q1575" s="13">
        <f t="shared" si="2076"/>
        <v>4.4343670636546255E-2</v>
      </c>
      <c r="R1575" s="13">
        <f t="shared" si="2077"/>
        <v>7.4480869998499635E-2</v>
      </c>
      <c r="S1575" s="13">
        <f t="shared" si="2078"/>
        <v>1.2471657366528634E-2</v>
      </c>
      <c r="T1575" s="13">
        <f t="shared" si="2079"/>
        <v>3.3257752977409696E-2</v>
      </c>
      <c r="U1575" s="13">
        <f t="shared" si="2080"/>
        <v>4.3102201590690226E-2</v>
      </c>
      <c r="V1575" s="13">
        <f t="shared" si="2081"/>
        <v>6.0144738059692688E-4</v>
      </c>
      <c r="W1575" s="13">
        <f t="shared" si="2082"/>
        <v>8.5539183018229596E-3</v>
      </c>
      <c r="X1575" s="13">
        <f t="shared" si="2083"/>
        <v>6.4154387263672197E-3</v>
      </c>
      <c r="Y1575" s="13">
        <f t="shared" si="2084"/>
        <v>2.4057895223877075E-3</v>
      </c>
      <c r="Z1575" s="13">
        <f t="shared" si="2085"/>
        <v>1.8620217499624909E-2</v>
      </c>
      <c r="AA1575" s="13">
        <f t="shared" si="2086"/>
        <v>1.0775550397672556E-2</v>
      </c>
      <c r="AB1575" s="13">
        <f t="shared" si="2087"/>
        <v>3.1179143416321586E-3</v>
      </c>
      <c r="AC1575" s="13">
        <f t="shared" si="2088"/>
        <v>1.6315246186623712E-5</v>
      </c>
      <c r="AD1575" s="13">
        <f t="shared" si="2089"/>
        <v>1.2375416366742725E-3</v>
      </c>
      <c r="AE1575" s="13">
        <f t="shared" si="2090"/>
        <v>9.2815622750570456E-4</v>
      </c>
      <c r="AF1575" s="13">
        <f t="shared" si="2091"/>
        <v>3.480585853146392E-4</v>
      </c>
      <c r="AG1575" s="13">
        <f t="shared" si="2092"/>
        <v>8.70146463286598E-5</v>
      </c>
      <c r="AH1575" s="13">
        <f t="shared" si="2093"/>
        <v>3.4912907811796698E-3</v>
      </c>
      <c r="AI1575" s="13">
        <f t="shared" si="2094"/>
        <v>2.0204156995636039E-3</v>
      </c>
      <c r="AJ1575" s="13">
        <f t="shared" si="2095"/>
        <v>5.8460893905602968E-4</v>
      </c>
      <c r="AK1575" s="13">
        <f t="shared" si="2096"/>
        <v>1.1277138386192377E-4</v>
      </c>
      <c r="AL1575" s="13">
        <f t="shared" si="2097"/>
        <v>2.8324979158477676E-7</v>
      </c>
      <c r="AM1575" s="13">
        <f t="shared" si="2098"/>
        <v>1.4323347485570927E-4</v>
      </c>
      <c r="AN1575" s="13">
        <f t="shared" si="2099"/>
        <v>1.0742510614178195E-4</v>
      </c>
      <c r="AO1575" s="13">
        <f t="shared" si="2100"/>
        <v>4.028441480316823E-5</v>
      </c>
      <c r="AP1575" s="13">
        <f t="shared" si="2101"/>
        <v>1.0071103700792057E-5</v>
      </c>
      <c r="AQ1575" s="13">
        <f t="shared" si="2102"/>
        <v>1.8883319438985107E-6</v>
      </c>
      <c r="AR1575" s="13">
        <f t="shared" si="2103"/>
        <v>5.236936171769507E-4</v>
      </c>
      <c r="AS1575" s="13">
        <f t="shared" si="2104"/>
        <v>3.0306235493454079E-4</v>
      </c>
      <c r="AT1575" s="13">
        <f t="shared" si="2105"/>
        <v>8.7691340858404501E-5</v>
      </c>
      <c r="AU1575" s="13">
        <f t="shared" si="2106"/>
        <v>1.6915707579288574E-5</v>
      </c>
      <c r="AV1575" s="13">
        <f t="shared" si="2107"/>
        <v>2.4472869279935578E-6</v>
      </c>
      <c r="AW1575" s="13">
        <f t="shared" si="2108"/>
        <v>3.4149399754298099E-9</v>
      </c>
      <c r="AX1575" s="13">
        <f t="shared" si="2109"/>
        <v>1.3814907791960989E-5</v>
      </c>
      <c r="AY1575" s="13">
        <f t="shared" si="2110"/>
        <v>1.0361180843970742E-5</v>
      </c>
      <c r="AZ1575" s="13">
        <f t="shared" si="2111"/>
        <v>3.8854428164890281E-6</v>
      </c>
      <c r="BA1575" s="13">
        <f t="shared" si="2112"/>
        <v>9.7136070412225703E-7</v>
      </c>
      <c r="BB1575" s="13">
        <f t="shared" si="2113"/>
        <v>1.8213013202292321E-7</v>
      </c>
      <c r="BC1575" s="13">
        <f t="shared" si="2114"/>
        <v>2.7319519803438492E-8</v>
      </c>
      <c r="BD1575" s="13">
        <f t="shared" si="2115"/>
        <v>6.5461702147118811E-5</v>
      </c>
      <c r="BE1575" s="13">
        <f t="shared" si="2116"/>
        <v>3.7882794366817578E-5</v>
      </c>
      <c r="BF1575" s="13">
        <f t="shared" si="2117"/>
        <v>1.0961417607300558E-5</v>
      </c>
      <c r="BG1575" s="13">
        <f t="shared" si="2118"/>
        <v>2.1144634474110709E-6</v>
      </c>
      <c r="BH1575" s="13">
        <f t="shared" si="2119"/>
        <v>3.0591086599919456E-7</v>
      </c>
      <c r="BI1575" s="13">
        <f t="shared" si="2120"/>
        <v>3.5406223948097075E-8</v>
      </c>
      <c r="BJ1575" s="14">
        <f t="shared" si="2121"/>
        <v>0.25116175835606497</v>
      </c>
      <c r="BK1575" s="14">
        <f t="shared" si="2122"/>
        <v>0.39286013977156475</v>
      </c>
      <c r="BL1575" s="14">
        <f t="shared" si="2123"/>
        <v>0.33735184846362398</v>
      </c>
      <c r="BM1575" s="14">
        <f t="shared" si="2124"/>
        <v>0.14953106469052516</v>
      </c>
      <c r="BN1575" s="14">
        <f t="shared" si="2125"/>
        <v>0.85045254163444939</v>
      </c>
    </row>
    <row r="1576" spans="1:66" x14ac:dyDescent="0.25">
      <c r="A1576" t="s">
        <v>349</v>
      </c>
      <c r="B1576" t="s">
        <v>101</v>
      </c>
      <c r="C1576" t="s">
        <v>103</v>
      </c>
      <c r="D1576" t="s">
        <v>401</v>
      </c>
      <c r="E1576" s="10">
        <f>VLOOKUP(A1576,home!$A$2:$E$404,3,FALSE)</f>
        <v>1.6087</v>
      </c>
      <c r="F1576" s="10">
        <f>VLOOKUP(B1576,home!$B$2:$E$404,3,FALSE)</f>
        <v>0.79120000000000001</v>
      </c>
      <c r="G1576" s="10">
        <f>VLOOKUP(C1576,away!$B$2:$E$404,4,FALSE)</f>
        <v>0.93240000000000001</v>
      </c>
      <c r="H1576" s="10">
        <f>VLOOKUP(A1576,away!$A$2:$E$404,3,FALSE)</f>
        <v>1.2608999999999999</v>
      </c>
      <c r="I1576" s="10">
        <f>VLOOKUP(C1576,away!$B$2:$E$404,3,FALSE)</f>
        <v>1.1234999999999999</v>
      </c>
      <c r="J1576" s="10">
        <f>VLOOKUP(B1576,home!$B$2:$E$404,4,FALSE)</f>
        <v>1.2978000000000001</v>
      </c>
      <c r="K1576" s="12">
        <f t="shared" si="2070"/>
        <v>1.1867619274560002</v>
      </c>
      <c r="L1576" s="12">
        <f t="shared" si="2071"/>
        <v>1.83849092847</v>
      </c>
      <c r="M1576" s="13">
        <f t="shared" si="2072"/>
        <v>4.8545544689316697E-2</v>
      </c>
      <c r="N1576" s="13">
        <f t="shared" si="2073"/>
        <v>5.7612004184894872E-2</v>
      </c>
      <c r="O1576" s="13">
        <f t="shared" si="2074"/>
        <v>8.9250543528943724E-2</v>
      </c>
      <c r="P1576" s="13">
        <f t="shared" si="2075"/>
        <v>0.10591914706490488</v>
      </c>
      <c r="Q1576" s="13">
        <f t="shared" si="2076"/>
        <v>3.4185866565534503E-2</v>
      </c>
      <c r="R1576" s="13">
        <f t="shared" si="2077"/>
        <v>8.2043157319489954E-2</v>
      </c>
      <c r="S1576" s="13">
        <f t="shared" si="2078"/>
        <v>5.7774950238769621E-2</v>
      </c>
      <c r="T1576" s="13">
        <f t="shared" si="2079"/>
        <v>6.2850405562621045E-2</v>
      </c>
      <c r="U1576" s="13">
        <f t="shared" si="2080"/>
        <v>9.7365695515053738E-2</v>
      </c>
      <c r="V1576" s="13">
        <f t="shared" si="2081"/>
        <v>1.4006259460223042E-2</v>
      </c>
      <c r="W1576" s="13">
        <f t="shared" si="2082"/>
        <v>1.3523494965689121E-2</v>
      </c>
      <c r="X1576" s="13">
        <f t="shared" si="2083"/>
        <v>2.4862822815629161E-2</v>
      </c>
      <c r="Y1576" s="13">
        <f t="shared" si="2084"/>
        <v>2.2855037101345579E-2</v>
      </c>
      <c r="Z1576" s="13">
        <f t="shared" si="2085"/>
        <v>5.0278533491639785E-2</v>
      </c>
      <c r="AA1576" s="13">
        <f t="shared" si="2086"/>
        <v>5.966864931619948E-2</v>
      </c>
      <c r="AB1576" s="13">
        <f t="shared" si="2087"/>
        <v>3.5406240635594527E-2</v>
      </c>
      <c r="AC1576" s="13">
        <f t="shared" si="2088"/>
        <v>1.9099732337577644E-3</v>
      </c>
      <c r="AD1576" s="13">
        <f t="shared" si="2089"/>
        <v>4.0122922378556828E-3</v>
      </c>
      <c r="AE1576" s="13">
        <f t="shared" si="2090"/>
        <v>7.3765628816682676E-3</v>
      </c>
      <c r="AF1576" s="13">
        <f t="shared" si="2091"/>
        <v>6.780871970617817E-3</v>
      </c>
      <c r="AG1576" s="13">
        <f t="shared" si="2092"/>
        <v>4.1555238683657824E-3</v>
      </c>
      <c r="AH1576" s="13">
        <f t="shared" si="2093"/>
        <v>2.3109156930288716E-2</v>
      </c>
      <c r="AI1576" s="13">
        <f t="shared" si="2094"/>
        <v>2.7425067620472619E-2</v>
      </c>
      <c r="AJ1576" s="13">
        <f t="shared" si="2095"/>
        <v>1.6273513054941617E-2</v>
      </c>
      <c r="AK1576" s="13">
        <f t="shared" si="2096"/>
        <v>6.4375952398542996E-3</v>
      </c>
      <c r="AL1576" s="13">
        <f t="shared" si="2097"/>
        <v>1.6669108329600508E-4</v>
      </c>
      <c r="AM1576" s="13">
        <f t="shared" si="2098"/>
        <v>9.5232713394287187E-4</v>
      </c>
      <c r="AN1576" s="13">
        <f t="shared" si="2099"/>
        <v>1.7508447966898043E-3</v>
      </c>
      <c r="AO1576" s="13">
        <f t="shared" si="2100"/>
        <v>1.6094561379365534E-3</v>
      </c>
      <c r="AP1576" s="13">
        <f t="shared" si="2101"/>
        <v>9.863235031222382E-4</v>
      </c>
      <c r="AQ1576" s="13">
        <f t="shared" si="2102"/>
        <v>4.5333670325674687E-4</v>
      </c>
      <c r="AR1576" s="13">
        <f t="shared" si="2103"/>
        <v>8.4971950761850868E-3</v>
      </c>
      <c r="AS1576" s="13">
        <f t="shared" si="2104"/>
        <v>1.0084147606583048E-2</v>
      </c>
      <c r="AT1576" s="13">
        <f t="shared" si="2105"/>
        <v>5.9837412251696562E-3</v>
      </c>
      <c r="AU1576" s="13">
        <f t="shared" si="2106"/>
        <v>2.3670920899267565E-3</v>
      </c>
      <c r="AV1576" s="13">
        <f t="shared" si="2107"/>
        <v>7.022936927768321E-4</v>
      </c>
      <c r="AW1576" s="13">
        <f t="shared" si="2108"/>
        <v>1.0102642030415761E-5</v>
      </c>
      <c r="AX1576" s="13">
        <f t="shared" si="2109"/>
        <v>1.8836426417444827E-4</v>
      </c>
      <c r="AY1576" s="13">
        <f t="shared" si="2110"/>
        <v>3.4630599093264967E-4</v>
      </c>
      <c r="AZ1576" s="13">
        <f t="shared" si="2111"/>
        <v>3.1834021140224528E-4</v>
      </c>
      <c r="BA1576" s="13">
        <f t="shared" si="2112"/>
        <v>1.9508853027675E-4</v>
      </c>
      <c r="BB1576" s="13">
        <f t="shared" si="2113"/>
        <v>8.9667123290587504E-5</v>
      </c>
      <c r="BC1576" s="13">
        <f t="shared" si="2114"/>
        <v>3.2970438550349238E-5</v>
      </c>
      <c r="BD1576" s="13">
        <f t="shared" si="2115"/>
        <v>2.6036693441677024E-3</v>
      </c>
      <c r="BE1576" s="13">
        <f t="shared" si="2116"/>
        <v>3.0899356493425622E-3</v>
      </c>
      <c r="BF1576" s="13">
        <f t="shared" si="2117"/>
        <v>1.8335089934643936E-3</v>
      </c>
      <c r="BG1576" s="13">
        <f t="shared" si="2118"/>
        <v>7.2531288903057169E-4</v>
      </c>
      <c r="BH1576" s="13">
        <f t="shared" si="2119"/>
        <v>2.1519343054865022E-4</v>
      </c>
      <c r="BI1576" s="13">
        <f t="shared" si="2120"/>
        <v>5.1076674082757017E-5</v>
      </c>
      <c r="BJ1576" s="14">
        <f t="shared" si="2121"/>
        <v>0.24513790698779711</v>
      </c>
      <c r="BK1576" s="14">
        <f t="shared" si="2122"/>
        <v>0.22866887176120065</v>
      </c>
      <c r="BL1576" s="14">
        <f t="shared" si="2123"/>
        <v>0.47313278583211671</v>
      </c>
      <c r="BM1576" s="14">
        <f t="shared" si="2124"/>
        <v>0.57932563137076731</v>
      </c>
      <c r="BN1576" s="14">
        <f t="shared" si="2125"/>
        <v>0.41755626335308466</v>
      </c>
    </row>
    <row r="1577" spans="1:66" x14ac:dyDescent="0.25">
      <c r="A1577" t="s">
        <v>349</v>
      </c>
      <c r="B1577" t="s">
        <v>102</v>
      </c>
      <c r="C1577" t="s">
        <v>99</v>
      </c>
      <c r="D1577" t="s">
        <v>401</v>
      </c>
      <c r="E1577" s="10">
        <f>VLOOKUP(A1577,home!$A$2:$E$404,3,FALSE)</f>
        <v>1.6087</v>
      </c>
      <c r="F1577" s="10">
        <f>VLOOKUP(B1577,home!$B$2:$E$404,3,FALSE)</f>
        <v>0.93240000000000001</v>
      </c>
      <c r="G1577" s="10">
        <f>VLOOKUP(C1577,away!$B$2:$E$404,4,FALSE)</f>
        <v>1.0172000000000001</v>
      </c>
      <c r="H1577" s="10">
        <f>VLOOKUP(A1577,away!$A$2:$E$404,3,FALSE)</f>
        <v>1.2608999999999999</v>
      </c>
      <c r="I1577" s="10">
        <f>VLOOKUP(C1577,away!$B$2:$E$404,3,FALSE)</f>
        <v>0.36049999999999999</v>
      </c>
      <c r="J1577" s="10">
        <f>VLOOKUP(B1577,home!$B$2:$E$404,4,FALSE)</f>
        <v>0.79310000000000003</v>
      </c>
      <c r="K1577" s="12">
        <f t="shared" si="2070"/>
        <v>1.5257510523360003</v>
      </c>
      <c r="L1577" s="12">
        <f t="shared" si="2071"/>
        <v>0.36050713429499998</v>
      </c>
      <c r="M1577" s="13">
        <f t="shared" si="2072"/>
        <v>0.15163815026152516</v>
      </c>
      <c r="N1577" s="13">
        <f t="shared" si="2073"/>
        <v>0.23136206733580655</v>
      </c>
      <c r="O1577" s="13">
        <f t="shared" si="2074"/>
        <v>5.4666635000577037E-2</v>
      </c>
      <c r="P1577" s="13">
        <f t="shared" si="2075"/>
        <v>8.3407675879798443E-2</v>
      </c>
      <c r="Q1577" s="13">
        <f t="shared" si="2076"/>
        <v>0.17650045885411975</v>
      </c>
      <c r="R1577" s="13">
        <f t="shared" si="2077"/>
        <v>9.8538559628043865E-3</v>
      </c>
      <c r="S1577" s="13">
        <f t="shared" si="2078"/>
        <v>1.1469475827275796E-2</v>
      </c>
      <c r="T1577" s="13">
        <f t="shared" si="2079"/>
        <v>6.3629674623251267E-2</v>
      </c>
      <c r="U1577" s="13">
        <f t="shared" si="2080"/>
        <v>1.5034531104816161E-2</v>
      </c>
      <c r="V1577" s="13">
        <f t="shared" si="2081"/>
        <v>7.0096866246881814E-4</v>
      </c>
      <c r="W1577" s="13">
        <f t="shared" si="2082"/>
        <v>8.9765253611486712E-2</v>
      </c>
      <c r="X1577" s="13">
        <f t="shared" si="2083"/>
        <v>3.2361014338740973E-2</v>
      </c>
      <c r="Y1577" s="13">
        <f t="shared" si="2084"/>
        <v>5.8331882710694555E-3</v>
      </c>
      <c r="Z1577" s="13">
        <f t="shared" si="2085"/>
        <v>1.1841284583021022E-3</v>
      </c>
      <c r="AA1577" s="13">
        <f t="shared" si="2086"/>
        <v>1.806685241355438E-3</v>
      </c>
      <c r="AB1577" s="13">
        <f t="shared" si="2087"/>
        <v>1.3782759541189904E-3</v>
      </c>
      <c r="AC1577" s="13">
        <f t="shared" si="2088"/>
        <v>2.4097731548863373E-5</v>
      </c>
      <c r="AD1577" s="13">
        <f t="shared" si="2089"/>
        <v>3.4239857540233454E-2</v>
      </c>
      <c r="AE1577" s="13">
        <f t="shared" si="2090"/>
        <v>1.2343712920498609E-2</v>
      </c>
      <c r="AF1577" s="13">
        <f t="shared" si="2091"/>
        <v>2.2249982857645589E-3</v>
      </c>
      <c r="AG1577" s="13">
        <f t="shared" si="2092"/>
        <v>2.6737591860408953E-4</v>
      </c>
      <c r="AH1577" s="13">
        <f t="shared" si="2093"/>
        <v>1.0672168928491182E-4</v>
      </c>
      <c r="AI1577" s="13">
        <f t="shared" si="2094"/>
        <v>1.6283072973352985E-4</v>
      </c>
      <c r="AJ1577" s="13">
        <f t="shared" si="2095"/>
        <v>1.2421957862178605E-4</v>
      </c>
      <c r="AK1577" s="13">
        <f t="shared" si="2096"/>
        <v>6.3176050934308196E-5</v>
      </c>
      <c r="AL1577" s="13">
        <f t="shared" si="2097"/>
        <v>5.3019264057218378E-7</v>
      </c>
      <c r="AM1577" s="13">
        <f t="shared" si="2098"/>
        <v>1.0448299734769186E-2</v>
      </c>
      <c r="AN1577" s="13">
        <f t="shared" si="2099"/>
        <v>3.7666865956368476E-3</v>
      </c>
      <c r="AO1577" s="13">
        <f t="shared" si="2100"/>
        <v>6.7895869519021454E-4</v>
      </c>
      <c r="AP1577" s="13">
        <f t="shared" si="2101"/>
        <v>8.1589817835898864E-5</v>
      </c>
      <c r="AQ1577" s="13">
        <f t="shared" si="2102"/>
        <v>7.3534278539177457E-6</v>
      </c>
      <c r="AR1577" s="13">
        <f t="shared" si="2103"/>
        <v>7.6947860742449955E-6</v>
      </c>
      <c r="AS1577" s="13">
        <f t="shared" si="2104"/>
        <v>1.1740327950279701E-5</v>
      </c>
      <c r="AT1577" s="13">
        <f t="shared" si="2105"/>
        <v>8.9564088624545082E-6</v>
      </c>
      <c r="AU1577" s="13">
        <f t="shared" si="2106"/>
        <v>4.555083415680482E-6</v>
      </c>
      <c r="AV1577" s="13">
        <f t="shared" si="2107"/>
        <v>1.7374808287381896E-6</v>
      </c>
      <c r="AW1577" s="13">
        <f t="shared" si="2108"/>
        <v>8.1008154101704734E-9</v>
      </c>
      <c r="AX1577" s="13">
        <f t="shared" si="2109"/>
        <v>2.6569173859076725E-3</v>
      </c>
      <c r="AY1577" s="13">
        <f t="shared" si="2110"/>
        <v>9.5783767285213752E-4</v>
      </c>
      <c r="AZ1577" s="13">
        <f t="shared" si="2111"/>
        <v>1.7265365727985789E-4</v>
      </c>
      <c r="BA1577" s="13">
        <f t="shared" si="2112"/>
        <v>2.0747625070504206E-5</v>
      </c>
      <c r="BB1577" s="13">
        <f t="shared" si="2113"/>
        <v>1.8699167143986422E-6</v>
      </c>
      <c r="BC1577" s="13">
        <f t="shared" si="2114"/>
        <v>1.3482366321563533E-7</v>
      </c>
      <c r="BD1577" s="13">
        <f t="shared" si="2115"/>
        <v>4.6233754610652222E-7</v>
      </c>
      <c r="BE1577" s="13">
        <f t="shared" si="2116"/>
        <v>7.0541199750647028E-7</v>
      </c>
      <c r="BF1577" s="13">
        <f t="shared" si="2117"/>
        <v>5.3814154876296866E-7</v>
      </c>
      <c r="BG1577" s="13">
        <f t="shared" si="2118"/>
        <v>2.7369001144360815E-7</v>
      </c>
      <c r="BH1577" s="13">
        <f t="shared" si="2119"/>
        <v>1.0439570574348429E-7</v>
      </c>
      <c r="BI1577" s="13">
        <f t="shared" si="2120"/>
        <v>3.1856371579496115E-8</v>
      </c>
      <c r="BJ1577" s="14">
        <f t="shared" si="2121"/>
        <v>0.66732065105234939</v>
      </c>
      <c r="BK1577" s="14">
        <f t="shared" si="2122"/>
        <v>0.24819873622810976</v>
      </c>
      <c r="BL1577" s="14">
        <f t="shared" si="2123"/>
        <v>8.3233731232559088E-2</v>
      </c>
      <c r="BM1577" s="14">
        <f t="shared" si="2124"/>
        <v>0.29155057410465213</v>
      </c>
      <c r="BN1577" s="14">
        <f t="shared" si="2125"/>
        <v>0.70742884329463129</v>
      </c>
    </row>
    <row r="1578" spans="1:66" x14ac:dyDescent="0.25">
      <c r="A1578" t="s">
        <v>349</v>
      </c>
      <c r="B1578" t="s">
        <v>105</v>
      </c>
      <c r="C1578" t="s">
        <v>106</v>
      </c>
      <c r="D1578" t="s">
        <v>401</v>
      </c>
      <c r="E1578" s="10">
        <f>VLOOKUP(A1578,home!$A$2:$E$404,3,FALSE)</f>
        <v>1.6087</v>
      </c>
      <c r="F1578" s="10">
        <f>VLOOKUP(B1578,home!$B$2:$E$404,3,FALSE)</f>
        <v>1.7613000000000001</v>
      </c>
      <c r="G1578" s="10">
        <f>VLOOKUP(C1578,away!$B$2:$E$404,4,FALSE)</f>
        <v>0.88060000000000005</v>
      </c>
      <c r="H1578" s="10">
        <f>VLOOKUP(A1578,away!$A$2:$E$404,3,FALSE)</f>
        <v>1.2608999999999999</v>
      </c>
      <c r="I1578" s="10">
        <f>VLOOKUP(C1578,away!$B$2:$E$404,3,FALSE)</f>
        <v>1.5201</v>
      </c>
      <c r="J1578" s="10">
        <f>VLOOKUP(B1578,home!$B$2:$E$404,4,FALSE)</f>
        <v>0.33050000000000002</v>
      </c>
      <c r="K1578" s="12">
        <f t="shared" si="2070"/>
        <v>2.495094954786</v>
      </c>
      <c r="L1578" s="12">
        <f t="shared" si="2071"/>
        <v>0.63346739674499997</v>
      </c>
      <c r="M1578" s="13">
        <f t="shared" si="2072"/>
        <v>4.3780693277393215E-2</v>
      </c>
      <c r="N1578" s="13">
        <f t="shared" si="2073"/>
        <v>0.10923698691345714</v>
      </c>
      <c r="O1578" s="13">
        <f t="shared" si="2074"/>
        <v>2.77336417981216E-2</v>
      </c>
      <c r="P1578" s="13">
        <f t="shared" si="2075"/>
        <v>6.9198069728335324E-2</v>
      </c>
      <c r="Q1578" s="13">
        <f t="shared" si="2076"/>
        <v>0.13627832746189564</v>
      </c>
      <c r="R1578" s="13">
        <f t="shared" si="2077"/>
        <v>8.7841789360572024E-3</v>
      </c>
      <c r="S1578" s="13">
        <f t="shared" si="2078"/>
        <v>2.7342947859394128E-2</v>
      </c>
      <c r="T1578" s="13">
        <f t="shared" si="2079"/>
        <v>8.6327877330049679E-2</v>
      </c>
      <c r="U1578" s="13">
        <f t="shared" si="2080"/>
        <v>2.1917360545293779E-2</v>
      </c>
      <c r="V1578" s="13">
        <f t="shared" si="2081"/>
        <v>4.8019117076318766E-3</v>
      </c>
      <c r="W1578" s="13">
        <f t="shared" si="2082"/>
        <v>0.11334245576561672</v>
      </c>
      <c r="X1578" s="13">
        <f t="shared" si="2083"/>
        <v>7.1798750394530542E-2</v>
      </c>
      <c r="Y1578" s="13">
        <f t="shared" si="2084"/>
        <v>2.2741083750983646E-2</v>
      </c>
      <c r="Z1578" s="13">
        <f t="shared" si="2085"/>
        <v>1.8548303210554735E-3</v>
      </c>
      <c r="AA1578" s="13">
        <f t="shared" si="2086"/>
        <v>4.6279777760496084E-3</v>
      </c>
      <c r="AB1578" s="13">
        <f t="shared" si="2087"/>
        <v>5.7736219999415563E-3</v>
      </c>
      <c r="AC1578" s="13">
        <f t="shared" si="2088"/>
        <v>4.7435723988637635E-4</v>
      </c>
      <c r="AD1578" s="13">
        <f t="shared" si="2089"/>
        <v>7.0700047385961431E-2</v>
      </c>
      <c r="AE1578" s="13">
        <f t="shared" si="2090"/>
        <v>4.4786174967333128E-2</v>
      </c>
      <c r="AF1578" s="13">
        <f t="shared" si="2091"/>
        <v>1.4185290833361296E-2</v>
      </c>
      <c r="AG1578" s="13">
        <f t="shared" si="2092"/>
        <v>2.9953064187600307E-3</v>
      </c>
      <c r="AH1578" s="13">
        <f t="shared" si="2093"/>
        <v>2.9374363372067583E-4</v>
      </c>
      <c r="AI1578" s="13">
        <f t="shared" si="2094"/>
        <v>7.3291825849696487E-4</v>
      </c>
      <c r="AJ1578" s="13">
        <f t="shared" si="2095"/>
        <v>9.143503245231594E-4</v>
      </c>
      <c r="AK1578" s="13">
        <f t="shared" si="2096"/>
        <v>7.6046362720822553E-4</v>
      </c>
      <c r="AL1578" s="13">
        <f t="shared" si="2097"/>
        <v>2.999002793658147E-5</v>
      </c>
      <c r="AM1578" s="13">
        <f t="shared" si="2098"/>
        <v>3.5280666307168702E-2</v>
      </c>
      <c r="AN1578" s="13">
        <f t="shared" si="2099"/>
        <v>2.234915184103119E-2</v>
      </c>
      <c r="AO1578" s="13">
        <f t="shared" si="2100"/>
        <v>7.0787295180983738E-3</v>
      </c>
      <c r="AP1578" s="13">
        <f t="shared" si="2101"/>
        <v>1.4947147866972552E-3</v>
      </c>
      <c r="AQ1578" s="13">
        <f t="shared" si="2102"/>
        <v>2.36713271201342E-4</v>
      </c>
      <c r="AR1578" s="13">
        <f t="shared" si="2103"/>
        <v>3.7215402992690673E-5</v>
      </c>
      <c r="AS1578" s="13">
        <f t="shared" si="2104"/>
        <v>9.2855964247390285E-5</v>
      </c>
      <c r="AT1578" s="13">
        <f t="shared" si="2105"/>
        <v>1.1584222395772638E-4</v>
      </c>
      <c r="AU1578" s="13">
        <f t="shared" si="2106"/>
        <v>9.6345782849370981E-5</v>
      </c>
      <c r="AV1578" s="13">
        <f t="shared" si="2107"/>
        <v>6.0097969175593279E-5</v>
      </c>
      <c r="AW1578" s="13">
        <f t="shared" si="2108"/>
        <v>1.3166966031005376E-6</v>
      </c>
      <c r="AX1578" s="13">
        <f t="shared" si="2109"/>
        <v>1.4671435417417498E-2</v>
      </c>
      <c r="AY1578" s="13">
        <f t="shared" si="2110"/>
        <v>9.2938760003838539E-3</v>
      </c>
      <c r="AZ1578" s="13">
        <f t="shared" si="2111"/>
        <v>2.9436837178169958E-3</v>
      </c>
      <c r="BA1578" s="13">
        <f t="shared" si="2112"/>
        <v>6.2157588718872512E-4</v>
      </c>
      <c r="BB1578" s="13">
        <f t="shared" si="2113"/>
        <v>9.8437014784226367E-5</v>
      </c>
      <c r="BC1578" s="13">
        <f t="shared" si="2114"/>
        <v>1.2471327899742595E-5</v>
      </c>
      <c r="BD1578" s="13">
        <f t="shared" si="2115"/>
        <v>3.9291240754326386E-6</v>
      </c>
      <c r="BE1578" s="13">
        <f t="shared" si="2116"/>
        <v>9.8035376573401828E-6</v>
      </c>
      <c r="BF1578" s="13">
        <f t="shared" si="2117"/>
        <v>1.2230378673942028E-5</v>
      </c>
      <c r="BG1578" s="13">
        <f t="shared" si="2118"/>
        <v>1.0171985374825012E-5</v>
      </c>
      <c r="BH1578" s="13">
        <f t="shared" si="2119"/>
        <v>6.3450173472207179E-6</v>
      </c>
      <c r="BI1578" s="13">
        <f t="shared" si="2120"/>
        <v>3.1662841542160129E-6</v>
      </c>
      <c r="BJ1578" s="14">
        <f t="shared" si="2121"/>
        <v>0.76647375631163706</v>
      </c>
      <c r="BK1578" s="14">
        <f t="shared" si="2122"/>
        <v>0.15492184584096136</v>
      </c>
      <c r="BL1578" s="14">
        <f t="shared" si="2123"/>
        <v>7.1986260569918498E-2</v>
      </c>
      <c r="BM1578" s="14">
        <f t="shared" si="2124"/>
        <v>0.59093223562453145</v>
      </c>
      <c r="BN1578" s="14">
        <f t="shared" si="2125"/>
        <v>0.39501189811526016</v>
      </c>
    </row>
    <row r="1579" spans="1:66" x14ac:dyDescent="0.25">
      <c r="A1579" t="s">
        <v>338</v>
      </c>
      <c r="B1579" t="s">
        <v>111</v>
      </c>
      <c r="C1579" t="s">
        <v>118</v>
      </c>
      <c r="D1579" t="s">
        <v>401</v>
      </c>
      <c r="E1579" s="10">
        <f>VLOOKUP(A1579,home!$A$2:$E$404,3,FALSE)</f>
        <v>1.2710999999999999</v>
      </c>
      <c r="F1579" s="10">
        <f>VLOOKUP(B1579,home!$B$2:$E$404,3,FALSE)</f>
        <v>1.7391000000000001</v>
      </c>
      <c r="G1579" s="10">
        <f>VLOOKUP(C1579,away!$B$2:$E$404,4,FALSE)</f>
        <v>0.70389999999999997</v>
      </c>
      <c r="H1579" s="10">
        <f>VLOOKUP(A1579,away!$A$2:$E$404,3,FALSE)</f>
        <v>0.94469999999999998</v>
      </c>
      <c r="I1579" s="10">
        <f>VLOOKUP(C1579,away!$B$2:$E$404,3,FALSE)</f>
        <v>0.89139999999999997</v>
      </c>
      <c r="J1579" s="10">
        <f>VLOOKUP(B1579,home!$B$2:$E$404,4,FALSE)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338</v>
      </c>
      <c r="B1580" t="s">
        <v>123</v>
      </c>
      <c r="C1580" t="s">
        <v>117</v>
      </c>
      <c r="D1580" t="s">
        <v>401</v>
      </c>
      <c r="E1580" s="10">
        <f>VLOOKUP(A1580,home!$A$2:$E$404,3,FALSE)</f>
        <v>1.2710999999999999</v>
      </c>
      <c r="F1580" s="10">
        <f>VLOOKUP(B1580,home!$B$2:$E$404,3,FALSE)</f>
        <v>1.2008000000000001</v>
      </c>
      <c r="G1580" s="10">
        <f>VLOOKUP(C1580,away!$B$2:$E$404,4,FALSE)</f>
        <v>0.74529999999999996</v>
      </c>
      <c r="H1580" s="10">
        <f>VLOOKUP(A1580,away!$A$2:$E$404,3,FALSE)</f>
        <v>0.94469999999999998</v>
      </c>
      <c r="I1580" s="10">
        <f>VLOOKUP(C1580,away!$B$2:$E$404,3,FALSE)</f>
        <v>0.78</v>
      </c>
      <c r="J1580" s="10">
        <f>VLOOKUP(B1580,home!$B$2:$E$404,4,FALSE)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338</v>
      </c>
      <c r="B1581" t="s">
        <v>114</v>
      </c>
      <c r="C1581" t="s">
        <v>127</v>
      </c>
      <c r="D1581" t="s">
        <v>401</v>
      </c>
      <c r="E1581" s="10">
        <f>VLOOKUP(A1581,home!$A$2:$E$404,3,FALSE)</f>
        <v>1.2710999999999999</v>
      </c>
      <c r="F1581" s="10">
        <f>VLOOKUP(B1581,home!$B$2:$E$404,3,FALSE)</f>
        <v>1.1594</v>
      </c>
      <c r="G1581" s="10">
        <f>VLOOKUP(C1581,away!$B$2:$E$404,4,FALSE)</f>
        <v>0.99380000000000002</v>
      </c>
      <c r="H1581" s="10">
        <f>VLOOKUP(A1581,away!$A$2:$E$404,3,FALSE)</f>
        <v>0.94469999999999998</v>
      </c>
      <c r="I1581" s="10">
        <f>VLOOKUP(C1581,away!$B$2:$E$404,3,FALSE)</f>
        <v>0.72430000000000005</v>
      </c>
      <c r="J1581" s="10">
        <f>VLOOKUP(B1581,home!$B$2:$E$404,4,FALSE)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340</v>
      </c>
      <c r="B1582" t="s">
        <v>147</v>
      </c>
      <c r="C1582" t="s">
        <v>148</v>
      </c>
      <c r="D1582" t="s">
        <v>401</v>
      </c>
      <c r="E1582" s="10">
        <f>VLOOKUP(A1582,home!$A$2:$E$404,3,FALSE)</f>
        <v>1.4705999999999999</v>
      </c>
      <c r="F1582" s="10">
        <f>VLOOKUP(B1582,home!$B$2:$E$404,3,FALSE)</f>
        <v>1.0578000000000001</v>
      </c>
      <c r="G1582" s="10">
        <f>VLOOKUP(C1582,away!$B$2:$E$404,4,FALSE)</f>
        <v>0.45329999999999998</v>
      </c>
      <c r="H1582" s="10">
        <f>VLOOKUP(A1582,away!$A$2:$E$404,3,FALSE)</f>
        <v>1.2646999999999999</v>
      </c>
      <c r="I1582" s="10">
        <f>VLOOKUP(C1582,away!$B$2:$E$404,3,FALSE)</f>
        <v>1.845</v>
      </c>
      <c r="J1582" s="10">
        <f>VLOOKUP(B1582,home!$B$2:$E$404,4,FALSE)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340</v>
      </c>
      <c r="B1583" t="s">
        <v>317</v>
      </c>
      <c r="C1583" t="s">
        <v>151</v>
      </c>
      <c r="D1583" t="s">
        <v>401</v>
      </c>
      <c r="E1583" s="10">
        <f>VLOOKUP(A1583,home!$A$2:$E$404,3,FALSE)</f>
        <v>1.4705999999999999</v>
      </c>
      <c r="F1583" s="10">
        <f>VLOOKUP(B1583,home!$B$2:$E$404,3,FALSE)</f>
        <v>0.93500000000000005</v>
      </c>
      <c r="G1583" s="10">
        <f>VLOOKUP(C1583,away!$B$2:$E$404,4,FALSE)</f>
        <v>1.105</v>
      </c>
      <c r="H1583" s="10">
        <f>VLOOKUP(A1583,away!$A$2:$E$404,3,FALSE)</f>
        <v>1.2646999999999999</v>
      </c>
      <c r="I1583" s="10">
        <f>VLOOKUP(C1583,away!$B$2:$E$404,3,FALSE)</f>
        <v>0.88949999999999996</v>
      </c>
      <c r="J1583" s="10">
        <f>VLOOKUP(B1583,home!$B$2:$E$404,4,FALSE)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340</v>
      </c>
      <c r="B1584" t="s">
        <v>152</v>
      </c>
      <c r="C1584" t="s">
        <v>146</v>
      </c>
      <c r="D1584" t="s">
        <v>401</v>
      </c>
      <c r="E1584" s="10">
        <f>VLOOKUP(A1584,home!$A$2:$E$404,3,FALSE)</f>
        <v>1.4705999999999999</v>
      </c>
      <c r="F1584" s="10">
        <f>VLOOKUP(B1584,home!$B$2:$E$404,3,FALSE)</f>
        <v>0.98219999999999996</v>
      </c>
      <c r="G1584" s="10">
        <f>VLOOKUP(C1584,away!$B$2:$E$404,4,FALSE)</f>
        <v>0.85</v>
      </c>
      <c r="H1584" s="10">
        <f>VLOOKUP(A1584,away!$A$2:$E$404,3,FALSE)</f>
        <v>1.2646999999999999</v>
      </c>
      <c r="I1584" s="10">
        <f>VLOOKUP(C1584,away!$B$2:$E$404,3,FALSE)</f>
        <v>0.29649999999999999</v>
      </c>
      <c r="J1584" s="10">
        <f>VLOOKUP(B1584,home!$B$2:$E$404,4,FALSE)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340</v>
      </c>
      <c r="B1585" t="s">
        <v>149</v>
      </c>
      <c r="C1585" t="s">
        <v>153</v>
      </c>
      <c r="D1585" t="s">
        <v>401</v>
      </c>
      <c r="E1585" s="10">
        <f>VLOOKUP(A1585,home!$A$2:$E$404,3,FALSE)</f>
        <v>1.4705999999999999</v>
      </c>
      <c r="F1585" s="10">
        <f>VLOOKUP(B1585,home!$B$2:$E$404,3,FALSE)</f>
        <v>1.615</v>
      </c>
      <c r="G1585" s="10">
        <f>VLOOKUP(C1585,away!$B$2:$E$404,4,FALSE)</f>
        <v>1.2844</v>
      </c>
      <c r="H1585" s="10">
        <f>VLOOKUP(A1585,away!$A$2:$E$404,3,FALSE)</f>
        <v>1.2646999999999999</v>
      </c>
      <c r="I1585" s="10">
        <f>VLOOKUP(C1585,away!$B$2:$E$404,3,FALSE)</f>
        <v>0.43930000000000002</v>
      </c>
      <c r="J1585" s="10">
        <f>VLOOKUP(B1585,home!$B$2:$E$404,4,FALSE)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350</v>
      </c>
      <c r="B1586" t="s">
        <v>158</v>
      </c>
      <c r="C1586" t="s">
        <v>161</v>
      </c>
      <c r="D1586" t="s">
        <v>401</v>
      </c>
      <c r="E1586" s="10">
        <f>VLOOKUP(A1586,home!$A$2:$E$404,3,FALSE)</f>
        <v>1.3148</v>
      </c>
      <c r="F1586" s="10">
        <f>VLOOKUP(B1586,home!$B$2:$E$404,3,FALSE)</f>
        <v>1.1952</v>
      </c>
      <c r="G1586" s="10">
        <f>VLOOKUP(C1586,away!$B$2:$E$404,4,FALSE)</f>
        <v>0.87760000000000005</v>
      </c>
      <c r="H1586" s="10">
        <f>VLOOKUP(A1586,away!$A$2:$E$404,3,FALSE)</f>
        <v>1.2037</v>
      </c>
      <c r="I1586" s="10">
        <f>VLOOKUP(C1586,away!$B$2:$E$404,3,FALSE)</f>
        <v>1.2141999999999999</v>
      </c>
      <c r="J1586" s="10">
        <f>VLOOKUP(B1586,home!$B$2:$E$404,4,FALSE)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341</v>
      </c>
      <c r="B1587" t="s">
        <v>169</v>
      </c>
      <c r="C1587" t="s">
        <v>168</v>
      </c>
      <c r="D1587" t="s">
        <v>401</v>
      </c>
      <c r="E1587" s="10">
        <f>VLOOKUP(A1587,home!$A$2:$E$404,3,FALSE)</f>
        <v>1.2188000000000001</v>
      </c>
      <c r="F1587" s="10">
        <f>VLOOKUP(B1587,home!$B$2:$E$404,3,FALSE)</f>
        <v>1.0256000000000001</v>
      </c>
      <c r="G1587" s="10">
        <f>VLOOKUP(C1587,away!$B$2:$E$404,4,FALSE)</f>
        <v>0.82050000000000001</v>
      </c>
      <c r="H1587" s="10">
        <f>VLOOKUP(A1587,away!$A$2:$E$404,3,FALSE)</f>
        <v>1</v>
      </c>
      <c r="I1587" s="10">
        <f>VLOOKUP(C1587,away!$B$2:$E$404,3,FALSE)</f>
        <v>1.5</v>
      </c>
      <c r="J1587" s="10">
        <f>VLOOKUP(B1587,home!$B$2:$E$404,4,FALSE)</f>
        <v>1.75</v>
      </c>
      <c r="K1587" s="12">
        <f t="shared" ref="K1587:K1646" si="2126">E1587*F1587*G1587</f>
        <v>1.0256260502400001</v>
      </c>
      <c r="L1587" s="12">
        <f t="shared" ref="L1587:L1646" si="2127">H1587*I1587*J1587</f>
        <v>2.625</v>
      </c>
      <c r="M1587" s="13">
        <f t="shared" ref="M1587:M1646" si="2128">_xlfn.POISSON.DIST(0,K1587,FALSE) * _xlfn.POISSON.DIST(0,L1587,FALSE)</f>
        <v>2.5974862118750025E-2</v>
      </c>
      <c r="N1587" s="13">
        <f t="shared" ref="N1587:N1646" si="2129">_xlfn.POISSON.DIST(1,K1587,FALSE) * _xlfn.POISSON.DIST(0,L1587,FALSE)</f>
        <v>2.6640495240382187E-2</v>
      </c>
      <c r="O1587" s="13">
        <f t="shared" ref="O1587:O1646" si="2130">_xlfn.POISSON.DIST(0,K1587,FALSE) * _xlfn.POISSON.DIST(1,L1587,FALSE)</f>
        <v>6.8184013061718812E-2</v>
      </c>
      <c r="P1587" s="13">
        <f t="shared" ref="P1587:P1646" si="2131">_xlfn.POISSON.DIST(1,K1587,FALSE) * _xlfn.POISSON.DIST(1,L1587,FALSE)</f>
        <v>6.9931300006003241E-2</v>
      </c>
      <c r="Q1587" s="13">
        <f t="shared" ref="Q1587:Q1646" si="2132">_xlfn.POISSON.DIST(2,K1587,FALSE) * _xlfn.POISSON.DIST(0,L1587,FALSE)</f>
        <v>1.366159295491535E-2</v>
      </c>
      <c r="R1587" s="13">
        <f t="shared" ref="R1587:R1646" si="2133">_xlfn.POISSON.DIST(0,K1587,FALSE) * _xlfn.POISSON.DIST(2,L1587,FALSE)</f>
        <v>8.9491517143505964E-2</v>
      </c>
      <c r="S1587" s="13">
        <f t="shared" ref="S1587:S1646" si="2134">_xlfn.POISSON.DIST(2,K1587,FALSE) * _xlfn.POISSON.DIST(2,L1587,FALSE)</f>
        <v>4.7068456977481805E-2</v>
      </c>
      <c r="T1587" s="13">
        <f t="shared" ref="T1587:T1646" si="2135">_xlfn.POISSON.DIST(2,K1587,FALSE) * _xlfn.POISSON.DIST(1,L1587,FALSE)</f>
        <v>3.5861681506652796E-2</v>
      </c>
      <c r="U1587" s="13">
        <f t="shared" ref="U1587:U1646" si="2136">_xlfn.POISSON.DIST(1,K1587,FALSE) * _xlfn.POISSON.DIST(2,L1587,FALSE)</f>
        <v>9.1784831257879271E-2</v>
      </c>
      <c r="V1587" s="13">
        <f t="shared" ref="V1587:V1646" si="2137">_xlfn.POISSON.DIST(3,K1587,FALSE) * _xlfn.POISSON.DIST(3,L1587,FALSE)</f>
        <v>1.4080102056039262E-2</v>
      </c>
      <c r="W1587" s="13">
        <f t="shared" ref="W1587:W1646" si="2138">_xlfn.POISSON.DIST(3,K1587,FALSE) * _xlfn.POISSON.DIST(0,L1587,FALSE)</f>
        <v>4.6705618741121483E-3</v>
      </c>
      <c r="X1587" s="13">
        <f t="shared" ref="X1587:X1646" si="2139">_xlfn.POISSON.DIST(3,K1587,FALSE) * _xlfn.POISSON.DIST(1,L1587,FALSE)</f>
        <v>1.2260224919544389E-2</v>
      </c>
      <c r="Y1587" s="13">
        <f t="shared" ref="Y1587:Y1646" si="2140">_xlfn.POISSON.DIST(3,K1587,FALSE) * _xlfn.POISSON.DIST(2,L1587,FALSE)</f>
        <v>1.6091545206902015E-2</v>
      </c>
      <c r="Z1587" s="13">
        <f t="shared" ref="Z1587:Z1646" si="2141">_xlfn.POISSON.DIST(0,K1587,FALSE) * _xlfn.POISSON.DIST(3,L1587,FALSE)</f>
        <v>7.8305077500567713E-2</v>
      </c>
      <c r="AA1587" s="13">
        <f t="shared" ref="AA1587:AA1646" si="2142">_xlfn.POISSON.DIST(1,K1587,FALSE) * _xlfn.POISSON.DIST(3,L1587,FALSE)</f>
        <v>8.031172735064436E-2</v>
      </c>
      <c r="AB1587" s="13">
        <f t="shared" ref="AB1587:AB1646" si="2143">_xlfn.POISSON.DIST(2,K1587,FALSE) * _xlfn.POISSON.DIST(3,L1587,FALSE)</f>
        <v>4.1184899855296574E-2</v>
      </c>
      <c r="AC1587" s="13">
        <f t="shared" ref="AC1587:AC1646" si="2144">_xlfn.POISSON.DIST(4,K1587,FALSE) * _xlfn.POISSON.DIST(4,L1587,FALSE)</f>
        <v>2.3692133486948814E-3</v>
      </c>
      <c r="AD1587" s="13">
        <f t="shared" ref="AD1587:AD1646" si="2145">_xlfn.POISSON.DIST(4,K1587,FALSE) * _xlfn.POISSON.DIST(0,L1587,FALSE)</f>
        <v>1.1975624818367937E-3</v>
      </c>
      <c r="AE1587" s="13">
        <f t="shared" ref="AE1587:AE1646" si="2146">_xlfn.POISSON.DIST(4,K1587,FALSE) * _xlfn.POISSON.DIST(1,L1587,FALSE)</f>
        <v>3.1436015148215831E-3</v>
      </c>
      <c r="AF1587" s="13">
        <f t="shared" ref="AF1587:AF1646" si="2147">_xlfn.POISSON.DIST(4,K1587,FALSE) * _xlfn.POISSON.DIST(2,L1587,FALSE)</f>
        <v>4.125976988203329E-3</v>
      </c>
      <c r="AG1587" s="13">
        <f t="shared" ref="AG1587:AG1646" si="2148">_xlfn.POISSON.DIST(4,K1587,FALSE) * _xlfn.POISSON.DIST(3,L1587,FALSE)</f>
        <v>3.6102298646779126E-3</v>
      </c>
      <c r="AH1587" s="13">
        <f t="shared" ref="AH1587:AH1646" si="2149">_xlfn.POISSON.DIST(0,K1587,FALSE) * _xlfn.POISSON.DIST(4,L1587,FALSE)</f>
        <v>5.1387707109747584E-2</v>
      </c>
      <c r="AI1587" s="13">
        <f t="shared" ref="AI1587:AI1646" si="2150">_xlfn.POISSON.DIST(1,K1587,FALSE) * _xlfn.POISSON.DIST(4,L1587,FALSE)</f>
        <v>5.2704571073860382E-2</v>
      </c>
      <c r="AJ1587" s="13">
        <f t="shared" ref="AJ1587:AJ1646" si="2151">_xlfn.POISSON.DIST(2,K1587,FALSE) * _xlfn.POISSON.DIST(4,L1587,FALSE)</f>
        <v>2.7027590530038389E-2</v>
      </c>
      <c r="AK1587" s="13">
        <f t="shared" ref="AK1587:AK1646" si="2152">_xlfn.POISSON.DIST(3,K1587,FALSE) * _xlfn.POISSON.DIST(4,L1587,FALSE)</f>
        <v>9.2400669742757693E-3</v>
      </c>
      <c r="AL1587" s="13">
        <f t="shared" ref="AL1587:AL1646" si="2153">_xlfn.POISSON.DIST(5,K1587,FALSE) * _xlfn.POISSON.DIST(5,L1587,FALSE)</f>
        <v>2.5514232754477058E-4</v>
      </c>
      <c r="AM1587" s="13">
        <f t="shared" ref="AM1587:AM1646" si="2154">_xlfn.POISSON.DIST(5,K1587,FALSE) * _xlfn.POISSON.DIST(0,L1587,FALSE)</f>
        <v>2.4565025563237658E-4</v>
      </c>
      <c r="AN1587" s="13">
        <f t="shared" ref="AN1587:AN1646" si="2155">_xlfn.POISSON.DIST(5,K1587,FALSE) * _xlfn.POISSON.DIST(1,L1587,FALSE)</f>
        <v>6.4483192103498852E-4</v>
      </c>
      <c r="AO1587" s="13">
        <f t="shared" ref="AO1587:AO1646" si="2156">_xlfn.POISSON.DIST(5,K1587,FALSE) * _xlfn.POISSON.DIST(2,L1587,FALSE)</f>
        <v>8.4634189635842251E-4</v>
      </c>
      <c r="AP1587" s="13">
        <f t="shared" ref="AP1587:AP1646" si="2157">_xlfn.POISSON.DIST(5,K1587,FALSE) * _xlfn.POISSON.DIST(3,L1587,FALSE)</f>
        <v>7.4054915931361976E-4</v>
      </c>
      <c r="AQ1587" s="13">
        <f t="shared" ref="AQ1587:AQ1646" si="2158">_xlfn.POISSON.DIST(5,K1587,FALSE) * _xlfn.POISSON.DIST(4,L1587,FALSE)</f>
        <v>4.8598538579956312E-4</v>
      </c>
      <c r="AR1587" s="13">
        <f t="shared" ref="AR1587:AR1646" si="2159">_xlfn.POISSON.DIST(0,K1587,FALSE) * _xlfn.POISSON.DIST(5,L1587,FALSE)</f>
        <v>2.6978546232617476E-2</v>
      </c>
      <c r="AS1587" s="13">
        <f t="shared" ref="AS1587:AS1646" si="2160">_xlfn.POISSON.DIST(1,K1587,FALSE) * _xlfn.POISSON.DIST(5,L1587,FALSE)</f>
        <v>2.7669899813776697E-2</v>
      </c>
      <c r="AT1587" s="13">
        <f t="shared" ref="AT1587:AT1646" si="2161">_xlfn.POISSON.DIST(2,K1587,FALSE) * _xlfn.POISSON.DIST(5,L1587,FALSE)</f>
        <v>1.4189485028270152E-2</v>
      </c>
      <c r="AU1587" s="13">
        <f t="shared" ref="AU1587:AU1646" si="2162">_xlfn.POISSON.DIST(3,K1587,FALSE) * _xlfn.POISSON.DIST(5,L1587,FALSE)</f>
        <v>4.8510351614947777E-3</v>
      </c>
      <c r="AV1587" s="13">
        <f t="shared" ref="AV1587:AV1646" si="2163">_xlfn.POISSON.DIST(4,K1587,FALSE) * _xlfn.POISSON.DIST(5,L1587,FALSE)</f>
        <v>1.2438370080648125E-3</v>
      </c>
      <c r="AW1587" s="13">
        <f t="shared" ref="AW1587:AW1646" si="2164">_xlfn.POISSON.DIST(6,K1587,FALSE) * _xlfn.POISSON.DIST(6,L1587,FALSE)</f>
        <v>1.9080878370223795E-5</v>
      </c>
      <c r="AX1587" s="13">
        <f t="shared" ref="AX1587:AX1646" si="2165">_xlfn.POISSON.DIST(6,K1587,FALSE) * _xlfn.POISSON.DIST(0,L1587,FALSE)</f>
        <v>4.1990883570780102E-5</v>
      </c>
      <c r="AY1587" s="13">
        <f t="shared" ref="AY1587:AY1646" si="2166">_xlfn.POISSON.DIST(6,K1587,FALSE) * _xlfn.POISSON.DIST(1,L1587,FALSE)</f>
        <v>1.1022606937329777E-4</v>
      </c>
      <c r="AZ1587" s="13">
        <f t="shared" ref="AZ1587:AZ1646" si="2167">_xlfn.POISSON.DIST(6,K1587,FALSE) * _xlfn.POISSON.DIST(2,L1587,FALSE)</f>
        <v>1.4467171605245336E-4</v>
      </c>
      <c r="BA1587" s="13">
        <f t="shared" ref="BA1587:BA1646" si="2168">_xlfn.POISSON.DIST(6,K1587,FALSE) * _xlfn.POISSON.DIST(3,L1587,FALSE)</f>
        <v>1.2658775154589667E-4</v>
      </c>
      <c r="BB1587" s="13">
        <f t="shared" ref="BB1587:BB1646" si="2169">_xlfn.POISSON.DIST(6,K1587,FALSE) * _xlfn.POISSON.DIST(4,L1587,FALSE)</f>
        <v>8.3073211951994728E-5</v>
      </c>
      <c r="BC1587" s="13">
        <f t="shared" ref="BC1587:BC1646" si="2170">_xlfn.POISSON.DIST(6,K1587,FALSE) * _xlfn.POISSON.DIST(5,L1587,FALSE)</f>
        <v>4.3613436274797224E-5</v>
      </c>
      <c r="BD1587" s="13">
        <f t="shared" ref="BD1587:BD1646" si="2171">_xlfn.POISSON.DIST(0,K1587,FALSE) * _xlfn.POISSON.DIST(6,L1587,FALSE)</f>
        <v>1.1803113976770151E-2</v>
      </c>
      <c r="BE1587" s="13">
        <f t="shared" ref="BE1587:BE1646" si="2172">_xlfn.POISSON.DIST(1,K1587,FALSE) * _xlfn.POISSON.DIST(6,L1587,FALSE)</f>
        <v>1.2105581168527309E-2</v>
      </c>
      <c r="BF1587" s="13">
        <f t="shared" ref="BF1587:BF1646" si="2173">_xlfn.POISSON.DIST(2,K1587,FALSE) * _xlfn.POISSON.DIST(6,L1587,FALSE)</f>
        <v>6.207899699868194E-3</v>
      </c>
      <c r="BG1587" s="13">
        <f t="shared" ref="BG1587:BG1646" si="2174">_xlfn.POISSON.DIST(3,K1587,FALSE) * _xlfn.POISSON.DIST(6,L1587,FALSE)</f>
        <v>2.122327883153966E-3</v>
      </c>
      <c r="BH1587" s="13">
        <f t="shared" ref="BH1587:BH1646" si="2175">_xlfn.POISSON.DIST(4,K1587,FALSE) * _xlfn.POISSON.DIST(6,L1587,FALSE)</f>
        <v>5.4417869102835561E-4</v>
      </c>
      <c r="BI1587" s="13">
        <f t="shared" ref="BI1587:BI1646" si="2176">_xlfn.POISSON.DIST(5,K1587,FALSE) * _xlfn.POISSON.DIST(6,L1587,FALSE)</f>
        <v>1.1162476830083718E-4</v>
      </c>
      <c r="BJ1587" s="14">
        <f t="shared" ref="BJ1587:BJ1646" si="2177">SUM(N1587,Q1587,T1587,W1587,X1587,Y1587,AD1587,AE1587,AF1587,AG1587,AM1587,AN1587,AO1587,AP1587,AQ1587,AX1587,AY1587,AZ1587,BA1587,BB1587,BC1587)</f>
        <v>0.12477699423895668</v>
      </c>
      <c r="BK1587" s="14">
        <f t="shared" ref="BK1587:BK1646" si="2178">SUM(M1587,P1587,S1587,V1587,AC1587,AL1587,AY1587)</f>
        <v>0.15978930290388732</v>
      </c>
      <c r="BL1587" s="14">
        <f t="shared" ref="BL1587:BL1646" si="2179">SUM(O1587,R1587,U1587,AA1587,AB1587,AH1587,AI1587,AJ1587,AK1587,AR1587,AS1587,AT1587,AU1587,AV1587,BD1587,BE1587,BF1587,BG1587,BH1587,BI1587)</f>
        <v>0.61914445378883998</v>
      </c>
      <c r="BM1587" s="14">
        <f t="shared" ref="BM1587:BM1646" si="2180">SUM(S1587:BI1587)</f>
        <v>0.68804090271597318</v>
      </c>
      <c r="BN1587" s="14">
        <f t="shared" ref="BN1587:BN1646" si="2181">SUM(M1587:R1587)</f>
        <v>0.29388378052527558</v>
      </c>
    </row>
    <row r="1588" spans="1:66" x14ac:dyDescent="0.25">
      <c r="A1588" t="s">
        <v>342</v>
      </c>
      <c r="B1588" t="s">
        <v>181</v>
      </c>
      <c r="C1588" t="s">
        <v>177</v>
      </c>
      <c r="D1588" t="s">
        <v>401</v>
      </c>
      <c r="E1588" s="10">
        <f>VLOOKUP(A1588,home!$A$2:$E$404,3,FALSE)</f>
        <v>1.1667000000000001</v>
      </c>
      <c r="F1588" s="10">
        <f>VLOOKUP(B1588,home!$B$2:$E$404,3,FALSE)</f>
        <v>0.85709999999999997</v>
      </c>
      <c r="G1588" s="10">
        <f>VLOOKUP(C1588,away!$B$2:$E$404,4,FALSE)</f>
        <v>0.85709999999999997</v>
      </c>
      <c r="H1588" s="10">
        <f>VLOOKUP(A1588,away!$A$2:$E$404,3,FALSE)</f>
        <v>1.0832999999999999</v>
      </c>
      <c r="I1588" s="10">
        <f>VLOOKUP(C1588,away!$B$2:$E$404,3,FALSE)</f>
        <v>0.92310000000000003</v>
      </c>
      <c r="J1588" s="10">
        <f>VLOOKUP(B1588,home!$B$2:$E$404,4,FALSE)</f>
        <v>0.92310000000000003</v>
      </c>
      <c r="K1588" s="12">
        <f t="shared" si="2126"/>
        <v>0.85708163234699997</v>
      </c>
      <c r="L1588" s="12">
        <f t="shared" si="2127"/>
        <v>0.92309467371300002</v>
      </c>
      <c r="M1588" s="13">
        <f t="shared" si="2128"/>
        <v>0.16860841796209033</v>
      </c>
      <c r="N1588" s="13">
        <f t="shared" si="2129"/>
        <v>0.14451117809439359</v>
      </c>
      <c r="O1588" s="13">
        <f t="shared" si="2130"/>
        <v>0.15564153256398092</v>
      </c>
      <c r="P1588" s="13">
        <f t="shared" si="2131"/>
        <v>0.1333974987909255</v>
      </c>
      <c r="Q1588" s="13">
        <f t="shared" si="2132"/>
        <v>6.1928938206765455E-2</v>
      </c>
      <c r="R1588" s="13">
        <f t="shared" si="2133"/>
        <v>7.1835934859169615E-2</v>
      </c>
      <c r="S1588" s="13">
        <f t="shared" si="2134"/>
        <v>2.6384941064561719E-2</v>
      </c>
      <c r="T1588" s="13">
        <f t="shared" si="2135"/>
        <v>5.7166273007366694E-2</v>
      </c>
      <c r="U1588" s="13">
        <f t="shared" si="2136"/>
        <v>6.1569260310269838E-2</v>
      </c>
      <c r="V1588" s="13">
        <f t="shared" si="2137"/>
        <v>2.3194341766032598E-3</v>
      </c>
      <c r="W1588" s="13">
        <f t="shared" si="2138"/>
        <v>1.7692718482590346E-2</v>
      </c>
      <c r="X1588" s="13">
        <f t="shared" si="2139"/>
        <v>1.6332054194782699E-2</v>
      </c>
      <c r="Y1588" s="13">
        <f t="shared" si="2140"/>
        <v>7.538016118997984E-3</v>
      </c>
      <c r="Z1588" s="13">
        <f t="shared" si="2141"/>
        <v>2.2103789616564503E-2</v>
      </c>
      <c r="AA1588" s="13">
        <f t="shared" si="2142"/>
        <v>1.894475208561977E-2</v>
      </c>
      <c r="AB1588" s="13">
        <f t="shared" si="2143"/>
        <v>8.1185995209761136E-3</v>
      </c>
      <c r="AC1588" s="13">
        <f t="shared" si="2144"/>
        <v>1.1469130719745228E-4</v>
      </c>
      <c r="AD1588" s="13">
        <f t="shared" si="2145"/>
        <v>3.7910260094286166E-3</v>
      </c>
      <c r="AE1588" s="13">
        <f t="shared" si="2146"/>
        <v>3.4994759172110048E-3</v>
      </c>
      <c r="AF1588" s="13">
        <f t="shared" si="2147"/>
        <v>1.615173789982197E-3</v>
      </c>
      <c r="AG1588" s="13">
        <f t="shared" si="2148"/>
        <v>4.9698610755113536E-4</v>
      </c>
      <c r="AH1588" s="13">
        <f t="shared" si="2149"/>
        <v>5.1009726159808502E-3</v>
      </c>
      <c r="AI1588" s="13">
        <f t="shared" si="2150"/>
        <v>4.3719499362622136E-3</v>
      </c>
      <c r="AJ1588" s="13">
        <f t="shared" si="2151"/>
        <v>1.8735589939554904E-3</v>
      </c>
      <c r="AK1588" s="13">
        <f t="shared" si="2152"/>
        <v>5.3526433361259168E-4</v>
      </c>
      <c r="AL1588" s="13">
        <f t="shared" si="2153"/>
        <v>3.6296013444931889E-6</v>
      </c>
      <c r="AM1588" s="13">
        <f t="shared" si="2154"/>
        <v>6.4984375208620255E-4</v>
      </c>
      <c r="AN1588" s="13">
        <f t="shared" si="2155"/>
        <v>5.9986730629644483E-4</v>
      </c>
      <c r="AO1588" s="13">
        <f t="shared" si="2156"/>
        <v>2.7686715768840647E-4</v>
      </c>
      <c r="AP1588" s="13">
        <f t="shared" si="2157"/>
        <v>8.5191532862741783E-5</v>
      </c>
      <c r="AQ1588" s="13">
        <f t="shared" si="2158"/>
        <v>1.9659962557760731E-5</v>
      </c>
      <c r="AR1588" s="13">
        <f t="shared" si="2159"/>
        <v>9.417361305135586E-4</v>
      </c>
      <c r="AS1588" s="13">
        <f t="shared" si="2160"/>
        <v>8.0714473998070809E-4</v>
      </c>
      <c r="AT1588" s="13">
        <f t="shared" si="2161"/>
        <v>3.4589446564148009E-4</v>
      </c>
      <c r="AU1588" s="13">
        <f t="shared" si="2162"/>
        <v>9.8819931077264364E-5</v>
      </c>
      <c r="AV1588" s="13">
        <f t="shared" si="2163"/>
        <v>2.1174186959029937E-5</v>
      </c>
      <c r="AW1588" s="13">
        <f t="shared" si="2164"/>
        <v>7.9767294015012028E-8</v>
      </c>
      <c r="AX1588" s="13">
        <f t="shared" si="2165"/>
        <v>9.2828190634756922E-5</v>
      </c>
      <c r="AY1588" s="13">
        <f t="shared" si="2166"/>
        <v>8.5689208345359098E-5</v>
      </c>
      <c r="AZ1588" s="13">
        <f t="shared" si="2167"/>
        <v>3.9549625909142268E-5</v>
      </c>
      <c r="BA1588" s="13">
        <f t="shared" si="2168"/>
        <v>1.2169349674690299E-5</v>
      </c>
      <c r="BB1588" s="13">
        <f t="shared" si="2169"/>
        <v>2.8083654668144103E-6</v>
      </c>
      <c r="BC1588" s="13">
        <f t="shared" si="2170"/>
        <v>5.1847744085118118E-7</v>
      </c>
      <c r="BD1588" s="13">
        <f t="shared" si="2171"/>
        <v>1.448852676866927E-4</v>
      </c>
      <c r="BE1588" s="13">
        <f t="shared" si="2172"/>
        <v>1.241785017319426E-4</v>
      </c>
      <c r="BF1588" s="13">
        <f t="shared" si="2173"/>
        <v>5.3215556483409068E-5</v>
      </c>
      <c r="BG1588" s="13">
        <f t="shared" si="2174"/>
        <v>1.520335867235141E-5</v>
      </c>
      <c r="BH1588" s="13">
        <f t="shared" si="2175"/>
        <v>3.2576298670139654E-6</v>
      </c>
      <c r="BI1588" s="13">
        <f t="shared" si="2176"/>
        <v>5.5841094480053414E-7</v>
      </c>
      <c r="BJ1588" s="14">
        <f t="shared" si="2177"/>
        <v>0.31643683285803287</v>
      </c>
      <c r="BK1588" s="14">
        <f t="shared" si="2178"/>
        <v>0.33091430211106804</v>
      </c>
      <c r="BL1588" s="14">
        <f t="shared" si="2179"/>
        <v>0.33054789339938573</v>
      </c>
      <c r="BM1588" s="14">
        <f t="shared" si="2180"/>
        <v>0.26399370806667449</v>
      </c>
      <c r="BN1588" s="14">
        <f t="shared" si="2181"/>
        <v>0.73592350047732547</v>
      </c>
    </row>
    <row r="1589" spans="1:66" x14ac:dyDescent="0.25">
      <c r="A1589" t="s">
        <v>342</v>
      </c>
      <c r="B1589" t="s">
        <v>185</v>
      </c>
      <c r="C1589" t="s">
        <v>194</v>
      </c>
      <c r="D1589" t="s">
        <v>401</v>
      </c>
      <c r="E1589" s="10">
        <f>VLOOKUP(A1589,home!$A$2:$E$404,3,FALSE)</f>
        <v>1.1667000000000001</v>
      </c>
      <c r="F1589" s="10">
        <f>VLOOKUP(B1589,home!$B$2:$E$404,3,FALSE)</f>
        <v>1.1428</v>
      </c>
      <c r="G1589" s="10">
        <f>VLOOKUP(C1589,away!$B$2:$E$404,4,FALSE)</f>
        <v>1.2</v>
      </c>
      <c r="H1589" s="10">
        <f>VLOOKUP(A1589,away!$A$2:$E$404,3,FALSE)</f>
        <v>1.0832999999999999</v>
      </c>
      <c r="I1589" s="10">
        <f>VLOOKUP(C1589,away!$B$2:$E$404,3,FALSE)</f>
        <v>0.55389999999999995</v>
      </c>
      <c r="J1589" s="10">
        <f>VLOOKUP(B1589,home!$B$2:$E$404,4,FALSE)</f>
        <v>0.61539999999999995</v>
      </c>
      <c r="K1589" s="12">
        <f t="shared" si="2126"/>
        <v>1.5999657120000002</v>
      </c>
      <c r="L1589" s="12">
        <f t="shared" si="2127"/>
        <v>0.36926453599799991</v>
      </c>
      <c r="M1589" s="13">
        <f t="shared" si="2128"/>
        <v>0.13956424473527684</v>
      </c>
      <c r="N1589" s="13">
        <f t="shared" si="2129"/>
        <v>0.2232980061976195</v>
      </c>
      <c r="O1589" s="13">
        <f t="shared" si="2130"/>
        <v>5.1536126074083297E-2</v>
      </c>
      <c r="P1589" s="13">
        <f t="shared" si="2131"/>
        <v>8.2456034647842444E-2</v>
      </c>
      <c r="Q1589" s="13">
        <f t="shared" si="2132"/>
        <v>0.17863457673707736</v>
      </c>
      <c r="R1589" s="13">
        <f t="shared" si="2133"/>
        <v>9.5152318409403962E-3</v>
      </c>
      <c r="S1589" s="13">
        <f t="shared" si="2134"/>
        <v>1.2178974748766102E-2</v>
      </c>
      <c r="T1589" s="13">
        <f t="shared" si="2135"/>
        <v>6.5963414092015962E-2</v>
      </c>
      <c r="U1589" s="13">
        <f t="shared" si="2136"/>
        <v>1.5224044687235271E-2</v>
      </c>
      <c r="V1589" s="13">
        <f t="shared" si="2137"/>
        <v>7.9949637034285102E-4</v>
      </c>
      <c r="W1589" s="13">
        <f t="shared" si="2138"/>
        <v>9.5269732585652259E-2</v>
      </c>
      <c r="X1589" s="13">
        <f t="shared" si="2139"/>
        <v>3.5179733597894405E-2</v>
      </c>
      <c r="Y1589" s="13">
        <f t="shared" si="2140"/>
        <v>6.495314001779863E-3</v>
      </c>
      <c r="Z1589" s="13">
        <f t="shared" si="2141"/>
        <v>1.1712125568860833E-3</v>
      </c>
      <c r="AA1589" s="13">
        <f t="shared" si="2142"/>
        <v>1.8738999324815829E-3</v>
      </c>
      <c r="AB1589" s="13">
        <f t="shared" si="2143"/>
        <v>1.499087819844824E-3</v>
      </c>
      <c r="AC1589" s="13">
        <f t="shared" si="2144"/>
        <v>2.9521932954092484E-5</v>
      </c>
      <c r="AD1589" s="13">
        <f t="shared" si="2145"/>
        <v>3.8107076382113157E-2</v>
      </c>
      <c r="AE1589" s="13">
        <f t="shared" si="2146"/>
        <v>1.4071591878481353E-2</v>
      </c>
      <c r="AF1589" s="13">
        <f t="shared" si="2147"/>
        <v>2.5980699228803201E-3</v>
      </c>
      <c r="AG1589" s="13">
        <f t="shared" si="2148"/>
        <v>3.1979169485425366E-4</v>
      </c>
      <c r="AH1589" s="13">
        <f t="shared" si="2149"/>
        <v>1.0812181534339265E-4</v>
      </c>
      <c r="AI1589" s="13">
        <f t="shared" si="2150"/>
        <v>1.7299119726862374E-4</v>
      </c>
      <c r="AJ1589" s="13">
        <f t="shared" si="2151"/>
        <v>1.3838999205381306E-4</v>
      </c>
      <c r="AK1589" s="13">
        <f t="shared" si="2152"/>
        <v>7.3806414056684492E-5</v>
      </c>
      <c r="AL1589" s="13">
        <f t="shared" si="2153"/>
        <v>6.9767483244757981E-7</v>
      </c>
      <c r="AM1589" s="13">
        <f t="shared" si="2154"/>
        <v>1.2194003119189218E-2</v>
      </c>
      <c r="AN1589" s="13">
        <f t="shared" si="2155"/>
        <v>4.5028129037655686E-3</v>
      </c>
      <c r="AO1589" s="13">
        <f t="shared" si="2156"/>
        <v>8.3136455879739965E-4</v>
      </c>
      <c r="AP1589" s="13">
        <f t="shared" si="2157"/>
        <v>1.0233114934983458E-4</v>
      </c>
      <c r="AQ1589" s="13">
        <f t="shared" si="2158"/>
        <v>9.4468160957021729E-6</v>
      </c>
      <c r="AR1589" s="13">
        <f t="shared" si="2159"/>
        <v>7.9851103948078621E-6</v>
      </c>
      <c r="AS1589" s="13">
        <f t="shared" si="2160"/>
        <v>1.2775902838227362E-5</v>
      </c>
      <c r="AT1589" s="13">
        <f t="shared" si="2161"/>
        <v>1.0220503240503633E-5</v>
      </c>
      <c r="AU1589" s="13">
        <f t="shared" si="2162"/>
        <v>5.4508182480635703E-6</v>
      </c>
      <c r="AV1589" s="13">
        <f t="shared" si="2163"/>
        <v>2.1802805748114044E-6</v>
      </c>
      <c r="AW1589" s="13">
        <f t="shared" si="2164"/>
        <v>1.1449824548612118E-8</v>
      </c>
      <c r="AX1589" s="13">
        <f t="shared" si="2165"/>
        <v>3.2516644804539683E-3</v>
      </c>
      <c r="AY1589" s="13">
        <f t="shared" si="2166"/>
        <v>1.2007243755960118E-3</v>
      </c>
      <c r="AZ1589" s="13">
        <f t="shared" si="2167"/>
        <v>2.2169246470797472E-4</v>
      </c>
      <c r="BA1589" s="13">
        <f t="shared" si="2168"/>
        <v>2.7287721704881087E-5</v>
      </c>
      <c r="BB1589" s="13">
        <f t="shared" si="2169"/>
        <v>2.5190969734488661E-6</v>
      </c>
      <c r="BC1589" s="13">
        <f t="shared" si="2170"/>
        <v>1.8604263500691226E-7</v>
      </c>
      <c r="BD1589" s="13">
        <f t="shared" si="2171"/>
        <v>4.9143634747192176E-7</v>
      </c>
      <c r="BE1589" s="13">
        <f t="shared" si="2172"/>
        <v>7.8628130558559278E-7</v>
      </c>
      <c r="BF1589" s="13">
        <f t="shared" si="2173"/>
        <v>6.2901156446177139E-7</v>
      </c>
      <c r="BG1589" s="13">
        <f t="shared" si="2174"/>
        <v>3.3546564519677084E-7</v>
      </c>
      <c r="BH1589" s="13">
        <f t="shared" si="2175"/>
        <v>1.3418338246719763E-7</v>
      </c>
      <c r="BI1589" s="13">
        <f t="shared" si="2176"/>
        <v>4.2937762213539647E-8</v>
      </c>
      <c r="BJ1589" s="14">
        <f t="shared" si="2177"/>
        <v>0.68228133981963757</v>
      </c>
      <c r="BK1589" s="14">
        <f t="shared" si="2178"/>
        <v>0.23622969448561079</v>
      </c>
      <c r="BL1589" s="14">
        <f t="shared" si="2179"/>
        <v>8.0182731704611696E-2</v>
      </c>
      <c r="BM1589" s="14">
        <f t="shared" si="2180"/>
        <v>0.31366004540813447</v>
      </c>
      <c r="BN1589" s="14">
        <f t="shared" si="2181"/>
        <v>0.68500422023283991</v>
      </c>
    </row>
    <row r="1590" spans="1:66" x14ac:dyDescent="0.25">
      <c r="A1590" t="s">
        <v>342</v>
      </c>
      <c r="B1590" t="s">
        <v>184</v>
      </c>
      <c r="C1590" t="s">
        <v>189</v>
      </c>
      <c r="D1590" t="s">
        <v>401</v>
      </c>
      <c r="E1590" s="10">
        <f>VLOOKUP(A1590,home!$A$2:$E$404,3,FALSE)</f>
        <v>1.1667000000000001</v>
      </c>
      <c r="F1590" s="10">
        <f>VLOOKUP(B1590,home!$B$2:$E$404,3,FALSE)</f>
        <v>1.1428</v>
      </c>
      <c r="G1590" s="10">
        <f>VLOOKUP(C1590,away!$B$2:$E$404,4,FALSE)</f>
        <v>1.2857000000000001</v>
      </c>
      <c r="H1590" s="10">
        <f>VLOOKUP(A1590,away!$A$2:$E$404,3,FALSE)</f>
        <v>1.0832999999999999</v>
      </c>
      <c r="I1590" s="10">
        <f>VLOOKUP(C1590,away!$B$2:$E$404,3,FALSE)</f>
        <v>0.92310000000000003</v>
      </c>
      <c r="J1590" s="10">
        <f>VLOOKUP(B1590,home!$B$2:$E$404,4,FALSE)</f>
        <v>0.30769999999999997</v>
      </c>
      <c r="K1590" s="12">
        <f t="shared" si="2126"/>
        <v>1.7142299299320003</v>
      </c>
      <c r="L1590" s="12">
        <f t="shared" si="2127"/>
        <v>0.30769822457099999</v>
      </c>
      <c r="M1590" s="13">
        <f t="shared" si="2128"/>
        <v>0.13239993128127053</v>
      </c>
      <c r="N1590" s="13">
        <f t="shared" si="2129"/>
        <v>0.22696392492329404</v>
      </c>
      <c r="O1590" s="13">
        <f t="shared" si="2130"/>
        <v>4.0739223788569347E-2</v>
      </c>
      <c r="P1590" s="13">
        <f t="shared" si="2131"/>
        <v>6.98363967405633E-2</v>
      </c>
      <c r="Q1590" s="13">
        <f t="shared" si="2132"/>
        <v>0.19453417655917513</v>
      </c>
      <c r="R1590" s="13">
        <f t="shared" si="2133"/>
        <v>6.2676934150717187E-3</v>
      </c>
      <c r="S1590" s="13">
        <f t="shared" si="2134"/>
        <v>9.2090725850612429E-3</v>
      </c>
      <c r="T1590" s="13">
        <f t="shared" si="2135"/>
        <v>5.9857820745639626E-2</v>
      </c>
      <c r="U1590" s="13">
        <f t="shared" si="2136"/>
        <v>1.0744267643753651E-2</v>
      </c>
      <c r="V1590" s="13">
        <f t="shared" si="2137"/>
        <v>5.3971868115308859E-4</v>
      </c>
      <c r="W1590" s="13">
        <f t="shared" si="2138"/>
        <v>0.11115876928413808</v>
      </c>
      <c r="X1590" s="13">
        <f t="shared" si="2139"/>
        <v>3.4203355954226695E-2</v>
      </c>
      <c r="Y1590" s="13">
        <f t="shared" si="2140"/>
        <v>5.2621559507427485E-3</v>
      </c>
      <c r="Z1590" s="13">
        <f t="shared" si="2141"/>
        <v>6.4285271199097179E-4</v>
      </c>
      <c r="AA1590" s="13">
        <f t="shared" si="2142"/>
        <v>1.1019973594328797E-3</v>
      </c>
      <c r="AB1590" s="13">
        <f t="shared" si="2143"/>
        <v>9.4453842812293768E-4</v>
      </c>
      <c r="AC1590" s="13">
        <f t="shared" si="2144"/>
        <v>1.7792686701451031E-5</v>
      </c>
      <c r="AD1590" s="13">
        <f t="shared" si="2145"/>
        <v>4.763792232031884E-2</v>
      </c>
      <c r="AE1590" s="13">
        <f t="shared" si="2146"/>
        <v>1.4658104120213318E-2</v>
      </c>
      <c r="AF1590" s="13">
        <f t="shared" si="2147"/>
        <v>2.2551363066832491E-3</v>
      </c>
      <c r="AG1590" s="13">
        <f t="shared" si="2148"/>
        <v>2.313004792440126E-4</v>
      </c>
      <c r="AH1590" s="13">
        <f t="shared" si="2149"/>
        <v>4.9451159535068612E-5</v>
      </c>
      <c r="AI1590" s="13">
        <f t="shared" si="2150"/>
        <v>8.477065774485682E-5</v>
      </c>
      <c r="AJ1590" s="13">
        <f t="shared" si="2151"/>
        <v>7.2658199343127774E-5</v>
      </c>
      <c r="AK1590" s="13">
        <f t="shared" si="2152"/>
        <v>4.1517619989651756E-5</v>
      </c>
      <c r="AL1590" s="13">
        <f t="shared" si="2153"/>
        <v>3.7540113972516999E-7</v>
      </c>
      <c r="AM1590" s="13">
        <f t="shared" si="2154"/>
        <v>1.6332470448253235E-2</v>
      </c>
      <c r="AN1590" s="13">
        <f t="shared" si="2155"/>
        <v>5.0254721597858439E-3</v>
      </c>
      <c r="AO1590" s="13">
        <f t="shared" si="2156"/>
        <v>7.7316443059854663E-4</v>
      </c>
      <c r="AP1590" s="13">
        <f t="shared" si="2157"/>
        <v>7.9300440865540299E-5</v>
      </c>
      <c r="AQ1590" s="13">
        <f t="shared" si="2158"/>
        <v>6.1001512155060812E-6</v>
      </c>
      <c r="AR1590" s="13">
        <f t="shared" si="2159"/>
        <v>3.0432067983835795E-6</v>
      </c>
      <c r="AS1590" s="13">
        <f t="shared" si="2160"/>
        <v>5.2167561767616698E-6</v>
      </c>
      <c r="AT1590" s="13">
        <f t="shared" si="2161"/>
        <v>4.4713597876812449E-6</v>
      </c>
      <c r="AU1590" s="13">
        <f t="shared" si="2162"/>
        <v>2.5549795918458622E-6</v>
      </c>
      <c r="AV1590" s="13">
        <f t="shared" si="2163"/>
        <v>1.0949556216769055E-6</v>
      </c>
      <c r="AW1590" s="13">
        <f t="shared" si="2164"/>
        <v>5.5003097805013023E-9</v>
      </c>
      <c r="AX1590" s="13">
        <f t="shared" si="2165"/>
        <v>4.6662682786876063E-3</v>
      </c>
      <c r="AY1590" s="13">
        <f t="shared" si="2166"/>
        <v>1.4358024647241525E-3</v>
      </c>
      <c r="AZ1590" s="13">
        <f t="shared" si="2167"/>
        <v>2.2089693461514382E-4</v>
      </c>
      <c r="BA1590" s="13">
        <f t="shared" si="2168"/>
        <v>2.265653153141867E-5</v>
      </c>
      <c r="BB1590" s="13">
        <f t="shared" si="2169"/>
        <v>1.7428436317886013E-6</v>
      </c>
      <c r="BC1590" s="13">
        <f t="shared" si="2170"/>
        <v>1.0725397824124532E-7</v>
      </c>
      <c r="BD1590" s="13">
        <f t="shared" si="2171"/>
        <v>1.560648881441706E-7</v>
      </c>
      <c r="BE1590" s="13">
        <f t="shared" si="2172"/>
        <v>2.67531102268227E-7</v>
      </c>
      <c r="BF1590" s="13">
        <f t="shared" si="2173"/>
        <v>2.2930491134794686E-7</v>
      </c>
      <c r="BG1590" s="13">
        <f t="shared" si="2174"/>
        <v>1.3102711403768488E-7</v>
      </c>
      <c r="BH1590" s="13">
        <f t="shared" si="2175"/>
        <v>5.6152650129003172E-8</v>
      </c>
      <c r="BI1590" s="13">
        <f t="shared" si="2176"/>
        <v>1.9251710699227431E-8</v>
      </c>
      <c r="BJ1590" s="14">
        <f t="shared" si="2177"/>
        <v>0.72532664858156282</v>
      </c>
      <c r="BK1590" s="14">
        <f t="shared" si="2178"/>
        <v>0.21343908984061352</v>
      </c>
      <c r="BL1590" s="14">
        <f t="shared" si="2179"/>
        <v>6.006335886191623E-2</v>
      </c>
      <c r="BM1590" s="14">
        <f t="shared" si="2180"/>
        <v>0.32729480632372504</v>
      </c>
      <c r="BN1590" s="14">
        <f t="shared" si="2181"/>
        <v>0.67074134670794405</v>
      </c>
    </row>
    <row r="1591" spans="1:66" x14ac:dyDescent="0.25">
      <c r="A1591" t="s">
        <v>342</v>
      </c>
      <c r="B1591" t="s">
        <v>178</v>
      </c>
      <c r="C1591" t="s">
        <v>195</v>
      </c>
      <c r="D1591" t="s">
        <v>401</v>
      </c>
      <c r="E1591" s="10">
        <f>VLOOKUP(A1591,home!$A$2:$E$404,3,FALSE)</f>
        <v>1.1667000000000001</v>
      </c>
      <c r="F1591" s="10">
        <f>VLOOKUP(B1591,home!$B$2:$E$404,3,FALSE)</f>
        <v>0.85709999999999997</v>
      </c>
      <c r="G1591" s="10">
        <f>VLOOKUP(C1591,away!$B$2:$E$404,4,FALSE)</f>
        <v>1.7141999999999999</v>
      </c>
      <c r="H1591" s="10">
        <f>VLOOKUP(A1591,away!$A$2:$E$404,3,FALSE)</f>
        <v>1.0832999999999999</v>
      </c>
      <c r="I1591" s="10">
        <f>VLOOKUP(C1591,away!$B$2:$E$404,3,FALSE)</f>
        <v>0.92310000000000003</v>
      </c>
      <c r="J1591" s="10">
        <f>VLOOKUP(B1591,home!$B$2:$E$404,4,FALSE)</f>
        <v>1.2307999999999999</v>
      </c>
      <c r="K1591" s="12">
        <f t="shared" si="2126"/>
        <v>1.7141632646939999</v>
      </c>
      <c r="L1591" s="12">
        <f t="shared" si="2127"/>
        <v>1.230792898284</v>
      </c>
      <c r="M1591" s="13">
        <f t="shared" si="2128"/>
        <v>5.2604365784470267E-2</v>
      </c>
      <c r="N1591" s="13">
        <f t="shared" si="2129"/>
        <v>9.0172471390264894E-2</v>
      </c>
      <c r="O1591" s="13">
        <f t="shared" si="2130"/>
        <v>6.4745079826259835E-2</v>
      </c>
      <c r="P1591" s="13">
        <f t="shared" si="2131"/>
        <v>0.11098363740785519</v>
      </c>
      <c r="Q1591" s="13">
        <f t="shared" si="2132"/>
        <v>7.7285168971931398E-2</v>
      </c>
      <c r="R1591" s="13">
        <f t="shared" si="2133"/>
        <v>3.984389222449565E-2</v>
      </c>
      <c r="S1591" s="13">
        <f t="shared" si="2134"/>
        <v>5.853776387469814E-2</v>
      </c>
      <c r="T1591" s="13">
        <f t="shared" si="2135"/>
        <v>9.51220371133321E-2</v>
      </c>
      <c r="U1591" s="13">
        <f t="shared" si="2136"/>
        <v>6.8298936373657346E-2</v>
      </c>
      <c r="V1591" s="13">
        <f t="shared" si="2137"/>
        <v>1.3722422429842616E-2</v>
      </c>
      <c r="W1591" s="13">
        <f t="shared" si="2138"/>
        <v>4.4159799185784457E-2</v>
      </c>
      <c r="X1591" s="13">
        <f t="shared" si="2139"/>
        <v>5.4351567227511069E-2</v>
      </c>
      <c r="Y1591" s="13">
        <f t="shared" si="2140"/>
        <v>3.3447761477113015E-2</v>
      </c>
      <c r="Z1591" s="13">
        <f t="shared" si="2141"/>
        <v>1.6346526529967442E-2</v>
      </c>
      <c r="AA1591" s="13">
        <f t="shared" si="2142"/>
        <v>2.8020615283016071E-2</v>
      </c>
      <c r="AB1591" s="13">
        <f t="shared" si="2143"/>
        <v>2.4015954686134714E-2</v>
      </c>
      <c r="AC1591" s="13">
        <f t="shared" si="2144"/>
        <v>1.8094557512000713E-3</v>
      </c>
      <c r="AD1591" s="13">
        <f t="shared" si="2145"/>
        <v>1.8924276385133918E-2</v>
      </c>
      <c r="AE1591" s="13">
        <f t="shared" si="2146"/>
        <v>2.3291864979986431E-2</v>
      </c>
      <c r="AF1591" s="13">
        <f t="shared" si="2147"/>
        <v>1.4333731002578556E-2</v>
      </c>
      <c r="AG1591" s="13">
        <f t="shared" si="2148"/>
        <v>5.8806181079622943E-3</v>
      </c>
      <c r="AH1591" s="13">
        <f t="shared" si="2149"/>
        <v>5.0297971911737321E-3</v>
      </c>
      <c r="AI1591" s="13">
        <f t="shared" si="2150"/>
        <v>8.6218935739710741E-3</v>
      </c>
      <c r="AJ1591" s="13">
        <f t="shared" si="2151"/>
        <v>7.3896666183012397E-3</v>
      </c>
      <c r="AK1591" s="13">
        <f t="shared" si="2152"/>
        <v>4.2223650184758411E-3</v>
      </c>
      <c r="AL1591" s="13">
        <f t="shared" si="2153"/>
        <v>1.527021402136417E-4</v>
      </c>
      <c r="AM1591" s="13">
        <f t="shared" si="2154"/>
        <v>6.4878598780625414E-3</v>
      </c>
      <c r="AN1591" s="13">
        <f t="shared" si="2155"/>
        <v>7.9852118629810728E-3</v>
      </c>
      <c r="AO1591" s="13">
        <f t="shared" si="2156"/>
        <v>4.914071026125128E-3</v>
      </c>
      <c r="AP1591" s="13">
        <f t="shared" si="2157"/>
        <v>2.0160679068726584E-3</v>
      </c>
      <c r="AQ1591" s="13">
        <f t="shared" si="2158"/>
        <v>6.203405155592892E-4</v>
      </c>
      <c r="AR1591" s="13">
        <f t="shared" si="2159"/>
        <v>1.238127732541088E-3</v>
      </c>
      <c r="AS1591" s="13">
        <f t="shared" si="2160"/>
        <v>2.122353076120811E-3</v>
      </c>
      <c r="AT1591" s="13">
        <f t="shared" si="2161"/>
        <v>1.8190298388983015E-3</v>
      </c>
      <c r="AU1591" s="13">
        <f t="shared" si="2162"/>
        <v>1.0393713757405711E-3</v>
      </c>
      <c r="AV1591" s="13">
        <f t="shared" si="2163"/>
        <v>4.4541305766723766E-4</v>
      </c>
      <c r="AW1591" s="13">
        <f t="shared" si="2164"/>
        <v>8.9491088113564081E-6</v>
      </c>
      <c r="AX1591" s="13">
        <f t="shared" si="2165"/>
        <v>1.8535418449094835E-3</v>
      </c>
      <c r="AY1591" s="13">
        <f t="shared" si="2166"/>
        <v>2.2813261393868152E-3</v>
      </c>
      <c r="AZ1591" s="13">
        <f t="shared" si="2167"/>
        <v>1.4039200055134739E-3</v>
      </c>
      <c r="BA1591" s="13">
        <f t="shared" si="2168"/>
        <v>5.7597825751493916E-4</v>
      </c>
      <c r="BB1591" s="13">
        <f t="shared" si="2169"/>
        <v>1.7722748722884504E-4</v>
      </c>
      <c r="BC1591" s="13">
        <f t="shared" si="2170"/>
        <v>4.3626066532396161E-5</v>
      </c>
      <c r="BD1591" s="13">
        <f t="shared" si="2171"/>
        <v>2.5397980339667367E-4</v>
      </c>
      <c r="BE1591" s="13">
        <f t="shared" si="2172"/>
        <v>4.3536284895678233E-4</v>
      </c>
      <c r="BF1591" s="13">
        <f t="shared" si="2173"/>
        <v>3.7314150124711945E-4</v>
      </c>
      <c r="BG1591" s="13">
        <f t="shared" si="2174"/>
        <v>2.1320848465686086E-4</v>
      </c>
      <c r="BH1591" s="13">
        <f t="shared" si="2175"/>
        <v>9.1368538029966252E-5</v>
      </c>
      <c r="BI1591" s="13">
        <f t="shared" si="2176"/>
        <v>3.1324118287952946E-5</v>
      </c>
      <c r="BJ1591" s="14">
        <f t="shared" si="2177"/>
        <v>0.48532846683228487</v>
      </c>
      <c r="BK1591" s="14">
        <f t="shared" si="2178"/>
        <v>0.24009167352766675</v>
      </c>
      <c r="BL1591" s="14">
        <f t="shared" si="2179"/>
        <v>0.25825088117102885</v>
      </c>
      <c r="BM1591" s="14">
        <f t="shared" si="2180"/>
        <v>0.56211055542509514</v>
      </c>
      <c r="BN1591" s="14">
        <f t="shared" si="2181"/>
        <v>0.43563461560527722</v>
      </c>
    </row>
    <row r="1592" spans="1:66" x14ac:dyDescent="0.25">
      <c r="A1592" t="s">
        <v>343</v>
      </c>
      <c r="B1592" t="s">
        <v>199</v>
      </c>
      <c r="C1592" t="s">
        <v>213</v>
      </c>
      <c r="D1592" t="s">
        <v>401</v>
      </c>
      <c r="E1592" s="10">
        <f>VLOOKUP(A1592,home!$A$2:$E$404,3,FALSE)</f>
        <v>1.3976999999999999</v>
      </c>
      <c r="F1592" s="10">
        <f>VLOOKUP(B1592,home!$B$2:$E$404,3,FALSE)</f>
        <v>1.4309000000000001</v>
      </c>
      <c r="G1592" s="10">
        <f>VLOOKUP(C1592,away!$B$2:$E$404,4,FALSE)</f>
        <v>0.6401</v>
      </c>
      <c r="H1592" s="10">
        <f>VLOOKUP(A1592,away!$A$2:$E$404,3,FALSE)</f>
        <v>1.0585</v>
      </c>
      <c r="I1592" s="10">
        <f>VLOOKUP(C1592,away!$B$2:$E$404,3,FALSE)</f>
        <v>1.0939000000000001</v>
      </c>
      <c r="J1592" s="10">
        <f>VLOOKUP(B1592,home!$B$2:$E$404,4,FALSE)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343</v>
      </c>
      <c r="B1593" t="s">
        <v>203</v>
      </c>
      <c r="C1593" t="s">
        <v>202</v>
      </c>
      <c r="D1593" t="s">
        <v>401</v>
      </c>
      <c r="E1593" s="10">
        <f>VLOOKUP(A1593,home!$A$2:$E$404,3,FALSE)</f>
        <v>1.3976999999999999</v>
      </c>
      <c r="F1593" s="10">
        <f>VLOOKUP(B1593,home!$B$2:$E$404,3,FALSE)</f>
        <v>0.82279999999999998</v>
      </c>
      <c r="G1593" s="10">
        <f>VLOOKUP(C1593,away!$B$2:$E$404,4,FALSE)</f>
        <v>0.6179</v>
      </c>
      <c r="H1593" s="10">
        <f>VLOOKUP(A1593,away!$A$2:$E$404,3,FALSE)</f>
        <v>1.0585</v>
      </c>
      <c r="I1593" s="10">
        <f>VLOOKUP(C1593,away!$B$2:$E$404,3,FALSE)</f>
        <v>1.0736000000000001</v>
      </c>
      <c r="J1593" s="10">
        <f>VLOOKUP(B1593,home!$B$2:$E$404,4,FALSE)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343</v>
      </c>
      <c r="B1594" t="s">
        <v>214</v>
      </c>
      <c r="C1594" t="s">
        <v>201</v>
      </c>
      <c r="D1594" t="s">
        <v>401</v>
      </c>
      <c r="E1594" s="10">
        <f>VLOOKUP(A1594,home!$A$2:$E$404,3,FALSE)</f>
        <v>1.3976999999999999</v>
      </c>
      <c r="F1594" s="10">
        <f>VLOOKUP(B1594,home!$B$2:$E$404,3,FALSE)</f>
        <v>1.0731999999999999</v>
      </c>
      <c r="G1594" s="10">
        <f>VLOOKUP(C1594,away!$B$2:$E$404,4,FALSE)</f>
        <v>1.2625999999999999</v>
      </c>
      <c r="H1594" s="10">
        <f>VLOOKUP(A1594,away!$A$2:$E$404,3,FALSE)</f>
        <v>1.0585</v>
      </c>
      <c r="I1594" s="10">
        <f>VLOOKUP(C1594,away!$B$2:$E$404,3,FALSE)</f>
        <v>0.61129999999999995</v>
      </c>
      <c r="J1594" s="10">
        <f>VLOOKUP(B1594,home!$B$2:$E$404,4,FALSE)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344</v>
      </c>
      <c r="B1595" t="s">
        <v>218</v>
      </c>
      <c r="C1595" t="s">
        <v>225</v>
      </c>
      <c r="D1595" t="s">
        <v>401</v>
      </c>
      <c r="E1595" s="10">
        <f>VLOOKUP(A1595,home!$A$2:$E$404,3,FALSE)</f>
        <v>1.8042</v>
      </c>
      <c r="F1595" s="10">
        <f>VLOOKUP(B1595,home!$B$2:$E$404,3,FALSE)</f>
        <v>0.99770000000000003</v>
      </c>
      <c r="G1595" s="10">
        <f>VLOOKUP(C1595,away!$B$2:$E$404,4,FALSE)</f>
        <v>1.1085</v>
      </c>
      <c r="H1595" s="10">
        <f>VLOOKUP(A1595,away!$A$2:$E$404,3,FALSE)</f>
        <v>1.2458</v>
      </c>
      <c r="I1595" s="10">
        <f>VLOOKUP(C1595,away!$B$2:$E$404,3,FALSE)</f>
        <v>0.96319999999999995</v>
      </c>
      <c r="J1595" s="10">
        <f>VLOOKUP(B1595,home!$B$2:$E$404,4,FALSE)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344</v>
      </c>
      <c r="B1596" t="s">
        <v>223</v>
      </c>
      <c r="C1596" t="s">
        <v>224</v>
      </c>
      <c r="D1596" t="s">
        <v>401</v>
      </c>
      <c r="E1596" s="10">
        <f>VLOOKUP(A1596,home!$A$2:$E$404,3,FALSE)</f>
        <v>1.8042</v>
      </c>
      <c r="F1596" s="10">
        <f>VLOOKUP(B1596,home!$B$2:$E$404,3,FALSE)</f>
        <v>1.2932999999999999</v>
      </c>
      <c r="G1596" s="10">
        <f>VLOOKUP(C1596,away!$B$2:$E$404,4,FALSE)</f>
        <v>1.2563</v>
      </c>
      <c r="H1596" s="10">
        <f>VLOOKUP(A1596,away!$A$2:$E$404,3,FALSE)</f>
        <v>1.2458</v>
      </c>
      <c r="I1596" s="10">
        <f>VLOOKUP(C1596,away!$B$2:$E$404,3,FALSE)</f>
        <v>0.90969999999999995</v>
      </c>
      <c r="J1596" s="10">
        <f>VLOOKUP(B1596,home!$B$2:$E$404,4,FALSE)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344</v>
      </c>
      <c r="B1597" t="s">
        <v>227</v>
      </c>
      <c r="C1597" t="s">
        <v>215</v>
      </c>
      <c r="D1597" t="s">
        <v>401</v>
      </c>
      <c r="E1597" s="10">
        <f>VLOOKUP(A1597,home!$A$2:$E$404,3,FALSE)</f>
        <v>1.8042</v>
      </c>
      <c r="F1597" s="10">
        <f>VLOOKUP(B1597,home!$B$2:$E$404,3,FALSE)</f>
        <v>1.2194</v>
      </c>
      <c r="G1597" s="10">
        <f>VLOOKUP(C1597,away!$B$2:$E$404,4,FALSE)</f>
        <v>0.44340000000000002</v>
      </c>
      <c r="H1597" s="10">
        <f>VLOOKUP(A1597,away!$A$2:$E$404,3,FALSE)</f>
        <v>1.2458</v>
      </c>
      <c r="I1597" s="10">
        <f>VLOOKUP(C1597,away!$B$2:$E$404,3,FALSE)</f>
        <v>1.3378000000000001</v>
      </c>
      <c r="J1597" s="10">
        <f>VLOOKUP(B1597,home!$B$2:$E$404,4,FALSE)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344</v>
      </c>
      <c r="B1598" t="s">
        <v>228</v>
      </c>
      <c r="C1598" t="s">
        <v>220</v>
      </c>
      <c r="D1598" t="s">
        <v>401</v>
      </c>
      <c r="E1598" s="10">
        <f>VLOOKUP(A1598,home!$A$2:$E$404,3,FALSE)</f>
        <v>1.8042</v>
      </c>
      <c r="F1598" s="10">
        <f>VLOOKUP(B1598,home!$B$2:$E$404,3,FALSE)</f>
        <v>0.59119999999999995</v>
      </c>
      <c r="G1598" s="10">
        <f>VLOOKUP(C1598,away!$B$2:$E$404,4,FALSE)</f>
        <v>1.1085</v>
      </c>
      <c r="H1598" s="10">
        <f>VLOOKUP(A1598,away!$A$2:$E$404,3,FALSE)</f>
        <v>1.2458</v>
      </c>
      <c r="I1598" s="10">
        <f>VLOOKUP(C1598,away!$B$2:$E$404,3,FALSE)</f>
        <v>0.74919999999999998</v>
      </c>
      <c r="J1598" s="10">
        <f>VLOOKUP(B1598,home!$B$2:$E$404,4,FALSE)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344</v>
      </c>
      <c r="B1599" t="s">
        <v>229</v>
      </c>
      <c r="C1599" t="s">
        <v>217</v>
      </c>
      <c r="D1599" t="s">
        <v>401</v>
      </c>
      <c r="E1599" s="10">
        <f>VLOOKUP(A1599,home!$A$2:$E$404,3,FALSE)</f>
        <v>1.8042</v>
      </c>
      <c r="F1599" s="10">
        <f>VLOOKUP(B1599,home!$B$2:$E$404,3,FALSE)</f>
        <v>0.99770000000000003</v>
      </c>
      <c r="G1599" s="10">
        <f>VLOOKUP(C1599,away!$B$2:$E$404,4,FALSE)</f>
        <v>1.0346</v>
      </c>
      <c r="H1599" s="10">
        <f>VLOOKUP(A1599,away!$A$2:$E$404,3,FALSE)</f>
        <v>1.2458</v>
      </c>
      <c r="I1599" s="10">
        <f>VLOOKUP(C1599,away!$B$2:$E$404,3,FALSE)</f>
        <v>0.85619999999999996</v>
      </c>
      <c r="J1599" s="10">
        <f>VLOOKUP(B1599,home!$B$2:$E$404,4,FALSE)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344</v>
      </c>
      <c r="B1600" t="s">
        <v>222</v>
      </c>
      <c r="C1600" t="s">
        <v>216</v>
      </c>
      <c r="D1600" t="s">
        <v>401</v>
      </c>
      <c r="E1600" s="10">
        <f>VLOOKUP(A1600,home!$A$2:$E$404,3,FALSE)</f>
        <v>1.8042</v>
      </c>
      <c r="F1600" s="10">
        <f>VLOOKUP(B1600,home!$B$2:$E$404,3,FALSE)</f>
        <v>1.1085</v>
      </c>
      <c r="G1600" s="10">
        <f>VLOOKUP(C1600,away!$B$2:$E$404,4,FALSE)</f>
        <v>1.1455</v>
      </c>
      <c r="H1600" s="10">
        <f>VLOOKUP(A1600,away!$A$2:$E$404,3,FALSE)</f>
        <v>1.2458</v>
      </c>
      <c r="I1600" s="10">
        <f>VLOOKUP(C1600,away!$B$2:$E$404,3,FALSE)</f>
        <v>0.96319999999999995</v>
      </c>
      <c r="J1600" s="10">
        <f>VLOOKUP(B1600,home!$B$2:$E$404,4,FALSE)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345</v>
      </c>
      <c r="B1601" t="s">
        <v>245</v>
      </c>
      <c r="C1601" t="s">
        <v>231</v>
      </c>
      <c r="D1601" t="s">
        <v>401</v>
      </c>
      <c r="E1601" s="10">
        <f>VLOOKUP(A1601,home!$A$2:$E$404,3,FALSE)</f>
        <v>1.5690999999999999</v>
      </c>
      <c r="F1601" s="10">
        <f>VLOOKUP(B1601,home!$B$2:$E$404,3,FALSE)</f>
        <v>0.89219999999999999</v>
      </c>
      <c r="G1601" s="10">
        <f>VLOOKUP(C1601,away!$B$2:$E$404,4,FALSE)</f>
        <v>0.89219999999999999</v>
      </c>
      <c r="H1601" s="10">
        <f>VLOOKUP(A1601,away!$A$2:$E$404,3,FALSE)</f>
        <v>1.1701999999999999</v>
      </c>
      <c r="I1601" s="10">
        <f>VLOOKUP(C1601,away!$B$2:$E$404,3,FALSE)</f>
        <v>1.0255000000000001</v>
      </c>
      <c r="J1601" s="10">
        <f>VLOOKUP(B1601,home!$B$2:$E$404,4,FALSE)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345</v>
      </c>
      <c r="B1602" t="s">
        <v>242</v>
      </c>
      <c r="C1602" t="s">
        <v>241</v>
      </c>
      <c r="D1602" t="s">
        <v>401</v>
      </c>
      <c r="E1602" s="10">
        <f>VLOOKUP(A1602,home!$A$2:$E$404,3,FALSE)</f>
        <v>1.5690999999999999</v>
      </c>
      <c r="F1602" s="10">
        <f>VLOOKUP(B1602,home!$B$2:$E$404,3,FALSE)</f>
        <v>0.40560000000000002</v>
      </c>
      <c r="G1602" s="10">
        <f>VLOOKUP(C1602,away!$B$2:$E$404,4,FALSE)</f>
        <v>0.89219999999999999</v>
      </c>
      <c r="H1602" s="10">
        <f>VLOOKUP(A1602,away!$A$2:$E$404,3,FALSE)</f>
        <v>1.1701999999999999</v>
      </c>
      <c r="I1602" s="10">
        <f>VLOOKUP(C1602,away!$B$2:$E$404,3,FALSE)</f>
        <v>1.0255000000000001</v>
      </c>
      <c r="J1602" s="10">
        <f>VLOOKUP(B1602,home!$B$2:$E$404,4,FALSE)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345</v>
      </c>
      <c r="B1603" t="s">
        <v>237</v>
      </c>
      <c r="C1603" t="s">
        <v>236</v>
      </c>
      <c r="D1603" t="s">
        <v>401</v>
      </c>
      <c r="E1603" s="10">
        <f>VLOOKUP(A1603,home!$A$2:$E$404,3,FALSE)</f>
        <v>1.5690999999999999</v>
      </c>
      <c r="F1603" s="10">
        <f>VLOOKUP(B1603,home!$B$2:$E$404,3,FALSE)</f>
        <v>0.9849</v>
      </c>
      <c r="G1603" s="10">
        <f>VLOOKUP(C1603,away!$B$2:$E$404,4,FALSE)</f>
        <v>1.1472</v>
      </c>
      <c r="H1603" s="10">
        <f>VLOOKUP(A1603,away!$A$2:$E$404,3,FALSE)</f>
        <v>1.1701999999999999</v>
      </c>
      <c r="I1603" s="10">
        <f>VLOOKUP(C1603,away!$B$2:$E$404,3,FALSE)</f>
        <v>0.85460000000000003</v>
      </c>
      <c r="J1603" s="10">
        <f>VLOOKUP(B1603,home!$B$2:$E$404,4,FALSE)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346</v>
      </c>
      <c r="B1604" t="s">
        <v>323</v>
      </c>
      <c r="C1604" t="s">
        <v>252</v>
      </c>
      <c r="D1604" t="s">
        <v>401</v>
      </c>
      <c r="E1604" s="10">
        <f>VLOOKUP(A1604,home!$A$2:$E$404,3,FALSE)</f>
        <v>1.254</v>
      </c>
      <c r="F1604" s="10">
        <f>VLOOKUP(B1604,home!$B$2:$E$404,3,FALSE)</f>
        <v>1.2759</v>
      </c>
      <c r="G1604" s="10">
        <f>VLOOKUP(C1604,away!$B$2:$E$404,4,FALSE)</f>
        <v>0.53159999999999996</v>
      </c>
      <c r="H1604" s="10">
        <f>VLOOKUP(A1604,away!$A$2:$E$404,3,FALSE)</f>
        <v>0.9476</v>
      </c>
      <c r="I1604" s="10">
        <f>VLOOKUP(C1604,away!$B$2:$E$404,3,FALSE)</f>
        <v>1.1256999999999999</v>
      </c>
      <c r="J1604" s="10">
        <f>VLOOKUP(B1604,home!$B$2:$E$404,4,FALSE)</f>
        <v>0.56279999999999997</v>
      </c>
      <c r="K1604" s="12">
        <f t="shared" si="2126"/>
        <v>0.85054862375999996</v>
      </c>
      <c r="L1604" s="12">
        <f t="shared" si="2127"/>
        <v>0.60034625649599993</v>
      </c>
      <c r="M1604" s="13">
        <f t="shared" si="2128"/>
        <v>0.23436046966952298</v>
      </c>
      <c r="N1604" s="13">
        <f t="shared" si="2129"/>
        <v>0.19933497494115998</v>
      </c>
      <c r="O1604" s="13">
        <f t="shared" si="2130"/>
        <v>0.14069743063674245</v>
      </c>
      <c r="P1604" s="13">
        <f t="shared" si="2131"/>
        <v>0.11967000599464933</v>
      </c>
      <c r="Q1604" s="13">
        <f t="shared" si="2132"/>
        <v>8.4772044301718835E-2</v>
      </c>
      <c r="R1604" s="13">
        <f t="shared" si="2133"/>
        <v>4.2233587890686965E-2</v>
      </c>
      <c r="S1604" s="13">
        <f t="shared" si="2134"/>
        <v>1.5276584778731719E-2</v>
      </c>
      <c r="T1604" s="13">
        <f t="shared" si="2135"/>
        <v>5.089257945204996E-2</v>
      </c>
      <c r="U1604" s="13">
        <f t="shared" si="2136"/>
        <v>3.5921720056870797E-2</v>
      </c>
      <c r="V1604" s="13">
        <f t="shared" si="2137"/>
        <v>8.6673177464447002E-4</v>
      </c>
      <c r="W1604" s="13">
        <f t="shared" si="2138"/>
        <v>2.4034248538049571E-2</v>
      </c>
      <c r="X1604" s="13">
        <f t="shared" si="2139"/>
        <v>1.4428871137512518E-2</v>
      </c>
      <c r="Y1604" s="13">
        <f t="shared" si="2140"/>
        <v>4.3311593864344099E-3</v>
      </c>
      <c r="Z1604" s="13">
        <f t="shared" si="2141"/>
        <v>8.4515921295229054E-3</v>
      </c>
      <c r="AA1604" s="13">
        <f t="shared" si="2142"/>
        <v>7.1884900543465538E-3</v>
      </c>
      <c r="AB1604" s="13">
        <f t="shared" si="2143"/>
        <v>3.057080161318454E-3</v>
      </c>
      <c r="AC1604" s="13">
        <f t="shared" si="2144"/>
        <v>2.7660860642826519E-5</v>
      </c>
      <c r="AD1604" s="13">
        <f t="shared" si="2145"/>
        <v>5.1105742542859626E-3</v>
      </c>
      <c r="AE1604" s="13">
        <f t="shared" si="2146"/>
        <v>3.0681141221054137E-3</v>
      </c>
      <c r="AF1604" s="13">
        <f t="shared" si="2147"/>
        <v>9.2096541385424801E-4</v>
      </c>
      <c r="AG1604" s="13">
        <f t="shared" si="2148"/>
        <v>1.8429937952322905E-4</v>
      </c>
      <c r="AH1604" s="13">
        <f t="shared" si="2149"/>
        <v>1.2684704240975328E-3</v>
      </c>
      <c r="AI1604" s="13">
        <f t="shared" si="2150"/>
        <v>1.07889577349642E-3</v>
      </c>
      <c r="AJ1604" s="13">
        <f t="shared" si="2151"/>
        <v>4.5882665766393022E-4</v>
      </c>
      <c r="AK1604" s="13">
        <f t="shared" si="2152"/>
        <v>1.3008479407348552E-4</v>
      </c>
      <c r="AL1604" s="13">
        <f t="shared" si="2153"/>
        <v>5.6497162061707182E-7</v>
      </c>
      <c r="AM1604" s="13">
        <f t="shared" si="2154"/>
        <v>8.6935837972124293E-4</v>
      </c>
      <c r="AN1604" s="13">
        <f t="shared" si="2155"/>
        <v>5.2191604881907615E-4</v>
      </c>
      <c r="AO1604" s="13">
        <f t="shared" si="2156"/>
        <v>1.5666517305685794E-4</v>
      </c>
      <c r="AP1604" s="13">
        <f t="shared" si="2157"/>
        <v>3.1351116722660886E-5</v>
      </c>
      <c r="AQ1604" s="13">
        <f t="shared" si="2158"/>
        <v>4.7053813903546505E-6</v>
      </c>
      <c r="AR1604" s="13">
        <f t="shared" si="2159"/>
        <v>1.523042941165695E-4</v>
      </c>
      <c r="AS1604" s="13">
        <f t="shared" si="2160"/>
        <v>1.2954220775358646E-4</v>
      </c>
      <c r="AT1604" s="13">
        <f t="shared" si="2161"/>
        <v>5.5090973261822469E-5</v>
      </c>
      <c r="AU1604" s="13">
        <f t="shared" si="2162"/>
        <v>1.5619183829814022E-5</v>
      </c>
      <c r="AV1604" s="13">
        <f t="shared" si="2163"/>
        <v>3.3212188276756895E-6</v>
      </c>
      <c r="AW1604" s="13">
        <f t="shared" si="2164"/>
        <v>8.0135524800499631E-9</v>
      </c>
      <c r="AX1604" s="13">
        <f t="shared" si="2165"/>
        <v>1.2323859557102109E-4</v>
      </c>
      <c r="AY1604" s="13">
        <f t="shared" si="2166"/>
        <v>7.3985829506887011E-5</v>
      </c>
      <c r="AZ1604" s="13">
        <f t="shared" si="2167"/>
        <v>2.2208557889105452E-5</v>
      </c>
      <c r="BA1604" s="13">
        <f t="shared" si="2168"/>
        <v>4.4442748636330554E-6</v>
      </c>
      <c r="BB1604" s="13">
        <f t="shared" si="2169"/>
        <v>6.6702594430534364E-7</v>
      </c>
      <c r="BC1604" s="13">
        <f t="shared" si="2170"/>
        <v>8.0089305729884523E-8</v>
      </c>
      <c r="BD1604" s="13">
        <f t="shared" si="2171"/>
        <v>1.5239218803524697E-5</v>
      </c>
      <c r="BE1604" s="13">
        <f t="shared" si="2172"/>
        <v>1.2961696580515446E-5</v>
      </c>
      <c r="BF1604" s="13">
        <f t="shared" si="2173"/>
        <v>5.5122765940760536E-6</v>
      </c>
      <c r="BG1604" s="13">
        <f t="shared" si="2174"/>
        <v>1.5628197569586162E-6</v>
      </c>
      <c r="BH1604" s="13">
        <f t="shared" si="2175"/>
        <v>3.3231354836652206E-7</v>
      </c>
      <c r="BI1604" s="13">
        <f t="shared" si="2176"/>
        <v>5.6529766243989517E-8</v>
      </c>
      <c r="BJ1604" s="14">
        <f t="shared" si="2177"/>
        <v>0.38888645139948497</v>
      </c>
      <c r="BK1604" s="14">
        <f t="shared" si="2178"/>
        <v>0.37027600387931886</v>
      </c>
      <c r="BL1604" s="14">
        <f t="shared" si="2179"/>
        <v>0.2324261291821357</v>
      </c>
      <c r="BM1604" s="14">
        <f t="shared" si="2180"/>
        <v>0.17889768534002748</v>
      </c>
      <c r="BN1604" s="14">
        <f t="shared" si="2181"/>
        <v>0.82106851343448062</v>
      </c>
    </row>
    <row r="1605" spans="1:66" x14ac:dyDescent="0.25">
      <c r="A1605" t="s">
        <v>347</v>
      </c>
      <c r="B1605" t="s">
        <v>270</v>
      </c>
      <c r="C1605" t="s">
        <v>267</v>
      </c>
      <c r="D1605" t="s">
        <v>401</v>
      </c>
      <c r="E1605" s="10">
        <f>VLOOKUP(A1605,home!$A$2:$E$404,3,FALSE)</f>
        <v>1.5417000000000001</v>
      </c>
      <c r="F1605" s="10">
        <f>VLOOKUP(B1605,home!$B$2:$E$404,3,FALSE)</f>
        <v>0.79279999999999995</v>
      </c>
      <c r="G1605" s="10">
        <f>VLOOKUP(C1605,away!$B$2:$E$404,4,FALSE)</f>
        <v>1.1531</v>
      </c>
      <c r="H1605" s="10">
        <f>VLOOKUP(A1605,away!$A$2:$E$404,3,FALSE)</f>
        <v>1.125</v>
      </c>
      <c r="I1605" s="10">
        <f>VLOOKUP(C1605,away!$B$2:$E$404,3,FALSE)</f>
        <v>0.88890000000000002</v>
      </c>
      <c r="J1605" s="10">
        <f>VLOOKUP(B1605,home!$B$2:$E$404,4,FALSE)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347</v>
      </c>
      <c r="B1606" t="s">
        <v>259</v>
      </c>
      <c r="C1606" t="s">
        <v>271</v>
      </c>
      <c r="D1606" t="s">
        <v>401</v>
      </c>
      <c r="E1606" s="10">
        <f>VLOOKUP(A1606,home!$A$2:$E$404,3,FALSE)</f>
        <v>1.5417000000000001</v>
      </c>
      <c r="F1606" s="10">
        <f>VLOOKUP(B1606,home!$B$2:$E$404,3,FALSE)</f>
        <v>1.0810999999999999</v>
      </c>
      <c r="G1606" s="10">
        <f>VLOOKUP(C1606,away!$B$2:$E$404,4,FALSE)</f>
        <v>0.72070000000000001</v>
      </c>
      <c r="H1606" s="10">
        <f>VLOOKUP(A1606,away!$A$2:$E$404,3,FALSE)</f>
        <v>1.125</v>
      </c>
      <c r="I1606" s="10">
        <f>VLOOKUP(C1606,away!$B$2:$E$404,3,FALSE)</f>
        <v>0.69140000000000001</v>
      </c>
      <c r="J1606" s="10">
        <f>VLOOKUP(B1606,home!$B$2:$E$404,4,FALSE)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347</v>
      </c>
      <c r="B1607" t="s">
        <v>272</v>
      </c>
      <c r="C1607" t="s">
        <v>269</v>
      </c>
      <c r="D1607" t="s">
        <v>401</v>
      </c>
      <c r="E1607" s="10">
        <f>VLOOKUP(A1607,home!$A$2:$E$404,3,FALSE)</f>
        <v>1.5417000000000001</v>
      </c>
      <c r="F1607" s="10">
        <f>VLOOKUP(B1607,home!$B$2:$E$404,3,FALSE)</f>
        <v>2.0179999999999998</v>
      </c>
      <c r="G1607" s="10">
        <f>VLOOKUP(C1607,away!$B$2:$E$404,4,FALSE)</f>
        <v>1.1531</v>
      </c>
      <c r="H1607" s="10">
        <f>VLOOKUP(A1607,away!$A$2:$E$404,3,FALSE)</f>
        <v>1.125</v>
      </c>
      <c r="I1607" s="10">
        <f>VLOOKUP(C1607,away!$B$2:$E$404,3,FALSE)</f>
        <v>0.59260000000000002</v>
      </c>
      <c r="J1607" s="10">
        <f>VLOOKUP(B1607,home!$B$2:$E$404,4,FALSE)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348</v>
      </c>
      <c r="B1608" t="s">
        <v>276</v>
      </c>
      <c r="C1608" t="s">
        <v>287</v>
      </c>
      <c r="D1608" t="s">
        <v>401</v>
      </c>
      <c r="E1608" s="10">
        <f>VLOOKUP(A1608,home!$A$2:$E$404,3,FALSE)</f>
        <v>1.5124</v>
      </c>
      <c r="F1608" s="10">
        <f>VLOOKUP(B1608,home!$B$2:$E$404,3,FALSE)</f>
        <v>1.1460999999999999</v>
      </c>
      <c r="G1608" s="10">
        <f>VLOOKUP(C1608,away!$B$2:$E$404,4,FALSE)</f>
        <v>1.4986999999999999</v>
      </c>
      <c r="H1608" s="10">
        <f>VLOOKUP(A1608,away!$A$2:$E$404,3,FALSE)</f>
        <v>1.1446000000000001</v>
      </c>
      <c r="I1608" s="10">
        <f>VLOOKUP(C1608,away!$B$2:$E$404,3,FALSE)</f>
        <v>1.0484</v>
      </c>
      <c r="J1608" s="10">
        <f>VLOOKUP(B1608,home!$B$2:$E$404,4,FALSE)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348</v>
      </c>
      <c r="B1609" t="s">
        <v>280</v>
      </c>
      <c r="C1609" t="s">
        <v>286</v>
      </c>
      <c r="D1609" t="s">
        <v>401</v>
      </c>
      <c r="E1609" s="10">
        <f>VLOOKUP(A1609,home!$A$2:$E$404,3,FALSE)</f>
        <v>1.5124</v>
      </c>
      <c r="F1609" s="10">
        <f>VLOOKUP(B1609,home!$B$2:$E$404,3,FALSE)</f>
        <v>1.5427999999999999</v>
      </c>
      <c r="G1609" s="10">
        <f>VLOOKUP(C1609,away!$B$2:$E$404,4,FALSE)</f>
        <v>1.5869</v>
      </c>
      <c r="H1609" s="10">
        <f>VLOOKUP(A1609,away!$A$2:$E$404,3,FALSE)</f>
        <v>1.1446000000000001</v>
      </c>
      <c r="I1609" s="10">
        <f>VLOOKUP(C1609,away!$B$2:$E$404,3,FALSE)</f>
        <v>0.34949999999999998</v>
      </c>
      <c r="J1609" s="10">
        <f>VLOOKUP(B1609,home!$B$2:$E$404,4,FALSE)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348</v>
      </c>
      <c r="B1610" t="s">
        <v>283</v>
      </c>
      <c r="C1610" t="s">
        <v>277</v>
      </c>
      <c r="D1610" t="s">
        <v>401</v>
      </c>
      <c r="E1610" s="10">
        <f>VLOOKUP(A1610,home!$A$2:$E$404,3,FALSE)</f>
        <v>1.5124</v>
      </c>
      <c r="F1610" s="10">
        <f>VLOOKUP(B1610,home!$B$2:$E$404,3,FALSE)</f>
        <v>0.70530000000000004</v>
      </c>
      <c r="G1610" s="10">
        <f>VLOOKUP(C1610,away!$B$2:$E$404,4,FALSE)</f>
        <v>0.9698</v>
      </c>
      <c r="H1610" s="10">
        <f>VLOOKUP(A1610,away!$A$2:$E$404,3,FALSE)</f>
        <v>1.1446000000000001</v>
      </c>
      <c r="I1610" s="10">
        <f>VLOOKUP(C1610,away!$B$2:$E$404,3,FALSE)</f>
        <v>1.1066</v>
      </c>
      <c r="J1610" s="10">
        <f>VLOOKUP(B1610,home!$B$2:$E$404,4,FALSE)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348</v>
      </c>
      <c r="B1611" t="s">
        <v>273</v>
      </c>
      <c r="C1611" t="s">
        <v>284</v>
      </c>
      <c r="D1611" t="s">
        <v>401</v>
      </c>
      <c r="E1611" s="10">
        <f>VLOOKUP(A1611,home!$A$2:$E$404,3,FALSE)</f>
        <v>1.5124</v>
      </c>
      <c r="F1611" s="10">
        <f>VLOOKUP(B1611,home!$B$2:$E$404,3,FALSE)</f>
        <v>1.2783</v>
      </c>
      <c r="G1611" s="10">
        <f>VLOOKUP(C1611,away!$B$2:$E$404,4,FALSE)</f>
        <v>1.0579000000000001</v>
      </c>
      <c r="H1611" s="10">
        <f>VLOOKUP(A1611,away!$A$2:$E$404,3,FALSE)</f>
        <v>1.1446000000000001</v>
      </c>
      <c r="I1611" s="10">
        <f>VLOOKUP(C1611,away!$B$2:$E$404,3,FALSE)</f>
        <v>0.99019999999999997</v>
      </c>
      <c r="J1611" s="10">
        <f>VLOOKUP(B1611,home!$B$2:$E$404,4,FALSE)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348</v>
      </c>
      <c r="B1612" t="s">
        <v>288</v>
      </c>
      <c r="C1612" t="s">
        <v>282</v>
      </c>
      <c r="D1612" t="s">
        <v>401</v>
      </c>
      <c r="E1612" s="10">
        <f>VLOOKUP(A1612,home!$A$2:$E$404,3,FALSE)</f>
        <v>1.5124</v>
      </c>
      <c r="F1612" s="10">
        <f>VLOOKUP(B1612,home!$B$2:$E$404,3,FALSE)</f>
        <v>0.66120000000000001</v>
      </c>
      <c r="G1612" s="10">
        <f>VLOOKUP(C1612,away!$B$2:$E$404,4,FALSE)</f>
        <v>0.61709999999999998</v>
      </c>
      <c r="H1612" s="10">
        <f>VLOOKUP(A1612,away!$A$2:$E$404,3,FALSE)</f>
        <v>1.1446000000000001</v>
      </c>
      <c r="I1612" s="10">
        <f>VLOOKUP(C1612,away!$B$2:$E$404,3,FALSE)</f>
        <v>1.5726</v>
      </c>
      <c r="J1612" s="10">
        <f>VLOOKUP(B1612,home!$B$2:$E$404,4,FALSE)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356</v>
      </c>
      <c r="B1613" t="s">
        <v>327</v>
      </c>
      <c r="C1613" t="s">
        <v>330</v>
      </c>
      <c r="D1613" t="s">
        <v>401</v>
      </c>
      <c r="E1613" s="10">
        <f>VLOOKUP(A1613,home!$A$2:$E$404,3,FALSE)</f>
        <v>1.6769000000000001</v>
      </c>
      <c r="F1613" s="10">
        <f>VLOOKUP(B1613,home!$B$2:$E$404,3,FALSE)</f>
        <v>0.59630000000000005</v>
      </c>
      <c r="G1613" s="10">
        <f>VLOOKUP(C1613,away!$B$2:$E$404,4,FALSE)</f>
        <v>1.1927000000000001</v>
      </c>
      <c r="H1613" s="10">
        <f>VLOOKUP(A1613,away!$A$2:$E$404,3,FALSE)</f>
        <v>1.5230999999999999</v>
      </c>
      <c r="I1613" s="10">
        <f>VLOOKUP(C1613,away!$B$2:$E$404,3,FALSE)</f>
        <v>1.1111</v>
      </c>
      <c r="J1613" s="10">
        <f>VLOOKUP(B1613,home!$B$2:$E$404,4,FALSE)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356</v>
      </c>
      <c r="B1614" t="s">
        <v>334</v>
      </c>
      <c r="C1614" t="s">
        <v>331</v>
      </c>
      <c r="D1614" t="s">
        <v>401</v>
      </c>
      <c r="E1614" s="10">
        <f>VLOOKUP(A1614,home!$A$2:$E$404,3,FALSE)</f>
        <v>1.6769000000000001</v>
      </c>
      <c r="F1614" s="10">
        <f>VLOOKUP(B1614,home!$B$2:$E$404,3,FALSE)</f>
        <v>1.4219999999999999</v>
      </c>
      <c r="G1614" s="10">
        <f>VLOOKUP(C1614,away!$B$2:$E$404,4,FALSE)</f>
        <v>0.77980000000000005</v>
      </c>
      <c r="H1614" s="10">
        <f>VLOOKUP(A1614,away!$A$2:$E$404,3,FALSE)</f>
        <v>1.5230999999999999</v>
      </c>
      <c r="I1614" s="10">
        <f>VLOOKUP(C1614,away!$B$2:$E$404,3,FALSE)</f>
        <v>0.85860000000000003</v>
      </c>
      <c r="J1614" s="10">
        <f>VLOOKUP(B1614,home!$B$2:$E$404,4,FALSE)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356</v>
      </c>
      <c r="B1615" t="s">
        <v>336</v>
      </c>
      <c r="C1615" t="s">
        <v>335</v>
      </c>
      <c r="D1615" t="s">
        <v>401</v>
      </c>
      <c r="E1615" s="10">
        <f>VLOOKUP(A1615,home!$A$2:$E$404,3,FALSE)</f>
        <v>1.6769000000000001</v>
      </c>
      <c r="F1615" s="10">
        <f>VLOOKUP(B1615,home!$B$2:$E$404,3,FALSE)</f>
        <v>0.99390000000000001</v>
      </c>
      <c r="G1615" s="10">
        <f>VLOOKUP(C1615,away!$B$2:$E$404,4,FALSE)</f>
        <v>1.4679</v>
      </c>
      <c r="H1615" s="10">
        <f>VLOOKUP(A1615,away!$A$2:$E$404,3,FALSE)</f>
        <v>1.5230999999999999</v>
      </c>
      <c r="I1615" s="10">
        <f>VLOOKUP(C1615,away!$B$2:$E$404,3,FALSE)</f>
        <v>0.85860000000000003</v>
      </c>
      <c r="J1615" s="10">
        <f>VLOOKUP(B1615,home!$B$2:$E$404,4,FALSE)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289</v>
      </c>
      <c r="B1616" t="s">
        <v>306</v>
      </c>
      <c r="C1616" t="s">
        <v>296</v>
      </c>
      <c r="D1616" t="s">
        <v>401</v>
      </c>
      <c r="E1616" s="10">
        <f>VLOOKUP(A1616,home!$A$2:$E$404,3,FALSE)</f>
        <v>1.6667000000000001</v>
      </c>
      <c r="F1616" s="10">
        <f>VLOOKUP(B1616,home!$B$2:$E$404,3,FALSE)</f>
        <v>1.2</v>
      </c>
      <c r="G1616" s="10">
        <f>VLOOKUP(C1616,away!$B$2:$E$404,4,FALSE)</f>
        <v>0.6</v>
      </c>
      <c r="H1616" s="10">
        <f>VLOOKUP(A1616,away!$A$2:$E$404,3,FALSE)</f>
        <v>0.93330000000000002</v>
      </c>
      <c r="I1616" s="10">
        <f>VLOOKUP(C1616,away!$B$2:$E$404,3,FALSE)</f>
        <v>1.0714999999999999</v>
      </c>
      <c r="J1616" s="10">
        <f>VLOOKUP(B1616,home!$B$2:$E$404,4,FALSE)</f>
        <v>1.6072</v>
      </c>
      <c r="K1616" s="12">
        <f t="shared" si="2126"/>
        <v>1.2000239999999998</v>
      </c>
      <c r="L1616" s="12">
        <f t="shared" si="2127"/>
        <v>1.6072497428399999</v>
      </c>
      <c r="M1616" s="13">
        <f t="shared" si="2128"/>
        <v>6.0369350623554231E-2</v>
      </c>
      <c r="N1616" s="13">
        <f t="shared" si="2129"/>
        <v>7.2444669612680021E-2</v>
      </c>
      <c r="O1616" s="13">
        <f t="shared" si="2130"/>
        <v>9.7028623265125333E-2</v>
      </c>
      <c r="P1616" s="13">
        <f t="shared" si="2131"/>
        <v>0.1164366766051087</v>
      </c>
      <c r="Q1616" s="13">
        <f t="shared" si="2132"/>
        <v>4.3467671103643364E-2</v>
      </c>
      <c r="R1616" s="13">
        <f t="shared" si="2133"/>
        <v>7.7974614895495981E-2</v>
      </c>
      <c r="S1616" s="13">
        <f t="shared" si="2134"/>
        <v>5.6143968416122764E-2</v>
      </c>
      <c r="T1616" s="13">
        <f t="shared" si="2135"/>
        <v>6.9863403203184488E-2</v>
      </c>
      <c r="U1616" s="13">
        <f t="shared" si="2136"/>
        <v>9.3571409265352637E-2</v>
      </c>
      <c r="V1616" s="13">
        <f t="shared" si="2137"/>
        <v>1.2031891139520846E-2</v>
      </c>
      <c r="W1616" s="13">
        <f t="shared" si="2138"/>
        <v>1.7387416182826174E-2</v>
      </c>
      <c r="X1616" s="13">
        <f t="shared" si="2139"/>
        <v>2.7945920188499417E-2</v>
      </c>
      <c r="Y1616" s="13">
        <f t="shared" si="2140"/>
        <v>2.2458036518196431E-2</v>
      </c>
      <c r="Z1616" s="13">
        <f t="shared" si="2141"/>
        <v>4.1774893246277971E-2</v>
      </c>
      <c r="AA1616" s="13">
        <f t="shared" si="2142"/>
        <v>5.0130874492971461E-2</v>
      </c>
      <c r="AB1616" s="13">
        <f t="shared" si="2143"/>
        <v>3.0079126266276793E-2</v>
      </c>
      <c r="AC1616" s="13">
        <f t="shared" si="2144"/>
        <v>1.4503980528714417E-3</v>
      </c>
      <c r="AD1616" s="13">
        <f t="shared" si="2145"/>
        <v>5.2163291793449465E-3</v>
      </c>
      <c r="AE1616" s="13">
        <f t="shared" si="2146"/>
        <v>8.3839437320709521E-3</v>
      </c>
      <c r="AF1616" s="13">
        <f t="shared" si="2147"/>
        <v>6.7375457036780361E-3</v>
      </c>
      <c r="AG1616" s="13">
        <f t="shared" si="2148"/>
        <v>3.6096395332030893E-3</v>
      </c>
      <c r="AH1616" s="13">
        <f t="shared" si="2149"/>
        <v>1.6785671606812193E-2</v>
      </c>
      <c r="AI1616" s="13">
        <f t="shared" si="2150"/>
        <v>2.0143208784293185E-2</v>
      </c>
      <c r="AJ1616" s="13">
        <f t="shared" si="2151"/>
        <v>1.2086166989081323E-2</v>
      </c>
      <c r="AK1616" s="13">
        <f t="shared" si="2152"/>
        <v>4.8345634849684413E-3</v>
      </c>
      <c r="AL1616" s="13">
        <f t="shared" si="2153"/>
        <v>1.1189752898549795E-4</v>
      </c>
      <c r="AM1616" s="13">
        <f t="shared" si="2154"/>
        <v>1.2519440414228468E-3</v>
      </c>
      <c r="AN1616" s="13">
        <f t="shared" si="2155"/>
        <v>2.0121867386269404E-3</v>
      </c>
      <c r="AO1616" s="13">
        <f t="shared" si="2156"/>
        <v>1.6170433091021049E-3</v>
      </c>
      <c r="AP1616" s="13">
        <f t="shared" si="2157"/>
        <v>8.6633081423849998E-4</v>
      </c>
      <c r="AQ1616" s="13">
        <f t="shared" si="2158"/>
        <v>3.4810249459979941E-4</v>
      </c>
      <c r="AR1616" s="13">
        <f t="shared" si="2159"/>
        <v>5.3957532746891131E-3</v>
      </c>
      <c r="AS1616" s="13">
        <f t="shared" si="2160"/>
        <v>6.4750334277055262E-3</v>
      </c>
      <c r="AT1616" s="13">
        <f t="shared" si="2161"/>
        <v>3.885097757024448E-3</v>
      </c>
      <c r="AU1616" s="13">
        <f t="shared" si="2162"/>
        <v>1.5540701835918352E-3</v>
      </c>
      <c r="AV1616" s="13">
        <f t="shared" si="2163"/>
        <v>4.6623037949865195E-4</v>
      </c>
      <c r="AW1616" s="13">
        <f t="shared" si="2164"/>
        <v>5.9950290543955558E-6</v>
      </c>
      <c r="AX1616" s="13">
        <f t="shared" si="2165"/>
        <v>2.503938160607349E-4</v>
      </c>
      <c r="AY1616" s="13">
        <f t="shared" si="2166"/>
        <v>4.0244539647234234E-4</v>
      </c>
      <c r="AZ1616" s="13">
        <f t="shared" si="2167"/>
        <v>3.2341512999365713E-4</v>
      </c>
      <c r="BA1616" s="13">
        <f t="shared" si="2168"/>
        <v>1.7326962817095683E-4</v>
      </c>
      <c r="BB1616" s="13">
        <f t="shared" si="2169"/>
        <v>6.9621891329938232E-5</v>
      </c>
      <c r="BC1616" s="13">
        <f t="shared" si="2170"/>
        <v>2.2379953387215515E-5</v>
      </c>
      <c r="BD1616" s="13">
        <f t="shared" si="2171"/>
        <v>1.4453871771953613E-3</v>
      </c>
      <c r="BE1616" s="13">
        <f t="shared" si="2172"/>
        <v>1.7344993019266855E-3</v>
      </c>
      <c r="BF1616" s="13">
        <f t="shared" si="2173"/>
        <v>1.0407203951476344E-3</v>
      </c>
      <c r="BG1616" s="13">
        <f t="shared" si="2174"/>
        <v>4.162964838222149E-4</v>
      </c>
      <c r="BH1616" s="13">
        <f t="shared" si="2175"/>
        <v>1.2489144292556737E-4</v>
      </c>
      <c r="BI1616" s="13">
        <f t="shared" si="2176"/>
        <v>2.9974545781062178E-5</v>
      </c>
      <c r="BJ1616" s="14">
        <f t="shared" si="2177"/>
        <v>0.28485170817073197</v>
      </c>
      <c r="BK1616" s="14">
        <f t="shared" si="2178"/>
        <v>0.24694662776263582</v>
      </c>
      <c r="BL1616" s="14">
        <f t="shared" si="2179"/>
        <v>0.42520221341968545</v>
      </c>
      <c r="BM1616" s="14">
        <f t="shared" si="2180"/>
        <v>0.53065738612630586</v>
      </c>
      <c r="BN1616" s="14">
        <f t="shared" si="2181"/>
        <v>0.46772160610560765</v>
      </c>
    </row>
    <row r="1617" spans="1:66" x14ac:dyDescent="0.25">
      <c r="A1617" t="s">
        <v>289</v>
      </c>
      <c r="B1617" t="s">
        <v>309</v>
      </c>
      <c r="C1617" t="s">
        <v>304</v>
      </c>
      <c r="D1617" t="s">
        <v>401</v>
      </c>
      <c r="E1617" s="10">
        <f>VLOOKUP(A1617,home!$A$2:$E$404,3,FALSE)</f>
        <v>1.6667000000000001</v>
      </c>
      <c r="F1617" s="10">
        <f>VLOOKUP(B1617,home!$B$2:$E$404,3,FALSE)</f>
        <v>0.9</v>
      </c>
      <c r="G1617" s="10">
        <f>VLOOKUP(C1617,away!$B$2:$E$404,4,FALSE)</f>
        <v>0.75</v>
      </c>
      <c r="H1617" s="10">
        <f>VLOOKUP(A1617,away!$A$2:$E$404,3,FALSE)</f>
        <v>0.93330000000000002</v>
      </c>
      <c r="I1617" s="10">
        <f>VLOOKUP(C1617,away!$B$2:$E$404,3,FALSE)</f>
        <v>0.80359999999999998</v>
      </c>
      <c r="J1617" s="10">
        <f>VLOOKUP(B1617,home!$B$2:$E$404,4,FALSE)</f>
        <v>0.53569999999999995</v>
      </c>
      <c r="K1617" s="12">
        <f t="shared" si="2126"/>
        <v>1.1250225</v>
      </c>
      <c r="L1617" s="12">
        <f t="shared" si="2127"/>
        <v>0.40177493571599993</v>
      </c>
      <c r="M1617" s="13">
        <f t="shared" si="2128"/>
        <v>0.217230248336891</v>
      </c>
      <c r="N1617" s="13">
        <f t="shared" si="2129"/>
        <v>0.24438891705958996</v>
      </c>
      <c r="O1617" s="13">
        <f t="shared" si="2130"/>
        <v>8.7277669061125079E-2</v>
      </c>
      <c r="P1617" s="13">
        <f t="shared" si="2131"/>
        <v>9.8189341441319578E-2</v>
      </c>
      <c r="Q1617" s="13">
        <f t="shared" si="2132"/>
        <v>0.1374715152213363</v>
      </c>
      <c r="R1617" s="13">
        <f t="shared" si="2133"/>
        <v>1.7532989938237924E-2</v>
      </c>
      <c r="S1617" s="13">
        <f t="shared" si="2134"/>
        <v>1.1095539003537038E-2</v>
      </c>
      <c r="T1617" s="13">
        <f t="shared" si="2135"/>
        <v>5.5232609190833497E-2</v>
      </c>
      <c r="U1617" s="13">
        <f t="shared" si="2136"/>
        <v>1.9725008172791273E-2</v>
      </c>
      <c r="V1617" s="13">
        <f t="shared" si="2137"/>
        <v>5.5724982850873244E-4</v>
      </c>
      <c r="W1617" s="13">
        <f t="shared" si="2138"/>
        <v>5.1552849244365248E-2</v>
      </c>
      <c r="X1617" s="13">
        <f t="shared" si="2139"/>
        <v>2.0712642691131478E-2</v>
      </c>
      <c r="Y1617" s="13">
        <f t="shared" si="2140"/>
        <v>4.1609103428689133E-3</v>
      </c>
      <c r="Z1617" s="13">
        <f t="shared" si="2141"/>
        <v>2.3481053017816054E-3</v>
      </c>
      <c r="AA1617" s="13">
        <f t="shared" si="2142"/>
        <v>2.6416712968735964E-3</v>
      </c>
      <c r="AB1617" s="13">
        <f t="shared" si="2143"/>
        <v>1.4859698232934882E-3</v>
      </c>
      <c r="AC1617" s="13">
        <f t="shared" si="2144"/>
        <v>1.5742511142688731E-5</v>
      </c>
      <c r="AD1617" s="13">
        <f t="shared" si="2145"/>
        <v>1.4499528834754737E-2</v>
      </c>
      <c r="AE1617" s="13">
        <f t="shared" si="2146"/>
        <v>5.8255472654958713E-3</v>
      </c>
      <c r="AF1617" s="13">
        <f t="shared" si="2147"/>
        <v>1.1702794390525616E-3</v>
      </c>
      <c r="AG1617" s="13">
        <f t="shared" si="2148"/>
        <v>1.567296487983665E-4</v>
      </c>
      <c r="AH1617" s="13">
        <f t="shared" si="2149"/>
        <v>2.3585246416942576E-4</v>
      </c>
      <c r="AI1617" s="13">
        <f t="shared" si="2150"/>
        <v>2.6533932887104776E-4</v>
      </c>
      <c r="AJ1617" s="13">
        <f t="shared" si="2151"/>
        <v>1.4925635755741421E-4</v>
      </c>
      <c r="AK1617" s="13">
        <f t="shared" si="2152"/>
        <v>5.5972253506711979E-5</v>
      </c>
      <c r="AL1617" s="13">
        <f t="shared" si="2153"/>
        <v>2.8462828055806033E-7</v>
      </c>
      <c r="AM1617" s="13">
        <f t="shared" si="2154"/>
        <v>3.2624592356995728E-3</v>
      </c>
      <c r="AN1617" s="13">
        <f t="shared" si="2155"/>
        <v>1.3107743496992661E-3</v>
      </c>
      <c r="AO1617" s="13">
        <f t="shared" si="2156"/>
        <v>2.6331814004430213E-4</v>
      </c>
      <c r="AP1617" s="13">
        <f t="shared" si="2157"/>
        <v>3.5264876263052061E-5</v>
      </c>
      <c r="AQ1617" s="13">
        <f t="shared" si="2158"/>
        <v>3.5421358484051074E-6</v>
      </c>
      <c r="AR1617" s="13">
        <f t="shared" si="2159"/>
        <v>1.8951921726026252E-5</v>
      </c>
      <c r="AS1617" s="13">
        <f t="shared" si="2160"/>
        <v>2.1321338360018367E-5</v>
      </c>
      <c r="AT1617" s="13">
        <f t="shared" si="2161"/>
        <v>1.1993492692566887E-5</v>
      </c>
      <c r="AU1617" s="13">
        <f t="shared" si="2162"/>
        <v>4.4976497109077737E-6</v>
      </c>
      <c r="AV1617" s="13">
        <f t="shared" si="2163"/>
        <v>1.2649892804724363E-6</v>
      </c>
      <c r="AW1617" s="13">
        <f t="shared" si="2164"/>
        <v>3.5737123829485204E-9</v>
      </c>
      <c r="AX1617" s="13">
        <f t="shared" si="2165"/>
        <v>6.117233409158034E-4</v>
      </c>
      <c r="AY1617" s="13">
        <f t="shared" si="2166"/>
        <v>2.457751059724236E-4</v>
      </c>
      <c r="AZ1617" s="13">
        <f t="shared" si="2167"/>
        <v>4.9373138701331782E-5</v>
      </c>
      <c r="BA1617" s="13">
        <f t="shared" si="2168"/>
        <v>6.6122965426082431E-6</v>
      </c>
      <c r="BB1617" s="13">
        <f t="shared" si="2169"/>
        <v>6.6416375458538876E-7</v>
      </c>
      <c r="BC1617" s="13">
        <f t="shared" si="2170"/>
        <v>5.3368869960688372E-8</v>
      </c>
      <c r="BD1617" s="13">
        <f t="shared" si="2171"/>
        <v>1.2690678555281426E-6</v>
      </c>
      <c r="BE1617" s="13">
        <f t="shared" si="2172"/>
        <v>1.4277298914959099E-6</v>
      </c>
      <c r="BF1617" s="13">
        <f t="shared" si="2173"/>
        <v>8.0311412592772891E-7</v>
      </c>
      <c r="BG1617" s="13">
        <f t="shared" si="2174"/>
        <v>3.011738205788426E-7</v>
      </c>
      <c r="BH1617" s="13">
        <f t="shared" si="2175"/>
        <v>8.4706831140540317E-8</v>
      </c>
      <c r="BI1617" s="13">
        <f t="shared" si="2176"/>
        <v>1.9059418187361706E-8</v>
      </c>
      <c r="BJ1617" s="14">
        <f t="shared" si="2177"/>
        <v>0.54096108909053819</v>
      </c>
      <c r="BK1617" s="14">
        <f t="shared" si="2178"/>
        <v>0.32733418085565202</v>
      </c>
      <c r="BL1617" s="14">
        <f t="shared" si="2179"/>
        <v>0.1294316629401388</v>
      </c>
      <c r="BM1617" s="14">
        <f t="shared" si="2180"/>
        <v>0.19773858559735077</v>
      </c>
      <c r="BN1617" s="14">
        <f t="shared" si="2181"/>
        <v>0.8020906810584999</v>
      </c>
    </row>
    <row r="1618" spans="1:66" x14ac:dyDescent="0.25">
      <c r="A1618" t="s">
        <v>289</v>
      </c>
      <c r="B1618" t="s">
        <v>315</v>
      </c>
      <c r="C1618" t="s">
        <v>293</v>
      </c>
      <c r="D1618" t="s">
        <v>401</v>
      </c>
      <c r="E1618" s="10">
        <f>VLOOKUP(A1618,home!$A$2:$E$404,3,FALSE)</f>
        <v>1.6667000000000001</v>
      </c>
      <c r="F1618" s="10">
        <f>VLOOKUP(B1618,home!$B$2:$E$404,3,FALSE)</f>
        <v>0.9</v>
      </c>
      <c r="G1618" s="10" t="e">
        <f>VLOOKUP(C1618,away!$B$2:$E$404,4,FALSE)</f>
        <v>#N/A</v>
      </c>
      <c r="H1618" s="10">
        <f>VLOOKUP(A1618,away!$A$2:$E$404,3,FALSE)</f>
        <v>0.93330000000000002</v>
      </c>
      <c r="I1618" s="10" t="e">
        <f>VLOOKUP(C1618,away!$B$2:$E$404,3,FALSE)</f>
        <v>#N/A</v>
      </c>
      <c r="J1618" s="10">
        <f>VLOOKUP(B1618,home!$B$2:$E$404,4,FALSE)</f>
        <v>2.6787000000000001</v>
      </c>
      <c r="K1618" s="12" t="e">
        <f t="shared" si="2126"/>
        <v>#N/A</v>
      </c>
      <c r="L1618" s="12" t="e">
        <f t="shared" si="2127"/>
        <v>#N/A</v>
      </c>
      <c r="M1618" s="13" t="e">
        <f t="shared" si="2128"/>
        <v>#N/A</v>
      </c>
      <c r="N1618" s="13" t="e">
        <f t="shared" si="2129"/>
        <v>#N/A</v>
      </c>
      <c r="O1618" s="13" t="e">
        <f t="shared" si="2130"/>
        <v>#N/A</v>
      </c>
      <c r="P1618" s="13" t="e">
        <f t="shared" si="2131"/>
        <v>#N/A</v>
      </c>
      <c r="Q1618" s="13" t="e">
        <f t="shared" si="2132"/>
        <v>#N/A</v>
      </c>
      <c r="R1618" s="13" t="e">
        <f t="shared" si="2133"/>
        <v>#N/A</v>
      </c>
      <c r="S1618" s="13" t="e">
        <f t="shared" si="2134"/>
        <v>#N/A</v>
      </c>
      <c r="T1618" s="13" t="e">
        <f t="shared" si="2135"/>
        <v>#N/A</v>
      </c>
      <c r="U1618" s="13" t="e">
        <f t="shared" si="2136"/>
        <v>#N/A</v>
      </c>
      <c r="V1618" s="13" t="e">
        <f t="shared" si="2137"/>
        <v>#N/A</v>
      </c>
      <c r="W1618" s="13" t="e">
        <f t="shared" si="2138"/>
        <v>#N/A</v>
      </c>
      <c r="X1618" s="13" t="e">
        <f t="shared" si="2139"/>
        <v>#N/A</v>
      </c>
      <c r="Y1618" s="13" t="e">
        <f t="shared" si="2140"/>
        <v>#N/A</v>
      </c>
      <c r="Z1618" s="13" t="e">
        <f t="shared" si="2141"/>
        <v>#N/A</v>
      </c>
      <c r="AA1618" s="13" t="e">
        <f t="shared" si="2142"/>
        <v>#N/A</v>
      </c>
      <c r="AB1618" s="13" t="e">
        <f t="shared" si="2143"/>
        <v>#N/A</v>
      </c>
      <c r="AC1618" s="13" t="e">
        <f t="shared" si="2144"/>
        <v>#N/A</v>
      </c>
      <c r="AD1618" s="13" t="e">
        <f t="shared" si="2145"/>
        <v>#N/A</v>
      </c>
      <c r="AE1618" s="13" t="e">
        <f t="shared" si="2146"/>
        <v>#N/A</v>
      </c>
      <c r="AF1618" s="13" t="e">
        <f t="shared" si="2147"/>
        <v>#N/A</v>
      </c>
      <c r="AG1618" s="13" t="e">
        <f t="shared" si="2148"/>
        <v>#N/A</v>
      </c>
      <c r="AH1618" s="13" t="e">
        <f t="shared" si="2149"/>
        <v>#N/A</v>
      </c>
      <c r="AI1618" s="13" t="e">
        <f t="shared" si="2150"/>
        <v>#N/A</v>
      </c>
      <c r="AJ1618" s="13" t="e">
        <f t="shared" si="2151"/>
        <v>#N/A</v>
      </c>
      <c r="AK1618" s="13" t="e">
        <f t="shared" si="2152"/>
        <v>#N/A</v>
      </c>
      <c r="AL1618" s="13" t="e">
        <f t="shared" si="2153"/>
        <v>#N/A</v>
      </c>
      <c r="AM1618" s="13" t="e">
        <f t="shared" si="2154"/>
        <v>#N/A</v>
      </c>
      <c r="AN1618" s="13" t="e">
        <f t="shared" si="2155"/>
        <v>#N/A</v>
      </c>
      <c r="AO1618" s="13" t="e">
        <f t="shared" si="2156"/>
        <v>#N/A</v>
      </c>
      <c r="AP1618" s="13" t="e">
        <f t="shared" si="2157"/>
        <v>#N/A</v>
      </c>
      <c r="AQ1618" s="13" t="e">
        <f t="shared" si="2158"/>
        <v>#N/A</v>
      </c>
      <c r="AR1618" s="13" t="e">
        <f t="shared" si="2159"/>
        <v>#N/A</v>
      </c>
      <c r="AS1618" s="13" t="e">
        <f t="shared" si="2160"/>
        <v>#N/A</v>
      </c>
      <c r="AT1618" s="13" t="e">
        <f t="shared" si="2161"/>
        <v>#N/A</v>
      </c>
      <c r="AU1618" s="13" t="e">
        <f t="shared" si="2162"/>
        <v>#N/A</v>
      </c>
      <c r="AV1618" s="13" t="e">
        <f t="shared" si="2163"/>
        <v>#N/A</v>
      </c>
      <c r="AW1618" s="13" t="e">
        <f t="shared" si="2164"/>
        <v>#N/A</v>
      </c>
      <c r="AX1618" s="13" t="e">
        <f t="shared" si="2165"/>
        <v>#N/A</v>
      </c>
      <c r="AY1618" s="13" t="e">
        <f t="shared" si="2166"/>
        <v>#N/A</v>
      </c>
      <c r="AZ1618" s="13" t="e">
        <f t="shared" si="2167"/>
        <v>#N/A</v>
      </c>
      <c r="BA1618" s="13" t="e">
        <f t="shared" si="2168"/>
        <v>#N/A</v>
      </c>
      <c r="BB1618" s="13" t="e">
        <f t="shared" si="2169"/>
        <v>#N/A</v>
      </c>
      <c r="BC1618" s="13" t="e">
        <f t="shared" si="2170"/>
        <v>#N/A</v>
      </c>
      <c r="BD1618" s="13" t="e">
        <f t="shared" si="2171"/>
        <v>#N/A</v>
      </c>
      <c r="BE1618" s="13" t="e">
        <f t="shared" si="2172"/>
        <v>#N/A</v>
      </c>
      <c r="BF1618" s="13" t="e">
        <f t="shared" si="2173"/>
        <v>#N/A</v>
      </c>
      <c r="BG1618" s="13" t="e">
        <f t="shared" si="2174"/>
        <v>#N/A</v>
      </c>
      <c r="BH1618" s="13" t="e">
        <f t="shared" si="2175"/>
        <v>#N/A</v>
      </c>
      <c r="BI1618" s="13" t="e">
        <f t="shared" si="2176"/>
        <v>#N/A</v>
      </c>
      <c r="BJ1618" s="14" t="e">
        <f t="shared" si="2177"/>
        <v>#N/A</v>
      </c>
      <c r="BK1618" s="14" t="e">
        <f t="shared" si="2178"/>
        <v>#N/A</v>
      </c>
      <c r="BL1618" s="14" t="e">
        <f t="shared" si="2179"/>
        <v>#N/A</v>
      </c>
      <c r="BM1618" s="14" t="e">
        <f t="shared" si="2180"/>
        <v>#N/A</v>
      </c>
      <c r="BN1618" s="14" t="e">
        <f t="shared" si="2181"/>
        <v>#N/A</v>
      </c>
    </row>
    <row r="1619" spans="1:66" x14ac:dyDescent="0.25">
      <c r="A1619" t="s">
        <v>289</v>
      </c>
      <c r="B1619" t="s">
        <v>292</v>
      </c>
      <c r="C1619" t="s">
        <v>311</v>
      </c>
      <c r="D1619" t="s">
        <v>401</v>
      </c>
      <c r="E1619" s="10">
        <f>VLOOKUP(A1619,home!$A$2:$E$404,3,FALSE)</f>
        <v>1.6667000000000001</v>
      </c>
      <c r="F1619" s="10">
        <f>VLOOKUP(B1619,home!$B$2:$E$404,3,FALSE)</f>
        <v>0.9</v>
      </c>
      <c r="G1619" s="10">
        <f>VLOOKUP(C1619,away!$B$2:$E$404,4,FALSE)</f>
        <v>0.6</v>
      </c>
      <c r="H1619" s="10">
        <f>VLOOKUP(A1619,away!$A$2:$E$404,3,FALSE)</f>
        <v>0.93330000000000002</v>
      </c>
      <c r="I1619" s="10">
        <f>VLOOKUP(C1619,away!$B$2:$E$404,3,FALSE)</f>
        <v>1.0714999999999999</v>
      </c>
      <c r="J1619" s="10">
        <f>VLOOKUP(B1619,home!$B$2:$E$404,4,FALSE)</f>
        <v>0.53569999999999995</v>
      </c>
      <c r="K1619" s="12">
        <f t="shared" si="2126"/>
        <v>0.9000180000000001</v>
      </c>
      <c r="L1619" s="12">
        <f t="shared" si="2127"/>
        <v>0.53571657991499999</v>
      </c>
      <c r="M1619" s="13">
        <f t="shared" si="2128"/>
        <v>0.2379405134795371</v>
      </c>
      <c r="N1619" s="13">
        <f t="shared" si="2129"/>
        <v>0.21415074506082601</v>
      </c>
      <c r="O1619" s="13">
        <f t="shared" si="2130"/>
        <v>0.12746867810447654</v>
      </c>
      <c r="P1619" s="13">
        <f t="shared" si="2131"/>
        <v>0.11472410473023477</v>
      </c>
      <c r="Q1619" s="13">
        <f t="shared" si="2132"/>
        <v>9.6369762634077261E-2</v>
      </c>
      <c r="R1619" s="13">
        <f t="shared" si="2133"/>
        <v>3.4143542140208115E-2</v>
      </c>
      <c r="S1619" s="13">
        <f t="shared" si="2134"/>
        <v>1.3828687697698213E-2</v>
      </c>
      <c r="T1619" s="13">
        <f t="shared" si="2135"/>
        <v>5.1626879645548227E-2</v>
      </c>
      <c r="U1619" s="13">
        <f t="shared" si="2136"/>
        <v>3.0729802509945822E-2</v>
      </c>
      <c r="V1619" s="13">
        <f t="shared" si="2137"/>
        <v>7.4084054432690873E-4</v>
      </c>
      <c r="W1619" s="13">
        <f t="shared" si="2138"/>
        <v>2.8911507008798992E-2</v>
      </c>
      <c r="X1619" s="13">
        <f t="shared" si="2139"/>
        <v>1.5488373654942347E-2</v>
      </c>
      <c r="Y1619" s="13">
        <f t="shared" si="2140"/>
        <v>4.1486892814356514E-3</v>
      </c>
      <c r="Z1619" s="13">
        <f t="shared" si="2141"/>
        <v>6.0970872071786572E-3</v>
      </c>
      <c r="AA1619" s="13">
        <f t="shared" si="2142"/>
        <v>5.4874882340305202E-3</v>
      </c>
      <c r="AB1619" s="13">
        <f t="shared" si="2143"/>
        <v>2.469419092707841E-3</v>
      </c>
      <c r="AC1619" s="13">
        <f t="shared" si="2144"/>
        <v>2.2324978140774291E-5</v>
      </c>
      <c r="AD1619" s="13">
        <f t="shared" si="2145"/>
        <v>6.5052191787613126E-3</v>
      </c>
      <c r="AE1619" s="13">
        <f t="shared" si="2146"/>
        <v>3.484953770043475E-3</v>
      </c>
      <c r="AF1619" s="13">
        <f t="shared" si="2147"/>
        <v>9.3347375742478791E-4</v>
      </c>
      <c r="AG1619" s="13">
        <f t="shared" si="2148"/>
        <v>1.6669245625600392E-4</v>
      </c>
      <c r="AH1619" s="13">
        <f t="shared" si="2149"/>
        <v>8.1657767651831226E-4</v>
      </c>
      <c r="AI1619" s="13">
        <f t="shared" si="2150"/>
        <v>7.3493460726465829E-4</v>
      </c>
      <c r="AJ1619" s="13">
        <f t="shared" si="2151"/>
        <v>3.3072718768056169E-4</v>
      </c>
      <c r="AK1619" s="13">
        <f t="shared" si="2152"/>
        <v>9.9220140667294614E-5</v>
      </c>
      <c r="AL1619" s="13">
        <f t="shared" si="2153"/>
        <v>4.3056360480497311E-7</v>
      </c>
      <c r="AM1619" s="13">
        <f t="shared" si="2154"/>
        <v>1.1709628709660803E-3</v>
      </c>
      <c r="AN1619" s="13">
        <f t="shared" si="2155"/>
        <v>6.2730422444139794E-4</v>
      </c>
      <c r="AO1619" s="13">
        <f t="shared" si="2156"/>
        <v>1.6802863684198862E-4</v>
      </c>
      <c r="AP1619" s="13">
        <f t="shared" si="2157"/>
        <v>3.0005242218923241E-5</v>
      </c>
      <c r="AQ1619" s="13">
        <f t="shared" si="2158"/>
        <v>4.0185764352606804E-6</v>
      </c>
      <c r="AR1619" s="13">
        <f t="shared" si="2159"/>
        <v>8.7490840019865547E-5</v>
      </c>
      <c r="AS1619" s="13">
        <f t="shared" si="2160"/>
        <v>7.874333085299935E-5</v>
      </c>
      <c r="AT1619" s="13">
        <f t="shared" si="2161"/>
        <v>3.5435207573827391E-5</v>
      </c>
      <c r="AU1619" s="13">
        <f t="shared" si="2162"/>
        <v>1.0630774883393662E-5</v>
      </c>
      <c r="AV1619" s="13">
        <f t="shared" si="2163"/>
        <v>2.3919721872505491E-6</v>
      </c>
      <c r="AW1619" s="13">
        <f t="shared" si="2164"/>
        <v>5.7666168750807414E-9</v>
      </c>
      <c r="AX1619" s="13">
        <f t="shared" si="2165"/>
        <v>1.7564794353352485E-4</v>
      </c>
      <c r="AY1619" s="13">
        <f t="shared" si="2166"/>
        <v>9.4097515578882963E-5</v>
      </c>
      <c r="AZ1619" s="13">
        <f t="shared" si="2167"/>
        <v>2.5204799612208808E-5</v>
      </c>
      <c r="BA1619" s="13">
        <f t="shared" si="2168"/>
        <v>4.500876348565141E-6</v>
      </c>
      <c r="BB1619" s="13">
        <f t="shared" si="2169"/>
        <v>6.0279852101840762E-7</v>
      </c>
      <c r="BC1619" s="13">
        <f t="shared" si="2170"/>
        <v>6.4585832411560358E-8</v>
      </c>
      <c r="BD1619" s="13">
        <f t="shared" si="2171"/>
        <v>7.8117155982221244E-6</v>
      </c>
      <c r="BE1619" s="13">
        <f t="shared" si="2172"/>
        <v>7.0306846492806804E-6</v>
      </c>
      <c r="BF1619" s="13">
        <f t="shared" si="2173"/>
        <v>3.1638713683381502E-6</v>
      </c>
      <c r="BG1619" s="13">
        <f t="shared" si="2174"/>
        <v>9.4918039372965533E-7</v>
      </c>
      <c r="BH1619" s="13">
        <f t="shared" si="2175"/>
        <v>2.1356985990094423E-7</v>
      </c>
      <c r="BI1619" s="13">
        <f t="shared" si="2176"/>
        <v>3.8443343633665621E-8</v>
      </c>
      <c r="BJ1619" s="14">
        <f t="shared" si="2177"/>
        <v>0.42408673451844431</v>
      </c>
      <c r="BK1619" s="14">
        <f t="shared" si="2178"/>
        <v>0.36735099950912142</v>
      </c>
      <c r="BL1619" s="14">
        <f t="shared" si="2179"/>
        <v>0.20251428928423007</v>
      </c>
      <c r="BM1619" s="14">
        <f t="shared" si="2180"/>
        <v>0.17515767262065271</v>
      </c>
      <c r="BN1619" s="14">
        <f t="shared" si="2181"/>
        <v>0.82479734614935973</v>
      </c>
    </row>
    <row r="1620" spans="1:66" x14ac:dyDescent="0.25">
      <c r="A1620" t="s">
        <v>289</v>
      </c>
      <c r="B1620" t="s">
        <v>300</v>
      </c>
      <c r="C1620" t="s">
        <v>297</v>
      </c>
      <c r="D1620" t="s">
        <v>401</v>
      </c>
      <c r="E1620" s="10">
        <f>VLOOKUP(A1620,home!$A$2:$E$404,3,FALSE)</f>
        <v>1.6667000000000001</v>
      </c>
      <c r="F1620" s="10">
        <f>VLOOKUP(B1620,home!$B$2:$E$404,3,FALSE)</f>
        <v>0</v>
      </c>
      <c r="G1620" s="10">
        <f>VLOOKUP(C1620,away!$B$2:$E$404,4,FALSE)</f>
        <v>1.6</v>
      </c>
      <c r="H1620" s="10">
        <f>VLOOKUP(A1620,away!$A$2:$E$404,3,FALSE)</f>
        <v>0.93330000000000002</v>
      </c>
      <c r="I1620" s="10">
        <f>VLOOKUP(C1620,away!$B$2:$E$404,3,FALSE)</f>
        <v>0.71430000000000005</v>
      </c>
      <c r="J1620" s="10">
        <f>VLOOKUP(B1620,home!$B$2:$E$404,4,FALSE)</f>
        <v>1.0714999999999999</v>
      </c>
      <c r="K1620" s="12">
        <f t="shared" si="2126"/>
        <v>0</v>
      </c>
      <c r="L1620" s="12">
        <f t="shared" si="2127"/>
        <v>0.71432210758500003</v>
      </c>
      <c r="M1620" s="13">
        <f t="shared" si="2128"/>
        <v>0.48952384384501224</v>
      </c>
      <c r="N1620" s="13">
        <f t="shared" si="2129"/>
        <v>0</v>
      </c>
      <c r="O1620" s="13">
        <f t="shared" si="2130"/>
        <v>0.34967770384847957</v>
      </c>
      <c r="P1620" s="13">
        <f t="shared" si="2131"/>
        <v>0</v>
      </c>
      <c r="Q1620" s="13">
        <f t="shared" si="2132"/>
        <v>0</v>
      </c>
      <c r="R1620" s="13">
        <f t="shared" si="2133"/>
        <v>0.12489125719426471</v>
      </c>
      <c r="S1620" s="13">
        <f t="shared" si="2134"/>
        <v>0</v>
      </c>
      <c r="T1620" s="13">
        <f t="shared" si="2135"/>
        <v>0</v>
      </c>
      <c r="U1620" s="13">
        <f t="shared" si="2136"/>
        <v>0</v>
      </c>
      <c r="V1620" s="13">
        <f t="shared" si="2137"/>
        <v>0</v>
      </c>
      <c r="W1620" s="13">
        <f t="shared" si="2138"/>
        <v>0</v>
      </c>
      <c r="X1620" s="13">
        <f t="shared" si="2139"/>
        <v>0</v>
      </c>
      <c r="Y1620" s="13">
        <f t="shared" si="2140"/>
        <v>0</v>
      </c>
      <c r="Z1620" s="13">
        <f t="shared" si="2141"/>
        <v>2.9737528685982485E-2</v>
      </c>
      <c r="AA1620" s="13">
        <f t="shared" si="2142"/>
        <v>0</v>
      </c>
      <c r="AB1620" s="13">
        <f t="shared" si="2143"/>
        <v>0</v>
      </c>
      <c r="AC1620" s="13">
        <f t="shared" si="2144"/>
        <v>0</v>
      </c>
      <c r="AD1620" s="13">
        <f t="shared" si="2145"/>
        <v>0</v>
      </c>
      <c r="AE1620" s="13">
        <f t="shared" si="2146"/>
        <v>0</v>
      </c>
      <c r="AF1620" s="13">
        <f t="shared" si="2147"/>
        <v>0</v>
      </c>
      <c r="AG1620" s="13">
        <f t="shared" si="2148"/>
        <v>0</v>
      </c>
      <c r="AH1620" s="13">
        <f t="shared" si="2149"/>
        <v>5.3105435413351009E-3</v>
      </c>
      <c r="AI1620" s="13">
        <f t="shared" si="2150"/>
        <v>0</v>
      </c>
      <c r="AJ1620" s="13">
        <f t="shared" si="2151"/>
        <v>0</v>
      </c>
      <c r="AK1620" s="13">
        <f t="shared" si="2152"/>
        <v>0</v>
      </c>
      <c r="AL1620" s="13">
        <f t="shared" si="2153"/>
        <v>0</v>
      </c>
      <c r="AM1620" s="13">
        <f t="shared" si="2154"/>
        <v>0</v>
      </c>
      <c r="AN1620" s="13">
        <f t="shared" si="2155"/>
        <v>0</v>
      </c>
      <c r="AO1620" s="13">
        <f t="shared" si="2156"/>
        <v>0</v>
      </c>
      <c r="AP1620" s="13">
        <f t="shared" si="2157"/>
        <v>0</v>
      </c>
      <c r="AQ1620" s="13">
        <f t="shared" si="2158"/>
        <v>0</v>
      </c>
      <c r="AR1620" s="13">
        <f t="shared" si="2159"/>
        <v>7.586877309736801E-4</v>
      </c>
      <c r="AS1620" s="13">
        <f t="shared" si="2160"/>
        <v>0</v>
      </c>
      <c r="AT1620" s="13">
        <f t="shared" si="2161"/>
        <v>0</v>
      </c>
      <c r="AU1620" s="13">
        <f t="shared" si="2162"/>
        <v>0</v>
      </c>
      <c r="AV1620" s="13">
        <f t="shared" si="2163"/>
        <v>0</v>
      </c>
      <c r="AW1620" s="13">
        <f t="shared" si="2164"/>
        <v>0</v>
      </c>
      <c r="AX1620" s="13">
        <f t="shared" si="2165"/>
        <v>0</v>
      </c>
      <c r="AY1620" s="13">
        <f t="shared" si="2166"/>
        <v>0</v>
      </c>
      <c r="AZ1620" s="13">
        <f t="shared" si="2167"/>
        <v>0</v>
      </c>
      <c r="BA1620" s="13">
        <f t="shared" si="2168"/>
        <v>0</v>
      </c>
      <c r="BB1620" s="13">
        <f t="shared" si="2169"/>
        <v>0</v>
      </c>
      <c r="BC1620" s="13">
        <f t="shared" si="2170"/>
        <v>0</v>
      </c>
      <c r="BD1620" s="13">
        <f t="shared" si="2171"/>
        <v>9.0324569831333389E-5</v>
      </c>
      <c r="BE1620" s="13">
        <f t="shared" si="2172"/>
        <v>0</v>
      </c>
      <c r="BF1620" s="13">
        <f t="shared" si="2173"/>
        <v>0</v>
      </c>
      <c r="BG1620" s="13">
        <f t="shared" si="2174"/>
        <v>0</v>
      </c>
      <c r="BH1620" s="13">
        <f t="shared" si="2175"/>
        <v>0</v>
      </c>
      <c r="BI1620" s="13">
        <f t="shared" si="2176"/>
        <v>0</v>
      </c>
      <c r="BJ1620" s="14">
        <f t="shared" si="2177"/>
        <v>0</v>
      </c>
      <c r="BK1620" s="14">
        <f t="shared" si="2178"/>
        <v>0.48952384384501224</v>
      </c>
      <c r="BL1620" s="14">
        <f t="shared" si="2179"/>
        <v>0.48072851688488438</v>
      </c>
      <c r="BM1620" s="14">
        <f t="shared" si="2180"/>
        <v>3.5897084528122597E-2</v>
      </c>
      <c r="BN1620" s="14">
        <f t="shared" si="2181"/>
        <v>0.9640928048877565</v>
      </c>
    </row>
    <row r="1621" spans="1:66" x14ac:dyDescent="0.25">
      <c r="A1621" t="s">
        <v>289</v>
      </c>
      <c r="B1621" t="s">
        <v>303</v>
      </c>
      <c r="C1621" t="s">
        <v>301</v>
      </c>
      <c r="D1621" t="s">
        <v>401</v>
      </c>
      <c r="E1621" s="10">
        <f>VLOOKUP(A1621,home!$A$2:$E$404,3,FALSE)</f>
        <v>1.6667000000000001</v>
      </c>
      <c r="F1621" s="10">
        <f>VLOOKUP(B1621,home!$B$2:$E$404,3,FALSE)</f>
        <v>0.6</v>
      </c>
      <c r="G1621" s="10">
        <f>VLOOKUP(C1621,away!$B$2:$E$404,4,FALSE)</f>
        <v>0.1</v>
      </c>
      <c r="H1621" s="10">
        <f>VLOOKUP(A1621,away!$A$2:$E$404,3,FALSE)</f>
        <v>0.93330000000000002</v>
      </c>
      <c r="I1621" s="10">
        <f>VLOOKUP(C1621,away!$B$2:$E$404,3,FALSE)</f>
        <v>2.1429</v>
      </c>
      <c r="J1621" s="10">
        <f>VLOOKUP(B1621,home!$B$2:$E$404,4,FALSE)</f>
        <v>0.53569999999999995</v>
      </c>
      <c r="K1621" s="12">
        <f t="shared" si="2126"/>
        <v>0.10000199999999999</v>
      </c>
      <c r="L1621" s="12">
        <f t="shared" si="2127"/>
        <v>1.071383162949</v>
      </c>
      <c r="M1621" s="13">
        <f t="shared" si="2128"/>
        <v>0.30993733008728325</v>
      </c>
      <c r="N1621" s="13">
        <f t="shared" si="2129"/>
        <v>3.0994352883388497E-2</v>
      </c>
      <c r="O1621" s="13">
        <f t="shared" si="2130"/>
        <v>0.33206163702488173</v>
      </c>
      <c r="P1621" s="13">
        <f t="shared" si="2131"/>
        <v>3.3206827825762217E-2</v>
      </c>
      <c r="Q1621" s="13">
        <f t="shared" si="2132"/>
        <v>1.5497486385223078E-3</v>
      </c>
      <c r="R1621" s="13">
        <f t="shared" si="2133"/>
        <v>0.1778826234848703</v>
      </c>
      <c r="S1621" s="13">
        <f t="shared" si="2134"/>
        <v>8.8944869430481333E-4</v>
      </c>
      <c r="T1621" s="13">
        <f t="shared" si="2135"/>
        <v>1.6603745981159362E-3</v>
      </c>
      <c r="U1621" s="13">
        <f t="shared" si="2136"/>
        <v>1.7788618113733997E-2</v>
      </c>
      <c r="V1621" s="13">
        <f t="shared" si="2137"/>
        <v>1.0588437935469521E-5</v>
      </c>
      <c r="W1621" s="13">
        <f t="shared" si="2138"/>
        <v>5.1659321116502605E-5</v>
      </c>
      <c r="X1621" s="13">
        <f t="shared" si="2139"/>
        <v>5.5346926853596621E-5</v>
      </c>
      <c r="Y1621" s="13">
        <f t="shared" si="2140"/>
        <v>2.9648882775956648E-5</v>
      </c>
      <c r="Z1621" s="13">
        <f t="shared" si="2141"/>
        <v>6.3526815927628807E-2</v>
      </c>
      <c r="AA1621" s="13">
        <f t="shared" si="2142"/>
        <v>6.3528086463947343E-3</v>
      </c>
      <c r="AB1621" s="13">
        <f t="shared" si="2143"/>
        <v>3.1764678512838303E-4</v>
      </c>
      <c r="AC1621" s="13">
        <f t="shared" si="2144"/>
        <v>7.0903131321718951E-8</v>
      </c>
      <c r="AD1621" s="13">
        <f t="shared" si="2145"/>
        <v>1.2915088575731231E-6</v>
      </c>
      <c r="AE1621" s="13">
        <f t="shared" si="2146"/>
        <v>1.383700844803342E-6</v>
      </c>
      <c r="AF1621" s="13">
        <f t="shared" si="2147"/>
        <v>7.4123689384030411E-7</v>
      </c>
      <c r="AG1621" s="13">
        <f t="shared" si="2148"/>
        <v>2.6471624260570572E-7</v>
      </c>
      <c r="AH1621" s="13">
        <f t="shared" si="2149"/>
        <v>1.7015390245155467E-2</v>
      </c>
      <c r="AI1621" s="13">
        <f t="shared" si="2150"/>
        <v>1.7015730552960365E-3</v>
      </c>
      <c r="AJ1621" s="13">
        <f t="shared" si="2151"/>
        <v>8.5080354337857103E-5</v>
      </c>
      <c r="AK1621" s="13">
        <f t="shared" si="2152"/>
        <v>2.8360685314981288E-6</v>
      </c>
      <c r="AL1621" s="13">
        <f t="shared" si="2153"/>
        <v>3.0386376154749396E-10</v>
      </c>
      <c r="AM1621" s="13">
        <f t="shared" si="2154"/>
        <v>2.5830693755005474E-8</v>
      </c>
      <c r="AN1621" s="13">
        <f t="shared" si="2155"/>
        <v>2.7674570376404739E-8</v>
      </c>
      <c r="AO1621" s="13">
        <f t="shared" si="2156"/>
        <v>1.4825034371563605E-8</v>
      </c>
      <c r="AP1621" s="13">
        <f t="shared" si="2157"/>
        <v>5.2944307386111516E-9</v>
      </c>
      <c r="AQ1621" s="13">
        <f t="shared" si="2158"/>
        <v>1.4180909876869065E-9</v>
      </c>
      <c r="AR1621" s="13">
        <f t="shared" si="2159"/>
        <v>3.6460005239332457E-3</v>
      </c>
      <c r="AS1621" s="13">
        <f t="shared" si="2160"/>
        <v>3.6460734439437237E-4</v>
      </c>
      <c r="AT1621" s="13">
        <f t="shared" si="2161"/>
        <v>1.8230731827063007E-5</v>
      </c>
      <c r="AU1621" s="13">
        <f t="shared" si="2162"/>
        <v>6.0770321472331831E-7</v>
      </c>
      <c r="AV1621" s="13">
        <f t="shared" si="2163"/>
        <v>1.5192884219690315E-8</v>
      </c>
      <c r="AW1621" s="13">
        <f t="shared" si="2164"/>
        <v>9.0433619178526095E-13</v>
      </c>
      <c r="AX1621" s="13">
        <f t="shared" si="2165"/>
        <v>4.3052017281467643E-10</v>
      </c>
      <c r="AY1621" s="13">
        <f t="shared" si="2166"/>
        <v>4.6125206446353804E-10</v>
      </c>
      <c r="AZ1621" s="13">
        <f t="shared" si="2167"/>
        <v>2.4708884787085072E-10</v>
      </c>
      <c r="BA1621" s="13">
        <f t="shared" si="2168"/>
        <v>8.8242277120432107E-11</v>
      </c>
      <c r="BB1621" s="13">
        <f t="shared" si="2169"/>
        <v>2.3635322491777682E-11</v>
      </c>
      <c r="BC1621" s="13">
        <f t="shared" si="2170"/>
        <v>5.0644973137120839E-12</v>
      </c>
      <c r="BD1621" s="13">
        <f t="shared" si="2171"/>
        <v>6.5104392890755192E-4</v>
      </c>
      <c r="BE1621" s="13">
        <f t="shared" si="2172"/>
        <v>6.5105694978612996E-5</v>
      </c>
      <c r="BF1621" s="13">
        <f t="shared" si="2173"/>
        <v>3.2553498546256272E-6</v>
      </c>
      <c r="BG1621" s="13">
        <f t="shared" si="2174"/>
        <v>1.0851383205409066E-7</v>
      </c>
      <c r="BH1621" s="13">
        <f t="shared" si="2175"/>
        <v>2.7129000582682931E-9</v>
      </c>
      <c r="BI1621" s="13">
        <f t="shared" si="2176"/>
        <v>5.4259086325389127E-11</v>
      </c>
      <c r="BJ1621" s="14">
        <f t="shared" si="2177"/>
        <v>3.4344888712235053E-2</v>
      </c>
      <c r="BK1621" s="14">
        <f t="shared" si="2178"/>
        <v>0.34404426671353289</v>
      </c>
      <c r="BL1621" s="14">
        <f t="shared" si="2179"/>
        <v>0.55795719152931555</v>
      </c>
      <c r="BM1621" s="14">
        <f t="shared" si="2180"/>
        <v>0.11424064247765629</v>
      </c>
      <c r="BN1621" s="14">
        <f t="shared" si="2181"/>
        <v>0.88563251994470826</v>
      </c>
    </row>
    <row r="1622" spans="1:66" x14ac:dyDescent="0.25">
      <c r="A1622" t="s">
        <v>289</v>
      </c>
      <c r="B1622" t="s">
        <v>294</v>
      </c>
      <c r="C1622" t="s">
        <v>310</v>
      </c>
      <c r="D1622" t="s">
        <v>401</v>
      </c>
      <c r="E1622" s="10">
        <f>VLOOKUP(A1622,home!$A$2:$E$404,3,FALSE)</f>
        <v>1.6667000000000001</v>
      </c>
      <c r="F1622" s="10">
        <f>VLOOKUP(B1622,home!$B$2:$E$404,3,FALSE)</f>
        <v>1.5</v>
      </c>
      <c r="G1622" s="10">
        <f>VLOOKUP(C1622,away!$B$2:$E$404,4,FALSE)</f>
        <v>1.5</v>
      </c>
      <c r="H1622" s="10">
        <f>VLOOKUP(A1622,away!$A$2:$E$404,3,FALSE)</f>
        <v>0.93330000000000002</v>
      </c>
      <c r="I1622" s="10">
        <f>VLOOKUP(C1622,away!$B$2:$E$404,3,FALSE)</f>
        <v>1.0714999999999999</v>
      </c>
      <c r="J1622" s="10">
        <f>VLOOKUP(B1622,home!$B$2:$E$404,4,FALSE)</f>
        <v>0.1</v>
      </c>
      <c r="K1622" s="12">
        <f t="shared" si="2126"/>
        <v>3.7500749999999998</v>
      </c>
      <c r="L1622" s="12">
        <f t="shared" si="2127"/>
        <v>0.100003095</v>
      </c>
      <c r="M1622" s="13">
        <f t="shared" si="2128"/>
        <v>2.1278074662249066E-2</v>
      </c>
      <c r="N1622" s="13">
        <f t="shared" si="2129"/>
        <v>7.9794375839033663E-2</v>
      </c>
      <c r="O1622" s="13">
        <f t="shared" si="2130"/>
        <v>2.1278733218659859E-3</v>
      </c>
      <c r="P1622" s="13">
        <f t="shared" si="2131"/>
        <v>7.979684547496587E-3</v>
      </c>
      <c r="Q1622" s="13">
        <f t="shared" si="2132"/>
        <v>0.1496174469872821</v>
      </c>
      <c r="R1622" s="13">
        <f t="shared" si="2133"/>
        <v>1.0639695897726488E-4</v>
      </c>
      <c r="S1622" s="13">
        <f t="shared" si="2134"/>
        <v>7.4813354225284755E-4</v>
      </c>
      <c r="T1622" s="13">
        <f t="shared" si="2135"/>
        <v>1.4962207764726634E-2</v>
      </c>
      <c r="U1622" s="13">
        <f t="shared" si="2136"/>
        <v>3.9899657593666662E-4</v>
      </c>
      <c r="V1622" s="13">
        <f t="shared" si="2137"/>
        <v>3.1173819171663344E-5</v>
      </c>
      <c r="W1622" s="13">
        <f t="shared" si="2138"/>
        <v>0.18702554917027731</v>
      </c>
      <c r="X1622" s="13">
        <f t="shared" si="2139"/>
        <v>1.8703133761102411E-2</v>
      </c>
      <c r="Y1622" s="13">
        <f t="shared" si="2140"/>
        <v>9.3518563115461582E-4</v>
      </c>
      <c r="Z1622" s="13">
        <f t="shared" si="2141"/>
        <v>3.5466750654381752E-6</v>
      </c>
      <c r="AA1622" s="13">
        <f t="shared" si="2142"/>
        <v>1.3300297496023065E-5</v>
      </c>
      <c r="AB1622" s="13">
        <f t="shared" si="2143"/>
        <v>2.4938556566199351E-5</v>
      </c>
      <c r="AC1622" s="13">
        <f t="shared" si="2144"/>
        <v>7.3067361321203272E-7</v>
      </c>
      <c r="AD1622" s="13">
        <f t="shared" si="2145"/>
        <v>0.17533995907618194</v>
      </c>
      <c r="AE1622" s="13">
        <f t="shared" si="2146"/>
        <v>1.7534538584791533E-2</v>
      </c>
      <c r="AF1622" s="13">
        <f t="shared" si="2147"/>
        <v>8.7675406393803649E-4</v>
      </c>
      <c r="AG1622" s="13">
        <f t="shared" si="2148"/>
        <v>2.9226039982543854E-5</v>
      </c>
      <c r="AH1622" s="13">
        <f t="shared" si="2149"/>
        <v>8.8669620875786245E-8</v>
      </c>
      <c r="AI1622" s="13">
        <f t="shared" si="2150"/>
        <v>3.3251772850576409E-7</v>
      </c>
      <c r="AJ1622" s="13">
        <f t="shared" si="2151"/>
        <v>6.2348321036312675E-7</v>
      </c>
      <c r="AK1622" s="13">
        <f t="shared" si="2152"/>
        <v>7.7936960003416746E-7</v>
      </c>
      <c r="AL1622" s="13">
        <f t="shared" si="2153"/>
        <v>1.0960662622273689E-8</v>
      </c>
      <c r="AM1622" s="13">
        <f t="shared" si="2154"/>
        <v>0.13150759940652251</v>
      </c>
      <c r="AN1622" s="13">
        <f t="shared" si="2155"/>
        <v>1.3151166956672414E-2</v>
      </c>
      <c r="AO1622" s="13">
        <f t="shared" si="2156"/>
        <v>6.5757869926448618E-4</v>
      </c>
      <c r="AP1622" s="13">
        <f t="shared" si="2157"/>
        <v>2.1919968377507619E-5</v>
      </c>
      <c r="AQ1622" s="13">
        <f t="shared" si="2158"/>
        <v>5.4801617001322238E-7</v>
      </c>
      <c r="AR1622" s="13">
        <f t="shared" si="2159"/>
        <v>1.7734473040110473E-9</v>
      </c>
      <c r="AS1622" s="13">
        <f t="shared" si="2160"/>
        <v>6.6505603985892285E-9</v>
      </c>
      <c r="AT1622" s="13">
        <f t="shared" si="2161"/>
        <v>1.2470050143369751E-8</v>
      </c>
      <c r="AU1622" s="13">
        <f t="shared" si="2162"/>
        <v>1.5587874430465773E-8</v>
      </c>
      <c r="AV1622" s="13">
        <f t="shared" si="2163"/>
        <v>1.4613924551207235E-8</v>
      </c>
      <c r="AW1622" s="13">
        <f t="shared" si="2164"/>
        <v>1.1417938619603065E-10</v>
      </c>
      <c r="AX1622" s="13">
        <f t="shared" si="2165"/>
        <v>8.2193893474069177E-2</v>
      </c>
      <c r="AY1622" s="13">
        <f t="shared" si="2166"/>
        <v>8.2196437375072189E-3</v>
      </c>
      <c r="AZ1622" s="13">
        <f t="shared" si="2167"/>
        <v>4.1099490677404477E-4</v>
      </c>
      <c r="BA1622" s="13">
        <f t="shared" si="2168"/>
        <v>1.3700254235546983E-5</v>
      </c>
      <c r="BB1622" s="13">
        <f t="shared" si="2169"/>
        <v>3.425169564603893E-7</v>
      </c>
      <c r="BC1622" s="13">
        <f t="shared" si="2170"/>
        <v>6.8505511472038355E-9</v>
      </c>
      <c r="BD1622" s="13">
        <f t="shared" si="2171"/>
        <v>2.9558369870085096E-11</v>
      </c>
      <c r="BE1622" s="13">
        <f t="shared" si="2172"/>
        <v>1.1084610389055937E-10</v>
      </c>
      <c r="BF1622" s="13">
        <f t="shared" si="2173"/>
        <v>2.0784060152369472E-10</v>
      </c>
      <c r="BG1622" s="13">
        <f t="shared" si="2174"/>
        <v>2.5980594791965653E-10</v>
      </c>
      <c r="BH1622" s="13">
        <f t="shared" si="2175"/>
        <v>2.4357294753620147E-10</v>
      </c>
      <c r="BI1622" s="13">
        <f t="shared" si="2176"/>
        <v>1.8268336424636407E-10</v>
      </c>
      <c r="BJ1622" s="14">
        <f t="shared" si="2177"/>
        <v>0.8809957717055712</v>
      </c>
      <c r="BK1622" s="14">
        <f t="shared" si="2178"/>
        <v>3.8257451942953213E-2</v>
      </c>
      <c r="BL1622" s="14">
        <f t="shared" si="2179"/>
        <v>2.6733818811660814E-3</v>
      </c>
      <c r="BM1622" s="14">
        <f t="shared" si="2180"/>
        <v>0.65280665626452328</v>
      </c>
      <c r="BN1622" s="14">
        <f t="shared" si="2181"/>
        <v>0.26090385231690466</v>
      </c>
    </row>
    <row r="1623" spans="1:66" x14ac:dyDescent="0.25">
      <c r="A1623" t="s">
        <v>289</v>
      </c>
      <c r="B1623" t="s">
        <v>302</v>
      </c>
      <c r="C1623" t="s">
        <v>298</v>
      </c>
      <c r="D1623" t="s">
        <v>401</v>
      </c>
      <c r="E1623" s="10">
        <f>VLOOKUP(A1623,home!$A$2:$E$404,3,FALSE)</f>
        <v>1.6667000000000001</v>
      </c>
      <c r="F1623" s="10">
        <f>VLOOKUP(B1623,home!$B$2:$E$404,3,FALSE)</f>
        <v>0.3</v>
      </c>
      <c r="G1623" s="10">
        <f>VLOOKUP(C1623,away!$B$2:$E$404,4,FALSE)</f>
        <v>0.9</v>
      </c>
      <c r="H1623" s="10">
        <f>VLOOKUP(A1623,away!$A$2:$E$404,3,FALSE)</f>
        <v>0.93330000000000002</v>
      </c>
      <c r="I1623" s="10">
        <f>VLOOKUP(C1623,away!$B$2:$E$404,3,FALSE)</f>
        <v>0.1</v>
      </c>
      <c r="J1623" s="10">
        <f>VLOOKUP(B1623,home!$B$2:$E$404,4,FALSE)</f>
        <v>0.53569999999999995</v>
      </c>
      <c r="K1623" s="12">
        <f t="shared" si="2126"/>
        <v>0.45000899999999999</v>
      </c>
      <c r="L1623" s="12">
        <f t="shared" si="2127"/>
        <v>4.9996881E-2</v>
      </c>
      <c r="M1623" s="13">
        <f t="shared" si="2128"/>
        <v>0.60652709271631244</v>
      </c>
      <c r="N1623" s="13">
        <f t="shared" si="2129"/>
        <v>0.272942650466175</v>
      </c>
      <c r="O1623" s="13">
        <f t="shared" si="2130"/>
        <v>3.032446287781345E-2</v>
      </c>
      <c r="P1623" s="13">
        <f t="shared" si="2131"/>
        <v>1.364628121518195E-2</v>
      </c>
      <c r="Q1623" s="13">
        <f t="shared" si="2132"/>
        <v>6.1413324596816463E-2</v>
      </c>
      <c r="R1623" s="13">
        <f t="shared" si="2133"/>
        <v>7.5806428094547828E-4</v>
      </c>
      <c r="S1623" s="13">
        <f t="shared" si="2134"/>
        <v>7.6757078636769077E-5</v>
      </c>
      <c r="T1623" s="13">
        <f t="shared" si="2135"/>
        <v>3.0704746816814068E-3</v>
      </c>
      <c r="U1623" s="13">
        <f t="shared" si="2136"/>
        <v>3.4113574900399365E-4</v>
      </c>
      <c r="V1623" s="13">
        <f t="shared" si="2137"/>
        <v>1.9188456394003598E-7</v>
      </c>
      <c r="W1623" s="13">
        <f t="shared" si="2138"/>
        <v>9.2121829294962605E-3</v>
      </c>
      <c r="X1623" s="13">
        <f t="shared" si="2139"/>
        <v>4.605804136762561E-4</v>
      </c>
      <c r="Y1623" s="13">
        <f t="shared" si="2140"/>
        <v>1.1513792066751273E-5</v>
      </c>
      <c r="Z1623" s="13">
        <f t="shared" si="2141"/>
        <v>1.2633616548260558E-5</v>
      </c>
      <c r="AA1623" s="13">
        <f t="shared" si="2142"/>
        <v>5.6852411492661846E-6</v>
      </c>
      <c r="AB1623" s="13">
        <f t="shared" si="2143"/>
        <v>1.279204842170063E-6</v>
      </c>
      <c r="AC1623" s="13">
        <f t="shared" si="2144"/>
        <v>2.6982623198365438E-10</v>
      </c>
      <c r="AD1623" s="13">
        <f t="shared" si="2145"/>
        <v>1.0363913069799204E-3</v>
      </c>
      <c r="AE1623" s="13">
        <f t="shared" si="2146"/>
        <v>5.181633284450957E-5</v>
      </c>
      <c r="AF1623" s="13">
        <f t="shared" si="2147"/>
        <v>1.2953275135416681E-6</v>
      </c>
      <c r="AG1623" s="13">
        <f t="shared" si="2148"/>
        <v>2.1587445183522906E-8</v>
      </c>
      <c r="AH1623" s="13">
        <f t="shared" si="2149"/>
        <v>1.5791035579075341E-7</v>
      </c>
      <c r="AI1623" s="13">
        <f t="shared" si="2150"/>
        <v>7.1061081299041137E-8</v>
      </c>
      <c r="AJ1623" s="13">
        <f t="shared" si="2151"/>
        <v>1.5989063067150097E-8</v>
      </c>
      <c r="AK1623" s="13">
        <f t="shared" si="2152"/>
        <v>2.3984074272617163E-9</v>
      </c>
      <c r="AL1623" s="13">
        <f t="shared" si="2153"/>
        <v>2.4283331677017706E-13</v>
      </c>
      <c r="AM1623" s="13">
        <f t="shared" si="2154"/>
        <v>9.3277083132545452E-5</v>
      </c>
      <c r="AN1623" s="13">
        <f t="shared" si="2155"/>
        <v>4.663563225404983E-6</v>
      </c>
      <c r="AO1623" s="13">
        <f t="shared" si="2156"/>
        <v>1.1658180780827455E-7</v>
      </c>
      <c r="AP1623" s="13">
        <f t="shared" si="2157"/>
        <v>1.9429089239183926E-9</v>
      </c>
      <c r="AQ1623" s="13">
        <f t="shared" si="2158"/>
        <v>2.4284846565746475E-11</v>
      </c>
      <c r="AR1623" s="13">
        <f t="shared" si="2159"/>
        <v>1.5790050534275918E-9</v>
      </c>
      <c r="AS1623" s="13">
        <f t="shared" si="2160"/>
        <v>7.1056648508789705E-10</v>
      </c>
      <c r="AT1623" s="13">
        <f t="shared" si="2161"/>
        <v>1.598806566939597E-10</v>
      </c>
      <c r="AU1623" s="13">
        <f t="shared" si="2162"/>
        <v>2.398257814606404E-11</v>
      </c>
      <c r="AV1623" s="13">
        <f t="shared" si="2163"/>
        <v>2.6980940022330324E-12</v>
      </c>
      <c r="AW1623" s="13">
        <f t="shared" si="2164"/>
        <v>1.5176439074453353E-16</v>
      </c>
      <c r="AX1623" s="13">
        <f t="shared" si="2165"/>
        <v>6.9959211505656046E-6</v>
      </c>
      <c r="AY1623" s="13">
        <f t="shared" si="2166"/>
        <v>3.4977423725021174E-7</v>
      </c>
      <c r="AZ1623" s="13">
        <f t="shared" si="2167"/>
        <v>8.7438104583323015E-9</v>
      </c>
      <c r="BA1623" s="13">
        <f t="shared" si="2168"/>
        <v>1.4572108365726528E-10</v>
      </c>
      <c r="BB1623" s="13">
        <f t="shared" si="2169"/>
        <v>1.8213999197008337E-12</v>
      </c>
      <c r="BC1623" s="13">
        <f t="shared" si="2170"/>
        <v>1.8212863007738427E-14</v>
      </c>
      <c r="BD1623" s="13">
        <f t="shared" si="2171"/>
        <v>1.3157554625769673E-11</v>
      </c>
      <c r="BE1623" s="13">
        <f t="shared" si="2172"/>
        <v>5.9210179995879835E-12</v>
      </c>
      <c r="BF1623" s="13">
        <f t="shared" si="2173"/>
        <v>1.3322556944882942E-12</v>
      </c>
      <c r="BG1623" s="13">
        <f t="shared" si="2174"/>
        <v>1.9984235094032763E-13</v>
      </c>
      <c r="BH1623" s="13">
        <f t="shared" si="2175"/>
        <v>2.2482714126076469E-14</v>
      </c>
      <c r="BI1623" s="13">
        <f t="shared" si="2176"/>
        <v>2.0234847402323099E-15</v>
      </c>
      <c r="BJ1623" s="14">
        <f t="shared" si="2177"/>
        <v>0.34830566521681383</v>
      </c>
      <c r="BK1623" s="14">
        <f t="shared" si="2178"/>
        <v>0.62025067293900138</v>
      </c>
      <c r="BL1623" s="14">
        <f t="shared" si="2179"/>
        <v>3.1430877209429983E-2</v>
      </c>
      <c r="BM1623" s="14">
        <f t="shared" si="2180"/>
        <v>1.4387623054311578E-2</v>
      </c>
      <c r="BN1623" s="14">
        <f t="shared" si="2181"/>
        <v>0.98561187615324475</v>
      </c>
    </row>
    <row r="1624" spans="1:66" x14ac:dyDescent="0.25">
      <c r="A1624" t="s">
        <v>289</v>
      </c>
      <c r="B1624" t="s">
        <v>312</v>
      </c>
      <c r="C1624" t="s">
        <v>316</v>
      </c>
      <c r="D1624" t="s">
        <v>401</v>
      </c>
      <c r="E1624" s="10">
        <f>VLOOKUP(A1624,home!$A$2:$E$404,3,FALSE)</f>
        <v>1.6667000000000001</v>
      </c>
      <c r="F1624" s="10">
        <f>VLOOKUP(B1624,home!$B$2:$E$404,3,FALSE)</f>
        <v>1.2</v>
      </c>
      <c r="G1624" s="10">
        <f>VLOOKUP(C1624,away!$B$2:$E$404,4,FALSE)</f>
        <v>1.8</v>
      </c>
      <c r="H1624" s="10">
        <f>VLOOKUP(A1624,away!$A$2:$E$404,3,FALSE)</f>
        <v>0.93330000000000002</v>
      </c>
      <c r="I1624" s="10">
        <f>VLOOKUP(C1624,away!$B$2:$E$404,3,FALSE)</f>
        <v>0.71430000000000005</v>
      </c>
      <c r="J1624" s="10">
        <f>VLOOKUP(B1624,home!$B$2:$E$404,4,FALSE)</f>
        <v>3.2143999999999999</v>
      </c>
      <c r="K1624" s="12">
        <f t="shared" si="2126"/>
        <v>3.6000719999999999</v>
      </c>
      <c r="L1624" s="12">
        <f t="shared" si="2127"/>
        <v>2.1428996571360002</v>
      </c>
      <c r="M1624" s="13">
        <f t="shared" si="2128"/>
        <v>3.2052292665723692E-3</v>
      </c>
      <c r="N1624" s="13">
        <f t="shared" si="2129"/>
        <v>1.1539056136167724E-2</v>
      </c>
      <c r="O1624" s="13">
        <f t="shared" si="2130"/>
        <v>6.8684846963802029E-3</v>
      </c>
      <c r="P1624" s="13">
        <f t="shared" si="2131"/>
        <v>2.4727039437866871E-2</v>
      </c>
      <c r="Q1624" s="13">
        <f t="shared" si="2132"/>
        <v>2.0770716451122807E-2</v>
      </c>
      <c r="R1624" s="13">
        <f t="shared" si="2133"/>
        <v>7.3592367504585025E-3</v>
      </c>
      <c r="S1624" s="13">
        <f t="shared" si="2134"/>
        <v>4.7689761676211966E-2</v>
      </c>
      <c r="T1624" s="13">
        <f t="shared" si="2135"/>
        <v>4.4509561161580134E-2</v>
      </c>
      <c r="U1624" s="13">
        <f t="shared" si="2136"/>
        <v>2.6493782166696643E-2</v>
      </c>
      <c r="V1624" s="13">
        <f t="shared" si="2137"/>
        <v>4.0878567132932427E-2</v>
      </c>
      <c r="W1624" s="13">
        <f t="shared" si="2138"/>
        <v>2.4925358238542191E-2</v>
      </c>
      <c r="X1624" s="13">
        <f t="shared" si="2139"/>
        <v>5.3412541623364035E-2</v>
      </c>
      <c r="Y1624" s="13">
        <f t="shared" si="2140"/>
        <v>5.7228858565734578E-2</v>
      </c>
      <c r="Z1624" s="13">
        <f t="shared" si="2141"/>
        <v>5.2567019697800591E-3</v>
      </c>
      <c r="AA1624" s="13">
        <f t="shared" si="2142"/>
        <v>1.8924505573750038E-2</v>
      </c>
      <c r="AB1624" s="13">
        <f t="shared" si="2143"/>
        <v>3.4064791314950729E-2</v>
      </c>
      <c r="AC1624" s="13">
        <f t="shared" si="2144"/>
        <v>1.9710094380012394E-2</v>
      </c>
      <c r="AD1624" s="13">
        <f t="shared" si="2145"/>
        <v>2.2433271071136268E-2</v>
      </c>
      <c r="AE1624" s="13">
        <f t="shared" si="2146"/>
        <v>4.8072248886776851E-2</v>
      </c>
      <c r="AF1624" s="13">
        <f t="shared" si="2147"/>
        <v>5.1507002828615304E-2</v>
      </c>
      <c r="AG1624" s="13">
        <f t="shared" si="2148"/>
        <v>3.6791446233847579E-2</v>
      </c>
      <c r="AH1624" s="13">
        <f t="shared" si="2149"/>
        <v>2.8161462121769573E-3</v>
      </c>
      <c r="AI1624" s="13">
        <f t="shared" si="2150"/>
        <v>1.0138329126364323E-2</v>
      </c>
      <c r="AJ1624" s="13">
        <f t="shared" si="2151"/>
        <v>1.8249357407304333E-2</v>
      </c>
      <c r="AK1624" s="13">
        <f t="shared" si="2152"/>
        <v>2.1899666873342973E-2</v>
      </c>
      <c r="AL1624" s="13">
        <f t="shared" si="2153"/>
        <v>6.0822142882756584E-3</v>
      </c>
      <c r="AM1624" s="13">
        <f t="shared" si="2154"/>
        <v>1.6152278210321534E-2</v>
      </c>
      <c r="AN1624" s="13">
        <f t="shared" si="2155"/>
        <v>3.4612711438863304E-2</v>
      </c>
      <c r="AO1624" s="13">
        <f t="shared" si="2156"/>
        <v>3.7085783737443749E-2</v>
      </c>
      <c r="AP1624" s="13">
        <f t="shared" si="2157"/>
        <v>2.6490371085196023E-2</v>
      </c>
      <c r="AQ1624" s="13">
        <f t="shared" si="2158"/>
        <v>1.4191551778967994E-2</v>
      </c>
      <c r="AR1624" s="13">
        <f t="shared" si="2159"/>
        <v>1.2069437505037685E-3</v>
      </c>
      <c r="AS1624" s="13">
        <f t="shared" si="2160"/>
        <v>4.3450844017636032E-3</v>
      </c>
      <c r="AT1624" s="13">
        <f t="shared" si="2161"/>
        <v>7.8213083462129514E-3</v>
      </c>
      <c r="AU1624" s="13">
        <f t="shared" si="2162"/>
        <v>9.3857577268558496E-3</v>
      </c>
      <c r="AV1624" s="13">
        <f t="shared" si="2163"/>
        <v>8.447350897809347E-3</v>
      </c>
      <c r="AW1624" s="13">
        <f t="shared" si="2164"/>
        <v>1.3033835584471852E-3</v>
      </c>
      <c r="AX1624" s="13">
        <f t="shared" si="2165"/>
        <v>9.6915607535314491E-3</v>
      </c>
      <c r="AY1624" s="13">
        <f t="shared" si="2166"/>
        <v>2.0768042215855258E-2</v>
      </c>
      <c r="AZ1624" s="13">
        <f t="shared" si="2167"/>
        <v>2.225191527187111E-2</v>
      </c>
      <c r="BA1624" s="13">
        <f t="shared" si="2168"/>
        <v>1.5894540535570642E-2</v>
      </c>
      <c r="BB1624" s="13">
        <f t="shared" si="2169"/>
        <v>8.5151013660021493E-3</v>
      </c>
      <c r="BC1624" s="13">
        <f t="shared" si="2170"/>
        <v>3.6494015595368561E-3</v>
      </c>
      <c r="BD1624" s="13">
        <f t="shared" si="2171"/>
        <v>4.3105989152282721E-4</v>
      </c>
      <c r="BE1624" s="13">
        <f t="shared" si="2172"/>
        <v>1.5518466457943678E-3</v>
      </c>
      <c r="BF1624" s="13">
        <f t="shared" si="2173"/>
        <v>2.793379828909111E-3</v>
      </c>
      <c r="BG1624" s="13">
        <f t="shared" si="2174"/>
        <v>3.3521228358068264E-3</v>
      </c>
      <c r="BH1624" s="13">
        <f t="shared" si="2175"/>
        <v>3.0169708904371883E-3</v>
      </c>
      <c r="BI1624" s="13">
        <f t="shared" si="2176"/>
        <v>2.1722624854955976E-3</v>
      </c>
      <c r="BJ1624" s="14">
        <f t="shared" si="2177"/>
        <v>0.58049331915004754</v>
      </c>
      <c r="BK1624" s="14">
        <f t="shared" si="2178"/>
        <v>0.16306094839772695</v>
      </c>
      <c r="BL1624" s="14">
        <f t="shared" si="2179"/>
        <v>0.19133838782253612</v>
      </c>
      <c r="BM1624" s="14">
        <f t="shared" si="2180"/>
        <v>0.84621493594411445</v>
      </c>
      <c r="BN1624" s="14">
        <f t="shared" si="2181"/>
        <v>7.4469762738568479E-2</v>
      </c>
    </row>
    <row r="1625" spans="1:66" x14ac:dyDescent="0.25">
      <c r="A1625" t="s">
        <v>289</v>
      </c>
      <c r="B1625" t="s">
        <v>291</v>
      </c>
      <c r="C1625" t="s">
        <v>299</v>
      </c>
      <c r="D1625" t="s">
        <v>401</v>
      </c>
      <c r="E1625" s="10">
        <f>VLOOKUP(A1625,home!$A$2:$E$404,3,FALSE)</f>
        <v>1.6667000000000001</v>
      </c>
      <c r="F1625" s="10">
        <f>VLOOKUP(B1625,home!$B$2:$E$404,3,FALSE)</f>
        <v>2.2000000000000002</v>
      </c>
      <c r="G1625" s="10">
        <f>VLOOKUP(C1625,away!$B$2:$E$404,4,FALSE)</f>
        <v>0.6</v>
      </c>
      <c r="H1625" s="10">
        <f>VLOOKUP(A1625,away!$A$2:$E$404,3,FALSE)</f>
        <v>0.93330000000000002</v>
      </c>
      <c r="I1625" s="10">
        <f>VLOOKUP(C1625,away!$B$2:$E$404,3,FALSE)</f>
        <v>0.1</v>
      </c>
      <c r="J1625" s="10">
        <f>VLOOKUP(B1625,home!$B$2:$E$404,4,FALSE)</f>
        <v>0.71430000000000005</v>
      </c>
      <c r="K1625" s="12">
        <f t="shared" si="2126"/>
        <v>2.2000440000000001</v>
      </c>
      <c r="L1625" s="12">
        <f t="shared" si="2127"/>
        <v>6.6665619000000009E-2</v>
      </c>
      <c r="M1625" s="13">
        <f t="shared" si="2128"/>
        <v>0.10365267639160465</v>
      </c>
      <c r="N1625" s="13">
        <f t="shared" si="2129"/>
        <v>0.22804044877929147</v>
      </c>
      <c r="O1625" s="13">
        <f t="shared" si="2130"/>
        <v>6.9100698326530112E-3</v>
      </c>
      <c r="P1625" s="13">
        <f t="shared" si="2131"/>
        <v>1.5202457674909261E-2</v>
      </c>
      <c r="Q1625" s="13">
        <f t="shared" si="2132"/>
        <v>0.25084951054709381</v>
      </c>
      <c r="R1625" s="13">
        <f t="shared" si="2133"/>
        <v>2.3033204136351974E-4</v>
      </c>
      <c r="S1625" s="13">
        <f t="shared" si="2134"/>
        <v>5.5742583646428321E-4</v>
      </c>
      <c r="T1625" s="13">
        <f t="shared" si="2135"/>
        <v>1.6723037896469038E-2</v>
      </c>
      <c r="U1625" s="13">
        <f t="shared" si="2136"/>
        <v>5.0674062560956338E-4</v>
      </c>
      <c r="V1625" s="13">
        <f t="shared" si="2137"/>
        <v>9.0840155162173865E-6</v>
      </c>
      <c r="W1625" s="13">
        <f t="shared" si="2138"/>
        <v>0.18395998686069018</v>
      </c>
      <c r="X1625" s="13">
        <f t="shared" si="2139"/>
        <v>1.2263806395299778E-2</v>
      </c>
      <c r="Y1625" s="13">
        <f t="shared" si="2140"/>
        <v>4.0878712231940924E-4</v>
      </c>
      <c r="Z1625" s="13">
        <f t="shared" si="2141"/>
        <v>5.1184093710108871E-6</v>
      </c>
      <c r="AA1625" s="13">
        <f t="shared" si="2142"/>
        <v>1.1260725826236276E-5</v>
      </c>
      <c r="AB1625" s="13">
        <f t="shared" si="2143"/>
        <v>1.2387046144828083E-5</v>
      </c>
      <c r="AC1625" s="13">
        <f t="shared" si="2144"/>
        <v>8.3270499018380364E-8</v>
      </c>
      <c r="AD1625" s="13">
        <f t="shared" si="2145"/>
        <v>0.1011800163332351</v>
      </c>
      <c r="AE1625" s="13">
        <f t="shared" si="2146"/>
        <v>6.7452284192852287E-3</v>
      </c>
      <c r="AF1625" s="13">
        <f t="shared" si="2147"/>
        <v>2.2483741393402069E-4</v>
      </c>
      <c r="AG1625" s="13">
        <f t="shared" si="2148"/>
        <v>4.9963084580902428E-6</v>
      </c>
      <c r="AH1625" s="13">
        <f t="shared" si="2149"/>
        <v>8.5305482253460326E-8</v>
      </c>
      <c r="AI1625" s="13">
        <f t="shared" si="2150"/>
        <v>1.8767581439883187E-7</v>
      </c>
      <c r="AJ1625" s="13">
        <f t="shared" si="2151"/>
        <v>2.0644752470663188E-7</v>
      </c>
      <c r="AK1625" s="13">
        <f t="shared" si="2152"/>
        <v>1.5139787934855909E-7</v>
      </c>
      <c r="AL1625" s="13">
        <f t="shared" si="2153"/>
        <v>4.8852235406360759E-10</v>
      </c>
      <c r="AM1625" s="13">
        <f t="shared" si="2154"/>
        <v>4.4520097570767178E-2</v>
      </c>
      <c r="AN1625" s="13">
        <f t="shared" si="2155"/>
        <v>2.9679598624955906E-3</v>
      </c>
      <c r="AO1625" s="13">
        <f t="shared" si="2156"/>
        <v>9.8930440700211719E-5</v>
      </c>
      <c r="AP1625" s="13">
        <f t="shared" si="2157"/>
        <v>2.198419689074138E-6</v>
      </c>
      <c r="AQ1625" s="13">
        <f t="shared" si="2158"/>
        <v>3.6639752348478728E-8</v>
      </c>
      <c r="AR1625" s="13">
        <f t="shared" si="2159"/>
        <v>1.1373885557040895E-9</v>
      </c>
      <c r="AS1625" s="13">
        <f t="shared" si="2160"/>
        <v>2.5023048676454481E-9</v>
      </c>
      <c r="AT1625" s="13">
        <f t="shared" si="2161"/>
        <v>2.7525904051170816E-9</v>
      </c>
      <c r="AU1625" s="13">
        <f t="shared" si="2162"/>
        <v>2.0186066684118018E-9</v>
      </c>
      <c r="AV1625" s="13">
        <f t="shared" si="2163"/>
        <v>1.110255872299844E-9</v>
      </c>
      <c r="AW1625" s="13">
        <f t="shared" si="2164"/>
        <v>1.9902847850044012E-12</v>
      </c>
      <c r="AX1625" s="13">
        <f t="shared" si="2165"/>
        <v>1.6324362256663488E-2</v>
      </c>
      <c r="AY1625" s="13">
        <f t="shared" si="2166"/>
        <v>1.0882737146207084E-3</v>
      </c>
      <c r="AZ1625" s="13">
        <f t="shared" si="2167"/>
        <v>3.6275220413309445E-5</v>
      </c>
      <c r="BA1625" s="13">
        <f t="shared" si="2168"/>
        <v>8.0610334107157073E-7</v>
      </c>
      <c r="BB1625" s="13">
        <f t="shared" si="2169"/>
        <v>1.3434844552626092E-8</v>
      </c>
      <c r="BC1625" s="13">
        <f t="shared" si="2170"/>
        <v>1.7912844565391929E-10</v>
      </c>
      <c r="BD1625" s="13">
        <f t="shared" si="2171"/>
        <v>1.263745201825487E-11</v>
      </c>
      <c r="BE1625" s="13">
        <f t="shared" si="2172"/>
        <v>2.7802950488049519E-11</v>
      </c>
      <c r="BF1625" s="13">
        <f t="shared" si="2173"/>
        <v>3.0583857201765213E-11</v>
      </c>
      <c r="BG1625" s="13">
        <f t="shared" si="2174"/>
        <v>2.2428610511200119E-11</v>
      </c>
      <c r="BH1625" s="13">
        <f t="shared" si="2175"/>
        <v>1.2335982495875692E-11</v>
      </c>
      <c r="BI1625" s="13">
        <f t="shared" si="2176"/>
        <v>5.4279408548312692E-12</v>
      </c>
      <c r="BJ1625" s="14">
        <f t="shared" si="2177"/>
        <v>0.865439609918492</v>
      </c>
      <c r="BK1625" s="14">
        <f t="shared" si="2178"/>
        <v>0.1205100013921365</v>
      </c>
      <c r="BL1625" s="14">
        <f t="shared" si="2179"/>
        <v>7.6714307306610299E-3</v>
      </c>
      <c r="BM1625" s="14">
        <f t="shared" si="2180"/>
        <v>0.38765239147111447</v>
      </c>
      <c r="BN1625" s="14">
        <f t="shared" si="2181"/>
        <v>0.6048854952669156</v>
      </c>
    </row>
    <row r="1626" spans="1:66" x14ac:dyDescent="0.25">
      <c r="A1626" t="s">
        <v>337</v>
      </c>
      <c r="B1626" t="s">
        <v>96</v>
      </c>
      <c r="C1626" t="s">
        <v>76</v>
      </c>
      <c r="D1626" t="s">
        <v>402</v>
      </c>
      <c r="E1626" s="10">
        <f>VLOOKUP(A1626,home!$A$2:$E$404,3,FALSE)</f>
        <v>1.2959000000000001</v>
      </c>
      <c r="F1626" s="10">
        <f>VLOOKUP(B1626,home!$B$2:$E$404,3,FALSE)</f>
        <v>0.77170000000000005</v>
      </c>
      <c r="G1626" s="10">
        <f>VLOOKUP(C1626,away!$B$2:$E$404,4,FALSE)</f>
        <v>0.57869999999999999</v>
      </c>
      <c r="H1626" s="10">
        <f>VLOOKUP(A1626,away!$A$2:$E$404,3,FALSE)</f>
        <v>1</v>
      </c>
      <c r="I1626" s="10">
        <f>VLOOKUP(C1626,away!$B$2:$E$404,3,FALSE)</f>
        <v>1.5</v>
      </c>
      <c r="J1626" s="10">
        <f>VLOOKUP(B1626,home!$B$2:$E$404,4,FALSE)</f>
        <v>0.33329999999999999</v>
      </c>
      <c r="K1626" s="12">
        <f t="shared" si="2126"/>
        <v>0.57872663756099996</v>
      </c>
      <c r="L1626" s="12">
        <f t="shared" si="2127"/>
        <v>0.49995000000000001</v>
      </c>
      <c r="M1626" s="13">
        <f t="shared" si="2128"/>
        <v>0.34004523110405643</v>
      </c>
      <c r="N1626" s="13">
        <f t="shared" si="2129"/>
        <v>0.19679323321550374</v>
      </c>
      <c r="O1626" s="13">
        <f t="shared" si="2130"/>
        <v>0.17000561329047301</v>
      </c>
      <c r="P1626" s="13">
        <f t="shared" si="2131"/>
        <v>9.8386776946091076E-2</v>
      </c>
      <c r="Q1626" s="13">
        <f t="shared" si="2132"/>
        <v>5.6944743076783072E-2</v>
      </c>
      <c r="R1626" s="13">
        <f t="shared" si="2133"/>
        <v>4.2497153182285988E-2</v>
      </c>
      <c r="S1626" s="13">
        <f t="shared" si="2134"/>
        <v>7.1166693372018922E-3</v>
      </c>
      <c r="T1626" s="13">
        <f t="shared" si="2135"/>
        <v>2.8469524301237694E-2</v>
      </c>
      <c r="U1626" s="13">
        <f t="shared" si="2136"/>
        <v>2.4594234567099117E-2</v>
      </c>
      <c r="V1626" s="13">
        <f t="shared" si="2137"/>
        <v>2.2878856975226149E-4</v>
      </c>
      <c r="W1626" s="13">
        <f t="shared" si="2138"/>
        <v>1.0985146562533901E-2</v>
      </c>
      <c r="X1626" s="13">
        <f t="shared" si="2139"/>
        <v>5.492024023938823E-3</v>
      </c>
      <c r="Y1626" s="13">
        <f t="shared" si="2140"/>
        <v>1.3728687053841074E-3</v>
      </c>
      <c r="Z1626" s="13">
        <f t="shared" si="2141"/>
        <v>7.0821505778279597E-3</v>
      </c>
      <c r="AA1626" s="13">
        <f t="shared" si="2142"/>
        <v>4.0986291906070678E-3</v>
      </c>
      <c r="AB1626" s="13">
        <f t="shared" si="2143"/>
        <v>1.1859929450446954E-3</v>
      </c>
      <c r="AC1626" s="13">
        <f t="shared" si="2144"/>
        <v>4.1372749712858771E-6</v>
      </c>
      <c r="AD1626" s="13">
        <f t="shared" si="2145"/>
        <v>1.589349233312505E-3</v>
      </c>
      <c r="AE1626" s="13">
        <f t="shared" si="2146"/>
        <v>7.9459514919458685E-4</v>
      </c>
      <c r="AF1626" s="13">
        <f t="shared" si="2147"/>
        <v>1.9862892241991685E-4</v>
      </c>
      <c r="AG1626" s="13">
        <f t="shared" si="2148"/>
        <v>3.3101509921279145E-5</v>
      </c>
      <c r="AH1626" s="13">
        <f t="shared" si="2149"/>
        <v>8.8518029534627213E-4</v>
      </c>
      <c r="AI1626" s="13">
        <f t="shared" si="2150"/>
        <v>5.1227741596100089E-4</v>
      </c>
      <c r="AJ1626" s="13">
        <f t="shared" si="2151"/>
        <v>1.4823429321877385E-4</v>
      </c>
      <c r="AK1626" s="13">
        <f t="shared" si="2152"/>
        <v>2.8595711361910783E-5</v>
      </c>
      <c r="AL1626" s="13">
        <f t="shared" si="2153"/>
        <v>4.788223595348561E-8</v>
      </c>
      <c r="AM1626" s="13">
        <f t="shared" si="2154"/>
        <v>1.8395974754101998E-4</v>
      </c>
      <c r="AN1626" s="13">
        <f t="shared" si="2155"/>
        <v>9.1970675783132933E-5</v>
      </c>
      <c r="AO1626" s="13">
        <f t="shared" si="2156"/>
        <v>2.2990369678888652E-5</v>
      </c>
      <c r="AP1626" s="13">
        <f t="shared" si="2157"/>
        <v>3.8313451069867942E-6</v>
      </c>
      <c r="AQ1626" s="13">
        <f t="shared" si="2158"/>
        <v>4.7887024655951189E-7</v>
      </c>
      <c r="AR1626" s="13">
        <f t="shared" si="2159"/>
        <v>8.8509177731673768E-5</v>
      </c>
      <c r="AS1626" s="13">
        <f t="shared" si="2160"/>
        <v>5.1222618821940493E-5</v>
      </c>
      <c r="AT1626" s="13">
        <f t="shared" si="2161"/>
        <v>1.4821946978945204E-5</v>
      </c>
      <c r="AU1626" s="13">
        <f t="shared" si="2162"/>
        <v>2.8592851790774599E-6</v>
      </c>
      <c r="AV1626" s="13">
        <f t="shared" si="2163"/>
        <v>4.1368612437887494E-7</v>
      </c>
      <c r="AW1626" s="13">
        <f t="shared" si="2164"/>
        <v>3.8483269916280413E-10</v>
      </c>
      <c r="AX1626" s="13">
        <f t="shared" si="2165"/>
        <v>1.774373435683081E-5</v>
      </c>
      <c r="AY1626" s="13">
        <f t="shared" si="2166"/>
        <v>8.8709799916975632E-6</v>
      </c>
      <c r="AZ1626" s="13">
        <f t="shared" si="2167"/>
        <v>2.2175232234245981E-6</v>
      </c>
      <c r="BA1626" s="13">
        <f t="shared" si="2168"/>
        <v>3.6955024518370928E-7</v>
      </c>
      <c r="BB1626" s="13">
        <f t="shared" si="2169"/>
        <v>4.6189161269898862E-8</v>
      </c>
      <c r="BC1626" s="13">
        <f t="shared" si="2170"/>
        <v>4.6184542353771884E-9</v>
      </c>
      <c r="BD1626" s="13">
        <f t="shared" si="2171"/>
        <v>7.3750272344917145E-6</v>
      </c>
      <c r="BE1626" s="13">
        <f t="shared" si="2172"/>
        <v>4.2681247133381898E-6</v>
      </c>
      <c r="BF1626" s="13">
        <f t="shared" si="2173"/>
        <v>1.2350387320206085E-6</v>
      </c>
      <c r="BG1626" s="13">
        <f t="shared" si="2174"/>
        <v>2.3824993754662926E-7</v>
      </c>
      <c r="BH1626" s="13">
        <f t="shared" si="2175"/>
        <v>3.4470396313869744E-8</v>
      </c>
      <c r="BI1626" s="13">
        <f t="shared" si="2176"/>
        <v>3.9897873108241874E-9</v>
      </c>
      <c r="BJ1626" s="14">
        <f t="shared" si="2177"/>
        <v>0.30300569830401886</v>
      </c>
      <c r="BK1626" s="14">
        <f t="shared" si="2178"/>
        <v>0.44579052209430059</v>
      </c>
      <c r="BL1626" s="14">
        <f t="shared" si="2179"/>
        <v>0.24412689250703487</v>
      </c>
      <c r="BM1626" s="14">
        <f t="shared" si="2180"/>
        <v>9.5323642072829964E-2</v>
      </c>
      <c r="BN1626" s="14">
        <f t="shared" si="2181"/>
        <v>0.90467275081519338</v>
      </c>
    </row>
    <row r="1627" spans="1:66" x14ac:dyDescent="0.25">
      <c r="A1627" t="s">
        <v>337</v>
      </c>
      <c r="B1627" t="s">
        <v>71</v>
      </c>
      <c r="C1627" t="s">
        <v>73</v>
      </c>
      <c r="D1627" t="s">
        <v>402</v>
      </c>
      <c r="E1627" s="10">
        <f>VLOOKUP(A1627,home!$A$2:$E$404,3,FALSE)</f>
        <v>1.2959000000000001</v>
      </c>
      <c r="F1627" s="10">
        <f>VLOOKUP(B1627,home!$B$2:$E$404,3,FALSE)</f>
        <v>0.96460000000000001</v>
      </c>
      <c r="G1627" s="10">
        <f>VLOOKUP(C1627,away!$B$2:$E$404,4,FALSE)</f>
        <v>1.2861</v>
      </c>
      <c r="H1627" s="10">
        <f>VLOOKUP(A1627,away!$A$2:$E$404,3,FALSE)</f>
        <v>1</v>
      </c>
      <c r="I1627" s="10">
        <f>VLOOKUP(C1627,away!$B$2:$E$404,3,FALSE)</f>
        <v>1</v>
      </c>
      <c r="J1627" s="10">
        <f>VLOOKUP(B1627,home!$B$2:$E$404,4,FALSE)</f>
        <v>0.75</v>
      </c>
      <c r="K1627" s="12">
        <f t="shared" si="2126"/>
        <v>1.607657332554</v>
      </c>
      <c r="L1627" s="12">
        <f t="shared" si="2127"/>
        <v>0.75</v>
      </c>
      <c r="M1627" s="13">
        <f t="shared" si="2128"/>
        <v>9.464167767524749E-2</v>
      </c>
      <c r="N1627" s="13">
        <f t="shared" si="2129"/>
        <v>0.15215138707982381</v>
      </c>
      <c r="O1627" s="13">
        <f t="shared" si="2130"/>
        <v>7.0981258256435614E-2</v>
      </c>
      <c r="P1627" s="13">
        <f t="shared" si="2131"/>
        <v>0.11411354030986788</v>
      </c>
      <c r="Q1627" s="13">
        <f t="shared" si="2132"/>
        <v>0.12230364654857036</v>
      </c>
      <c r="R1627" s="13">
        <f t="shared" si="2133"/>
        <v>2.6617971846163355E-2</v>
      </c>
      <c r="S1627" s="13">
        <f t="shared" si="2134"/>
        <v>3.4397900591785414E-2</v>
      </c>
      <c r="T1627" s="13">
        <f t="shared" si="2135"/>
        <v>9.1727734911427786E-2</v>
      </c>
      <c r="U1627" s="13">
        <f t="shared" si="2136"/>
        <v>4.279257761620045E-2</v>
      </c>
      <c r="V1627" s="13">
        <f t="shared" si="2137"/>
        <v>4.6083364259039512E-3</v>
      </c>
      <c r="W1627" s="13">
        <f t="shared" si="2138"/>
        <v>6.5540784723967294E-2</v>
      </c>
      <c r="X1627" s="13">
        <f t="shared" si="2139"/>
        <v>4.9155588542975477E-2</v>
      </c>
      <c r="Y1627" s="13">
        <f t="shared" si="2140"/>
        <v>1.8433345703615805E-2</v>
      </c>
      <c r="Z1627" s="13">
        <f t="shared" si="2141"/>
        <v>6.6544929615408388E-3</v>
      </c>
      <c r="AA1627" s="13">
        <f t="shared" si="2142"/>
        <v>1.0698144404050113E-2</v>
      </c>
      <c r="AB1627" s="13">
        <f t="shared" si="2143"/>
        <v>8.5994751479463536E-3</v>
      </c>
      <c r="AC1627" s="13">
        <f t="shared" si="2144"/>
        <v>3.4727933653032084E-4</v>
      </c>
      <c r="AD1627" s="13">
        <f t="shared" si="2145"/>
        <v>2.63417807857073E-2</v>
      </c>
      <c r="AE1627" s="13">
        <f t="shared" si="2146"/>
        <v>1.9756335589280475E-2</v>
      </c>
      <c r="AF1627" s="13">
        <f t="shared" si="2147"/>
        <v>7.4086258459801777E-3</v>
      </c>
      <c r="AG1627" s="13">
        <f t="shared" si="2148"/>
        <v>1.8521564614950444E-3</v>
      </c>
      <c r="AH1627" s="13">
        <f t="shared" si="2149"/>
        <v>1.2477174302889071E-3</v>
      </c>
      <c r="AI1627" s="13">
        <f t="shared" si="2150"/>
        <v>2.0059020757593961E-3</v>
      </c>
      <c r="AJ1627" s="13">
        <f t="shared" si="2151"/>
        <v>1.6124015902399412E-3</v>
      </c>
      <c r="AK1627" s="13">
        <f t="shared" si="2152"/>
        <v>8.6406307985699069E-4</v>
      </c>
      <c r="AL1627" s="13">
        <f t="shared" si="2153"/>
        <v>1.6749185154523754E-5</v>
      </c>
      <c r="AM1627" s="13">
        <f t="shared" si="2154"/>
        <v>8.4697114065344775E-3</v>
      </c>
      <c r="AN1627" s="13">
        <f t="shared" si="2155"/>
        <v>6.352283554900859E-3</v>
      </c>
      <c r="AO1627" s="13">
        <f t="shared" si="2156"/>
        <v>2.3821063330878218E-3</v>
      </c>
      <c r="AP1627" s="13">
        <f t="shared" si="2157"/>
        <v>5.9552658327195545E-4</v>
      </c>
      <c r="AQ1627" s="13">
        <f t="shared" si="2158"/>
        <v>1.1166123436349164E-4</v>
      </c>
      <c r="AR1627" s="13">
        <f t="shared" si="2159"/>
        <v>1.8715761454333617E-4</v>
      </c>
      <c r="AS1627" s="13">
        <f t="shared" si="2160"/>
        <v>3.0088531136390957E-4</v>
      </c>
      <c r="AT1627" s="13">
        <f t="shared" si="2161"/>
        <v>2.418602385359913E-4</v>
      </c>
      <c r="AU1627" s="13">
        <f t="shared" si="2162"/>
        <v>1.2960946197854866E-4</v>
      </c>
      <c r="AV1627" s="13">
        <f t="shared" si="2163"/>
        <v>5.2091900479548152E-5</v>
      </c>
      <c r="AW1627" s="13">
        <f t="shared" si="2164"/>
        <v>5.6097813183280701E-7</v>
      </c>
      <c r="AX1627" s="13">
        <f t="shared" si="2165"/>
        <v>2.269398941221904E-3</v>
      </c>
      <c r="AY1627" s="13">
        <f t="shared" si="2166"/>
        <v>1.702049205916428E-3</v>
      </c>
      <c r="AZ1627" s="13">
        <f t="shared" si="2167"/>
        <v>6.3826845221866041E-4</v>
      </c>
      <c r="BA1627" s="13">
        <f t="shared" si="2168"/>
        <v>1.595671130546651E-4</v>
      </c>
      <c r="BB1627" s="13">
        <f t="shared" si="2169"/>
        <v>2.9918833697749708E-5</v>
      </c>
      <c r="BC1627" s="13">
        <f t="shared" si="2170"/>
        <v>4.4878250546624586E-6</v>
      </c>
      <c r="BD1627" s="13">
        <f t="shared" si="2171"/>
        <v>2.3394701817917011E-5</v>
      </c>
      <c r="BE1627" s="13">
        <f t="shared" si="2172"/>
        <v>3.7610663920488675E-5</v>
      </c>
      <c r="BF1627" s="13">
        <f t="shared" si="2173"/>
        <v>3.0232529816998899E-5</v>
      </c>
      <c r="BG1627" s="13">
        <f t="shared" si="2174"/>
        <v>1.6201182747318576E-5</v>
      </c>
      <c r="BH1627" s="13">
        <f t="shared" si="2175"/>
        <v>6.5114875599435156E-6</v>
      </c>
      <c r="BI1627" s="13">
        <f t="shared" si="2176"/>
        <v>2.0936481443154684E-6</v>
      </c>
      <c r="BJ1627" s="14">
        <f t="shared" si="2177"/>
        <v>0.5773863656761663</v>
      </c>
      <c r="BK1627" s="14">
        <f t="shared" si="2178"/>
        <v>0.24982753273040598</v>
      </c>
      <c r="BL1627" s="14">
        <f t="shared" si="2179"/>
        <v>0.16644716018784941</v>
      </c>
      <c r="BM1627" s="14">
        <f t="shared" si="2180"/>
        <v>0.4178045816120694</v>
      </c>
      <c r="BN1627" s="14">
        <f t="shared" si="2181"/>
        <v>0.58080948171610847</v>
      </c>
    </row>
    <row r="1628" spans="1:66" x14ac:dyDescent="0.25">
      <c r="A1628" t="s">
        <v>337</v>
      </c>
      <c r="B1628" t="s">
        <v>93</v>
      </c>
      <c r="C1628" t="s">
        <v>86</v>
      </c>
      <c r="D1628" t="s">
        <v>402</v>
      </c>
      <c r="E1628" s="10">
        <f>VLOOKUP(A1628,home!$A$2:$E$404,3,FALSE)</f>
        <v>1.2959000000000001</v>
      </c>
      <c r="F1628" s="10">
        <f>VLOOKUP(B1628,home!$B$2:$E$404,3,FALSE)</f>
        <v>1.3504</v>
      </c>
      <c r="G1628" s="10">
        <f>VLOOKUP(C1628,away!$B$2:$E$404,4,FALSE)</f>
        <v>1.1575</v>
      </c>
      <c r="H1628" s="10">
        <f>VLOOKUP(A1628,away!$A$2:$E$404,3,FALSE)</f>
        <v>1</v>
      </c>
      <c r="I1628" s="10">
        <f>VLOOKUP(C1628,away!$B$2:$E$404,3,FALSE)</f>
        <v>1.25</v>
      </c>
      <c r="J1628" s="10">
        <f>VLOOKUP(B1628,home!$B$2:$E$404,4,FALSE)</f>
        <v>1.25</v>
      </c>
      <c r="K1628" s="12">
        <f t="shared" si="2126"/>
        <v>2.0256057392</v>
      </c>
      <c r="L1628" s="12">
        <f t="shared" si="2127"/>
        <v>1.5625</v>
      </c>
      <c r="M1628" s="13">
        <f t="shared" si="2128"/>
        <v>2.7650658404490252E-2</v>
      </c>
      <c r="N1628" s="13">
        <f t="shared" si="2129"/>
        <v>5.6009332356794166E-2</v>
      </c>
      <c r="O1628" s="13">
        <f t="shared" si="2130"/>
        <v>4.3204153757016014E-2</v>
      </c>
      <c r="P1628" s="13">
        <f t="shared" si="2131"/>
        <v>8.7514581807490888E-2</v>
      </c>
      <c r="Q1628" s="13">
        <f t="shared" si="2132"/>
        <v>5.6726412535341282E-2</v>
      </c>
      <c r="R1628" s="13">
        <f t="shared" si="2133"/>
        <v>3.3753245122668772E-2</v>
      </c>
      <c r="S1628" s="13">
        <f t="shared" si="2134"/>
        <v>6.9246109051930294E-2</v>
      </c>
      <c r="T1628" s="13">
        <f t="shared" si="2135"/>
        <v>8.8635019586470756E-2</v>
      </c>
      <c r="U1628" s="13">
        <f t="shared" si="2136"/>
        <v>6.8370767037102279E-2</v>
      </c>
      <c r="V1628" s="13">
        <f t="shared" si="2137"/>
        <v>2.4351617345982481E-2</v>
      </c>
      <c r="W1628" s="13">
        <f t="shared" si="2138"/>
        <v>3.8301782265271374E-2</v>
      </c>
      <c r="X1628" s="13">
        <f t="shared" si="2139"/>
        <v>5.9846534789486518E-2</v>
      </c>
      <c r="Y1628" s="13">
        <f t="shared" si="2140"/>
        <v>4.6755105304286358E-2</v>
      </c>
      <c r="Z1628" s="13">
        <f t="shared" si="2141"/>
        <v>1.7579815168056658E-2</v>
      </c>
      <c r="AA1628" s="13">
        <f t="shared" si="2142"/>
        <v>3.5609774498490773E-2</v>
      </c>
      <c r="AB1628" s="13">
        <f t="shared" si="2143"/>
        <v>3.6065681797880368E-2</v>
      </c>
      <c r="AC1628" s="13">
        <f t="shared" si="2144"/>
        <v>4.817067954572693E-3</v>
      </c>
      <c r="AD1628" s="13">
        <f t="shared" si="2145"/>
        <v>1.9396077494530619E-2</v>
      </c>
      <c r="AE1628" s="13">
        <f t="shared" si="2146"/>
        <v>3.0306371085204092E-2</v>
      </c>
      <c r="AF1628" s="13">
        <f t="shared" si="2147"/>
        <v>2.3676852410315707E-2</v>
      </c>
      <c r="AG1628" s="13">
        <f t="shared" si="2148"/>
        <v>1.2331693963706099E-2</v>
      </c>
      <c r="AH1628" s="13">
        <f t="shared" si="2149"/>
        <v>6.8671153000221296E-3</v>
      </c>
      <c r="AI1628" s="13">
        <f t="shared" si="2150"/>
        <v>1.3910068163472953E-2</v>
      </c>
      <c r="AJ1628" s="13">
        <f t="shared" si="2151"/>
        <v>1.4088156952297015E-2</v>
      </c>
      <c r="AK1628" s="13">
        <f t="shared" si="2152"/>
        <v>9.5123505257744042E-3</v>
      </c>
      <c r="AL1628" s="13">
        <f t="shared" si="2153"/>
        <v>6.0984253093117758E-4</v>
      </c>
      <c r="AM1628" s="13">
        <f t="shared" si="2154"/>
        <v>7.8577611781778297E-3</v>
      </c>
      <c r="AN1628" s="13">
        <f t="shared" si="2155"/>
        <v>1.2277751840902858E-2</v>
      </c>
      <c r="AO1628" s="13">
        <f t="shared" si="2156"/>
        <v>9.5919936257053608E-3</v>
      </c>
      <c r="AP1628" s="13">
        <f t="shared" si="2157"/>
        <v>4.9958300133882095E-3</v>
      </c>
      <c r="AQ1628" s="13">
        <f t="shared" si="2158"/>
        <v>1.9514960989797689E-3</v>
      </c>
      <c r="AR1628" s="13">
        <f t="shared" si="2159"/>
        <v>2.1459735312569146E-3</v>
      </c>
      <c r="AS1628" s="13">
        <f t="shared" si="2160"/>
        <v>4.3468963010852967E-3</v>
      </c>
      <c r="AT1628" s="13">
        <f t="shared" si="2161"/>
        <v>4.4025490475928155E-3</v>
      </c>
      <c r="AU1628" s="13">
        <f t="shared" si="2162"/>
        <v>2.9726095393045001E-3</v>
      </c>
      <c r="AV1628" s="13">
        <f t="shared" si="2163"/>
        <v>1.5053337358039661E-3</v>
      </c>
      <c r="AW1628" s="13">
        <f t="shared" si="2164"/>
        <v>5.3615474421113147E-5</v>
      </c>
      <c r="AX1628" s="13">
        <f t="shared" si="2165"/>
        <v>2.6527876899633302E-3</v>
      </c>
      <c r="AY1628" s="13">
        <f t="shared" si="2166"/>
        <v>4.1449807655677033E-3</v>
      </c>
      <c r="AZ1628" s="13">
        <f t="shared" si="2167"/>
        <v>3.2382662230997692E-3</v>
      </c>
      <c r="BA1628" s="13">
        <f t="shared" si="2168"/>
        <v>1.6865969911977966E-3</v>
      </c>
      <c r="BB1628" s="13">
        <f t="shared" si="2169"/>
        <v>6.5882694968663917E-4</v>
      </c>
      <c r="BC1628" s="13">
        <f t="shared" si="2170"/>
        <v>2.0588342177707466E-4</v>
      </c>
      <c r="BD1628" s="13">
        <f t="shared" si="2171"/>
        <v>5.5884727376482105E-4</v>
      </c>
      <c r="BE1628" s="13">
        <f t="shared" si="2172"/>
        <v>1.1320042450742951E-3</v>
      </c>
      <c r="BF1628" s="13">
        <f t="shared" si="2173"/>
        <v>1.1464971478106281E-3</v>
      </c>
      <c r="BG1628" s="13">
        <f t="shared" si="2174"/>
        <v>7.7411706752721294E-4</v>
      </c>
      <c r="BH1628" s="13">
        <f t="shared" si="2175"/>
        <v>3.9201399369894916E-4</v>
      </c>
      <c r="BI1628" s="13">
        <f t="shared" si="2176"/>
        <v>1.588131590966607E-4</v>
      </c>
      <c r="BJ1628" s="14">
        <f t="shared" si="2177"/>
        <v>0.48124735658985324</v>
      </c>
      <c r="BK1628" s="14">
        <f t="shared" si="2178"/>
        <v>0.21833485786096551</v>
      </c>
      <c r="BL1628" s="14">
        <f t="shared" si="2179"/>
        <v>0.28091696819674078</v>
      </c>
      <c r="BM1628" s="14">
        <f t="shared" si="2180"/>
        <v>0.68912924854066848</v>
      </c>
      <c r="BN1628" s="14">
        <f t="shared" si="2181"/>
        <v>0.30485838398380133</v>
      </c>
    </row>
    <row r="1629" spans="1:66" x14ac:dyDescent="0.25">
      <c r="A1629" t="s">
        <v>337</v>
      </c>
      <c r="B1629" t="s">
        <v>74</v>
      </c>
      <c r="C1629" t="s">
        <v>87</v>
      </c>
      <c r="D1629" t="s">
        <v>402</v>
      </c>
      <c r="E1629" s="10">
        <f>VLOOKUP(A1629,home!$A$2:$E$404,3,FALSE)</f>
        <v>1.2959000000000001</v>
      </c>
      <c r="F1629" s="10">
        <f>VLOOKUP(B1629,home!$B$2:$E$404,3,FALSE)</f>
        <v>0.57869999999999999</v>
      </c>
      <c r="G1629" s="10">
        <f>VLOOKUP(C1629,away!$B$2:$E$404,4,FALSE)</f>
        <v>1.7362</v>
      </c>
      <c r="H1629" s="10">
        <f>VLOOKUP(A1629,away!$A$2:$E$404,3,FALSE)</f>
        <v>1</v>
      </c>
      <c r="I1629" s="10">
        <f>VLOOKUP(C1629,away!$B$2:$E$404,3,FALSE)</f>
        <v>1</v>
      </c>
      <c r="J1629" s="10">
        <f>VLOOKUP(B1629,home!$B$2:$E$404,4,FALSE)</f>
        <v>1.75</v>
      </c>
      <c r="K1629" s="12">
        <f t="shared" si="2126"/>
        <v>1.302041192346</v>
      </c>
      <c r="L1629" s="12">
        <f t="shared" si="2127"/>
        <v>1.75</v>
      </c>
      <c r="M1629" s="13">
        <f t="shared" si="2128"/>
        <v>4.7262354309744091E-2</v>
      </c>
      <c r="N1629" s="13">
        <f t="shared" si="2129"/>
        <v>6.1537532158538313E-2</v>
      </c>
      <c r="O1629" s="13">
        <f t="shared" si="2130"/>
        <v>8.2709120042052151E-2</v>
      </c>
      <c r="P1629" s="13">
        <f t="shared" si="2131"/>
        <v>0.10769068127744204</v>
      </c>
      <c r="Q1629" s="13">
        <f t="shared" si="2132"/>
        <v>4.0062200872866785E-2</v>
      </c>
      <c r="R1629" s="13">
        <f t="shared" si="2133"/>
        <v>7.2370480036795651E-2</v>
      </c>
      <c r="S1629" s="13">
        <f t="shared" si="2134"/>
        <v>6.1345245086577273E-2</v>
      </c>
      <c r="T1629" s="13">
        <f t="shared" si="2135"/>
        <v>7.0108851527516863E-2</v>
      </c>
      <c r="U1629" s="13">
        <f t="shared" si="2136"/>
        <v>9.4229346117761806E-2</v>
      </c>
      <c r="V1629" s="13">
        <f t="shared" si="2137"/>
        <v>1.5531062566694245E-2</v>
      </c>
      <c r="W1629" s="13">
        <f t="shared" si="2138"/>
        <v>1.7387545264170811E-2</v>
      </c>
      <c r="X1629" s="13">
        <f t="shared" si="2139"/>
        <v>3.0428204212298915E-2</v>
      </c>
      <c r="Y1629" s="13">
        <f t="shared" si="2140"/>
        <v>2.6624678685761557E-2</v>
      </c>
      <c r="Z1629" s="13">
        <f t="shared" si="2141"/>
        <v>4.2216113354797476E-2</v>
      </c>
      <c r="AA1629" s="13">
        <f t="shared" si="2142"/>
        <v>5.4967118568694399E-2</v>
      </c>
      <c r="AB1629" s="13">
        <f t="shared" si="2143"/>
        <v>3.5784726300503417E-2</v>
      </c>
      <c r="AC1629" s="13">
        <f t="shared" si="2144"/>
        <v>2.2117903524870672E-3</v>
      </c>
      <c r="AD1629" s="13">
        <f t="shared" si="2145"/>
        <v>5.6598250419327518E-3</v>
      </c>
      <c r="AE1629" s="13">
        <f t="shared" si="2146"/>
        <v>9.9046938233823146E-3</v>
      </c>
      <c r="AF1629" s="13">
        <f t="shared" si="2147"/>
        <v>8.666607095459529E-3</v>
      </c>
      <c r="AG1629" s="13">
        <f t="shared" si="2148"/>
        <v>5.0555208056847264E-3</v>
      </c>
      <c r="AH1629" s="13">
        <f t="shared" si="2149"/>
        <v>1.8469549592723893E-2</v>
      </c>
      <c r="AI1629" s="13">
        <f t="shared" si="2150"/>
        <v>2.4048114373803792E-2</v>
      </c>
      <c r="AJ1629" s="13">
        <f t="shared" si="2151"/>
        <v>1.5655817756470243E-2</v>
      </c>
      <c r="AK1629" s="13">
        <f t="shared" si="2152"/>
        <v>6.7948398729287306E-3</v>
      </c>
      <c r="AL1629" s="13">
        <f t="shared" si="2153"/>
        <v>2.0158895034401485E-4</v>
      </c>
      <c r="AM1629" s="13">
        <f t="shared" si="2154"/>
        <v>1.4738650692135745E-3</v>
      </c>
      <c r="AN1629" s="13">
        <f t="shared" si="2155"/>
        <v>2.5792638711237552E-3</v>
      </c>
      <c r="AO1629" s="13">
        <f t="shared" si="2156"/>
        <v>2.2568558872332867E-3</v>
      </c>
      <c r="AP1629" s="13">
        <f t="shared" si="2157"/>
        <v>1.3164992675527508E-3</v>
      </c>
      <c r="AQ1629" s="13">
        <f t="shared" si="2158"/>
        <v>5.7596842955432836E-4</v>
      </c>
      <c r="AR1629" s="13">
        <f t="shared" si="2159"/>
        <v>6.46434235745336E-3</v>
      </c>
      <c r="AS1629" s="13">
        <f t="shared" si="2160"/>
        <v>8.4168400308313254E-3</v>
      </c>
      <c r="AT1629" s="13">
        <f t="shared" si="2161"/>
        <v>5.479536214764583E-3</v>
      </c>
      <c r="AU1629" s="13">
        <f t="shared" si="2162"/>
        <v>2.3781939555250551E-3</v>
      </c>
      <c r="AV1629" s="13">
        <f t="shared" si="2163"/>
        <v>7.7412662337047328E-4</v>
      </c>
      <c r="AW1629" s="13">
        <f t="shared" si="2164"/>
        <v>1.2759304311721505E-5</v>
      </c>
      <c r="AX1629" s="13">
        <f t="shared" si="2165"/>
        <v>3.198388386793268E-4</v>
      </c>
      <c r="AY1629" s="13">
        <f t="shared" si="2166"/>
        <v>5.5971796768882181E-4</v>
      </c>
      <c r="AZ1629" s="13">
        <f t="shared" si="2167"/>
        <v>4.897532217277193E-4</v>
      </c>
      <c r="BA1629" s="13">
        <f t="shared" si="2168"/>
        <v>2.8568937934116964E-4</v>
      </c>
      <c r="BB1629" s="13">
        <f t="shared" si="2169"/>
        <v>1.2498910346176169E-4</v>
      </c>
      <c r="BC1629" s="13">
        <f t="shared" si="2170"/>
        <v>4.3746186211616579E-5</v>
      </c>
      <c r="BD1629" s="13">
        <f t="shared" si="2171"/>
        <v>1.8854331875905637E-3</v>
      </c>
      <c r="BE1629" s="13">
        <f t="shared" si="2172"/>
        <v>2.4549116756591373E-3</v>
      </c>
      <c r="BF1629" s="13">
        <f t="shared" si="2173"/>
        <v>1.5981980626396703E-3</v>
      </c>
      <c r="BG1629" s="13">
        <f t="shared" si="2174"/>
        <v>6.9363990369480781E-4</v>
      </c>
      <c r="BH1629" s="13">
        <f t="shared" si="2175"/>
        <v>2.2578693181638808E-4</v>
      </c>
      <c r="BI1629" s="13">
        <f t="shared" si="2176"/>
        <v>5.8796777183671014E-5</v>
      </c>
      <c r="BJ1629" s="14">
        <f t="shared" si="2177"/>
        <v>0.28546184670940067</v>
      </c>
      <c r="BK1629" s="14">
        <f t="shared" si="2178"/>
        <v>0.23480244051097754</v>
      </c>
      <c r="BL1629" s="14">
        <f t="shared" si="2179"/>
        <v>0.43545891838226314</v>
      </c>
      <c r="BM1629" s="14">
        <f t="shared" si="2180"/>
        <v>0.58575999159662295</v>
      </c>
      <c r="BN1629" s="14">
        <f t="shared" si="2181"/>
        <v>0.41163236869743897</v>
      </c>
    </row>
    <row r="1630" spans="1:66" x14ac:dyDescent="0.25">
      <c r="A1630" t="s">
        <v>337</v>
      </c>
      <c r="B1630" t="s">
        <v>85</v>
      </c>
      <c r="C1630" t="s">
        <v>94</v>
      </c>
      <c r="D1630" t="s">
        <v>402</v>
      </c>
      <c r="E1630" s="10">
        <f>VLOOKUP(A1630,home!$A$2:$E$404,3,FALSE)</f>
        <v>1.2959000000000001</v>
      </c>
      <c r="F1630" s="10">
        <f>VLOOKUP(B1630,home!$B$2:$E$404,3,FALSE)</f>
        <v>0.57869999999999999</v>
      </c>
      <c r="G1630" s="10">
        <f>VLOOKUP(C1630,away!$B$2:$E$404,4,FALSE)</f>
        <v>0.51439999999999997</v>
      </c>
      <c r="H1630" s="10">
        <f>VLOOKUP(A1630,away!$A$2:$E$404,3,FALSE)</f>
        <v>1</v>
      </c>
      <c r="I1630" s="10">
        <f>VLOOKUP(C1630,away!$B$2:$E$404,3,FALSE)</f>
        <v>0.1</v>
      </c>
      <c r="J1630" s="10">
        <f>VLOOKUP(B1630,home!$B$2:$E$404,4,FALSE)</f>
        <v>0.5</v>
      </c>
      <c r="K1630" s="12">
        <f t="shared" si="2126"/>
        <v>0.38576776255200002</v>
      </c>
      <c r="L1630" s="12">
        <f t="shared" si="2127"/>
        <v>0.05</v>
      </c>
      <c r="M1630" s="13">
        <f t="shared" si="2128"/>
        <v>0.64676791222470764</v>
      </c>
      <c r="N1630" s="13">
        <f t="shared" si="2129"/>
        <v>0.24950221038935383</v>
      </c>
      <c r="O1630" s="13">
        <f t="shared" si="2130"/>
        <v>3.2338395611235381E-2</v>
      </c>
      <c r="P1630" s="13">
        <f t="shared" si="2131"/>
        <v>1.247511051946769E-2</v>
      </c>
      <c r="Q1630" s="13">
        <f t="shared" si="2132"/>
        <v>4.8124954726839697E-2</v>
      </c>
      <c r="R1630" s="13">
        <f t="shared" si="2133"/>
        <v>8.084598902808848E-4</v>
      </c>
      <c r="S1630" s="13">
        <f t="shared" si="2134"/>
        <v>6.0156193408549638E-5</v>
      </c>
      <c r="T1630" s="13">
        <f t="shared" si="2135"/>
        <v>2.4062477363419846E-3</v>
      </c>
      <c r="U1630" s="13">
        <f t="shared" si="2136"/>
        <v>3.1187776298669234E-4</v>
      </c>
      <c r="V1630" s="13">
        <f t="shared" si="2137"/>
        <v>1.2892400074923087E-7</v>
      </c>
      <c r="W1630" s="13">
        <f t="shared" si="2138"/>
        <v>6.1883520359630817E-3</v>
      </c>
      <c r="X1630" s="13">
        <f t="shared" si="2139"/>
        <v>3.094176017981541E-4</v>
      </c>
      <c r="Y1630" s="13">
        <f t="shared" si="2140"/>
        <v>7.7354400449538545E-6</v>
      </c>
      <c r="Z1630" s="13">
        <f t="shared" si="2141"/>
        <v>1.3474331504681409E-5</v>
      </c>
      <c r="AA1630" s="13">
        <f t="shared" si="2142"/>
        <v>5.1979627164448701E-6</v>
      </c>
      <c r="AB1630" s="13">
        <f t="shared" si="2143"/>
        <v>1.0026032234758268E-6</v>
      </c>
      <c r="AC1630" s="13">
        <f t="shared" si="2144"/>
        <v>1.5542101033838495E-10</v>
      </c>
      <c r="AD1630" s="13">
        <f t="shared" si="2145"/>
        <v>5.9681667969939791E-4</v>
      </c>
      <c r="AE1630" s="13">
        <f t="shared" si="2146"/>
        <v>2.9840833984969895E-5</v>
      </c>
      <c r="AF1630" s="13">
        <f t="shared" si="2147"/>
        <v>7.4602084962424757E-7</v>
      </c>
      <c r="AG1630" s="13">
        <f t="shared" si="2148"/>
        <v>1.2433680827070789E-8</v>
      </c>
      <c r="AH1630" s="13">
        <f t="shared" si="2149"/>
        <v>1.6842914380851769E-7</v>
      </c>
      <c r="AI1630" s="13">
        <f t="shared" si="2150"/>
        <v>6.4974533955560908E-8</v>
      </c>
      <c r="AJ1630" s="13">
        <f t="shared" si="2151"/>
        <v>1.2532540293447842E-8</v>
      </c>
      <c r="AK1630" s="13">
        <f t="shared" si="2152"/>
        <v>1.6115500093653865E-9</v>
      </c>
      <c r="AL1630" s="13">
        <f t="shared" si="2153"/>
        <v>1.1991283082362011E-13</v>
      </c>
      <c r="AM1630" s="13">
        <f t="shared" si="2154"/>
        <v>4.6046527036270067E-5</v>
      </c>
      <c r="AN1630" s="13">
        <f t="shared" si="2155"/>
        <v>2.3023263518135035E-6</v>
      </c>
      <c r="AO1630" s="13">
        <f t="shared" si="2156"/>
        <v>5.7558158795337596E-8</v>
      </c>
      <c r="AP1630" s="13">
        <f t="shared" si="2157"/>
        <v>9.5930264658895965E-10</v>
      </c>
      <c r="AQ1630" s="13">
        <f t="shared" si="2158"/>
        <v>1.1991283082362001E-11</v>
      </c>
      <c r="AR1630" s="13">
        <f t="shared" si="2159"/>
        <v>1.6842914380851784E-9</v>
      </c>
      <c r="AS1630" s="13">
        <f t="shared" si="2160"/>
        <v>6.497453395556097E-10</v>
      </c>
      <c r="AT1630" s="13">
        <f t="shared" si="2161"/>
        <v>1.2532540293447854E-10</v>
      </c>
      <c r="AU1630" s="13">
        <f t="shared" si="2162"/>
        <v>1.6115500093653879E-11</v>
      </c>
      <c r="AV1630" s="13">
        <f t="shared" si="2163"/>
        <v>1.5542101033838508E-12</v>
      </c>
      <c r="AW1630" s="13">
        <f t="shared" si="2164"/>
        <v>6.4247922844589395E-17</v>
      </c>
      <c r="AX1630" s="13">
        <f t="shared" si="2165"/>
        <v>2.9605442846786801E-6</v>
      </c>
      <c r="AY1630" s="13">
        <f t="shared" si="2166"/>
        <v>1.48027214233934E-7</v>
      </c>
      <c r="AZ1630" s="13">
        <f t="shared" si="2167"/>
        <v>3.7006803558483512E-9</v>
      </c>
      <c r="BA1630" s="13">
        <f t="shared" si="2168"/>
        <v>6.1678005930805825E-11</v>
      </c>
      <c r="BB1630" s="13">
        <f t="shared" si="2169"/>
        <v>7.7097507413507321E-13</v>
      </c>
      <c r="BC1630" s="13">
        <f t="shared" si="2170"/>
        <v>7.7097507413507399E-15</v>
      </c>
      <c r="BD1630" s="13">
        <f t="shared" si="2171"/>
        <v>1.4035761984043131E-11</v>
      </c>
      <c r="BE1630" s="13">
        <f t="shared" si="2172"/>
        <v>5.4145444962967393E-12</v>
      </c>
      <c r="BF1630" s="13">
        <f t="shared" si="2173"/>
        <v>1.0443783577873195E-12</v>
      </c>
      <c r="BG1630" s="13">
        <f t="shared" si="2174"/>
        <v>1.3429583411378211E-13</v>
      </c>
      <c r="BH1630" s="13">
        <f t="shared" si="2175"/>
        <v>1.2951750861532069E-14</v>
      </c>
      <c r="BI1630" s="13">
        <f t="shared" si="2176"/>
        <v>9.9927359019683274E-16</v>
      </c>
      <c r="BJ1630" s="14">
        <f t="shared" si="2177"/>
        <v>0.30721785361603327</v>
      </c>
      <c r="BK1630" s="14">
        <f t="shared" si="2178"/>
        <v>0.65930345604433982</v>
      </c>
      <c r="BL1630" s="14">
        <f t="shared" si="2179"/>
        <v>3.3465183875885762E-2</v>
      </c>
      <c r="BM1630" s="14">
        <f t="shared" si="2180"/>
        <v>9.9827764786642251E-3</v>
      </c>
      <c r="BN1630" s="14">
        <f t="shared" si="2181"/>
        <v>0.99001704336188512</v>
      </c>
    </row>
    <row r="1631" spans="1:66" x14ac:dyDescent="0.25">
      <c r="A1631" t="s">
        <v>337</v>
      </c>
      <c r="B1631" t="s">
        <v>90</v>
      </c>
      <c r="C1631" t="s">
        <v>72</v>
      </c>
      <c r="D1631" t="s">
        <v>402</v>
      </c>
      <c r="E1631" s="10">
        <f>VLOOKUP(A1631,home!$A$2:$E$404,3,FALSE)</f>
        <v>1.2959000000000001</v>
      </c>
      <c r="F1631" s="10">
        <f>VLOOKUP(B1631,home!$B$2:$E$404,3,FALSE)</f>
        <v>1.9292</v>
      </c>
      <c r="G1631" s="10">
        <f>VLOOKUP(C1631,away!$B$2:$E$404,4,FALSE)</f>
        <v>1.2861</v>
      </c>
      <c r="H1631" s="10">
        <f>VLOOKUP(A1631,away!$A$2:$E$404,3,FALSE)</f>
        <v>1</v>
      </c>
      <c r="I1631" s="10">
        <f>VLOOKUP(C1631,away!$B$2:$E$404,3,FALSE)</f>
        <v>1</v>
      </c>
      <c r="J1631" s="10">
        <f>VLOOKUP(B1631,home!$B$2:$E$404,4,FALSE)</f>
        <v>1</v>
      </c>
      <c r="K1631" s="12">
        <f t="shared" si="2126"/>
        <v>3.215314665108</v>
      </c>
      <c r="L1631" s="12">
        <f t="shared" si="2127"/>
        <v>1</v>
      </c>
      <c r="M1631" s="13">
        <f t="shared" si="2128"/>
        <v>1.4767674164120861E-2</v>
      </c>
      <c r="N1631" s="13">
        <f t="shared" si="2129"/>
        <v>4.7482719309434339E-2</v>
      </c>
      <c r="O1631" s="13">
        <f t="shared" si="2130"/>
        <v>1.4767674164120861E-2</v>
      </c>
      <c r="P1631" s="13">
        <f t="shared" si="2131"/>
        <v>4.7482719309434339E-2</v>
      </c>
      <c r="Q1631" s="13">
        <f t="shared" si="2132"/>
        <v>7.6335941867415519E-2</v>
      </c>
      <c r="R1631" s="13">
        <f t="shared" si="2133"/>
        <v>7.3838370820604295E-3</v>
      </c>
      <c r="S1631" s="13">
        <f t="shared" si="2134"/>
        <v>3.8167970933707752E-2</v>
      </c>
      <c r="T1631" s="13">
        <f t="shared" si="2135"/>
        <v>7.6335941867415519E-2</v>
      </c>
      <c r="U1631" s="13">
        <f t="shared" si="2136"/>
        <v>2.3741359654717166E-2</v>
      </c>
      <c r="V1631" s="13">
        <f t="shared" si="2137"/>
        <v>1.3635781853396273E-2</v>
      </c>
      <c r="W1631" s="13">
        <f t="shared" si="2138"/>
        <v>8.1814691120377633E-2</v>
      </c>
      <c r="X1631" s="13">
        <f t="shared" si="2139"/>
        <v>8.1814691120377633E-2</v>
      </c>
      <c r="Y1631" s="13">
        <f t="shared" si="2140"/>
        <v>4.090734556018881E-2</v>
      </c>
      <c r="Z1631" s="13">
        <f t="shared" si="2141"/>
        <v>2.4612790273534769E-3</v>
      </c>
      <c r="AA1631" s="13">
        <f t="shared" si="2142"/>
        <v>7.9137865515723892E-3</v>
      </c>
      <c r="AB1631" s="13">
        <f t="shared" si="2143"/>
        <v>1.2722656977902588E-2</v>
      </c>
      <c r="AC1631" s="13">
        <f t="shared" si="2144"/>
        <v>2.7402080852149107E-3</v>
      </c>
      <c r="AD1631" s="13">
        <f t="shared" si="2145"/>
        <v>6.5764994045157871E-2</v>
      </c>
      <c r="AE1631" s="13">
        <f t="shared" si="2146"/>
        <v>6.5764994045157871E-2</v>
      </c>
      <c r="AF1631" s="13">
        <f t="shared" si="2147"/>
        <v>3.2882497022578928E-2</v>
      </c>
      <c r="AG1631" s="13">
        <f t="shared" si="2148"/>
        <v>1.0960832340859645E-2</v>
      </c>
      <c r="AH1631" s="13">
        <f t="shared" si="2149"/>
        <v>6.1531975683836912E-4</v>
      </c>
      <c r="AI1631" s="13">
        <f t="shared" si="2150"/>
        <v>1.9784466378930969E-3</v>
      </c>
      <c r="AJ1631" s="13">
        <f t="shared" si="2151"/>
        <v>3.180664244475646E-3</v>
      </c>
      <c r="AK1631" s="13">
        <f t="shared" si="2152"/>
        <v>3.4089454633490675E-3</v>
      </c>
      <c r="AL1631" s="13">
        <f t="shared" si="2153"/>
        <v>3.524252496735606E-4</v>
      </c>
      <c r="AM1631" s="13">
        <f t="shared" si="2154"/>
        <v>4.2291029960827259E-2</v>
      </c>
      <c r="AN1631" s="13">
        <f t="shared" si="2155"/>
        <v>4.2291029960827259E-2</v>
      </c>
      <c r="AO1631" s="13">
        <f t="shared" si="2156"/>
        <v>2.1145514980413626E-2</v>
      </c>
      <c r="AP1631" s="13">
        <f t="shared" si="2157"/>
        <v>7.0485049934712104E-3</v>
      </c>
      <c r="AQ1631" s="13">
        <f t="shared" si="2158"/>
        <v>1.7621262483678022E-3</v>
      </c>
      <c r="AR1631" s="13">
        <f t="shared" si="2159"/>
        <v>1.2306395136767387E-4</v>
      </c>
      <c r="AS1631" s="13">
        <f t="shared" si="2160"/>
        <v>3.9568932757861952E-4</v>
      </c>
      <c r="AT1631" s="13">
        <f t="shared" si="2161"/>
        <v>6.361328488951294E-4</v>
      </c>
      <c r="AU1631" s="13">
        <f t="shared" si="2162"/>
        <v>6.8178909266981369E-4</v>
      </c>
      <c r="AV1631" s="13">
        <f t="shared" si="2163"/>
        <v>5.4804161704298234E-4</v>
      </c>
      <c r="AW1631" s="13">
        <f t="shared" si="2164"/>
        <v>3.1476613156381891E-5</v>
      </c>
      <c r="AX1631" s="13">
        <f t="shared" si="2165"/>
        <v>2.2663161472594968E-2</v>
      </c>
      <c r="AY1631" s="13">
        <f t="shared" si="2166"/>
        <v>2.2663161472594968E-2</v>
      </c>
      <c r="AZ1631" s="13">
        <f t="shared" si="2167"/>
        <v>1.1331580736297482E-2</v>
      </c>
      <c r="BA1631" s="13">
        <f t="shared" si="2168"/>
        <v>3.7771935787658281E-3</v>
      </c>
      <c r="BB1631" s="13">
        <f t="shared" si="2169"/>
        <v>9.4429839469145681E-4</v>
      </c>
      <c r="BC1631" s="13">
        <f t="shared" si="2170"/>
        <v>1.8885967893829143E-4</v>
      </c>
      <c r="BD1631" s="13">
        <f t="shared" si="2171"/>
        <v>2.0510658561278968E-5</v>
      </c>
      <c r="BE1631" s="13">
        <f t="shared" si="2172"/>
        <v>6.594822126310323E-5</v>
      </c>
      <c r="BF1631" s="13">
        <f t="shared" si="2173"/>
        <v>1.0602214148252154E-4</v>
      </c>
      <c r="BG1631" s="13">
        <f t="shared" si="2174"/>
        <v>1.136315154449689E-4</v>
      </c>
      <c r="BH1631" s="13">
        <f t="shared" si="2175"/>
        <v>9.1340269507163686E-5</v>
      </c>
      <c r="BI1631" s="13">
        <f t="shared" si="2176"/>
        <v>5.873754161226007E-5</v>
      </c>
      <c r="BJ1631" s="14">
        <f t="shared" si="2177"/>
        <v>0.75617110977675395</v>
      </c>
      <c r="BK1631" s="14">
        <f t="shared" si="2178"/>
        <v>0.13980994106814268</v>
      </c>
      <c r="BL1631" s="14">
        <f t="shared" si="2179"/>
        <v>7.8553597718355128E-2</v>
      </c>
      <c r="BM1631" s="14">
        <f t="shared" si="2180"/>
        <v>0.74614367683458016</v>
      </c>
      <c r="BN1631" s="14">
        <f t="shared" si="2181"/>
        <v>0.20822056589658633</v>
      </c>
    </row>
    <row r="1632" spans="1:66" x14ac:dyDescent="0.25">
      <c r="A1632" t="s">
        <v>338</v>
      </c>
      <c r="B1632" t="s">
        <v>113</v>
      </c>
      <c r="C1632" t="s">
        <v>116</v>
      </c>
      <c r="D1632" t="s">
        <v>402</v>
      </c>
      <c r="E1632" s="10">
        <f>VLOOKUP(A1632,home!$A$2:$E$404,3,FALSE)</f>
        <v>1.2710999999999999</v>
      </c>
      <c r="F1632" s="10">
        <f>VLOOKUP(B1632,home!$B$2:$E$404,3,FALSE)</f>
        <v>1.1180000000000001</v>
      </c>
      <c r="G1632" s="10">
        <f>VLOOKUP(C1632,away!$B$2:$E$404,4,FALSE)</f>
        <v>1.4492</v>
      </c>
      <c r="H1632" s="10">
        <f>VLOOKUP(A1632,away!$A$2:$E$404,3,FALSE)</f>
        <v>0.94469999999999998</v>
      </c>
      <c r="I1632" s="10">
        <f>VLOOKUP(C1632,away!$B$2:$E$404,3,FALSE)</f>
        <v>0.78</v>
      </c>
      <c r="J1632" s="10">
        <f>VLOOKUP(B1632,home!$B$2:$E$404,4,FALSE)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340</v>
      </c>
      <c r="B1633" t="s">
        <v>145</v>
      </c>
      <c r="C1633" t="s">
        <v>318</v>
      </c>
      <c r="D1633" t="s">
        <v>402</v>
      </c>
      <c r="E1633" s="10">
        <f>VLOOKUP(A1633,home!$A$2:$E$404,3,FALSE)</f>
        <v>1.4705999999999999</v>
      </c>
      <c r="F1633" s="10">
        <f>VLOOKUP(B1633,home!$B$2:$E$404,3,FALSE)</f>
        <v>1.19</v>
      </c>
      <c r="G1633" s="10">
        <f>VLOOKUP(C1633,away!$B$2:$E$404,4,FALSE)</f>
        <v>1.19</v>
      </c>
      <c r="H1633" s="10">
        <f>VLOOKUP(A1633,away!$A$2:$E$404,3,FALSE)</f>
        <v>1.2646999999999999</v>
      </c>
      <c r="I1633" s="10">
        <f>VLOOKUP(C1633,away!$B$2:$E$404,3,FALSE)</f>
        <v>1.5813999999999999</v>
      </c>
      <c r="J1633" s="10">
        <f>VLOOKUP(B1633,home!$B$2:$E$404,4,FALSE)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341</v>
      </c>
      <c r="B1634" t="s">
        <v>167</v>
      </c>
      <c r="C1634" t="s">
        <v>176</v>
      </c>
      <c r="D1634" t="s">
        <v>402</v>
      </c>
      <c r="E1634" s="10">
        <f>VLOOKUP(A1634,home!$A$2:$E$404,3,FALSE)</f>
        <v>1.2188000000000001</v>
      </c>
      <c r="F1634" s="10">
        <f>VLOOKUP(B1634,home!$B$2:$E$404,3,FALSE)</f>
        <v>1.0940000000000001</v>
      </c>
      <c r="G1634" s="10" t="e">
        <f>VLOOKUP(C1634,away!$B$2:$E$404,4,FALSE)</f>
        <v>#N/A</v>
      </c>
      <c r="H1634" s="10">
        <f>VLOOKUP(A1634,away!$A$2:$E$404,3,FALSE)</f>
        <v>1</v>
      </c>
      <c r="I1634" s="10" t="e">
        <f>VLOOKUP(C1634,away!$B$2:$E$404,3,FALSE)</f>
        <v>#N/A</v>
      </c>
      <c r="J1634" s="10">
        <f>VLOOKUP(B1634,home!$B$2:$E$404,4,FALSE)</f>
        <v>1</v>
      </c>
      <c r="K1634" s="12" t="e">
        <f t="shared" si="2126"/>
        <v>#N/A</v>
      </c>
      <c r="L1634" s="12" t="e">
        <f t="shared" si="2127"/>
        <v>#N/A</v>
      </c>
      <c r="M1634" s="13" t="e">
        <f t="shared" si="2128"/>
        <v>#N/A</v>
      </c>
      <c r="N1634" s="13" t="e">
        <f t="shared" si="2129"/>
        <v>#N/A</v>
      </c>
      <c r="O1634" s="13" t="e">
        <f t="shared" si="2130"/>
        <v>#N/A</v>
      </c>
      <c r="P1634" s="13" t="e">
        <f t="shared" si="2131"/>
        <v>#N/A</v>
      </c>
      <c r="Q1634" s="13" t="e">
        <f t="shared" si="2132"/>
        <v>#N/A</v>
      </c>
      <c r="R1634" s="13" t="e">
        <f t="shared" si="2133"/>
        <v>#N/A</v>
      </c>
      <c r="S1634" s="13" t="e">
        <f t="shared" si="2134"/>
        <v>#N/A</v>
      </c>
      <c r="T1634" s="13" t="e">
        <f t="shared" si="2135"/>
        <v>#N/A</v>
      </c>
      <c r="U1634" s="13" t="e">
        <f t="shared" si="2136"/>
        <v>#N/A</v>
      </c>
      <c r="V1634" s="13" t="e">
        <f t="shared" si="2137"/>
        <v>#N/A</v>
      </c>
      <c r="W1634" s="13" t="e">
        <f t="shared" si="2138"/>
        <v>#N/A</v>
      </c>
      <c r="X1634" s="13" t="e">
        <f t="shared" si="2139"/>
        <v>#N/A</v>
      </c>
      <c r="Y1634" s="13" t="e">
        <f t="shared" si="2140"/>
        <v>#N/A</v>
      </c>
      <c r="Z1634" s="13" t="e">
        <f t="shared" si="2141"/>
        <v>#N/A</v>
      </c>
      <c r="AA1634" s="13" t="e">
        <f t="shared" si="2142"/>
        <v>#N/A</v>
      </c>
      <c r="AB1634" s="13" t="e">
        <f t="shared" si="2143"/>
        <v>#N/A</v>
      </c>
      <c r="AC1634" s="13" t="e">
        <f t="shared" si="2144"/>
        <v>#N/A</v>
      </c>
      <c r="AD1634" s="13" t="e">
        <f t="shared" si="2145"/>
        <v>#N/A</v>
      </c>
      <c r="AE1634" s="13" t="e">
        <f t="shared" si="2146"/>
        <v>#N/A</v>
      </c>
      <c r="AF1634" s="13" t="e">
        <f t="shared" si="2147"/>
        <v>#N/A</v>
      </c>
      <c r="AG1634" s="13" t="e">
        <f t="shared" si="2148"/>
        <v>#N/A</v>
      </c>
      <c r="AH1634" s="13" t="e">
        <f t="shared" si="2149"/>
        <v>#N/A</v>
      </c>
      <c r="AI1634" s="13" t="e">
        <f t="shared" si="2150"/>
        <v>#N/A</v>
      </c>
      <c r="AJ1634" s="13" t="e">
        <f t="shared" si="2151"/>
        <v>#N/A</v>
      </c>
      <c r="AK1634" s="13" t="e">
        <f t="shared" si="2152"/>
        <v>#N/A</v>
      </c>
      <c r="AL1634" s="13" t="e">
        <f t="shared" si="2153"/>
        <v>#N/A</v>
      </c>
      <c r="AM1634" s="13" t="e">
        <f t="shared" si="2154"/>
        <v>#N/A</v>
      </c>
      <c r="AN1634" s="13" t="e">
        <f t="shared" si="2155"/>
        <v>#N/A</v>
      </c>
      <c r="AO1634" s="13" t="e">
        <f t="shared" si="2156"/>
        <v>#N/A</v>
      </c>
      <c r="AP1634" s="13" t="e">
        <f t="shared" si="2157"/>
        <v>#N/A</v>
      </c>
      <c r="AQ1634" s="13" t="e">
        <f t="shared" si="2158"/>
        <v>#N/A</v>
      </c>
      <c r="AR1634" s="13" t="e">
        <f t="shared" si="2159"/>
        <v>#N/A</v>
      </c>
      <c r="AS1634" s="13" t="e">
        <f t="shared" si="2160"/>
        <v>#N/A</v>
      </c>
      <c r="AT1634" s="13" t="e">
        <f t="shared" si="2161"/>
        <v>#N/A</v>
      </c>
      <c r="AU1634" s="13" t="e">
        <f t="shared" si="2162"/>
        <v>#N/A</v>
      </c>
      <c r="AV1634" s="13" t="e">
        <f t="shared" si="2163"/>
        <v>#N/A</v>
      </c>
      <c r="AW1634" s="13" t="e">
        <f t="shared" si="2164"/>
        <v>#N/A</v>
      </c>
      <c r="AX1634" s="13" t="e">
        <f t="shared" si="2165"/>
        <v>#N/A</v>
      </c>
      <c r="AY1634" s="13" t="e">
        <f t="shared" si="2166"/>
        <v>#N/A</v>
      </c>
      <c r="AZ1634" s="13" t="e">
        <f t="shared" si="2167"/>
        <v>#N/A</v>
      </c>
      <c r="BA1634" s="13" t="e">
        <f t="shared" si="2168"/>
        <v>#N/A</v>
      </c>
      <c r="BB1634" s="13" t="e">
        <f t="shared" si="2169"/>
        <v>#N/A</v>
      </c>
      <c r="BC1634" s="13" t="e">
        <f t="shared" si="2170"/>
        <v>#N/A</v>
      </c>
      <c r="BD1634" s="13" t="e">
        <f t="shared" si="2171"/>
        <v>#N/A</v>
      </c>
      <c r="BE1634" s="13" t="e">
        <f t="shared" si="2172"/>
        <v>#N/A</v>
      </c>
      <c r="BF1634" s="13" t="e">
        <f t="shared" si="2173"/>
        <v>#N/A</v>
      </c>
      <c r="BG1634" s="13" t="e">
        <f t="shared" si="2174"/>
        <v>#N/A</v>
      </c>
      <c r="BH1634" s="13" t="e">
        <f t="shared" si="2175"/>
        <v>#N/A</v>
      </c>
      <c r="BI1634" s="13" t="e">
        <f t="shared" si="2176"/>
        <v>#N/A</v>
      </c>
      <c r="BJ1634" s="14" t="e">
        <f t="shared" si="2177"/>
        <v>#N/A</v>
      </c>
      <c r="BK1634" s="14" t="e">
        <f t="shared" si="2178"/>
        <v>#N/A</v>
      </c>
      <c r="BL1634" s="14" t="e">
        <f t="shared" si="2179"/>
        <v>#N/A</v>
      </c>
      <c r="BM1634" s="14" t="e">
        <f t="shared" si="2180"/>
        <v>#N/A</v>
      </c>
      <c r="BN1634" s="14" t="e">
        <f t="shared" si="2181"/>
        <v>#N/A</v>
      </c>
    </row>
    <row r="1635" spans="1:66" x14ac:dyDescent="0.25">
      <c r="A1635" t="s">
        <v>341</v>
      </c>
      <c r="B1635" t="s">
        <v>175</v>
      </c>
      <c r="C1635" t="s">
        <v>170</v>
      </c>
      <c r="D1635" t="s">
        <v>402</v>
      </c>
      <c r="E1635" s="10">
        <f>VLOOKUP(A1635,home!$A$2:$E$404,3,FALSE)</f>
        <v>1.2188000000000001</v>
      </c>
      <c r="F1635" s="10">
        <f>VLOOKUP(B1635,home!$B$2:$E$404,3,FALSE)</f>
        <v>1.0940000000000001</v>
      </c>
      <c r="G1635" s="10">
        <f>VLOOKUP(C1635,away!$B$2:$E$404,4,FALSE)</f>
        <v>0.82050000000000001</v>
      </c>
      <c r="H1635" s="10">
        <f>VLOOKUP(A1635,away!$A$2:$E$404,3,FALSE)</f>
        <v>1</v>
      </c>
      <c r="I1635" s="10">
        <f>VLOOKUP(C1635,away!$B$2:$E$404,3,FALSE)</f>
        <v>0.75</v>
      </c>
      <c r="J1635" s="10">
        <f>VLOOKUP(B1635,home!$B$2:$E$404,4,FALSE)</f>
        <v>0.66669999999999996</v>
      </c>
      <c r="K1635" s="12">
        <f t="shared" si="2126"/>
        <v>1.0940277876000002</v>
      </c>
      <c r="L1635" s="12">
        <f t="shared" si="2127"/>
        <v>0.50002499999999994</v>
      </c>
      <c r="M1635" s="13">
        <f t="shared" si="2128"/>
        <v>0.20310081703146995</v>
      </c>
      <c r="N1635" s="13">
        <f t="shared" si="2129"/>
        <v>0.22219793751669151</v>
      </c>
      <c r="O1635" s="13">
        <f t="shared" si="2130"/>
        <v>0.10155548603616074</v>
      </c>
      <c r="P1635" s="13">
        <f t="shared" si="2131"/>
        <v>0.11110452370678364</v>
      </c>
      <c r="Q1635" s="13">
        <f t="shared" si="2132"/>
        <v>0.12154535899533453</v>
      </c>
      <c r="R1635" s="13">
        <f t="shared" si="2133"/>
        <v>2.5390140952615631E-2</v>
      </c>
      <c r="S1635" s="13">
        <f t="shared" si="2134"/>
        <v>1.5194689229387175E-2</v>
      </c>
      <c r="T1635" s="13">
        <f t="shared" si="2135"/>
        <v>6.0775718131642134E-2</v>
      </c>
      <c r="U1635" s="13">
        <f t="shared" si="2136"/>
        <v>2.7777519733242238E-2</v>
      </c>
      <c r="V1635" s="13">
        <f t="shared" si="2137"/>
        <v>9.2356907841711412E-4</v>
      </c>
      <c r="W1635" s="13">
        <f t="shared" si="2138"/>
        <v>4.4324666731571219E-2</v>
      </c>
      <c r="X1635" s="13">
        <f t="shared" si="2139"/>
        <v>2.2163441482453892E-2</v>
      </c>
      <c r="Y1635" s="13">
        <f t="shared" si="2140"/>
        <v>5.5411374136320026E-3</v>
      </c>
      <c r="Z1635" s="13">
        <f t="shared" si="2141"/>
        <v>4.2319017432772112E-3</v>
      </c>
      <c r="AA1635" s="13">
        <f t="shared" si="2142"/>
        <v>4.6298181015381511E-3</v>
      </c>
      <c r="AB1635" s="13">
        <f t="shared" si="2143"/>
        <v>2.532574827308108E-3</v>
      </c>
      <c r="AC1635" s="13">
        <f t="shared" si="2144"/>
        <v>3.1576898627131987E-5</v>
      </c>
      <c r="AD1635" s="13">
        <f t="shared" si="2145"/>
        <v>1.2123104270112043E-2</v>
      </c>
      <c r="AE1635" s="13">
        <f t="shared" si="2146"/>
        <v>6.0618552126627725E-3</v>
      </c>
      <c r="AF1635" s="13">
        <f t="shared" si="2147"/>
        <v>1.5155395763558513E-3</v>
      </c>
      <c r="AG1635" s="13">
        <f t="shared" si="2148"/>
        <v>2.5260255888911152E-4</v>
      </c>
      <c r="AH1635" s="13">
        <f t="shared" si="2149"/>
        <v>5.2901416729554662E-4</v>
      </c>
      <c r="AI1635" s="13">
        <f t="shared" si="2150"/>
        <v>5.7875619905540328E-4</v>
      </c>
      <c r="AJ1635" s="13">
        <f t="shared" si="2151"/>
        <v>3.1658768200618407E-4</v>
      </c>
      <c r="AK1635" s="13">
        <f t="shared" si="2152"/>
        <v>1.1545190710887933E-4</v>
      </c>
      <c r="AL1635" s="13">
        <f t="shared" si="2153"/>
        <v>6.9095463689075839E-7</v>
      </c>
      <c r="AM1635" s="13">
        <f t="shared" si="2154"/>
        <v>2.6526025886949595E-3</v>
      </c>
      <c r="AN1635" s="13">
        <f t="shared" si="2155"/>
        <v>1.3263676094121969E-3</v>
      </c>
      <c r="AO1635" s="13">
        <f t="shared" si="2156"/>
        <v>3.3160848194816676E-4</v>
      </c>
      <c r="AP1635" s="13">
        <f t="shared" si="2157"/>
        <v>5.5270843728710709E-5</v>
      </c>
      <c r="AQ1635" s="13">
        <f t="shared" si="2158"/>
        <v>6.90920090886214E-6</v>
      </c>
      <c r="AR1635" s="13">
        <f t="shared" si="2159"/>
        <v>5.2904061800391146E-5</v>
      </c>
      <c r="AS1635" s="13">
        <f t="shared" si="2160"/>
        <v>5.7878513686535607E-5</v>
      </c>
      <c r="AT1635" s="13">
        <f t="shared" si="2161"/>
        <v>3.1660351139028436E-5</v>
      </c>
      <c r="AU1635" s="13">
        <f t="shared" si="2162"/>
        <v>1.1545767970423479E-5</v>
      </c>
      <c r="AV1635" s="13">
        <f t="shared" si="2163"/>
        <v>3.1578477472063344E-6</v>
      </c>
      <c r="AW1635" s="13">
        <f t="shared" si="2164"/>
        <v>1.0499463457058249E-8</v>
      </c>
      <c r="AX1635" s="13">
        <f t="shared" si="2165"/>
        <v>4.8367015691532975E-4</v>
      </c>
      <c r="AY1635" s="13">
        <f t="shared" si="2166"/>
        <v>2.4184717021158772E-4</v>
      </c>
      <c r="AZ1635" s="13">
        <f t="shared" si="2167"/>
        <v>6.0464815642524559E-5</v>
      </c>
      <c r="BA1635" s="13">
        <f t="shared" si="2168"/>
        <v>1.0077973147217782E-5</v>
      </c>
      <c r="BB1635" s="13">
        <f t="shared" si="2169"/>
        <v>1.2598096307343926E-6</v>
      </c>
      <c r="BC1635" s="13">
        <f t="shared" si="2170"/>
        <v>1.2598726212159293E-7</v>
      </c>
      <c r="BD1635" s="13">
        <f t="shared" si="2171"/>
        <v>4.4088922502900968E-6</v>
      </c>
      <c r="BE1635" s="13">
        <f t="shared" si="2172"/>
        <v>4.8234506343516601E-6</v>
      </c>
      <c r="BF1635" s="13">
        <f t="shared" si="2173"/>
        <v>2.638494513048782E-6</v>
      </c>
      <c r="BG1635" s="13">
        <f t="shared" si="2174"/>
        <v>9.6219543823516646E-7</v>
      </c>
      <c r="BH1635" s="13">
        <f t="shared" si="2175"/>
        <v>2.6316713663280787E-7</v>
      </c>
      <c r="BI1635" s="13">
        <f t="shared" si="2176"/>
        <v>5.7582432051883565E-8</v>
      </c>
      <c r="BJ1635" s="14">
        <f t="shared" si="2177"/>
        <v>0.5016715665268473</v>
      </c>
      <c r="BK1635" s="14">
        <f t="shared" si="2178"/>
        <v>0.33059771406953348</v>
      </c>
      <c r="BL1635" s="14">
        <f t="shared" si="2179"/>
        <v>0.16359564993107906</v>
      </c>
      <c r="BM1635" s="14">
        <f t="shared" si="2180"/>
        <v>0.21496073136093313</v>
      </c>
      <c r="BN1635" s="14">
        <f t="shared" si="2181"/>
        <v>0.78489426423905595</v>
      </c>
    </row>
    <row r="1636" spans="1:66" x14ac:dyDescent="0.25">
      <c r="A1636" t="s">
        <v>343</v>
      </c>
      <c r="B1636" t="s">
        <v>197</v>
      </c>
      <c r="C1636" t="s">
        <v>198</v>
      </c>
      <c r="D1636" t="s">
        <v>402</v>
      </c>
      <c r="E1636" s="10">
        <f>VLOOKUP(A1636,home!$A$2:$E$404,3,FALSE)</f>
        <v>1.3976999999999999</v>
      </c>
      <c r="F1636" s="10">
        <f>VLOOKUP(B1636,home!$B$2:$E$404,3,FALSE)</f>
        <v>0.79959999999999998</v>
      </c>
      <c r="G1636" s="10">
        <f>VLOOKUP(C1636,away!$B$2:$E$404,4,FALSE)</f>
        <v>0.71550000000000002</v>
      </c>
      <c r="H1636" s="10">
        <f>VLOOKUP(A1636,away!$A$2:$E$404,3,FALSE)</f>
        <v>1.0585</v>
      </c>
      <c r="I1636" s="10">
        <f>VLOOKUP(C1636,away!$B$2:$E$404,3,FALSE)</f>
        <v>0.89219999999999999</v>
      </c>
      <c r="J1636" s="10">
        <f>VLOOKUP(B1636,home!$B$2:$E$404,4,FALSE)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343</v>
      </c>
      <c r="B1637" t="s">
        <v>211</v>
      </c>
      <c r="C1637" t="s">
        <v>212</v>
      </c>
      <c r="D1637" t="s">
        <v>402</v>
      </c>
      <c r="E1637" s="10">
        <f>VLOOKUP(A1637,home!$A$2:$E$404,3,FALSE)</f>
        <v>1.3976999999999999</v>
      </c>
      <c r="F1637" s="10">
        <f>VLOOKUP(B1637,home!$B$2:$E$404,3,FALSE)</f>
        <v>1.2683</v>
      </c>
      <c r="G1637" s="10">
        <f>VLOOKUP(C1637,away!$B$2:$E$404,4,FALSE)</f>
        <v>1.3951</v>
      </c>
      <c r="H1637" s="10">
        <f>VLOOKUP(A1637,away!$A$2:$E$404,3,FALSE)</f>
        <v>1.0585</v>
      </c>
      <c r="I1637" s="10">
        <f>VLOOKUP(C1637,away!$B$2:$E$404,3,FALSE)</f>
        <v>0.99199999999999999</v>
      </c>
      <c r="J1637" s="10">
        <f>VLOOKUP(B1637,home!$B$2:$E$404,4,FALSE)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343</v>
      </c>
      <c r="B1638" t="s">
        <v>208</v>
      </c>
      <c r="C1638" t="s">
        <v>204</v>
      </c>
      <c r="D1638" t="s">
        <v>402</v>
      </c>
      <c r="E1638" s="10">
        <f>VLOOKUP(A1638,home!$A$2:$E$404,3,FALSE)</f>
        <v>1.3976999999999999</v>
      </c>
      <c r="F1638" s="10">
        <f>VLOOKUP(B1638,home!$B$2:$E$404,3,FALSE)</f>
        <v>0.85170000000000001</v>
      </c>
      <c r="G1638" s="10">
        <f>VLOOKUP(C1638,away!$B$2:$E$404,4,FALSE)</f>
        <v>1.2625999999999999</v>
      </c>
      <c r="H1638" s="10">
        <f>VLOOKUP(A1638,away!$A$2:$E$404,3,FALSE)</f>
        <v>1.0585</v>
      </c>
      <c r="I1638" s="10">
        <f>VLOOKUP(C1638,away!$B$2:$E$404,3,FALSE)</f>
        <v>0.83360000000000001</v>
      </c>
      <c r="J1638" s="10">
        <f>VLOOKUP(B1638,home!$B$2:$E$404,4,FALSE)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346</v>
      </c>
      <c r="B1639" t="s">
        <v>246</v>
      </c>
      <c r="C1639" t="s">
        <v>258</v>
      </c>
      <c r="D1639" t="s">
        <v>402</v>
      </c>
      <c r="E1639" s="10">
        <f>VLOOKUP(A1639,home!$A$2:$E$404,3,FALSE)</f>
        <v>1.254</v>
      </c>
      <c r="F1639" s="10">
        <f>VLOOKUP(B1639,home!$B$2:$E$404,3,FALSE)</f>
        <v>0.63800000000000001</v>
      </c>
      <c r="G1639" s="10">
        <f>VLOOKUP(C1639,away!$B$2:$E$404,4,FALSE)</f>
        <v>0.58479999999999999</v>
      </c>
      <c r="H1639" s="10">
        <f>VLOOKUP(A1639,away!$A$2:$E$404,3,FALSE)</f>
        <v>0.9476</v>
      </c>
      <c r="I1639" s="10">
        <f>VLOOKUP(C1639,away!$B$2:$E$404,3,FALSE)</f>
        <v>0.84419999999999995</v>
      </c>
      <c r="J1639" s="10">
        <f>VLOOKUP(B1639,home!$B$2:$E$404,4,FALSE)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346</v>
      </c>
      <c r="B1640" t="s">
        <v>247</v>
      </c>
      <c r="C1640" t="s">
        <v>256</v>
      </c>
      <c r="D1640" t="s">
        <v>402</v>
      </c>
      <c r="E1640" s="10">
        <f>VLOOKUP(A1640,home!$A$2:$E$404,3,FALSE)</f>
        <v>1.254</v>
      </c>
      <c r="F1640" s="10">
        <f>VLOOKUP(B1640,home!$B$2:$E$404,3,FALSE)</f>
        <v>1.4454</v>
      </c>
      <c r="G1640" s="10">
        <f>VLOOKUP(C1640,away!$B$2:$E$404,4,FALSE)</f>
        <v>0.7974</v>
      </c>
      <c r="H1640" s="10">
        <f>VLOOKUP(A1640,away!$A$2:$E$404,3,FALSE)</f>
        <v>0.9476</v>
      </c>
      <c r="I1640" s="10">
        <f>VLOOKUP(C1640,away!$B$2:$E$404,3,FALSE)</f>
        <v>0.9849</v>
      </c>
      <c r="J1640" s="10">
        <f>VLOOKUP(B1640,home!$B$2:$E$404,4,FALSE)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347</v>
      </c>
      <c r="B1641" t="s">
        <v>266</v>
      </c>
      <c r="C1641" t="s">
        <v>268</v>
      </c>
      <c r="D1641" t="s">
        <v>402</v>
      </c>
      <c r="E1641" s="10">
        <f>VLOOKUP(A1641,home!$A$2:$E$404,3,FALSE)</f>
        <v>1.5417000000000001</v>
      </c>
      <c r="F1641" s="10">
        <f>VLOOKUP(B1641,home!$B$2:$E$404,3,FALSE)</f>
        <v>1.0089999999999999</v>
      </c>
      <c r="G1641" s="10">
        <f>VLOOKUP(C1641,away!$B$2:$E$404,4,FALSE)</f>
        <v>0.86480000000000001</v>
      </c>
      <c r="H1641" s="10">
        <f>VLOOKUP(A1641,away!$A$2:$E$404,3,FALSE)</f>
        <v>1.125</v>
      </c>
      <c r="I1641" s="10">
        <f>VLOOKUP(C1641,away!$B$2:$E$404,3,FALSE)</f>
        <v>0.98770000000000002</v>
      </c>
      <c r="J1641" s="10">
        <f>VLOOKUP(B1641,home!$B$2:$E$404,4,FALSE)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348</v>
      </c>
      <c r="B1642" t="s">
        <v>285</v>
      </c>
      <c r="C1642" t="s">
        <v>274</v>
      </c>
      <c r="D1642" t="s">
        <v>402</v>
      </c>
      <c r="E1642" s="10">
        <f>VLOOKUP(A1642,home!$A$2:$E$404,3,FALSE)</f>
        <v>1.5124</v>
      </c>
      <c r="F1642" s="10">
        <f>VLOOKUP(B1642,home!$B$2:$E$404,3,FALSE)</f>
        <v>0.57299999999999995</v>
      </c>
      <c r="G1642" s="10">
        <f>VLOOKUP(C1642,away!$B$2:$E$404,4,FALSE)</f>
        <v>1.2783</v>
      </c>
      <c r="H1642" s="10">
        <f>VLOOKUP(A1642,away!$A$2:$E$404,3,FALSE)</f>
        <v>1.1446000000000001</v>
      </c>
      <c r="I1642" s="10">
        <f>VLOOKUP(C1642,away!$B$2:$E$404,3,FALSE)</f>
        <v>0.64070000000000005</v>
      </c>
      <c r="J1642" s="10">
        <f>VLOOKUP(B1642,home!$B$2:$E$404,4,FALSE)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289</v>
      </c>
      <c r="B1643" t="s">
        <v>308</v>
      </c>
      <c r="C1643" t="s">
        <v>305</v>
      </c>
      <c r="D1643" t="s">
        <v>402</v>
      </c>
      <c r="E1643" s="10">
        <f>VLOOKUP(A1643,home!$A$2:$E$404,3,FALSE)</f>
        <v>1.6667000000000001</v>
      </c>
      <c r="F1643" s="10">
        <f>VLOOKUP(B1643,home!$B$2:$E$404,3,FALSE)</f>
        <v>0.9</v>
      </c>
      <c r="G1643" s="10">
        <f>VLOOKUP(C1643,away!$B$2:$E$404,4,FALSE)</f>
        <v>1.5</v>
      </c>
      <c r="H1643" s="10">
        <f>VLOOKUP(A1643,away!$A$2:$E$404,3,FALSE)</f>
        <v>0.93330000000000002</v>
      </c>
      <c r="I1643" s="10">
        <f>VLOOKUP(C1643,away!$B$2:$E$404,3,FALSE)</f>
        <v>1.6072</v>
      </c>
      <c r="J1643" s="10">
        <f>VLOOKUP(B1643,home!$B$2:$E$404,4,FALSE)</f>
        <v>1.0714999999999999</v>
      </c>
      <c r="K1643" s="12">
        <f t="shared" si="2126"/>
        <v>2.2500450000000001</v>
      </c>
      <c r="L1643" s="12">
        <f t="shared" si="2127"/>
        <v>1.6072497428399997</v>
      </c>
      <c r="M1643" s="13">
        <f t="shared" si="2128"/>
        <v>2.112507104135871E-2</v>
      </c>
      <c r="N1643" s="13">
        <f t="shared" si="2129"/>
        <v>4.7532360471253962E-2</v>
      </c>
      <c r="O1643" s="13">
        <f t="shared" si="2130"/>
        <v>3.3953264998700515E-2</v>
      </c>
      <c r="P1643" s="13">
        <f t="shared" si="2131"/>
        <v>7.6396374144001092E-2</v>
      </c>
      <c r="Q1643" s="13">
        <f t="shared" si="2132"/>
        <v>5.3474975008271315E-2</v>
      </c>
      <c r="R1643" s="13">
        <f t="shared" si="2133"/>
        <v>2.7285688218869883E-2</v>
      </c>
      <c r="S1643" s="13">
        <f t="shared" si="2134"/>
        <v>6.9069661007573321E-2</v>
      </c>
      <c r="T1643" s="13">
        <f t="shared" si="2135"/>
        <v>8.5947639830419476E-2</v>
      </c>
      <c r="U1643" s="13">
        <f t="shared" si="2136"/>
        <v>6.1394026348427083E-2</v>
      </c>
      <c r="V1643" s="13">
        <f t="shared" si="2137"/>
        <v>2.7753603784091505E-2</v>
      </c>
      <c r="W1643" s="13">
        <f t="shared" si="2138"/>
        <v>4.0107033380828612E-2</v>
      </c>
      <c r="X1643" s="13">
        <f t="shared" si="2139"/>
        <v>6.4462019087412073E-2</v>
      </c>
      <c r="Y1643" s="13">
        <f t="shared" si="2140"/>
        <v>5.1803281800595104E-2</v>
      </c>
      <c r="Z1643" s="13">
        <f t="shared" si="2141"/>
        <v>1.4618305124330343E-2</v>
      </c>
      <c r="AA1643" s="13">
        <f t="shared" si="2142"/>
        <v>3.2891844353473865E-2</v>
      </c>
      <c r="AB1643" s="13">
        <f t="shared" si="2143"/>
        <v>3.7004064964156057E-2</v>
      </c>
      <c r="AC1643" s="13">
        <f t="shared" si="2144"/>
        <v>6.2729809712318285E-3</v>
      </c>
      <c r="AD1643" s="13">
        <f t="shared" si="2145"/>
        <v>2.2560657480841635E-2</v>
      </c>
      <c r="AE1643" s="13">
        <f t="shared" si="2146"/>
        <v>3.6260610934384034E-2</v>
      </c>
      <c r="AF1643" s="13">
        <f t="shared" si="2147"/>
        <v>2.9139928799755011E-2</v>
      </c>
      <c r="AG1643" s="13">
        <f t="shared" si="2148"/>
        <v>1.5611714356594046E-2</v>
      </c>
      <c r="AH1643" s="13">
        <f t="shared" si="2149"/>
        <v>5.873816787959148E-3</v>
      </c>
      <c r="AI1643" s="13">
        <f t="shared" si="2150"/>
        <v>1.3216352094663542E-2</v>
      </c>
      <c r="AJ1643" s="13">
        <f t="shared" si="2151"/>
        <v>1.4868693474418616E-2</v>
      </c>
      <c r="AK1643" s="13">
        <f t="shared" si="2152"/>
        <v>1.1151743136216079E-2</v>
      </c>
      <c r="AL1643" s="13">
        <f t="shared" si="2153"/>
        <v>9.0742038280142666E-4</v>
      </c>
      <c r="AM1643" s="13">
        <f t="shared" si="2154"/>
        <v>1.0152498912296063E-2</v>
      </c>
      <c r="AN1643" s="13">
        <f t="shared" si="2155"/>
        <v>1.6317601265971225E-2</v>
      </c>
      <c r="AO1643" s="13">
        <f t="shared" si="2156"/>
        <v>1.3113230219248952E-2</v>
      </c>
      <c r="AP1643" s="13">
        <f t="shared" si="2157"/>
        <v>7.0254119658965308E-3</v>
      </c>
      <c r="AQ1643" s="13">
        <f t="shared" si="2158"/>
        <v>2.8228978938830639E-3</v>
      </c>
      <c r="AR1643" s="13">
        <f t="shared" si="2159"/>
        <v>1.8881381043873238E-3</v>
      </c>
      <c r="AS1643" s="13">
        <f t="shared" si="2160"/>
        <v>4.2483957010861755E-3</v>
      </c>
      <c r="AT1643" s="13">
        <f t="shared" si="2161"/>
        <v>4.7795407526252231E-3</v>
      </c>
      <c r="AU1643" s="13">
        <f t="shared" si="2162"/>
        <v>3.5847272575802065E-3</v>
      </c>
      <c r="AV1643" s="13">
        <f t="shared" si="2163"/>
        <v>2.0164494105705147E-3</v>
      </c>
      <c r="AW1643" s="13">
        <f t="shared" si="2164"/>
        <v>9.1155021620556356E-5</v>
      </c>
      <c r="AX1643" s="13">
        <f t="shared" si="2165"/>
        <v>3.8072632358528615E-3</v>
      </c>
      <c r="AY1643" s="13">
        <f t="shared" si="2166"/>
        <v>6.1192228567486968E-3</v>
      </c>
      <c r="AZ1643" s="13">
        <f t="shared" si="2167"/>
        <v>4.9175596814449961E-3</v>
      </c>
      <c r="BA1643" s="13">
        <f t="shared" si="2168"/>
        <v>2.6345821778009401E-3</v>
      </c>
      <c r="BB1643" s="13">
        <f t="shared" si="2169"/>
        <v>1.0586078819403517E-3</v>
      </c>
      <c r="BC1643" s="13">
        <f t="shared" si="2170"/>
        <v>3.4028944920340561E-4</v>
      </c>
      <c r="BD1643" s="13">
        <f t="shared" si="2171"/>
        <v>5.0578491378715446E-4</v>
      </c>
      <c r="BE1643" s="13">
        <f t="shared" si="2172"/>
        <v>1.1380388163422181E-3</v>
      </c>
      <c r="BF1643" s="13">
        <f t="shared" si="2173"/>
        <v>1.2803192742583632E-3</v>
      </c>
      <c r="BG1643" s="13">
        <f t="shared" si="2174"/>
        <v>9.6025866048288623E-4</v>
      </c>
      <c r="BH1643" s="13">
        <f t="shared" si="2175"/>
        <v>5.4015629943155407E-4</v>
      </c>
      <c r="BI1643" s="13">
        <f t="shared" si="2176"/>
        <v>2.4307519615089423E-4</v>
      </c>
      <c r="BJ1643" s="14">
        <f t="shared" si="2177"/>
        <v>0.51520938669064242</v>
      </c>
      <c r="BK1643" s="14">
        <f t="shared" si="2178"/>
        <v>0.20764433418780656</v>
      </c>
      <c r="BL1643" s="14">
        <f t="shared" si="2179"/>
        <v>0.25882437876358727</v>
      </c>
      <c r="BM1643" s="14">
        <f t="shared" si="2180"/>
        <v>0.73050060304878317</v>
      </c>
      <c r="BN1643" s="14">
        <f t="shared" si="2181"/>
        <v>0.2597677338824555</v>
      </c>
    </row>
    <row r="1644" spans="1:66" x14ac:dyDescent="0.25">
      <c r="A1644" t="s">
        <v>337</v>
      </c>
      <c r="B1644" t="s">
        <v>84</v>
      </c>
      <c r="C1644" t="s">
        <v>95</v>
      </c>
      <c r="D1644" t="s">
        <v>403</v>
      </c>
      <c r="E1644" s="10">
        <f>VLOOKUP(A1644,home!$A$2:$E$404,3,FALSE)</f>
        <v>1.2959000000000001</v>
      </c>
      <c r="F1644" s="10">
        <f>VLOOKUP(B1644,home!$B$2:$E$404,3,FALSE)</f>
        <v>0.96460000000000001</v>
      </c>
      <c r="G1644" s="10">
        <f>VLOOKUP(C1644,away!$B$2:$E$404,4,FALSE)</f>
        <v>0.51439999999999997</v>
      </c>
      <c r="H1644" s="10">
        <f>VLOOKUP(A1644,away!$A$2:$E$404,3,FALSE)</f>
        <v>1</v>
      </c>
      <c r="I1644" s="10">
        <f>VLOOKUP(C1644,away!$B$2:$E$404,3,FALSE)</f>
        <v>0.33329999999999999</v>
      </c>
      <c r="J1644" s="10">
        <f>VLOOKUP(B1644,home!$B$2:$E$404,4,FALSE)</f>
        <v>1.25</v>
      </c>
      <c r="K1644" s="12">
        <f t="shared" si="2126"/>
        <v>0.64301293201599996</v>
      </c>
      <c r="L1644" s="12">
        <f t="shared" si="2127"/>
        <v>0.41662499999999997</v>
      </c>
      <c r="M1644" s="13">
        <f t="shared" si="2128"/>
        <v>0.34658127359859447</v>
      </c>
      <c r="N1644" s="13">
        <f t="shared" si="2129"/>
        <v>0.22285624091847173</v>
      </c>
      <c r="O1644" s="13">
        <f t="shared" si="2130"/>
        <v>0.1443944231130144</v>
      </c>
      <c r="P1644" s="13">
        <f t="shared" si="2131"/>
        <v>9.2847481372658261E-2</v>
      </c>
      <c r="Q1644" s="13">
        <f t="shared" si="2132"/>
        <v>7.1649722445525268E-2</v>
      </c>
      <c r="R1644" s="13">
        <f t="shared" si="2133"/>
        <v>3.007916326472981E-2</v>
      </c>
      <c r="S1644" s="13">
        <f t="shared" si="2134"/>
        <v>6.218350105688661E-3</v>
      </c>
      <c r="T1644" s="13">
        <f t="shared" si="2135"/>
        <v>2.985106561386696E-2</v>
      </c>
      <c r="U1644" s="13">
        <f t="shared" si="2136"/>
        <v>1.9341290963441875E-2</v>
      </c>
      <c r="V1644" s="13">
        <f t="shared" si="2137"/>
        <v>1.8509628175034698E-4</v>
      </c>
      <c r="W1644" s="13">
        <f t="shared" si="2138"/>
        <v>1.5357232702609936E-2</v>
      </c>
      <c r="X1644" s="13">
        <f t="shared" si="2139"/>
        <v>6.3982070747248638E-3</v>
      </c>
      <c r="Y1644" s="13">
        <f t="shared" si="2140"/>
        <v>1.332826511253623E-3</v>
      </c>
      <c r="Z1644" s="13">
        <f t="shared" si="2141"/>
        <v>4.1772437983893535E-3</v>
      </c>
      <c r="AA1644" s="13">
        <f t="shared" si="2142"/>
        <v>2.6860217825479911E-3</v>
      </c>
      <c r="AB1644" s="13">
        <f t="shared" si="2143"/>
        <v>8.6357337092751306E-4</v>
      </c>
      <c r="AC1644" s="13">
        <f t="shared" si="2144"/>
        <v>3.0991510651892392E-6</v>
      </c>
      <c r="AD1644" s="13">
        <f t="shared" si="2145"/>
        <v>2.468724806939303E-3</v>
      </c>
      <c r="AE1644" s="13">
        <f t="shared" si="2146"/>
        <v>1.028532472691087E-3</v>
      </c>
      <c r="AF1644" s="13">
        <f t="shared" si="2147"/>
        <v>2.1425617071746205E-4</v>
      </c>
      <c r="AG1644" s="13">
        <f t="shared" si="2148"/>
        <v>2.9754825708387549E-5</v>
      </c>
      <c r="AH1644" s="13">
        <f t="shared" si="2149"/>
        <v>4.3508604937599093E-4</v>
      </c>
      <c r="AI1644" s="13">
        <f t="shared" si="2150"/>
        <v>2.7976595628851405E-4</v>
      </c>
      <c r="AJ1644" s="13">
        <f t="shared" si="2151"/>
        <v>8.9946563915668741E-5</v>
      </c>
      <c r="AK1644" s="13">
        <f t="shared" si="2152"/>
        <v>1.9278934596059564E-5</v>
      </c>
      <c r="AL1644" s="13">
        <f t="shared" si="2153"/>
        <v>3.3209915562775407E-8</v>
      </c>
      <c r="AM1644" s="13">
        <f t="shared" si="2154"/>
        <v>3.1748439529013508E-4</v>
      </c>
      <c r="AN1644" s="13">
        <f t="shared" si="2155"/>
        <v>1.322719361877525E-4</v>
      </c>
      <c r="AO1644" s="13">
        <f t="shared" si="2156"/>
        <v>2.7553897707111194E-5</v>
      </c>
      <c r="AP1644" s="13">
        <f t="shared" si="2157"/>
        <v>3.8265475440750685E-6</v>
      </c>
      <c r="AQ1644" s="13">
        <f t="shared" si="2158"/>
        <v>3.9855884263756861E-7</v>
      </c>
      <c r="AR1644" s="13">
        <f t="shared" si="2159"/>
        <v>3.6253545064254446E-5</v>
      </c>
      <c r="AS1644" s="13">
        <f t="shared" si="2160"/>
        <v>2.3311498307740436E-5</v>
      </c>
      <c r="AT1644" s="13">
        <f t="shared" si="2161"/>
        <v>7.4947974382730979E-6</v>
      </c>
      <c r="AU1644" s="13">
        <f t="shared" si="2162"/>
        <v>1.6064172252166635E-6</v>
      </c>
      <c r="AV1644" s="13">
        <f t="shared" si="2163"/>
        <v>2.5823676250689339E-7</v>
      </c>
      <c r="AW1644" s="13">
        <f t="shared" si="2164"/>
        <v>2.4713275159150682E-10</v>
      </c>
      <c r="AX1644" s="13">
        <f t="shared" si="2165"/>
        <v>3.4024428647472719E-5</v>
      </c>
      <c r="AY1644" s="13">
        <f t="shared" si="2166"/>
        <v>1.4175427585253319E-5</v>
      </c>
      <c r="AZ1644" s="13">
        <f t="shared" si="2167"/>
        <v>2.9529187588530818E-6</v>
      </c>
      <c r="BA1644" s="13">
        <f t="shared" si="2168"/>
        <v>4.100865926357219E-7</v>
      </c>
      <c r="BB1644" s="13">
        <f t="shared" si="2169"/>
        <v>4.2713081664214388E-8</v>
      </c>
      <c r="BC1644" s="13">
        <f t="shared" si="2170"/>
        <v>3.559067529670664E-9</v>
      </c>
      <c r="BD1644" s="13">
        <f t="shared" si="2171"/>
        <v>2.5173555353991689E-6</v>
      </c>
      <c r="BE1644" s="13">
        <f t="shared" si="2172"/>
        <v>1.618692163743727E-6</v>
      </c>
      <c r="BF1644" s="13">
        <f t="shared" si="2173"/>
        <v>5.2041999712008845E-7</v>
      </c>
      <c r="BG1644" s="13">
        <f t="shared" si="2174"/>
        <v>1.1154559607598211E-7</v>
      </c>
      <c r="BH1644" s="13">
        <f t="shared" si="2175"/>
        <v>1.7931315196572416E-8</v>
      </c>
      <c r="BI1644" s="13">
        <f t="shared" si="2176"/>
        <v>2.3060135118902182E-9</v>
      </c>
      <c r="BJ1644" s="14">
        <f t="shared" si="2177"/>
        <v>0.35171970801181368</v>
      </c>
      <c r="BK1644" s="14">
        <f t="shared" si="2178"/>
        <v>0.44584950914725768</v>
      </c>
      <c r="BL1644" s="14">
        <f t="shared" si="2179"/>
        <v>0.19826226274425687</v>
      </c>
      <c r="BM1644" s="14">
        <f t="shared" si="2180"/>
        <v>9.1586243808271281E-2</v>
      </c>
      <c r="BN1644" s="14">
        <f t="shared" si="2181"/>
        <v>0.90840830471299405</v>
      </c>
    </row>
    <row r="1645" spans="1:66" s="10" customFormat="1" x14ac:dyDescent="0.25">
      <c r="A1645" s="10" t="s">
        <v>338</v>
      </c>
      <c r="B1645" s="10" t="s">
        <v>112</v>
      </c>
      <c r="C1645" s="10" t="s">
        <v>122</v>
      </c>
      <c r="D1645" s="10" t="s">
        <v>403</v>
      </c>
      <c r="E1645" s="10">
        <f>VLOOKUP(A1645,home!$A$2:$E$404,3,FALSE)</f>
        <v>1.2710999999999999</v>
      </c>
      <c r="F1645" s="10">
        <f>VLOOKUP(B1645,home!$B$2:$E$404,3,FALSE)</f>
        <v>0.70389999999999997</v>
      </c>
      <c r="G1645" s="10">
        <f>VLOOKUP(C1645,away!$B$2:$E$404,4,FALSE)</f>
        <v>1.2422</v>
      </c>
      <c r="H1645" s="10">
        <f>VLOOKUP(A1645,away!$A$2:$E$404,3,FALSE)</f>
        <v>0.94469999999999998</v>
      </c>
      <c r="I1645" s="10">
        <f>VLOOKUP(C1645,away!$B$2:$E$404,3,FALSE)</f>
        <v>0.8357</v>
      </c>
      <c r="J1645" s="10">
        <f>VLOOKUP(B1645,home!$B$2:$E$404,4,FALSE)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338</v>
      </c>
      <c r="B1646" s="15" t="s">
        <v>125</v>
      </c>
      <c r="C1646" s="15" t="s">
        <v>128</v>
      </c>
      <c r="D1646" s="15" t="s">
        <v>403</v>
      </c>
      <c r="E1646" s="15">
        <f>VLOOKUP(A1646,home!$A$2:$E$404,3,FALSE)</f>
        <v>1.2710999999999999</v>
      </c>
      <c r="F1646" s="15">
        <f>VLOOKUP(B1646,home!$B$2:$E$404,3,FALSE)</f>
        <v>1.3664000000000001</v>
      </c>
      <c r="G1646" s="15">
        <f>VLOOKUP(C1646,away!$B$2:$E$404,4,FALSE)</f>
        <v>0.99380000000000002</v>
      </c>
      <c r="H1646" s="15">
        <f>VLOOKUP(A1646,away!$A$2:$E$404,3,FALSE)</f>
        <v>0.94469999999999998</v>
      </c>
      <c r="I1646" s="15">
        <f>VLOOKUP(C1646,away!$B$2:$E$404,3,FALSE)</f>
        <v>0.61280000000000001</v>
      </c>
      <c r="J1646" s="15">
        <f>VLOOKUP(B1646,home!$B$2:$E$404,4,FALSE)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338</v>
      </c>
      <c r="B1647" t="s">
        <v>113</v>
      </c>
      <c r="C1647" t="s">
        <v>115</v>
      </c>
      <c r="D1647" t="s">
        <v>404</v>
      </c>
      <c r="E1647" s="10">
        <f>VLOOKUP(A1647,home!$A$2:$E$404,3,FALSE)</f>
        <v>1.2710999999999999</v>
      </c>
      <c r="F1647" s="10">
        <f>VLOOKUP(B1647,home!$B$2:$E$404,3,FALSE)</f>
        <v>1.1180000000000001</v>
      </c>
      <c r="G1647" s="10">
        <f>VLOOKUP(C1647,away!$B$2:$E$404,4,FALSE)</f>
        <v>0.99380000000000002</v>
      </c>
      <c r="H1647" s="10">
        <f>VLOOKUP(A1647,away!$A$2:$E$404,3,FALSE)</f>
        <v>0.94469999999999998</v>
      </c>
      <c r="I1647" s="10">
        <f>VLOOKUP(C1647,away!$B$2:$E$404,3,FALSE)</f>
        <v>0.8357</v>
      </c>
      <c r="J1647" s="10">
        <f>VLOOKUP(B1647,home!$B$2:$E$404,4,FALSE)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338</v>
      </c>
      <c r="B1648" t="s">
        <v>126</v>
      </c>
      <c r="C1648" t="s">
        <v>120</v>
      </c>
      <c r="D1648" t="s">
        <v>404</v>
      </c>
      <c r="E1648" s="10">
        <f>VLOOKUP(A1648,home!$A$2:$E$404,3,FALSE)</f>
        <v>1.2710999999999999</v>
      </c>
      <c r="F1648" s="10">
        <f>VLOOKUP(B1648,home!$B$2:$E$404,3,FALSE)</f>
        <v>0.86950000000000005</v>
      </c>
      <c r="G1648" s="10">
        <f>VLOOKUP(C1648,away!$B$2:$E$404,4,FALSE)</f>
        <v>0.99380000000000002</v>
      </c>
      <c r="H1648" s="10">
        <f>VLOOKUP(A1648,away!$A$2:$E$404,3,FALSE)</f>
        <v>0.94469999999999998</v>
      </c>
      <c r="I1648" s="10">
        <f>VLOOKUP(C1648,away!$B$2:$E$404,3,FALSE)</f>
        <v>0.78</v>
      </c>
      <c r="J1648" s="10">
        <f>VLOOKUP(B1648,home!$B$2:$E$404,4,FALSE)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350</v>
      </c>
      <c r="B1649" t="s">
        <v>158</v>
      </c>
      <c r="C1649" t="s">
        <v>157</v>
      </c>
      <c r="D1649" t="s">
        <v>404</v>
      </c>
      <c r="E1649" s="10">
        <f>VLOOKUP(A1649,home!$A$2:$E$404,3,FALSE)</f>
        <v>1.3148</v>
      </c>
      <c r="F1649" s="10">
        <f>VLOOKUP(B1649,home!$B$2:$E$404,3,FALSE)</f>
        <v>1.1952</v>
      </c>
      <c r="G1649" s="10">
        <f>VLOOKUP(C1649,away!$B$2:$E$404,4,FALSE)</f>
        <v>0.43459999999999999</v>
      </c>
      <c r="H1649" s="10">
        <f>VLOOKUP(A1649,away!$A$2:$E$404,3,FALSE)</f>
        <v>1.2037</v>
      </c>
      <c r="I1649" s="10">
        <f>VLOOKUP(C1649,away!$B$2:$E$404,3,FALSE)</f>
        <v>0.65269999999999995</v>
      </c>
      <c r="J1649" s="10">
        <f>VLOOKUP(B1649,home!$B$2:$E$404,4,FALSE)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350</v>
      </c>
      <c r="B1650" t="s">
        <v>159</v>
      </c>
      <c r="C1650" t="s">
        <v>155</v>
      </c>
      <c r="D1650" t="s">
        <v>404</v>
      </c>
      <c r="E1650" s="10">
        <f>VLOOKUP(A1650,home!$A$2:$E$404,3,FALSE)</f>
        <v>1.3148</v>
      </c>
      <c r="F1650" s="10">
        <f>VLOOKUP(B1650,home!$B$2:$E$404,3,FALSE)</f>
        <v>1.0322</v>
      </c>
      <c r="G1650" s="10">
        <f>VLOOKUP(C1650,away!$B$2:$E$404,4,FALSE)</f>
        <v>1.4668000000000001</v>
      </c>
      <c r="H1650" s="10">
        <f>VLOOKUP(A1650,away!$A$2:$E$404,3,FALSE)</f>
        <v>1.2037</v>
      </c>
      <c r="I1650" s="10">
        <f>VLOOKUP(C1650,away!$B$2:$E$404,3,FALSE)</f>
        <v>0.59340000000000004</v>
      </c>
      <c r="J1650" s="10">
        <f>VLOOKUP(B1650,home!$B$2:$E$404,4,FALSE)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350</v>
      </c>
      <c r="B1651" t="s">
        <v>160</v>
      </c>
      <c r="C1651" t="s">
        <v>161</v>
      </c>
      <c r="D1651" t="s">
        <v>404</v>
      </c>
      <c r="E1651" s="10">
        <f>VLOOKUP(A1651,home!$A$2:$E$404,3,FALSE)</f>
        <v>1.3148</v>
      </c>
      <c r="F1651" s="10">
        <f>VLOOKUP(B1651,home!$B$2:$E$404,3,FALSE)</f>
        <v>0.87760000000000005</v>
      </c>
      <c r="G1651" s="10">
        <f>VLOOKUP(C1651,away!$B$2:$E$404,4,FALSE)</f>
        <v>0.87760000000000005</v>
      </c>
      <c r="H1651" s="10">
        <f>VLOOKUP(A1651,away!$A$2:$E$404,3,FALSE)</f>
        <v>1.2037</v>
      </c>
      <c r="I1651" s="10">
        <f>VLOOKUP(C1651,away!$B$2:$E$404,3,FALSE)</f>
        <v>1.2141999999999999</v>
      </c>
      <c r="J1651" s="10">
        <f>VLOOKUP(B1651,home!$B$2:$E$404,4,FALSE)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350</v>
      </c>
      <c r="B1652" t="s">
        <v>162</v>
      </c>
      <c r="C1652" t="s">
        <v>156</v>
      </c>
      <c r="D1652" t="s">
        <v>404</v>
      </c>
      <c r="E1652" s="10">
        <f>VLOOKUP(A1652,home!$A$2:$E$404,3,FALSE)</f>
        <v>1.3148</v>
      </c>
      <c r="F1652" s="10">
        <f>VLOOKUP(B1652,home!$B$2:$E$404,3,FALSE)</f>
        <v>0.64359999999999995</v>
      </c>
      <c r="G1652" s="10">
        <f>VLOOKUP(C1652,away!$B$2:$E$404,4,FALSE)</f>
        <v>0.93610000000000004</v>
      </c>
      <c r="H1652" s="10">
        <f>VLOOKUP(A1652,away!$A$2:$E$404,3,FALSE)</f>
        <v>1.2037</v>
      </c>
      <c r="I1652" s="10">
        <f>VLOOKUP(C1652,away!$B$2:$E$404,3,FALSE)</f>
        <v>1.0225</v>
      </c>
      <c r="J1652" s="10">
        <f>VLOOKUP(B1652,home!$B$2:$E$404,4,FALSE)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350</v>
      </c>
      <c r="B1653" t="s">
        <v>165</v>
      </c>
      <c r="C1653" t="s">
        <v>164</v>
      </c>
      <c r="D1653" t="s">
        <v>404</v>
      </c>
      <c r="E1653" s="10">
        <f>VLOOKUP(A1653,home!$A$2:$E$404,3,FALSE)</f>
        <v>1.3148</v>
      </c>
      <c r="F1653" s="10">
        <f>VLOOKUP(B1653,home!$B$2:$E$404,3,FALSE)</f>
        <v>0.81910000000000005</v>
      </c>
      <c r="G1653" s="10">
        <f>VLOOKUP(C1653,away!$B$2:$E$404,4,FALSE)</f>
        <v>0.87760000000000005</v>
      </c>
      <c r="H1653" s="10">
        <f>VLOOKUP(A1653,away!$A$2:$E$404,3,FALSE)</f>
        <v>1.2037</v>
      </c>
      <c r="I1653" s="10">
        <f>VLOOKUP(C1653,away!$B$2:$E$404,3,FALSE)</f>
        <v>1.0864</v>
      </c>
      <c r="J1653" s="10">
        <f>VLOOKUP(B1653,home!$B$2:$E$404,4,FALSE)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350</v>
      </c>
      <c r="B1654" t="s">
        <v>166</v>
      </c>
      <c r="C1654" t="s">
        <v>163</v>
      </c>
      <c r="D1654" t="s">
        <v>404</v>
      </c>
      <c r="E1654" s="10">
        <f>VLOOKUP(A1654,home!$A$2:$E$404,3,FALSE)</f>
        <v>1.3148</v>
      </c>
      <c r="F1654" s="10">
        <f>VLOOKUP(B1654,home!$B$2:$E$404,3,FALSE)</f>
        <v>1.6382000000000001</v>
      </c>
      <c r="G1654" s="10">
        <f>VLOOKUP(C1654,away!$B$2:$E$404,4,FALSE)</f>
        <v>0.76060000000000005</v>
      </c>
      <c r="H1654" s="10">
        <f>VLOOKUP(A1654,away!$A$2:$E$404,3,FALSE)</f>
        <v>1.2037</v>
      </c>
      <c r="I1654" s="10">
        <f>VLOOKUP(C1654,away!$B$2:$E$404,3,FALSE)</f>
        <v>1.5975999999999999</v>
      </c>
      <c r="J1654" s="10">
        <f>VLOOKUP(B1654,home!$B$2:$E$404,4,FALSE)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344</v>
      </c>
      <c r="B1655" t="s">
        <v>217</v>
      </c>
      <c r="C1655" t="s">
        <v>223</v>
      </c>
      <c r="D1655" t="s">
        <v>404</v>
      </c>
      <c r="E1655" s="10">
        <f>VLOOKUP(A1655,home!$A$2:$E$404,3,FALSE)</f>
        <v>1.8042</v>
      </c>
      <c r="F1655" s="10">
        <f>VLOOKUP(B1655,home!$B$2:$E$404,3,FALSE)</f>
        <v>1.1085</v>
      </c>
      <c r="G1655" s="10">
        <f>VLOOKUP(C1655,away!$B$2:$E$404,4,FALSE)</f>
        <v>0.84989999999999999</v>
      </c>
      <c r="H1655" s="10">
        <f>VLOOKUP(A1655,away!$A$2:$E$404,3,FALSE)</f>
        <v>1.2458</v>
      </c>
      <c r="I1655" s="10">
        <f>VLOOKUP(C1655,away!$B$2:$E$404,3,FALSE)</f>
        <v>1.2307999999999999</v>
      </c>
      <c r="J1655" s="10">
        <f>VLOOKUP(B1655,home!$B$2:$E$404,4,FALSE)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344</v>
      </c>
      <c r="B1656" t="s">
        <v>219</v>
      </c>
      <c r="C1656" t="s">
        <v>226</v>
      </c>
      <c r="D1656" t="s">
        <v>404</v>
      </c>
      <c r="E1656" s="10">
        <f>VLOOKUP(A1656,home!$A$2:$E$404,3,FALSE)</f>
        <v>1.8042</v>
      </c>
      <c r="F1656" s="10">
        <f>VLOOKUP(B1656,home!$B$2:$E$404,3,FALSE)</f>
        <v>0.84989999999999999</v>
      </c>
      <c r="G1656" s="10">
        <f>VLOOKUP(C1656,away!$B$2:$E$404,4,FALSE)</f>
        <v>1.2932999999999999</v>
      </c>
      <c r="H1656" s="10">
        <f>VLOOKUP(A1656,away!$A$2:$E$404,3,FALSE)</f>
        <v>1.2458</v>
      </c>
      <c r="I1656" s="10">
        <f>VLOOKUP(C1656,away!$B$2:$E$404,3,FALSE)</f>
        <v>0.96319999999999995</v>
      </c>
      <c r="J1656" s="10">
        <f>VLOOKUP(B1656,home!$B$2:$E$404,4,FALSE)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344</v>
      </c>
      <c r="B1657" t="s">
        <v>220</v>
      </c>
      <c r="C1657" t="s">
        <v>218</v>
      </c>
      <c r="D1657" t="s">
        <v>404</v>
      </c>
      <c r="E1657" s="10">
        <f>VLOOKUP(A1657,home!$A$2:$E$404,3,FALSE)</f>
        <v>1.8042</v>
      </c>
      <c r="F1657" s="10">
        <f>VLOOKUP(B1657,home!$B$2:$E$404,3,FALSE)</f>
        <v>0.70209999999999995</v>
      </c>
      <c r="G1657" s="10">
        <f>VLOOKUP(C1657,away!$B$2:$E$404,4,FALSE)</f>
        <v>1.1085</v>
      </c>
      <c r="H1657" s="10">
        <f>VLOOKUP(A1657,away!$A$2:$E$404,3,FALSE)</f>
        <v>1.2458</v>
      </c>
      <c r="I1657" s="10">
        <f>VLOOKUP(C1657,away!$B$2:$E$404,3,FALSE)</f>
        <v>0.74919999999999998</v>
      </c>
      <c r="J1657" s="10">
        <f>VLOOKUP(B1657,home!$B$2:$E$404,4,FALSE)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344</v>
      </c>
      <c r="B1658" t="s">
        <v>224</v>
      </c>
      <c r="C1658" t="s">
        <v>227</v>
      </c>
      <c r="D1658" t="s">
        <v>404</v>
      </c>
      <c r="E1658" s="10">
        <f>VLOOKUP(A1658,home!$A$2:$E$404,3,FALSE)</f>
        <v>1.8042</v>
      </c>
      <c r="F1658" s="10">
        <f>VLOOKUP(B1658,home!$B$2:$E$404,3,FALSE)</f>
        <v>0.77600000000000002</v>
      </c>
      <c r="G1658" s="10">
        <f>VLOOKUP(C1658,away!$B$2:$E$404,4,FALSE)</f>
        <v>1.1455</v>
      </c>
      <c r="H1658" s="10">
        <f>VLOOKUP(A1658,away!$A$2:$E$404,3,FALSE)</f>
        <v>1.2458</v>
      </c>
      <c r="I1658" s="10">
        <f>VLOOKUP(C1658,away!$B$2:$E$404,3,FALSE)</f>
        <v>0.53510000000000002</v>
      </c>
      <c r="J1658" s="10">
        <f>VLOOKUP(B1658,home!$B$2:$E$404,4,FALSE)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344</v>
      </c>
      <c r="B1659" t="s">
        <v>228</v>
      </c>
      <c r="C1659" t="s">
        <v>222</v>
      </c>
      <c r="D1659" t="s">
        <v>404</v>
      </c>
      <c r="E1659" s="10">
        <f>VLOOKUP(A1659,home!$A$2:$E$404,3,FALSE)</f>
        <v>1.8042</v>
      </c>
      <c r="F1659" s="10">
        <f>VLOOKUP(B1659,home!$B$2:$E$404,3,FALSE)</f>
        <v>0.59119999999999995</v>
      </c>
      <c r="G1659" s="10">
        <f>VLOOKUP(C1659,away!$B$2:$E$404,4,FALSE)</f>
        <v>1.0716000000000001</v>
      </c>
      <c r="H1659" s="10">
        <f>VLOOKUP(A1659,away!$A$2:$E$404,3,FALSE)</f>
        <v>1.2458</v>
      </c>
      <c r="I1659" s="10">
        <f>VLOOKUP(C1659,away!$B$2:$E$404,3,FALSE)</f>
        <v>0.74919999999999998</v>
      </c>
      <c r="J1659" s="10">
        <f>VLOOKUP(B1659,home!$B$2:$E$404,4,FALSE)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344</v>
      </c>
      <c r="B1660" t="s">
        <v>221</v>
      </c>
      <c r="C1660" t="s">
        <v>215</v>
      </c>
      <c r="D1660" t="s">
        <v>404</v>
      </c>
      <c r="E1660" s="10">
        <f>VLOOKUP(A1660,home!$A$2:$E$404,3,FALSE)</f>
        <v>1.8042</v>
      </c>
      <c r="F1660" s="10">
        <f>VLOOKUP(B1660,home!$B$2:$E$404,3,FALSE)</f>
        <v>1.6997</v>
      </c>
      <c r="G1660" s="10">
        <f>VLOOKUP(C1660,away!$B$2:$E$404,4,FALSE)</f>
        <v>0.44340000000000002</v>
      </c>
      <c r="H1660" s="10">
        <f>VLOOKUP(A1660,away!$A$2:$E$404,3,FALSE)</f>
        <v>1.2458</v>
      </c>
      <c r="I1660" s="10">
        <f>VLOOKUP(C1660,away!$B$2:$E$404,3,FALSE)</f>
        <v>1.3378000000000001</v>
      </c>
      <c r="J1660" s="10">
        <f>VLOOKUP(B1660,home!$B$2:$E$404,4,FALSE)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348</v>
      </c>
      <c r="B1661" t="s">
        <v>281</v>
      </c>
      <c r="C1661" t="s">
        <v>288</v>
      </c>
      <c r="D1661" t="s">
        <v>404</v>
      </c>
      <c r="E1661" s="10">
        <f>VLOOKUP(A1661,home!$A$2:$E$404,3,FALSE)</f>
        <v>1.5124</v>
      </c>
      <c r="F1661" s="10">
        <f>VLOOKUP(B1661,home!$B$2:$E$404,3,FALSE)</f>
        <v>0.79339999999999999</v>
      </c>
      <c r="G1661" s="10">
        <f>VLOOKUP(C1661,away!$B$2:$E$404,4,FALSE)</f>
        <v>0.92569999999999997</v>
      </c>
      <c r="H1661" s="10">
        <f>VLOOKUP(A1661,away!$A$2:$E$404,3,FALSE)</f>
        <v>1.1446000000000001</v>
      </c>
      <c r="I1661" s="10">
        <f>VLOOKUP(C1661,away!$B$2:$E$404,3,FALSE)</f>
        <v>1.1649</v>
      </c>
      <c r="J1661" s="10">
        <f>VLOOKUP(B1661,home!$B$2:$E$404,4,FALSE)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348</v>
      </c>
      <c r="B1662" t="s">
        <v>282</v>
      </c>
      <c r="C1662" t="s">
        <v>273</v>
      </c>
      <c r="D1662" t="s">
        <v>404</v>
      </c>
      <c r="E1662" s="10">
        <f>VLOOKUP(A1662,home!$A$2:$E$404,3,FALSE)</f>
        <v>1.5124</v>
      </c>
      <c r="F1662" s="10">
        <f>VLOOKUP(B1662,home!$B$2:$E$404,3,FALSE)</f>
        <v>1.3665</v>
      </c>
      <c r="G1662" s="10">
        <f>VLOOKUP(C1662,away!$B$2:$E$404,4,FALSE)</f>
        <v>0.74939999999999996</v>
      </c>
      <c r="H1662" s="10">
        <f>VLOOKUP(A1662,away!$A$2:$E$404,3,FALSE)</f>
        <v>1.1446000000000001</v>
      </c>
      <c r="I1662" s="10">
        <f>VLOOKUP(C1662,away!$B$2:$E$404,3,FALSE)</f>
        <v>0.93189999999999995</v>
      </c>
      <c r="J1662" s="10">
        <f>VLOOKUP(B1662,home!$B$2:$E$404,4,FALSE)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348</v>
      </c>
      <c r="B1663" t="s">
        <v>286</v>
      </c>
      <c r="C1663" t="s">
        <v>278</v>
      </c>
      <c r="D1663" t="s">
        <v>404</v>
      </c>
      <c r="E1663" s="10">
        <f>VLOOKUP(A1663,home!$A$2:$E$404,3,FALSE)</f>
        <v>1.5124</v>
      </c>
      <c r="F1663" s="10">
        <f>VLOOKUP(B1663,home!$B$2:$E$404,3,FALSE)</f>
        <v>0.79339999999999999</v>
      </c>
      <c r="G1663" s="10">
        <f>VLOOKUP(C1663,away!$B$2:$E$404,4,FALSE)</f>
        <v>1.1020000000000001</v>
      </c>
      <c r="H1663" s="10">
        <f>VLOOKUP(A1663,away!$A$2:$E$404,3,FALSE)</f>
        <v>1.1446000000000001</v>
      </c>
      <c r="I1663" s="10">
        <f>VLOOKUP(C1663,away!$B$2:$E$404,3,FALSE)</f>
        <v>0.99019999999999997</v>
      </c>
      <c r="J1663" s="10">
        <f>VLOOKUP(B1663,home!$B$2:$E$404,4,FALSE)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348</v>
      </c>
      <c r="B1664" t="s">
        <v>287</v>
      </c>
      <c r="C1664" t="s">
        <v>280</v>
      </c>
      <c r="D1664" t="s">
        <v>404</v>
      </c>
      <c r="E1664" s="10">
        <f>VLOOKUP(A1664,home!$A$2:$E$404,3,FALSE)</f>
        <v>1.5124</v>
      </c>
      <c r="F1664" s="10">
        <f>VLOOKUP(B1664,home!$B$2:$E$404,3,FALSE)</f>
        <v>0.92569999999999997</v>
      </c>
      <c r="G1664" s="10">
        <f>VLOOKUP(C1664,away!$B$2:$E$404,4,FALSE)</f>
        <v>0.9698</v>
      </c>
      <c r="H1664" s="10">
        <f>VLOOKUP(A1664,away!$A$2:$E$404,3,FALSE)</f>
        <v>1.1446000000000001</v>
      </c>
      <c r="I1664" s="10">
        <f>VLOOKUP(C1664,away!$B$2:$E$404,3,FALSE)</f>
        <v>1.1066</v>
      </c>
      <c r="J1664" s="10">
        <f>VLOOKUP(B1664,home!$B$2:$E$404,4,FALSE)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289</v>
      </c>
      <c r="B1665" t="s">
        <v>301</v>
      </c>
      <c r="C1665" t="s">
        <v>313</v>
      </c>
      <c r="D1665" t="s">
        <v>404</v>
      </c>
      <c r="E1665" s="10">
        <f>VLOOKUP(A1665,home!$A$2:$E$404,3,FALSE)</f>
        <v>1.6667000000000001</v>
      </c>
      <c r="F1665" s="10">
        <f>VLOOKUP(B1665,home!$B$2:$E$404,3,FALSE)</f>
        <v>1.4</v>
      </c>
      <c r="G1665" s="10">
        <f>VLOOKUP(C1665,away!$B$2:$E$404,4,FALSE)</f>
        <v>0.6</v>
      </c>
      <c r="H1665" s="10">
        <f>VLOOKUP(A1665,away!$A$2:$E$404,3,FALSE)</f>
        <v>0.93330000000000002</v>
      </c>
      <c r="I1665" s="10">
        <f>VLOOKUP(C1665,away!$B$2:$E$404,3,FALSE)</f>
        <v>0.53569999999999995</v>
      </c>
      <c r="J1665" s="10">
        <f>VLOOKUP(B1665,home!$B$2:$E$404,4,FALSE)</f>
        <v>0.71430000000000005</v>
      </c>
      <c r="K1665" s="12">
        <f t="shared" si="2182"/>
        <v>1.4000280000000001</v>
      </c>
      <c r="L1665" s="12">
        <f t="shared" si="2183"/>
        <v>0.357127720983</v>
      </c>
      <c r="M1665" s="13">
        <f t="shared" si="2184"/>
        <v>0.1725349039943278</v>
      </c>
      <c r="N1665" s="13">
        <f t="shared" si="2185"/>
        <v>0.24155369656937076</v>
      </c>
      <c r="O1665" s="13">
        <f t="shared" si="2186"/>
        <v>6.1616997053514998E-2</v>
      </c>
      <c r="P1665" s="13">
        <f t="shared" si="2187"/>
        <v>8.6265521150838478E-2</v>
      </c>
      <c r="Q1665" s="13">
        <f t="shared" si="2188"/>
        <v>0.16909096935031157</v>
      </c>
      <c r="R1665" s="13">
        <f t="shared" si="2189"/>
        <v>1.1002568865769018E-2</v>
      </c>
      <c r="S1665" s="13">
        <f t="shared" si="2190"/>
        <v>1.0782948793466186E-2</v>
      </c>
      <c r="T1665" s="13">
        <f t="shared" si="2191"/>
        <v>6.0387072522883077E-2</v>
      </c>
      <c r="U1665" s="13">
        <f t="shared" si="2192"/>
        <v>1.5403904484004863E-2</v>
      </c>
      <c r="V1665" s="13">
        <f t="shared" si="2193"/>
        <v>5.9903930269330466E-4</v>
      </c>
      <c r="W1665" s="13">
        <f t="shared" si="2194"/>
        <v>7.8910697212525985E-2</v>
      </c>
      <c r="X1665" s="13">
        <f t="shared" si="2195"/>
        <v>2.8181197456688976E-2</v>
      </c>
      <c r="Y1665" s="13">
        <f t="shared" si="2196"/>
        <v>5.0321434111396243E-3</v>
      </c>
      <c r="Z1665" s="13">
        <f t="shared" si="2197"/>
        <v>1.3097741146635338E-3</v>
      </c>
      <c r="AA1665" s="13">
        <f t="shared" si="2198"/>
        <v>1.8337204342041575E-3</v>
      </c>
      <c r="AB1665" s="13">
        <f t="shared" si="2199"/>
        <v>1.2836299760289897E-3</v>
      </c>
      <c r="AC1665" s="13">
        <f t="shared" si="2200"/>
        <v>1.8719559216830887E-5</v>
      </c>
      <c r="AD1665" s="13">
        <f t="shared" si="2201"/>
        <v>2.7619296399264588E-2</v>
      </c>
      <c r="AE1665" s="13">
        <f t="shared" si="2202"/>
        <v>9.8636163782233402E-3</v>
      </c>
      <c r="AF1665" s="13">
        <f t="shared" si="2203"/>
        <v>1.7612854189027469E-3</v>
      </c>
      <c r="AG1665" s="13">
        <f t="shared" si="2204"/>
        <v>2.0966794921777553E-4</v>
      </c>
      <c r="AH1665" s="13">
        <f t="shared" si="2205"/>
        <v>1.1693916114307858E-4</v>
      </c>
      <c r="AI1665" s="13">
        <f t="shared" si="2206"/>
        <v>1.63718099896822E-4</v>
      </c>
      <c r="AJ1665" s="13">
        <f t="shared" si="2207"/>
        <v>1.1460496198117399E-4</v>
      </c>
      <c r="AK1665" s="13">
        <f t="shared" si="2208"/>
        <v>5.3483385237526344E-5</v>
      </c>
      <c r="AL1665" s="13">
        <f t="shared" si="2209"/>
        <v>3.7438280467747866E-7</v>
      </c>
      <c r="AM1665" s="13">
        <f t="shared" si="2210"/>
        <v>7.7335576598539192E-3</v>
      </c>
      <c r="AN1665" s="13">
        <f t="shared" si="2211"/>
        <v>2.761867822154253E-3</v>
      </c>
      <c r="AO1665" s="13">
        <f t="shared" si="2212"/>
        <v>4.9316978049111489E-4</v>
      </c>
      <c r="AP1665" s="13">
        <f t="shared" si="2213"/>
        <v>5.870819992149276E-5</v>
      </c>
      <c r="AQ1665" s="13">
        <f t="shared" si="2214"/>
        <v>5.2415814102442615E-6</v>
      </c>
      <c r="AR1665" s="13">
        <f t="shared" si="2215"/>
        <v>8.3524432225382921E-6</v>
      </c>
      <c r="AS1665" s="13">
        <f t="shared" si="2216"/>
        <v>1.1693654379963839E-5</v>
      </c>
      <c r="AT1665" s="13">
        <f t="shared" si="2217"/>
        <v>8.1857217771360097E-6</v>
      </c>
      <c r="AU1665" s="13">
        <f t="shared" si="2218"/>
        <v>3.8200798960667233E-6</v>
      </c>
      <c r="AV1665" s="13">
        <f t="shared" si="2219"/>
        <v>1.3370547041826261E-6</v>
      </c>
      <c r="AW1665" s="13">
        <f t="shared" si="2220"/>
        <v>5.1996447945262997E-9</v>
      </c>
      <c r="AX1665" s="13">
        <f t="shared" si="2221"/>
        <v>1.8045328772349938E-3</v>
      </c>
      <c r="AY1665" s="13">
        <f t="shared" si="2222"/>
        <v>6.4444871388582908E-4</v>
      </c>
      <c r="AZ1665" s="13">
        <f t="shared" si="2223"/>
        <v>1.1507525024023576E-4</v>
      </c>
      <c r="BA1665" s="13">
        <f t="shared" si="2224"/>
        <v>1.3698853953281277E-5</v>
      </c>
      <c r="BB1665" s="13">
        <f t="shared" si="2225"/>
        <v>1.2230601231035755E-6</v>
      </c>
      <c r="BC1665" s="13">
        <f t="shared" si="2226"/>
        <v>8.7357734877833509E-8</v>
      </c>
      <c r="BD1665" s="13">
        <f t="shared" si="2227"/>
        <v>4.9714816878416722E-7</v>
      </c>
      <c r="BE1665" s="13">
        <f t="shared" si="2228"/>
        <v>6.9602135644655996E-7</v>
      </c>
      <c r="BF1665" s="13">
        <f t="shared" si="2229"/>
        <v>4.8722469381158236E-7</v>
      </c>
      <c r="BG1665" s="13">
        <f t="shared" si="2230"/>
        <v>2.2737607120921397E-7</v>
      </c>
      <c r="BH1665" s="13">
        <f t="shared" si="2231"/>
        <v>7.9583216555723382E-8</v>
      </c>
      <c r="BI1665" s="13">
        <f t="shared" si="2232"/>
        <v>2.2283746301615252E-8</v>
      </c>
      <c r="BJ1665" s="14">
        <f t="shared" si="2233"/>
        <v>0.63624125382553176</v>
      </c>
      <c r="BK1665" s="14">
        <f t="shared" si="2234"/>
        <v>0.27084595589723309</v>
      </c>
      <c r="BL1665" s="14">
        <f t="shared" si="2235"/>
        <v>9.1624965013013634E-2</v>
      </c>
      <c r="BM1665" s="14">
        <f t="shared" si="2236"/>
        <v>0.25731284835206841</v>
      </c>
      <c r="BN1665" s="14">
        <f t="shared" si="2237"/>
        <v>0.7420646569841326</v>
      </c>
    </row>
    <row r="1666" spans="1:66" x14ac:dyDescent="0.25">
      <c r="A1666" t="s">
        <v>338</v>
      </c>
      <c r="B1666" t="s">
        <v>114</v>
      </c>
      <c r="C1666" t="s">
        <v>128</v>
      </c>
      <c r="D1666" t="s">
        <v>405</v>
      </c>
      <c r="E1666" s="10">
        <f>VLOOKUP(A1666,home!$A$2:$E$404,3,FALSE)</f>
        <v>1.2710999999999999</v>
      </c>
      <c r="F1666" s="10">
        <f>VLOOKUP(B1666,home!$B$2:$E$404,3,FALSE)</f>
        <v>1.1594</v>
      </c>
      <c r="G1666" s="10">
        <f>VLOOKUP(C1666,away!$B$2:$E$404,4,FALSE)</f>
        <v>0.99380000000000002</v>
      </c>
      <c r="H1666" s="10">
        <f>VLOOKUP(A1666,away!$A$2:$E$404,3,FALSE)</f>
        <v>0.94469999999999998</v>
      </c>
      <c r="I1666" s="10">
        <f>VLOOKUP(C1666,away!$B$2:$E$404,3,FALSE)</f>
        <v>0.61280000000000001</v>
      </c>
      <c r="J1666" s="10">
        <f>VLOOKUP(B1666,home!$B$2:$E$404,4,FALSE)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344</v>
      </c>
      <c r="B1667" t="s">
        <v>216</v>
      </c>
      <c r="C1667" t="s">
        <v>230</v>
      </c>
      <c r="D1667" t="s">
        <v>405</v>
      </c>
      <c r="E1667" s="10">
        <f>VLOOKUP(A1667,home!$A$2:$E$404,3,FALSE)</f>
        <v>1.8042</v>
      </c>
      <c r="F1667" s="10">
        <f>VLOOKUP(B1667,home!$B$2:$E$404,3,FALSE)</f>
        <v>0.73899999999999999</v>
      </c>
      <c r="G1667" s="10">
        <f>VLOOKUP(C1667,away!$B$2:$E$404,4,FALSE)</f>
        <v>0.92379999999999995</v>
      </c>
      <c r="H1667" s="10">
        <f>VLOOKUP(A1667,away!$A$2:$E$404,3,FALSE)</f>
        <v>1.2458</v>
      </c>
      <c r="I1667" s="10">
        <f>VLOOKUP(C1667,away!$B$2:$E$404,3,FALSE)</f>
        <v>1.3913</v>
      </c>
      <c r="J1667" s="10">
        <f>VLOOKUP(B1667,home!$B$2:$E$404,4,FALSE)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344</v>
      </c>
      <c r="B1668" t="s">
        <v>225</v>
      </c>
      <c r="C1668" t="s">
        <v>229</v>
      </c>
      <c r="D1668" t="s">
        <v>405</v>
      </c>
      <c r="E1668" s="10">
        <f>VLOOKUP(A1668,home!$A$2:$E$404,3,FALSE)</f>
        <v>1.8042</v>
      </c>
      <c r="F1668" s="10">
        <f>VLOOKUP(B1668,home!$B$2:$E$404,3,FALSE)</f>
        <v>0.77600000000000002</v>
      </c>
      <c r="G1668" s="10">
        <f>VLOOKUP(C1668,away!$B$2:$E$404,4,FALSE)</f>
        <v>0.84989999999999999</v>
      </c>
      <c r="H1668" s="10">
        <f>VLOOKUP(A1668,away!$A$2:$E$404,3,FALSE)</f>
        <v>1.2458</v>
      </c>
      <c r="I1668" s="10">
        <f>VLOOKUP(C1668,away!$B$2:$E$404,3,FALSE)</f>
        <v>1.0166999999999999</v>
      </c>
      <c r="J1668" s="10">
        <f>VLOOKUP(B1668,home!$B$2:$E$404,4,FALSE)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348</v>
      </c>
      <c r="B1669" t="s">
        <v>274</v>
      </c>
      <c r="C1669" t="s">
        <v>276</v>
      </c>
      <c r="D1669" t="s">
        <v>405</v>
      </c>
      <c r="E1669" s="10">
        <f>VLOOKUP(A1669,home!$A$2:$E$404,3,FALSE)</f>
        <v>1.5124</v>
      </c>
      <c r="F1669" s="10">
        <f>VLOOKUP(B1669,home!$B$2:$E$404,3,FALSE)</f>
        <v>1.0138</v>
      </c>
      <c r="G1669" s="10">
        <f>VLOOKUP(C1669,away!$B$2:$E$404,4,FALSE)</f>
        <v>0.79339999999999999</v>
      </c>
      <c r="H1669" s="10">
        <f>VLOOKUP(A1669,away!$A$2:$E$404,3,FALSE)</f>
        <v>1.1446000000000001</v>
      </c>
      <c r="I1669" s="10">
        <f>VLOOKUP(C1669,away!$B$2:$E$404,3,FALSE)</f>
        <v>1.4560999999999999</v>
      </c>
      <c r="J1669" s="10">
        <f>VLOOKUP(B1669,home!$B$2:$E$404,4,FALSE)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348</v>
      </c>
      <c r="B1670" t="s">
        <v>277</v>
      </c>
      <c r="C1670" t="s">
        <v>275</v>
      </c>
      <c r="D1670" t="s">
        <v>405</v>
      </c>
      <c r="E1670" s="10">
        <f>VLOOKUP(A1670,home!$A$2:$E$404,3,FALSE)</f>
        <v>1.5124</v>
      </c>
      <c r="F1670" s="10">
        <f>VLOOKUP(B1670,home!$B$2:$E$404,3,FALSE)</f>
        <v>1.0138</v>
      </c>
      <c r="G1670" s="10">
        <f>VLOOKUP(C1670,away!$B$2:$E$404,4,FALSE)</f>
        <v>0.52900000000000003</v>
      </c>
      <c r="H1670" s="10">
        <f>VLOOKUP(A1670,away!$A$2:$E$404,3,FALSE)</f>
        <v>1.1446000000000001</v>
      </c>
      <c r="I1670" s="10">
        <f>VLOOKUP(C1670,away!$B$2:$E$404,3,FALSE)</f>
        <v>0.93189999999999995</v>
      </c>
      <c r="J1670" s="10">
        <f>VLOOKUP(B1670,home!$B$2:$E$404,4,FALSE)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348</v>
      </c>
      <c r="B1671" t="s">
        <v>279</v>
      </c>
      <c r="C1671" t="s">
        <v>285</v>
      </c>
      <c r="D1671" t="s">
        <v>405</v>
      </c>
      <c r="E1671" s="10">
        <f>VLOOKUP(A1671,home!$A$2:$E$404,3,FALSE)</f>
        <v>1.5124</v>
      </c>
      <c r="F1671" s="10">
        <f>VLOOKUP(B1671,home!$B$2:$E$404,3,FALSE)</f>
        <v>0.4546</v>
      </c>
      <c r="G1671" s="10">
        <f>VLOOKUP(C1671,away!$B$2:$E$404,4,FALSE)</f>
        <v>1.4986999999999999</v>
      </c>
      <c r="H1671" s="10">
        <f>VLOOKUP(A1671,away!$A$2:$E$404,3,FALSE)</f>
        <v>1.1446000000000001</v>
      </c>
      <c r="I1671" s="10">
        <f>VLOOKUP(C1671,away!$B$2:$E$404,3,FALSE)</f>
        <v>0.58240000000000003</v>
      </c>
      <c r="J1671" s="10">
        <f>VLOOKUP(B1671,home!$B$2:$E$404,4,FALSE)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348</v>
      </c>
      <c r="B1672" t="s">
        <v>284</v>
      </c>
      <c r="C1672" t="s">
        <v>283</v>
      </c>
      <c r="D1672" t="s">
        <v>405</v>
      </c>
      <c r="E1672" s="10">
        <f>VLOOKUP(A1672,home!$A$2:$E$404,3,FALSE)</f>
        <v>1.5124</v>
      </c>
      <c r="F1672" s="10">
        <f>VLOOKUP(B1672,home!$B$2:$E$404,3,FALSE)</f>
        <v>1.2342</v>
      </c>
      <c r="G1672" s="10">
        <f>VLOOKUP(C1672,away!$B$2:$E$404,4,FALSE)</f>
        <v>0.70530000000000004</v>
      </c>
      <c r="H1672" s="10">
        <f>VLOOKUP(A1672,away!$A$2:$E$404,3,FALSE)</f>
        <v>1.1446000000000001</v>
      </c>
      <c r="I1672" s="10">
        <f>VLOOKUP(C1672,away!$B$2:$E$404,3,FALSE)</f>
        <v>1.0484</v>
      </c>
      <c r="J1672" s="10">
        <f>VLOOKUP(B1672,home!$B$2:$E$404,4,FALSE)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289</v>
      </c>
      <c r="B1673" t="s">
        <v>305</v>
      </c>
      <c r="C1673" t="s">
        <v>294</v>
      </c>
      <c r="D1673" t="s">
        <v>405</v>
      </c>
      <c r="E1673" s="10">
        <f>VLOOKUP(A1673,home!$A$2:$E$404,3,FALSE)</f>
        <v>1.6667000000000001</v>
      </c>
      <c r="F1673" s="10">
        <f>VLOOKUP(B1673,home!$B$2:$E$404,3,FALSE)</f>
        <v>0.9</v>
      </c>
      <c r="G1673" s="10">
        <f>VLOOKUP(C1673,away!$B$2:$E$404,4,FALSE)</f>
        <v>1.2</v>
      </c>
      <c r="H1673" s="10">
        <f>VLOOKUP(A1673,away!$A$2:$E$404,3,FALSE)</f>
        <v>0.93330000000000002</v>
      </c>
      <c r="I1673" s="10">
        <f>VLOOKUP(C1673,away!$B$2:$E$404,3,FALSE)</f>
        <v>0.53569999999999995</v>
      </c>
      <c r="J1673" s="10">
        <f>VLOOKUP(B1673,home!$B$2:$E$404,4,FALSE)</f>
        <v>1.6072</v>
      </c>
      <c r="K1673" s="12">
        <f t="shared" si="2182"/>
        <v>1.8000360000000002</v>
      </c>
      <c r="L1673" s="12">
        <f t="shared" si="2183"/>
        <v>0.80354987143199996</v>
      </c>
      <c r="M1673" s="13">
        <f t="shared" si="2184"/>
        <v>7.4007719664230434E-2</v>
      </c>
      <c r="N1673" s="13">
        <f t="shared" si="2185"/>
        <v>0.13321655967352269</v>
      </c>
      <c r="O1673" s="13">
        <f t="shared" si="2186"/>
        <v>5.9468893621167855E-2</v>
      </c>
      <c r="P1673" s="13">
        <f t="shared" si="2187"/>
        <v>0.10704614939827249</v>
      </c>
      <c r="Q1673" s="13">
        <f t="shared" si="2188"/>
        <v>0.11989730160424461</v>
      </c>
      <c r="R1673" s="13">
        <f t="shared" si="2189"/>
        <v>2.3893110911746354E-2</v>
      </c>
      <c r="S1673" s="13">
        <f t="shared" si="2190"/>
        <v>3.8708387966098927E-2</v>
      </c>
      <c r="T1673" s="13">
        <f t="shared" si="2191"/>
        <v>9.6343461289134472E-2</v>
      </c>
      <c r="U1673" s="13">
        <f t="shared" si="2192"/>
        <v>4.300845979313625E-2</v>
      </c>
      <c r="V1673" s="13">
        <f t="shared" si="2193"/>
        <v>6.2209484511804494E-3</v>
      </c>
      <c r="W1673" s="13">
        <f t="shared" si="2194"/>
        <v>7.1939819730166013E-2</v>
      </c>
      <c r="X1673" s="13">
        <f t="shared" si="2195"/>
        <v>5.7807232895016152E-2</v>
      </c>
      <c r="Y1673" s="13">
        <f t="shared" si="2196"/>
        <v>2.322549728031495E-2</v>
      </c>
      <c r="Z1673" s="13">
        <f t="shared" si="2197"/>
        <v>6.3997687337481006E-3</v>
      </c>
      <c r="AA1673" s="13">
        <f t="shared" si="2198"/>
        <v>1.1519814112420994E-2</v>
      </c>
      <c r="AB1673" s="13">
        <f t="shared" si="2199"/>
        <v>1.0368040057832924E-2</v>
      </c>
      <c r="AC1673" s="13">
        <f t="shared" si="2200"/>
        <v>5.6238100930999248E-4</v>
      </c>
      <c r="AD1673" s="13">
        <f t="shared" si="2201"/>
        <v>3.2373566336952278E-2</v>
      </c>
      <c r="AE1673" s="13">
        <f t="shared" si="2202"/>
        <v>2.6013775067853323E-2</v>
      </c>
      <c r="AF1673" s="13">
        <f t="shared" si="2203"/>
        <v>1.045168280561725E-2</v>
      </c>
      <c r="AG1673" s="13">
        <f t="shared" si="2204"/>
        <v>2.7994827915672625E-3</v>
      </c>
      <c r="AH1673" s="13">
        <f t="shared" si="2205"/>
        <v>1.2856333357994547E-3</v>
      </c>
      <c r="AI1673" s="13">
        <f t="shared" si="2206"/>
        <v>2.3141862872391068E-3</v>
      </c>
      <c r="AJ1673" s="13">
        <f t="shared" si="2207"/>
        <v>2.0828093138683676E-3</v>
      </c>
      <c r="AK1673" s="13">
        <f t="shared" si="2208"/>
        <v>1.249710582032787E-3</v>
      </c>
      <c r="AL1673" s="13">
        <f t="shared" si="2209"/>
        <v>3.2537536254043019E-5</v>
      </c>
      <c r="AM1673" s="13">
        <f t="shared" si="2210"/>
        <v>1.1654716970980448E-2</v>
      </c>
      <c r="AN1673" s="13">
        <f t="shared" si="2211"/>
        <v>9.3651463236076853E-3</v>
      </c>
      <c r="AO1673" s="13">
        <f t="shared" si="2212"/>
        <v>3.7626810621384107E-3</v>
      </c>
      <c r="AP1673" s="13">
        <f t="shared" si="2213"/>
        <v>1.007833961240314E-3</v>
      </c>
      <c r="AQ1673" s="13">
        <f t="shared" si="2214"/>
        <v>2.0246121249486434E-4</v>
      </c>
      <c r="AR1673" s="13">
        <f t="shared" si="2215"/>
        <v>2.0661410033806908E-4</v>
      </c>
      <c r="AS1673" s="13">
        <f t="shared" si="2216"/>
        <v>3.7191281871613646E-4</v>
      </c>
      <c r="AT1673" s="13">
        <f t="shared" si="2217"/>
        <v>3.3472823127525991E-4</v>
      </c>
      <c r="AU1673" s="13">
        <f t="shared" si="2218"/>
        <v>2.0084095550393122E-4</v>
      </c>
      <c r="AV1673" s="13">
        <f t="shared" si="2219"/>
        <v>9.0380237545368587E-5</v>
      </c>
      <c r="AW1673" s="13">
        <f t="shared" si="2220"/>
        <v>1.3073027992155869E-6</v>
      </c>
      <c r="AX1673" s="13">
        <f t="shared" si="2221"/>
        <v>3.4964850195959556E-3</v>
      </c>
      <c r="AY1673" s="13">
        <f t="shared" si="2222"/>
        <v>2.8096000879602439E-3</v>
      </c>
      <c r="AZ1673" s="13">
        <f t="shared" si="2223"/>
        <v>1.1288268947278945E-3</v>
      </c>
      <c r="BA1673" s="13">
        <f t="shared" si="2224"/>
        <v>3.0235623537586126E-4</v>
      </c>
      <c r="BB1673" s="13">
        <f t="shared" si="2225"/>
        <v>6.0739578515734194E-5</v>
      </c>
      <c r="BC1673" s="13">
        <f t="shared" si="2226"/>
        <v>9.7614561014304193E-6</v>
      </c>
      <c r="BD1673" s="13">
        <f t="shared" si="2227"/>
        <v>2.7670788960448948E-5</v>
      </c>
      <c r="BE1673" s="13">
        <f t="shared" si="2228"/>
        <v>4.9808416277210674E-5</v>
      </c>
      <c r="BF1673" s="13">
        <f t="shared" si="2229"/>
        <v>4.4828471200982623E-5</v>
      </c>
      <c r="BG1673" s="13">
        <f t="shared" si="2230"/>
        <v>2.6897620662243985E-5</v>
      </c>
      <c r="BH1673" s="13">
        <f t="shared" si="2231"/>
        <v>1.2104171376595753E-5</v>
      </c>
      <c r="BI1673" s="13">
        <f t="shared" si="2232"/>
        <v>4.3575888456083828E-6</v>
      </c>
      <c r="BJ1673" s="14">
        <f t="shared" si="2233"/>
        <v>0.60786898827712788</v>
      </c>
      <c r="BK1673" s="14">
        <f t="shared" si="2234"/>
        <v>0.2293877241133066</v>
      </c>
      <c r="BL1673" s="14">
        <f t="shared" si="2235"/>
        <v>0.156560801415946</v>
      </c>
      <c r="BM1673" s="14">
        <f t="shared" si="2236"/>
        <v>0.47987925488178285</v>
      </c>
      <c r="BN1673" s="14">
        <f t="shared" si="2237"/>
        <v>0.51752973487318443</v>
      </c>
    </row>
    <row r="1674" spans="1:66" x14ac:dyDescent="0.25">
      <c r="A1674" t="s">
        <v>289</v>
      </c>
      <c r="B1674" t="s">
        <v>290</v>
      </c>
      <c r="C1674" t="s">
        <v>300</v>
      </c>
      <c r="D1674" t="s">
        <v>405</v>
      </c>
      <c r="E1674" s="10">
        <f>VLOOKUP(A1674,home!$A$2:$E$404,3,FALSE)</f>
        <v>1.6667000000000001</v>
      </c>
      <c r="F1674" s="10">
        <f>VLOOKUP(B1674,home!$B$2:$E$404,3,FALSE)</f>
        <v>1.6</v>
      </c>
      <c r="G1674" s="10">
        <f>VLOOKUP(C1674,away!$B$2:$E$404,4,FALSE)</f>
        <v>2.4</v>
      </c>
      <c r="H1674" s="10">
        <f>VLOOKUP(A1674,away!$A$2:$E$404,3,FALSE)</f>
        <v>0.93330000000000002</v>
      </c>
      <c r="I1674" s="10">
        <f>VLOOKUP(C1674,away!$B$2:$E$404,3,FALSE)</f>
        <v>1.0714999999999999</v>
      </c>
      <c r="J1674" s="10">
        <f>VLOOKUP(B1674,home!$B$2:$E$404,4,FALSE)</f>
        <v>1.7858000000000001</v>
      </c>
      <c r="K1674" s="12">
        <f t="shared" si="2182"/>
        <v>6.4001280000000005</v>
      </c>
      <c r="L1674" s="12">
        <f t="shared" si="2183"/>
        <v>1.7858552705099999</v>
      </c>
      <c r="M1674" s="13">
        <f t="shared" si="2184"/>
        <v>2.7853042168363227E-4</v>
      </c>
      <c r="N1674" s="13">
        <f t="shared" si="2185"/>
        <v>1.7826303506692223E-3</v>
      </c>
      <c r="O1674" s="13">
        <f t="shared" si="2186"/>
        <v>4.9741502156108741E-4</v>
      </c>
      <c r="P1674" s="13">
        <f t="shared" si="2187"/>
        <v>3.1835198071137197E-3</v>
      </c>
      <c r="Q1674" s="13">
        <f t="shared" si="2188"/>
        <v>5.7045312104839555E-3</v>
      </c>
      <c r="R1674" s="13">
        <f t="shared" si="2189"/>
        <v>4.4415561894285677E-4</v>
      </c>
      <c r="S1674" s="13">
        <f t="shared" si="2190"/>
        <v>9.0966709318712705E-3</v>
      </c>
      <c r="T1674" s="13">
        <f t="shared" si="2191"/>
        <v>1.0187467128031561E-2</v>
      </c>
      <c r="U1674" s="13">
        <f t="shared" si="2192"/>
        <v>2.8426528131535083E-3</v>
      </c>
      <c r="V1674" s="13">
        <f t="shared" si="2193"/>
        <v>1.1552471206778292E-2</v>
      </c>
      <c r="W1674" s="13">
        <f t="shared" si="2194"/>
        <v>1.2169909975697418E-2</v>
      </c>
      <c r="X1674" s="13">
        <f t="shared" si="2195"/>
        <v>2.1733697871731458E-2</v>
      </c>
      <c r="Y1674" s="13">
        <f t="shared" si="2196"/>
        <v>1.9406619445951803E-2</v>
      </c>
      <c r="Z1674" s="13">
        <f t="shared" si="2197"/>
        <v>2.6439921767191062E-4</v>
      </c>
      <c r="AA1674" s="13">
        <f t="shared" si="2198"/>
        <v>1.6921888362000899E-3</v>
      </c>
      <c r="AB1674" s="13">
        <f t="shared" si="2199"/>
        <v>5.4151125759258059E-3</v>
      </c>
      <c r="AC1674" s="13">
        <f t="shared" si="2200"/>
        <v>8.2525816851487539E-3</v>
      </c>
      <c r="AD1674" s="13">
        <f t="shared" si="2201"/>
        <v>1.94722453982351E-2</v>
      </c>
      <c r="AE1674" s="13">
        <f t="shared" si="2202"/>
        <v>3.4774612073102243E-2</v>
      </c>
      <c r="AF1674" s="13">
        <f t="shared" si="2203"/>
        <v>3.1051212125345166E-2</v>
      </c>
      <c r="AG1674" s="13">
        <f t="shared" si="2204"/>
        <v>1.8484323609923893E-2</v>
      </c>
      <c r="AH1674" s="13">
        <f t="shared" si="2205"/>
        <v>1.1804468409952559E-4</v>
      </c>
      <c r="AI1674" s="13">
        <f t="shared" si="2206"/>
        <v>7.5550108795652856E-4</v>
      </c>
      <c r="AJ1674" s="13">
        <f t="shared" si="2207"/>
        <v>2.4176518335305213E-3</v>
      </c>
      <c r="AK1674" s="13">
        <f t="shared" si="2208"/>
        <v>5.1577603980100094E-3</v>
      </c>
      <c r="AL1674" s="13">
        <f t="shared" si="2209"/>
        <v>3.7729820815531928E-3</v>
      </c>
      <c r="AM1674" s="13">
        <f t="shared" si="2210"/>
        <v>2.4924972599223119E-2</v>
      </c>
      <c r="AN1674" s="13">
        <f t="shared" si="2211"/>
        <v>4.4512393683639934E-2</v>
      </c>
      <c r="AO1674" s="13">
        <f t="shared" si="2212"/>
        <v>3.9746346431472214E-2</v>
      </c>
      <c r="AP1674" s="13">
        <f t="shared" si="2213"/>
        <v>2.3660407419386992E-2</v>
      </c>
      <c r="AQ1674" s="13">
        <f t="shared" si="2214"/>
        <v>1.0563515823081543E-2</v>
      </c>
      <c r="AR1674" s="13">
        <f t="shared" si="2215"/>
        <v>4.216214425096517E-5</v>
      </c>
      <c r="AS1674" s="13">
        <f t="shared" si="2216"/>
        <v>2.6984311996064122E-4</v>
      </c>
      <c r="AT1674" s="13">
        <f t="shared" si="2217"/>
        <v>8.6351525383372967E-4</v>
      </c>
      <c r="AU1674" s="13">
        <f t="shared" si="2218"/>
        <v>1.8422027181627869E-3</v>
      </c>
      <c r="AV1674" s="13">
        <f t="shared" si="2219"/>
        <v>2.9475832995474413E-3</v>
      </c>
      <c r="AW1674" s="13">
        <f t="shared" si="2220"/>
        <v>1.1978906126009381E-3</v>
      </c>
      <c r="AX1674" s="13">
        <f t="shared" si="2221"/>
        <v>2.6587169171920107E-2</v>
      </c>
      <c r="AY1674" s="13">
        <f t="shared" si="2222"/>
        <v>4.7480836193614512E-2</v>
      </c>
      <c r="AZ1674" s="13">
        <f t="shared" si="2223"/>
        <v>4.2396950782294232E-2</v>
      </c>
      <c r="BA1674" s="13">
        <f t="shared" si="2224"/>
        <v>2.5238272669371072E-2</v>
      </c>
      <c r="BB1674" s="13">
        <f t="shared" si="2225"/>
        <v>1.1267975566291204E-2</v>
      </c>
      <c r="BC1674" s="13">
        <f t="shared" si="2226"/>
        <v>4.0245947106078116E-3</v>
      </c>
      <c r="BD1674" s="13">
        <f t="shared" si="2227"/>
        <v>1.2549247921098176E-5</v>
      </c>
      <c r="BE1674" s="13">
        <f t="shared" si="2228"/>
        <v>8.0316792998762231E-5</v>
      </c>
      <c r="BF1674" s="13">
        <f t="shared" si="2229"/>
        <v>2.5701887787079111E-4</v>
      </c>
      <c r="BG1674" s="13">
        <f t="shared" si="2230"/>
        <v>5.4831790559647692E-4</v>
      </c>
      <c r="BH1674" s="13">
        <f t="shared" si="2231"/>
        <v>8.7732619512734245E-4</v>
      </c>
      <c r="BI1674" s="13">
        <f t="shared" si="2232"/>
        <v>1.1229999893135935E-3</v>
      </c>
      <c r="BJ1674" s="14">
        <f t="shared" si="2233"/>
        <v>0.47517068424007458</v>
      </c>
      <c r="BK1674" s="14">
        <f t="shared" si="2234"/>
        <v>8.3617592327763376E-2</v>
      </c>
      <c r="BL1674" s="14">
        <f t="shared" si="2235"/>
        <v>2.8204318413963553E-2</v>
      </c>
      <c r="BM1674" s="14">
        <f t="shared" si="2236"/>
        <v>0.52908326618800539</v>
      </c>
      <c r="BN1674" s="14">
        <f t="shared" si="2237"/>
        <v>1.1890782430454473E-2</v>
      </c>
    </row>
    <row r="1675" spans="1:66" x14ac:dyDescent="0.25">
      <c r="A1675" t="s">
        <v>289</v>
      </c>
      <c r="B1675" t="s">
        <v>295</v>
      </c>
      <c r="C1675" t="s">
        <v>308</v>
      </c>
      <c r="D1675" t="s">
        <v>405</v>
      </c>
      <c r="E1675" s="10">
        <f>VLOOKUP(A1675,home!$A$2:$E$404,3,FALSE)</f>
        <v>1.6667000000000001</v>
      </c>
      <c r="F1675" s="10">
        <f>VLOOKUP(B1675,home!$B$2:$E$404,3,FALSE)</f>
        <v>1.8</v>
      </c>
      <c r="G1675" s="10">
        <f>VLOOKUP(C1675,away!$B$2:$E$404,4,FALSE)</f>
        <v>0.2</v>
      </c>
      <c r="H1675" s="10">
        <f>VLOOKUP(A1675,away!$A$2:$E$404,3,FALSE)</f>
        <v>0.93330000000000002</v>
      </c>
      <c r="I1675" s="10">
        <f>VLOOKUP(C1675,away!$B$2:$E$404,3,FALSE)</f>
        <v>0.71430000000000005</v>
      </c>
      <c r="J1675" s="10">
        <f>VLOOKUP(B1675,home!$B$2:$E$404,4,FALSE)</f>
        <v>0.53569999999999995</v>
      </c>
      <c r="K1675" s="12">
        <f t="shared" si="2182"/>
        <v>0.6000120000000001</v>
      </c>
      <c r="L1675" s="12">
        <f t="shared" si="2183"/>
        <v>0.357127720983</v>
      </c>
      <c r="M1675" s="13">
        <f t="shared" si="2184"/>
        <v>0.38398963421789212</v>
      </c>
      <c r="N1675" s="13">
        <f t="shared" si="2185"/>
        <v>0.23039838840634597</v>
      </c>
      <c r="O1675" s="13">
        <f t="shared" si="2186"/>
        <v>0.1371333429493316</v>
      </c>
      <c r="P1675" s="13">
        <f t="shared" si="2187"/>
        <v>8.2281651369714381E-2</v>
      </c>
      <c r="Q1675" s="13">
        <f t="shared" si="2188"/>
        <v>6.9120898912234219E-2</v>
      </c>
      <c r="R1675" s="13">
        <f t="shared" si="2189"/>
        <v>2.4487059119137473E-2</v>
      </c>
      <c r="S1675" s="13">
        <f t="shared" si="2190"/>
        <v>4.407846950033472E-3</v>
      </c>
      <c r="T1675" s="13">
        <f t="shared" si="2191"/>
        <v>2.4684989100822528E-2</v>
      </c>
      <c r="U1675" s="13">
        <f t="shared" si="2192"/>
        <v>1.4692529316191917E-2</v>
      </c>
      <c r="V1675" s="13">
        <f t="shared" si="2193"/>
        <v>1.0494638793293574E-4</v>
      </c>
      <c r="W1675" s="13">
        <f t="shared" si="2194"/>
        <v>1.3824456266042496E-2</v>
      </c>
      <c r="X1675" s="13">
        <f t="shared" si="2195"/>
        <v>4.9370965601209108E-3</v>
      </c>
      <c r="Y1675" s="13">
        <f t="shared" si="2196"/>
        <v>8.8158702139449477E-4</v>
      </c>
      <c r="Z1675" s="13">
        <f t="shared" si="2197"/>
        <v>2.9150025389311847E-3</v>
      </c>
      <c r="AA1675" s="13">
        <f t="shared" si="2198"/>
        <v>1.7490365033891787E-3</v>
      </c>
      <c r="AB1675" s="13">
        <f t="shared" si="2199"/>
        <v>5.2472144523577383E-4</v>
      </c>
      <c r="AC1675" s="13">
        <f t="shared" si="2200"/>
        <v>1.4055005224940293E-6</v>
      </c>
      <c r="AD1675" s="13">
        <f t="shared" si="2201"/>
        <v>2.0737099132751729E-3</v>
      </c>
      <c r="AE1675" s="13">
        <f t="shared" si="2202"/>
        <v>7.4057929530781704E-4</v>
      </c>
      <c r="AF1675" s="13">
        <f t="shared" si="2203"/>
        <v>1.322406979702384E-4</v>
      </c>
      <c r="AG1675" s="13">
        <f t="shared" si="2204"/>
        <v>1.5742273029104163E-5</v>
      </c>
      <c r="AH1675" s="13">
        <f t="shared" si="2205"/>
        <v>2.6025705334703817E-4</v>
      </c>
      <c r="AI1675" s="13">
        <f t="shared" si="2206"/>
        <v>1.5615735509286313E-4</v>
      </c>
      <c r="AJ1675" s="13">
        <f t="shared" si="2207"/>
        <v>4.6848143471989486E-5</v>
      </c>
      <c r="AK1675" s="13">
        <f t="shared" si="2208"/>
        <v>9.3698160869717879E-6</v>
      </c>
      <c r="AL1675" s="13">
        <f t="shared" si="2209"/>
        <v>1.2046877695264266E-8</v>
      </c>
      <c r="AM1675" s="13">
        <f t="shared" si="2210"/>
        <v>2.4885016649681276E-4</v>
      </c>
      <c r="AN1675" s="13">
        <f t="shared" si="2211"/>
        <v>8.8871292827246849E-5</v>
      </c>
      <c r="AO1675" s="13">
        <f t="shared" si="2212"/>
        <v>1.5869201134103747E-5</v>
      </c>
      <c r="AP1675" s="13">
        <f t="shared" si="2213"/>
        <v>1.8891105449477705E-6</v>
      </c>
      <c r="AQ1675" s="13">
        <f t="shared" si="2214"/>
        <v>1.6866343590053761E-7</v>
      </c>
      <c r="AR1675" s="13">
        <f t="shared" si="2215"/>
        <v>1.8589001666315768E-5</v>
      </c>
      <c r="AS1675" s="13">
        <f t="shared" si="2216"/>
        <v>1.115362406780946E-5</v>
      </c>
      <c r="AT1675" s="13">
        <f t="shared" si="2217"/>
        <v>3.3461541420872445E-6</v>
      </c>
      <c r="AU1675" s="13">
        <f t="shared" si="2218"/>
        <v>6.6924421303401744E-7</v>
      </c>
      <c r="AV1675" s="13">
        <f t="shared" si="2219"/>
        <v>1.0038863968774173E-7</v>
      </c>
      <c r="AW1675" s="13">
        <f t="shared" si="2220"/>
        <v>7.1706000362503058E-11</v>
      </c>
      <c r="AX1675" s="13">
        <f t="shared" si="2221"/>
        <v>2.4885514350014254E-5</v>
      </c>
      <c r="AY1675" s="13">
        <f t="shared" si="2222"/>
        <v>8.8873070253103334E-6</v>
      </c>
      <c r="AZ1675" s="13">
        <f t="shared" si="2223"/>
        <v>1.5869518518126421E-6</v>
      </c>
      <c r="BA1675" s="13">
        <f t="shared" si="2224"/>
        <v>1.8891483271586685E-7</v>
      </c>
      <c r="BB1675" s="13">
        <f t="shared" si="2225"/>
        <v>1.6866680916925552E-8</v>
      </c>
      <c r="BC1675" s="13">
        <f t="shared" si="2226"/>
        <v>1.2047118632818164E-9</v>
      </c>
      <c r="BD1675" s="13">
        <f t="shared" si="2227"/>
        <v>1.1064413000734227E-6</v>
      </c>
      <c r="BE1675" s="13">
        <f t="shared" si="2228"/>
        <v>6.6387805733965474E-7</v>
      </c>
      <c r="BF1675" s="13">
        <f t="shared" si="2229"/>
        <v>1.9916740047024045E-7</v>
      </c>
      <c r="BG1675" s="13">
        <f t="shared" si="2230"/>
        <v>3.9834276763649978E-8</v>
      </c>
      <c r="BH1675" s="13">
        <f t="shared" si="2231"/>
        <v>5.9752610173777885E-9</v>
      </c>
      <c r="BI1675" s="13">
        <f t="shared" si="2232"/>
        <v>7.1704566271177683E-10</v>
      </c>
      <c r="BJ1675" s="14">
        <f t="shared" si="2233"/>
        <v>0.34720090364043465</v>
      </c>
      <c r="BK1675" s="14">
        <f t="shared" si="2234"/>
        <v>0.47079438377999844</v>
      </c>
      <c r="BL1675" s="14">
        <f t="shared" si="2235"/>
        <v>0.17909519612735508</v>
      </c>
      <c r="BM1675" s="14">
        <f t="shared" si="2236"/>
        <v>7.2585623876744165E-2</v>
      </c>
      <c r="BN1675" s="14">
        <f t="shared" si="2237"/>
        <v>0.92741097497465597</v>
      </c>
    </row>
    <row r="1676" spans="1:66" x14ac:dyDescent="0.25">
      <c r="A1676" t="s">
        <v>289</v>
      </c>
      <c r="B1676" t="s">
        <v>296</v>
      </c>
      <c r="C1676" t="s">
        <v>307</v>
      </c>
      <c r="D1676" t="s">
        <v>405</v>
      </c>
      <c r="E1676" s="10">
        <f>VLOOKUP(A1676,home!$A$2:$E$404,3,FALSE)</f>
        <v>1.6667000000000001</v>
      </c>
      <c r="F1676" s="10">
        <f>VLOOKUP(B1676,home!$B$2:$E$404,3,FALSE)</f>
        <v>0.9</v>
      </c>
      <c r="G1676" s="10">
        <f>VLOOKUP(C1676,away!$B$2:$E$404,4,FALSE)</f>
        <v>0.6</v>
      </c>
      <c r="H1676" s="10">
        <f>VLOOKUP(A1676,away!$A$2:$E$404,3,FALSE)</f>
        <v>0.93330000000000002</v>
      </c>
      <c r="I1676" s="10">
        <f>VLOOKUP(C1676,away!$B$2:$E$404,3,FALSE)</f>
        <v>3.7501000000000002</v>
      </c>
      <c r="J1676" s="10">
        <f>VLOOKUP(B1676,home!$B$2:$E$404,4,FALSE)</f>
        <v>1.0714999999999999</v>
      </c>
      <c r="K1676" s="12">
        <f t="shared" si="2182"/>
        <v>0.9000180000000001</v>
      </c>
      <c r="L1676" s="12">
        <f t="shared" si="2183"/>
        <v>3.7502160655949996</v>
      </c>
      <c r="M1676" s="13">
        <f t="shared" si="2184"/>
        <v>9.5593641504023719E-3</v>
      </c>
      <c r="N1676" s="13">
        <f t="shared" si="2185"/>
        <v>8.6035998039168411E-3</v>
      </c>
      <c r="O1676" s="13">
        <f t="shared" si="2186"/>
        <v>3.5849681013711866E-2</v>
      </c>
      <c r="P1676" s="13">
        <f t="shared" si="2187"/>
        <v>3.2265358206598926E-2</v>
      </c>
      <c r="Q1676" s="13">
        <f t="shared" si="2188"/>
        <v>3.8716973441608143E-3</v>
      </c>
      <c r="R1676" s="13">
        <f t="shared" si="2189"/>
        <v>6.7222024842039152E-2</v>
      </c>
      <c r="S1676" s="13">
        <f t="shared" si="2190"/>
        <v>2.722600906871827E-2</v>
      </c>
      <c r="T1676" s="13">
        <f t="shared" si="2191"/>
        <v>1.4519701581193378E-2</v>
      </c>
      <c r="U1676" s="13">
        <f t="shared" si="2192"/>
        <v>6.0501032354282391E-2</v>
      </c>
      <c r="V1676" s="13">
        <f t="shared" si="2193"/>
        <v>1.0210545867987465E-2</v>
      </c>
      <c r="W1676" s="13">
        <f t="shared" si="2194"/>
        <v>1.1615324334323096E-3</v>
      </c>
      <c r="X1676" s="13">
        <f t="shared" si="2195"/>
        <v>4.3559975925675015E-3</v>
      </c>
      <c r="Y1676" s="13">
        <f t="shared" si="2196"/>
        <v>8.1679660766698949E-3</v>
      </c>
      <c r="Z1676" s="13">
        <f t="shared" si="2197"/>
        <v>8.4032372508147116E-2</v>
      </c>
      <c r="AA1676" s="13">
        <f t="shared" si="2198"/>
        <v>7.5630647840037549E-2</v>
      </c>
      <c r="AB1676" s="13">
        <f t="shared" si="2199"/>
        <v>3.4034472203847463E-2</v>
      </c>
      <c r="AC1676" s="13">
        <f t="shared" si="2200"/>
        <v>2.1539541930572412E-3</v>
      </c>
      <c r="AD1676" s="13">
        <f t="shared" si="2201"/>
        <v>2.6135002441822009E-4</v>
      </c>
      <c r="AE1676" s="13">
        <f t="shared" si="2202"/>
        <v>9.8011906031685437E-4</v>
      </c>
      <c r="AF1676" s="13">
        <f t="shared" si="2203"/>
        <v>1.8378291230980715E-3</v>
      </c>
      <c r="AG1676" s="13">
        <f t="shared" si="2204"/>
        <v>2.2974187677535854E-3</v>
      </c>
      <c r="AH1676" s="13">
        <f t="shared" si="2205"/>
        <v>7.8784888352529239E-2</v>
      </c>
      <c r="AI1676" s="13">
        <f t="shared" si="2206"/>
        <v>7.0907817645266658E-2</v>
      </c>
      <c r="AJ1676" s="13">
        <f t="shared" si="2207"/>
        <v>3.1909156110728809E-2</v>
      </c>
      <c r="AK1676" s="13">
        <f t="shared" si="2208"/>
        <v>9.57293828815531E-3</v>
      </c>
      <c r="AL1676" s="13">
        <f t="shared" si="2209"/>
        <v>2.9080638630832925E-4</v>
      </c>
      <c r="AM1676" s="13">
        <f t="shared" si="2210"/>
        <v>4.704394525536754E-5</v>
      </c>
      <c r="AN1676" s="13">
        <f t="shared" si="2211"/>
        <v>1.76424959285651E-4</v>
      </c>
      <c r="AO1676" s="13">
        <f t="shared" si="2212"/>
        <v>3.3081585834249613E-4</v>
      </c>
      <c r="AP1676" s="13">
        <f t="shared" si="2213"/>
        <v>4.1354364890320943E-4</v>
      </c>
      <c r="AQ1676" s="13">
        <f t="shared" si="2214"/>
        <v>3.8771950898539861E-4</v>
      </c>
      <c r="AR1676" s="13">
        <f t="shared" si="2215"/>
        <v>5.9092070805152684E-2</v>
      </c>
      <c r="AS1676" s="13">
        <f t="shared" si="2216"/>
        <v>5.3183927381911911E-2</v>
      </c>
      <c r="AT1676" s="13">
        <f t="shared" si="2217"/>
        <v>2.39332459772068E-2</v>
      </c>
      <c r="AU1676" s="13">
        <f t="shared" si="2218"/>
        <v>7.1801173926379054E-3</v>
      </c>
      <c r="AV1676" s="13">
        <f t="shared" si="2219"/>
        <v>1.6155587238717954E-3</v>
      </c>
      <c r="AW1676" s="13">
        <f t="shared" si="2220"/>
        <v>2.7265214841168988E-5</v>
      </c>
      <c r="AX1676" s="13">
        <f t="shared" si="2221"/>
        <v>7.0567329201408935E-6</v>
      </c>
      <c r="AY1676" s="13">
        <f t="shared" si="2222"/>
        <v>2.6464273167725493E-5</v>
      </c>
      <c r="AZ1676" s="13">
        <f t="shared" si="2223"/>
        <v>4.9623371198949422E-5</v>
      </c>
      <c r="BA1676" s="13">
        <f t="shared" si="2224"/>
        <v>6.20327879664281E-5</v>
      </c>
      <c r="BB1676" s="13">
        <f t="shared" si="2225"/>
        <v>5.8159089506336719E-5</v>
      </c>
      <c r="BC1676" s="13">
        <f t="shared" si="2226"/>
        <v>4.3621830365408291E-5</v>
      </c>
      <c r="BD1676" s="13">
        <f t="shared" si="2227"/>
        <v>3.6934672213793464E-2</v>
      </c>
      <c r="BE1676" s="13">
        <f t="shared" si="2228"/>
        <v>3.3241869816513968E-2</v>
      </c>
      <c r="BF1676" s="13">
        <f t="shared" si="2229"/>
        <v>1.4959140594259637E-2</v>
      </c>
      <c r="BG1676" s="13">
        <f t="shared" si="2230"/>
        <v>4.487831933121458E-3</v>
      </c>
      <c r="BH1676" s="13">
        <f t="shared" si="2231"/>
        <v>1.0097823801960271E-3</v>
      </c>
      <c r="BI1676" s="13">
        <f t="shared" si="2232"/>
        <v>1.8176446365185362E-4</v>
      </c>
      <c r="BJ1676" s="14">
        <f t="shared" si="2233"/>
        <v>4.7659717813424589E-2</v>
      </c>
      <c r="BK1676" s="14">
        <f t="shared" si="2234"/>
        <v>8.1732502146240324E-2</v>
      </c>
      <c r="BL1676" s="14">
        <f t="shared" si="2235"/>
        <v>0.70023264033291577</v>
      </c>
      <c r="BM1676" s="14">
        <f t="shared" si="2236"/>
        <v>0.75628630838157129</v>
      </c>
      <c r="BN1676" s="14">
        <f t="shared" si="2237"/>
        <v>0.15737172536082997</v>
      </c>
    </row>
    <row r="1677" spans="1:66" x14ac:dyDescent="0.25">
      <c r="A1677" t="s">
        <v>289</v>
      </c>
      <c r="B1677" t="s">
        <v>297</v>
      </c>
      <c r="C1677" t="s">
        <v>304</v>
      </c>
      <c r="D1677" t="s">
        <v>405</v>
      </c>
      <c r="E1677" s="10">
        <f>VLOOKUP(A1677,home!$A$2:$E$404,3,FALSE)</f>
        <v>1.6667000000000001</v>
      </c>
      <c r="F1677" s="10">
        <f>VLOOKUP(B1677,home!$B$2:$E$404,3,FALSE)</f>
        <v>0.9</v>
      </c>
      <c r="G1677" s="10">
        <f>VLOOKUP(C1677,away!$B$2:$E$404,4,FALSE)</f>
        <v>0.75</v>
      </c>
      <c r="H1677" s="10">
        <f>VLOOKUP(A1677,away!$A$2:$E$404,3,FALSE)</f>
        <v>0.93330000000000002</v>
      </c>
      <c r="I1677" s="10">
        <f>VLOOKUP(C1677,away!$B$2:$E$404,3,FALSE)</f>
        <v>0.80359999999999998</v>
      </c>
      <c r="J1677" s="10">
        <f>VLOOKUP(B1677,home!$B$2:$E$404,4,FALSE)</f>
        <v>1.0714999999999999</v>
      </c>
      <c r="K1677" s="12">
        <f t="shared" si="2182"/>
        <v>1.1250225</v>
      </c>
      <c r="L1677" s="12">
        <f t="shared" si="2183"/>
        <v>0.80362487141999983</v>
      </c>
      <c r="M1677" s="13">
        <f t="shared" si="2184"/>
        <v>0.14534466292698439</v>
      </c>
      <c r="N1677" s="13">
        <f t="shared" si="2185"/>
        <v>0.1635160160477733</v>
      </c>
      <c r="O1677" s="13">
        <f t="shared" si="2186"/>
        <v>0.11680258605628104</v>
      </c>
      <c r="P1677" s="13">
        <f t="shared" si="2187"/>
        <v>0.13140553737150243</v>
      </c>
      <c r="Q1677" s="13">
        <f t="shared" si="2188"/>
        <v>9.197959858205304E-2</v>
      </c>
      <c r="R1677" s="13">
        <f t="shared" si="2189"/>
        <v>4.6932731600501154E-2</v>
      </c>
      <c r="S1677" s="13">
        <f t="shared" si="2190"/>
        <v>2.9700807212590628E-2</v>
      </c>
      <c r="T1677" s="13">
        <f t="shared" si="2191"/>
        <v>7.3917093083765567E-2</v>
      </c>
      <c r="U1677" s="13">
        <f t="shared" si="2192"/>
        <v>5.2800379037024808E-2</v>
      </c>
      <c r="V1677" s="13">
        <f t="shared" si="2193"/>
        <v>2.9835980929294858E-3</v>
      </c>
      <c r="W1677" s="13">
        <f t="shared" si="2194"/>
        <v>3.4493039315259238E-2</v>
      </c>
      <c r="X1677" s="13">
        <f t="shared" si="2195"/>
        <v>2.7719464284610199E-2</v>
      </c>
      <c r="Y1677" s="13">
        <f t="shared" si="2196"/>
        <v>1.1138025460775573E-2</v>
      </c>
      <c r="Z1677" s="13">
        <f t="shared" si="2197"/>
        <v>1.257210346594737E-2</v>
      </c>
      <c r="AA1677" s="13">
        <f t="shared" si="2198"/>
        <v>1.4143899271518774E-2</v>
      </c>
      <c r="AB1677" s="13">
        <f t="shared" si="2199"/>
        <v>7.9561024590961184E-3</v>
      </c>
      <c r="AC1677" s="13">
        <f t="shared" si="2200"/>
        <v>1.6859120538319396E-4</v>
      </c>
      <c r="AD1677" s="13">
        <f t="shared" si="2201"/>
        <v>9.7013613307628168E-3</v>
      </c>
      <c r="AE1677" s="13">
        <f t="shared" si="2202"/>
        <v>7.7962552520332261E-3</v>
      </c>
      <c r="AF1677" s="13">
        <f t="shared" si="2203"/>
        <v>3.1326323122363494E-3</v>
      </c>
      <c r="AG1677" s="13">
        <f t="shared" si="2204"/>
        <v>8.3915374637569121E-4</v>
      </c>
      <c r="AH1677" s="13">
        <f t="shared" si="2205"/>
        <v>2.5258137578252219E-3</v>
      </c>
      <c r="AI1677" s="13">
        <f t="shared" si="2206"/>
        <v>2.8415973083629254E-3</v>
      </c>
      <c r="AJ1677" s="13">
        <f t="shared" si="2207"/>
        <v>1.5984304539238652E-3</v>
      </c>
      <c r="AK1677" s="13">
        <f t="shared" si="2208"/>
        <v>5.9942340844985344E-4</v>
      </c>
      <c r="AL1677" s="13">
        <f t="shared" si="2209"/>
        <v>6.0969057943647202E-6</v>
      </c>
      <c r="AM1677" s="13">
        <f t="shared" si="2210"/>
        <v>2.1828499555476225E-3</v>
      </c>
      <c r="AN1677" s="13">
        <f t="shared" si="2211"/>
        <v>1.7541925148561106E-3</v>
      </c>
      <c r="AO1677" s="13">
        <f t="shared" si="2212"/>
        <v>7.0485636709858386E-4</v>
      </c>
      <c r="AP1677" s="13">
        <f t="shared" si="2213"/>
        <v>1.8881336912638925E-4</v>
      </c>
      <c r="AQ1677" s="13">
        <f t="shared" si="2214"/>
        <v>3.7933779871642875E-5</v>
      </c>
      <c r="AR1677" s="13">
        <f t="shared" si="2215"/>
        <v>4.0596135127263233E-4</v>
      </c>
      <c r="AS1677" s="13">
        <f t="shared" si="2216"/>
        <v>4.5671565431211497E-4</v>
      </c>
      <c r="AT1677" s="13">
        <f t="shared" si="2217"/>
        <v>2.5690769360167578E-4</v>
      </c>
      <c r="AU1677" s="13">
        <f t="shared" si="2218"/>
        <v>9.6342311908330375E-5</v>
      </c>
      <c r="AV1677" s="13">
        <f t="shared" si="2219"/>
        <v>2.7096817149722422E-5</v>
      </c>
      <c r="AW1677" s="13">
        <f t="shared" si="2220"/>
        <v>1.5311634773621549E-7</v>
      </c>
      <c r="AX1677" s="13">
        <f t="shared" si="2221"/>
        <v>4.0929255235251226E-4</v>
      </c>
      <c r="AY1677" s="13">
        <f t="shared" si="2222"/>
        <v>3.2891767475745122E-4</v>
      </c>
      <c r="AZ1677" s="13">
        <f t="shared" si="2223"/>
        <v>1.3216321204236099E-4</v>
      </c>
      <c r="BA1677" s="13">
        <f t="shared" si="2224"/>
        <v>3.5403214761332185E-5</v>
      </c>
      <c r="BB1677" s="13">
        <f t="shared" si="2225"/>
        <v>7.1127259776075524E-6</v>
      </c>
      <c r="BC1677" s="13">
        <f t="shared" si="2226"/>
        <v>1.1431926998401131E-6</v>
      </c>
      <c r="BD1677" s="13">
        <f t="shared" si="2227"/>
        <v>5.4373439786326398E-5</v>
      </c>
      <c r="BE1677" s="13">
        <f t="shared" si="2228"/>
        <v>6.1171343162012384E-5</v>
      </c>
      <c r="BF1677" s="13">
        <f t="shared" si="2229"/>
        <v>3.4409568706242549E-5</v>
      </c>
      <c r="BG1677" s="13">
        <f t="shared" si="2230"/>
        <v>1.2903846336606246E-5</v>
      </c>
      <c r="BH1677" s="13">
        <f t="shared" si="2231"/>
        <v>3.6292793663061529E-6</v>
      </c>
      <c r="BI1677" s="13">
        <f t="shared" si="2232"/>
        <v>8.1660418917603303E-7</v>
      </c>
      <c r="BJ1677" s="14">
        <f t="shared" si="2233"/>
        <v>0.43001531797473641</v>
      </c>
      <c r="BK1677" s="14">
        <f t="shared" si="2234"/>
        <v>0.30993821138994193</v>
      </c>
      <c r="BL1677" s="14">
        <f t="shared" si="2235"/>
        <v>0.24761129126277487</v>
      </c>
      <c r="BM1677" s="14">
        <f t="shared" si="2236"/>
        <v>0.30382702694989555</v>
      </c>
      <c r="BN1677" s="14">
        <f t="shared" si="2237"/>
        <v>0.69598113258509531</v>
      </c>
    </row>
    <row r="1678" spans="1:66" x14ac:dyDescent="0.25">
      <c r="A1678" t="s">
        <v>289</v>
      </c>
      <c r="B1678" t="s">
        <v>306</v>
      </c>
      <c r="C1678" t="s">
        <v>292</v>
      </c>
      <c r="D1678" t="s">
        <v>405</v>
      </c>
      <c r="E1678" s="10">
        <f>VLOOKUP(A1678,home!$A$2:$E$404,3,FALSE)</f>
        <v>1.6667000000000001</v>
      </c>
      <c r="F1678" s="10">
        <f>VLOOKUP(B1678,home!$B$2:$E$404,3,FALSE)</f>
        <v>1.2</v>
      </c>
      <c r="G1678" s="10">
        <f>VLOOKUP(C1678,away!$B$2:$E$404,4,FALSE)</f>
        <v>0.1</v>
      </c>
      <c r="H1678" s="10">
        <f>VLOOKUP(A1678,away!$A$2:$E$404,3,FALSE)</f>
        <v>0.93330000000000002</v>
      </c>
      <c r="I1678" s="10">
        <f>VLOOKUP(C1678,away!$B$2:$E$404,3,FALSE)</f>
        <v>1.0714999999999999</v>
      </c>
      <c r="J1678" s="10">
        <f>VLOOKUP(B1678,home!$B$2:$E$404,4,FALSE)</f>
        <v>1.6072</v>
      </c>
      <c r="K1678" s="12">
        <f t="shared" si="2182"/>
        <v>0.20000399999999999</v>
      </c>
      <c r="L1678" s="12">
        <f t="shared" si="2183"/>
        <v>1.6072497428399999</v>
      </c>
      <c r="M1678" s="13">
        <f t="shared" si="2184"/>
        <v>0.16410419084687647</v>
      </c>
      <c r="N1678" s="13">
        <f t="shared" si="2185"/>
        <v>3.2821494586138679E-2</v>
      </c>
      <c r="O1678" s="13">
        <f t="shared" si="2186"/>
        <v>0.26375641853760845</v>
      </c>
      <c r="P1678" s="13">
        <f t="shared" si="2187"/>
        <v>5.275233873319584E-2</v>
      </c>
      <c r="Q1678" s="13">
        <f t="shared" si="2188"/>
        <v>3.28221510160304E-3</v>
      </c>
      <c r="R1678" s="13">
        <f t="shared" si="2189"/>
        <v>0.21196121793348535</v>
      </c>
      <c r="S1678" s="13">
        <f t="shared" si="2190"/>
        <v>4.2393939293397433E-3</v>
      </c>
      <c r="T1678" s="13">
        <f t="shared" si="2191"/>
        <v>5.2753393779970499E-3</v>
      </c>
      <c r="U1678" s="13">
        <f t="shared" si="2192"/>
        <v>4.2393091431568802E-2</v>
      </c>
      <c r="V1678" s="13">
        <f t="shared" si="2193"/>
        <v>1.5142002395610697E-4</v>
      </c>
      <c r="W1678" s="13">
        <f t="shared" si="2194"/>
        <v>2.1881871639367148E-4</v>
      </c>
      <c r="X1678" s="13">
        <f t="shared" si="2195"/>
        <v>3.5169632565230734E-4</v>
      </c>
      <c r="Y1678" s="13">
        <f t="shared" si="2196"/>
        <v>2.8263191448122201E-4</v>
      </c>
      <c r="Z1678" s="13">
        <f t="shared" si="2197"/>
        <v>0.11355820433854916</v>
      </c>
      <c r="AA1678" s="13">
        <f t="shared" si="2198"/>
        <v>2.2712095100527182E-2</v>
      </c>
      <c r="AB1678" s="13">
        <f t="shared" si="2199"/>
        <v>2.271254934242919E-3</v>
      </c>
      <c r="AC1678" s="13">
        <f t="shared" si="2200"/>
        <v>3.0421832745021368E-6</v>
      </c>
      <c r="AD1678" s="13">
        <f t="shared" si="2201"/>
        <v>1.0941154638399966E-5</v>
      </c>
      <c r="AE1678" s="13">
        <f t="shared" si="2202"/>
        <v>1.7585167978941017E-5</v>
      </c>
      <c r="AF1678" s="13">
        <f t="shared" si="2203"/>
        <v>1.413187835597558E-5</v>
      </c>
      <c r="AG1678" s="13">
        <f t="shared" si="2204"/>
        <v>7.571152617829302E-6</v>
      </c>
      <c r="AH1678" s="13">
        <f t="shared" si="2205"/>
        <v>4.5629098680126351E-2</v>
      </c>
      <c r="AI1678" s="13">
        <f t="shared" si="2206"/>
        <v>9.1260022524199905E-3</v>
      </c>
      <c r="AJ1678" s="13">
        <f t="shared" si="2207"/>
        <v>9.1261847724650384E-4</v>
      </c>
      <c r="AK1678" s="13">
        <f t="shared" si="2208"/>
        <v>6.0842448641069924E-5</v>
      </c>
      <c r="AL1678" s="13">
        <f t="shared" si="2209"/>
        <v>3.911716861265138E-8</v>
      </c>
      <c r="AM1678" s="13">
        <f t="shared" si="2210"/>
        <v>4.3765493845970984E-7</v>
      </c>
      <c r="AN1678" s="13">
        <f t="shared" si="2211"/>
        <v>7.0342078729202459E-7</v>
      </c>
      <c r="AO1678" s="13">
        <f t="shared" si="2212"/>
        <v>5.6528643974170858E-7</v>
      </c>
      <c r="AP1678" s="13">
        <f t="shared" si="2213"/>
        <v>3.0285216163526671E-7</v>
      </c>
      <c r="AQ1678" s="13">
        <f t="shared" si="2214"/>
        <v>1.2168976472670521E-7</v>
      </c>
      <c r="AR1678" s="13">
        <f t="shared" si="2215"/>
        <v>1.4667471423930803E-2</v>
      </c>
      <c r="AS1678" s="13">
        <f t="shared" si="2216"/>
        <v>2.9335529546718562E-3</v>
      </c>
      <c r="AT1678" s="13">
        <f t="shared" si="2217"/>
        <v>2.9336116257309492E-4</v>
      </c>
      <c r="AU1678" s="13">
        <f t="shared" si="2218"/>
        <v>1.9557801986423095E-5</v>
      </c>
      <c r="AV1678" s="13">
        <f t="shared" si="2219"/>
        <v>9.7790965712314099E-7</v>
      </c>
      <c r="AW1678" s="13">
        <f t="shared" si="2220"/>
        <v>3.4929064785831477E-10</v>
      </c>
      <c r="AX1678" s="13">
        <f t="shared" si="2221"/>
        <v>1.4588789718615949E-8</v>
      </c>
      <c r="AY1678" s="13">
        <f t="shared" si="2222"/>
        <v>2.3447828523592319E-8</v>
      </c>
      <c r="AZ1678" s="13">
        <f t="shared" si="2223"/>
        <v>1.8843258182350092E-8</v>
      </c>
      <c r="BA1678" s="13">
        <f t="shared" si="2224"/>
        <v>1.0095273955949967E-8</v>
      </c>
      <c r="BB1678" s="13">
        <f t="shared" si="2225"/>
        <v>4.0564066173999863E-9</v>
      </c>
      <c r="BC1678" s="13">
        <f t="shared" si="2226"/>
        <v>1.3039316985341195E-9</v>
      </c>
      <c r="BD1678" s="13">
        <f t="shared" si="2227"/>
        <v>3.9290482790376394E-3</v>
      </c>
      <c r="BE1678" s="13">
        <f t="shared" si="2228"/>
        <v>7.8582537200064403E-4</v>
      </c>
      <c r="BF1678" s="13">
        <f t="shared" si="2229"/>
        <v>7.858410885080839E-5</v>
      </c>
      <c r="BG1678" s="13">
        <f t="shared" si="2230"/>
        <v>5.2390453688656943E-6</v>
      </c>
      <c r="BH1678" s="13">
        <f t="shared" si="2231"/>
        <v>2.6195750748865358E-7</v>
      </c>
      <c r="BI1678" s="13">
        <f t="shared" si="2232"/>
        <v>1.0478509865552144E-8</v>
      </c>
      <c r="BJ1678" s="14">
        <f t="shared" si="2233"/>
        <v>4.2284628615437671E-2</v>
      </c>
      <c r="BK1678" s="14">
        <f t="shared" si="2234"/>
        <v>0.22125044828163981</v>
      </c>
      <c r="BL1678" s="14">
        <f t="shared" si="2235"/>
        <v>0.62153653028996103</v>
      </c>
      <c r="BM1678" s="14">
        <f t="shared" si="2236"/>
        <v>0.26995191268814217</v>
      </c>
      <c r="BN1678" s="14">
        <f t="shared" si="2237"/>
        <v>0.72867787573890785</v>
      </c>
    </row>
    <row r="1679" spans="1:66" x14ac:dyDescent="0.25">
      <c r="A1679" t="s">
        <v>289</v>
      </c>
      <c r="B1679" t="s">
        <v>315</v>
      </c>
      <c r="C1679" t="s">
        <v>309</v>
      </c>
      <c r="D1679" t="s">
        <v>405</v>
      </c>
      <c r="E1679" s="10">
        <f>VLOOKUP(A1679,home!$A$2:$E$404,3,FALSE)</f>
        <v>1.6667000000000001</v>
      </c>
      <c r="F1679" s="10">
        <f>VLOOKUP(B1679,home!$B$2:$E$404,3,FALSE)</f>
        <v>0.9</v>
      </c>
      <c r="G1679" s="10">
        <f>VLOOKUP(C1679,away!$B$2:$E$404,4,FALSE)</f>
        <v>0.3</v>
      </c>
      <c r="H1679" s="10">
        <f>VLOOKUP(A1679,away!$A$2:$E$404,3,FALSE)</f>
        <v>0.93330000000000002</v>
      </c>
      <c r="I1679" s="10">
        <f>VLOOKUP(C1679,away!$B$2:$E$404,3,FALSE)</f>
        <v>2.1429</v>
      </c>
      <c r="J1679" s="10">
        <f>VLOOKUP(B1679,home!$B$2:$E$404,4,FALSE)</f>
        <v>2.6787000000000001</v>
      </c>
      <c r="K1679" s="12">
        <f t="shared" si="2182"/>
        <v>0.45000900000000005</v>
      </c>
      <c r="L1679" s="12">
        <f t="shared" si="2183"/>
        <v>5.357315808459</v>
      </c>
      <c r="M1679" s="13">
        <f t="shared" si="2184"/>
        <v>3.005459507249595E-3</v>
      </c>
      <c r="N1679" s="13">
        <f t="shared" si="2185"/>
        <v>1.3524838273978833E-3</v>
      </c>
      <c r="O1679" s="13">
        <f t="shared" si="2186"/>
        <v>1.6101195729871648E-2</v>
      </c>
      <c r="P1679" s="13">
        <f t="shared" si="2187"/>
        <v>7.2456829892038124E-3</v>
      </c>
      <c r="Q1679" s="13">
        <f t="shared" si="2188"/>
        <v>3.0431494734174696E-4</v>
      </c>
      <c r="R1679" s="13">
        <f t="shared" si="2189"/>
        <v>4.3129595209366968E-2</v>
      </c>
      <c r="S1679" s="13">
        <f t="shared" si="2190"/>
        <v>4.3670461915557525E-3</v>
      </c>
      <c r="T1679" s="13">
        <f t="shared" si="2191"/>
        <v>1.630311278144309E-3</v>
      </c>
      <c r="U1679" s="13">
        <f t="shared" si="2192"/>
        <v>1.9408706010572024E-2</v>
      </c>
      <c r="V1679" s="13">
        <f t="shared" si="2193"/>
        <v>1.1698056755602142E-3</v>
      </c>
      <c r="W1679" s="13">
        <f t="shared" si="2194"/>
        <v>4.5648155046104089E-5</v>
      </c>
      <c r="X1679" s="13">
        <f t="shared" si="2195"/>
        <v>2.4455158265548085E-4</v>
      </c>
      <c r="Y1679" s="13">
        <f t="shared" si="2196"/>
        <v>6.5507002987193782E-4</v>
      </c>
      <c r="Z1679" s="13">
        <f t="shared" si="2197"/>
        <v>7.7019620742526426E-2</v>
      </c>
      <c r="AA1679" s="13">
        <f t="shared" si="2198"/>
        <v>3.465952251072358E-2</v>
      </c>
      <c r="AB1679" s="13">
        <f t="shared" si="2199"/>
        <v>7.7985485327641026E-3</v>
      </c>
      <c r="AC1679" s="13">
        <f t="shared" si="2200"/>
        <v>1.7626341878079085E-4</v>
      </c>
      <c r="AD1679" s="13">
        <f t="shared" si="2201"/>
        <v>5.1355201510355628E-6</v>
      </c>
      <c r="AE1679" s="13">
        <f t="shared" si="2202"/>
        <v>2.7512603289802568E-5</v>
      </c>
      <c r="AF1679" s="13">
        <f t="shared" si="2203"/>
        <v>7.36968522681602E-5</v>
      </c>
      <c r="AG1679" s="13">
        <f t="shared" si="2204"/>
        <v>1.3160577056329411E-4</v>
      </c>
      <c r="AH1679" s="13">
        <f t="shared" si="2205"/>
        <v>0.10315460794136336</v>
      </c>
      <c r="AI1679" s="13">
        <f t="shared" si="2206"/>
        <v>4.6420501965084994E-2</v>
      </c>
      <c r="AJ1679" s="13">
        <f t="shared" si="2207"/>
        <v>1.0444821834402965E-2</v>
      </c>
      <c r="AK1679" s="13">
        <f t="shared" si="2208"/>
        <v>1.5667546096259485E-3</v>
      </c>
      <c r="AL1679" s="13">
        <f t="shared" si="2209"/>
        <v>1.6997718345540441E-5</v>
      </c>
      <c r="AM1679" s="13">
        <f t="shared" si="2210"/>
        <v>4.6220605752947262E-7</v>
      </c>
      <c r="AN1679" s="13">
        <f t="shared" si="2211"/>
        <v>2.4761838187681535E-6</v>
      </c>
      <c r="AO1679" s="13">
        <f t="shared" si="2212"/>
        <v>6.6328493584685023E-6</v>
      </c>
      <c r="AP1679" s="13">
        <f t="shared" si="2213"/>
        <v>1.1844756241083485E-5</v>
      </c>
      <c r="AQ1679" s="13">
        <f t="shared" si="2214"/>
        <v>1.5864024964424986E-5</v>
      </c>
      <c r="AR1679" s="13">
        <f t="shared" si="2215"/>
        <v>0.11052636236793126</v>
      </c>
      <c r="AS1679" s="13">
        <f t="shared" si="2216"/>
        <v>4.9737857802830389E-2</v>
      </c>
      <c r="AT1679" s="13">
        <f t="shared" si="2217"/>
        <v>1.1191241825996947E-2</v>
      </c>
      <c r="AU1679" s="13">
        <f t="shared" si="2218"/>
        <v>1.6787198476250209E-3</v>
      </c>
      <c r="AV1679" s="13">
        <f t="shared" si="2219"/>
        <v>1.8885975997747197E-4</v>
      </c>
      <c r="AW1679" s="13">
        <f t="shared" si="2220"/>
        <v>1.1382995805400171E-6</v>
      </c>
      <c r="AX1679" s="13">
        <f t="shared" si="2221"/>
        <v>3.4666147623796744E-8</v>
      </c>
      <c r="AY1679" s="13">
        <f t="shared" si="2222"/>
        <v>1.8571750068333966E-7</v>
      </c>
      <c r="AZ1679" s="13">
        <f t="shared" si="2223"/>
        <v>4.9747365115917541E-7</v>
      </c>
      <c r="BA1679" s="13">
        <f t="shared" si="2224"/>
        <v>8.8837448521562295E-7</v>
      </c>
      <c r="BB1679" s="13">
        <f t="shared" si="2225"/>
        <v>1.1898256683693205E-6</v>
      </c>
      <c r="BC1679" s="13">
        <f t="shared" si="2226"/>
        <v>1.2748543724930515E-6</v>
      </c>
      <c r="BD1679" s="13">
        <f t="shared" si="2227"/>
        <v>9.868743806086433E-2</v>
      </c>
      <c r="BE1679" s="13">
        <f t="shared" si="2228"/>
        <v>4.4410235314331505E-2</v>
      </c>
      <c r="BF1679" s="13">
        <f t="shared" si="2229"/>
        <v>9.9925027917835019E-3</v>
      </c>
      <c r="BG1679" s="13">
        <f t="shared" si="2230"/>
        <v>1.4989053962759012E-3</v>
      </c>
      <c r="BH1679" s="13">
        <f t="shared" si="2231"/>
        <v>1.6863022961818047E-4</v>
      </c>
      <c r="BI1679" s="13">
        <f t="shared" si="2232"/>
        <v>1.5177024200049559E-5</v>
      </c>
      <c r="BJ1679" s="14">
        <f t="shared" si="2233"/>
        <v>4.5116814989955723E-3</v>
      </c>
      <c r="BK1679" s="14">
        <f t="shared" si="2234"/>
        <v>1.5981441218196391E-2</v>
      </c>
      <c r="BL1679" s="14">
        <f t="shared" si="2235"/>
        <v>0.61078018476521034</v>
      </c>
      <c r="BM1679" s="14">
        <f t="shared" si="2236"/>
        <v>0.63715514859657707</v>
      </c>
      <c r="BN1679" s="14">
        <f t="shared" si="2237"/>
        <v>7.1138732210431654E-2</v>
      </c>
    </row>
    <row r="1680" spans="1:66" x14ac:dyDescent="0.25">
      <c r="A1680" t="s">
        <v>289</v>
      </c>
      <c r="B1680" t="s">
        <v>298</v>
      </c>
      <c r="C1680" t="s">
        <v>311</v>
      </c>
      <c r="D1680" t="s">
        <v>405</v>
      </c>
      <c r="E1680" s="10">
        <f>VLOOKUP(A1680,home!$A$2:$E$404,3,FALSE)</f>
        <v>1.6667000000000001</v>
      </c>
      <c r="F1680" s="10">
        <f>VLOOKUP(B1680,home!$B$2:$E$404,3,FALSE)</f>
        <v>1.4</v>
      </c>
      <c r="G1680" s="10">
        <f>VLOOKUP(C1680,away!$B$2:$E$404,4,FALSE)</f>
        <v>0.6</v>
      </c>
      <c r="H1680" s="10">
        <f>VLOOKUP(A1680,away!$A$2:$E$404,3,FALSE)</f>
        <v>0.93330000000000002</v>
      </c>
      <c r="I1680" s="10">
        <f>VLOOKUP(C1680,away!$B$2:$E$404,3,FALSE)</f>
        <v>1.0714999999999999</v>
      </c>
      <c r="J1680" s="10">
        <f>VLOOKUP(B1680,home!$B$2:$E$404,4,FALSE)</f>
        <v>0.71430000000000005</v>
      </c>
      <c r="K1680" s="12">
        <f t="shared" si="2182"/>
        <v>1.4000280000000001</v>
      </c>
      <c r="L1680" s="12">
        <f t="shared" si="2183"/>
        <v>0.71432210758500003</v>
      </c>
      <c r="M1680" s="13">
        <f t="shared" si="2184"/>
        <v>0.12071171369390221</v>
      </c>
      <c r="N1680" s="13">
        <f t="shared" si="2185"/>
        <v>0.1689997790994465</v>
      </c>
      <c r="O1680" s="13">
        <f t="shared" si="2186"/>
        <v>8.622704573602534E-2</v>
      </c>
      <c r="P1680" s="13">
        <f t="shared" si="2187"/>
        <v>0.12072027838771605</v>
      </c>
      <c r="Q1680" s="13">
        <f t="shared" si="2188"/>
        <v>0.11830221136652</v>
      </c>
      <c r="R1680" s="13">
        <f t="shared" si="2189"/>
        <v>3.0796942520492906E-2</v>
      </c>
      <c r="S1680" s="13">
        <f t="shared" si="2190"/>
        <v>3.018221092230226E-2</v>
      </c>
      <c r="T1680" s="13">
        <f t="shared" si="2191"/>
        <v>8.4505884955298705E-2</v>
      </c>
      <c r="U1680" s="13">
        <f t="shared" si="2192"/>
        <v>4.3116581843080634E-2</v>
      </c>
      <c r="V1680" s="13">
        <f t="shared" si="2193"/>
        <v>3.3538169332895584E-3</v>
      </c>
      <c r="W1680" s="13">
        <f t="shared" si="2194"/>
        <v>5.5208802791682075E-2</v>
      </c>
      <c r="X1680" s="13">
        <f t="shared" si="2195"/>
        <v>3.9436868367398972E-2</v>
      </c>
      <c r="Y1680" s="13">
        <f t="shared" si="2196"/>
        <v>1.4085313464376326E-2</v>
      </c>
      <c r="Z1680" s="13">
        <f t="shared" si="2197"/>
        <v>7.3329789628041979E-3</v>
      </c>
      <c r="AA1680" s="13">
        <f t="shared" si="2198"/>
        <v>1.0266375871336834E-2</v>
      </c>
      <c r="AB1680" s="13">
        <f t="shared" si="2199"/>
        <v>7.1866068391979853E-3</v>
      </c>
      <c r="AC1680" s="13">
        <f t="shared" si="2200"/>
        <v>2.096284307559106E-4</v>
      </c>
      <c r="AD1680" s="13">
        <f t="shared" si="2201"/>
        <v>1.9323467438708272E-2</v>
      </c>
      <c r="AE1680" s="13">
        <f t="shared" si="2202"/>
        <v>1.3803179986668215E-2</v>
      </c>
      <c r="AF1680" s="13">
        <f t="shared" si="2203"/>
        <v>4.9299583097259661E-3</v>
      </c>
      <c r="AG1680" s="13">
        <f t="shared" si="2204"/>
        <v>1.1738594033698787E-3</v>
      </c>
      <c r="AH1680" s="13">
        <f t="shared" si="2205"/>
        <v>1.3095272468966904E-3</v>
      </c>
      <c r="AI1680" s="13">
        <f t="shared" si="2206"/>
        <v>1.8333748124182794E-3</v>
      </c>
      <c r="AJ1680" s="13">
        <f t="shared" si="2207"/>
        <v>1.28338803594017E-3</v>
      </c>
      <c r="AK1680" s="13">
        <f t="shared" si="2208"/>
        <v>5.9892639506041467E-4</v>
      </c>
      <c r="AL1680" s="13">
        <f t="shared" si="2209"/>
        <v>8.3857321694578697E-6</v>
      </c>
      <c r="AM1680" s="13">
        <f t="shared" si="2210"/>
        <v>5.4106790942559718E-3</v>
      </c>
      <c r="AN1680" s="13">
        <f t="shared" si="2211"/>
        <v>3.8649676940750249E-3</v>
      </c>
      <c r="AO1680" s="13">
        <f t="shared" si="2212"/>
        <v>1.3804159344898046E-3</v>
      </c>
      <c r="AP1680" s="13">
        <f t="shared" si="2213"/>
        <v>3.2868720655622485E-4</v>
      </c>
      <c r="AQ1680" s="13">
        <f t="shared" si="2214"/>
        <v>5.869713453086719E-5</v>
      </c>
      <c r="AR1680" s="13">
        <f t="shared" si="2215"/>
        <v>1.8708485258864539E-4</v>
      </c>
      <c r="AS1680" s="13">
        <f t="shared" si="2216"/>
        <v>2.6192403199997599E-4</v>
      </c>
      <c r="AT1680" s="13">
        <f t="shared" si="2217"/>
        <v>1.8335048933643128E-4</v>
      </c>
      <c r="AU1680" s="13">
        <f t="shared" si="2218"/>
        <v>8.5565272961568386E-5</v>
      </c>
      <c r="AV1680" s="13">
        <f t="shared" si="2219"/>
        <v>2.994844449345967E-5</v>
      </c>
      <c r="AW1680" s="13">
        <f t="shared" si="2220"/>
        <v>2.3295353196920056E-7</v>
      </c>
      <c r="AX1680" s="13">
        <f t="shared" si="2221"/>
        <v>1.2625170384954999E-3</v>
      </c>
      <c r="AY1680" s="13">
        <f t="shared" si="2222"/>
        <v>9.0184383180007808E-4</v>
      </c>
      <c r="AZ1680" s="13">
        <f t="shared" si="2223"/>
        <v>3.2210349332198202E-4</v>
      </c>
      <c r="BA1680" s="13">
        <f t="shared" si="2224"/>
        <v>7.6695215403416387E-5</v>
      </c>
      <c r="BB1680" s="13">
        <f t="shared" si="2225"/>
        <v>1.3696271977163488E-5</v>
      </c>
      <c r="BC1680" s="13">
        <f t="shared" si="2226"/>
        <v>1.9567099729569605E-6</v>
      </c>
      <c r="BD1680" s="13">
        <f t="shared" si="2227"/>
        <v>2.2273141033058355E-5</v>
      </c>
      <c r="BE1680" s="13">
        <f t="shared" si="2228"/>
        <v>3.118302109423062E-5</v>
      </c>
      <c r="BF1680" s="13">
        <f t="shared" si="2229"/>
        <v>2.1828551328256762E-5</v>
      </c>
      <c r="BG1680" s="13">
        <f t="shared" si="2230"/>
        <v>1.0186861019665551E-5</v>
      </c>
      <c r="BH1680" s="13">
        <f t="shared" si="2231"/>
        <v>3.5654726649100814E-6</v>
      </c>
      <c r="BI1680" s="13">
        <f t="shared" si="2232"/>
        <v>9.9835231282174611E-7</v>
      </c>
      <c r="BJ1680" s="14">
        <f t="shared" si="2233"/>
        <v>0.53339158480807369</v>
      </c>
      <c r="BK1680" s="14">
        <f t="shared" si="2234"/>
        <v>0.27608787793193551</v>
      </c>
      <c r="BL1680" s="14">
        <f t="shared" si="2235"/>
        <v>0.1834566777912823</v>
      </c>
      <c r="BM1680" s="14">
        <f t="shared" si="2236"/>
        <v>0.35360953781172472</v>
      </c>
      <c r="BN1680" s="14">
        <f t="shared" si="2237"/>
        <v>0.64575797080410302</v>
      </c>
    </row>
    <row r="1681" spans="1:66" x14ac:dyDescent="0.25">
      <c r="A1681" t="s">
        <v>289</v>
      </c>
      <c r="B1681" t="s">
        <v>314</v>
      </c>
      <c r="C1681" t="s">
        <v>302</v>
      </c>
      <c r="D1681" t="s">
        <v>405</v>
      </c>
      <c r="E1681" s="10">
        <f>VLOOKUP(A1681,home!$A$2:$E$404,3,FALSE)</f>
        <v>1.6667000000000001</v>
      </c>
      <c r="F1681" s="10">
        <f>VLOOKUP(B1681,home!$B$2:$E$404,3,FALSE)</f>
        <v>0.6</v>
      </c>
      <c r="G1681" s="10">
        <f>VLOOKUP(C1681,away!$B$2:$E$404,4,FALSE)</f>
        <v>0.9</v>
      </c>
      <c r="H1681" s="10">
        <f>VLOOKUP(A1681,away!$A$2:$E$404,3,FALSE)</f>
        <v>0.93330000000000002</v>
      </c>
      <c r="I1681" s="10">
        <f>VLOOKUP(C1681,away!$B$2:$E$404,3,FALSE)</f>
        <v>1.6072</v>
      </c>
      <c r="J1681" s="10">
        <f>VLOOKUP(B1681,home!$B$2:$E$404,4,FALSE)</f>
        <v>0.1</v>
      </c>
      <c r="K1681" s="12">
        <f t="shared" si="2182"/>
        <v>0.90001799999999998</v>
      </c>
      <c r="L1681" s="12">
        <f t="shared" si="2183"/>
        <v>0.14999997600000001</v>
      </c>
      <c r="M1681" s="13">
        <f t="shared" si="2184"/>
        <v>0.34993145868671582</v>
      </c>
      <c r="N1681" s="13">
        <f t="shared" si="2185"/>
        <v>0.31494461158430059</v>
      </c>
      <c r="O1681" s="13">
        <f t="shared" si="2186"/>
        <v>5.2489710404652376E-2</v>
      </c>
      <c r="P1681" s="13">
        <f t="shared" si="2187"/>
        <v>4.7241684178974411E-2</v>
      </c>
      <c r="Q1681" s="13">
        <f t="shared" si="2188"/>
        <v>0.14172790971443952</v>
      </c>
      <c r="R1681" s="13">
        <f t="shared" si="2189"/>
        <v>3.9367276504724026E-3</v>
      </c>
      <c r="S1681" s="13">
        <f t="shared" si="2190"/>
        <v>1.5944384740670104E-3</v>
      </c>
      <c r="T1681" s="13">
        <f t="shared" si="2191"/>
        <v>2.1259183055696098E-2</v>
      </c>
      <c r="U1681" s="13">
        <f t="shared" si="2192"/>
        <v>3.5431257465228703E-3</v>
      </c>
      <c r="V1681" s="13">
        <f t="shared" si="2193"/>
        <v>2.3917051615818524E-5</v>
      </c>
      <c r="W1681" s="13">
        <f t="shared" si="2194"/>
        <v>4.2519223281790149E-2</v>
      </c>
      <c r="X1681" s="13">
        <f t="shared" si="2195"/>
        <v>6.3778824718071642E-3</v>
      </c>
      <c r="Y1681" s="13">
        <f t="shared" si="2196"/>
        <v>4.7834110885094759E-4</v>
      </c>
      <c r="Z1681" s="13">
        <f t="shared" si="2197"/>
        <v>1.9683635102979907E-4</v>
      </c>
      <c r="AA1681" s="13">
        <f t="shared" si="2198"/>
        <v>1.7715625898113768E-4</v>
      </c>
      <c r="AB1681" s="13">
        <f t="shared" si="2199"/>
        <v>7.9721910947842784E-5</v>
      </c>
      <c r="AC1681" s="13">
        <f t="shared" si="2200"/>
        <v>2.0180412672226333E-7</v>
      </c>
      <c r="AD1681" s="13">
        <f t="shared" si="2201"/>
        <v>9.567016574907548E-3</v>
      </c>
      <c r="AE1681" s="13">
        <f t="shared" si="2202"/>
        <v>1.4350522566277345E-3</v>
      </c>
      <c r="AF1681" s="13">
        <f t="shared" si="2203"/>
        <v>1.07628902026453E-4</v>
      </c>
      <c r="AG1681" s="13">
        <f t="shared" si="2204"/>
        <v>5.3814442402914372E-6</v>
      </c>
      <c r="AH1681" s="13">
        <f t="shared" si="2205"/>
        <v>7.3813619825993551E-6</v>
      </c>
      <c r="AI1681" s="13">
        <f t="shared" si="2206"/>
        <v>6.6433586488551049E-6</v>
      </c>
      <c r="AJ1681" s="13">
        <f t="shared" si="2207"/>
        <v>2.989571182212637E-6</v>
      </c>
      <c r="AK1681" s="13">
        <f t="shared" si="2208"/>
        <v>8.9688929209088447E-7</v>
      </c>
      <c r="AL1681" s="13">
        <f t="shared" si="2209"/>
        <v>1.0897639047836556E-9</v>
      </c>
      <c r="AM1681" s="13">
        <f t="shared" si="2210"/>
        <v>1.7220974247430289E-3</v>
      </c>
      <c r="AN1681" s="13">
        <f t="shared" si="2211"/>
        <v>2.5831457238111618E-4</v>
      </c>
      <c r="AO1681" s="13">
        <f t="shared" si="2212"/>
        <v>1.937358982880884E-5</v>
      </c>
      <c r="AP1681" s="13">
        <f t="shared" si="2213"/>
        <v>9.6867933645172409E-7</v>
      </c>
      <c r="AQ1681" s="13">
        <f t="shared" si="2214"/>
        <v>3.6325469304863612E-8</v>
      </c>
      <c r="AR1681" s="13">
        <f t="shared" si="2215"/>
        <v>2.2144082404744306E-7</v>
      </c>
      <c r="AS1681" s="13">
        <f t="shared" si="2216"/>
        <v>1.9930072757753158E-7</v>
      </c>
      <c r="AT1681" s="13">
        <f t="shared" si="2217"/>
        <v>8.9687121116437414E-8</v>
      </c>
      <c r="AU1681" s="13">
        <f t="shared" si="2218"/>
        <v>2.6906674457657926E-8</v>
      </c>
      <c r="AV1681" s="13">
        <f t="shared" si="2219"/>
        <v>6.05412283300809E-9</v>
      </c>
      <c r="AW1681" s="13">
        <f t="shared" si="2220"/>
        <v>4.0866957213601495E-12</v>
      </c>
      <c r="AX1681" s="13">
        <f t="shared" si="2221"/>
        <v>2.5831978000372845E-4</v>
      </c>
      <c r="AY1681" s="13">
        <f t="shared" si="2222"/>
        <v>3.8747960800884552E-5</v>
      </c>
      <c r="AZ1681" s="13">
        <f t="shared" si="2223"/>
        <v>2.9060965950908117E-6</v>
      </c>
      <c r="BA1681" s="13">
        <f t="shared" si="2224"/>
        <v>1.4530480650576793E-7</v>
      </c>
      <c r="BB1681" s="13">
        <f t="shared" si="2225"/>
        <v>5.4489293721374546E-9</v>
      </c>
      <c r="BC1681" s="13">
        <f t="shared" si="2226"/>
        <v>1.634678550092626E-10</v>
      </c>
      <c r="BD1681" s="13">
        <f t="shared" si="2227"/>
        <v>5.5360197154227862E-9</v>
      </c>
      <c r="BE1681" s="13">
        <f t="shared" si="2228"/>
        <v>4.9825173922353845E-9</v>
      </c>
      <c r="BF1681" s="13">
        <f t="shared" si="2229"/>
        <v>2.2421776691624531E-9</v>
      </c>
      <c r="BG1681" s="13">
        <f t="shared" si="2230"/>
        <v>6.7266675381475103E-10</v>
      </c>
      <c r="BH1681" s="13">
        <f t="shared" si="2231"/>
        <v>1.5135304660871108E-10</v>
      </c>
      <c r="BI1681" s="13">
        <f t="shared" si="2232"/>
        <v>2.72440932605358E-11</v>
      </c>
      <c r="BJ1681" s="14">
        <f t="shared" si="2233"/>
        <v>0.54072314574104874</v>
      </c>
      <c r="BK1681" s="14">
        <f t="shared" si="2234"/>
        <v>0.39883044924606453</v>
      </c>
      <c r="BL1681" s="14">
        <f t="shared" si="2235"/>
        <v>6.0244910154131089E-2</v>
      </c>
      <c r="BM1681" s="14">
        <f t="shared" si="2236"/>
        <v>8.9684491316004783E-2</v>
      </c>
      <c r="BN1681" s="14">
        <f t="shared" si="2237"/>
        <v>0.91027210221955501</v>
      </c>
    </row>
    <row r="1682" spans="1:66" x14ac:dyDescent="0.25">
      <c r="A1682" t="s">
        <v>289</v>
      </c>
      <c r="B1682" t="s">
        <v>310</v>
      </c>
      <c r="C1682" t="s">
        <v>312</v>
      </c>
      <c r="D1682" t="s">
        <v>405</v>
      </c>
      <c r="E1682" s="10">
        <f>VLOOKUP(A1682,home!$A$2:$E$404,3,FALSE)</f>
        <v>1.6667000000000001</v>
      </c>
      <c r="F1682" s="10">
        <f>VLOOKUP(B1682,home!$B$2:$E$404,3,FALSE)</f>
        <v>0.8</v>
      </c>
      <c r="G1682" s="10">
        <f>VLOOKUP(C1682,away!$B$2:$E$404,4,FALSE)</f>
        <v>0.9</v>
      </c>
      <c r="H1682" s="10">
        <f>VLOOKUP(A1682,away!$A$2:$E$404,3,FALSE)</f>
        <v>0.93330000000000002</v>
      </c>
      <c r="I1682" s="10">
        <f>VLOOKUP(C1682,away!$B$2:$E$404,3,FALSE)</f>
        <v>0.1</v>
      </c>
      <c r="J1682" s="10">
        <f>VLOOKUP(B1682,home!$B$2:$E$404,4,FALSE)</f>
        <v>1.0714999999999999</v>
      </c>
      <c r="K1682" s="12">
        <f t="shared" si="2182"/>
        <v>1.2000240000000002</v>
      </c>
      <c r="L1682" s="12">
        <f t="shared" si="2183"/>
        <v>0.100003095</v>
      </c>
      <c r="M1682" s="13">
        <f t="shared" si="2184"/>
        <v>0.27252440888511748</v>
      </c>
      <c r="N1682" s="13">
        <f t="shared" si="2185"/>
        <v>0.32703583124795427</v>
      </c>
      <c r="O1682" s="13">
        <f t="shared" si="2186"/>
        <v>2.7253284351557248E-2</v>
      </c>
      <c r="P1682" s="13">
        <f t="shared" si="2187"/>
        <v>3.270459530069314E-2</v>
      </c>
      <c r="Q1682" s="13">
        <f t="shared" si="2188"/>
        <v>0.19622542317874767</v>
      </c>
      <c r="R1682" s="13">
        <f t="shared" si="2189"/>
        <v>1.3627063920353963E-3</v>
      </c>
      <c r="S1682" s="13">
        <f t="shared" si="2190"/>
        <v>9.8118784860203598E-4</v>
      </c>
      <c r="T1682" s="13">
        <f t="shared" si="2191"/>
        <v>1.96231496355595E-2</v>
      </c>
      <c r="U1682" s="13">
        <f t="shared" si="2192"/>
        <v>1.6352803753958848E-3</v>
      </c>
      <c r="V1682" s="13">
        <f t="shared" si="2193"/>
        <v>1.3083171209737034E-5</v>
      </c>
      <c r="W1682" s="13">
        <f t="shared" si="2194"/>
        <v>7.8491739074884465E-2</v>
      </c>
      <c r="X1682" s="13">
        <f t="shared" si="2195"/>
        <v>7.8494168394208832E-3</v>
      </c>
      <c r="Y1682" s="13">
        <f t="shared" si="2196"/>
        <v>3.924829889436031E-4</v>
      </c>
      <c r="Z1682" s="13">
        <f t="shared" si="2197"/>
        <v>4.5424952259941003E-5</v>
      </c>
      <c r="AA1682" s="13">
        <f t="shared" si="2198"/>
        <v>5.4511032910783453E-5</v>
      </c>
      <c r="AB1682" s="13">
        <f t="shared" si="2199"/>
        <v>3.2707273878865019E-5</v>
      </c>
      <c r="AC1682" s="13">
        <f t="shared" si="2200"/>
        <v>9.8128783540564964E-8</v>
      </c>
      <c r="AD1682" s="13">
        <f t="shared" si="2201"/>
        <v>2.3547992672899809E-2</v>
      </c>
      <c r="AE1682" s="13">
        <f t="shared" si="2202"/>
        <v>2.3548721483273036E-3</v>
      </c>
      <c r="AF1682" s="13">
        <f t="shared" si="2203"/>
        <v>1.177472515810147E-4</v>
      </c>
      <c r="AG1682" s="13">
        <f t="shared" si="2204"/>
        <v>3.9250298619483723E-6</v>
      </c>
      <c r="AH1682" s="13">
        <f t="shared" si="2205"/>
        <v>1.135658954055336E-6</v>
      </c>
      <c r="AI1682" s="13">
        <f t="shared" si="2206"/>
        <v>1.3628180006813008E-6</v>
      </c>
      <c r="AJ1682" s="13">
        <f t="shared" si="2207"/>
        <v>8.1770715422478903E-7</v>
      </c>
      <c r="AK1682" s="13">
        <f t="shared" si="2208"/>
        <v>3.2708940334714931E-7</v>
      </c>
      <c r="AL1682" s="13">
        <f t="shared" si="2209"/>
        <v>4.7104215966157494E-10</v>
      </c>
      <c r="AM1682" s="13">
        <f t="shared" si="2210"/>
        <v>5.6516312718607855E-3</v>
      </c>
      <c r="AN1682" s="13">
        <f t="shared" si="2211"/>
        <v>5.6518061898486486E-4</v>
      </c>
      <c r="AO1682" s="13">
        <f t="shared" si="2212"/>
        <v>2.8259905566251121E-5</v>
      </c>
      <c r="AP1682" s="13">
        <f t="shared" si="2213"/>
        <v>9.4202600701094678E-7</v>
      </c>
      <c r="AQ1682" s="13">
        <f t="shared" si="2214"/>
        <v>2.3551379067896591E-8</v>
      </c>
      <c r="AR1682" s="13">
        <f t="shared" si="2215"/>
        <v>2.2713882053999283E-8</v>
      </c>
      <c r="AS1682" s="13">
        <f t="shared" si="2216"/>
        <v>2.725720359796844E-8</v>
      </c>
      <c r="AT1682" s="13">
        <f t="shared" si="2217"/>
        <v>1.6354649245224248E-8</v>
      </c>
      <c r="AU1682" s="13">
        <f t="shared" si="2218"/>
        <v>6.5419905352836589E-9</v>
      </c>
      <c r="AV1682" s="13">
        <f t="shared" si="2219"/>
        <v>1.9626364125283111E-9</v>
      </c>
      <c r="AW1682" s="13">
        <f t="shared" si="2220"/>
        <v>1.5702205318372795E-12</v>
      </c>
      <c r="AX1682" s="13">
        <f t="shared" si="2221"/>
        <v>1.1303488608972428E-3</v>
      </c>
      <c r="AY1682" s="13">
        <f t="shared" si="2222"/>
        <v>1.1303838451944874E-4</v>
      </c>
      <c r="AZ1682" s="13">
        <f t="shared" si="2223"/>
        <v>5.6520941528724808E-6</v>
      </c>
      <c r="BA1682" s="13">
        <f t="shared" si="2224"/>
        <v>1.8840896950621711E-7</v>
      </c>
      <c r="BB1682" s="13">
        <f t="shared" si="2225"/>
        <v>4.710370019095582E-9</v>
      </c>
      <c r="BC1682" s="13">
        <f t="shared" si="2226"/>
        <v>9.4210316100953483E-11</v>
      </c>
      <c r="BD1682" s="13">
        <f t="shared" si="2227"/>
        <v>3.785764174774808E-10</v>
      </c>
      <c r="BE1682" s="13">
        <f t="shared" si="2228"/>
        <v>4.5430078680699647E-10</v>
      </c>
      <c r="BF1682" s="13">
        <f t="shared" si="2229"/>
        <v>2.7258592369363969E-10</v>
      </c>
      <c r="BG1682" s="13">
        <f t="shared" si="2230"/>
        <v>1.0903655016484539E-10</v>
      </c>
      <c r="BH1682" s="13">
        <f t="shared" si="2231"/>
        <v>3.2711619268754639E-11</v>
      </c>
      <c r="BI1682" s="13">
        <f t="shared" si="2232"/>
        <v>7.8509456402736037E-12</v>
      </c>
      <c r="BJ1682" s="14">
        <f t="shared" si="2233"/>
        <v>0.66313784999509762</v>
      </c>
      <c r="BK1682" s="14">
        <f t="shared" si="2234"/>
        <v>0.30633641218996749</v>
      </c>
      <c r="BL1682" s="14">
        <f t="shared" si="2235"/>
        <v>3.0342208784714567E-2</v>
      </c>
      <c r="BM1682" s="14">
        <f t="shared" si="2236"/>
        <v>0.14264260818298544</v>
      </c>
      <c r="BN1682" s="14">
        <f t="shared" si="2237"/>
        <v>0.85710624935610524</v>
      </c>
    </row>
    <row r="1683" spans="1:66" x14ac:dyDescent="0.25">
      <c r="A1683" t="s">
        <v>289</v>
      </c>
      <c r="B1683" t="s">
        <v>316</v>
      </c>
      <c r="C1683" t="s">
        <v>303</v>
      </c>
      <c r="D1683" t="s">
        <v>405</v>
      </c>
      <c r="E1683" s="10">
        <f>VLOOKUP(A1683,home!$A$2:$E$404,3,FALSE)</f>
        <v>1.6667000000000001</v>
      </c>
      <c r="F1683" s="10">
        <f>VLOOKUP(B1683,home!$B$2:$E$404,3,FALSE)</f>
        <v>0.1</v>
      </c>
      <c r="G1683" s="10">
        <f>VLOOKUP(C1683,away!$B$2:$E$404,4,FALSE)</f>
        <v>0.3</v>
      </c>
      <c r="H1683" s="10">
        <f>VLOOKUP(A1683,away!$A$2:$E$404,3,FALSE)</f>
        <v>0.93330000000000002</v>
      </c>
      <c r="I1683" s="10">
        <f>VLOOKUP(C1683,away!$B$2:$E$404,3,FALSE)</f>
        <v>1.0714999999999999</v>
      </c>
      <c r="J1683" s="10">
        <f>VLOOKUP(B1683,home!$B$2:$E$404,4,FALSE)</f>
        <v>0.1</v>
      </c>
      <c r="K1683" s="12">
        <f t="shared" si="2182"/>
        <v>5.0001000000000004E-2</v>
      </c>
      <c r="L1683" s="12">
        <f t="shared" si="2183"/>
        <v>0.100003095</v>
      </c>
      <c r="M1683" s="13">
        <f t="shared" si="2184"/>
        <v>0.86070445183311095</v>
      </c>
      <c r="N1683" s="13">
        <f t="shared" si="2185"/>
        <v>4.3036083296107391E-2</v>
      </c>
      <c r="O1683" s="13">
        <f t="shared" si="2186"/>
        <v>8.6073109063589504E-2</v>
      </c>
      <c r="P1683" s="13">
        <f t="shared" si="2187"/>
        <v>4.3037415262885403E-3</v>
      </c>
      <c r="Q1683" s="13">
        <f t="shared" si="2188"/>
        <v>1.075923600444333E-3</v>
      </c>
      <c r="R1683" s="13">
        <f t="shared" si="2189"/>
        <v>4.3037886513157507E-3</v>
      </c>
      <c r="S1683" s="13">
        <f t="shared" si="2190"/>
        <v>5.3799510057291516E-6</v>
      </c>
      <c r="T1683" s="13">
        <f t="shared" si="2191"/>
        <v>1.0759569002797668E-4</v>
      </c>
      <c r="U1683" s="13">
        <f t="shared" si="2192"/>
        <v>2.1519373635443893E-4</v>
      </c>
      <c r="V1683" s="13">
        <f t="shared" si="2193"/>
        <v>2.9890139542017134E-9</v>
      </c>
      <c r="W1683" s="13">
        <f t="shared" si="2194"/>
        <v>1.7932418648605698E-5</v>
      </c>
      <c r="X1683" s="13">
        <f t="shared" si="2195"/>
        <v>1.793297365696287E-6</v>
      </c>
      <c r="Y1683" s="13">
        <f t="shared" si="2196"/>
        <v>8.9667643412487768E-8</v>
      </c>
      <c r="Z1683" s="13">
        <f t="shared" si="2197"/>
        <v>1.4346406178581702E-4</v>
      </c>
      <c r="AA1683" s="13">
        <f t="shared" si="2198"/>
        <v>7.1733465533526387E-6</v>
      </c>
      <c r="AB1683" s="13">
        <f t="shared" si="2199"/>
        <v>1.7933725050709268E-7</v>
      </c>
      <c r="AC1683" s="13">
        <f t="shared" si="2200"/>
        <v>9.3411445197277536E-13</v>
      </c>
      <c r="AD1683" s="13">
        <f t="shared" si="2201"/>
        <v>2.2415971621223352E-7</v>
      </c>
      <c r="AE1683" s="13">
        <f t="shared" si="2202"/>
        <v>2.2416665395545028E-8</v>
      </c>
      <c r="AF1683" s="13">
        <f t="shared" si="2203"/>
        <v>1.120867959566951E-9</v>
      </c>
      <c r="AG1683" s="13">
        <f t="shared" si="2204"/>
        <v>3.736342168100999E-11</v>
      </c>
      <c r="AH1683" s="13">
        <f t="shared" si="2205"/>
        <v>3.5867125499632315E-6</v>
      </c>
      <c r="AI1683" s="13">
        <f t="shared" si="2206"/>
        <v>1.7933921421071159E-7</v>
      </c>
      <c r="AJ1683" s="13">
        <f t="shared" si="2207"/>
        <v>4.483570024874896E-9</v>
      </c>
      <c r="AK1683" s="13">
        <f t="shared" si="2208"/>
        <v>7.4727661604589887E-11</v>
      </c>
      <c r="AL1683" s="13">
        <f t="shared" si="2209"/>
        <v>1.8683240913646425E-16</v>
      </c>
      <c r="AM1683" s="13">
        <f t="shared" si="2210"/>
        <v>2.2416419940655796E-9</v>
      </c>
      <c r="AN1683" s="13">
        <f t="shared" si="2211"/>
        <v>2.2417113728852958E-10</v>
      </c>
      <c r="AO1683" s="13">
        <f t="shared" si="2212"/>
        <v>1.1208903769261433E-11</v>
      </c>
      <c r="AP1683" s="13">
        <f t="shared" si="2213"/>
        <v>3.7364168949443649E-13</v>
      </c>
      <c r="AQ1683" s="13">
        <f t="shared" si="2214"/>
        <v>9.3413313426181564E-15</v>
      </c>
      <c r="AR1683" s="13">
        <f t="shared" si="2215"/>
        <v>7.1736471174333068E-8</v>
      </c>
      <c r="AS1683" s="13">
        <f t="shared" si="2216"/>
        <v>3.5868952951878286E-9</v>
      </c>
      <c r="AT1683" s="13">
        <f t="shared" si="2217"/>
        <v>8.9674175827343333E-11</v>
      </c>
      <c r="AU1683" s="13">
        <f t="shared" si="2218"/>
        <v>1.4945994885143313E-12</v>
      </c>
      <c r="AV1683" s="13">
        <f t="shared" si="2219"/>
        <v>1.8682867256301281E-14</v>
      </c>
      <c r="AW1683" s="13">
        <f t="shared" si="2220"/>
        <v>2.5950267828244252E-20</v>
      </c>
      <c r="AX1683" s="13">
        <f t="shared" si="2221"/>
        <v>1.8680723557545477E-11</v>
      </c>
      <c r="AY1683" s="13">
        <f t="shared" si="2222"/>
        <v>1.8681301725939583E-12</v>
      </c>
      <c r="AZ1683" s="13">
        <f t="shared" si="2223"/>
        <v>9.340939956113999E-14</v>
      </c>
      <c r="BA1683" s="13">
        <f t="shared" si="2224"/>
        <v>3.1137430194018812E-15</v>
      </c>
      <c r="BB1683" s="13">
        <f t="shared" si="2225"/>
        <v>7.7845984743708268E-17</v>
      </c>
      <c r="BC1683" s="13">
        <f t="shared" si="2226"/>
        <v>1.556967881538722E-18</v>
      </c>
      <c r="BD1683" s="13">
        <f t="shared" si="2227"/>
        <v>1.1956448569685981E-9</v>
      </c>
      <c r="BE1683" s="13">
        <f t="shared" si="2228"/>
        <v>5.978343849328689E-11</v>
      </c>
      <c r="BF1683" s="13">
        <f t="shared" si="2229"/>
        <v>1.4946158540514193E-12</v>
      </c>
      <c r="BG1683" s="13">
        <f t="shared" si="2230"/>
        <v>2.4910762439475003E-14</v>
      </c>
      <c r="BH1683" s="13">
        <f t="shared" si="2231"/>
        <v>3.113907581840476E-16</v>
      </c>
      <c r="BI1683" s="13">
        <f t="shared" si="2232"/>
        <v>3.1139698599921158E-18</v>
      </c>
      <c r="BJ1683" s="14">
        <f t="shared" si="2233"/>
        <v>4.4239668202900886E-2</v>
      </c>
      <c r="BK1683" s="14">
        <f t="shared" si="2234"/>
        <v>0.86501357630222164</v>
      </c>
      <c r="BL1683" s="14">
        <f t="shared" si="2235"/>
        <v>9.0603291416627485E-2</v>
      </c>
      <c r="BM1683" s="14">
        <f t="shared" si="2236"/>
        <v>5.0290201081117981E-4</v>
      </c>
      <c r="BN1683" s="14">
        <f t="shared" si="2237"/>
        <v>0.9994970979708564</v>
      </c>
    </row>
    <row r="1684" spans="1:66" s="15" customFormat="1" x14ac:dyDescent="0.25">
      <c r="A1684" s="15" t="s">
        <v>343</v>
      </c>
      <c r="B1684" s="15" t="s">
        <v>198</v>
      </c>
      <c r="C1684" s="15" t="s">
        <v>201</v>
      </c>
      <c r="D1684" s="15" t="s">
        <v>406</v>
      </c>
      <c r="E1684" s="15">
        <f>VLOOKUP(A1684,home!$A$2:$E$404,3,FALSE)</f>
        <v>1.3976999999999999</v>
      </c>
      <c r="F1684" s="15">
        <f>VLOOKUP(B1684,home!$B$2:$E$404,3,FALSE)</f>
        <v>0.56479999999999997</v>
      </c>
      <c r="G1684" s="15">
        <f>VLOOKUP(C1684,away!$B$2:$E$404,4,FALSE)</f>
        <v>1.2625999999999999</v>
      </c>
      <c r="H1684" s="15">
        <f>VLOOKUP(A1684,away!$A$2:$E$404,3,FALSE)</f>
        <v>1.0585</v>
      </c>
      <c r="I1684" s="15">
        <f>VLOOKUP(C1684,away!$B$2:$E$404,3,FALSE)</f>
        <v>0.61129999999999995</v>
      </c>
      <c r="J1684" s="15">
        <f>VLOOKUP(B1684,home!$B$2:$E$404,4,FALSE)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337</v>
      </c>
      <c r="B1685" t="s">
        <v>87</v>
      </c>
      <c r="C1685" t="s">
        <v>78</v>
      </c>
      <c r="D1685" s="7" t="s">
        <v>407</v>
      </c>
      <c r="E1685" s="10">
        <f>VLOOKUP(A1685,home!$A$2:$E$404,3,FALSE)</f>
        <v>1.2959000000000001</v>
      </c>
      <c r="F1685" s="10">
        <f>VLOOKUP(B1685,home!$B$2:$E$404,3,FALSE)</f>
        <v>0</v>
      </c>
      <c r="G1685" s="10">
        <f>VLOOKUP(C1685,away!$B$2:$E$404,4,FALSE)</f>
        <v>0.57869999999999999</v>
      </c>
      <c r="H1685" s="10">
        <f>VLOOKUP(A1685,away!$A$2:$E$404,3,FALSE)</f>
        <v>1</v>
      </c>
      <c r="I1685" s="10">
        <f>VLOOKUP(C1685,away!$B$2:$E$404,3,FALSE)</f>
        <v>1</v>
      </c>
      <c r="J1685" s="10">
        <f>VLOOKUP(B1685,home!$B$2:$E$404,4,FALSE)</f>
        <v>0.66669999999999996</v>
      </c>
      <c r="K1685" s="12">
        <f t="shared" ref="K1685:K1748" si="2238">E1685*F1685*G1685</f>
        <v>0</v>
      </c>
      <c r="L1685" s="12">
        <f t="shared" ref="L1685:L1748" si="2239">H1685*I1685*J1685</f>
        <v>0.66669999999999996</v>
      </c>
      <c r="M1685" s="13">
        <f t="shared" ref="M1685:M1748" si="2240">_xlfn.POISSON.DIST(0,K1685,FALSE) * _xlfn.POISSON.DIST(0,L1685,FALSE)</f>
        <v>0.51340000541385289</v>
      </c>
      <c r="N1685" s="13">
        <f t="shared" ref="N1685:N1748" si="2241">_xlfn.POISSON.DIST(1,K1685,FALSE) * _xlfn.POISSON.DIST(0,L1685,FALSE)</f>
        <v>0</v>
      </c>
      <c r="O1685" s="13">
        <f t="shared" ref="O1685:O1748" si="2242">_xlfn.POISSON.DIST(0,K1685,FALSE) * _xlfn.POISSON.DIST(1,L1685,FALSE)</f>
        <v>0.34228378360941569</v>
      </c>
      <c r="P1685" s="13">
        <f t="shared" ref="P1685:P1748" si="2243">_xlfn.POISSON.DIST(1,K1685,FALSE) * _xlfn.POISSON.DIST(1,L1685,FALSE)</f>
        <v>0</v>
      </c>
      <c r="Q1685" s="13">
        <f t="shared" ref="Q1685:Q1748" si="2244">_xlfn.POISSON.DIST(2,K1685,FALSE) * _xlfn.POISSON.DIST(0,L1685,FALSE)</f>
        <v>0</v>
      </c>
      <c r="R1685" s="13">
        <f t="shared" ref="R1685:R1748" si="2245">_xlfn.POISSON.DIST(0,K1685,FALSE) * _xlfn.POISSON.DIST(2,L1685,FALSE)</f>
        <v>0.11410029926619869</v>
      </c>
      <c r="S1685" s="13">
        <f t="shared" ref="S1685:S1748" si="2246">_xlfn.POISSON.DIST(2,K1685,FALSE) * _xlfn.POISSON.DIST(2,L1685,FALSE)</f>
        <v>0</v>
      </c>
      <c r="T1685" s="13">
        <f t="shared" ref="T1685:T1748" si="2247">_xlfn.POISSON.DIST(2,K1685,FALSE) * _xlfn.POISSON.DIST(1,L1685,FALSE)</f>
        <v>0</v>
      </c>
      <c r="U1685" s="13">
        <f t="shared" ref="U1685:U1748" si="2248">_xlfn.POISSON.DIST(1,K1685,FALSE) * _xlfn.POISSON.DIST(2,L1685,FALSE)</f>
        <v>0</v>
      </c>
      <c r="V1685" s="13">
        <f t="shared" ref="V1685:V1748" si="2249">_xlfn.POISSON.DIST(3,K1685,FALSE) * _xlfn.POISSON.DIST(3,L1685,FALSE)</f>
        <v>0</v>
      </c>
      <c r="W1685" s="13">
        <f t="shared" ref="W1685:W1748" si="2250">_xlfn.POISSON.DIST(3,K1685,FALSE) * _xlfn.POISSON.DIST(0,L1685,FALSE)</f>
        <v>0</v>
      </c>
      <c r="X1685" s="13">
        <f t="shared" ref="X1685:X1748" si="2251">_xlfn.POISSON.DIST(3,K1685,FALSE) * _xlfn.POISSON.DIST(1,L1685,FALSE)</f>
        <v>0</v>
      </c>
      <c r="Y1685" s="13">
        <f t="shared" ref="Y1685:Y1748" si="2252">_xlfn.POISSON.DIST(3,K1685,FALSE) * _xlfn.POISSON.DIST(2,L1685,FALSE)</f>
        <v>0</v>
      </c>
      <c r="Z1685" s="13">
        <f t="shared" ref="Z1685:Z1748" si="2253">_xlfn.POISSON.DIST(0,K1685,FALSE) * _xlfn.POISSON.DIST(3,L1685,FALSE)</f>
        <v>2.5356889840258221E-2</v>
      </c>
      <c r="AA1685" s="13">
        <f t="shared" ref="AA1685:AA1748" si="2254">_xlfn.POISSON.DIST(1,K1685,FALSE) * _xlfn.POISSON.DIST(3,L1685,FALSE)</f>
        <v>0</v>
      </c>
      <c r="AB1685" s="13">
        <f t="shared" ref="AB1685:AB1748" si="2255">_xlfn.POISSON.DIST(2,K1685,FALSE) * _xlfn.POISSON.DIST(3,L1685,FALSE)</f>
        <v>0</v>
      </c>
      <c r="AC1685" s="13">
        <f t="shared" ref="AC1685:AC1748" si="2256">_xlfn.POISSON.DIST(4,K1685,FALSE) * _xlfn.POISSON.DIST(4,L1685,FALSE)</f>
        <v>0</v>
      </c>
      <c r="AD1685" s="13">
        <f t="shared" ref="AD1685:AD1748" si="2257">_xlfn.POISSON.DIST(4,K1685,FALSE) * _xlfn.POISSON.DIST(0,L1685,FALSE)</f>
        <v>0</v>
      </c>
      <c r="AE1685" s="13">
        <f t="shared" ref="AE1685:AE1748" si="2258">_xlfn.POISSON.DIST(4,K1685,FALSE) * _xlfn.POISSON.DIST(1,L1685,FALSE)</f>
        <v>0</v>
      </c>
      <c r="AF1685" s="13">
        <f t="shared" ref="AF1685:AF1748" si="2259">_xlfn.POISSON.DIST(4,K1685,FALSE) * _xlfn.POISSON.DIST(2,L1685,FALSE)</f>
        <v>0</v>
      </c>
      <c r="AG1685" s="13">
        <f t="shared" ref="AG1685:AG1748" si="2260">_xlfn.POISSON.DIST(4,K1685,FALSE) * _xlfn.POISSON.DIST(3,L1685,FALSE)</f>
        <v>0</v>
      </c>
      <c r="AH1685" s="13">
        <f t="shared" ref="AH1685:AH1748" si="2261">_xlfn.POISSON.DIST(0,K1685,FALSE) * _xlfn.POISSON.DIST(4,L1685,FALSE)</f>
        <v>4.226359614125038E-3</v>
      </c>
      <c r="AI1685" s="13">
        <f t="shared" ref="AI1685:AI1748" si="2262">_xlfn.POISSON.DIST(1,K1685,FALSE) * _xlfn.POISSON.DIST(4,L1685,FALSE)</f>
        <v>0</v>
      </c>
      <c r="AJ1685" s="13">
        <f t="shared" ref="AJ1685:AJ1748" si="2263">_xlfn.POISSON.DIST(2,K1685,FALSE) * _xlfn.POISSON.DIST(4,L1685,FALSE)</f>
        <v>0</v>
      </c>
      <c r="AK1685" s="13">
        <f t="shared" ref="AK1685:AK1748" si="2264">_xlfn.POISSON.DIST(3,K1685,FALSE) * _xlfn.POISSON.DIST(4,L1685,FALSE)</f>
        <v>0</v>
      </c>
      <c r="AL1685" s="13">
        <f t="shared" ref="AL1685:AL1748" si="2265">_xlfn.POISSON.DIST(5,K1685,FALSE) * _xlfn.POISSON.DIST(5,L1685,FALSE)</f>
        <v>0</v>
      </c>
      <c r="AM1685" s="13">
        <f t="shared" ref="AM1685:AM1748" si="2266">_xlfn.POISSON.DIST(5,K1685,FALSE) * _xlfn.POISSON.DIST(0,L1685,FALSE)</f>
        <v>0</v>
      </c>
      <c r="AN1685" s="13">
        <f t="shared" ref="AN1685:AN1748" si="2267">_xlfn.POISSON.DIST(5,K1685,FALSE) * _xlfn.POISSON.DIST(1,L1685,FALSE)</f>
        <v>0</v>
      </c>
      <c r="AO1685" s="13">
        <f t="shared" ref="AO1685:AO1748" si="2268">_xlfn.POISSON.DIST(5,K1685,FALSE) * _xlfn.POISSON.DIST(2,L1685,FALSE)</f>
        <v>0</v>
      </c>
      <c r="AP1685" s="13">
        <f t="shared" ref="AP1685:AP1748" si="2269">_xlfn.POISSON.DIST(5,K1685,FALSE) * _xlfn.POISSON.DIST(3,L1685,FALSE)</f>
        <v>0</v>
      </c>
      <c r="AQ1685" s="13">
        <f t="shared" ref="AQ1685:AQ1748" si="2270">_xlfn.POISSON.DIST(5,K1685,FALSE) * _xlfn.POISSON.DIST(4,L1685,FALSE)</f>
        <v>0</v>
      </c>
      <c r="AR1685" s="13">
        <f t="shared" ref="AR1685:AR1748" si="2271">_xlfn.POISSON.DIST(0,K1685,FALSE) * _xlfn.POISSON.DIST(5,L1685,FALSE)</f>
        <v>5.6354279094743265E-4</v>
      </c>
      <c r="AS1685" s="13">
        <f t="shared" ref="AS1685:AS1748" si="2272">_xlfn.POISSON.DIST(1,K1685,FALSE) * _xlfn.POISSON.DIST(5,L1685,FALSE)</f>
        <v>0</v>
      </c>
      <c r="AT1685" s="13">
        <f t="shared" ref="AT1685:AT1748" si="2273">_xlfn.POISSON.DIST(2,K1685,FALSE) * _xlfn.POISSON.DIST(5,L1685,FALSE)</f>
        <v>0</v>
      </c>
      <c r="AU1685" s="13">
        <f t="shared" ref="AU1685:AU1748" si="2274">_xlfn.POISSON.DIST(3,K1685,FALSE) * _xlfn.POISSON.DIST(5,L1685,FALSE)</f>
        <v>0</v>
      </c>
      <c r="AV1685" s="13">
        <f t="shared" ref="AV1685:AV1748" si="2275">_xlfn.POISSON.DIST(4,K1685,FALSE) * _xlfn.POISSON.DIST(5,L1685,FALSE)</f>
        <v>0</v>
      </c>
      <c r="AW1685" s="13">
        <f t="shared" ref="AW1685:AW1748" si="2276">_xlfn.POISSON.DIST(6,K1685,FALSE) * _xlfn.POISSON.DIST(6,L1685,FALSE)</f>
        <v>0</v>
      </c>
      <c r="AX1685" s="13">
        <f t="shared" ref="AX1685:AX1748" si="2277">_xlfn.POISSON.DIST(6,K1685,FALSE) * _xlfn.POISSON.DIST(0,L1685,FALSE)</f>
        <v>0</v>
      </c>
      <c r="AY1685" s="13">
        <f t="shared" ref="AY1685:AY1748" si="2278">_xlfn.POISSON.DIST(6,K1685,FALSE) * _xlfn.POISSON.DIST(1,L1685,FALSE)</f>
        <v>0</v>
      </c>
      <c r="AZ1685" s="13">
        <f t="shared" ref="AZ1685:AZ1748" si="2279">_xlfn.POISSON.DIST(6,K1685,FALSE) * _xlfn.POISSON.DIST(2,L1685,FALSE)</f>
        <v>0</v>
      </c>
      <c r="BA1685" s="13">
        <f t="shared" ref="BA1685:BA1748" si="2280">_xlfn.POISSON.DIST(6,K1685,FALSE) * _xlfn.POISSON.DIST(3,L1685,FALSE)</f>
        <v>0</v>
      </c>
      <c r="BB1685" s="13">
        <f t="shared" ref="BB1685:BB1748" si="2281">_xlfn.POISSON.DIST(6,K1685,FALSE) * _xlfn.POISSON.DIST(4,L1685,FALSE)</f>
        <v>0</v>
      </c>
      <c r="BC1685" s="13">
        <f t="shared" ref="BC1685:BC1748" si="2282">_xlfn.POISSON.DIST(6,K1685,FALSE) * _xlfn.POISSON.DIST(5,L1685,FALSE)</f>
        <v>0</v>
      </c>
      <c r="BD1685" s="13">
        <f t="shared" ref="BD1685:BD1748" si="2283">_xlfn.POISSON.DIST(0,K1685,FALSE) * _xlfn.POISSON.DIST(6,L1685,FALSE)</f>
        <v>6.2618996454108871E-5</v>
      </c>
      <c r="BE1685" s="13">
        <f t="shared" ref="BE1685:BE1748" si="2284">_xlfn.POISSON.DIST(1,K1685,FALSE) * _xlfn.POISSON.DIST(6,L1685,FALSE)</f>
        <v>0</v>
      </c>
      <c r="BF1685" s="13">
        <f t="shared" ref="BF1685:BF1748" si="2285">_xlfn.POISSON.DIST(2,K1685,FALSE) * _xlfn.POISSON.DIST(6,L1685,FALSE)</f>
        <v>0</v>
      </c>
      <c r="BG1685" s="13">
        <f t="shared" ref="BG1685:BG1748" si="2286">_xlfn.POISSON.DIST(3,K1685,FALSE) * _xlfn.POISSON.DIST(6,L1685,FALSE)</f>
        <v>0</v>
      </c>
      <c r="BH1685" s="13">
        <f t="shared" ref="BH1685:BH1748" si="2287">_xlfn.POISSON.DIST(4,K1685,FALSE) * _xlfn.POISSON.DIST(6,L1685,FALSE)</f>
        <v>0</v>
      </c>
      <c r="BI1685" s="13">
        <f t="shared" ref="BI1685:BI1748" si="2288">_xlfn.POISSON.DIST(5,K1685,FALSE) * _xlfn.POISSON.DIST(6,L1685,FALSE)</f>
        <v>0</v>
      </c>
      <c r="BJ1685" s="14">
        <f t="shared" ref="BJ1685:BJ1748" si="2289">SUM(N1685,Q1685,T1685,W1685,X1685,Y1685,AD1685,AE1685,AF1685,AG1685,AM1685,AN1685,AO1685,AP1685,AQ1685,AX1685,AY1685,AZ1685,BA1685,BB1685,BC1685)</f>
        <v>0</v>
      </c>
      <c r="BK1685" s="14">
        <f t="shared" ref="BK1685:BK1748" si="2290">SUM(M1685,P1685,S1685,V1685,AC1685,AL1685,AY1685)</f>
        <v>0.51340000541385289</v>
      </c>
      <c r="BL1685" s="14">
        <f t="shared" ref="BL1685:BL1748" si="2291">SUM(O1685,R1685,U1685,AA1685,AB1685,AH1685,AI1685,AJ1685,AK1685,AR1685,AS1685,AT1685,AU1685,AV1685,BD1685,BE1685,BF1685,BG1685,BH1685,BI1685)</f>
        <v>0.46123660427714097</v>
      </c>
      <c r="BM1685" s="14">
        <f t="shared" ref="BM1685:BM1748" si="2292">SUM(S1685:BI1685)</f>
        <v>3.0209411241784802E-2</v>
      </c>
      <c r="BN1685" s="14">
        <f t="shared" ref="BN1685:BN1748" si="2293">SUM(M1685:R1685)</f>
        <v>0.96978408828946727</v>
      </c>
    </row>
    <row r="1686" spans="1:66" x14ac:dyDescent="0.25">
      <c r="A1686" t="s">
        <v>338</v>
      </c>
      <c r="B1686" t="s">
        <v>118</v>
      </c>
      <c r="C1686" t="s">
        <v>114</v>
      </c>
      <c r="D1686" s="7" t="s">
        <v>407</v>
      </c>
      <c r="E1686" s="10">
        <f>VLOOKUP(A1686,home!$A$2:$E$404,3,FALSE)</f>
        <v>1.2710999999999999</v>
      </c>
      <c r="F1686" s="10">
        <f>VLOOKUP(B1686,home!$B$2:$E$404,3,FALSE)</f>
        <v>0.74529999999999996</v>
      </c>
      <c r="G1686" s="10">
        <f>VLOOKUP(C1686,away!$B$2:$E$404,4,FALSE)</f>
        <v>1.0766</v>
      </c>
      <c r="H1686" s="10">
        <f>VLOOKUP(A1686,away!$A$2:$E$404,3,FALSE)</f>
        <v>0.94469999999999998</v>
      </c>
      <c r="I1686" s="10">
        <f>VLOOKUP(C1686,away!$B$2:$E$404,3,FALSE)</f>
        <v>1.5042</v>
      </c>
      <c r="J1686" s="10">
        <f>VLOOKUP(B1686,home!$B$2:$E$404,4,FALSE)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340</v>
      </c>
      <c r="B1687" t="s">
        <v>151</v>
      </c>
      <c r="C1687" t="s">
        <v>146</v>
      </c>
      <c r="D1687" s="7" t="s">
        <v>407</v>
      </c>
      <c r="E1687" s="10">
        <f>VLOOKUP(A1687,home!$A$2:$E$404,3,FALSE)</f>
        <v>1.4705999999999999</v>
      </c>
      <c r="F1687" s="10">
        <f>VLOOKUP(B1687,home!$B$2:$E$404,3,FALSE)</f>
        <v>1.2089000000000001</v>
      </c>
      <c r="G1687" s="10">
        <f>VLOOKUP(C1687,away!$B$2:$E$404,4,FALSE)</f>
        <v>0.85</v>
      </c>
      <c r="H1687" s="10">
        <f>VLOOKUP(A1687,away!$A$2:$E$404,3,FALSE)</f>
        <v>1.2646999999999999</v>
      </c>
      <c r="I1687" s="10">
        <f>VLOOKUP(C1687,away!$B$2:$E$404,3,FALSE)</f>
        <v>0.29649999999999999</v>
      </c>
      <c r="J1687" s="10">
        <f>VLOOKUP(B1687,home!$B$2:$E$404,4,FALSE)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343</v>
      </c>
      <c r="B1688" t="s">
        <v>197</v>
      </c>
      <c r="C1688" t="s">
        <v>206</v>
      </c>
      <c r="D1688" s="7" t="s">
        <v>407</v>
      </c>
      <c r="E1688" s="10">
        <f>VLOOKUP(A1688,home!$A$2:$E$404,3,FALSE)</f>
        <v>1.3976999999999999</v>
      </c>
      <c r="F1688" s="10">
        <f>VLOOKUP(B1688,home!$B$2:$E$404,3,FALSE)</f>
        <v>0.79959999999999998</v>
      </c>
      <c r="G1688" s="10">
        <f>VLOOKUP(C1688,away!$B$2:$E$404,4,FALSE)</f>
        <v>0.8347</v>
      </c>
      <c r="H1688" s="10">
        <f>VLOOKUP(A1688,away!$A$2:$E$404,3,FALSE)</f>
        <v>1.0585</v>
      </c>
      <c r="I1688" s="10">
        <f>VLOOKUP(C1688,away!$B$2:$E$404,3,FALSE)</f>
        <v>1.3646</v>
      </c>
      <c r="J1688" s="10">
        <f>VLOOKUP(B1688,home!$B$2:$E$404,4,FALSE)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346</v>
      </c>
      <c r="B1689" t="s">
        <v>258</v>
      </c>
      <c r="C1689" t="s">
        <v>248</v>
      </c>
      <c r="D1689" s="7" t="s">
        <v>407</v>
      </c>
      <c r="E1689" s="10">
        <f>VLOOKUP(A1689,home!$A$2:$E$404,3,FALSE)</f>
        <v>1.254</v>
      </c>
      <c r="F1689" s="10">
        <f>VLOOKUP(B1689,home!$B$2:$E$404,3,FALSE)</f>
        <v>0.74760000000000004</v>
      </c>
      <c r="G1689" s="10">
        <f>VLOOKUP(C1689,away!$B$2:$E$404,4,FALSE)</f>
        <v>0.47849999999999998</v>
      </c>
      <c r="H1689" s="10">
        <f>VLOOKUP(A1689,away!$A$2:$E$404,3,FALSE)</f>
        <v>0.9476</v>
      </c>
      <c r="I1689" s="10">
        <f>VLOOKUP(C1689,away!$B$2:$E$404,3,FALSE)</f>
        <v>0.84419999999999995</v>
      </c>
      <c r="J1689" s="10">
        <f>VLOOKUP(B1689,home!$B$2:$E$404,4,FALSE)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346</v>
      </c>
      <c r="B1690" t="s">
        <v>322</v>
      </c>
      <c r="C1690" t="s">
        <v>324</v>
      </c>
      <c r="D1690" s="7" t="s">
        <v>407</v>
      </c>
      <c r="E1690" s="10">
        <f>VLOOKUP(A1690,home!$A$2:$E$404,3,FALSE)</f>
        <v>1.254</v>
      </c>
      <c r="F1690" s="10">
        <f>VLOOKUP(B1690,home!$B$2:$E$404,3,FALSE)</f>
        <v>0.84730000000000005</v>
      </c>
      <c r="G1690" s="10">
        <f>VLOOKUP(C1690,away!$B$2:$E$404,4,FALSE)</f>
        <v>0.94699999999999995</v>
      </c>
      <c r="H1690" s="10">
        <f>VLOOKUP(A1690,away!$A$2:$E$404,3,FALSE)</f>
        <v>0.9476</v>
      </c>
      <c r="I1690" s="10">
        <f>VLOOKUP(C1690,away!$B$2:$E$404,3,FALSE)</f>
        <v>1.1213</v>
      </c>
      <c r="J1690" s="10">
        <f>VLOOKUP(B1690,home!$B$2:$E$404,4,FALSE)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348</v>
      </c>
      <c r="B1691" t="s">
        <v>274</v>
      </c>
      <c r="C1691" t="s">
        <v>277</v>
      </c>
      <c r="D1691" s="7" t="s">
        <v>407</v>
      </c>
      <c r="E1691" s="10">
        <f>VLOOKUP(A1691,home!$A$2:$E$404,3,FALSE)</f>
        <v>1.5124</v>
      </c>
      <c r="F1691" s="10">
        <f>VLOOKUP(B1691,home!$B$2:$E$404,3,FALSE)</f>
        <v>1.0138</v>
      </c>
      <c r="G1691" s="10">
        <f>VLOOKUP(C1691,away!$B$2:$E$404,4,FALSE)</f>
        <v>0.9698</v>
      </c>
      <c r="H1691" s="10">
        <f>VLOOKUP(A1691,away!$A$2:$E$404,3,FALSE)</f>
        <v>1.1446000000000001</v>
      </c>
      <c r="I1691" s="10">
        <f>VLOOKUP(C1691,away!$B$2:$E$404,3,FALSE)</f>
        <v>1.1066</v>
      </c>
      <c r="J1691" s="10">
        <f>VLOOKUP(B1691,home!$B$2:$E$404,4,FALSE)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348</v>
      </c>
      <c r="B1692" t="s">
        <v>279</v>
      </c>
      <c r="C1692" t="s">
        <v>273</v>
      </c>
      <c r="D1692" s="7" t="s">
        <v>407</v>
      </c>
      <c r="E1692" s="10">
        <f>VLOOKUP(A1692,home!$A$2:$E$404,3,FALSE)</f>
        <v>1.5124</v>
      </c>
      <c r="F1692" s="10">
        <f>VLOOKUP(B1692,home!$B$2:$E$404,3,FALSE)</f>
        <v>0.4546</v>
      </c>
      <c r="G1692" s="10">
        <f>VLOOKUP(C1692,away!$B$2:$E$404,4,FALSE)</f>
        <v>0.74939999999999996</v>
      </c>
      <c r="H1692" s="10">
        <f>VLOOKUP(A1692,away!$A$2:$E$404,3,FALSE)</f>
        <v>1.1446000000000001</v>
      </c>
      <c r="I1692" s="10">
        <f>VLOOKUP(C1692,away!$B$2:$E$404,3,FALSE)</f>
        <v>0.93189999999999995</v>
      </c>
      <c r="J1692" s="10">
        <f>VLOOKUP(B1692,home!$B$2:$E$404,4,FALSE)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348</v>
      </c>
      <c r="B1693" t="s">
        <v>283</v>
      </c>
      <c r="C1693" t="s">
        <v>280</v>
      </c>
      <c r="D1693" s="7" t="s">
        <v>407</v>
      </c>
      <c r="E1693" s="10">
        <f>VLOOKUP(A1693,home!$A$2:$E$404,3,FALSE)</f>
        <v>1.5124</v>
      </c>
      <c r="F1693" s="10">
        <f>VLOOKUP(B1693,home!$B$2:$E$404,3,FALSE)</f>
        <v>0.70530000000000004</v>
      </c>
      <c r="G1693" s="10">
        <f>VLOOKUP(C1693,away!$B$2:$E$404,4,FALSE)</f>
        <v>0.9698</v>
      </c>
      <c r="H1693" s="10">
        <f>VLOOKUP(A1693,away!$A$2:$E$404,3,FALSE)</f>
        <v>1.1446000000000001</v>
      </c>
      <c r="I1693" s="10">
        <f>VLOOKUP(C1693,away!$B$2:$E$404,3,FALSE)</f>
        <v>1.1066</v>
      </c>
      <c r="J1693" s="10">
        <f>VLOOKUP(B1693,home!$B$2:$E$404,4,FALSE)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337</v>
      </c>
      <c r="B1694" t="s">
        <v>77</v>
      </c>
      <c r="C1694" t="s">
        <v>71</v>
      </c>
      <c r="D1694" s="7" t="s">
        <v>408</v>
      </c>
      <c r="E1694" s="10">
        <f>VLOOKUP(A1694,home!$A$2:$E$404,3,FALSE)</f>
        <v>1.2959000000000001</v>
      </c>
      <c r="F1694" s="10">
        <f>VLOOKUP(B1694,home!$B$2:$E$404,3,FALSE)</f>
        <v>0.77170000000000005</v>
      </c>
      <c r="G1694" s="10">
        <f>VLOOKUP(C1694,away!$B$2:$E$404,4,FALSE)</f>
        <v>1.0288999999999999</v>
      </c>
      <c r="H1694" s="10">
        <f>VLOOKUP(A1694,away!$A$2:$E$404,3,FALSE)</f>
        <v>1</v>
      </c>
      <c r="I1694" s="10">
        <f>VLOOKUP(C1694,away!$B$2:$E$404,3,FALSE)</f>
        <v>1</v>
      </c>
      <c r="J1694" s="10">
        <f>VLOOKUP(B1694,home!$B$2:$E$404,4,FALSE)</f>
        <v>1.3332999999999999</v>
      </c>
      <c r="K1694" s="12">
        <f t="shared" si="2238"/>
        <v>1.0289473602670001</v>
      </c>
      <c r="L1694" s="12">
        <f t="shared" si="2239"/>
        <v>1.3332999999999999</v>
      </c>
      <c r="M1694" s="13">
        <f t="shared" si="2240"/>
        <v>9.4208265200488819E-2</v>
      </c>
      <c r="N1694" s="13">
        <f t="shared" si="2241"/>
        <v>9.693534579337644E-2</v>
      </c>
      <c r="O1694" s="13">
        <f t="shared" si="2242"/>
        <v>0.12560787999181175</v>
      </c>
      <c r="P1694" s="13">
        <f t="shared" si="2243"/>
        <v>0.1292438965463088</v>
      </c>
      <c r="Q1694" s="13">
        <f t="shared" si="2244"/>
        <v>4.9870684085331768E-2</v>
      </c>
      <c r="R1694" s="13">
        <f t="shared" si="2245"/>
        <v>8.3736493196541292E-2</v>
      </c>
      <c r="S1694" s="13">
        <f t="shared" si="2246"/>
        <v>4.4327280517597045E-2</v>
      </c>
      <c r="T1694" s="13">
        <f t="shared" si="2247"/>
        <v>6.6492583090972848E-2</v>
      </c>
      <c r="U1694" s="13">
        <f t="shared" si="2248"/>
        <v>8.616044363259677E-2</v>
      </c>
      <c r="V1694" s="13">
        <f t="shared" si="2249"/>
        <v>6.7569330393243525E-3</v>
      </c>
      <c r="W1694" s="13">
        <f t="shared" si="2250"/>
        <v>1.7104769581437203E-2</v>
      </c>
      <c r="X1694" s="13">
        <f t="shared" si="2251"/>
        <v>2.2805789282930224E-2</v>
      </c>
      <c r="Y1694" s="13">
        <f t="shared" si="2252"/>
        <v>1.5203479425465434E-2</v>
      </c>
      <c r="Z1694" s="13">
        <f t="shared" si="2253"/>
        <v>3.7215288792982824E-2</v>
      </c>
      <c r="AA1694" s="13">
        <f t="shared" si="2254"/>
        <v>3.8292573165113745E-2</v>
      </c>
      <c r="AB1694" s="13">
        <f t="shared" si="2255"/>
        <v>1.9700521038037374E-2</v>
      </c>
      <c r="AC1694" s="13">
        <f t="shared" si="2256"/>
        <v>5.7936288342527644E-4</v>
      </c>
      <c r="AD1694" s="13">
        <f t="shared" si="2257"/>
        <v>4.3999768771987727E-3</v>
      </c>
      <c r="AE1694" s="13">
        <f t="shared" si="2258"/>
        <v>5.8664891703691241E-3</v>
      </c>
      <c r="AF1694" s="13">
        <f t="shared" si="2259"/>
        <v>3.910895005426576E-3</v>
      </c>
      <c r="AG1694" s="13">
        <f t="shared" si="2260"/>
        <v>1.7381321035784174E-3</v>
      </c>
      <c r="AH1694" s="13">
        <f t="shared" si="2261"/>
        <v>1.2404786136921008E-2</v>
      </c>
      <c r="AI1694" s="13">
        <f t="shared" si="2262"/>
        <v>1.2763871950261548E-2</v>
      </c>
      <c r="AJ1694" s="13">
        <f t="shared" si="2263"/>
        <v>6.5666761750038122E-3</v>
      </c>
      <c r="AK1694" s="13">
        <f t="shared" si="2264"/>
        <v>2.2522547053327913E-3</v>
      </c>
      <c r="AL1694" s="13">
        <f t="shared" si="2265"/>
        <v>3.1793013663433448E-5</v>
      </c>
      <c r="AM1694" s="13">
        <f t="shared" si="2266"/>
        <v>9.0546891860590335E-4</v>
      </c>
      <c r="AN1694" s="13">
        <f t="shared" si="2267"/>
        <v>1.2072617091772508E-3</v>
      </c>
      <c r="AO1694" s="13">
        <f t="shared" si="2268"/>
        <v>8.0482101842301425E-4</v>
      </c>
      <c r="AP1694" s="13">
        <f t="shared" si="2269"/>
        <v>3.5768928795446822E-4</v>
      </c>
      <c r="AQ1694" s="13">
        <f t="shared" si="2270"/>
        <v>1.1922678190742319E-4</v>
      </c>
      <c r="AR1694" s="13">
        <f t="shared" si="2271"/>
        <v>3.307860271271354E-3</v>
      </c>
      <c r="AS1694" s="13">
        <f t="shared" si="2272"/>
        <v>3.4036140942567419E-3</v>
      </c>
      <c r="AT1694" s="13">
        <f t="shared" si="2273"/>
        <v>1.7510698688265154E-3</v>
      </c>
      <c r="AU1694" s="13">
        <f t="shared" si="2274"/>
        <v>6.0058623972404168E-4</v>
      </c>
      <c r="AV1694" s="13">
        <f t="shared" si="2275"/>
        <v>1.544929064941841E-4</v>
      </c>
      <c r="AW1694" s="13">
        <f t="shared" si="2276"/>
        <v>1.2115748018698282E-6</v>
      </c>
      <c r="AX1694" s="13">
        <f t="shared" si="2277"/>
        <v>1.5527997560055984E-4</v>
      </c>
      <c r="AY1694" s="13">
        <f t="shared" si="2278"/>
        <v>2.0703479146822642E-4</v>
      </c>
      <c r="AZ1694" s="13">
        <f t="shared" si="2279"/>
        <v>1.3801974373229314E-4</v>
      </c>
      <c r="BA1694" s="13">
        <f t="shared" si="2280"/>
        <v>6.1340574772755465E-5</v>
      </c>
      <c r="BB1694" s="13">
        <f t="shared" si="2281"/>
        <v>2.0446347086128729E-5</v>
      </c>
      <c r="BC1694" s="13">
        <f t="shared" si="2282"/>
        <v>5.4522229139870827E-6</v>
      </c>
      <c r="BD1694" s="13">
        <f t="shared" si="2283"/>
        <v>7.3506168328101517E-4</v>
      </c>
      <c r="BE1694" s="13">
        <f t="shared" si="2284"/>
        <v>7.5633977864541808E-4</v>
      </c>
      <c r="BF1694" s="13">
        <f t="shared" si="2285"/>
        <v>3.8911690935106505E-4</v>
      </c>
      <c r="BG1694" s="13">
        <f t="shared" si="2286"/>
        <v>1.3346027223734398E-4</v>
      </c>
      <c r="BH1694" s="13">
        <f t="shared" si="2287"/>
        <v>3.4330898704782568E-5</v>
      </c>
      <c r="BI1694" s="13">
        <f t="shared" si="2288"/>
        <v>7.0649375195759605E-6</v>
      </c>
      <c r="BJ1694" s="14">
        <f t="shared" si="2289"/>
        <v>0.28831018578772877</v>
      </c>
      <c r="BK1694" s="14">
        <f t="shared" si="2290"/>
        <v>0.27535456599227587</v>
      </c>
      <c r="BL1694" s="14">
        <f t="shared" si="2291"/>
        <v>0.39875849785193218</v>
      </c>
      <c r="BM1694" s="14">
        <f t="shared" si="2292"/>
        <v>0.41983015039439442</v>
      </c>
      <c r="BN1694" s="14">
        <f t="shared" si="2293"/>
        <v>0.57960256481385886</v>
      </c>
    </row>
    <row r="1695" spans="1:66" x14ac:dyDescent="0.25">
      <c r="A1695" t="s">
        <v>338</v>
      </c>
      <c r="B1695" t="s">
        <v>117</v>
      </c>
      <c r="C1695" t="s">
        <v>116</v>
      </c>
      <c r="D1695" s="7" t="s">
        <v>408</v>
      </c>
      <c r="E1695" s="10">
        <f>VLOOKUP(A1695,home!$A$2:$E$404,3,FALSE)</f>
        <v>1.2710999999999999</v>
      </c>
      <c r="F1695" s="10">
        <f>VLOOKUP(B1695,home!$B$2:$E$404,3,FALSE)</f>
        <v>1.0766</v>
      </c>
      <c r="G1695" s="10">
        <f>VLOOKUP(C1695,away!$B$2:$E$404,4,FALSE)</f>
        <v>1.4492</v>
      </c>
      <c r="H1695" s="10">
        <f>VLOOKUP(A1695,away!$A$2:$E$404,3,FALSE)</f>
        <v>0.94469999999999998</v>
      </c>
      <c r="I1695" s="10">
        <f>VLOOKUP(C1695,away!$B$2:$E$404,3,FALSE)</f>
        <v>0.78</v>
      </c>
      <c r="J1695" s="10">
        <f>VLOOKUP(B1695,home!$B$2:$E$404,4,FALSE)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289</v>
      </c>
      <c r="B1696" t="s">
        <v>313</v>
      </c>
      <c r="C1696" t="s">
        <v>302</v>
      </c>
      <c r="D1696" s="7" t="s">
        <v>408</v>
      </c>
      <c r="E1696" s="10">
        <f>VLOOKUP(A1696,home!$A$2:$E$404,3,FALSE)</f>
        <v>1.6667000000000001</v>
      </c>
      <c r="F1696" s="10">
        <f>VLOOKUP(B1696,home!$B$2:$E$404,3,FALSE)</f>
        <v>0.9</v>
      </c>
      <c r="G1696" s="10">
        <f>VLOOKUP(C1696,away!$B$2:$E$404,4,FALSE)</f>
        <v>0.9</v>
      </c>
      <c r="H1696" s="10">
        <f>VLOOKUP(A1696,away!$A$2:$E$404,3,FALSE)</f>
        <v>0.93330000000000002</v>
      </c>
      <c r="I1696" s="10">
        <f>VLOOKUP(C1696,away!$B$2:$E$404,3,FALSE)</f>
        <v>1.6072</v>
      </c>
      <c r="J1696" s="10">
        <f>VLOOKUP(B1696,home!$B$2:$E$404,4,FALSE)</f>
        <v>1.6072</v>
      </c>
      <c r="K1696" s="12">
        <f t="shared" si="2238"/>
        <v>1.3500270000000003</v>
      </c>
      <c r="L1696" s="12">
        <f t="shared" si="2239"/>
        <v>2.4107996142719998</v>
      </c>
      <c r="M1696" s="13">
        <f t="shared" si="2240"/>
        <v>2.3264501655393097E-2</v>
      </c>
      <c r="N1696" s="13">
        <f t="shared" si="2241"/>
        <v>3.1407705376325389E-2</v>
      </c>
      <c r="O1696" s="13">
        <f t="shared" si="2242"/>
        <v>5.6086051617051984E-2</v>
      </c>
      <c r="P1696" s="13">
        <f t="shared" si="2243"/>
        <v>7.5717684006413863E-2</v>
      </c>
      <c r="Q1696" s="13">
        <f t="shared" si="2244"/>
        <v>2.1200625133042224E-2</v>
      </c>
      <c r="R1696" s="13">
        <f t="shared" si="2245"/>
        <v>6.7606115802214206E-2</v>
      </c>
      <c r="S1696" s="13">
        <f t="shared" si="2246"/>
        <v>6.160853729233115E-2</v>
      </c>
      <c r="T1696" s="13">
        <f t="shared" si="2247"/>
        <v>5.1110458893063461E-2</v>
      </c>
      <c r="U1696" s="13">
        <f t="shared" si="2248"/>
        <v>9.127008169811586E-2</v>
      </c>
      <c r="V1696" s="13">
        <f t="shared" si="2249"/>
        <v>2.2279321268545926E-2</v>
      </c>
      <c r="W1696" s="13">
        <f t="shared" si="2250"/>
        <v>9.5404721154951962E-3</v>
      </c>
      <c r="X1696" s="13">
        <f t="shared" si="2251"/>
        <v>2.3000166496008591E-2</v>
      </c>
      <c r="Y1696" s="13">
        <f t="shared" si="2252"/>
        <v>2.7724396258384645E-2</v>
      </c>
      <c r="Z1696" s="13">
        <f t="shared" si="2253"/>
        <v>5.4328265966135381E-2</v>
      </c>
      <c r="AA1696" s="13">
        <f t="shared" si="2254"/>
        <v>7.3344625917463865E-2</v>
      </c>
      <c r="AB1696" s="13">
        <f t="shared" si="2255"/>
        <v>4.9508612646738018E-2</v>
      </c>
      <c r="AC1696" s="13">
        <f t="shared" si="2256"/>
        <v>4.531954500565448E-3</v>
      </c>
      <c r="AD1696" s="13">
        <f t="shared" si="2257"/>
        <v>3.2199737371664122E-3</v>
      </c>
      <c r="AE1696" s="13">
        <f t="shared" si="2258"/>
        <v>7.7627114435267564E-3</v>
      </c>
      <c r="AF1696" s="13">
        <f t="shared" si="2259"/>
        <v>9.3571708768795721E-3</v>
      </c>
      <c r="AG1696" s="13">
        <f t="shared" si="2260"/>
        <v>7.519421313552821E-3</v>
      </c>
      <c r="AH1696" s="13">
        <f t="shared" si="2261"/>
        <v>3.2743640658806444E-2</v>
      </c>
      <c r="AI1696" s="13">
        <f t="shared" si="2262"/>
        <v>4.4204798967686497E-2</v>
      </c>
      <c r="AJ1696" s="13">
        <f t="shared" si="2263"/>
        <v>2.983883606797446E-2</v>
      </c>
      <c r="AK1696" s="13">
        <f t="shared" si="2264"/>
        <v>1.3427744780113117E-2</v>
      </c>
      <c r="AL1696" s="13">
        <f t="shared" si="2265"/>
        <v>5.8999604442541145E-4</v>
      </c>
      <c r="AM1696" s="13">
        <f t="shared" si="2266"/>
        <v>8.6941029689311083E-4</v>
      </c>
      <c r="AN1696" s="13">
        <f t="shared" si="2267"/>
        <v>2.0959740083940164E-3</v>
      </c>
      <c r="AO1696" s="13">
        <f t="shared" si="2268"/>
        <v>2.5264866654802162E-3</v>
      </c>
      <c r="AP1696" s="13">
        <f t="shared" si="2269"/>
        <v>2.0302843595343522E-3</v>
      </c>
      <c r="AQ1696" s="13">
        <f t="shared" si="2270"/>
        <v>1.2236521877069723E-3</v>
      </c>
      <c r="AR1696" s="13">
        <f t="shared" si="2271"/>
        <v>1.5787671254022306E-2</v>
      </c>
      <c r="AS1696" s="13">
        <f t="shared" si="2272"/>
        <v>2.1313782460053974E-2</v>
      </c>
      <c r="AT1696" s="13">
        <f t="shared" si="2273"/>
        <v>1.4387090896599649E-2</v>
      </c>
      <c r="AU1696" s="13">
        <f t="shared" si="2274"/>
        <v>6.4743203872879105E-3</v>
      </c>
      <c r="AV1696" s="13">
        <f t="shared" si="2275"/>
        <v>2.1851268323722865E-3</v>
      </c>
      <c r="AW1696" s="13">
        <f t="shared" si="2276"/>
        <v>5.3339650633781862E-5</v>
      </c>
      <c r="AX1696" s="13">
        <f t="shared" si="2277"/>
        <v>1.9562122914728615E-4</v>
      </c>
      <c r="AY1696" s="13">
        <f t="shared" si="2278"/>
        <v>4.7160358377169197E-4</v>
      </c>
      <c r="AZ1696" s="13">
        <f t="shared" si="2279"/>
        <v>5.6847086892304393E-4</v>
      </c>
      <c r="BA1696" s="13">
        <f t="shared" si="2280"/>
        <v>4.568231171748476E-4</v>
      </c>
      <c r="BB1696" s="13">
        <f t="shared" si="2281"/>
        <v>2.7532724866891376E-4</v>
      </c>
      <c r="BC1696" s="13">
        <f t="shared" si="2282"/>
        <v>1.3275176497791762E-4</v>
      </c>
      <c r="BD1696" s="13">
        <f t="shared" si="2283"/>
        <v>6.3434852949083567E-3</v>
      </c>
      <c r="BE1696" s="13">
        <f t="shared" si="2284"/>
        <v>8.5638764222292461E-3</v>
      </c>
      <c r="BF1696" s="13">
        <f t="shared" si="2285"/>
        <v>5.7807321973364426E-3</v>
      </c>
      <c r="BG1696" s="13">
        <f t="shared" si="2286"/>
        <v>2.6013815153911749E-3</v>
      </c>
      <c r="BH1696" s="13">
        <f t="shared" si="2287"/>
        <v>8.7798382076975147E-4</v>
      </c>
      <c r="BI1696" s="13">
        <f t="shared" si="2288"/>
        <v>2.3706037272046475E-4</v>
      </c>
      <c r="BJ1696" s="14">
        <f t="shared" si="2289"/>
        <v>0.20268950697411742</v>
      </c>
      <c r="BK1696" s="14">
        <f t="shared" si="2290"/>
        <v>0.1884635983514466</v>
      </c>
      <c r="BL1696" s="14">
        <f t="shared" si="2291"/>
        <v>0.54258301960985589</v>
      </c>
      <c r="BM1696" s="14">
        <f t="shared" si="2292"/>
        <v>0.71236344337797675</v>
      </c>
      <c r="BN1696" s="14">
        <f t="shared" si="2293"/>
        <v>0.27528268359044078</v>
      </c>
    </row>
    <row r="1697" spans="1:66" x14ac:dyDescent="0.25">
      <c r="A1697" t="s">
        <v>337</v>
      </c>
      <c r="B1697" t="s">
        <v>89</v>
      </c>
      <c r="C1697" t="s">
        <v>79</v>
      </c>
      <c r="D1697" t="s">
        <v>406</v>
      </c>
      <c r="E1697" s="10">
        <f>VLOOKUP(A1697,home!$A$2:$E$404,3,FALSE)</f>
        <v>1.2959000000000001</v>
      </c>
      <c r="F1697" s="10">
        <f>VLOOKUP(B1697,home!$B$2:$E$404,3,FALSE)</f>
        <v>1.0288999999999999</v>
      </c>
      <c r="G1697" s="10">
        <f>VLOOKUP(C1697,away!$B$2:$E$404,4,FALSE)</f>
        <v>1.1575</v>
      </c>
      <c r="H1697" s="10">
        <f>VLOOKUP(A1697,away!$A$2:$E$404,3,FALSE)</f>
        <v>1</v>
      </c>
      <c r="I1697" s="10">
        <f>VLOOKUP(C1697,away!$B$2:$E$404,3,FALSE)</f>
        <v>2</v>
      </c>
      <c r="J1697" s="10">
        <f>VLOOKUP(B1697,home!$B$2:$E$404,4,FALSE)</f>
        <v>0</v>
      </c>
      <c r="K1697" s="12">
        <f t="shared" si="2238"/>
        <v>1.5433543728249999</v>
      </c>
      <c r="L1697" s="12">
        <f t="shared" si="2239"/>
        <v>0</v>
      </c>
      <c r="M1697" s="13">
        <f t="shared" si="2240"/>
        <v>0.21366319202719711</v>
      </c>
      <c r="N1697" s="13">
        <f t="shared" si="2241"/>
        <v>0.32975802172692231</v>
      </c>
      <c r="O1697" s="13">
        <f t="shared" si="2242"/>
        <v>0</v>
      </c>
      <c r="P1697" s="13">
        <f t="shared" si="2243"/>
        <v>0</v>
      </c>
      <c r="Q1697" s="13">
        <f t="shared" si="2244"/>
        <v>0.25446674240318351</v>
      </c>
      <c r="R1697" s="13">
        <f t="shared" si="2245"/>
        <v>0</v>
      </c>
      <c r="S1697" s="13">
        <f t="shared" si="2246"/>
        <v>0</v>
      </c>
      <c r="T1697" s="13">
        <f t="shared" si="2247"/>
        <v>0</v>
      </c>
      <c r="U1697" s="13">
        <f t="shared" si="2248"/>
        <v>0</v>
      </c>
      <c r="V1697" s="13">
        <f t="shared" si="2249"/>
        <v>0</v>
      </c>
      <c r="W1697" s="13">
        <f t="shared" si="2250"/>
        <v>0.13091078654216204</v>
      </c>
      <c r="X1697" s="13">
        <f t="shared" si="2251"/>
        <v>0</v>
      </c>
      <c r="Y1697" s="13">
        <f t="shared" si="2252"/>
        <v>0</v>
      </c>
      <c r="Z1697" s="13">
        <f t="shared" si="2253"/>
        <v>0</v>
      </c>
      <c r="AA1697" s="13">
        <f t="shared" si="2254"/>
        <v>0</v>
      </c>
      <c r="AB1697" s="13">
        <f t="shared" si="2255"/>
        <v>0</v>
      </c>
      <c r="AC1697" s="13">
        <f t="shared" si="2256"/>
        <v>0</v>
      </c>
      <c r="AD1697" s="13">
        <f t="shared" si="2257"/>
        <v>5.0510433714951473E-2</v>
      </c>
      <c r="AE1697" s="13">
        <f t="shared" si="2258"/>
        <v>0</v>
      </c>
      <c r="AF1697" s="13">
        <f t="shared" si="2259"/>
        <v>0</v>
      </c>
      <c r="AG1697" s="13">
        <f t="shared" si="2260"/>
        <v>0</v>
      </c>
      <c r="AH1697" s="13">
        <f t="shared" si="2261"/>
        <v>0</v>
      </c>
      <c r="AI1697" s="13">
        <f t="shared" si="2262"/>
        <v>0</v>
      </c>
      <c r="AJ1697" s="13">
        <f t="shared" si="2263"/>
        <v>0</v>
      </c>
      <c r="AK1697" s="13">
        <f t="shared" si="2264"/>
        <v>0</v>
      </c>
      <c r="AL1697" s="13">
        <f t="shared" si="2265"/>
        <v>0</v>
      </c>
      <c r="AM1697" s="13">
        <f t="shared" si="2266"/>
        <v>1.559109974945151E-2</v>
      </c>
      <c r="AN1697" s="13">
        <f t="shared" si="2267"/>
        <v>0</v>
      </c>
      <c r="AO1697" s="13">
        <f t="shared" si="2268"/>
        <v>0</v>
      </c>
      <c r="AP1697" s="13">
        <f t="shared" si="2269"/>
        <v>0</v>
      </c>
      <c r="AQ1697" s="13">
        <f t="shared" si="2270"/>
        <v>0</v>
      </c>
      <c r="AR1697" s="13">
        <f t="shared" si="2271"/>
        <v>0</v>
      </c>
      <c r="AS1697" s="13">
        <f t="shared" si="2272"/>
        <v>0</v>
      </c>
      <c r="AT1697" s="13">
        <f t="shared" si="2273"/>
        <v>0</v>
      </c>
      <c r="AU1697" s="13">
        <f t="shared" si="2274"/>
        <v>0</v>
      </c>
      <c r="AV1697" s="13">
        <f t="shared" si="2275"/>
        <v>0</v>
      </c>
      <c r="AW1697" s="13">
        <f t="shared" si="2276"/>
        <v>0</v>
      </c>
      <c r="AX1697" s="13">
        <f t="shared" si="2277"/>
        <v>4.0104319959111288E-3</v>
      </c>
      <c r="AY1697" s="13">
        <f t="shared" si="2278"/>
        <v>0</v>
      </c>
      <c r="AZ1697" s="13">
        <f t="shared" si="2279"/>
        <v>0</v>
      </c>
      <c r="BA1697" s="13">
        <f t="shared" si="2280"/>
        <v>0</v>
      </c>
      <c r="BB1697" s="13">
        <f t="shared" si="2281"/>
        <v>0</v>
      </c>
      <c r="BC1697" s="13">
        <f t="shared" si="2282"/>
        <v>0</v>
      </c>
      <c r="BD1697" s="13">
        <f t="shared" si="2283"/>
        <v>0</v>
      </c>
      <c r="BE1697" s="13">
        <f t="shared" si="2284"/>
        <v>0</v>
      </c>
      <c r="BF1697" s="13">
        <f t="shared" si="2285"/>
        <v>0</v>
      </c>
      <c r="BG1697" s="13">
        <f t="shared" si="2286"/>
        <v>0</v>
      </c>
      <c r="BH1697" s="13">
        <f t="shared" si="2287"/>
        <v>0</v>
      </c>
      <c r="BI1697" s="13">
        <f t="shared" si="2288"/>
        <v>0</v>
      </c>
      <c r="BJ1697" s="14">
        <f t="shared" si="2289"/>
        <v>0.78524751613258192</v>
      </c>
      <c r="BK1697" s="14">
        <f t="shared" si="2290"/>
        <v>0.21366319202719711</v>
      </c>
      <c r="BL1697" s="14">
        <f t="shared" si="2291"/>
        <v>0</v>
      </c>
      <c r="BM1697" s="14">
        <f t="shared" si="2292"/>
        <v>0.20102275200247616</v>
      </c>
      <c r="BN1697" s="14">
        <f t="shared" si="2293"/>
        <v>0.7978879561573029</v>
      </c>
    </row>
    <row r="1698" spans="1:66" x14ac:dyDescent="0.25">
      <c r="A1698" t="s">
        <v>341</v>
      </c>
      <c r="B1698" t="s">
        <v>172</v>
      </c>
      <c r="C1698" t="s">
        <v>175</v>
      </c>
      <c r="D1698" t="s">
        <v>406</v>
      </c>
      <c r="E1698" s="10">
        <f>VLOOKUP(A1698,home!$A$2:$E$404,3,FALSE)</f>
        <v>1.2188000000000001</v>
      </c>
      <c r="F1698" s="10" t="e">
        <f>VLOOKUP(B1698,home!$B$2:$E$404,3,FALSE)</f>
        <v>#N/A</v>
      </c>
      <c r="G1698" s="10">
        <f>VLOOKUP(C1698,away!$B$2:$E$404,4,FALSE)</f>
        <v>0.61539999999999995</v>
      </c>
      <c r="H1698" s="10">
        <f>VLOOKUP(A1698,away!$A$2:$E$404,3,FALSE)</f>
        <v>1</v>
      </c>
      <c r="I1698" s="10">
        <f>VLOOKUP(C1698,away!$B$2:$E$404,3,FALSE)</f>
        <v>1.5</v>
      </c>
      <c r="J1698" s="10" t="e">
        <f>VLOOKUP(B1698,home!$B$2:$E$404,4,FALSE)</f>
        <v>#N/A</v>
      </c>
      <c r="K1698" s="12" t="e">
        <f t="shared" si="2238"/>
        <v>#N/A</v>
      </c>
      <c r="L1698" s="12" t="e">
        <f t="shared" si="2239"/>
        <v>#N/A</v>
      </c>
      <c r="M1698" s="13" t="e">
        <f t="shared" si="2240"/>
        <v>#N/A</v>
      </c>
      <c r="N1698" s="13" t="e">
        <f t="shared" si="2241"/>
        <v>#N/A</v>
      </c>
      <c r="O1698" s="13" t="e">
        <f t="shared" si="2242"/>
        <v>#N/A</v>
      </c>
      <c r="P1698" s="13" t="e">
        <f t="shared" si="2243"/>
        <v>#N/A</v>
      </c>
      <c r="Q1698" s="13" t="e">
        <f t="shared" si="2244"/>
        <v>#N/A</v>
      </c>
      <c r="R1698" s="13" t="e">
        <f t="shared" si="2245"/>
        <v>#N/A</v>
      </c>
      <c r="S1698" s="13" t="e">
        <f t="shared" si="2246"/>
        <v>#N/A</v>
      </c>
      <c r="T1698" s="13" t="e">
        <f t="shared" si="2247"/>
        <v>#N/A</v>
      </c>
      <c r="U1698" s="13" t="e">
        <f t="shared" si="2248"/>
        <v>#N/A</v>
      </c>
      <c r="V1698" s="13" t="e">
        <f t="shared" si="2249"/>
        <v>#N/A</v>
      </c>
      <c r="W1698" s="13" t="e">
        <f t="shared" si="2250"/>
        <v>#N/A</v>
      </c>
      <c r="X1698" s="13" t="e">
        <f t="shared" si="2251"/>
        <v>#N/A</v>
      </c>
      <c r="Y1698" s="13" t="e">
        <f t="shared" si="2252"/>
        <v>#N/A</v>
      </c>
      <c r="Z1698" s="13" t="e">
        <f t="shared" si="2253"/>
        <v>#N/A</v>
      </c>
      <c r="AA1698" s="13" t="e">
        <f t="shared" si="2254"/>
        <v>#N/A</v>
      </c>
      <c r="AB1698" s="13" t="e">
        <f t="shared" si="2255"/>
        <v>#N/A</v>
      </c>
      <c r="AC1698" s="13" t="e">
        <f t="shared" si="2256"/>
        <v>#N/A</v>
      </c>
      <c r="AD1698" s="13" t="e">
        <f t="shared" si="2257"/>
        <v>#N/A</v>
      </c>
      <c r="AE1698" s="13" t="e">
        <f t="shared" si="2258"/>
        <v>#N/A</v>
      </c>
      <c r="AF1698" s="13" t="e">
        <f t="shared" si="2259"/>
        <v>#N/A</v>
      </c>
      <c r="AG1698" s="13" t="e">
        <f t="shared" si="2260"/>
        <v>#N/A</v>
      </c>
      <c r="AH1698" s="13" t="e">
        <f t="shared" si="2261"/>
        <v>#N/A</v>
      </c>
      <c r="AI1698" s="13" t="e">
        <f t="shared" si="2262"/>
        <v>#N/A</v>
      </c>
      <c r="AJ1698" s="13" t="e">
        <f t="shared" si="2263"/>
        <v>#N/A</v>
      </c>
      <c r="AK1698" s="13" t="e">
        <f t="shared" si="2264"/>
        <v>#N/A</v>
      </c>
      <c r="AL1698" s="13" t="e">
        <f t="shared" si="2265"/>
        <v>#N/A</v>
      </c>
      <c r="AM1698" s="13" t="e">
        <f t="shared" si="2266"/>
        <v>#N/A</v>
      </c>
      <c r="AN1698" s="13" t="e">
        <f t="shared" si="2267"/>
        <v>#N/A</v>
      </c>
      <c r="AO1698" s="13" t="e">
        <f t="shared" si="2268"/>
        <v>#N/A</v>
      </c>
      <c r="AP1698" s="13" t="e">
        <f t="shared" si="2269"/>
        <v>#N/A</v>
      </c>
      <c r="AQ1698" s="13" t="e">
        <f t="shared" si="2270"/>
        <v>#N/A</v>
      </c>
      <c r="AR1698" s="13" t="e">
        <f t="shared" si="2271"/>
        <v>#N/A</v>
      </c>
      <c r="AS1698" s="13" t="e">
        <f t="shared" si="2272"/>
        <v>#N/A</v>
      </c>
      <c r="AT1698" s="13" t="e">
        <f t="shared" si="2273"/>
        <v>#N/A</v>
      </c>
      <c r="AU1698" s="13" t="e">
        <f t="shared" si="2274"/>
        <v>#N/A</v>
      </c>
      <c r="AV1698" s="13" t="e">
        <f t="shared" si="2275"/>
        <v>#N/A</v>
      </c>
      <c r="AW1698" s="13" t="e">
        <f t="shared" si="2276"/>
        <v>#N/A</v>
      </c>
      <c r="AX1698" s="13" t="e">
        <f t="shared" si="2277"/>
        <v>#N/A</v>
      </c>
      <c r="AY1698" s="13" t="e">
        <f t="shared" si="2278"/>
        <v>#N/A</v>
      </c>
      <c r="AZ1698" s="13" t="e">
        <f t="shared" si="2279"/>
        <v>#N/A</v>
      </c>
      <c r="BA1698" s="13" t="e">
        <f t="shared" si="2280"/>
        <v>#N/A</v>
      </c>
      <c r="BB1698" s="13" t="e">
        <f t="shared" si="2281"/>
        <v>#N/A</v>
      </c>
      <c r="BC1698" s="13" t="e">
        <f t="shared" si="2282"/>
        <v>#N/A</v>
      </c>
      <c r="BD1698" s="13" t="e">
        <f t="shared" si="2283"/>
        <v>#N/A</v>
      </c>
      <c r="BE1698" s="13" t="e">
        <f t="shared" si="2284"/>
        <v>#N/A</v>
      </c>
      <c r="BF1698" s="13" t="e">
        <f t="shared" si="2285"/>
        <v>#N/A</v>
      </c>
      <c r="BG1698" s="13" t="e">
        <f t="shared" si="2286"/>
        <v>#N/A</v>
      </c>
      <c r="BH1698" s="13" t="e">
        <f t="shared" si="2287"/>
        <v>#N/A</v>
      </c>
      <c r="BI1698" s="13" t="e">
        <f t="shared" si="2288"/>
        <v>#N/A</v>
      </c>
      <c r="BJ1698" s="14" t="e">
        <f t="shared" si="2289"/>
        <v>#N/A</v>
      </c>
      <c r="BK1698" s="14" t="e">
        <f t="shared" si="2290"/>
        <v>#N/A</v>
      </c>
      <c r="BL1698" s="14" t="e">
        <f t="shared" si="2291"/>
        <v>#N/A</v>
      </c>
      <c r="BM1698" s="14" t="e">
        <f t="shared" si="2292"/>
        <v>#N/A</v>
      </c>
      <c r="BN1698" s="14" t="e">
        <f t="shared" si="2293"/>
        <v>#N/A</v>
      </c>
    </row>
    <row r="1699" spans="1:66" x14ac:dyDescent="0.25">
      <c r="A1699" t="s">
        <v>341</v>
      </c>
      <c r="B1699" t="s">
        <v>168</v>
      </c>
      <c r="C1699" t="s">
        <v>167</v>
      </c>
      <c r="D1699" t="s">
        <v>406</v>
      </c>
      <c r="E1699" s="10">
        <f>VLOOKUP(A1699,home!$A$2:$E$404,3,FALSE)</f>
        <v>1.2188000000000001</v>
      </c>
      <c r="F1699" s="10">
        <f>VLOOKUP(B1699,home!$B$2:$E$404,3,FALSE)</f>
        <v>1.2306999999999999</v>
      </c>
      <c r="G1699" s="10">
        <f>VLOOKUP(C1699,away!$B$2:$E$404,4,FALSE)</f>
        <v>0.82050000000000001</v>
      </c>
      <c r="H1699" s="10">
        <f>VLOOKUP(A1699,away!$A$2:$E$404,3,FALSE)</f>
        <v>1</v>
      </c>
      <c r="I1699" s="10">
        <f>VLOOKUP(C1699,away!$B$2:$E$404,3,FALSE)</f>
        <v>0.66669999999999996</v>
      </c>
      <c r="J1699" s="10">
        <f>VLOOKUP(B1699,home!$B$2:$E$404,4,FALSE)</f>
        <v>0.5</v>
      </c>
      <c r="K1699" s="12">
        <f t="shared" si="2238"/>
        <v>1.23073125978</v>
      </c>
      <c r="L1699" s="12">
        <f t="shared" si="2239"/>
        <v>0.33334999999999998</v>
      </c>
      <c r="M1699" s="13">
        <f t="shared" si="2240"/>
        <v>0.20928019901141631</v>
      </c>
      <c r="N1699" s="13">
        <f t="shared" si="2241"/>
        <v>0.25756768297632948</v>
      </c>
      <c r="O1699" s="13">
        <f t="shared" si="2242"/>
        <v>6.9763554340455627E-2</v>
      </c>
      <c r="P1699" s="13">
        <f t="shared" si="2243"/>
        <v>8.5860187120159442E-2</v>
      </c>
      <c r="Q1699" s="13">
        <f t="shared" si="2244"/>
        <v>0.15849829947403687</v>
      </c>
      <c r="R1699" s="13">
        <f t="shared" si="2245"/>
        <v>1.1627840419695442E-2</v>
      </c>
      <c r="S1699" s="13">
        <f t="shared" si="2246"/>
        <v>8.8063416500127785E-3</v>
      </c>
      <c r="T1699" s="13">
        <f t="shared" si="2247"/>
        <v>5.2835408129670192E-2</v>
      </c>
      <c r="U1699" s="13">
        <f t="shared" si="2248"/>
        <v>1.4310746688252574E-2</v>
      </c>
      <c r="V1699" s="13">
        <f t="shared" si="2249"/>
        <v>4.0143636536929468E-4</v>
      </c>
      <c r="W1699" s="13">
        <f t="shared" si="2250"/>
        <v>6.5022937261556349E-2</v>
      </c>
      <c r="X1699" s="13">
        <f t="shared" si="2251"/>
        <v>2.1675396136139807E-2</v>
      </c>
      <c r="Y1699" s="13">
        <f t="shared" si="2252"/>
        <v>3.6127466509911022E-3</v>
      </c>
      <c r="Z1699" s="13">
        <f t="shared" si="2253"/>
        <v>1.2920468679684918E-3</v>
      </c>
      <c r="AA1699" s="13">
        <f t="shared" si="2254"/>
        <v>1.5901624695096653E-3</v>
      </c>
      <c r="AB1699" s="13">
        <f t="shared" si="2255"/>
        <v>9.7853132967725331E-4</v>
      </c>
      <c r="AC1699" s="13">
        <f t="shared" si="2256"/>
        <v>1.0293437222638341E-5</v>
      </c>
      <c r="AD1699" s="13">
        <f t="shared" si="2257"/>
        <v>2.0006440372627804E-2</v>
      </c>
      <c r="AE1699" s="13">
        <f t="shared" si="2258"/>
        <v>6.6691468982154776E-3</v>
      </c>
      <c r="AF1699" s="13">
        <f t="shared" si="2259"/>
        <v>1.1115800592600648E-3</v>
      </c>
      <c r="AG1699" s="13">
        <f t="shared" si="2260"/>
        <v>1.2351507091811419E-4</v>
      </c>
      <c r="AH1699" s="13">
        <f t="shared" si="2261"/>
        <v>1.0767595585932419E-4</v>
      </c>
      <c r="AI1699" s="13">
        <f t="shared" si="2262"/>
        <v>1.3252016480276173E-4</v>
      </c>
      <c r="AJ1699" s="13">
        <f t="shared" si="2263"/>
        <v>8.1548354686978084E-5</v>
      </c>
      <c r="AK1699" s="13">
        <f t="shared" si="2264"/>
        <v>3.3454703098963594E-5</v>
      </c>
      <c r="AL1699" s="13">
        <f t="shared" si="2265"/>
        <v>1.6892117844309402E-7</v>
      </c>
      <c r="AM1699" s="13">
        <f t="shared" si="2266"/>
        <v>4.9245103127035289E-3</v>
      </c>
      <c r="AN1699" s="13">
        <f t="shared" si="2267"/>
        <v>1.6415855127397214E-3</v>
      </c>
      <c r="AO1699" s="13">
        <f t="shared" si="2268"/>
        <v>2.7361126533589306E-4</v>
      </c>
      <c r="AP1699" s="13">
        <f t="shared" si="2269"/>
        <v>3.0402771766573318E-5</v>
      </c>
      <c r="AQ1699" s="13">
        <f t="shared" si="2270"/>
        <v>2.5336909920968035E-6</v>
      </c>
      <c r="AR1699" s="13">
        <f t="shared" si="2271"/>
        <v>7.1787559771411484E-6</v>
      </c>
      <c r="AS1699" s="13">
        <f t="shared" si="2272"/>
        <v>8.8351193874001304E-6</v>
      </c>
      <c r="AT1699" s="13">
        <f t="shared" si="2273"/>
        <v>5.4368288069808327E-6</v>
      </c>
      <c r="AU1699" s="13">
        <f t="shared" si="2274"/>
        <v>2.2304250556079043E-6</v>
      </c>
      <c r="AV1699" s="13">
        <f t="shared" si="2275"/>
        <v>6.8626345963329869E-7</v>
      </c>
      <c r="AW1699" s="13">
        <f t="shared" si="2276"/>
        <v>1.9250645331252659E-9</v>
      </c>
      <c r="AX1699" s="13">
        <f t="shared" si="2277"/>
        <v>1.0101247968255368E-3</v>
      </c>
      <c r="AY1699" s="13">
        <f t="shared" si="2278"/>
        <v>3.3672510102179272E-4</v>
      </c>
      <c r="AZ1699" s="13">
        <f t="shared" si="2279"/>
        <v>5.6123656212807296E-5</v>
      </c>
      <c r="BA1699" s="13">
        <f t="shared" si="2280"/>
        <v>6.236273599513105E-6</v>
      </c>
      <c r="BB1699" s="13">
        <f t="shared" si="2281"/>
        <v>5.1971545109942336E-7</v>
      </c>
      <c r="BC1699" s="13">
        <f t="shared" si="2282"/>
        <v>3.4649429124798575E-8</v>
      </c>
      <c r="BD1699" s="13">
        <f t="shared" si="2283"/>
        <v>3.9883971749666658E-7</v>
      </c>
      <c r="BE1699" s="13">
        <f t="shared" si="2284"/>
        <v>4.9086450796497173E-7</v>
      </c>
      <c r="BF1699" s="13">
        <f t="shared" si="2285"/>
        <v>3.0206114713450981E-7</v>
      </c>
      <c r="BG1699" s="13">
        <f t="shared" si="2286"/>
        <v>1.2391869871448238E-7</v>
      </c>
      <c r="BH1699" s="13">
        <f t="shared" si="2287"/>
        <v>3.8127654044793317E-8</v>
      </c>
      <c r="BI1699" s="13">
        <f t="shared" si="2288"/>
        <v>9.3849791390008902E-9</v>
      </c>
      <c r="BJ1699" s="14">
        <f t="shared" si="2289"/>
        <v>0.59540556077582296</v>
      </c>
      <c r="BK1699" s="14">
        <f t="shared" si="2290"/>
        <v>0.30469535160638067</v>
      </c>
      <c r="BL1699" s="14">
        <f t="shared" si="2291"/>
        <v>9.8651765015429868E-2</v>
      </c>
      <c r="BM1699" s="14">
        <f t="shared" si="2292"/>
        <v>0.20711023774755155</v>
      </c>
      <c r="BN1699" s="14">
        <f t="shared" si="2293"/>
        <v>0.79259776334209309</v>
      </c>
    </row>
    <row r="1700" spans="1:66" x14ac:dyDescent="0.25">
      <c r="A1700" t="s">
        <v>341</v>
      </c>
      <c r="B1700" t="s">
        <v>170</v>
      </c>
      <c r="C1700" t="s">
        <v>176</v>
      </c>
      <c r="D1700" t="s">
        <v>406</v>
      </c>
      <c r="E1700" s="10">
        <f>VLOOKUP(A1700,home!$A$2:$E$404,3,FALSE)</f>
        <v>1.2188000000000001</v>
      </c>
      <c r="F1700" s="10">
        <f>VLOOKUP(B1700,home!$B$2:$E$404,3,FALSE)</f>
        <v>1.3674999999999999</v>
      </c>
      <c r="G1700" s="10" t="e">
        <f>VLOOKUP(C1700,away!$B$2:$E$404,4,FALSE)</f>
        <v>#N/A</v>
      </c>
      <c r="H1700" s="10">
        <f>VLOOKUP(A1700,away!$A$2:$E$404,3,FALSE)</f>
        <v>1</v>
      </c>
      <c r="I1700" s="10" t="e">
        <f>VLOOKUP(C1700,away!$B$2:$E$404,3,FALSE)</f>
        <v>#N/A</v>
      </c>
      <c r="J1700" s="10">
        <f>VLOOKUP(B1700,home!$B$2:$E$404,4,FALSE)</f>
        <v>0.66669999999999996</v>
      </c>
      <c r="K1700" s="12" t="e">
        <f t="shared" si="2238"/>
        <v>#N/A</v>
      </c>
      <c r="L1700" s="12" t="e">
        <f t="shared" si="2239"/>
        <v>#N/A</v>
      </c>
      <c r="M1700" s="13" t="e">
        <f t="shared" si="2240"/>
        <v>#N/A</v>
      </c>
      <c r="N1700" s="13" t="e">
        <f t="shared" si="2241"/>
        <v>#N/A</v>
      </c>
      <c r="O1700" s="13" t="e">
        <f t="shared" si="2242"/>
        <v>#N/A</v>
      </c>
      <c r="P1700" s="13" t="e">
        <f t="shared" si="2243"/>
        <v>#N/A</v>
      </c>
      <c r="Q1700" s="13" t="e">
        <f t="shared" si="2244"/>
        <v>#N/A</v>
      </c>
      <c r="R1700" s="13" t="e">
        <f t="shared" si="2245"/>
        <v>#N/A</v>
      </c>
      <c r="S1700" s="13" t="e">
        <f t="shared" si="2246"/>
        <v>#N/A</v>
      </c>
      <c r="T1700" s="13" t="e">
        <f t="shared" si="2247"/>
        <v>#N/A</v>
      </c>
      <c r="U1700" s="13" t="e">
        <f t="shared" si="2248"/>
        <v>#N/A</v>
      </c>
      <c r="V1700" s="13" t="e">
        <f t="shared" si="2249"/>
        <v>#N/A</v>
      </c>
      <c r="W1700" s="13" t="e">
        <f t="shared" si="2250"/>
        <v>#N/A</v>
      </c>
      <c r="X1700" s="13" t="e">
        <f t="shared" si="2251"/>
        <v>#N/A</v>
      </c>
      <c r="Y1700" s="13" t="e">
        <f t="shared" si="2252"/>
        <v>#N/A</v>
      </c>
      <c r="Z1700" s="13" t="e">
        <f t="shared" si="2253"/>
        <v>#N/A</v>
      </c>
      <c r="AA1700" s="13" t="e">
        <f t="shared" si="2254"/>
        <v>#N/A</v>
      </c>
      <c r="AB1700" s="13" t="e">
        <f t="shared" si="2255"/>
        <v>#N/A</v>
      </c>
      <c r="AC1700" s="13" t="e">
        <f t="shared" si="2256"/>
        <v>#N/A</v>
      </c>
      <c r="AD1700" s="13" t="e">
        <f t="shared" si="2257"/>
        <v>#N/A</v>
      </c>
      <c r="AE1700" s="13" t="e">
        <f t="shared" si="2258"/>
        <v>#N/A</v>
      </c>
      <c r="AF1700" s="13" t="e">
        <f t="shared" si="2259"/>
        <v>#N/A</v>
      </c>
      <c r="AG1700" s="13" t="e">
        <f t="shared" si="2260"/>
        <v>#N/A</v>
      </c>
      <c r="AH1700" s="13" t="e">
        <f t="shared" si="2261"/>
        <v>#N/A</v>
      </c>
      <c r="AI1700" s="13" t="e">
        <f t="shared" si="2262"/>
        <v>#N/A</v>
      </c>
      <c r="AJ1700" s="13" t="e">
        <f t="shared" si="2263"/>
        <v>#N/A</v>
      </c>
      <c r="AK1700" s="13" t="e">
        <f t="shared" si="2264"/>
        <v>#N/A</v>
      </c>
      <c r="AL1700" s="13" t="e">
        <f t="shared" si="2265"/>
        <v>#N/A</v>
      </c>
      <c r="AM1700" s="13" t="e">
        <f t="shared" si="2266"/>
        <v>#N/A</v>
      </c>
      <c r="AN1700" s="13" t="e">
        <f t="shared" si="2267"/>
        <v>#N/A</v>
      </c>
      <c r="AO1700" s="13" t="e">
        <f t="shared" si="2268"/>
        <v>#N/A</v>
      </c>
      <c r="AP1700" s="13" t="e">
        <f t="shared" si="2269"/>
        <v>#N/A</v>
      </c>
      <c r="AQ1700" s="13" t="e">
        <f t="shared" si="2270"/>
        <v>#N/A</v>
      </c>
      <c r="AR1700" s="13" t="e">
        <f t="shared" si="2271"/>
        <v>#N/A</v>
      </c>
      <c r="AS1700" s="13" t="e">
        <f t="shared" si="2272"/>
        <v>#N/A</v>
      </c>
      <c r="AT1700" s="13" t="e">
        <f t="shared" si="2273"/>
        <v>#N/A</v>
      </c>
      <c r="AU1700" s="13" t="e">
        <f t="shared" si="2274"/>
        <v>#N/A</v>
      </c>
      <c r="AV1700" s="13" t="e">
        <f t="shared" si="2275"/>
        <v>#N/A</v>
      </c>
      <c r="AW1700" s="13" t="e">
        <f t="shared" si="2276"/>
        <v>#N/A</v>
      </c>
      <c r="AX1700" s="13" t="e">
        <f t="shared" si="2277"/>
        <v>#N/A</v>
      </c>
      <c r="AY1700" s="13" t="e">
        <f t="shared" si="2278"/>
        <v>#N/A</v>
      </c>
      <c r="AZ1700" s="13" t="e">
        <f t="shared" si="2279"/>
        <v>#N/A</v>
      </c>
      <c r="BA1700" s="13" t="e">
        <f t="shared" si="2280"/>
        <v>#N/A</v>
      </c>
      <c r="BB1700" s="13" t="e">
        <f t="shared" si="2281"/>
        <v>#N/A</v>
      </c>
      <c r="BC1700" s="13" t="e">
        <f t="shared" si="2282"/>
        <v>#N/A</v>
      </c>
      <c r="BD1700" s="13" t="e">
        <f t="shared" si="2283"/>
        <v>#N/A</v>
      </c>
      <c r="BE1700" s="13" t="e">
        <f t="shared" si="2284"/>
        <v>#N/A</v>
      </c>
      <c r="BF1700" s="13" t="e">
        <f t="shared" si="2285"/>
        <v>#N/A</v>
      </c>
      <c r="BG1700" s="13" t="e">
        <f t="shared" si="2286"/>
        <v>#N/A</v>
      </c>
      <c r="BH1700" s="13" t="e">
        <f t="shared" si="2287"/>
        <v>#N/A</v>
      </c>
      <c r="BI1700" s="13" t="e">
        <f t="shared" si="2288"/>
        <v>#N/A</v>
      </c>
      <c r="BJ1700" s="14" t="e">
        <f t="shared" si="2289"/>
        <v>#N/A</v>
      </c>
      <c r="BK1700" s="14" t="e">
        <f t="shared" si="2290"/>
        <v>#N/A</v>
      </c>
      <c r="BL1700" s="14" t="e">
        <f t="shared" si="2291"/>
        <v>#N/A</v>
      </c>
      <c r="BM1700" s="14" t="e">
        <f t="shared" si="2292"/>
        <v>#N/A</v>
      </c>
      <c r="BN1700" s="14" t="e">
        <f t="shared" si="2293"/>
        <v>#N/A</v>
      </c>
    </row>
    <row r="1701" spans="1:66" x14ac:dyDescent="0.25">
      <c r="A1701" t="s">
        <v>341</v>
      </c>
      <c r="B1701" t="s">
        <v>173</v>
      </c>
      <c r="C1701" t="s">
        <v>171</v>
      </c>
      <c r="D1701" t="s">
        <v>406</v>
      </c>
      <c r="E1701" s="10">
        <f>VLOOKUP(A1701,home!$A$2:$E$404,3,FALSE)</f>
        <v>1.2188000000000001</v>
      </c>
      <c r="F1701" s="10">
        <f>VLOOKUP(B1701,home!$B$2:$E$404,3,FALSE)</f>
        <v>1.8461000000000001</v>
      </c>
      <c r="G1701" s="10">
        <f>VLOOKUP(C1701,away!$B$2:$E$404,4,FALSE)</f>
        <v>1.2306999999999999</v>
      </c>
      <c r="H1701" s="10">
        <f>VLOOKUP(A1701,away!$A$2:$E$404,3,FALSE)</f>
        <v>1</v>
      </c>
      <c r="I1701" s="10">
        <f>VLOOKUP(C1701,away!$B$2:$E$404,3,FALSE)</f>
        <v>1</v>
      </c>
      <c r="J1701" s="10">
        <f>VLOOKUP(B1701,home!$B$2:$E$404,4,FALSE)</f>
        <v>0.75</v>
      </c>
      <c r="K1701" s="12">
        <f t="shared" si="2238"/>
        <v>2.7691078350760003</v>
      </c>
      <c r="L1701" s="12">
        <f t="shared" si="2239"/>
        <v>0.75</v>
      </c>
      <c r="M1701" s="13">
        <f t="shared" si="2240"/>
        <v>2.9625854529180332E-2</v>
      </c>
      <c r="N1701" s="13">
        <f t="shared" si="2241"/>
        <v>8.2037185897575055E-2</v>
      </c>
      <c r="O1701" s="13">
        <f t="shared" si="2242"/>
        <v>2.2219390896885249E-2</v>
      </c>
      <c r="P1701" s="13">
        <f t="shared" si="2243"/>
        <v>6.1527889423181298E-2</v>
      </c>
      <c r="Q1701" s="13">
        <f t="shared" si="2244"/>
        <v>0.11358490711828076</v>
      </c>
      <c r="R1701" s="13">
        <f t="shared" si="2245"/>
        <v>8.3322715863319678E-3</v>
      </c>
      <c r="S1701" s="13">
        <f t="shared" si="2246"/>
        <v>3.1945755127016466E-2</v>
      </c>
      <c r="T1701" s="13">
        <f t="shared" si="2247"/>
        <v>8.5188680338710576E-2</v>
      </c>
      <c r="U1701" s="13">
        <f t="shared" si="2248"/>
        <v>2.3072958533692987E-2</v>
      </c>
      <c r="V1701" s="13">
        <f t="shared" si="2249"/>
        <v>7.3717700683033826E-3</v>
      </c>
      <c r="W1701" s="13">
        <f t="shared" si="2250"/>
        <v>0.10484295208253699</v>
      </c>
      <c r="X1701" s="13">
        <f t="shared" si="2251"/>
        <v>7.8632214061902753E-2</v>
      </c>
      <c r="Y1701" s="13">
        <f t="shared" si="2252"/>
        <v>2.9487080273213531E-2</v>
      </c>
      <c r="Z1701" s="13">
        <f t="shared" si="2253"/>
        <v>2.083067896582992E-3</v>
      </c>
      <c r="AA1701" s="13">
        <f t="shared" si="2254"/>
        <v>5.7682396334232467E-3</v>
      </c>
      <c r="AB1701" s="13">
        <f t="shared" si="2255"/>
        <v>7.9864387817541165E-3</v>
      </c>
      <c r="AC1701" s="13">
        <f t="shared" si="2256"/>
        <v>9.5686998068051428E-4</v>
      </c>
      <c r="AD1701" s="13">
        <f t="shared" si="2257"/>
        <v>7.2580360016062717E-2</v>
      </c>
      <c r="AE1701" s="13">
        <f t="shared" si="2258"/>
        <v>5.4435270012047038E-2</v>
      </c>
      <c r="AF1701" s="13">
        <f t="shared" si="2259"/>
        <v>2.0413226254517639E-2</v>
      </c>
      <c r="AG1701" s="13">
        <f t="shared" si="2260"/>
        <v>5.1033065636294098E-3</v>
      </c>
      <c r="AH1701" s="13">
        <f t="shared" si="2261"/>
        <v>3.9057523060931099E-4</v>
      </c>
      <c r="AI1701" s="13">
        <f t="shared" si="2262"/>
        <v>1.0815449312668586E-3</v>
      </c>
      <c r="AJ1701" s="13">
        <f t="shared" si="2263"/>
        <v>1.4974572715788967E-3</v>
      </c>
      <c r="AK1701" s="13">
        <f t="shared" si="2264"/>
        <v>1.3822068878068842E-3</v>
      </c>
      <c r="AL1701" s="13">
        <f t="shared" si="2265"/>
        <v>7.9490284819542991E-5</v>
      </c>
      <c r="AM1701" s="13">
        <f t="shared" si="2266"/>
        <v>4.0196568718623205E-2</v>
      </c>
      <c r="AN1701" s="13">
        <f t="shared" si="2267"/>
        <v>3.0147426538967403E-2</v>
      </c>
      <c r="AO1701" s="13">
        <f t="shared" si="2268"/>
        <v>1.1305284952112776E-2</v>
      </c>
      <c r="AP1701" s="13">
        <f t="shared" si="2269"/>
        <v>2.8263212380281941E-3</v>
      </c>
      <c r="AQ1701" s="13">
        <f t="shared" si="2270"/>
        <v>5.2993523213028628E-4</v>
      </c>
      <c r="AR1701" s="13">
        <f t="shared" si="2271"/>
        <v>5.8586284591396677E-5</v>
      </c>
      <c r="AS1701" s="13">
        <f t="shared" si="2272"/>
        <v>1.6223173969002889E-4</v>
      </c>
      <c r="AT1701" s="13">
        <f t="shared" si="2273"/>
        <v>2.2461859073683461E-4</v>
      </c>
      <c r="AU1701" s="13">
        <f t="shared" si="2274"/>
        <v>2.0733103317103273E-4</v>
      </c>
      <c r="AV1701" s="13">
        <f t="shared" si="2275"/>
        <v>1.4353049710207722E-4</v>
      </c>
      <c r="AW1701" s="13">
        <f t="shared" si="2276"/>
        <v>4.5857743855462413E-6</v>
      </c>
      <c r="AX1701" s="13">
        <f t="shared" si="2277"/>
        <v>1.855143889698509E-2</v>
      </c>
      <c r="AY1701" s="13">
        <f t="shared" si="2278"/>
        <v>1.3913579172738819E-2</v>
      </c>
      <c r="AZ1701" s="13">
        <f t="shared" si="2279"/>
        <v>5.217592189777057E-3</v>
      </c>
      <c r="BA1701" s="13">
        <f t="shared" si="2280"/>
        <v>1.3043980474442642E-3</v>
      </c>
      <c r="BB1701" s="13">
        <f t="shared" si="2281"/>
        <v>2.4457463389579952E-4</v>
      </c>
      <c r="BC1701" s="13">
        <f t="shared" si="2282"/>
        <v>3.6686195084369944E-5</v>
      </c>
      <c r="BD1701" s="13">
        <f t="shared" si="2283"/>
        <v>7.3232855739245813E-6</v>
      </c>
      <c r="BE1701" s="13">
        <f t="shared" si="2284"/>
        <v>2.0278967461253601E-5</v>
      </c>
      <c r="BF1701" s="13">
        <f t="shared" si="2285"/>
        <v>2.8077323842104313E-5</v>
      </c>
      <c r="BG1701" s="13">
        <f t="shared" si="2286"/>
        <v>2.5916379146379078E-5</v>
      </c>
      <c r="BH1701" s="13">
        <f t="shared" si="2287"/>
        <v>1.7941312137759643E-5</v>
      </c>
      <c r="BI1701" s="13">
        <f t="shared" si="2288"/>
        <v>9.9362856024428688E-6</v>
      </c>
      <c r="BJ1701" s="14">
        <f t="shared" si="2289"/>
        <v>0.77057898843426387</v>
      </c>
      <c r="BK1701" s="14">
        <f t="shared" si="2290"/>
        <v>0.14542120858592034</v>
      </c>
      <c r="BL1701" s="14">
        <f t="shared" si="2291"/>
        <v>7.2636855452404725E-2</v>
      </c>
      <c r="BM1701" s="14">
        <f t="shared" si="2292"/>
        <v>0.65948362751938405</v>
      </c>
      <c r="BN1701" s="14">
        <f t="shared" si="2293"/>
        <v>0.31732749945143468</v>
      </c>
    </row>
    <row r="1702" spans="1:66" x14ac:dyDescent="0.25">
      <c r="A1702" t="s">
        <v>341</v>
      </c>
      <c r="B1702" t="s">
        <v>174</v>
      </c>
      <c r="C1702" t="s">
        <v>169</v>
      </c>
      <c r="D1702" t="s">
        <v>406</v>
      </c>
      <c r="E1702" s="10">
        <f>VLOOKUP(A1702,home!$A$2:$E$404,3,FALSE)</f>
        <v>1.2188000000000001</v>
      </c>
      <c r="F1702" s="10">
        <f>VLOOKUP(B1702,home!$B$2:$E$404,3,FALSE)</f>
        <v>1.2306999999999999</v>
      </c>
      <c r="G1702" s="10">
        <f>VLOOKUP(C1702,away!$B$2:$E$404,4,FALSE)</f>
        <v>2.0512000000000001</v>
      </c>
      <c r="H1702" s="10">
        <f>VLOOKUP(A1702,away!$A$2:$E$404,3,FALSE)</f>
        <v>1</v>
      </c>
      <c r="I1702" s="10">
        <f>VLOOKUP(C1702,away!$B$2:$E$404,3,FALSE)</f>
        <v>0.5</v>
      </c>
      <c r="J1702" s="10">
        <f>VLOOKUP(B1702,home!$B$2:$E$404,4,FALSE)</f>
        <v>0.5</v>
      </c>
      <c r="K1702" s="12">
        <f t="shared" si="2238"/>
        <v>3.0767531505920003</v>
      </c>
      <c r="L1702" s="12">
        <f t="shared" si="2239"/>
        <v>0.25</v>
      </c>
      <c r="M1702" s="13">
        <f t="shared" si="2240"/>
        <v>3.5909508760023592E-2</v>
      </c>
      <c r="N1702" s="13">
        <f t="shared" si="2241"/>
        <v>0.11048469421361361</v>
      </c>
      <c r="O1702" s="13">
        <f t="shared" si="2242"/>
        <v>8.9773771900058981E-3</v>
      </c>
      <c r="P1702" s="13">
        <f t="shared" si="2243"/>
        <v>2.7621173553403402E-2</v>
      </c>
      <c r="Q1702" s="13">
        <f t="shared" si="2244"/>
        <v>0.16996706550696472</v>
      </c>
      <c r="R1702" s="13">
        <f t="shared" si="2245"/>
        <v>1.1221721487507373E-3</v>
      </c>
      <c r="S1702" s="13">
        <f t="shared" si="2246"/>
        <v>5.3114707970926475E-3</v>
      </c>
      <c r="T1702" s="13">
        <f t="shared" si="2247"/>
        <v>4.249176637674118E-2</v>
      </c>
      <c r="U1702" s="13">
        <f t="shared" si="2248"/>
        <v>3.4526466941754252E-3</v>
      </c>
      <c r="V1702" s="13">
        <f t="shared" si="2249"/>
        <v>4.5394679192311714E-4</v>
      </c>
      <c r="W1702" s="13">
        <f t="shared" si="2250"/>
        <v>0.1743155680984769</v>
      </c>
      <c r="X1702" s="13">
        <f t="shared" si="2251"/>
        <v>4.3578892024619224E-2</v>
      </c>
      <c r="Y1702" s="13">
        <f t="shared" si="2252"/>
        <v>5.447361503077403E-3</v>
      </c>
      <c r="Z1702" s="13">
        <f t="shared" si="2253"/>
        <v>9.3514345729228137E-5</v>
      </c>
      <c r="AA1702" s="13">
        <f t="shared" si="2254"/>
        <v>2.8772055784795223E-4</v>
      </c>
      <c r="AB1702" s="13">
        <f t="shared" si="2255"/>
        <v>4.4262256642438747E-4</v>
      </c>
      <c r="AC1702" s="13">
        <f t="shared" si="2256"/>
        <v>2.1823159722665332E-5</v>
      </c>
      <c r="AD1702" s="13">
        <f t="shared" si="2257"/>
        <v>0.13408149333605579</v>
      </c>
      <c r="AE1702" s="13">
        <f t="shared" si="2258"/>
        <v>3.3520373334013948E-2</v>
      </c>
      <c r="AF1702" s="13">
        <f t="shared" si="2259"/>
        <v>4.1900466667517434E-3</v>
      </c>
      <c r="AG1702" s="13">
        <f t="shared" si="2260"/>
        <v>3.4917055556264547E-4</v>
      </c>
      <c r="AH1702" s="13">
        <f t="shared" si="2261"/>
        <v>5.844646608076756E-6</v>
      </c>
      <c r="AI1702" s="13">
        <f t="shared" si="2262"/>
        <v>1.7982534865497008E-5</v>
      </c>
      <c r="AJ1702" s="13">
        <f t="shared" si="2263"/>
        <v>2.7663910401524207E-5</v>
      </c>
      <c r="AK1702" s="13">
        <f t="shared" si="2264"/>
        <v>2.8371674495194808E-5</v>
      </c>
      <c r="AL1702" s="13">
        <f t="shared" si="2265"/>
        <v>6.7144475432582993E-7</v>
      </c>
      <c r="AM1702" s="13">
        <f t="shared" si="2266"/>
        <v>8.2507131411557966E-2</v>
      </c>
      <c r="AN1702" s="13">
        <f t="shared" si="2267"/>
        <v>2.0626782852889491E-2</v>
      </c>
      <c r="AO1702" s="13">
        <f t="shared" si="2268"/>
        <v>2.5783478566111864E-3</v>
      </c>
      <c r="AP1702" s="13">
        <f t="shared" si="2269"/>
        <v>2.1486232138426565E-4</v>
      </c>
      <c r="AQ1702" s="13">
        <f t="shared" si="2270"/>
        <v>1.3428895086516597E-5</v>
      </c>
      <c r="AR1702" s="13">
        <f t="shared" si="2271"/>
        <v>2.9223233040383789E-7</v>
      </c>
      <c r="AS1702" s="13">
        <f t="shared" si="2272"/>
        <v>8.9912674327485057E-7</v>
      </c>
      <c r="AT1702" s="13">
        <f t="shared" si="2273"/>
        <v>1.3831955200762105E-6</v>
      </c>
      <c r="AU1702" s="13">
        <f t="shared" si="2274"/>
        <v>1.4185837247597406E-6</v>
      </c>
      <c r="AV1702" s="13">
        <f t="shared" si="2275"/>
        <v>1.0911579861332667E-6</v>
      </c>
      <c r="AW1702" s="13">
        <f t="shared" si="2276"/>
        <v>1.4346317800836591E-8</v>
      </c>
      <c r="AX1702" s="13">
        <f t="shared" si="2277"/>
        <v>4.2309012752803188E-2</v>
      </c>
      <c r="AY1702" s="13">
        <f t="shared" si="2278"/>
        <v>1.0577253188200797E-2</v>
      </c>
      <c r="AZ1702" s="13">
        <f t="shared" si="2279"/>
        <v>1.3221566485250996E-3</v>
      </c>
      <c r="BA1702" s="13">
        <f t="shared" si="2280"/>
        <v>1.10179720710425E-4</v>
      </c>
      <c r="BB1702" s="13">
        <f t="shared" si="2281"/>
        <v>6.8862325444015602E-6</v>
      </c>
      <c r="BC1702" s="13">
        <f t="shared" si="2282"/>
        <v>3.4431162722007808E-7</v>
      </c>
      <c r="BD1702" s="13">
        <f t="shared" si="2283"/>
        <v>1.2176347100159915E-8</v>
      </c>
      <c r="BE1702" s="13">
        <f t="shared" si="2284"/>
        <v>3.7463614303118787E-8</v>
      </c>
      <c r="BF1702" s="13">
        <f t="shared" si="2285"/>
        <v>5.7633146669842129E-8</v>
      </c>
      <c r="BG1702" s="13">
        <f t="shared" si="2286"/>
        <v>5.9107655198322549E-8</v>
      </c>
      <c r="BH1702" s="13">
        <f t="shared" si="2287"/>
        <v>4.5464916088886132E-8</v>
      </c>
      <c r="BI1702" s="13">
        <f t="shared" si="2288"/>
        <v>2.7976864763576259E-8</v>
      </c>
      <c r="BJ1702" s="14">
        <f t="shared" si="2289"/>
        <v>0.87869281780781749</v>
      </c>
      <c r="BK1702" s="14">
        <f t="shared" si="2290"/>
        <v>7.989584769512055E-2</v>
      </c>
      <c r="BL1702" s="14">
        <f t="shared" si="2291"/>
        <v>1.4367726042423465E-2</v>
      </c>
      <c r="BM1702" s="14">
        <f t="shared" si="2292"/>
        <v>0.60839067567644622</v>
      </c>
      <c r="BN1702" s="14">
        <f t="shared" si="2293"/>
        <v>0.35408199137276192</v>
      </c>
    </row>
    <row r="1703" spans="1:66" x14ac:dyDescent="0.25">
      <c r="A1703" t="s">
        <v>345</v>
      </c>
      <c r="B1703" t="s">
        <v>231</v>
      </c>
      <c r="C1703" t="s">
        <v>320</v>
      </c>
      <c r="D1703" t="s">
        <v>406</v>
      </c>
      <c r="E1703" s="10">
        <f>VLOOKUP(A1703,home!$A$2:$E$404,3,FALSE)</f>
        <v>1.5690999999999999</v>
      </c>
      <c r="F1703" s="10">
        <f>VLOOKUP(B1703,home!$B$2:$E$404,3,FALSE)</f>
        <v>1.0428999999999999</v>
      </c>
      <c r="G1703" s="10">
        <f>VLOOKUP(C1703,away!$B$2:$E$404,4,FALSE)</f>
        <v>0.50980000000000003</v>
      </c>
      <c r="H1703" s="10">
        <f>VLOOKUP(A1703,away!$A$2:$E$404,3,FALSE)</f>
        <v>1.1701999999999999</v>
      </c>
      <c r="I1703" s="10">
        <f>VLOOKUP(C1703,away!$B$2:$E$404,3,FALSE)</f>
        <v>1.1109</v>
      </c>
      <c r="J1703" s="10">
        <f>VLOOKUP(B1703,home!$B$2:$E$404,4,FALSE)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345</v>
      </c>
      <c r="B1704" t="s">
        <v>241</v>
      </c>
      <c r="C1704" t="s">
        <v>234</v>
      </c>
      <c r="D1704" t="s">
        <v>406</v>
      </c>
      <c r="E1704" s="10">
        <f>VLOOKUP(A1704,home!$A$2:$E$404,3,FALSE)</f>
        <v>1.5690999999999999</v>
      </c>
      <c r="F1704" s="10">
        <f>VLOOKUP(B1704,home!$B$2:$E$404,3,FALSE)</f>
        <v>0.92700000000000005</v>
      </c>
      <c r="G1704" s="10">
        <f>VLOOKUP(C1704,away!$B$2:$E$404,4,FALSE)</f>
        <v>0.82850000000000001</v>
      </c>
      <c r="H1704" s="10">
        <f>VLOOKUP(A1704,away!$A$2:$E$404,3,FALSE)</f>
        <v>1.1701999999999999</v>
      </c>
      <c r="I1704" s="10">
        <f>VLOOKUP(C1704,away!$B$2:$E$404,3,FALSE)</f>
        <v>1.4527000000000001</v>
      </c>
      <c r="J1704" s="10">
        <f>VLOOKUP(B1704,home!$B$2:$E$404,4,FALSE)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346</v>
      </c>
      <c r="B1705" t="s">
        <v>251</v>
      </c>
      <c r="C1705" t="s">
        <v>323</v>
      </c>
      <c r="D1705" t="s">
        <v>406</v>
      </c>
      <c r="E1705" s="10">
        <f>VLOOKUP(A1705,home!$A$2:$E$404,3,FALSE)</f>
        <v>1.254</v>
      </c>
      <c r="F1705" s="10">
        <f>VLOOKUP(B1705,home!$B$2:$E$404,3,FALSE)</f>
        <v>1.0965</v>
      </c>
      <c r="G1705" s="10">
        <f>VLOOKUP(C1705,away!$B$2:$E$404,4,FALSE)</f>
        <v>0.74760000000000004</v>
      </c>
      <c r="H1705" s="10">
        <f>VLOOKUP(A1705,away!$A$2:$E$404,3,FALSE)</f>
        <v>0.9476</v>
      </c>
      <c r="I1705" s="10">
        <f>VLOOKUP(C1705,away!$B$2:$E$404,3,FALSE)</f>
        <v>1.1872</v>
      </c>
      <c r="J1705" s="10">
        <f>VLOOKUP(B1705,home!$B$2:$E$404,4,FALSE)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347</v>
      </c>
      <c r="B1706" t="s">
        <v>272</v>
      </c>
      <c r="C1706" t="s">
        <v>262</v>
      </c>
      <c r="D1706" t="s">
        <v>406</v>
      </c>
      <c r="E1706" s="10">
        <f>VLOOKUP(A1706,home!$A$2:$E$404,3,FALSE)</f>
        <v>1.5417000000000001</v>
      </c>
      <c r="F1706" s="10">
        <f>VLOOKUP(B1706,home!$B$2:$E$404,3,FALSE)</f>
        <v>2.0179999999999998</v>
      </c>
      <c r="G1706" s="10">
        <f>VLOOKUP(C1706,away!$B$2:$E$404,4,FALSE)</f>
        <v>0.97299999999999998</v>
      </c>
      <c r="H1706" s="10">
        <f>VLOOKUP(A1706,away!$A$2:$E$404,3,FALSE)</f>
        <v>1.125</v>
      </c>
      <c r="I1706" s="10">
        <f>VLOOKUP(C1706,away!$B$2:$E$404,3,FALSE)</f>
        <v>1.5556000000000001</v>
      </c>
      <c r="J1706" s="10">
        <f>VLOOKUP(B1706,home!$B$2:$E$404,4,FALSE)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337</v>
      </c>
      <c r="B1707" t="s">
        <v>72</v>
      </c>
      <c r="C1707" t="s">
        <v>85</v>
      </c>
      <c r="D1707" t="s">
        <v>409</v>
      </c>
      <c r="E1707" s="10">
        <f>VLOOKUP(A1707,home!$A$2:$E$404,3,FALSE)</f>
        <v>1.2959000000000001</v>
      </c>
      <c r="F1707" s="10">
        <f>VLOOKUP(B1707,home!$B$2:$E$404,3,FALSE)</f>
        <v>0.96460000000000001</v>
      </c>
      <c r="G1707" s="10">
        <f>VLOOKUP(C1707,away!$B$2:$E$404,4,FALSE)</f>
        <v>1.2861</v>
      </c>
      <c r="H1707" s="10">
        <f>VLOOKUP(A1707,away!$A$2:$E$404,3,FALSE)</f>
        <v>1</v>
      </c>
      <c r="I1707" s="10">
        <f>VLOOKUP(C1707,away!$B$2:$E$404,3,FALSE)</f>
        <v>1</v>
      </c>
      <c r="J1707" s="10">
        <f>VLOOKUP(B1707,home!$B$2:$E$404,4,FALSE)</f>
        <v>0.5</v>
      </c>
      <c r="K1707" s="12">
        <f t="shared" si="2238"/>
        <v>1.607657332554</v>
      </c>
      <c r="L1707" s="12">
        <f t="shared" si="2239"/>
        <v>0.5</v>
      </c>
      <c r="M1707" s="13">
        <f t="shared" si="2240"/>
        <v>0.12152231961298658</v>
      </c>
      <c r="N1707" s="13">
        <f t="shared" si="2241"/>
        <v>0.19536624819478865</v>
      </c>
      <c r="O1707" s="13">
        <f t="shared" si="2242"/>
        <v>6.0761159806493291E-2</v>
      </c>
      <c r="P1707" s="13">
        <f t="shared" si="2243"/>
        <v>9.7683124097394325E-2</v>
      </c>
      <c r="Q1707" s="13">
        <f t="shared" si="2244"/>
        <v>0.15704099072195832</v>
      </c>
      <c r="R1707" s="13">
        <f t="shared" si="2245"/>
        <v>1.5190289951623323E-2</v>
      </c>
      <c r="S1707" s="13">
        <f t="shared" si="2246"/>
        <v>1.963012384024479E-2</v>
      </c>
      <c r="T1707" s="13">
        <f t="shared" si="2247"/>
        <v>7.8520495360979159E-2</v>
      </c>
      <c r="U1707" s="13">
        <f t="shared" si="2248"/>
        <v>2.4420781024348581E-2</v>
      </c>
      <c r="V1707" s="13">
        <f t="shared" si="2249"/>
        <v>1.753250696150702E-3</v>
      </c>
      <c r="W1707" s="13">
        <f t="shared" si="2250"/>
        <v>8.4156033415233672E-2</v>
      </c>
      <c r="X1707" s="13">
        <f t="shared" si="2251"/>
        <v>4.2078016707616836E-2</v>
      </c>
      <c r="Y1707" s="13">
        <f t="shared" si="2252"/>
        <v>1.0519504176904209E-2</v>
      </c>
      <c r="Z1707" s="13">
        <f t="shared" si="2253"/>
        <v>2.5317149919372207E-3</v>
      </c>
      <c r="AA1707" s="13">
        <f t="shared" si="2254"/>
        <v>4.0701301707247641E-3</v>
      </c>
      <c r="AB1707" s="13">
        <f t="shared" si="2255"/>
        <v>3.2716873067074655E-3</v>
      </c>
      <c r="AC1707" s="13">
        <f t="shared" si="2256"/>
        <v>8.8082073046002489E-5</v>
      </c>
      <c r="AD1707" s="13">
        <f t="shared" si="2257"/>
        <v>3.3823516049664958E-2</v>
      </c>
      <c r="AE1707" s="13">
        <f t="shared" si="2258"/>
        <v>1.6911758024832479E-2</v>
      </c>
      <c r="AF1707" s="13">
        <f t="shared" si="2259"/>
        <v>4.2279395062081197E-3</v>
      </c>
      <c r="AG1707" s="13">
        <f t="shared" si="2260"/>
        <v>7.0465658436802013E-4</v>
      </c>
      <c r="AH1707" s="13">
        <f t="shared" si="2261"/>
        <v>3.1646437399215254E-4</v>
      </c>
      <c r="AI1707" s="13">
        <f t="shared" si="2262"/>
        <v>5.0876627134059541E-4</v>
      </c>
      <c r="AJ1707" s="13">
        <f t="shared" si="2263"/>
        <v>4.0896091333843308E-4</v>
      </c>
      <c r="AK1707" s="13">
        <f t="shared" si="2264"/>
        <v>2.1915633701883767E-4</v>
      </c>
      <c r="AL1707" s="13">
        <f t="shared" si="2265"/>
        <v>2.8321158119792584E-6</v>
      </c>
      <c r="AM1707" s="13">
        <f t="shared" si="2266"/>
        <v>1.0875324718000351E-2</v>
      </c>
      <c r="AN1707" s="13">
        <f t="shared" si="2267"/>
        <v>5.4376623590001753E-3</v>
      </c>
      <c r="AO1707" s="13">
        <f t="shared" si="2268"/>
        <v>1.3594155897500438E-3</v>
      </c>
      <c r="AP1707" s="13">
        <f t="shared" si="2269"/>
        <v>2.2656926495834067E-4</v>
      </c>
      <c r="AQ1707" s="13">
        <f t="shared" si="2270"/>
        <v>2.8321158119792574E-5</v>
      </c>
      <c r="AR1707" s="13">
        <f t="shared" si="2271"/>
        <v>3.1646437399215258E-5</v>
      </c>
      <c r="AS1707" s="13">
        <f t="shared" si="2272"/>
        <v>5.0876627134059553E-5</v>
      </c>
      <c r="AT1707" s="13">
        <f t="shared" si="2273"/>
        <v>4.0896091333843323E-5</v>
      </c>
      <c r="AU1707" s="13">
        <f t="shared" si="2274"/>
        <v>2.1915633701883773E-5</v>
      </c>
      <c r="AV1707" s="13">
        <f t="shared" si="2275"/>
        <v>8.8082073046002516E-6</v>
      </c>
      <c r="AW1707" s="13">
        <f t="shared" si="2276"/>
        <v>6.3237107663480355E-8</v>
      </c>
      <c r="AX1707" s="13">
        <f t="shared" si="2277"/>
        <v>2.9139659211331746E-3</v>
      </c>
      <c r="AY1707" s="13">
        <f t="shared" si="2278"/>
        <v>1.4569829605665873E-3</v>
      </c>
      <c r="AZ1707" s="13">
        <f t="shared" si="2279"/>
        <v>3.6424574014164683E-4</v>
      </c>
      <c r="BA1707" s="13">
        <f t="shared" si="2280"/>
        <v>6.0707623356941145E-5</v>
      </c>
      <c r="BB1707" s="13">
        <f t="shared" si="2281"/>
        <v>7.5884529196176414E-6</v>
      </c>
      <c r="BC1707" s="13">
        <f t="shared" si="2282"/>
        <v>7.5884529196176431E-7</v>
      </c>
      <c r="BD1707" s="13">
        <f t="shared" si="2283"/>
        <v>2.6372031166012716E-6</v>
      </c>
      <c r="BE1707" s="13">
        <f t="shared" si="2284"/>
        <v>4.2397189278382958E-6</v>
      </c>
      <c r="BF1707" s="13">
        <f t="shared" si="2285"/>
        <v>3.4080076111536098E-6</v>
      </c>
      <c r="BG1707" s="13">
        <f t="shared" si="2286"/>
        <v>1.8263028084903143E-6</v>
      </c>
      <c r="BH1707" s="13">
        <f t="shared" si="2287"/>
        <v>7.3401727538335416E-7</v>
      </c>
      <c r="BI1707" s="13">
        <f t="shared" si="2288"/>
        <v>2.3600965099827151E-7</v>
      </c>
      <c r="BJ1707" s="14">
        <f t="shared" si="2289"/>
        <v>0.64608070137579299</v>
      </c>
      <c r="BK1707" s="14">
        <f t="shared" si="2290"/>
        <v>0.24213671539620099</v>
      </c>
      <c r="BL1707" s="14">
        <f t="shared" si="2291"/>
        <v>0.10933462041185152</v>
      </c>
      <c r="BM1707" s="14">
        <f t="shared" si="2292"/>
        <v>0.35106270006707929</v>
      </c>
      <c r="BN1707" s="14">
        <f t="shared" si="2293"/>
        <v>0.64756413238524446</v>
      </c>
    </row>
    <row r="1708" spans="1:66" x14ac:dyDescent="0.25">
      <c r="A1708" t="s">
        <v>337</v>
      </c>
      <c r="B1708" t="s">
        <v>73</v>
      </c>
      <c r="C1708" t="s">
        <v>93</v>
      </c>
      <c r="D1708" t="s">
        <v>409</v>
      </c>
      <c r="E1708" s="10">
        <f>VLOOKUP(A1708,home!$A$2:$E$404,3,FALSE)</f>
        <v>1.2959000000000001</v>
      </c>
      <c r="F1708" s="10">
        <f>VLOOKUP(B1708,home!$B$2:$E$404,3,FALSE)</f>
        <v>0.96460000000000001</v>
      </c>
      <c r="G1708" s="10">
        <f>VLOOKUP(C1708,away!$B$2:$E$404,4,FALSE)</f>
        <v>1.0288999999999999</v>
      </c>
      <c r="H1708" s="10">
        <f>VLOOKUP(A1708,away!$A$2:$E$404,3,FALSE)</f>
        <v>1</v>
      </c>
      <c r="I1708" s="10">
        <f>VLOOKUP(C1708,away!$B$2:$E$404,3,FALSE)</f>
        <v>0.66669999999999996</v>
      </c>
      <c r="J1708" s="10">
        <f>VLOOKUP(B1708,home!$B$2:$E$404,4,FALSE)</f>
        <v>1</v>
      </c>
      <c r="K1708" s="12">
        <f t="shared" si="2238"/>
        <v>1.286150866546</v>
      </c>
      <c r="L1708" s="12">
        <f t="shared" si="2239"/>
        <v>0.66669999999999996</v>
      </c>
      <c r="M1708" s="13">
        <f t="shared" si="2240"/>
        <v>0.14186904480842952</v>
      </c>
      <c r="N1708" s="13">
        <f t="shared" si="2241"/>
        <v>0.18246499491641494</v>
      </c>
      <c r="O1708" s="13">
        <f t="shared" si="2242"/>
        <v>9.4584092173779957E-2</v>
      </c>
      <c r="P1708" s="13">
        <f t="shared" si="2243"/>
        <v>0.12164941211077382</v>
      </c>
      <c r="Q1708" s="13">
        <f t="shared" si="2244"/>
        <v>0.11733875566302931</v>
      </c>
      <c r="R1708" s="13">
        <f t="shared" si="2245"/>
        <v>3.1529607126129539E-2</v>
      </c>
      <c r="S1708" s="13">
        <f t="shared" si="2246"/>
        <v>2.6077886629320549E-2</v>
      </c>
      <c r="T1708" s="13">
        <f t="shared" si="2247"/>
        <v>7.8229748400541643E-2</v>
      </c>
      <c r="U1708" s="13">
        <f t="shared" si="2248"/>
        <v>4.0551831527126443E-2</v>
      </c>
      <c r="V1708" s="13">
        <f t="shared" si="2249"/>
        <v>2.4845758141343165E-3</v>
      </c>
      <c r="W1708" s="13">
        <f t="shared" si="2250"/>
        <v>5.0305114091811515E-2</v>
      </c>
      <c r="X1708" s="13">
        <f t="shared" si="2251"/>
        <v>3.3538419565010733E-2</v>
      </c>
      <c r="Y1708" s="13">
        <f t="shared" si="2252"/>
        <v>1.1180032161996326E-2</v>
      </c>
      <c r="Z1708" s="13">
        <f t="shared" si="2253"/>
        <v>7.0069296903301874E-3</v>
      </c>
      <c r="AA1708" s="13">
        <f t="shared" si="2254"/>
        <v>9.0119686930450662E-3</v>
      </c>
      <c r="AB1708" s="13">
        <f t="shared" si="2255"/>
        <v>5.7953756719226696E-3</v>
      </c>
      <c r="AC1708" s="13">
        <f t="shared" si="2256"/>
        <v>1.3315412972145422E-4</v>
      </c>
      <c r="AD1708" s="13">
        <f t="shared" si="2257"/>
        <v>1.6174991520219693E-2</v>
      </c>
      <c r="AE1708" s="13">
        <f t="shared" si="2258"/>
        <v>1.0783866846530469E-2</v>
      </c>
      <c r="AF1708" s="13">
        <f t="shared" si="2259"/>
        <v>3.5948020132909307E-3</v>
      </c>
      <c r="AG1708" s="13">
        <f t="shared" si="2260"/>
        <v>7.9888483408702116E-4</v>
      </c>
      <c r="AH1708" s="13">
        <f t="shared" si="2261"/>
        <v>1.1678800061357838E-3</v>
      </c>
      <c r="AI1708" s="13">
        <f t="shared" si="2262"/>
        <v>1.5020698819132861E-3</v>
      </c>
      <c r="AJ1708" s="13">
        <f t="shared" si="2263"/>
        <v>9.659442401177107E-4</v>
      </c>
      <c r="AK1708" s="13">
        <f t="shared" si="2264"/>
        <v>4.1411667382083709E-4</v>
      </c>
      <c r="AL1708" s="13">
        <f t="shared" si="2265"/>
        <v>4.5670629904104811E-6</v>
      </c>
      <c r="AM1708" s="13">
        <f t="shared" si="2266"/>
        <v>4.1606958720209501E-3</v>
      </c>
      <c r="AN1708" s="13">
        <f t="shared" si="2267"/>
        <v>2.7739359378763668E-3</v>
      </c>
      <c r="AO1708" s="13">
        <f t="shared" si="2268"/>
        <v>9.2469154489108662E-4</v>
      </c>
      <c r="AP1708" s="13">
        <f t="shared" si="2269"/>
        <v>2.0549728432629581E-4</v>
      </c>
      <c r="AQ1708" s="13">
        <f t="shared" si="2270"/>
        <v>3.425125986508535E-5</v>
      </c>
      <c r="AR1708" s="13">
        <f t="shared" si="2271"/>
        <v>1.5572512001814544E-4</v>
      </c>
      <c r="AS1708" s="13">
        <f t="shared" si="2272"/>
        <v>2.002859980543176E-4</v>
      </c>
      <c r="AT1708" s="13">
        <f t="shared" si="2273"/>
        <v>1.2879900497729556E-4</v>
      </c>
      <c r="AU1708" s="13">
        <f t="shared" si="2274"/>
        <v>5.5218317287270431E-5</v>
      </c>
      <c r="AV1708" s="13">
        <f t="shared" si="2275"/>
        <v>1.7754771657058709E-5</v>
      </c>
      <c r="AW1708" s="13">
        <f t="shared" si="2276"/>
        <v>1.0878195776458766E-7</v>
      </c>
      <c r="AX1708" s="13">
        <f t="shared" si="2277"/>
        <v>8.9188043353901746E-4</v>
      </c>
      <c r="AY1708" s="13">
        <f t="shared" si="2278"/>
        <v>5.946166850404629E-4</v>
      </c>
      <c r="AZ1708" s="13">
        <f t="shared" si="2279"/>
        <v>1.9821547195823826E-4</v>
      </c>
      <c r="BA1708" s="13">
        <f t="shared" si="2280"/>
        <v>4.4050085051519145E-5</v>
      </c>
      <c r="BB1708" s="13">
        <f t="shared" si="2281"/>
        <v>7.3420479259619519E-6</v>
      </c>
      <c r="BC1708" s="13">
        <f t="shared" si="2282"/>
        <v>9.7898867044776687E-7</v>
      </c>
      <c r="BD1708" s="13">
        <f t="shared" si="2283"/>
        <v>1.730365625268292E-5</v>
      </c>
      <c r="BE1708" s="13">
        <f t="shared" si="2284"/>
        <v>2.2255112483802251E-5</v>
      </c>
      <c r="BF1708" s="13">
        <f t="shared" si="2285"/>
        <v>1.4311716103060487E-5</v>
      </c>
      <c r="BG1708" s="13">
        <f t="shared" si="2286"/>
        <v>6.1356753559038638E-6</v>
      </c>
      <c r="BH1708" s="13">
        <f t="shared" si="2287"/>
        <v>1.972851043960173E-6</v>
      </c>
      <c r="BI1708" s="13">
        <f t="shared" si="2288"/>
        <v>5.0747681595111114E-7</v>
      </c>
      <c r="BJ1708" s="14">
        <f t="shared" si="2289"/>
        <v>0.51424576562409785</v>
      </c>
      <c r="BK1708" s="14">
        <f t="shared" si="2290"/>
        <v>0.29281325724041052</v>
      </c>
      <c r="BL1708" s="14">
        <f t="shared" si="2291"/>
        <v>0.18614315569404077</v>
      </c>
      <c r="BM1708" s="14">
        <f t="shared" si="2292"/>
        <v>0.31017869354723976</v>
      </c>
      <c r="BN1708" s="14">
        <f t="shared" si="2293"/>
        <v>0.68943590679855704</v>
      </c>
    </row>
    <row r="1709" spans="1:66" x14ac:dyDescent="0.25">
      <c r="A1709" t="s">
        <v>337</v>
      </c>
      <c r="B1709" t="s">
        <v>88</v>
      </c>
      <c r="C1709" t="s">
        <v>74</v>
      </c>
      <c r="D1709" t="s">
        <v>409</v>
      </c>
      <c r="E1709" s="10">
        <f>VLOOKUP(A1709,home!$A$2:$E$404,3,FALSE)</f>
        <v>1.2959000000000001</v>
      </c>
      <c r="F1709" s="10">
        <f>VLOOKUP(B1709,home!$B$2:$E$404,3,FALSE)</f>
        <v>0.77170000000000005</v>
      </c>
      <c r="G1709" s="10">
        <f>VLOOKUP(C1709,away!$B$2:$E$404,4,FALSE)</f>
        <v>1.5432999999999999</v>
      </c>
      <c r="H1709" s="10">
        <f>VLOOKUP(A1709,away!$A$2:$E$404,3,FALSE)</f>
        <v>1</v>
      </c>
      <c r="I1709" s="10">
        <f>VLOOKUP(C1709,away!$B$2:$E$404,3,FALSE)</f>
        <v>0.1</v>
      </c>
      <c r="J1709" s="10">
        <f>VLOOKUP(B1709,home!$B$2:$E$404,4,FALSE)</f>
        <v>0.75</v>
      </c>
      <c r="K1709" s="12">
        <f t="shared" si="2238"/>
        <v>1.543371038099</v>
      </c>
      <c r="L1709" s="12">
        <f t="shared" si="2239"/>
        <v>7.5000000000000011E-2</v>
      </c>
      <c r="M1709" s="13">
        <f t="shared" si="2240"/>
        <v>0.19822133123107499</v>
      </c>
      <c r="N1709" s="13">
        <f t="shared" si="2241"/>
        <v>0.30592906175546991</v>
      </c>
      <c r="O1709" s="13">
        <f t="shared" si="2242"/>
        <v>1.486659984233063E-2</v>
      </c>
      <c r="P1709" s="13">
        <f t="shared" si="2243"/>
        <v>2.2944679631660254E-2</v>
      </c>
      <c r="Q1709" s="13">
        <f t="shared" si="2244"/>
        <v>0.23608102681309637</v>
      </c>
      <c r="R1709" s="13">
        <f t="shared" si="2245"/>
        <v>5.5749749408739882E-4</v>
      </c>
      <c r="S1709" s="13">
        <f t="shared" si="2246"/>
        <v>6.6397788791183407E-4</v>
      </c>
      <c r="T1709" s="13">
        <f t="shared" si="2247"/>
        <v>1.7706077010982237E-2</v>
      </c>
      <c r="U1709" s="13">
        <f t="shared" si="2248"/>
        <v>8.6042548618725978E-4</v>
      </c>
      <c r="V1709" s="13">
        <f t="shared" si="2249"/>
        <v>8.5397020178439139E-6</v>
      </c>
      <c r="W1709" s="13">
        <f t="shared" si="2250"/>
        <v>0.12145353980933546</v>
      </c>
      <c r="X1709" s="13">
        <f t="shared" si="2251"/>
        <v>9.1090154857001639E-3</v>
      </c>
      <c r="Y1709" s="13">
        <f t="shared" si="2252"/>
        <v>3.4158808071375619E-4</v>
      </c>
      <c r="Z1709" s="13">
        <f t="shared" si="2253"/>
        <v>1.3937437352184982E-5</v>
      </c>
      <c r="AA1709" s="13">
        <f t="shared" si="2254"/>
        <v>2.1510637154681513E-5</v>
      </c>
      <c r="AB1709" s="13">
        <f t="shared" si="2255"/>
        <v>1.6599447197795865E-5</v>
      </c>
      <c r="AC1709" s="13">
        <f t="shared" si="2256"/>
        <v>6.1780916101574486E-8</v>
      </c>
      <c r="AD1709" s="13">
        <f t="shared" si="2257"/>
        <v>4.6861968954083101E-2</v>
      </c>
      <c r="AE1709" s="13">
        <f t="shared" si="2258"/>
        <v>3.5146476715562343E-3</v>
      </c>
      <c r="AF1709" s="13">
        <f t="shared" si="2259"/>
        <v>1.3179928768335881E-4</v>
      </c>
      <c r="AG1709" s="13">
        <f t="shared" si="2260"/>
        <v>3.2949821920839736E-6</v>
      </c>
      <c r="AH1709" s="13">
        <f t="shared" si="2261"/>
        <v>2.6132695035346836E-7</v>
      </c>
      <c r="AI1709" s="13">
        <f t="shared" si="2262"/>
        <v>4.0332444665027828E-7</v>
      </c>
      <c r="AJ1709" s="13">
        <f t="shared" si="2263"/>
        <v>3.1123963495867239E-7</v>
      </c>
      <c r="AK1709" s="13">
        <f t="shared" si="2264"/>
        <v>1.6011941283457332E-7</v>
      </c>
      <c r="AL1709" s="13">
        <f t="shared" si="2265"/>
        <v>2.8605262985518243E-10</v>
      </c>
      <c r="AM1709" s="13">
        <f t="shared" si="2266"/>
        <v>1.4465081134405252E-2</v>
      </c>
      <c r="AN1709" s="13">
        <f t="shared" si="2267"/>
        <v>1.0848810850803943E-3</v>
      </c>
      <c r="AO1709" s="13">
        <f t="shared" si="2268"/>
        <v>4.0683040690514797E-5</v>
      </c>
      <c r="AP1709" s="13">
        <f t="shared" si="2269"/>
        <v>1.0170760172628709E-6</v>
      </c>
      <c r="AQ1709" s="13">
        <f t="shared" si="2270"/>
        <v>1.9070175323678822E-8</v>
      </c>
      <c r="AR1709" s="13">
        <f t="shared" si="2271"/>
        <v>3.9199042553020265E-9</v>
      </c>
      <c r="AS1709" s="13">
        <f t="shared" si="2272"/>
        <v>6.0498666997541753E-9</v>
      </c>
      <c r="AT1709" s="13">
        <f t="shared" si="2273"/>
        <v>4.6685945243800874E-9</v>
      </c>
      <c r="AU1709" s="13">
        <f t="shared" si="2274"/>
        <v>2.4017911925186003E-9</v>
      </c>
      <c r="AV1709" s="13">
        <f t="shared" si="2275"/>
        <v>9.2671374152361748E-10</v>
      </c>
      <c r="AW1709" s="13">
        <f t="shared" si="2276"/>
        <v>9.1976113393863038E-13</v>
      </c>
      <c r="AX1709" s="13">
        <f t="shared" si="2277"/>
        <v>3.7208312144322163E-3</v>
      </c>
      <c r="AY1709" s="13">
        <f t="shared" si="2278"/>
        <v>2.7906234108241639E-4</v>
      </c>
      <c r="AZ1709" s="13">
        <f t="shared" si="2279"/>
        <v>1.0464837790590617E-5</v>
      </c>
      <c r="BA1709" s="13">
        <f t="shared" si="2280"/>
        <v>2.6162094476476563E-7</v>
      </c>
      <c r="BB1709" s="13">
        <f t="shared" si="2281"/>
        <v>4.905392714339354E-9</v>
      </c>
      <c r="BC1709" s="13">
        <f t="shared" si="2282"/>
        <v>7.358089071509034E-11</v>
      </c>
      <c r="BD1709" s="13">
        <f t="shared" si="2283"/>
        <v>4.8998803191275389E-11</v>
      </c>
      <c r="BE1709" s="13">
        <f t="shared" si="2284"/>
        <v>7.5623333746927289E-11</v>
      </c>
      <c r="BF1709" s="13">
        <f t="shared" si="2285"/>
        <v>5.8357431554751162E-11</v>
      </c>
      <c r="BG1709" s="13">
        <f t="shared" si="2286"/>
        <v>3.0022389906482547E-11</v>
      </c>
      <c r="BH1709" s="13">
        <f t="shared" si="2287"/>
        <v>1.1583921769045233E-11</v>
      </c>
      <c r="BI1709" s="13">
        <f t="shared" si="2288"/>
        <v>3.5756578731897848E-12</v>
      </c>
      <c r="BJ1709" s="14">
        <f t="shared" si="2289"/>
        <v>0.76073432625040516</v>
      </c>
      <c r="BK1709" s="14">
        <f t="shared" si="2290"/>
        <v>0.22211765286071605</v>
      </c>
      <c r="BL1709" s="14">
        <f t="shared" si="2291"/>
        <v>1.6323787112434512E-2</v>
      </c>
      <c r="BM1709" s="14">
        <f t="shared" si="2292"/>
        <v>0.22031044455302562</v>
      </c>
      <c r="BN1709" s="14">
        <f t="shared" si="2293"/>
        <v>0.77860019676771963</v>
      </c>
    </row>
    <row r="1710" spans="1:66" x14ac:dyDescent="0.25">
      <c r="A1710" t="s">
        <v>337</v>
      </c>
      <c r="B1710" t="s">
        <v>75</v>
      </c>
      <c r="C1710" t="s">
        <v>96</v>
      </c>
      <c r="D1710" t="s">
        <v>409</v>
      </c>
      <c r="E1710" s="10">
        <f>VLOOKUP(A1710,home!$A$2:$E$404,3,FALSE)</f>
        <v>1.2959000000000001</v>
      </c>
      <c r="F1710" s="10">
        <f>VLOOKUP(B1710,home!$B$2:$E$404,3,FALSE)</f>
        <v>1.5432999999999999</v>
      </c>
      <c r="G1710" s="10">
        <f>VLOOKUP(C1710,away!$B$2:$E$404,4,FALSE)</f>
        <v>0.77170000000000005</v>
      </c>
      <c r="H1710" s="10">
        <f>VLOOKUP(A1710,away!$A$2:$E$404,3,FALSE)</f>
        <v>1</v>
      </c>
      <c r="I1710" s="10">
        <f>VLOOKUP(C1710,away!$B$2:$E$404,3,FALSE)</f>
        <v>0.1</v>
      </c>
      <c r="J1710" s="10">
        <f>VLOOKUP(B1710,home!$B$2:$E$404,4,FALSE)</f>
        <v>1</v>
      </c>
      <c r="K1710" s="12">
        <f t="shared" si="2238"/>
        <v>1.5433710380990002</v>
      </c>
      <c r="L1710" s="12">
        <f t="shared" si="2239"/>
        <v>0.1</v>
      </c>
      <c r="M1710" s="13">
        <f t="shared" si="2240"/>
        <v>0.19332722912511868</v>
      </c>
      <c r="N1710" s="13">
        <f t="shared" si="2241"/>
        <v>0.29837564630763769</v>
      </c>
      <c r="O1710" s="13">
        <f t="shared" si="2242"/>
        <v>1.9332722912511872E-2</v>
      </c>
      <c r="P1710" s="13">
        <f t="shared" si="2243"/>
        <v>2.9837564630763775E-2</v>
      </c>
      <c r="Q1710" s="13">
        <f t="shared" si="2244"/>
        <v>0.23025216549263947</v>
      </c>
      <c r="R1710" s="13">
        <f t="shared" si="2245"/>
        <v>9.6663614562559372E-4</v>
      </c>
      <c r="S1710" s="13">
        <f t="shared" si="2246"/>
        <v>1.1512608274631979E-3</v>
      </c>
      <c r="T1710" s="13">
        <f t="shared" si="2247"/>
        <v>2.3025216549263951E-2</v>
      </c>
      <c r="U1710" s="13">
        <f t="shared" si="2248"/>
        <v>1.4918782315381889E-3</v>
      </c>
      <c r="V1710" s="13">
        <f t="shared" si="2249"/>
        <v>1.9742473537828783E-5</v>
      </c>
      <c r="W1710" s="13">
        <f t="shared" si="2250"/>
        <v>0.11845484122697264</v>
      </c>
      <c r="X1710" s="13">
        <f t="shared" si="2251"/>
        <v>1.1845484122697267E-2</v>
      </c>
      <c r="Y1710" s="13">
        <f t="shared" si="2252"/>
        <v>5.9227420613486336E-4</v>
      </c>
      <c r="Z1710" s="13">
        <f t="shared" si="2253"/>
        <v>3.2221204854186459E-5</v>
      </c>
      <c r="AA1710" s="13">
        <f t="shared" si="2254"/>
        <v>4.9729274384606301E-5</v>
      </c>
      <c r="AB1710" s="13">
        <f t="shared" si="2255"/>
        <v>3.8375360915439927E-5</v>
      </c>
      <c r="AC1710" s="13">
        <f t="shared" si="2256"/>
        <v>1.9043726174200536E-7</v>
      </c>
      <c r="AD1710" s="13">
        <f t="shared" si="2257"/>
        <v>4.5704942818081247E-2</v>
      </c>
      <c r="AE1710" s="13">
        <f t="shared" si="2258"/>
        <v>4.5704942818081259E-3</v>
      </c>
      <c r="AF1710" s="13">
        <f t="shared" si="2259"/>
        <v>2.2852471409040632E-4</v>
      </c>
      <c r="AG1710" s="13">
        <f t="shared" si="2260"/>
        <v>7.617490469680211E-6</v>
      </c>
      <c r="AH1710" s="13">
        <f t="shared" si="2261"/>
        <v>8.0553012135466186E-7</v>
      </c>
      <c r="AI1710" s="13">
        <f t="shared" si="2262"/>
        <v>1.243231859615158E-6</v>
      </c>
      <c r="AJ1710" s="13">
        <f t="shared" si="2263"/>
        <v>9.5938402288599872E-7</v>
      </c>
      <c r="AK1710" s="13">
        <f t="shared" si="2264"/>
        <v>4.9356183844571973E-7</v>
      </c>
      <c r="AL1710" s="13">
        <f t="shared" si="2265"/>
        <v>1.17566141738996E-9</v>
      </c>
      <c r="AM1710" s="13">
        <f t="shared" si="2266"/>
        <v>1.4107937008679494E-2</v>
      </c>
      <c r="AN1710" s="13">
        <f t="shared" si="2267"/>
        <v>1.4107937008679499E-3</v>
      </c>
      <c r="AO1710" s="13">
        <f t="shared" si="2268"/>
        <v>7.0539685043397493E-5</v>
      </c>
      <c r="AP1710" s="13">
        <f t="shared" si="2269"/>
        <v>2.3513228347799169E-6</v>
      </c>
      <c r="AQ1710" s="13">
        <f t="shared" si="2270"/>
        <v>5.8783070869497942E-8</v>
      </c>
      <c r="AR1710" s="13">
        <f t="shared" si="2271"/>
        <v>1.6110602427093252E-8</v>
      </c>
      <c r="AS1710" s="13">
        <f t="shared" si="2272"/>
        <v>2.4864637192303185E-8</v>
      </c>
      <c r="AT1710" s="13">
        <f t="shared" si="2273"/>
        <v>1.9187680457719992E-8</v>
      </c>
      <c r="AU1710" s="13">
        <f t="shared" si="2274"/>
        <v>9.8712367689144042E-9</v>
      </c>
      <c r="AV1710" s="13">
        <f t="shared" si="2275"/>
        <v>3.8087452348401106E-9</v>
      </c>
      <c r="AW1710" s="13">
        <f t="shared" si="2276"/>
        <v>5.040227172805778E-12</v>
      </c>
      <c r="AX1710" s="13">
        <f t="shared" si="2277"/>
        <v>3.6289635644201593E-3</v>
      </c>
      <c r="AY1710" s="13">
        <f t="shared" si="2278"/>
        <v>3.6289635644201602E-4</v>
      </c>
      <c r="AZ1710" s="13">
        <f t="shared" si="2279"/>
        <v>1.8144817822100803E-5</v>
      </c>
      <c r="BA1710" s="13">
        <f t="shared" si="2280"/>
        <v>6.0482726073669347E-7</v>
      </c>
      <c r="BB1710" s="13">
        <f t="shared" si="2281"/>
        <v>1.5120681518417345E-8</v>
      </c>
      <c r="BC1710" s="13">
        <f t="shared" si="2282"/>
        <v>3.0241363036834718E-10</v>
      </c>
      <c r="BD1710" s="13">
        <f t="shared" si="2283"/>
        <v>2.6851004045155382E-10</v>
      </c>
      <c r="BE1710" s="13">
        <f t="shared" si="2284"/>
        <v>4.1441061987171911E-10</v>
      </c>
      <c r="BF1710" s="13">
        <f t="shared" si="2285"/>
        <v>3.1979467429533273E-10</v>
      </c>
      <c r="BG1710" s="13">
        <f t="shared" si="2286"/>
        <v>1.6452061281523983E-10</v>
      </c>
      <c r="BH1710" s="13">
        <f t="shared" si="2287"/>
        <v>6.3479087247335087E-11</v>
      </c>
      <c r="BI1710" s="13">
        <f t="shared" si="2288"/>
        <v>1.9594356956499303E-11</v>
      </c>
      <c r="BJ1710" s="14">
        <f t="shared" si="2289"/>
        <v>0.75265951269933185</v>
      </c>
      <c r="BK1710" s="14">
        <f t="shared" si="2290"/>
        <v>0.22469888502624868</v>
      </c>
      <c r="BL1710" s="14">
        <f t="shared" si="2291"/>
        <v>2.1882918726029481E-2</v>
      </c>
      <c r="BM1710" s="14">
        <f t="shared" si="2292"/>
        <v>0.22681867669076541</v>
      </c>
      <c r="BN1710" s="14">
        <f t="shared" si="2293"/>
        <v>0.77209196461429719</v>
      </c>
    </row>
    <row r="1711" spans="1:66" x14ac:dyDescent="0.25">
      <c r="A1711" t="s">
        <v>337</v>
      </c>
      <c r="B1711" t="s">
        <v>94</v>
      </c>
      <c r="C1711" t="s">
        <v>83</v>
      </c>
      <c r="D1711" t="s">
        <v>409</v>
      </c>
      <c r="E1711" s="10">
        <f>VLOOKUP(A1711,home!$A$2:$E$404,3,FALSE)</f>
        <v>1.2959000000000001</v>
      </c>
      <c r="F1711" s="10">
        <f>VLOOKUP(B1711,home!$B$2:$E$404,3,FALSE)</f>
        <v>0.57869999999999999</v>
      </c>
      <c r="G1711" s="10">
        <f>VLOOKUP(C1711,away!$B$2:$E$404,4,FALSE)</f>
        <v>0.51439999999999997</v>
      </c>
      <c r="H1711" s="10">
        <f>VLOOKUP(A1711,away!$A$2:$E$404,3,FALSE)</f>
        <v>1</v>
      </c>
      <c r="I1711" s="10">
        <f>VLOOKUP(C1711,away!$B$2:$E$404,3,FALSE)</f>
        <v>0.66669999999999996</v>
      </c>
      <c r="J1711" s="10">
        <f>VLOOKUP(B1711,home!$B$2:$E$404,4,FALSE)</f>
        <v>1</v>
      </c>
      <c r="K1711" s="12">
        <f t="shared" si="2238"/>
        <v>0.38576776255200002</v>
      </c>
      <c r="L1711" s="12">
        <f t="shared" si="2239"/>
        <v>0.66669999999999996</v>
      </c>
      <c r="M1711" s="13">
        <f t="shared" si="2240"/>
        <v>0.34907525049696569</v>
      </c>
      <c r="N1711" s="13">
        <f t="shared" si="2241"/>
        <v>0.13466197834649338</v>
      </c>
      <c r="O1711" s="13">
        <f t="shared" si="2242"/>
        <v>0.232728469506327</v>
      </c>
      <c r="P1711" s="13">
        <f t="shared" si="2243"/>
        <v>8.9779140963607132E-2</v>
      </c>
      <c r="Q1711" s="13">
        <f t="shared" si="2244"/>
        <v>2.5974125043776313E-2</v>
      </c>
      <c r="R1711" s="13">
        <f t="shared" si="2245"/>
        <v>7.7580035309934084E-2</v>
      </c>
      <c r="S1711" s="13">
        <f t="shared" si="2246"/>
        <v>5.7726050047146654E-3</v>
      </c>
      <c r="T1711" s="13">
        <f t="shared" si="2247"/>
        <v>1.7316949166685667E-2</v>
      </c>
      <c r="U1711" s="13">
        <f t="shared" si="2248"/>
        <v>2.9927876640218429E-2</v>
      </c>
      <c r="V1711" s="13">
        <f t="shared" si="2249"/>
        <v>1.6496268600082163E-4</v>
      </c>
      <c r="W1711" s="13">
        <f t="shared" si="2250"/>
        <v>3.3399933674611525E-3</v>
      </c>
      <c r="X1711" s="13">
        <f t="shared" si="2251"/>
        <v>2.2267735780863501E-3</v>
      </c>
      <c r="Y1711" s="13">
        <f t="shared" si="2252"/>
        <v>7.4229497225508461E-4</v>
      </c>
      <c r="Z1711" s="13">
        <f t="shared" si="2253"/>
        <v>1.724086984704435E-2</v>
      </c>
      <c r="AA1711" s="13">
        <f t="shared" si="2254"/>
        <v>6.6509717853445414E-3</v>
      </c>
      <c r="AB1711" s="13">
        <f t="shared" si="2255"/>
        <v>1.2828652522144223E-3</v>
      </c>
      <c r="AC1711" s="13">
        <f t="shared" si="2256"/>
        <v>2.6516861728091343E-6</v>
      </c>
      <c r="AD1711" s="13">
        <f t="shared" si="2257"/>
        <v>3.2211544207600215E-4</v>
      </c>
      <c r="AE1711" s="13">
        <f t="shared" si="2258"/>
        <v>2.1475436523207063E-4</v>
      </c>
      <c r="AF1711" s="13">
        <f t="shared" si="2259"/>
        <v>7.158836765011072E-5</v>
      </c>
      <c r="AG1711" s="13">
        <f t="shared" si="2260"/>
        <v>1.5909321570776273E-5</v>
      </c>
      <c r="AH1711" s="13">
        <f t="shared" si="2261"/>
        <v>2.8736219817561168E-3</v>
      </c>
      <c r="AI1711" s="13">
        <f t="shared" si="2262"/>
        <v>1.1085507223223012E-3</v>
      </c>
      <c r="AJ1711" s="13">
        <f t="shared" si="2263"/>
        <v>2.1382156591283881E-4</v>
      </c>
      <c r="AK1711" s="13">
        <f t="shared" si="2264"/>
        <v>2.7495155689186939E-5</v>
      </c>
      <c r="AL1711" s="13">
        <f t="shared" si="2265"/>
        <v>2.727963169671332E-8</v>
      </c>
      <c r="AM1711" s="13">
        <f t="shared" si="2266"/>
        <v>2.4852350674621538E-5</v>
      </c>
      <c r="AN1711" s="13">
        <f t="shared" si="2267"/>
        <v>1.6569062194770178E-5</v>
      </c>
      <c r="AO1711" s="13">
        <f t="shared" si="2268"/>
        <v>5.5232968826266371E-6</v>
      </c>
      <c r="AP1711" s="13">
        <f t="shared" si="2269"/>
        <v>1.2274606772157262E-6</v>
      </c>
      <c r="AQ1711" s="13">
        <f t="shared" si="2270"/>
        <v>2.0458700837493112E-7</v>
      </c>
      <c r="AR1711" s="13">
        <f t="shared" si="2271"/>
        <v>3.8316875504736065E-4</v>
      </c>
      <c r="AS1711" s="13">
        <f t="shared" si="2272"/>
        <v>1.4781415331445566E-4</v>
      </c>
      <c r="AT1711" s="13">
        <f t="shared" si="2273"/>
        <v>2.851096759881793E-5</v>
      </c>
      <c r="AU1711" s="13">
        <f t="shared" si="2274"/>
        <v>3.6662040595961868E-6</v>
      </c>
      <c r="AV1711" s="13">
        <f t="shared" si="2275"/>
        <v>3.5357583428237002E-7</v>
      </c>
      <c r="AW1711" s="13">
        <f t="shared" si="2276"/>
        <v>1.9489127153718257E-10</v>
      </c>
      <c r="AX1711" s="13">
        <f t="shared" si="2277"/>
        <v>1.5978726189844064E-6</v>
      </c>
      <c r="AY1711" s="13">
        <f t="shared" si="2278"/>
        <v>1.0653016750769036E-6</v>
      </c>
      <c r="AZ1711" s="13">
        <f t="shared" si="2279"/>
        <v>3.5511831338688573E-7</v>
      </c>
      <c r="BA1711" s="13">
        <f t="shared" si="2280"/>
        <v>7.8919126511678906E-8</v>
      </c>
      <c r="BB1711" s="13">
        <f t="shared" si="2281"/>
        <v>1.3153845411334079E-8</v>
      </c>
      <c r="BC1711" s="13">
        <f t="shared" si="2282"/>
        <v>1.7539337471472862E-9</v>
      </c>
      <c r="BD1711" s="13">
        <f t="shared" si="2283"/>
        <v>4.2576434831679209E-5</v>
      </c>
      <c r="BE1711" s="13">
        <f t="shared" si="2284"/>
        <v>1.6424616002457926E-5</v>
      </c>
      <c r="BF1711" s="13">
        <f t="shared" si="2285"/>
        <v>3.1680436830219849E-6</v>
      </c>
      <c r="BG1711" s="13">
        <f t="shared" si="2286"/>
        <v>4.0737637442212952E-7</v>
      </c>
      <c r="BH1711" s="13">
        <f t="shared" si="2287"/>
        <v>3.9288168119342675E-8</v>
      </c>
      <c r="BI1711" s="13">
        <f t="shared" si="2288"/>
        <v>3.0312217420331273E-9</v>
      </c>
      <c r="BJ1711" s="14">
        <f t="shared" si="2289"/>
        <v>0.18493797084823763</v>
      </c>
      <c r="BK1711" s="14">
        <f t="shared" si="2290"/>
        <v>0.4447957034187679</v>
      </c>
      <c r="BL1711" s="14">
        <f t="shared" si="2291"/>
        <v>0.35301984036585476</v>
      </c>
      <c r="BM1711" s="14">
        <f t="shared" si="2292"/>
        <v>9.0194319706017337E-2</v>
      </c>
      <c r="BN1711" s="14">
        <f t="shared" si="2293"/>
        <v>0.90979899966710354</v>
      </c>
    </row>
    <row r="1712" spans="1:66" x14ac:dyDescent="0.25">
      <c r="A1712" t="s">
        <v>349</v>
      </c>
      <c r="B1712" t="s">
        <v>97</v>
      </c>
      <c r="C1712" t="s">
        <v>98</v>
      </c>
      <c r="D1712" t="s">
        <v>409</v>
      </c>
      <c r="E1712" s="10">
        <f>VLOOKUP(A1712,home!$A$2:$E$404,3,FALSE)</f>
        <v>1.6087</v>
      </c>
      <c r="F1712" s="10">
        <f>VLOOKUP(B1712,home!$B$2:$E$404,3,FALSE)</f>
        <v>0.93240000000000001</v>
      </c>
      <c r="G1712" s="10">
        <f>VLOOKUP(C1712,away!$B$2:$E$404,4,FALSE)</f>
        <v>0.9607</v>
      </c>
      <c r="H1712" s="10">
        <f>VLOOKUP(A1712,away!$A$2:$E$404,3,FALSE)</f>
        <v>1.2608999999999999</v>
      </c>
      <c r="I1712" s="10">
        <f>VLOOKUP(C1712,away!$B$2:$E$404,3,FALSE)</f>
        <v>1.0094000000000001</v>
      </c>
      <c r="J1712" s="10">
        <f>VLOOKUP(B1712,home!$B$2:$E$404,4,FALSE)</f>
        <v>1.1896</v>
      </c>
      <c r="K1712" s="12">
        <f t="shared" si="2238"/>
        <v>1.441003771116</v>
      </c>
      <c r="L1712" s="12">
        <f t="shared" si="2239"/>
        <v>1.5140663264159999</v>
      </c>
      <c r="M1712" s="13">
        <f t="shared" si="2240"/>
        <v>5.2075010118334993E-2</v>
      </c>
      <c r="N1712" s="13">
        <f t="shared" si="2241"/>
        <v>7.5040285961424577E-2</v>
      </c>
      <c r="O1712" s="13">
        <f t="shared" si="2242"/>
        <v>7.8845019267943489E-2</v>
      </c>
      <c r="P1712" s="13">
        <f t="shared" si="2243"/>
        <v>0.11361597009882024</v>
      </c>
      <c r="Q1712" s="13">
        <f t="shared" si="2244"/>
        <v>5.4066667528017927E-2</v>
      </c>
      <c r="R1712" s="13">
        <f t="shared" si="2245"/>
        <v>5.9688294339606977E-2</v>
      </c>
      <c r="S1712" s="13">
        <f t="shared" si="2246"/>
        <v>6.1971128916550405E-2</v>
      </c>
      <c r="T1712" s="13">
        <f t="shared" si="2247"/>
        <v>8.1860520685701335E-2</v>
      </c>
      <c r="U1712" s="13">
        <f t="shared" si="2248"/>
        <v>8.6011057234855443E-2</v>
      </c>
      <c r="V1712" s="13">
        <f t="shared" si="2249"/>
        <v>1.5023008613436655E-2</v>
      </c>
      <c r="W1712" s="13">
        <f t="shared" si="2250"/>
        <v>2.5970090599849605E-2</v>
      </c>
      <c r="X1712" s="13">
        <f t="shared" si="2251"/>
        <v>3.9320439671204979E-2</v>
      </c>
      <c r="Y1712" s="13">
        <f t="shared" si="2252"/>
        <v>2.9766876823021642E-2</v>
      </c>
      <c r="Z1712" s="13">
        <f t="shared" si="2253"/>
        <v>3.0124012180268563E-2</v>
      </c>
      <c r="AA1712" s="13">
        <f t="shared" si="2254"/>
        <v>4.3408815152911312E-2</v>
      </c>
      <c r="AB1712" s="13">
        <f t="shared" si="2255"/>
        <v>3.127613316751128E-2</v>
      </c>
      <c r="AC1712" s="13">
        <f t="shared" si="2256"/>
        <v>2.0485518072150787E-3</v>
      </c>
      <c r="AD1712" s="13">
        <f t="shared" si="2257"/>
        <v>9.355749622651871E-3</v>
      </c>
      <c r="AE1712" s="13">
        <f t="shared" si="2258"/>
        <v>1.4165225462036395E-2</v>
      </c>
      <c r="AF1712" s="13">
        <f t="shared" si="2259"/>
        <v>1.0723545439079918E-2</v>
      </c>
      <c r="AG1712" s="13">
        <f t="shared" si="2260"/>
        <v>5.4120530163675956E-3</v>
      </c>
      <c r="AH1712" s="13">
        <f t="shared" si="2261"/>
        <v>1.1402438114672512E-2</v>
      </c>
      <c r="AI1712" s="13">
        <f t="shared" si="2262"/>
        <v>1.6430956323159902E-2</v>
      </c>
      <c r="AJ1712" s="13">
        <f t="shared" si="2263"/>
        <v>1.1838535012357852E-2</v>
      </c>
      <c r="AK1712" s="13">
        <f t="shared" si="2264"/>
        <v>5.6864578657654886E-3</v>
      </c>
      <c r="AL1712" s="13">
        <f t="shared" si="2265"/>
        <v>1.7877918820988155E-4</v>
      </c>
      <c r="AM1712" s="13">
        <f t="shared" si="2266"/>
        <v>2.6963340975716872E-3</v>
      </c>
      <c r="AN1712" s="13">
        <f t="shared" si="2267"/>
        <v>4.0824286619005638E-3</v>
      </c>
      <c r="AO1712" s="13">
        <f t="shared" si="2268"/>
        <v>3.0905338834895874E-3</v>
      </c>
      <c r="AP1712" s="13">
        <f t="shared" si="2269"/>
        <v>1.5597577612130851E-3</v>
      </c>
      <c r="AQ1712" s="13">
        <f t="shared" si="2270"/>
        <v>5.9039417590468486E-4</v>
      </c>
      <c r="AR1712" s="13">
        <f t="shared" si="2271"/>
        <v>3.4528095176935975E-3</v>
      </c>
      <c r="AS1712" s="13">
        <f t="shared" si="2272"/>
        <v>4.9755115359416905E-3</v>
      </c>
      <c r="AT1712" s="13">
        <f t="shared" si="2273"/>
        <v>3.584865443261569E-3</v>
      </c>
      <c r="AU1712" s="13">
        <f t="shared" si="2274"/>
        <v>1.721934874227784E-3</v>
      </c>
      <c r="AV1712" s="13">
        <f t="shared" si="2275"/>
        <v>6.2032866184459829E-4</v>
      </c>
      <c r="AW1712" s="13">
        <f t="shared" si="2276"/>
        <v>1.0834889291741517E-5</v>
      </c>
      <c r="AX1712" s="13">
        <f t="shared" si="2277"/>
        <v>6.4757126713157554E-4</v>
      </c>
      <c r="AY1712" s="13">
        <f t="shared" si="2278"/>
        <v>9.8046584951845864E-4</v>
      </c>
      <c r="AZ1712" s="13">
        <f t="shared" si="2279"/>
        <v>7.4224516347837785E-4</v>
      </c>
      <c r="BA1712" s="13">
        <f t="shared" si="2280"/>
        <v>3.7460280265591708E-4</v>
      </c>
      <c r="BB1712" s="13">
        <f t="shared" si="2281"/>
        <v>1.417933723205955E-4</v>
      </c>
      <c r="BC1712" s="13">
        <f t="shared" si="2282"/>
        <v>4.2936914067916027E-5</v>
      </c>
      <c r="BD1712" s="13">
        <f t="shared" si="2283"/>
        <v>8.7129710371142447E-4</v>
      </c>
      <c r="BE1712" s="13">
        <f t="shared" si="2284"/>
        <v>1.2555424122106112E-3</v>
      </c>
      <c r="BF1712" s="13">
        <f t="shared" si="2285"/>
        <v>9.0462067539578506E-4</v>
      </c>
      <c r="BG1712" s="13">
        <f t="shared" si="2286"/>
        <v>4.3452060155827642E-4</v>
      </c>
      <c r="BH1712" s="13">
        <f t="shared" si="2287"/>
        <v>1.5653645636826737E-4</v>
      </c>
      <c r="BI1712" s="13">
        <f t="shared" si="2288"/>
        <v>4.5113924788761682E-5</v>
      </c>
      <c r="BJ1712" s="14">
        <f t="shared" si="2289"/>
        <v>0.36063051875860835</v>
      </c>
      <c r="BK1712" s="14">
        <f t="shared" si="2290"/>
        <v>0.24589291459208573</v>
      </c>
      <c r="BL1712" s="14">
        <f t="shared" si="2291"/>
        <v>0.36261078768578664</v>
      </c>
      <c r="BM1712" s="14">
        <f t="shared" si="2292"/>
        <v>0.5649573549423742</v>
      </c>
      <c r="BN1712" s="14">
        <f t="shared" si="2293"/>
        <v>0.43333124731414818</v>
      </c>
    </row>
    <row r="1713" spans="1:66" x14ac:dyDescent="0.25">
      <c r="A1713" t="s">
        <v>349</v>
      </c>
      <c r="B1713" t="s">
        <v>99</v>
      </c>
      <c r="C1713" t="s">
        <v>101</v>
      </c>
      <c r="D1713" t="s">
        <v>409</v>
      </c>
      <c r="E1713" s="10">
        <f>VLOOKUP(A1713,home!$A$2:$E$404,3,FALSE)</f>
        <v>1.6087</v>
      </c>
      <c r="F1713" s="10">
        <f>VLOOKUP(B1713,home!$B$2:$E$404,3,FALSE)</f>
        <v>0.25900000000000001</v>
      </c>
      <c r="G1713" s="10">
        <f>VLOOKUP(C1713,away!$B$2:$E$404,4,FALSE)</f>
        <v>0.88060000000000005</v>
      </c>
      <c r="H1713" s="10">
        <f>VLOOKUP(A1713,away!$A$2:$E$404,3,FALSE)</f>
        <v>1.2608999999999999</v>
      </c>
      <c r="I1713" s="10">
        <f>VLOOKUP(C1713,away!$B$2:$E$404,3,FALSE)</f>
        <v>0.99139999999999995</v>
      </c>
      <c r="J1713" s="10">
        <f>VLOOKUP(B1713,home!$B$2:$E$404,4,FALSE)</f>
        <v>1.3218000000000001</v>
      </c>
      <c r="K1713" s="12">
        <f t="shared" si="2238"/>
        <v>0.36690489598000003</v>
      </c>
      <c r="L1713" s="12">
        <f t="shared" si="2239"/>
        <v>1.6523243644679999</v>
      </c>
      <c r="M1713" s="13">
        <f t="shared" si="2240"/>
        <v>0.13275774730526282</v>
      </c>
      <c r="N1713" s="13">
        <f t="shared" si="2241"/>
        <v>4.8709467465576591E-2</v>
      </c>
      <c r="O1713" s="13">
        <f t="shared" si="2242"/>
        <v>0.21935886044437169</v>
      </c>
      <c r="P1713" s="13">
        <f t="shared" si="2243"/>
        <v>8.0483839873633542E-2</v>
      </c>
      <c r="Q1713" s="13">
        <f t="shared" si="2244"/>
        <v>8.9358710468492881E-3</v>
      </c>
      <c r="R1713" s="13">
        <f t="shared" si="2245"/>
        <v>0.1812259948370856</v>
      </c>
      <c r="S1713" s="13">
        <f t="shared" si="2246"/>
        <v>1.219824946620629E-2</v>
      </c>
      <c r="T1713" s="13">
        <f t="shared" si="2247"/>
        <v>1.4764957448453249E-2</v>
      </c>
      <c r="U1713" s="13">
        <f t="shared" si="2248"/>
        <v>6.649270478457292E-2</v>
      </c>
      <c r="V1713" s="13">
        <f t="shared" si="2249"/>
        <v>8.2168207941385192E-4</v>
      </c>
      <c r="W1713" s="13">
        <f t="shared" si="2250"/>
        <v>1.0928716123116443E-3</v>
      </c>
      <c r="X1713" s="13">
        <f t="shared" si="2251"/>
        <v>1.8057783922579558E-3</v>
      </c>
      <c r="Y1713" s="13">
        <f t="shared" si="2252"/>
        <v>1.491865817178837E-3</v>
      </c>
      <c r="Z1713" s="13">
        <f t="shared" si="2253"/>
        <v>9.9814708914756189E-2</v>
      </c>
      <c r="AA1713" s="13">
        <f t="shared" si="2254"/>
        <v>3.6622505391642607E-2</v>
      </c>
      <c r="AB1713" s="13">
        <f t="shared" si="2255"/>
        <v>6.7184882656238102E-3</v>
      </c>
      <c r="AC1713" s="13">
        <f t="shared" si="2256"/>
        <v>3.1133836936515387E-5</v>
      </c>
      <c r="AD1713" s="13">
        <f t="shared" si="2257"/>
        <v>1.0024498630867465E-4</v>
      </c>
      <c r="AE1713" s="13">
        <f t="shared" si="2258"/>
        <v>1.6563723329358418E-4</v>
      </c>
      <c r="AF1713" s="13">
        <f t="shared" si="2259"/>
        <v>1.3684321811702969E-4</v>
      </c>
      <c r="AG1713" s="13">
        <f t="shared" si="2260"/>
        <v>7.5369794468992332E-5</v>
      </c>
      <c r="AH1713" s="13">
        <f t="shared" si="2261"/>
        <v>4.1231568868033232E-2</v>
      </c>
      <c r="AI1713" s="13">
        <f t="shared" si="2262"/>
        <v>1.5128064486617942E-2</v>
      </c>
      <c r="AJ1713" s="13">
        <f t="shared" si="2263"/>
        <v>2.7752804634206445E-3</v>
      </c>
      <c r="AK1713" s="13">
        <f t="shared" si="2264"/>
        <v>3.3942132991555941E-4</v>
      </c>
      <c r="AL1713" s="13">
        <f t="shared" si="2265"/>
        <v>7.549904386034986E-7</v>
      </c>
      <c r="AM1713" s="13">
        <f t="shared" si="2266"/>
        <v>7.3560752548201617E-6</v>
      </c>
      <c r="AN1713" s="13">
        <f t="shared" si="2267"/>
        <v>1.2154622370399502E-5</v>
      </c>
      <c r="AO1713" s="13">
        <f t="shared" si="2268"/>
        <v>1.0041689341759448E-5</v>
      </c>
      <c r="AP1713" s="13">
        <f t="shared" si="2269"/>
        <v>5.5307093199359238E-6</v>
      </c>
      <c r="AQ1713" s="13">
        <f t="shared" si="2270"/>
        <v>2.2846314405300925E-6</v>
      </c>
      <c r="AR1713" s="13">
        <f t="shared" si="2271"/>
        <v>1.3625585165178306E-2</v>
      </c>
      <c r="AS1713" s="13">
        <f t="shared" si="2272"/>
        <v>4.9992939076963783E-3</v>
      </c>
      <c r="AT1713" s="13">
        <f t="shared" si="2273"/>
        <v>9.1713270558839378E-4</v>
      </c>
      <c r="AU1713" s="13">
        <f t="shared" si="2274"/>
        <v>1.1216682664792192E-4</v>
      </c>
      <c r="AV1713" s="13">
        <f t="shared" si="2275"/>
        <v>1.0288639465915618E-5</v>
      </c>
      <c r="AW1713" s="13">
        <f t="shared" si="2276"/>
        <v>1.2714162701130471E-8</v>
      </c>
      <c r="AX1713" s="13">
        <f t="shared" si="2277"/>
        <v>4.4983000436514078E-7</v>
      </c>
      <c r="AY1713" s="13">
        <f t="shared" si="2278"/>
        <v>7.4326507608126878E-7</v>
      </c>
      <c r="AZ1713" s="13">
        <f t="shared" si="2279"/>
        <v>6.1405749723362117E-7</v>
      </c>
      <c r="BA1713" s="13">
        <f t="shared" si="2280"/>
        <v>3.3820738795445129E-7</v>
      </c>
      <c r="BB1713" s="13">
        <f t="shared" si="2281"/>
        <v>1.3970707684005525E-7</v>
      </c>
      <c r="BC1713" s="13">
        <f t="shared" si="2282"/>
        <v>4.6168281390285228E-8</v>
      </c>
      <c r="BD1713" s="13">
        <f t="shared" si="2283"/>
        <v>3.7523143914263081E-3</v>
      </c>
      <c r="BE1713" s="13">
        <f t="shared" si="2284"/>
        <v>1.3767425214705269E-3</v>
      </c>
      <c r="BF1713" s="13">
        <f t="shared" si="2285"/>
        <v>2.525667858156933E-4</v>
      </c>
      <c r="BG1713" s="13">
        <f t="shared" si="2286"/>
        <v>3.0889330092569979E-5</v>
      </c>
      <c r="BH1713" s="13">
        <f t="shared" si="2287"/>
        <v>2.8333616111265671E-6</v>
      </c>
      <c r="BI1713" s="13">
        <f t="shared" si="2288"/>
        <v>2.0791484944082371E-7</v>
      </c>
      <c r="BJ1713" s="14">
        <f t="shared" si="2289"/>
        <v>7.7318605977867175E-2</v>
      </c>
      <c r="BK1713" s="14">
        <f t="shared" si="2290"/>
        <v>0.22629415081696769</v>
      </c>
      <c r="BL1713" s="14">
        <f t="shared" si="2291"/>
        <v>0.59497291042112666</v>
      </c>
      <c r="BM1713" s="14">
        <f t="shared" si="2292"/>
        <v>0.32692786460702467</v>
      </c>
      <c r="BN1713" s="14">
        <f t="shared" si="2293"/>
        <v>0.67147178097277949</v>
      </c>
    </row>
    <row r="1714" spans="1:66" x14ac:dyDescent="0.25">
      <c r="A1714" t="s">
        <v>349</v>
      </c>
      <c r="B1714" t="s">
        <v>104</v>
      </c>
      <c r="C1714" t="s">
        <v>105</v>
      </c>
      <c r="D1714" t="s">
        <v>409</v>
      </c>
      <c r="E1714" s="10">
        <f>VLOOKUP(A1714,home!$A$2:$E$404,3,FALSE)</f>
        <v>1.6087</v>
      </c>
      <c r="F1714" s="10">
        <f>VLOOKUP(B1714,home!$B$2:$E$404,3,FALSE)</f>
        <v>1.1867000000000001</v>
      </c>
      <c r="G1714" s="10">
        <f>VLOOKUP(C1714,away!$B$2:$E$404,4,FALSE)</f>
        <v>0.4521</v>
      </c>
      <c r="H1714" s="10">
        <f>VLOOKUP(A1714,away!$A$2:$E$404,3,FALSE)</f>
        <v>1.2608999999999999</v>
      </c>
      <c r="I1714" s="10">
        <f>VLOOKUP(C1714,away!$B$2:$E$404,3,FALSE)</f>
        <v>1.2257</v>
      </c>
      <c r="J1714" s="10">
        <f>VLOOKUP(B1714,home!$B$2:$E$404,4,FALSE)</f>
        <v>1.0814999999999999</v>
      </c>
      <c r="K1714" s="12">
        <f t="shared" si="2238"/>
        <v>0.86307892350900006</v>
      </c>
      <c r="L1714" s="12">
        <f t="shared" si="2239"/>
        <v>1.6714421680949998</v>
      </c>
      <c r="M1714" s="13">
        <f t="shared" si="2240"/>
        <v>7.9299687458486562E-2</v>
      </c>
      <c r="N1714" s="13">
        <f t="shared" si="2241"/>
        <v>6.8441888886270744E-2</v>
      </c>
      <c r="O1714" s="13">
        <f t="shared" si="2242"/>
        <v>0.13254484153486862</v>
      </c>
      <c r="P1714" s="13">
        <f t="shared" si="2243"/>
        <v>0.11439665914858542</v>
      </c>
      <c r="Q1714" s="13">
        <f t="shared" si="2244"/>
        <v>2.9535375891442568E-2</v>
      </c>
      <c r="R1714" s="13">
        <f t="shared" si="2245"/>
        <v>0.11077051865242452</v>
      </c>
      <c r="S1714" s="13">
        <f t="shared" si="2246"/>
        <v>4.1256769237610409E-2</v>
      </c>
      <c r="T1714" s="13">
        <f t="shared" si="2247"/>
        <v>4.9366672715493547E-2</v>
      </c>
      <c r="U1714" s="13">
        <f t="shared" si="2248"/>
        <v>9.5603699995068167E-2</v>
      </c>
      <c r="V1714" s="13">
        <f t="shared" si="2249"/>
        <v>6.6129398478503828E-3</v>
      </c>
      <c r="W1714" s="13">
        <f t="shared" si="2250"/>
        <v>8.4971201432733102E-3</v>
      </c>
      <c r="X1714" s="13">
        <f t="shared" si="2251"/>
        <v>1.4202444914836434E-2</v>
      </c>
      <c r="Y1714" s="13">
        <f t="shared" si="2252"/>
        <v>1.1869282660352009E-2</v>
      </c>
      <c r="Z1714" s="13">
        <f t="shared" si="2253"/>
        <v>6.1715505285805349E-2</v>
      </c>
      <c r="AA1714" s="13">
        <f t="shared" si="2254"/>
        <v>5.3265351865886885E-2</v>
      </c>
      <c r="AB1714" s="13">
        <f t="shared" si="2255"/>
        <v>2.2986101274368877E-2</v>
      </c>
      <c r="AC1714" s="13">
        <f t="shared" si="2256"/>
        <v>5.9623361231772338E-4</v>
      </c>
      <c r="AD1714" s="13">
        <f t="shared" si="2257"/>
        <v>1.8334213265457418E-3</v>
      </c>
      <c r="AE1714" s="13">
        <f t="shared" si="2258"/>
        <v>3.064457717073225E-3</v>
      </c>
      <c r="AF1714" s="13">
        <f t="shared" si="2259"/>
        <v>2.5610319253301628E-3</v>
      </c>
      <c r="AG1714" s="13">
        <f t="shared" si="2260"/>
        <v>1.4268722512781197E-3</v>
      </c>
      <c r="AH1714" s="13">
        <f t="shared" si="2261"/>
        <v>2.578847448999623E-2</v>
      </c>
      <c r="AI1714" s="13">
        <f t="shared" si="2262"/>
        <v>2.2257488801765257E-2</v>
      </c>
      <c r="AJ1714" s="13">
        <f t="shared" si="2263"/>
        <v>9.6049847375205884E-3</v>
      </c>
      <c r="AK1714" s="13">
        <f t="shared" si="2264"/>
        <v>2.7632866291932155E-3</v>
      </c>
      <c r="AL1714" s="13">
        <f t="shared" si="2265"/>
        <v>3.4404742569482078E-5</v>
      </c>
      <c r="AM1714" s="13">
        <f t="shared" si="2266"/>
        <v>3.1647746097070839E-4</v>
      </c>
      <c r="AN1714" s="13">
        <f t="shared" si="2267"/>
        <v>5.2897377351808147E-4</v>
      </c>
      <c r="AO1714" s="13">
        <f t="shared" si="2268"/>
        <v>4.420745354372278E-4</v>
      </c>
      <c r="AP1714" s="13">
        <f t="shared" si="2269"/>
        <v>2.4630067332359661E-4</v>
      </c>
      <c r="AQ1714" s="13">
        <f t="shared" si="2270"/>
        <v>1.0291933285581266E-4</v>
      </c>
      <c r="AR1714" s="13">
        <f t="shared" si="2271"/>
        <v>8.6207887426843748E-3</v>
      </c>
      <c r="AS1714" s="13">
        <f t="shared" si="2272"/>
        <v>7.4404210678345375E-3</v>
      </c>
      <c r="AT1714" s="13">
        <f t="shared" si="2273"/>
        <v>3.2108353028401579E-3</v>
      </c>
      <c r="AU1714" s="13">
        <f t="shared" si="2274"/>
        <v>9.2373475891332612E-4</v>
      </c>
      <c r="AV1714" s="13">
        <f t="shared" si="2275"/>
        <v>1.9931400033268976E-4</v>
      </c>
      <c r="AW1714" s="13">
        <f t="shared" si="2276"/>
        <v>1.3786615947944513E-6</v>
      </c>
      <c r="AX1714" s="13">
        <f t="shared" si="2277"/>
        <v>4.5524171054910084E-5</v>
      </c>
      <c r="AY1714" s="13">
        <f t="shared" si="2278"/>
        <v>7.6091019168746533E-5</v>
      </c>
      <c r="AZ1714" s="13">
        <f t="shared" si="2279"/>
        <v>6.3590869025983965E-5</v>
      </c>
      <c r="BA1714" s="13">
        <f t="shared" si="2280"/>
        <v>3.5429486665278601E-5</v>
      </c>
      <c r="BB1714" s="13">
        <f t="shared" si="2281"/>
        <v>1.4804584501576538E-5</v>
      </c>
      <c r="BC1714" s="13">
        <f t="shared" si="2282"/>
        <v>4.949001363412142E-6</v>
      </c>
      <c r="BD1714" s="13">
        <f t="shared" si="2283"/>
        <v>2.4015249711268924E-3</v>
      </c>
      <c r="BE1714" s="13">
        <f t="shared" si="2284"/>
        <v>2.0727055868601805E-3</v>
      </c>
      <c r="BF1714" s="13">
        <f t="shared" si="2285"/>
        <v>8.9445425332918731E-4</v>
      </c>
      <c r="BG1714" s="13">
        <f t="shared" si="2286"/>
        <v>2.5732820469713384E-4</v>
      </c>
      <c r="BH1714" s="13">
        <f t="shared" si="2287"/>
        <v>5.5523637474626468E-5</v>
      </c>
      <c r="BI1714" s="13">
        <f t="shared" si="2288"/>
        <v>9.5842562521809195E-6</v>
      </c>
      <c r="BJ1714" s="14">
        <f t="shared" si="2289"/>
        <v>0.19267570333978121</v>
      </c>
      <c r="BK1714" s="14">
        <f t="shared" si="2290"/>
        <v>0.24227278506658873</v>
      </c>
      <c r="BL1714" s="14">
        <f t="shared" si="2291"/>
        <v>0.5016709627634377</v>
      </c>
      <c r="BM1714" s="14">
        <f t="shared" si="2292"/>
        <v>0.4632712725259604</v>
      </c>
      <c r="BN1714" s="14">
        <f t="shared" si="2293"/>
        <v>0.53498897157207848</v>
      </c>
    </row>
    <row r="1715" spans="1:66" x14ac:dyDescent="0.25">
      <c r="A1715" t="s">
        <v>338</v>
      </c>
      <c r="B1715" t="s">
        <v>110</v>
      </c>
      <c r="C1715" t="s">
        <v>126</v>
      </c>
      <c r="D1715" t="s">
        <v>409</v>
      </c>
      <c r="E1715" s="10">
        <f>VLOOKUP(A1715,home!$A$2:$E$404,3,FALSE)</f>
        <v>1.2710999999999999</v>
      </c>
      <c r="F1715" s="10">
        <f>VLOOKUP(B1715,home!$B$2:$E$404,3,FALSE)</f>
        <v>0.95230000000000004</v>
      </c>
      <c r="G1715" s="10">
        <f>VLOOKUP(C1715,away!$B$2:$E$404,4,FALSE)</f>
        <v>1.0766</v>
      </c>
      <c r="H1715" s="10">
        <f>VLOOKUP(A1715,away!$A$2:$E$404,3,FALSE)</f>
        <v>0.94469999999999998</v>
      </c>
      <c r="I1715" s="10">
        <f>VLOOKUP(C1715,away!$B$2:$E$404,3,FALSE)</f>
        <v>0.78</v>
      </c>
      <c r="J1715" s="10">
        <f>VLOOKUP(B1715,home!$B$2:$E$404,4,FALSE)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338</v>
      </c>
      <c r="B1716" t="s">
        <v>119</v>
      </c>
      <c r="C1716" t="s">
        <v>111</v>
      </c>
      <c r="D1716" t="s">
        <v>409</v>
      </c>
      <c r="E1716" s="10">
        <f>VLOOKUP(A1716,home!$A$2:$E$404,3,FALSE)</f>
        <v>1.2710999999999999</v>
      </c>
      <c r="F1716" s="10">
        <f>VLOOKUP(B1716,home!$B$2:$E$404,3,FALSE)</f>
        <v>1.2836000000000001</v>
      </c>
      <c r="G1716" s="10">
        <f>VLOOKUP(C1716,away!$B$2:$E$404,4,FALSE)</f>
        <v>0.86950000000000005</v>
      </c>
      <c r="H1716" s="10">
        <f>VLOOKUP(A1716,away!$A$2:$E$404,3,FALSE)</f>
        <v>0.94469999999999998</v>
      </c>
      <c r="I1716" s="10">
        <f>VLOOKUP(C1716,away!$B$2:$E$404,3,FALSE)</f>
        <v>1.3928</v>
      </c>
      <c r="J1716" s="10">
        <f>VLOOKUP(B1716,home!$B$2:$E$404,4,FALSE)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338</v>
      </c>
      <c r="B1717" t="s">
        <v>124</v>
      </c>
      <c r="C1717" t="s">
        <v>113</v>
      </c>
      <c r="D1717" t="s">
        <v>409</v>
      </c>
      <c r="E1717" s="10">
        <f>VLOOKUP(A1717,home!$A$2:$E$404,3,FALSE)</f>
        <v>1.2710999999999999</v>
      </c>
      <c r="F1717" s="10">
        <f>VLOOKUP(B1717,home!$B$2:$E$404,3,FALSE)</f>
        <v>0.78669999999999995</v>
      </c>
      <c r="G1717" s="10">
        <f>VLOOKUP(C1717,away!$B$2:$E$404,4,FALSE)</f>
        <v>1.2008000000000001</v>
      </c>
      <c r="H1717" s="10">
        <f>VLOOKUP(A1717,away!$A$2:$E$404,3,FALSE)</f>
        <v>0.94469999999999998</v>
      </c>
      <c r="I1717" s="10">
        <f>VLOOKUP(C1717,away!$B$2:$E$404,3,FALSE)</f>
        <v>0.8357</v>
      </c>
      <c r="J1717" s="10">
        <f>VLOOKUP(B1717,home!$B$2:$E$404,4,FALSE)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343</v>
      </c>
      <c r="B1718" t="s">
        <v>207</v>
      </c>
      <c r="C1718" t="s">
        <v>205</v>
      </c>
      <c r="D1718" t="s">
        <v>409</v>
      </c>
      <c r="E1718" s="10">
        <f>VLOOKUP(A1718,home!$A$2:$E$404,3,FALSE)</f>
        <v>1.3976999999999999</v>
      </c>
      <c r="F1718" s="10">
        <f>VLOOKUP(B1718,home!$B$2:$E$404,3,FALSE)</f>
        <v>0.6734</v>
      </c>
      <c r="G1718" s="10">
        <f>VLOOKUP(C1718,away!$B$2:$E$404,4,FALSE)</f>
        <v>1.4309000000000001</v>
      </c>
      <c r="H1718" s="10">
        <f>VLOOKUP(A1718,away!$A$2:$E$404,3,FALSE)</f>
        <v>1.0585</v>
      </c>
      <c r="I1718" s="10">
        <f>VLOOKUP(C1718,away!$B$2:$E$404,3,FALSE)</f>
        <v>1.1114999999999999</v>
      </c>
      <c r="J1718" s="10">
        <f>VLOOKUP(B1718,home!$B$2:$E$404,4,FALSE)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343</v>
      </c>
      <c r="B1719" t="s">
        <v>204</v>
      </c>
      <c r="C1719" t="s">
        <v>209</v>
      </c>
      <c r="D1719" t="s">
        <v>409</v>
      </c>
      <c r="E1719" s="10">
        <f>VLOOKUP(A1719,home!$A$2:$E$404,3,FALSE)</f>
        <v>1.3976999999999999</v>
      </c>
      <c r="F1719" s="10">
        <f>VLOOKUP(B1719,home!$B$2:$E$404,3,FALSE)</f>
        <v>0.58919999999999995</v>
      </c>
      <c r="G1719" s="10">
        <f>VLOOKUP(C1719,away!$B$2:$E$404,4,FALSE)</f>
        <v>0.98799999999999999</v>
      </c>
      <c r="H1719" s="10">
        <f>VLOOKUP(A1719,away!$A$2:$E$404,3,FALSE)</f>
        <v>1.0585</v>
      </c>
      <c r="I1719" s="10">
        <f>VLOOKUP(C1719,away!$B$2:$E$404,3,FALSE)</f>
        <v>1.2146999999999999</v>
      </c>
      <c r="J1719" s="10">
        <f>VLOOKUP(B1719,home!$B$2:$E$404,4,FALSE)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343</v>
      </c>
      <c r="B1720" t="s">
        <v>210</v>
      </c>
      <c r="C1720" t="s">
        <v>211</v>
      </c>
      <c r="D1720" t="s">
        <v>409</v>
      </c>
      <c r="E1720" s="10">
        <f>VLOOKUP(A1720,home!$A$2:$E$404,3,FALSE)</f>
        <v>1.3976999999999999</v>
      </c>
      <c r="F1720" s="10">
        <f>VLOOKUP(B1720,home!$B$2:$E$404,3,FALSE)</f>
        <v>1.1783999999999999</v>
      </c>
      <c r="G1720" s="10">
        <f>VLOOKUP(C1720,away!$B$2:$E$404,4,FALSE)</f>
        <v>0.85860000000000003</v>
      </c>
      <c r="H1720" s="10">
        <f>VLOOKUP(A1720,away!$A$2:$E$404,3,FALSE)</f>
        <v>1.0585</v>
      </c>
      <c r="I1720" s="10">
        <f>VLOOKUP(C1720,away!$B$2:$E$404,3,FALSE)</f>
        <v>0.70850000000000002</v>
      </c>
      <c r="J1720" s="10">
        <f>VLOOKUP(B1720,home!$B$2:$E$404,4,FALSE)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344</v>
      </c>
      <c r="B1721" t="s">
        <v>218</v>
      </c>
      <c r="C1721" t="s">
        <v>228</v>
      </c>
      <c r="D1721" t="s">
        <v>409</v>
      </c>
      <c r="E1721" s="10">
        <f>VLOOKUP(A1721,home!$A$2:$E$404,3,FALSE)</f>
        <v>1.8042</v>
      </c>
      <c r="F1721" s="10">
        <f>VLOOKUP(B1721,home!$B$2:$E$404,3,FALSE)</f>
        <v>0.99770000000000003</v>
      </c>
      <c r="G1721" s="10">
        <f>VLOOKUP(C1721,away!$B$2:$E$404,4,FALSE)</f>
        <v>0.84989999999999999</v>
      </c>
      <c r="H1721" s="10">
        <f>VLOOKUP(A1721,away!$A$2:$E$404,3,FALSE)</f>
        <v>1.2458</v>
      </c>
      <c r="I1721" s="10">
        <f>VLOOKUP(C1721,away!$B$2:$E$404,3,FALSE)</f>
        <v>0.90969999999999995</v>
      </c>
      <c r="J1721" s="10">
        <f>VLOOKUP(B1721,home!$B$2:$E$404,4,FALSE)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344</v>
      </c>
      <c r="B1722" t="s">
        <v>223</v>
      </c>
      <c r="C1722" t="s">
        <v>219</v>
      </c>
      <c r="D1722" t="s">
        <v>409</v>
      </c>
      <c r="E1722" s="10">
        <f>VLOOKUP(A1722,home!$A$2:$E$404,3,FALSE)</f>
        <v>1.8042</v>
      </c>
      <c r="F1722" s="10">
        <f>VLOOKUP(B1722,home!$B$2:$E$404,3,FALSE)</f>
        <v>1.2932999999999999</v>
      </c>
      <c r="G1722" s="10">
        <f>VLOOKUP(C1722,away!$B$2:$E$404,4,FALSE)</f>
        <v>0.99770000000000003</v>
      </c>
      <c r="H1722" s="10">
        <f>VLOOKUP(A1722,away!$A$2:$E$404,3,FALSE)</f>
        <v>1.2458</v>
      </c>
      <c r="I1722" s="10">
        <f>VLOOKUP(C1722,away!$B$2:$E$404,3,FALSE)</f>
        <v>1.3913</v>
      </c>
      <c r="J1722" s="10">
        <f>VLOOKUP(B1722,home!$B$2:$E$404,4,FALSE)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345</v>
      </c>
      <c r="B1723" t="s">
        <v>319</v>
      </c>
      <c r="C1723" t="s">
        <v>240</v>
      </c>
      <c r="D1723" t="s">
        <v>409</v>
      </c>
      <c r="E1723" s="10">
        <f>VLOOKUP(A1723,home!$A$2:$E$404,3,FALSE)</f>
        <v>1.5690999999999999</v>
      </c>
      <c r="F1723" s="10">
        <f>VLOOKUP(B1723,home!$B$2:$E$404,3,FALSE)</f>
        <v>1.0197000000000001</v>
      </c>
      <c r="G1723" s="10">
        <f>VLOOKUP(C1723,away!$B$2:$E$404,4,FALSE)</f>
        <v>1.1684000000000001</v>
      </c>
      <c r="H1723" s="10">
        <f>VLOOKUP(A1723,away!$A$2:$E$404,3,FALSE)</f>
        <v>1.1701999999999999</v>
      </c>
      <c r="I1723" s="10">
        <f>VLOOKUP(C1723,away!$B$2:$E$404,3,FALSE)</f>
        <v>1.353</v>
      </c>
      <c r="J1723" s="10">
        <f>VLOOKUP(B1723,home!$B$2:$E$404,4,FALSE)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345</v>
      </c>
      <c r="B1724" t="s">
        <v>242</v>
      </c>
      <c r="C1724" t="s">
        <v>235</v>
      </c>
      <c r="D1724" t="s">
        <v>409</v>
      </c>
      <c r="E1724" s="10">
        <f>VLOOKUP(A1724,home!$A$2:$E$404,3,FALSE)</f>
        <v>1.5690999999999999</v>
      </c>
      <c r="F1724" s="10">
        <f>VLOOKUP(B1724,home!$B$2:$E$404,3,FALSE)</f>
        <v>0.40560000000000002</v>
      </c>
      <c r="G1724" s="10">
        <f>VLOOKUP(C1724,away!$B$2:$E$404,4,FALSE)</f>
        <v>0.9849</v>
      </c>
      <c r="H1724" s="10">
        <f>VLOOKUP(A1724,away!$A$2:$E$404,3,FALSE)</f>
        <v>1.1701999999999999</v>
      </c>
      <c r="I1724" s="10">
        <f>VLOOKUP(C1724,away!$B$2:$E$404,3,FALSE)</f>
        <v>1.2430000000000001</v>
      </c>
      <c r="J1724" s="10">
        <f>VLOOKUP(B1724,home!$B$2:$E$404,4,FALSE)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345</v>
      </c>
      <c r="B1725" t="s">
        <v>232</v>
      </c>
      <c r="C1725" t="s">
        <v>245</v>
      </c>
      <c r="D1725" t="s">
        <v>409</v>
      </c>
      <c r="E1725" s="10">
        <f>VLOOKUP(A1725,home!$A$2:$E$404,3,FALSE)</f>
        <v>1.5690999999999999</v>
      </c>
      <c r="F1725" s="10">
        <f>VLOOKUP(B1725,home!$B$2:$E$404,3,FALSE)</f>
        <v>0.92700000000000005</v>
      </c>
      <c r="G1725" s="10">
        <f>VLOOKUP(C1725,away!$B$2:$E$404,4,FALSE)</f>
        <v>1.4483999999999999</v>
      </c>
      <c r="H1725" s="10">
        <f>VLOOKUP(A1725,away!$A$2:$E$404,3,FALSE)</f>
        <v>1.1701999999999999</v>
      </c>
      <c r="I1725" s="10">
        <f>VLOOKUP(C1725,away!$B$2:$E$404,3,FALSE)</f>
        <v>0.62150000000000005</v>
      </c>
      <c r="J1725" s="10">
        <f>VLOOKUP(B1725,home!$B$2:$E$404,4,FALSE)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345</v>
      </c>
      <c r="B1726" t="s">
        <v>233</v>
      </c>
      <c r="C1726" t="s">
        <v>237</v>
      </c>
      <c r="D1726" t="s">
        <v>409</v>
      </c>
      <c r="E1726" s="10">
        <f>VLOOKUP(A1726,home!$A$2:$E$404,3,FALSE)</f>
        <v>1.5690999999999999</v>
      </c>
      <c r="F1726" s="10">
        <f>VLOOKUP(B1726,home!$B$2:$E$404,3,FALSE)</f>
        <v>1.0197000000000001</v>
      </c>
      <c r="G1726" s="10">
        <f>VLOOKUP(C1726,away!$B$2:$E$404,4,FALSE)</f>
        <v>0.63729999999999998</v>
      </c>
      <c r="H1726" s="10">
        <f>VLOOKUP(A1726,away!$A$2:$E$404,3,FALSE)</f>
        <v>1.1701999999999999</v>
      </c>
      <c r="I1726" s="10">
        <f>VLOOKUP(C1726,away!$B$2:$E$404,3,FALSE)</f>
        <v>0.94</v>
      </c>
      <c r="J1726" s="10">
        <f>VLOOKUP(B1726,home!$B$2:$E$404,4,FALSE)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346</v>
      </c>
      <c r="B1727" t="s">
        <v>257</v>
      </c>
      <c r="C1727" t="s">
        <v>255</v>
      </c>
      <c r="D1727" t="s">
        <v>409</v>
      </c>
      <c r="E1727" s="10">
        <f>VLOOKUP(A1727,home!$A$2:$E$404,3,FALSE)</f>
        <v>1.254</v>
      </c>
      <c r="F1727" s="10">
        <f>VLOOKUP(B1727,home!$B$2:$E$404,3,FALSE)</f>
        <v>1.6447000000000001</v>
      </c>
      <c r="G1727" s="10">
        <f>VLOOKUP(C1727,away!$B$2:$E$404,4,FALSE)</f>
        <v>1.246</v>
      </c>
      <c r="H1727" s="10">
        <f>VLOOKUP(A1727,away!$A$2:$E$404,3,FALSE)</f>
        <v>0.9476</v>
      </c>
      <c r="I1727" s="10">
        <f>VLOOKUP(C1727,away!$B$2:$E$404,3,FALSE)</f>
        <v>0.65959999999999996</v>
      </c>
      <c r="J1727" s="10">
        <f>VLOOKUP(B1727,home!$B$2:$E$404,4,FALSE)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346</v>
      </c>
      <c r="B1728" t="s">
        <v>247</v>
      </c>
      <c r="C1728" t="s">
        <v>253</v>
      </c>
      <c r="D1728" t="s">
        <v>409</v>
      </c>
      <c r="E1728" s="10">
        <f>VLOOKUP(A1728,home!$A$2:$E$404,3,FALSE)</f>
        <v>1.254</v>
      </c>
      <c r="F1728" s="10">
        <f>VLOOKUP(B1728,home!$B$2:$E$404,3,FALSE)</f>
        <v>1.4454</v>
      </c>
      <c r="G1728" s="10">
        <f>VLOOKUP(C1728,away!$B$2:$E$404,4,FALSE)</f>
        <v>0.94699999999999995</v>
      </c>
      <c r="H1728" s="10">
        <f>VLOOKUP(A1728,away!$A$2:$E$404,3,FALSE)</f>
        <v>0.9476</v>
      </c>
      <c r="I1728" s="10">
        <f>VLOOKUP(C1728,away!$B$2:$E$404,3,FALSE)</f>
        <v>0.72550000000000003</v>
      </c>
      <c r="J1728" s="10">
        <f>VLOOKUP(B1728,home!$B$2:$E$404,4,FALSE)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347</v>
      </c>
      <c r="B1729" t="s">
        <v>267</v>
      </c>
      <c r="C1729" t="s">
        <v>261</v>
      </c>
      <c r="D1729" t="s">
        <v>409</v>
      </c>
      <c r="E1729" s="10">
        <f>VLOOKUP(A1729,home!$A$2:$E$404,3,FALSE)</f>
        <v>1.5417000000000001</v>
      </c>
      <c r="F1729" s="10">
        <f>VLOOKUP(B1729,home!$B$2:$E$404,3,FALSE)</f>
        <v>1.0089999999999999</v>
      </c>
      <c r="G1729" s="10">
        <f>VLOOKUP(C1729,away!$B$2:$E$404,4,FALSE)</f>
        <v>0.79279999999999995</v>
      </c>
      <c r="H1729" s="10">
        <f>VLOOKUP(A1729,away!$A$2:$E$404,3,FALSE)</f>
        <v>1.125</v>
      </c>
      <c r="I1729" s="10">
        <f>VLOOKUP(C1729,away!$B$2:$E$404,3,FALSE)</f>
        <v>1.0864</v>
      </c>
      <c r="J1729" s="10">
        <f>VLOOKUP(B1729,home!$B$2:$E$404,4,FALSE)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347</v>
      </c>
      <c r="B1730" t="s">
        <v>269</v>
      </c>
      <c r="C1730" t="s">
        <v>263</v>
      </c>
      <c r="D1730" t="s">
        <v>409</v>
      </c>
      <c r="E1730" s="10">
        <f>VLOOKUP(A1730,home!$A$2:$E$404,3,FALSE)</f>
        <v>1.5417000000000001</v>
      </c>
      <c r="F1730" s="10">
        <f>VLOOKUP(B1730,home!$B$2:$E$404,3,FALSE)</f>
        <v>1.0089999999999999</v>
      </c>
      <c r="G1730" s="10">
        <f>VLOOKUP(C1730,away!$B$2:$E$404,4,FALSE)</f>
        <v>1.1531</v>
      </c>
      <c r="H1730" s="10">
        <f>VLOOKUP(A1730,away!$A$2:$E$404,3,FALSE)</f>
        <v>1.125</v>
      </c>
      <c r="I1730" s="10">
        <f>VLOOKUP(C1730,away!$B$2:$E$404,3,FALSE)</f>
        <v>1.284</v>
      </c>
      <c r="J1730" s="10">
        <f>VLOOKUP(B1730,home!$B$2:$E$404,4,FALSE)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347</v>
      </c>
      <c r="B1731" t="s">
        <v>265</v>
      </c>
      <c r="C1731" t="s">
        <v>325</v>
      </c>
      <c r="D1731" t="s">
        <v>409</v>
      </c>
      <c r="E1731" s="10">
        <f>VLOOKUP(A1731,home!$A$2:$E$404,3,FALSE)</f>
        <v>1.5417000000000001</v>
      </c>
      <c r="F1731" s="10">
        <f>VLOOKUP(B1731,home!$B$2:$E$404,3,FALSE)</f>
        <v>0.89190000000000003</v>
      </c>
      <c r="G1731" s="10" t="e">
        <f>VLOOKUP(C1731,away!$B$2:$E$404,4,FALSE)</f>
        <v>#N/A</v>
      </c>
      <c r="H1731" s="10">
        <f>VLOOKUP(A1731,away!$A$2:$E$404,3,FALSE)</f>
        <v>1.125</v>
      </c>
      <c r="I1731" s="10" t="e">
        <f>VLOOKUP(C1731,away!$B$2:$E$404,3,FALSE)</f>
        <v>#N/A</v>
      </c>
      <c r="J1731" s="10">
        <f>VLOOKUP(B1731,home!$B$2:$E$404,4,FALSE)</f>
        <v>0.66669999999999996</v>
      </c>
      <c r="K1731" s="12" t="e">
        <f t="shared" si="2238"/>
        <v>#N/A</v>
      </c>
      <c r="L1731" s="12" t="e">
        <f t="shared" si="2239"/>
        <v>#N/A</v>
      </c>
      <c r="M1731" s="13" t="e">
        <f t="shared" si="2240"/>
        <v>#N/A</v>
      </c>
      <c r="N1731" s="13" t="e">
        <f t="shared" si="2241"/>
        <v>#N/A</v>
      </c>
      <c r="O1731" s="13" t="e">
        <f t="shared" si="2242"/>
        <v>#N/A</v>
      </c>
      <c r="P1731" s="13" t="e">
        <f t="shared" si="2243"/>
        <v>#N/A</v>
      </c>
      <c r="Q1731" s="13" t="e">
        <f t="shared" si="2244"/>
        <v>#N/A</v>
      </c>
      <c r="R1731" s="13" t="e">
        <f t="shared" si="2245"/>
        <v>#N/A</v>
      </c>
      <c r="S1731" s="13" t="e">
        <f t="shared" si="2246"/>
        <v>#N/A</v>
      </c>
      <c r="T1731" s="13" t="e">
        <f t="shared" si="2247"/>
        <v>#N/A</v>
      </c>
      <c r="U1731" s="13" t="e">
        <f t="shared" si="2248"/>
        <v>#N/A</v>
      </c>
      <c r="V1731" s="13" t="e">
        <f t="shared" si="2249"/>
        <v>#N/A</v>
      </c>
      <c r="W1731" s="13" t="e">
        <f t="shared" si="2250"/>
        <v>#N/A</v>
      </c>
      <c r="X1731" s="13" t="e">
        <f t="shared" si="2251"/>
        <v>#N/A</v>
      </c>
      <c r="Y1731" s="13" t="e">
        <f t="shared" si="2252"/>
        <v>#N/A</v>
      </c>
      <c r="Z1731" s="13" t="e">
        <f t="shared" si="2253"/>
        <v>#N/A</v>
      </c>
      <c r="AA1731" s="13" t="e">
        <f t="shared" si="2254"/>
        <v>#N/A</v>
      </c>
      <c r="AB1731" s="13" t="e">
        <f t="shared" si="2255"/>
        <v>#N/A</v>
      </c>
      <c r="AC1731" s="13" t="e">
        <f t="shared" si="2256"/>
        <v>#N/A</v>
      </c>
      <c r="AD1731" s="13" t="e">
        <f t="shared" si="2257"/>
        <v>#N/A</v>
      </c>
      <c r="AE1731" s="13" t="e">
        <f t="shared" si="2258"/>
        <v>#N/A</v>
      </c>
      <c r="AF1731" s="13" t="e">
        <f t="shared" si="2259"/>
        <v>#N/A</v>
      </c>
      <c r="AG1731" s="13" t="e">
        <f t="shared" si="2260"/>
        <v>#N/A</v>
      </c>
      <c r="AH1731" s="13" t="e">
        <f t="shared" si="2261"/>
        <v>#N/A</v>
      </c>
      <c r="AI1731" s="13" t="e">
        <f t="shared" si="2262"/>
        <v>#N/A</v>
      </c>
      <c r="AJ1731" s="13" t="e">
        <f t="shared" si="2263"/>
        <v>#N/A</v>
      </c>
      <c r="AK1731" s="13" t="e">
        <f t="shared" si="2264"/>
        <v>#N/A</v>
      </c>
      <c r="AL1731" s="13" t="e">
        <f t="shared" si="2265"/>
        <v>#N/A</v>
      </c>
      <c r="AM1731" s="13" t="e">
        <f t="shared" si="2266"/>
        <v>#N/A</v>
      </c>
      <c r="AN1731" s="13" t="e">
        <f t="shared" si="2267"/>
        <v>#N/A</v>
      </c>
      <c r="AO1731" s="13" t="e">
        <f t="shared" si="2268"/>
        <v>#N/A</v>
      </c>
      <c r="AP1731" s="13" t="e">
        <f t="shared" si="2269"/>
        <v>#N/A</v>
      </c>
      <c r="AQ1731" s="13" t="e">
        <f t="shared" si="2270"/>
        <v>#N/A</v>
      </c>
      <c r="AR1731" s="13" t="e">
        <f t="shared" si="2271"/>
        <v>#N/A</v>
      </c>
      <c r="AS1731" s="13" t="e">
        <f t="shared" si="2272"/>
        <v>#N/A</v>
      </c>
      <c r="AT1731" s="13" t="e">
        <f t="shared" si="2273"/>
        <v>#N/A</v>
      </c>
      <c r="AU1731" s="13" t="e">
        <f t="shared" si="2274"/>
        <v>#N/A</v>
      </c>
      <c r="AV1731" s="13" t="e">
        <f t="shared" si="2275"/>
        <v>#N/A</v>
      </c>
      <c r="AW1731" s="13" t="e">
        <f t="shared" si="2276"/>
        <v>#N/A</v>
      </c>
      <c r="AX1731" s="13" t="e">
        <f t="shared" si="2277"/>
        <v>#N/A</v>
      </c>
      <c r="AY1731" s="13" t="e">
        <f t="shared" si="2278"/>
        <v>#N/A</v>
      </c>
      <c r="AZ1731" s="13" t="e">
        <f t="shared" si="2279"/>
        <v>#N/A</v>
      </c>
      <c r="BA1731" s="13" t="e">
        <f t="shared" si="2280"/>
        <v>#N/A</v>
      </c>
      <c r="BB1731" s="13" t="e">
        <f t="shared" si="2281"/>
        <v>#N/A</v>
      </c>
      <c r="BC1731" s="13" t="e">
        <f t="shared" si="2282"/>
        <v>#N/A</v>
      </c>
      <c r="BD1731" s="13" t="e">
        <f t="shared" si="2283"/>
        <v>#N/A</v>
      </c>
      <c r="BE1731" s="13" t="e">
        <f t="shared" si="2284"/>
        <v>#N/A</v>
      </c>
      <c r="BF1731" s="13" t="e">
        <f t="shared" si="2285"/>
        <v>#N/A</v>
      </c>
      <c r="BG1731" s="13" t="e">
        <f t="shared" si="2286"/>
        <v>#N/A</v>
      </c>
      <c r="BH1731" s="13" t="e">
        <f t="shared" si="2287"/>
        <v>#N/A</v>
      </c>
      <c r="BI1731" s="13" t="e">
        <f t="shared" si="2288"/>
        <v>#N/A</v>
      </c>
      <c r="BJ1731" s="14" t="e">
        <f t="shared" si="2289"/>
        <v>#N/A</v>
      </c>
      <c r="BK1731" s="14" t="e">
        <f t="shared" si="2290"/>
        <v>#N/A</v>
      </c>
      <c r="BL1731" s="14" t="e">
        <f t="shared" si="2291"/>
        <v>#N/A</v>
      </c>
      <c r="BM1731" s="14" t="e">
        <f t="shared" si="2292"/>
        <v>#N/A</v>
      </c>
      <c r="BN1731" s="14" t="e">
        <f t="shared" si="2293"/>
        <v>#N/A</v>
      </c>
    </row>
    <row r="1732" spans="1:66" x14ac:dyDescent="0.25">
      <c r="A1732" t="s">
        <v>347</v>
      </c>
      <c r="B1732" t="s">
        <v>326</v>
      </c>
      <c r="C1732" t="s">
        <v>266</v>
      </c>
      <c r="D1732" t="s">
        <v>409</v>
      </c>
      <c r="E1732" s="10">
        <f>VLOOKUP(A1732,home!$A$2:$E$404,3,FALSE)</f>
        <v>1.5417000000000001</v>
      </c>
      <c r="F1732" s="10">
        <f>VLOOKUP(B1732,home!$B$2:$E$404,3,FALSE)</f>
        <v>0.64859999999999995</v>
      </c>
      <c r="G1732" s="10">
        <f>VLOOKUP(C1732,away!$B$2:$E$404,4,FALSE)</f>
        <v>0.72070000000000001</v>
      </c>
      <c r="H1732" s="10">
        <f>VLOOKUP(A1732,away!$A$2:$E$404,3,FALSE)</f>
        <v>1.125</v>
      </c>
      <c r="I1732" s="10">
        <f>VLOOKUP(C1732,away!$B$2:$E$404,3,FALSE)</f>
        <v>0.98770000000000002</v>
      </c>
      <c r="J1732" s="10">
        <f>VLOOKUP(B1732,home!$B$2:$E$404,4,FALSE)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348</v>
      </c>
      <c r="B1733" t="s">
        <v>287</v>
      </c>
      <c r="C1733" t="s">
        <v>282</v>
      </c>
      <c r="D1733" t="s">
        <v>409</v>
      </c>
      <c r="E1733" s="10">
        <f>VLOOKUP(A1733,home!$A$2:$E$404,3,FALSE)</f>
        <v>1.5124</v>
      </c>
      <c r="F1733" s="10">
        <f>VLOOKUP(B1733,home!$B$2:$E$404,3,FALSE)</f>
        <v>0.92569999999999997</v>
      </c>
      <c r="G1733" s="10">
        <f>VLOOKUP(C1733,away!$B$2:$E$404,4,FALSE)</f>
        <v>0.61709999999999998</v>
      </c>
      <c r="H1733" s="10">
        <f>VLOOKUP(A1733,away!$A$2:$E$404,3,FALSE)</f>
        <v>1.1446000000000001</v>
      </c>
      <c r="I1733" s="10">
        <f>VLOOKUP(C1733,away!$B$2:$E$404,3,FALSE)</f>
        <v>1.5726</v>
      </c>
      <c r="J1733" s="10">
        <f>VLOOKUP(B1733,home!$B$2:$E$404,4,FALSE)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348</v>
      </c>
      <c r="B1734" t="s">
        <v>288</v>
      </c>
      <c r="C1734" t="s">
        <v>286</v>
      </c>
      <c r="D1734" t="s">
        <v>409</v>
      </c>
      <c r="E1734" s="10">
        <f>VLOOKUP(A1734,home!$A$2:$E$404,3,FALSE)</f>
        <v>1.5124</v>
      </c>
      <c r="F1734" s="10">
        <f>VLOOKUP(B1734,home!$B$2:$E$404,3,FALSE)</f>
        <v>0.66120000000000001</v>
      </c>
      <c r="G1734" s="10">
        <f>VLOOKUP(C1734,away!$B$2:$E$404,4,FALSE)</f>
        <v>1.5869</v>
      </c>
      <c r="H1734" s="10">
        <f>VLOOKUP(A1734,away!$A$2:$E$404,3,FALSE)</f>
        <v>1.1446000000000001</v>
      </c>
      <c r="I1734" s="10">
        <f>VLOOKUP(C1734,away!$B$2:$E$404,3,FALSE)</f>
        <v>0.34949999999999998</v>
      </c>
      <c r="J1734" s="10">
        <f>VLOOKUP(B1734,home!$B$2:$E$404,4,FALSE)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348</v>
      </c>
      <c r="B1735" t="s">
        <v>278</v>
      </c>
      <c r="C1735" t="s">
        <v>281</v>
      </c>
      <c r="D1735" t="s">
        <v>409</v>
      </c>
      <c r="E1735" s="10">
        <f>VLOOKUP(A1735,home!$A$2:$E$404,3,FALSE)</f>
        <v>1.5124</v>
      </c>
      <c r="F1735" s="10">
        <f>VLOOKUP(B1735,home!$B$2:$E$404,3,FALSE)</f>
        <v>1.2783</v>
      </c>
      <c r="G1735" s="10">
        <f>VLOOKUP(C1735,away!$B$2:$E$404,4,FALSE)</f>
        <v>1.0579000000000001</v>
      </c>
      <c r="H1735" s="10">
        <f>VLOOKUP(A1735,away!$A$2:$E$404,3,FALSE)</f>
        <v>1.1446000000000001</v>
      </c>
      <c r="I1735" s="10">
        <f>VLOOKUP(C1735,away!$B$2:$E$404,3,FALSE)</f>
        <v>1.3395999999999999</v>
      </c>
      <c r="J1735" s="10">
        <f>VLOOKUP(B1735,home!$B$2:$E$404,4,FALSE)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356</v>
      </c>
      <c r="B1736" t="s">
        <v>330</v>
      </c>
      <c r="C1736" t="s">
        <v>328</v>
      </c>
      <c r="D1736" t="s">
        <v>409</v>
      </c>
      <c r="E1736" s="10">
        <f>VLOOKUP(A1736,home!$A$2:$E$404,3,FALSE)</f>
        <v>1.6769000000000001</v>
      </c>
      <c r="F1736" s="10">
        <f>VLOOKUP(B1736,home!$B$2:$E$404,3,FALSE)</f>
        <v>1.0550999999999999</v>
      </c>
      <c r="G1736" s="10">
        <f>VLOOKUP(C1736,away!$B$2:$E$404,4,FALSE)</f>
        <v>0.87160000000000004</v>
      </c>
      <c r="H1736" s="10">
        <f>VLOOKUP(A1736,away!$A$2:$E$404,3,FALSE)</f>
        <v>1.5230999999999999</v>
      </c>
      <c r="I1736" s="10">
        <f>VLOOKUP(C1736,away!$B$2:$E$404,3,FALSE)</f>
        <v>1.5656000000000001</v>
      </c>
      <c r="J1736" s="10">
        <f>VLOOKUP(B1736,home!$B$2:$E$404,4,FALSE)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356</v>
      </c>
      <c r="B1737" t="s">
        <v>332</v>
      </c>
      <c r="C1737" t="s">
        <v>334</v>
      </c>
      <c r="D1737" t="s">
        <v>409</v>
      </c>
      <c r="E1737" s="10">
        <f>VLOOKUP(A1737,home!$A$2:$E$404,3,FALSE)</f>
        <v>1.6769000000000001</v>
      </c>
      <c r="F1737" s="10">
        <f>VLOOKUP(B1737,home!$B$2:$E$404,3,FALSE)</f>
        <v>1.5138</v>
      </c>
      <c r="G1737" s="10">
        <f>VLOOKUP(C1737,away!$B$2:$E$404,4,FALSE)</f>
        <v>0.77980000000000005</v>
      </c>
      <c r="H1737" s="10">
        <f>VLOOKUP(A1737,away!$A$2:$E$404,3,FALSE)</f>
        <v>1.5230999999999999</v>
      </c>
      <c r="I1737" s="10">
        <f>VLOOKUP(C1737,away!$B$2:$E$404,3,FALSE)</f>
        <v>1.2625999999999999</v>
      </c>
      <c r="J1737" s="10">
        <f>VLOOKUP(B1737,home!$B$2:$E$404,4,FALSE)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289</v>
      </c>
      <c r="B1738" t="s">
        <v>300</v>
      </c>
      <c r="C1738" t="s">
        <v>306</v>
      </c>
      <c r="D1738" t="s">
        <v>409</v>
      </c>
      <c r="E1738" s="10">
        <f>VLOOKUP(A1738,home!$A$2:$E$404,3,FALSE)</f>
        <v>1.6667000000000001</v>
      </c>
      <c r="F1738" s="10">
        <f>VLOOKUP(B1738,home!$B$2:$E$404,3,FALSE)</f>
        <v>0</v>
      </c>
      <c r="G1738" s="10">
        <f>VLOOKUP(C1738,away!$B$2:$E$404,4,FALSE)</f>
        <v>0.3</v>
      </c>
      <c r="H1738" s="10">
        <f>VLOOKUP(A1738,away!$A$2:$E$404,3,FALSE)</f>
        <v>0.93330000000000002</v>
      </c>
      <c r="I1738" s="10">
        <f>VLOOKUP(C1738,away!$B$2:$E$404,3,FALSE)</f>
        <v>0.1</v>
      </c>
      <c r="J1738" s="10">
        <f>VLOOKUP(B1738,home!$B$2:$E$404,4,FALSE)</f>
        <v>1.0714999999999999</v>
      </c>
      <c r="K1738" s="12">
        <f t="shared" si="2238"/>
        <v>0</v>
      </c>
      <c r="L1738" s="12">
        <f t="shared" si="2239"/>
        <v>0.100003095</v>
      </c>
      <c r="M1738" s="13">
        <f t="shared" si="2240"/>
        <v>0.90483461756848449</v>
      </c>
      <c r="N1738" s="13">
        <f t="shared" si="2241"/>
        <v>0</v>
      </c>
      <c r="O1738" s="13">
        <f t="shared" si="2242"/>
        <v>9.0486262219989816E-2</v>
      </c>
      <c r="P1738" s="13">
        <f t="shared" si="2243"/>
        <v>0</v>
      </c>
      <c r="Q1738" s="13">
        <f t="shared" si="2244"/>
        <v>0</v>
      </c>
      <c r="R1738" s="13">
        <f t="shared" si="2245"/>
        <v>4.524453138490276E-3</v>
      </c>
      <c r="S1738" s="13">
        <f t="shared" si="2246"/>
        <v>0</v>
      </c>
      <c r="T1738" s="13">
        <f t="shared" si="2247"/>
        <v>0</v>
      </c>
      <c r="U1738" s="13">
        <f t="shared" si="2248"/>
        <v>0</v>
      </c>
      <c r="V1738" s="13">
        <f t="shared" si="2249"/>
        <v>0</v>
      </c>
      <c r="W1738" s="13">
        <f t="shared" si="2250"/>
        <v>0</v>
      </c>
      <c r="X1738" s="13">
        <f t="shared" si="2251"/>
        <v>0</v>
      </c>
      <c r="Y1738" s="13">
        <f t="shared" si="2252"/>
        <v>0</v>
      </c>
      <c r="Z1738" s="13">
        <f t="shared" si="2253"/>
        <v>1.5081977234383045E-4</v>
      </c>
      <c r="AA1738" s="13">
        <f t="shared" si="2254"/>
        <v>0</v>
      </c>
      <c r="AB1738" s="13">
        <f t="shared" si="2255"/>
        <v>0</v>
      </c>
      <c r="AC1738" s="13">
        <f t="shared" si="2256"/>
        <v>0</v>
      </c>
      <c r="AD1738" s="13">
        <f t="shared" si="2257"/>
        <v>0</v>
      </c>
      <c r="AE1738" s="13">
        <f t="shared" si="2258"/>
        <v>0</v>
      </c>
      <c r="AF1738" s="13">
        <f t="shared" si="2259"/>
        <v>0</v>
      </c>
      <c r="AG1738" s="13">
        <f t="shared" si="2260"/>
        <v>0</v>
      </c>
      <c r="AH1738" s="13">
        <f t="shared" si="2261"/>
        <v>3.7706110053946114E-6</v>
      </c>
      <c r="AI1738" s="13">
        <f t="shared" si="2262"/>
        <v>0</v>
      </c>
      <c r="AJ1738" s="13">
        <f t="shared" si="2263"/>
        <v>0</v>
      </c>
      <c r="AK1738" s="13">
        <f t="shared" si="2264"/>
        <v>0</v>
      </c>
      <c r="AL1738" s="13">
        <f t="shared" si="2265"/>
        <v>0</v>
      </c>
      <c r="AM1738" s="13">
        <f t="shared" si="2266"/>
        <v>0</v>
      </c>
      <c r="AN1738" s="13">
        <f t="shared" si="2267"/>
        <v>0</v>
      </c>
      <c r="AO1738" s="13">
        <f t="shared" si="2268"/>
        <v>0</v>
      </c>
      <c r="AP1738" s="13">
        <f t="shared" si="2269"/>
        <v>0</v>
      </c>
      <c r="AQ1738" s="13">
        <f t="shared" si="2270"/>
        <v>0</v>
      </c>
      <c r="AR1738" s="13">
        <f t="shared" si="2271"/>
        <v>7.541455411610458E-8</v>
      </c>
      <c r="AS1738" s="13">
        <f t="shared" si="2272"/>
        <v>0</v>
      </c>
      <c r="AT1738" s="13">
        <f t="shared" si="2273"/>
        <v>0</v>
      </c>
      <c r="AU1738" s="13">
        <f t="shared" si="2274"/>
        <v>0</v>
      </c>
      <c r="AV1738" s="13">
        <f t="shared" si="2275"/>
        <v>0</v>
      </c>
      <c r="AW1738" s="13">
        <f t="shared" si="2276"/>
        <v>0</v>
      </c>
      <c r="AX1738" s="13">
        <f t="shared" si="2277"/>
        <v>0</v>
      </c>
      <c r="AY1738" s="13">
        <f t="shared" si="2278"/>
        <v>0</v>
      </c>
      <c r="AZ1738" s="13">
        <f t="shared" si="2279"/>
        <v>0</v>
      </c>
      <c r="BA1738" s="13">
        <f t="shared" si="2280"/>
        <v>0</v>
      </c>
      <c r="BB1738" s="13">
        <f t="shared" si="2281"/>
        <v>0</v>
      </c>
      <c r="BC1738" s="13">
        <f t="shared" si="2282"/>
        <v>0</v>
      </c>
      <c r="BD1738" s="13">
        <f t="shared" si="2283"/>
        <v>1.2569481366092407E-9</v>
      </c>
      <c r="BE1738" s="13">
        <f t="shared" si="2284"/>
        <v>0</v>
      </c>
      <c r="BF1738" s="13">
        <f t="shared" si="2285"/>
        <v>0</v>
      </c>
      <c r="BG1738" s="13">
        <f t="shared" si="2286"/>
        <v>0</v>
      </c>
      <c r="BH1738" s="13">
        <f t="shared" si="2287"/>
        <v>0</v>
      </c>
      <c r="BI1738" s="13">
        <f t="shared" si="2288"/>
        <v>0</v>
      </c>
      <c r="BJ1738" s="14">
        <f t="shared" si="2289"/>
        <v>0</v>
      </c>
      <c r="BK1738" s="14">
        <f t="shared" si="2290"/>
        <v>0.90483461756848449</v>
      </c>
      <c r="BL1738" s="14">
        <f t="shared" si="2291"/>
        <v>9.5014562640987746E-2</v>
      </c>
      <c r="BM1738" s="14">
        <f t="shared" si="2292"/>
        <v>1.5466705485147776E-4</v>
      </c>
      <c r="BN1738" s="14">
        <f t="shared" si="2293"/>
        <v>0.99984533292696454</v>
      </c>
    </row>
    <row r="1739" spans="1:66" x14ac:dyDescent="0.25">
      <c r="A1739" t="s">
        <v>289</v>
      </c>
      <c r="B1739" t="s">
        <v>311</v>
      </c>
      <c r="C1739" t="s">
        <v>312</v>
      </c>
      <c r="D1739" t="s">
        <v>409</v>
      </c>
      <c r="E1739" s="10">
        <f>VLOOKUP(A1739,home!$A$2:$E$404,3,FALSE)</f>
        <v>1.6667000000000001</v>
      </c>
      <c r="F1739" s="10">
        <f>VLOOKUP(B1739,home!$B$2:$E$404,3,FALSE)</f>
        <v>0.9</v>
      </c>
      <c r="G1739" s="10">
        <f>VLOOKUP(C1739,away!$B$2:$E$404,4,FALSE)</f>
        <v>0.9</v>
      </c>
      <c r="H1739" s="10">
        <f>VLOOKUP(A1739,away!$A$2:$E$404,3,FALSE)</f>
        <v>0.93330000000000002</v>
      </c>
      <c r="I1739" s="10">
        <f>VLOOKUP(C1739,away!$B$2:$E$404,3,FALSE)</f>
        <v>0.1</v>
      </c>
      <c r="J1739" s="10">
        <f>VLOOKUP(B1739,home!$B$2:$E$404,4,FALSE)</f>
        <v>0.53569999999999995</v>
      </c>
      <c r="K1739" s="12">
        <f t="shared" si="2238"/>
        <v>1.3500270000000003</v>
      </c>
      <c r="L1739" s="12">
        <f t="shared" si="2239"/>
        <v>4.9996881E-2</v>
      </c>
      <c r="M1739" s="13">
        <f t="shared" si="2240"/>
        <v>0.24659107502982736</v>
      </c>
      <c r="N1739" s="13">
        <f t="shared" si="2241"/>
        <v>0.33290460924929283</v>
      </c>
      <c r="O1739" s="13">
        <f t="shared" si="2242"/>
        <v>1.2328784633928353E-2</v>
      </c>
      <c r="P1739" s="13">
        <f t="shared" si="2243"/>
        <v>1.6644192132988397E-2</v>
      </c>
      <c r="Q1739" s="13">
        <f t="shared" si="2244"/>
        <v>0.22471510545549758</v>
      </c>
      <c r="R1739" s="13">
        <f t="shared" si="2245"/>
        <v>3.082003891085722E-4</v>
      </c>
      <c r="S1739" s="13">
        <f t="shared" si="2246"/>
        <v>2.8085883859170865E-4</v>
      </c>
      <c r="T1739" s="13">
        <f t="shared" si="2247"/>
        <v>1.1235054386360967E-2</v>
      </c>
      <c r="U1739" s="13">
        <f t="shared" si="2248"/>
        <v>4.1607884670707848E-4</v>
      </c>
      <c r="V1739" s="13">
        <f t="shared" si="2249"/>
        <v>2.1063520158279734E-6</v>
      </c>
      <c r="W1739" s="13">
        <f t="shared" si="2250"/>
        <v>0.10112381989092301</v>
      </c>
      <c r="X1739" s="13">
        <f t="shared" si="2251"/>
        <v>5.0558755893519124E-3</v>
      </c>
      <c r="Y1739" s="13">
        <f t="shared" si="2252"/>
        <v>1.2638900509581621E-4</v>
      </c>
      <c r="Z1739" s="13">
        <f t="shared" si="2253"/>
        <v>5.136352726138331E-6</v>
      </c>
      <c r="AA1739" s="13">
        <f t="shared" si="2254"/>
        <v>6.9342148618103539E-6</v>
      </c>
      <c r="AB1739" s="13">
        <f t="shared" si="2255"/>
        <v>4.6806886436226246E-6</v>
      </c>
      <c r="AC1739" s="13">
        <f t="shared" si="2256"/>
        <v>8.8857959596945018E-9</v>
      </c>
      <c r="AD1739" s="13">
        <f t="shared" si="2257"/>
        <v>3.4129971798970815E-2</v>
      </c>
      <c r="AE1739" s="13">
        <f t="shared" si="2258"/>
        <v>1.7063921385665004E-3</v>
      </c>
      <c r="AF1739" s="13">
        <f t="shared" si="2259"/>
        <v>4.2657142345622413E-5</v>
      </c>
      <c r="AG1739" s="13">
        <f t="shared" si="2260"/>
        <v>7.1090802321804876E-7</v>
      </c>
      <c r="AH1739" s="13">
        <f t="shared" si="2261"/>
        <v>6.4200404005690899E-8</v>
      </c>
      <c r="AI1739" s="13">
        <f t="shared" si="2262"/>
        <v>8.6672278818590891E-8</v>
      </c>
      <c r="AJ1739" s="13">
        <f t="shared" si="2263"/>
        <v>5.8504958278312924E-8</v>
      </c>
      <c r="AK1739" s="13">
        <f t="shared" si="2264"/>
        <v>2.6327757769865319E-8</v>
      </c>
      <c r="AL1739" s="13">
        <f t="shared" si="2265"/>
        <v>2.3990632295154656E-11</v>
      </c>
      <c r="AM1739" s="13">
        <f t="shared" si="2266"/>
        <v>9.2152766875698219E-3</v>
      </c>
      <c r="AN1739" s="13">
        <f t="shared" si="2267"/>
        <v>4.6073509193050275E-4</v>
      </c>
      <c r="AO1739" s="13">
        <f t="shared" si="2268"/>
        <v>1.1517658781886701E-5</v>
      </c>
      <c r="AP1739" s="13">
        <f t="shared" si="2269"/>
        <v>1.9194900517219829E-7</v>
      </c>
      <c r="AQ1739" s="13">
        <f t="shared" si="2270"/>
        <v>2.3992128924156944E-9</v>
      </c>
      <c r="AR1739" s="13">
        <f t="shared" si="2271"/>
        <v>6.419639918448903E-10</v>
      </c>
      <c r="AS1739" s="13">
        <f t="shared" si="2272"/>
        <v>8.6666872201838196E-10</v>
      </c>
      <c r="AT1739" s="13">
        <f t="shared" si="2273"/>
        <v>5.8501308739015525E-10</v>
      </c>
      <c r="AU1739" s="13">
        <f t="shared" si="2274"/>
        <v>2.6326115444335636E-10</v>
      </c>
      <c r="AV1739" s="13">
        <f t="shared" si="2275"/>
        <v>8.8852416637425362E-11</v>
      </c>
      <c r="AW1739" s="13">
        <f t="shared" si="2276"/>
        <v>4.4980529141676239E-14</v>
      </c>
      <c r="AX1739" s="13">
        <f t="shared" si="2277"/>
        <v>2.0734787234483062E-3</v>
      </c>
      <c r="AY1739" s="13">
        <f t="shared" si="2278"/>
        <v>1.0366746899227691E-4</v>
      </c>
      <c r="AZ1739" s="13">
        <f t="shared" si="2279"/>
        <v>2.5915250553890291E-6</v>
      </c>
      <c r="BA1739" s="13">
        <f t="shared" si="2280"/>
        <v>4.318938993426793E-8</v>
      </c>
      <c r="BB1739" s="13">
        <f t="shared" si="2281"/>
        <v>5.3983369725154769E-10</v>
      </c>
      <c r="BC1739" s="13">
        <f t="shared" si="2282"/>
        <v>5.3980002242551315E-12</v>
      </c>
      <c r="BD1739" s="13">
        <f t="shared" si="2283"/>
        <v>5.3493662177589979E-12</v>
      </c>
      <c r="BE1739" s="13">
        <f t="shared" si="2284"/>
        <v>7.2217888268625286E-12</v>
      </c>
      <c r="BF1739" s="13">
        <f t="shared" si="2285"/>
        <v>4.8748049522813712E-12</v>
      </c>
      <c r="BG1739" s="13">
        <f t="shared" si="2286"/>
        <v>2.1937061017711873E-12</v>
      </c>
      <c r="BH1739" s="13">
        <f t="shared" si="2287"/>
        <v>7.4039061686396347E-13</v>
      </c>
      <c r="BI1739" s="13">
        <f t="shared" si="2288"/>
        <v>1.9990946466260093E-13</v>
      </c>
      <c r="BJ1739" s="14">
        <f t="shared" si="2289"/>
        <v>0.7229080908030463</v>
      </c>
      <c r="BK1739" s="14">
        <f t="shared" si="2290"/>
        <v>0.26362190873220209</v>
      </c>
      <c r="BL1739" s="14">
        <f t="shared" si="2291"/>
        <v>1.3064916944987646E-2</v>
      </c>
      <c r="BM1739" s="14">
        <f t="shared" si="2292"/>
        <v>0.16600441847337166</v>
      </c>
      <c r="BN1739" s="14">
        <f t="shared" si="2293"/>
        <v>0.83349196689064309</v>
      </c>
    </row>
    <row r="1740" spans="1:66" x14ac:dyDescent="0.25">
      <c r="A1740" t="s">
        <v>289</v>
      </c>
      <c r="B1740" t="s">
        <v>307</v>
      </c>
      <c r="C1740" t="s">
        <v>293</v>
      </c>
      <c r="D1740" t="s">
        <v>409</v>
      </c>
      <c r="E1740" s="10">
        <f>VLOOKUP(A1740,home!$A$2:$E$404,3,FALSE)</f>
        <v>1.6667000000000001</v>
      </c>
      <c r="F1740" s="10">
        <f>VLOOKUP(B1740,home!$B$2:$E$404,3,FALSE)</f>
        <v>0.3</v>
      </c>
      <c r="G1740" s="10" t="e">
        <f>VLOOKUP(C1740,away!$B$2:$E$404,4,FALSE)</f>
        <v>#N/A</v>
      </c>
      <c r="H1740" s="10">
        <f>VLOOKUP(A1740,away!$A$2:$E$404,3,FALSE)</f>
        <v>0.93330000000000002</v>
      </c>
      <c r="I1740" s="10" t="e">
        <f>VLOOKUP(C1740,away!$B$2:$E$404,3,FALSE)</f>
        <v>#N/A</v>
      </c>
      <c r="J1740" s="10">
        <f>VLOOKUP(B1740,home!$B$2:$E$404,4,FALSE)</f>
        <v>1.0714999999999999</v>
      </c>
      <c r="K1740" s="12" t="e">
        <f t="shared" si="2238"/>
        <v>#N/A</v>
      </c>
      <c r="L1740" s="12" t="e">
        <f t="shared" si="2239"/>
        <v>#N/A</v>
      </c>
      <c r="M1740" s="13" t="e">
        <f t="shared" si="2240"/>
        <v>#N/A</v>
      </c>
      <c r="N1740" s="13" t="e">
        <f t="shared" si="2241"/>
        <v>#N/A</v>
      </c>
      <c r="O1740" s="13" t="e">
        <f t="shared" si="2242"/>
        <v>#N/A</v>
      </c>
      <c r="P1740" s="13" t="e">
        <f t="shared" si="2243"/>
        <v>#N/A</v>
      </c>
      <c r="Q1740" s="13" t="e">
        <f t="shared" si="2244"/>
        <v>#N/A</v>
      </c>
      <c r="R1740" s="13" t="e">
        <f t="shared" si="2245"/>
        <v>#N/A</v>
      </c>
      <c r="S1740" s="13" t="e">
        <f t="shared" si="2246"/>
        <v>#N/A</v>
      </c>
      <c r="T1740" s="13" t="e">
        <f t="shared" si="2247"/>
        <v>#N/A</v>
      </c>
      <c r="U1740" s="13" t="e">
        <f t="shared" si="2248"/>
        <v>#N/A</v>
      </c>
      <c r="V1740" s="13" t="e">
        <f t="shared" si="2249"/>
        <v>#N/A</v>
      </c>
      <c r="W1740" s="13" t="e">
        <f t="shared" si="2250"/>
        <v>#N/A</v>
      </c>
      <c r="X1740" s="13" t="e">
        <f t="shared" si="2251"/>
        <v>#N/A</v>
      </c>
      <c r="Y1740" s="13" t="e">
        <f t="shared" si="2252"/>
        <v>#N/A</v>
      </c>
      <c r="Z1740" s="13" t="e">
        <f t="shared" si="2253"/>
        <v>#N/A</v>
      </c>
      <c r="AA1740" s="13" t="e">
        <f t="shared" si="2254"/>
        <v>#N/A</v>
      </c>
      <c r="AB1740" s="13" t="e">
        <f t="shared" si="2255"/>
        <v>#N/A</v>
      </c>
      <c r="AC1740" s="13" t="e">
        <f t="shared" si="2256"/>
        <v>#N/A</v>
      </c>
      <c r="AD1740" s="13" t="e">
        <f t="shared" si="2257"/>
        <v>#N/A</v>
      </c>
      <c r="AE1740" s="13" t="e">
        <f t="shared" si="2258"/>
        <v>#N/A</v>
      </c>
      <c r="AF1740" s="13" t="e">
        <f t="shared" si="2259"/>
        <v>#N/A</v>
      </c>
      <c r="AG1740" s="13" t="e">
        <f t="shared" si="2260"/>
        <v>#N/A</v>
      </c>
      <c r="AH1740" s="13" t="e">
        <f t="shared" si="2261"/>
        <v>#N/A</v>
      </c>
      <c r="AI1740" s="13" t="e">
        <f t="shared" si="2262"/>
        <v>#N/A</v>
      </c>
      <c r="AJ1740" s="13" t="e">
        <f t="shared" si="2263"/>
        <v>#N/A</v>
      </c>
      <c r="AK1740" s="13" t="e">
        <f t="shared" si="2264"/>
        <v>#N/A</v>
      </c>
      <c r="AL1740" s="13" t="e">
        <f t="shared" si="2265"/>
        <v>#N/A</v>
      </c>
      <c r="AM1740" s="13" t="e">
        <f t="shared" si="2266"/>
        <v>#N/A</v>
      </c>
      <c r="AN1740" s="13" t="e">
        <f t="shared" si="2267"/>
        <v>#N/A</v>
      </c>
      <c r="AO1740" s="13" t="e">
        <f t="shared" si="2268"/>
        <v>#N/A</v>
      </c>
      <c r="AP1740" s="13" t="e">
        <f t="shared" si="2269"/>
        <v>#N/A</v>
      </c>
      <c r="AQ1740" s="13" t="e">
        <f t="shared" si="2270"/>
        <v>#N/A</v>
      </c>
      <c r="AR1740" s="13" t="e">
        <f t="shared" si="2271"/>
        <v>#N/A</v>
      </c>
      <c r="AS1740" s="13" t="e">
        <f t="shared" si="2272"/>
        <v>#N/A</v>
      </c>
      <c r="AT1740" s="13" t="e">
        <f t="shared" si="2273"/>
        <v>#N/A</v>
      </c>
      <c r="AU1740" s="13" t="e">
        <f t="shared" si="2274"/>
        <v>#N/A</v>
      </c>
      <c r="AV1740" s="13" t="e">
        <f t="shared" si="2275"/>
        <v>#N/A</v>
      </c>
      <c r="AW1740" s="13" t="e">
        <f t="shared" si="2276"/>
        <v>#N/A</v>
      </c>
      <c r="AX1740" s="13" t="e">
        <f t="shared" si="2277"/>
        <v>#N/A</v>
      </c>
      <c r="AY1740" s="13" t="e">
        <f t="shared" si="2278"/>
        <v>#N/A</v>
      </c>
      <c r="AZ1740" s="13" t="e">
        <f t="shared" si="2279"/>
        <v>#N/A</v>
      </c>
      <c r="BA1740" s="13" t="e">
        <f t="shared" si="2280"/>
        <v>#N/A</v>
      </c>
      <c r="BB1740" s="13" t="e">
        <f t="shared" si="2281"/>
        <v>#N/A</v>
      </c>
      <c r="BC1740" s="13" t="e">
        <f t="shared" si="2282"/>
        <v>#N/A</v>
      </c>
      <c r="BD1740" s="13" t="e">
        <f t="shared" si="2283"/>
        <v>#N/A</v>
      </c>
      <c r="BE1740" s="13" t="e">
        <f t="shared" si="2284"/>
        <v>#N/A</v>
      </c>
      <c r="BF1740" s="13" t="e">
        <f t="shared" si="2285"/>
        <v>#N/A</v>
      </c>
      <c r="BG1740" s="13" t="e">
        <f t="shared" si="2286"/>
        <v>#N/A</v>
      </c>
      <c r="BH1740" s="13" t="e">
        <f t="shared" si="2287"/>
        <v>#N/A</v>
      </c>
      <c r="BI1740" s="13" t="e">
        <f t="shared" si="2288"/>
        <v>#N/A</v>
      </c>
      <c r="BJ1740" s="14" t="e">
        <f t="shared" si="2289"/>
        <v>#N/A</v>
      </c>
      <c r="BK1740" s="14" t="e">
        <f t="shared" si="2290"/>
        <v>#N/A</v>
      </c>
      <c r="BL1740" s="14" t="e">
        <f t="shared" si="2291"/>
        <v>#N/A</v>
      </c>
      <c r="BM1740" s="14" t="e">
        <f t="shared" si="2292"/>
        <v>#N/A</v>
      </c>
      <c r="BN1740" s="14" t="e">
        <f t="shared" si="2293"/>
        <v>#N/A</v>
      </c>
    </row>
    <row r="1741" spans="1:66" x14ac:dyDescent="0.25">
      <c r="A1741" t="s">
        <v>289</v>
      </c>
      <c r="B1741" t="s">
        <v>290</v>
      </c>
      <c r="C1741" t="s">
        <v>315</v>
      </c>
      <c r="D1741" t="s">
        <v>409</v>
      </c>
      <c r="E1741" s="10">
        <f>VLOOKUP(A1741,home!$A$2:$E$404,3,FALSE)</f>
        <v>1.6667000000000001</v>
      </c>
      <c r="F1741" s="10">
        <f>VLOOKUP(B1741,home!$B$2:$E$404,3,FALSE)</f>
        <v>1.6</v>
      </c>
      <c r="G1741" s="10">
        <f>VLOOKUP(C1741,away!$B$2:$E$404,4,FALSE)</f>
        <v>0.9</v>
      </c>
      <c r="H1741" s="10">
        <f>VLOOKUP(A1741,away!$A$2:$E$404,3,FALSE)</f>
        <v>0.93330000000000002</v>
      </c>
      <c r="I1741" s="10">
        <f>VLOOKUP(C1741,away!$B$2:$E$404,3,FALSE)</f>
        <v>1.0714999999999999</v>
      </c>
      <c r="J1741" s="10">
        <f>VLOOKUP(B1741,home!$B$2:$E$404,4,FALSE)</f>
        <v>1.7858000000000001</v>
      </c>
      <c r="K1741" s="12">
        <f t="shared" si="2238"/>
        <v>2.4000480000000004</v>
      </c>
      <c r="L1741" s="12">
        <f t="shared" si="2239"/>
        <v>1.7858552705099999</v>
      </c>
      <c r="M1741" s="13">
        <f t="shared" si="2240"/>
        <v>1.5208462380202521E-2</v>
      </c>
      <c r="N1741" s="13">
        <f t="shared" si="2241"/>
        <v>3.6501039718680302E-2</v>
      </c>
      <c r="O1741" s="13">
        <f t="shared" si="2242"/>
        <v>2.7160112698037728E-2</v>
      </c>
      <c r="P1741" s="13">
        <f t="shared" si="2243"/>
        <v>6.518557416070006E-2</v>
      </c>
      <c r="Q1741" s="13">
        <f t="shared" si="2244"/>
        <v>4.3802123687369639E-2</v>
      </c>
      <c r="R1741" s="13">
        <f t="shared" si="2245"/>
        <v>2.4252015204718133E-2</v>
      </c>
      <c r="S1741" s="13">
        <f t="shared" si="2246"/>
        <v>6.9848597649678171E-2</v>
      </c>
      <c r="T1741" s="13">
        <f t="shared" si="2247"/>
        <v>7.8224253446619971E-2</v>
      </c>
      <c r="U1741" s="13">
        <f t="shared" si="2248"/>
        <v>5.8206000588053357E-2</v>
      </c>
      <c r="V1741" s="13">
        <f t="shared" si="2249"/>
        <v>3.3264528277369379E-2</v>
      </c>
      <c r="W1741" s="13">
        <f t="shared" si="2250"/>
        <v>3.504239978387471E-2</v>
      </c>
      <c r="X1741" s="13">
        <f t="shared" si="2251"/>
        <v>6.2580654345351136E-2</v>
      </c>
      <c r="Y1741" s="13">
        <f t="shared" si="2252"/>
        <v>5.5879995697304945E-2</v>
      </c>
      <c r="Z1741" s="13">
        <f t="shared" si="2253"/>
        <v>1.4436863057944843E-2</v>
      </c>
      <c r="AA1741" s="13">
        <f t="shared" si="2254"/>
        <v>3.4649164308494407E-2</v>
      </c>
      <c r="AB1741" s="13">
        <f t="shared" si="2255"/>
        <v>4.1579828750136716E-2</v>
      </c>
      <c r="AC1741" s="13">
        <f t="shared" si="2256"/>
        <v>8.9110231886747934E-3</v>
      </c>
      <c r="AD1741" s="13">
        <f t="shared" si="2257"/>
        <v>2.1025860379122237E-2</v>
      </c>
      <c r="AE1741" s="13">
        <f t="shared" si="2258"/>
        <v>3.7549143575062831E-2</v>
      </c>
      <c r="AF1741" s="13">
        <f t="shared" si="2259"/>
        <v>3.3528667978331338E-2</v>
      </c>
      <c r="AG1741" s="13">
        <f t="shared" si="2260"/>
        <v>1.9959116140760961E-2</v>
      </c>
      <c r="AH1741" s="13">
        <f t="shared" si="2261"/>
        <v>6.4455369954154792E-3</v>
      </c>
      <c r="AI1741" s="13">
        <f t="shared" si="2262"/>
        <v>1.5469598174772932E-2</v>
      </c>
      <c r="AJ1741" s="13">
        <f t="shared" si="2263"/>
        <v>1.8563889080083721E-2</v>
      </c>
      <c r="AK1741" s="13">
        <f t="shared" si="2264"/>
        <v>1.4851408286292261E-2</v>
      </c>
      <c r="AL1741" s="13">
        <f t="shared" si="2265"/>
        <v>1.5277551362962816E-3</v>
      </c>
      <c r="AM1741" s="13">
        <f t="shared" si="2266"/>
        <v>1.0092614830238319E-2</v>
      </c>
      <c r="AN1741" s="13">
        <f t="shared" si="2267"/>
        <v>1.8023949387808491E-2</v>
      </c>
      <c r="AO1741" s="13">
        <f t="shared" si="2268"/>
        <v>1.6094082504811643E-2</v>
      </c>
      <c r="AP1741" s="13">
        <f t="shared" si="2269"/>
        <v>9.5805673550802169E-3</v>
      </c>
      <c r="AQ1741" s="13">
        <f t="shared" si="2270"/>
        <v>4.2773766763865148E-3</v>
      </c>
      <c r="AR1741" s="13">
        <f t="shared" si="2271"/>
        <v>2.3021592429059859E-3</v>
      </c>
      <c r="AS1741" s="13">
        <f t="shared" si="2272"/>
        <v>5.5252926866180257E-3</v>
      </c>
      <c r="AT1741" s="13">
        <f t="shared" si="2273"/>
        <v>6.6304838309661131E-3</v>
      </c>
      <c r="AU1741" s="13">
        <f t="shared" si="2274"/>
        <v>5.3044931525141866E-3</v>
      </c>
      <c r="AV1741" s="13">
        <f t="shared" si="2275"/>
        <v>3.1827595454263428E-3</v>
      </c>
      <c r="AW1741" s="13">
        <f t="shared" si="2276"/>
        <v>1.8189360861297862E-4</v>
      </c>
      <c r="AX1741" s="13">
        <f t="shared" si="2277"/>
        <v>4.037126673013966E-3</v>
      </c>
      <c r="AY1741" s="13">
        <f t="shared" si="2278"/>
        <v>7.2097239467184913E-3</v>
      </c>
      <c r="AZ1741" s="13">
        <f t="shared" si="2279"/>
        <v>6.43776175458469E-3</v>
      </c>
      <c r="BA1741" s="13">
        <f t="shared" si="2280"/>
        <v>3.8323035865709238E-3</v>
      </c>
      <c r="BB1741" s="13">
        <f t="shared" si="2281"/>
        <v>1.7109848895680154E-3</v>
      </c>
      <c r="BC1741" s="13">
        <f t="shared" si="2282"/>
        <v>6.1111427655960243E-4</v>
      </c>
      <c r="BD1741" s="13">
        <f t="shared" si="2283"/>
        <v>6.8522053624949441E-4</v>
      </c>
      <c r="BE1741" s="13">
        <f t="shared" si="2284"/>
        <v>1.6445621775845267E-3</v>
      </c>
      <c r="BF1741" s="13">
        <f t="shared" si="2285"/>
        <v>1.9735140825936949E-3</v>
      </c>
      <c r="BG1741" s="13">
        <f t="shared" si="2286"/>
        <v>1.5788428423002777E-3</v>
      </c>
      <c r="BH1741" s="13">
        <f t="shared" si="2287"/>
        <v>9.4732465149427447E-4</v>
      </c>
      <c r="BI1741" s="13">
        <f t="shared" si="2288"/>
        <v>4.5472492703390634E-4</v>
      </c>
      <c r="BJ1741" s="14">
        <f t="shared" si="2289"/>
        <v>0.50600086063381888</v>
      </c>
      <c r="BK1741" s="14">
        <f t="shared" si="2290"/>
        <v>0.20115566473963967</v>
      </c>
      <c r="BL1741" s="14">
        <f t="shared" si="2291"/>
        <v>0.27140693176169151</v>
      </c>
      <c r="BM1741" s="14">
        <f t="shared" si="2292"/>
        <v>0.77386316200528094</v>
      </c>
      <c r="BN1741" s="14">
        <f t="shared" si="2293"/>
        <v>0.21210932784970837</v>
      </c>
    </row>
    <row r="1742" spans="1:66" x14ac:dyDescent="0.25">
      <c r="A1742" t="s">
        <v>337</v>
      </c>
      <c r="B1742" t="s">
        <v>76</v>
      </c>
      <c r="C1742" t="s">
        <v>81</v>
      </c>
      <c r="D1742" t="s">
        <v>410</v>
      </c>
      <c r="E1742" s="10">
        <f>VLOOKUP(A1742,home!$A$2:$E$404,3,FALSE)</f>
        <v>1.2959000000000001</v>
      </c>
      <c r="F1742" s="10">
        <f>VLOOKUP(B1742,home!$B$2:$E$404,3,FALSE)</f>
        <v>0.77170000000000005</v>
      </c>
      <c r="G1742" s="10">
        <f>VLOOKUP(C1742,away!$B$2:$E$404,4,FALSE)</f>
        <v>2.1221000000000001</v>
      </c>
      <c r="H1742" s="10">
        <f>VLOOKUP(A1742,away!$A$2:$E$404,3,FALSE)</f>
        <v>1</v>
      </c>
      <c r="I1742" s="10">
        <f>VLOOKUP(C1742,away!$B$2:$E$404,3,FALSE)</f>
        <v>0.5</v>
      </c>
      <c r="J1742" s="10">
        <f>VLOOKUP(B1742,home!$B$2:$E$404,4,FALSE)</f>
        <v>1</v>
      </c>
      <c r="K1742" s="12">
        <f t="shared" si="2238"/>
        <v>2.122197680263</v>
      </c>
      <c r="L1742" s="12">
        <f t="shared" si="2239"/>
        <v>0.5</v>
      </c>
      <c r="M1742" s="13">
        <f t="shared" si="2240"/>
        <v>7.2643041095568267E-2</v>
      </c>
      <c r="N1742" s="13">
        <f t="shared" si="2241"/>
        <v>0.15416289330026473</v>
      </c>
      <c r="O1742" s="13">
        <f t="shared" si="2242"/>
        <v>3.6321520547784134E-2</v>
      </c>
      <c r="P1742" s="13">
        <f t="shared" si="2243"/>
        <v>7.7081446650132363E-2</v>
      </c>
      <c r="Q1742" s="13">
        <f t="shared" si="2244"/>
        <v>0.16358206727222713</v>
      </c>
      <c r="R1742" s="13">
        <f t="shared" si="2245"/>
        <v>9.0803801369460334E-3</v>
      </c>
      <c r="S1742" s="13">
        <f t="shared" si="2246"/>
        <v>2.0447758409028391E-2</v>
      </c>
      <c r="T1742" s="13">
        <f t="shared" si="2247"/>
        <v>8.1791033636113564E-2</v>
      </c>
      <c r="U1742" s="13">
        <f t="shared" si="2248"/>
        <v>1.9270361662533091E-2</v>
      </c>
      <c r="V1742" s="13">
        <f t="shared" si="2249"/>
        <v>2.4107880812343509E-3</v>
      </c>
      <c r="W1742" s="13">
        <f t="shared" si="2250"/>
        <v>0.11571782789924882</v>
      </c>
      <c r="X1742" s="13">
        <f t="shared" si="2251"/>
        <v>5.7858913949624412E-2</v>
      </c>
      <c r="Y1742" s="13">
        <f t="shared" si="2252"/>
        <v>1.4464728487406103E-2</v>
      </c>
      <c r="Z1742" s="13">
        <f t="shared" si="2253"/>
        <v>1.5133966894910057E-3</v>
      </c>
      <c r="AA1742" s="13">
        <f t="shared" si="2254"/>
        <v>3.2117269437555158E-3</v>
      </c>
      <c r="AB1742" s="13">
        <f t="shared" si="2255"/>
        <v>3.4079597348380657E-3</v>
      </c>
      <c r="AC1742" s="13">
        <f t="shared" si="2256"/>
        <v>1.5988027730003837E-4</v>
      </c>
      <c r="AD1742" s="13">
        <f t="shared" si="2257"/>
        <v>6.1394026483214743E-2</v>
      </c>
      <c r="AE1742" s="13">
        <f t="shared" si="2258"/>
        <v>3.0697013241607372E-2</v>
      </c>
      <c r="AF1742" s="13">
        <f t="shared" si="2259"/>
        <v>7.6742533104018429E-3</v>
      </c>
      <c r="AG1742" s="13">
        <f t="shared" si="2260"/>
        <v>1.2790422184003074E-3</v>
      </c>
      <c r="AH1742" s="13">
        <f t="shared" si="2261"/>
        <v>1.8917458618637566E-4</v>
      </c>
      <c r="AI1742" s="13">
        <f t="shared" si="2262"/>
        <v>4.0146586796943937E-4</v>
      </c>
      <c r="AJ1742" s="13">
        <f t="shared" si="2263"/>
        <v>4.2599496685475811E-4</v>
      </c>
      <c r="AK1742" s="13">
        <f t="shared" si="2264"/>
        <v>3.0134851015429381E-4</v>
      </c>
      <c r="AL1742" s="13">
        <f t="shared" si="2265"/>
        <v>6.7859510721189339E-6</v>
      </c>
      <c r="AM1742" s="13">
        <f t="shared" si="2266"/>
        <v>2.6058052116936702E-2</v>
      </c>
      <c r="AN1742" s="13">
        <f t="shared" si="2267"/>
        <v>1.3029026058468351E-2</v>
      </c>
      <c r="AO1742" s="13">
        <f t="shared" si="2268"/>
        <v>3.2572565146170877E-3</v>
      </c>
      <c r="AP1742" s="13">
        <f t="shared" si="2269"/>
        <v>5.4287608576951472E-4</v>
      </c>
      <c r="AQ1742" s="13">
        <f t="shared" si="2270"/>
        <v>6.7859510721189314E-5</v>
      </c>
      <c r="AR1742" s="13">
        <f t="shared" si="2271"/>
        <v>1.8917458618637572E-5</v>
      </c>
      <c r="AS1742" s="13">
        <f t="shared" si="2272"/>
        <v>4.0146586796943946E-5</v>
      </c>
      <c r="AT1742" s="13">
        <f t="shared" si="2273"/>
        <v>4.2599496685475819E-5</v>
      </c>
      <c r="AU1742" s="13">
        <f t="shared" si="2274"/>
        <v>3.0134851015429387E-5</v>
      </c>
      <c r="AV1742" s="13">
        <f t="shared" si="2275"/>
        <v>1.5988027730003843E-5</v>
      </c>
      <c r="AW1742" s="13">
        <f t="shared" si="2276"/>
        <v>2.0001568921706971E-7</v>
      </c>
      <c r="AX1742" s="13">
        <f t="shared" si="2277"/>
        <v>9.2167229591225714E-3</v>
      </c>
      <c r="AY1742" s="13">
        <f t="shared" si="2278"/>
        <v>4.6083614795612857E-3</v>
      </c>
      <c r="AZ1742" s="13">
        <f t="shared" si="2279"/>
        <v>1.1520903698903214E-3</v>
      </c>
      <c r="BA1742" s="13">
        <f t="shared" si="2280"/>
        <v>1.9201506164838694E-4</v>
      </c>
      <c r="BB1742" s="13">
        <f t="shared" si="2281"/>
        <v>2.4001882706048361E-5</v>
      </c>
      <c r="BC1742" s="13">
        <f t="shared" si="2282"/>
        <v>2.4001882706048365E-6</v>
      </c>
      <c r="BD1742" s="13">
        <f t="shared" si="2283"/>
        <v>1.5764548848864641E-6</v>
      </c>
      <c r="BE1742" s="13">
        <f t="shared" si="2284"/>
        <v>3.3455488997453289E-6</v>
      </c>
      <c r="BF1742" s="13">
        <f t="shared" si="2285"/>
        <v>3.5499580571229851E-6</v>
      </c>
      <c r="BG1742" s="13">
        <f t="shared" si="2286"/>
        <v>2.5112375846191156E-6</v>
      </c>
      <c r="BH1742" s="13">
        <f t="shared" si="2287"/>
        <v>1.3323356441669867E-6</v>
      </c>
      <c r="BI1742" s="13">
        <f t="shared" si="2288"/>
        <v>5.6549592267657779E-7</v>
      </c>
      <c r="BJ1742" s="14">
        <f t="shared" si="2289"/>
        <v>0.74677246202622094</v>
      </c>
      <c r="BK1742" s="14">
        <f t="shared" si="2290"/>
        <v>0.17735806194389683</v>
      </c>
      <c r="BL1742" s="14">
        <f t="shared" si="2291"/>
        <v>7.2770600408861422E-2</v>
      </c>
      <c r="BM1742" s="14">
        <f t="shared" si="2292"/>
        <v>0.48093501060167565</v>
      </c>
      <c r="BN1742" s="14">
        <f t="shared" si="2293"/>
        <v>0.51287134900292264</v>
      </c>
    </row>
    <row r="1743" spans="1:66" x14ac:dyDescent="0.25">
      <c r="A1743" t="s">
        <v>337</v>
      </c>
      <c r="B1743" t="s">
        <v>92</v>
      </c>
      <c r="C1743" t="s">
        <v>82</v>
      </c>
      <c r="D1743" t="s">
        <v>410</v>
      </c>
      <c r="E1743" s="10">
        <f>VLOOKUP(A1743,home!$A$2:$E$404,3,FALSE)</f>
        <v>1.2959000000000001</v>
      </c>
      <c r="F1743" s="10">
        <f>VLOOKUP(B1743,home!$B$2:$E$404,3,FALSE)</f>
        <v>0.77170000000000005</v>
      </c>
      <c r="G1743" s="10">
        <f>VLOOKUP(C1743,away!$B$2:$E$404,4,FALSE)</f>
        <v>1.3504</v>
      </c>
      <c r="H1743" s="10">
        <f>VLOOKUP(A1743,away!$A$2:$E$404,3,FALSE)</f>
        <v>1</v>
      </c>
      <c r="I1743" s="10">
        <f>VLOOKUP(C1743,away!$B$2:$E$404,3,FALSE)</f>
        <v>1.75</v>
      </c>
      <c r="J1743" s="10">
        <f>VLOOKUP(B1743,home!$B$2:$E$404,4,FALSE)</f>
        <v>1.6667000000000001</v>
      </c>
      <c r="K1743" s="12">
        <f t="shared" si="2238"/>
        <v>1.3504621589120001</v>
      </c>
      <c r="L1743" s="12">
        <f t="shared" si="2239"/>
        <v>2.916725</v>
      </c>
      <c r="M1743" s="13">
        <f t="shared" si="2240"/>
        <v>1.4021167051832102E-2</v>
      </c>
      <c r="N1743" s="13">
        <f t="shared" si="2241"/>
        <v>1.8935055527282984E-2</v>
      </c>
      <c r="O1743" s="13">
        <f t="shared" si="2242"/>
        <v>4.089588846925498E-2</v>
      </c>
      <c r="P1743" s="13">
        <f t="shared" si="2243"/>
        <v>5.5228349832814452E-2</v>
      </c>
      <c r="Q1743" s="13">
        <f t="shared" si="2244"/>
        <v>1.2785537983246591E-2</v>
      </c>
      <c r="R1743" s="13">
        <f t="shared" si="2245"/>
        <v>5.9641030147743884E-2</v>
      </c>
      <c r="S1743" s="13">
        <f t="shared" si="2246"/>
        <v>5.4385105996886E-2</v>
      </c>
      <c r="T1743" s="13">
        <f t="shared" si="2247"/>
        <v>3.7291898274184908E-2</v>
      </c>
      <c r="U1743" s="13">
        <f t="shared" si="2248"/>
        <v>8.0542954333057887E-2</v>
      </c>
      <c r="V1743" s="13">
        <f t="shared" si="2249"/>
        <v>2.38021053659426E-2</v>
      </c>
      <c r="W1743" s="13">
        <f t="shared" si="2250"/>
        <v>5.7554617425688544E-3</v>
      </c>
      <c r="X1743" s="13">
        <f t="shared" si="2251"/>
        <v>1.6787099151094137E-2</v>
      </c>
      <c r="Y1743" s="13">
        <f t="shared" si="2252"/>
        <v>2.4481675885737533E-2</v>
      </c>
      <c r="Z1743" s="13">
        <f t="shared" si="2253"/>
        <v>5.7985494552559427E-2</v>
      </c>
      <c r="AA1743" s="13">
        <f t="shared" si="2254"/>
        <v>7.8307216159029414E-2</v>
      </c>
      <c r="AB1743" s="13">
        <f t="shared" si="2255"/>
        <v>5.287546609625577E-2</v>
      </c>
      <c r="AC1743" s="13">
        <f t="shared" si="2256"/>
        <v>5.8596718315613618E-3</v>
      </c>
      <c r="AD1743" s="13">
        <f t="shared" si="2257"/>
        <v>1.9431333226012405E-3</v>
      </c>
      <c r="AE1743" s="13">
        <f t="shared" si="2258"/>
        <v>5.6675855403641017E-3</v>
      </c>
      <c r="AF1743" s="13">
        <f t="shared" si="2259"/>
        <v>8.2653942176092454E-3</v>
      </c>
      <c r="AG1743" s="13">
        <f t="shared" si="2260"/>
        <v>8.0359606497854424E-3</v>
      </c>
      <c r="AH1743" s="13">
        <f t="shared" si="2261"/>
        <v>4.2281935399703478E-2</v>
      </c>
      <c r="AI1743" s="13">
        <f t="shared" si="2262"/>
        <v>5.7100153762861282E-2</v>
      </c>
      <c r="AJ1743" s="13">
        <f t="shared" si="2263"/>
        <v>3.8555798462400412E-2</v>
      </c>
      <c r="AK1743" s="13">
        <f t="shared" si="2264"/>
        <v>1.7356048943369735E-2</v>
      </c>
      <c r="AL1743" s="13">
        <f t="shared" si="2265"/>
        <v>9.2323272270455675E-4</v>
      </c>
      <c r="AM1743" s="13">
        <f t="shared" si="2266"/>
        <v>5.2482560437878381E-4</v>
      </c>
      <c r="AN1743" s="13">
        <f t="shared" si="2267"/>
        <v>1.5307719609317079E-3</v>
      </c>
      <c r="AO1743" s="13">
        <f t="shared" si="2268"/>
        <v>2.2324204238742687E-3</v>
      </c>
      <c r="AP1743" s="13">
        <f t="shared" si="2269"/>
        <v>2.1704521536082253E-3</v>
      </c>
      <c r="AQ1743" s="13">
        <f t="shared" si="2270"/>
        <v>1.5826530144332381E-3</v>
      </c>
      <c r="AR1743" s="13">
        <f t="shared" si="2271"/>
        <v>2.4664955605740013E-2</v>
      </c>
      <c r="AS1743" s="13">
        <f t="shared" si="2272"/>
        <v>3.3309089196796295E-2</v>
      </c>
      <c r="AT1743" s="13">
        <f t="shared" si="2273"/>
        <v>2.2491332254048955E-2</v>
      </c>
      <c r="AU1743" s="13">
        <f t="shared" si="2274"/>
        <v>1.0124564370870013E-2</v>
      </c>
      <c r="AV1743" s="13">
        <f t="shared" si="2275"/>
        <v>3.4182102645821605E-3</v>
      </c>
      <c r="AW1743" s="13">
        <f t="shared" si="2276"/>
        <v>1.0101516830894009E-4</v>
      </c>
      <c r="AX1743" s="13">
        <f t="shared" si="2277"/>
        <v>1.1812618645694454E-4</v>
      </c>
      <c r="AY1743" s="13">
        <f t="shared" si="2278"/>
        <v>3.4454160119363146E-4</v>
      </c>
      <c r="AZ1743" s="13">
        <f t="shared" si="2279"/>
        <v>5.0246655087074759E-4</v>
      </c>
      <c r="BA1743" s="13">
        <f t="shared" si="2280"/>
        <v>4.8851891686282705E-4</v>
      </c>
      <c r="BB1743" s="13">
        <f t="shared" si="2281"/>
        <v>3.5621883444668238E-4</v>
      </c>
      <c r="BC1743" s="13">
        <f t="shared" si="2282"/>
        <v>2.077984759802998E-4</v>
      </c>
      <c r="BD1743" s="13">
        <f t="shared" si="2283"/>
        <v>1.1990148773192018E-2</v>
      </c>
      <c r="BE1743" s="13">
        <f t="shared" si="2284"/>
        <v>1.619224219792096E-2</v>
      </c>
      <c r="BF1743" s="13">
        <f t="shared" si="2285"/>
        <v>1.0933505178115166E-2</v>
      </c>
      <c r="BG1743" s="13">
        <f t="shared" si="2286"/>
        <v>4.9217616691043112E-3</v>
      </c>
      <c r="BH1743" s="13">
        <f t="shared" si="2287"/>
        <v>1.6616632223272353E-3</v>
      </c>
      <c r="BI1743" s="13">
        <f t="shared" si="2288"/>
        <v>4.4880266052174178E-4</v>
      </c>
      <c r="BJ1743" s="14">
        <f t="shared" si="2289"/>
        <v>0.1500075960175124</v>
      </c>
      <c r="BK1743" s="14">
        <f t="shared" si="2290"/>
        <v>0.15456417440293471</v>
      </c>
      <c r="BL1743" s="14">
        <f t="shared" si="2291"/>
        <v>0.6077127671668956</v>
      </c>
      <c r="BM1743" s="14">
        <f t="shared" si="2292"/>
        <v>0.76851947669484266</v>
      </c>
      <c r="BN1743" s="14">
        <f t="shared" si="2293"/>
        <v>0.20150702901217499</v>
      </c>
    </row>
    <row r="1744" spans="1:66" x14ac:dyDescent="0.25">
      <c r="A1744" t="s">
        <v>337</v>
      </c>
      <c r="B1744" t="s">
        <v>95</v>
      </c>
      <c r="C1744" t="s">
        <v>91</v>
      </c>
      <c r="D1744" t="s">
        <v>410</v>
      </c>
      <c r="E1744" s="10">
        <f>VLOOKUP(A1744,home!$A$2:$E$404,3,FALSE)</f>
        <v>1.2959000000000001</v>
      </c>
      <c r="F1744" s="10">
        <f>VLOOKUP(B1744,home!$B$2:$E$404,3,FALSE)</f>
        <v>0.96460000000000001</v>
      </c>
      <c r="G1744" s="10">
        <f>VLOOKUP(C1744,away!$B$2:$E$404,4,FALSE)</f>
        <v>0.77170000000000005</v>
      </c>
      <c r="H1744" s="10">
        <f>VLOOKUP(A1744,away!$A$2:$E$404,3,FALSE)</f>
        <v>1</v>
      </c>
      <c r="I1744" s="10">
        <f>VLOOKUP(C1744,away!$B$2:$E$404,3,FALSE)</f>
        <v>1</v>
      </c>
      <c r="J1744" s="10">
        <f>VLOOKUP(B1744,home!$B$2:$E$404,4,FALSE)</f>
        <v>0.25</v>
      </c>
      <c r="K1744" s="12">
        <f t="shared" si="2238"/>
        <v>0.96464440053800005</v>
      </c>
      <c r="L1744" s="12">
        <f t="shared" si="2239"/>
        <v>0.25</v>
      </c>
      <c r="M1744" s="13">
        <f t="shared" si="2240"/>
        <v>0.29681554297735774</v>
      </c>
      <c r="N1744" s="13">
        <f t="shared" si="2241"/>
        <v>0.28632145152575422</v>
      </c>
      <c r="O1744" s="13">
        <f t="shared" si="2242"/>
        <v>7.4203885744339435E-2</v>
      </c>
      <c r="P1744" s="13">
        <f t="shared" si="2243"/>
        <v>7.1580362881438556E-2</v>
      </c>
      <c r="Q1744" s="13">
        <f t="shared" si="2244"/>
        <v>0.13809919248411562</v>
      </c>
      <c r="R1744" s="13">
        <f t="shared" si="2245"/>
        <v>9.2754857180424293E-3</v>
      </c>
      <c r="S1744" s="13">
        <f t="shared" si="2246"/>
        <v>4.3155997651286131E-3</v>
      </c>
      <c r="T1744" s="13">
        <f t="shared" si="2247"/>
        <v>3.4524798121028905E-2</v>
      </c>
      <c r="U1744" s="13">
        <f t="shared" si="2248"/>
        <v>8.9475453601798195E-3</v>
      </c>
      <c r="V1744" s="13">
        <f t="shared" si="2249"/>
        <v>1.1563942078873407E-4</v>
      </c>
      <c r="W1744" s="13">
        <f t="shared" si="2250"/>
        <v>4.4405537582873862E-2</v>
      </c>
      <c r="X1744" s="13">
        <f t="shared" si="2251"/>
        <v>1.1101384395718466E-2</v>
      </c>
      <c r="Y1744" s="13">
        <f t="shared" si="2252"/>
        <v>1.3876730494648082E-3</v>
      </c>
      <c r="Z1744" s="13">
        <f t="shared" si="2253"/>
        <v>7.729571431702028E-4</v>
      </c>
      <c r="AA1744" s="13">
        <f t="shared" si="2254"/>
        <v>7.4562878001498535E-4</v>
      </c>
      <c r="AB1744" s="13">
        <f t="shared" si="2255"/>
        <v>3.5963331376071792E-4</v>
      </c>
      <c r="AC1744" s="13">
        <f t="shared" si="2256"/>
        <v>1.7429831210204666E-6</v>
      </c>
      <c r="AD1744" s="13">
        <f t="shared" si="2257"/>
        <v>1.0708888295549746E-2</v>
      </c>
      <c r="AE1744" s="13">
        <f t="shared" si="2258"/>
        <v>2.6772220738874365E-3</v>
      </c>
      <c r="AF1744" s="13">
        <f t="shared" si="2259"/>
        <v>3.3465275923592956E-4</v>
      </c>
      <c r="AG1744" s="13">
        <f t="shared" si="2260"/>
        <v>2.7887729936327479E-5</v>
      </c>
      <c r="AH1744" s="13">
        <f t="shared" si="2261"/>
        <v>4.8309821448137655E-5</v>
      </c>
      <c r="AI1744" s="13">
        <f t="shared" si="2262"/>
        <v>4.6601798750936564E-5</v>
      </c>
      <c r="AJ1744" s="13">
        <f t="shared" si="2263"/>
        <v>2.247708211004486E-5</v>
      </c>
      <c r="AK1744" s="13">
        <f t="shared" si="2264"/>
        <v>7.2274637992958757E-6</v>
      </c>
      <c r="AL1744" s="13">
        <f t="shared" si="2265"/>
        <v>1.681358907924641E-8</v>
      </c>
      <c r="AM1744" s="13">
        <f t="shared" si="2266"/>
        <v>2.0660538260577985E-3</v>
      </c>
      <c r="AN1744" s="13">
        <f t="shared" si="2267"/>
        <v>5.1651345651444963E-4</v>
      </c>
      <c r="AO1744" s="13">
        <f t="shared" si="2268"/>
        <v>6.4564182064306204E-5</v>
      </c>
      <c r="AP1744" s="13">
        <f t="shared" si="2269"/>
        <v>5.3803485053588523E-6</v>
      </c>
      <c r="AQ1744" s="13">
        <f t="shared" si="2270"/>
        <v>3.3627178158492817E-7</v>
      </c>
      <c r="AR1744" s="13">
        <f t="shared" si="2271"/>
        <v>2.4154910724068831E-6</v>
      </c>
      <c r="AS1744" s="13">
        <f t="shared" si="2272"/>
        <v>2.3300899375468285E-6</v>
      </c>
      <c r="AT1744" s="13">
        <f t="shared" si="2273"/>
        <v>1.1238541055022431E-6</v>
      </c>
      <c r="AU1744" s="13">
        <f t="shared" si="2274"/>
        <v>3.6137318996479386E-7</v>
      </c>
      <c r="AV1744" s="13">
        <f t="shared" si="2275"/>
        <v>8.7149156051023351E-8</v>
      </c>
      <c r="AW1744" s="13">
        <f t="shared" si="2276"/>
        <v>1.1263287887667998E-10</v>
      </c>
      <c r="AX1744" s="13">
        <f t="shared" si="2277"/>
        <v>3.3216787575279425E-4</v>
      </c>
      <c r="AY1744" s="13">
        <f t="shared" si="2278"/>
        <v>8.3041968938198563E-5</v>
      </c>
      <c r="AZ1744" s="13">
        <f t="shared" si="2279"/>
        <v>1.038024611727482E-5</v>
      </c>
      <c r="BA1744" s="13">
        <f t="shared" si="2280"/>
        <v>8.6502050977290215E-7</v>
      </c>
      <c r="BB1744" s="13">
        <f t="shared" si="2281"/>
        <v>5.4063781860806358E-8</v>
      </c>
      <c r="BC1744" s="13">
        <f t="shared" si="2282"/>
        <v>2.7031890930403184E-9</v>
      </c>
      <c r="BD1744" s="13">
        <f t="shared" si="2283"/>
        <v>1.0064546135028684E-7</v>
      </c>
      <c r="BE1744" s="13">
        <f t="shared" si="2284"/>
        <v>9.7087080731117891E-8</v>
      </c>
      <c r="BF1744" s="13">
        <f t="shared" si="2285"/>
        <v>4.6827254395926812E-8</v>
      </c>
      <c r="BG1744" s="13">
        <f t="shared" si="2286"/>
        <v>1.5057216248533082E-8</v>
      </c>
      <c r="BH1744" s="13">
        <f t="shared" si="2287"/>
        <v>3.6312148354593074E-9</v>
      </c>
      <c r="BI1744" s="13">
        <f t="shared" si="2288"/>
        <v>7.0056621163526738E-10</v>
      </c>
      <c r="BJ1744" s="14">
        <f t="shared" si="2289"/>
        <v>0.53266804798077805</v>
      </c>
      <c r="BK1744" s="14">
        <f t="shared" si="2290"/>
        <v>0.37291194681036194</v>
      </c>
      <c r="BL1744" s="14">
        <f t="shared" si="2291"/>
        <v>9.3663376988701058E-2</v>
      </c>
      <c r="BM1744" s="14">
        <f t="shared" si="2292"/>
        <v>0.12363736573565769</v>
      </c>
      <c r="BN1744" s="14">
        <f t="shared" si="2293"/>
        <v>0.87629592133104794</v>
      </c>
    </row>
    <row r="1745" spans="1:66" x14ac:dyDescent="0.25">
      <c r="A1745" t="s">
        <v>337</v>
      </c>
      <c r="B1745" t="s">
        <v>86</v>
      </c>
      <c r="C1745" t="s">
        <v>84</v>
      </c>
      <c r="D1745" t="s">
        <v>410</v>
      </c>
      <c r="E1745" s="10">
        <f>VLOOKUP(A1745,home!$A$2:$E$404,3,FALSE)</f>
        <v>1.2959000000000001</v>
      </c>
      <c r="F1745" s="10">
        <f>VLOOKUP(B1745,home!$B$2:$E$404,3,FALSE)</f>
        <v>1.2861</v>
      </c>
      <c r="G1745" s="10">
        <f>VLOOKUP(C1745,away!$B$2:$E$404,4,FALSE)</f>
        <v>1.2861</v>
      </c>
      <c r="H1745" s="10">
        <f>VLOOKUP(A1745,away!$A$2:$E$404,3,FALSE)</f>
        <v>1</v>
      </c>
      <c r="I1745" s="10">
        <f>VLOOKUP(C1745,away!$B$2:$E$404,3,FALSE)</f>
        <v>1.3332999999999999</v>
      </c>
      <c r="J1745" s="10">
        <f>VLOOKUP(B1745,home!$B$2:$E$404,4,FALSE)</f>
        <v>0.66669999999999996</v>
      </c>
      <c r="K1745" s="12">
        <f t="shared" si="2238"/>
        <v>2.143487554839</v>
      </c>
      <c r="L1745" s="12">
        <f t="shared" si="2239"/>
        <v>0.88891110999999989</v>
      </c>
      <c r="M1745" s="13">
        <f t="shared" si="2240"/>
        <v>4.8199883986912898E-2</v>
      </c>
      <c r="N1745" s="13">
        <f t="shared" si="2241"/>
        <v>0.10331585147063138</v>
      </c>
      <c r="O1745" s="13">
        <f t="shared" si="2242"/>
        <v>4.2845412376677959E-2</v>
      </c>
      <c r="P1745" s="13">
        <f t="shared" si="2243"/>
        <v>9.1838608211354048E-2</v>
      </c>
      <c r="Q1745" s="13">
        <f t="shared" si="2244"/>
        <v>0.11072812092244651</v>
      </c>
      <c r="R1745" s="13">
        <f t="shared" si="2245"/>
        <v>1.904288153708027E-2</v>
      </c>
      <c r="S1745" s="13">
        <f t="shared" si="2246"/>
        <v>4.374662997367721E-2</v>
      </c>
      <c r="T1745" s="13">
        <f t="shared" si="2247"/>
        <v>9.8427456877386132E-2</v>
      </c>
      <c r="U1745" s="13">
        <f t="shared" si="2248"/>
        <v>4.0818179583004918E-2</v>
      </c>
      <c r="V1745" s="13">
        <f t="shared" si="2249"/>
        <v>9.2615013389070414E-3</v>
      </c>
      <c r="W1745" s="13">
        <f t="shared" si="2250"/>
        <v>7.9114783055990651E-2</v>
      </c>
      <c r="X1745" s="13">
        <f t="shared" si="2251"/>
        <v>7.0326009623709829E-2</v>
      </c>
      <c r="Y1745" s="13">
        <f t="shared" si="2252"/>
        <v>3.1256785638241288E-2</v>
      </c>
      <c r="Z1745" s="13">
        <f t="shared" si="2253"/>
        <v>5.6424763215748427E-3</v>
      </c>
      <c r="AA1745" s="13">
        <f t="shared" si="2254"/>
        <v>1.2094577773769412E-2</v>
      </c>
      <c r="AB1745" s="13">
        <f t="shared" si="2255"/>
        <v>1.296228846955356E-2</v>
      </c>
      <c r="AC1745" s="13">
        <f t="shared" si="2256"/>
        <v>1.1029116184488091E-3</v>
      </c>
      <c r="AD1745" s="13">
        <f t="shared" si="2257"/>
        <v>4.2395388221075851E-2</v>
      </c>
      <c r="AE1745" s="13">
        <f t="shared" si="2258"/>
        <v>3.7685731602477457E-2</v>
      </c>
      <c r="AF1745" s="13">
        <f t="shared" si="2259"/>
        <v>1.6749632754960154E-2</v>
      </c>
      <c r="AG1745" s="13">
        <f t="shared" si="2260"/>
        <v>4.9629782147679958E-3</v>
      </c>
      <c r="AH1745" s="13">
        <f t="shared" si="2261"/>
        <v>1.2539149725399521E-3</v>
      </c>
      <c r="AI1745" s="13">
        <f t="shared" si="2262"/>
        <v>2.6877511384656733E-3</v>
      </c>
      <c r="AJ1745" s="13">
        <f t="shared" si="2263"/>
        <v>2.8805805579027633E-3</v>
      </c>
      <c r="AK1745" s="13">
        <f t="shared" si="2264"/>
        <v>2.058162858858585E-3</v>
      </c>
      <c r="AL1745" s="13">
        <f t="shared" si="2265"/>
        <v>8.4058184078594463E-5</v>
      </c>
      <c r="AM1745" s="13">
        <f t="shared" si="2266"/>
        <v>1.8174797406888786E-2</v>
      </c>
      <c r="AN1745" s="13">
        <f t="shared" si="2267"/>
        <v>1.6155779336982631E-2</v>
      </c>
      <c r="AO1745" s="13">
        <f t="shared" si="2268"/>
        <v>7.1805258716761454E-3</v>
      </c>
      <c r="AP1745" s="13">
        <f t="shared" si="2269"/>
        <v>2.1276164076584536E-3</v>
      </c>
      <c r="AQ1745" s="13">
        <f t="shared" si="2270"/>
        <v>4.7281546564647192E-4</v>
      </c>
      <c r="AR1745" s="13">
        <f t="shared" si="2271"/>
        <v>2.2292379001722171E-4</v>
      </c>
      <c r="AS1745" s="13">
        <f t="shared" si="2272"/>
        <v>4.7783436957945716E-4</v>
      </c>
      <c r="AT1745" s="13">
        <f t="shared" si="2273"/>
        <v>5.1211601223395296E-4</v>
      </c>
      <c r="AU1745" s="13">
        <f t="shared" si="2274"/>
        <v>3.6590476628575172E-4</v>
      </c>
      <c r="AV1745" s="13">
        <f t="shared" si="2275"/>
        <v>1.9607807819744551E-4</v>
      </c>
      <c r="AW1745" s="13">
        <f t="shared" si="2276"/>
        <v>4.4489426091702991E-6</v>
      </c>
      <c r="AX1745" s="13">
        <f t="shared" si="2277"/>
        <v>6.4929086755643713E-3</v>
      </c>
      <c r="AY1745" s="13">
        <f t="shared" si="2278"/>
        <v>5.7716186579245543E-3</v>
      </c>
      <c r="AZ1745" s="13">
        <f t="shared" si="2279"/>
        <v>2.5652279738562125E-3</v>
      </c>
      <c r="BA1745" s="13">
        <f t="shared" si="2280"/>
        <v>7.6008654854785892E-4</v>
      </c>
      <c r="BB1745" s="13">
        <f t="shared" si="2281"/>
        <v>1.6891234439143647E-4</v>
      </c>
      <c r="BC1745" s="13">
        <f t="shared" si="2282"/>
        <v>3.0029611909138821E-5</v>
      </c>
      <c r="BD1745" s="13">
        <f t="shared" si="2283"/>
        <v>3.3026572271602561E-5</v>
      </c>
      <c r="BE1745" s="13">
        <f t="shared" si="2284"/>
        <v>7.0792046643170889E-5</v>
      </c>
      <c r="BF1745" s="13">
        <f t="shared" si="2285"/>
        <v>7.5870935480609416E-5</v>
      </c>
      <c r="BG1745" s="13">
        <f t="shared" si="2286"/>
        <v>5.4209468658893E-5</v>
      </c>
      <c r="BH1745" s="13">
        <f t="shared" si="2287"/>
        <v>2.9049330356192999E-5</v>
      </c>
      <c r="BI1745" s="13">
        <f t="shared" si="2288"/>
        <v>1.2453375618981281E-5</v>
      </c>
      <c r="BJ1745" s="14">
        <f t="shared" si="2289"/>
        <v>0.65486305668273315</v>
      </c>
      <c r="BK1745" s="14">
        <f t="shared" si="2290"/>
        <v>0.20000521197130314</v>
      </c>
      <c r="BL1745" s="14">
        <f t="shared" si="2291"/>
        <v>0.1386940080131964</v>
      </c>
      <c r="BM1745" s="14">
        <f t="shared" si="2292"/>
        <v>0.57746682476838906</v>
      </c>
      <c r="BN1745" s="14">
        <f t="shared" si="2293"/>
        <v>0.41597075850510307</v>
      </c>
    </row>
    <row r="1746" spans="1:66" x14ac:dyDescent="0.25">
      <c r="A1746" t="s">
        <v>337</v>
      </c>
      <c r="B1746" t="s">
        <v>80</v>
      </c>
      <c r="C1746" t="s">
        <v>90</v>
      </c>
      <c r="D1746" t="s">
        <v>410</v>
      </c>
      <c r="E1746" s="10">
        <f>VLOOKUP(A1746,home!$A$2:$E$404,3,FALSE)</f>
        <v>1.2959000000000001</v>
      </c>
      <c r="F1746" s="10">
        <f>VLOOKUP(B1746,home!$B$2:$E$404,3,FALSE)</f>
        <v>1.3504</v>
      </c>
      <c r="G1746" s="10">
        <f>VLOOKUP(C1746,away!$B$2:$E$404,4,FALSE)</f>
        <v>0.25719999999999998</v>
      </c>
      <c r="H1746" s="10">
        <f>VLOOKUP(A1746,away!$A$2:$E$404,3,FALSE)</f>
        <v>1</v>
      </c>
      <c r="I1746" s="10">
        <f>VLOOKUP(C1746,away!$B$2:$E$404,3,FALSE)</f>
        <v>1</v>
      </c>
      <c r="J1746" s="10">
        <f>VLOOKUP(B1746,home!$B$2:$E$404,4,FALSE)</f>
        <v>1.25</v>
      </c>
      <c r="K1746" s="12">
        <f t="shared" si="2238"/>
        <v>0.450095720192</v>
      </c>
      <c r="L1746" s="12">
        <f t="shared" si="2239"/>
        <v>1.25</v>
      </c>
      <c r="M1746" s="13">
        <f t="shared" si="2240"/>
        <v>0.18266603838761605</v>
      </c>
      <c r="N1746" s="13">
        <f t="shared" si="2241"/>
        <v>8.2217202102693565E-2</v>
      </c>
      <c r="O1746" s="13">
        <f t="shared" si="2242"/>
        <v>0.22833254798452007</v>
      </c>
      <c r="P1746" s="13">
        <f t="shared" si="2243"/>
        <v>0.10277150262836696</v>
      </c>
      <c r="Q1746" s="13">
        <f t="shared" si="2244"/>
        <v>1.8502805396291535E-2</v>
      </c>
      <c r="R1746" s="13">
        <f t="shared" si="2245"/>
        <v>0.14270784249032503</v>
      </c>
      <c r="S1746" s="13">
        <f t="shared" si="2246"/>
        <v>1.4455316715852762E-2</v>
      </c>
      <c r="T1746" s="13">
        <f t="shared" si="2247"/>
        <v>2.312850674536442E-2</v>
      </c>
      <c r="U1746" s="13">
        <f t="shared" si="2248"/>
        <v>6.4232189142729337E-2</v>
      </c>
      <c r="V1746" s="13">
        <f t="shared" si="2249"/>
        <v>9.0364947053127938E-4</v>
      </c>
      <c r="W1746" s="13">
        <f t="shared" si="2250"/>
        <v>2.7760111734720892E-3</v>
      </c>
      <c r="X1746" s="13">
        <f t="shared" si="2251"/>
        <v>3.4700139668401115E-3</v>
      </c>
      <c r="Y1746" s="13">
        <f t="shared" si="2252"/>
        <v>2.1687587292750694E-3</v>
      </c>
      <c r="Z1746" s="13">
        <f t="shared" si="2253"/>
        <v>5.9461601037635453E-2</v>
      </c>
      <c r="AA1746" s="13">
        <f t="shared" si="2254"/>
        <v>2.6763412142803904E-2</v>
      </c>
      <c r="AB1746" s="13">
        <f t="shared" si="2255"/>
        <v>6.0230486316053206E-3</v>
      </c>
      <c r="AC1746" s="13">
        <f t="shared" si="2256"/>
        <v>3.1775684315616827E-5</v>
      </c>
      <c r="AD1746" s="13">
        <f t="shared" si="2257"/>
        <v>3.1236768709623963E-4</v>
      </c>
      <c r="AE1746" s="13">
        <f t="shared" si="2258"/>
        <v>3.9045960887029951E-4</v>
      </c>
      <c r="AF1746" s="13">
        <f t="shared" si="2259"/>
        <v>2.4403725554393717E-4</v>
      </c>
      <c r="AG1746" s="13">
        <f t="shared" si="2260"/>
        <v>1.0168218980997387E-4</v>
      </c>
      <c r="AH1746" s="13">
        <f t="shared" si="2261"/>
        <v>1.8581750324261077E-2</v>
      </c>
      <c r="AI1746" s="13">
        <f t="shared" si="2262"/>
        <v>8.3635662946262186E-3</v>
      </c>
      <c r="AJ1746" s="13">
        <f t="shared" si="2263"/>
        <v>1.8822026973766622E-3</v>
      </c>
      <c r="AK1746" s="13">
        <f t="shared" si="2264"/>
        <v>2.8239045954102474E-4</v>
      </c>
      <c r="AL1746" s="13">
        <f t="shared" si="2265"/>
        <v>7.1510497583155965E-7</v>
      </c>
      <c r="AM1746" s="13">
        <f t="shared" si="2266"/>
        <v>2.8119071817658259E-5</v>
      </c>
      <c r="AN1746" s="13">
        <f t="shared" si="2267"/>
        <v>3.5148839772072827E-5</v>
      </c>
      <c r="AO1746" s="13">
        <f t="shared" si="2268"/>
        <v>2.1968024857545513E-5</v>
      </c>
      <c r="AP1746" s="13">
        <f t="shared" si="2269"/>
        <v>9.1533436906439686E-6</v>
      </c>
      <c r="AQ1746" s="13">
        <f t="shared" si="2270"/>
        <v>2.8604199033262395E-6</v>
      </c>
      <c r="AR1746" s="13">
        <f t="shared" si="2271"/>
        <v>4.6454375810652676E-3</v>
      </c>
      <c r="AS1746" s="13">
        <f t="shared" si="2272"/>
        <v>2.0908915736565538E-3</v>
      </c>
      <c r="AT1746" s="13">
        <f t="shared" si="2273"/>
        <v>4.7055067434416539E-4</v>
      </c>
      <c r="AU1746" s="13">
        <f t="shared" si="2274"/>
        <v>7.0597614885256157E-5</v>
      </c>
      <c r="AV1746" s="13">
        <f t="shared" si="2275"/>
        <v>7.943921078904205E-6</v>
      </c>
      <c r="AW1746" s="13">
        <f t="shared" si="2276"/>
        <v>1.1175891982978781E-8</v>
      </c>
      <c r="AX1746" s="13">
        <f t="shared" si="2277"/>
        <v>2.1093789801499113E-6</v>
      </c>
      <c r="AY1746" s="13">
        <f t="shared" si="2278"/>
        <v>2.6367237251873892E-6</v>
      </c>
      <c r="AZ1746" s="13">
        <f t="shared" si="2279"/>
        <v>1.6479523282421182E-6</v>
      </c>
      <c r="BA1746" s="13">
        <f t="shared" si="2280"/>
        <v>6.8664680343421627E-7</v>
      </c>
      <c r="BB1746" s="13">
        <f t="shared" si="2281"/>
        <v>2.1457712607319252E-7</v>
      </c>
      <c r="BC1746" s="13">
        <f t="shared" si="2282"/>
        <v>5.3644281518298111E-8</v>
      </c>
      <c r="BD1746" s="13">
        <f t="shared" si="2283"/>
        <v>9.6779949605526466E-4</v>
      </c>
      <c r="BE1746" s="13">
        <f t="shared" si="2284"/>
        <v>4.3560241117844903E-4</v>
      </c>
      <c r="BF1746" s="13">
        <f t="shared" si="2285"/>
        <v>9.8031390488367848E-5</v>
      </c>
      <c r="BG1746" s="13">
        <f t="shared" si="2286"/>
        <v>1.4707836434428376E-5</v>
      </c>
      <c r="BH1746" s="13">
        <f t="shared" si="2287"/>
        <v>1.6549835581050436E-6</v>
      </c>
      <c r="BI1746" s="13">
        <f t="shared" si="2288"/>
        <v>1.4898020329824167E-7</v>
      </c>
      <c r="BJ1746" s="14">
        <f t="shared" si="2289"/>
        <v>0.13341644347854309</v>
      </c>
      <c r="BK1746" s="14">
        <f t="shared" si="2290"/>
        <v>0.30083163471538371</v>
      </c>
      <c r="BL1746" s="14">
        <f t="shared" si="2291"/>
        <v>0.50597231663073683</v>
      </c>
      <c r="BM1746" s="14">
        <f t="shared" si="2292"/>
        <v>0.24248143132465255</v>
      </c>
      <c r="BN1746" s="14">
        <f t="shared" si="2293"/>
        <v>0.75719793898981336</v>
      </c>
    </row>
    <row r="1747" spans="1:66" x14ac:dyDescent="0.25">
      <c r="A1747" t="s">
        <v>349</v>
      </c>
      <c r="B1747" t="s">
        <v>106</v>
      </c>
      <c r="C1747" t="s">
        <v>527</v>
      </c>
      <c r="D1747" t="s">
        <v>410</v>
      </c>
      <c r="E1747" s="10">
        <f>VLOOKUP(A1747,home!$A$2:$E$404,3,FALSE)</f>
        <v>1.6087</v>
      </c>
      <c r="F1747" s="10">
        <f>VLOOKUP(B1747,home!$B$2:$E$404,3,FALSE)</f>
        <v>1.2998000000000001</v>
      </c>
      <c r="G1747" s="10" t="e">
        <f>VLOOKUP(C1747,away!$B$2:$E$404,4,FALSE)</f>
        <v>#N/A</v>
      </c>
      <c r="H1747" s="10">
        <f>VLOOKUP(A1747,away!$A$2:$E$404,3,FALSE)</f>
        <v>1.2608999999999999</v>
      </c>
      <c r="I1747" s="10" t="e">
        <f>VLOOKUP(C1747,away!$B$2:$E$404,3,FALSE)</f>
        <v>#N/A</v>
      </c>
      <c r="J1747" s="10">
        <f>VLOOKUP(B1747,home!$B$2:$E$404,4,FALSE)</f>
        <v>1.1536</v>
      </c>
      <c r="K1747" s="12" t="e">
        <f t="shared" si="2238"/>
        <v>#N/A</v>
      </c>
      <c r="L1747" s="12" t="e">
        <f t="shared" si="2239"/>
        <v>#N/A</v>
      </c>
      <c r="M1747" s="13" t="e">
        <f t="shared" si="2240"/>
        <v>#N/A</v>
      </c>
      <c r="N1747" s="13" t="e">
        <f t="shared" si="2241"/>
        <v>#N/A</v>
      </c>
      <c r="O1747" s="13" t="e">
        <f t="shared" si="2242"/>
        <v>#N/A</v>
      </c>
      <c r="P1747" s="13" t="e">
        <f t="shared" si="2243"/>
        <v>#N/A</v>
      </c>
      <c r="Q1747" s="13" t="e">
        <f t="shared" si="2244"/>
        <v>#N/A</v>
      </c>
      <c r="R1747" s="13" t="e">
        <f t="shared" si="2245"/>
        <v>#N/A</v>
      </c>
      <c r="S1747" s="13" t="e">
        <f t="shared" si="2246"/>
        <v>#N/A</v>
      </c>
      <c r="T1747" s="13" t="e">
        <f t="shared" si="2247"/>
        <v>#N/A</v>
      </c>
      <c r="U1747" s="13" t="e">
        <f t="shared" si="2248"/>
        <v>#N/A</v>
      </c>
      <c r="V1747" s="13" t="e">
        <f t="shared" si="2249"/>
        <v>#N/A</v>
      </c>
      <c r="W1747" s="13" t="e">
        <f t="shared" si="2250"/>
        <v>#N/A</v>
      </c>
      <c r="X1747" s="13" t="e">
        <f t="shared" si="2251"/>
        <v>#N/A</v>
      </c>
      <c r="Y1747" s="13" t="e">
        <f t="shared" si="2252"/>
        <v>#N/A</v>
      </c>
      <c r="Z1747" s="13" t="e">
        <f t="shared" si="2253"/>
        <v>#N/A</v>
      </c>
      <c r="AA1747" s="13" t="e">
        <f t="shared" si="2254"/>
        <v>#N/A</v>
      </c>
      <c r="AB1747" s="13" t="e">
        <f t="shared" si="2255"/>
        <v>#N/A</v>
      </c>
      <c r="AC1747" s="13" t="e">
        <f t="shared" si="2256"/>
        <v>#N/A</v>
      </c>
      <c r="AD1747" s="13" t="e">
        <f t="shared" si="2257"/>
        <v>#N/A</v>
      </c>
      <c r="AE1747" s="13" t="e">
        <f t="shared" si="2258"/>
        <v>#N/A</v>
      </c>
      <c r="AF1747" s="13" t="e">
        <f t="shared" si="2259"/>
        <v>#N/A</v>
      </c>
      <c r="AG1747" s="13" t="e">
        <f t="shared" si="2260"/>
        <v>#N/A</v>
      </c>
      <c r="AH1747" s="13" t="e">
        <f t="shared" si="2261"/>
        <v>#N/A</v>
      </c>
      <c r="AI1747" s="13" t="e">
        <f t="shared" si="2262"/>
        <v>#N/A</v>
      </c>
      <c r="AJ1747" s="13" t="e">
        <f t="shared" si="2263"/>
        <v>#N/A</v>
      </c>
      <c r="AK1747" s="13" t="e">
        <f t="shared" si="2264"/>
        <v>#N/A</v>
      </c>
      <c r="AL1747" s="13" t="e">
        <f t="shared" si="2265"/>
        <v>#N/A</v>
      </c>
      <c r="AM1747" s="13" t="e">
        <f t="shared" si="2266"/>
        <v>#N/A</v>
      </c>
      <c r="AN1747" s="13" t="e">
        <f t="shared" si="2267"/>
        <v>#N/A</v>
      </c>
      <c r="AO1747" s="13" t="e">
        <f t="shared" si="2268"/>
        <v>#N/A</v>
      </c>
      <c r="AP1747" s="13" t="e">
        <f t="shared" si="2269"/>
        <v>#N/A</v>
      </c>
      <c r="AQ1747" s="13" t="e">
        <f t="shared" si="2270"/>
        <v>#N/A</v>
      </c>
      <c r="AR1747" s="13" t="e">
        <f t="shared" si="2271"/>
        <v>#N/A</v>
      </c>
      <c r="AS1747" s="13" t="e">
        <f t="shared" si="2272"/>
        <v>#N/A</v>
      </c>
      <c r="AT1747" s="13" t="e">
        <f t="shared" si="2273"/>
        <v>#N/A</v>
      </c>
      <c r="AU1747" s="13" t="e">
        <f t="shared" si="2274"/>
        <v>#N/A</v>
      </c>
      <c r="AV1747" s="13" t="e">
        <f t="shared" si="2275"/>
        <v>#N/A</v>
      </c>
      <c r="AW1747" s="13" t="e">
        <f t="shared" si="2276"/>
        <v>#N/A</v>
      </c>
      <c r="AX1747" s="13" t="e">
        <f t="shared" si="2277"/>
        <v>#N/A</v>
      </c>
      <c r="AY1747" s="13" t="e">
        <f t="shared" si="2278"/>
        <v>#N/A</v>
      </c>
      <c r="AZ1747" s="13" t="e">
        <f t="shared" si="2279"/>
        <v>#N/A</v>
      </c>
      <c r="BA1747" s="13" t="e">
        <f t="shared" si="2280"/>
        <v>#N/A</v>
      </c>
      <c r="BB1747" s="13" t="e">
        <f t="shared" si="2281"/>
        <v>#N/A</v>
      </c>
      <c r="BC1747" s="13" t="e">
        <f t="shared" si="2282"/>
        <v>#N/A</v>
      </c>
      <c r="BD1747" s="13" t="e">
        <f t="shared" si="2283"/>
        <v>#N/A</v>
      </c>
      <c r="BE1747" s="13" t="e">
        <f t="shared" si="2284"/>
        <v>#N/A</v>
      </c>
      <c r="BF1747" s="13" t="e">
        <f t="shared" si="2285"/>
        <v>#N/A</v>
      </c>
      <c r="BG1747" s="13" t="e">
        <f t="shared" si="2286"/>
        <v>#N/A</v>
      </c>
      <c r="BH1747" s="13" t="e">
        <f t="shared" si="2287"/>
        <v>#N/A</v>
      </c>
      <c r="BI1747" s="13" t="e">
        <f t="shared" si="2288"/>
        <v>#N/A</v>
      </c>
      <c r="BJ1747" s="14" t="e">
        <f t="shared" si="2289"/>
        <v>#N/A</v>
      </c>
      <c r="BK1747" s="14" t="e">
        <f t="shared" si="2290"/>
        <v>#N/A</v>
      </c>
      <c r="BL1747" s="14" t="e">
        <f t="shared" si="2291"/>
        <v>#N/A</v>
      </c>
      <c r="BM1747" s="14" t="e">
        <f t="shared" si="2292"/>
        <v>#N/A</v>
      </c>
      <c r="BN1747" s="14" t="e">
        <f t="shared" si="2293"/>
        <v>#N/A</v>
      </c>
    </row>
    <row r="1748" spans="1:66" x14ac:dyDescent="0.25">
      <c r="A1748" t="s">
        <v>349</v>
      </c>
      <c r="B1748" t="s">
        <v>107</v>
      </c>
      <c r="C1748" t="s">
        <v>100</v>
      </c>
      <c r="D1748" t="s">
        <v>410</v>
      </c>
      <c r="E1748" s="10">
        <f>VLOOKUP(A1748,home!$A$2:$E$404,3,FALSE)</f>
        <v>1.6087</v>
      </c>
      <c r="F1748" s="10">
        <f>VLOOKUP(B1748,home!$B$2:$E$404,3,FALSE)</f>
        <v>0.9607</v>
      </c>
      <c r="G1748" s="10">
        <f>VLOOKUP(C1748,away!$B$2:$E$404,4,FALSE)</f>
        <v>0.67810000000000004</v>
      </c>
      <c r="H1748" s="10">
        <f>VLOOKUP(A1748,away!$A$2:$E$404,3,FALSE)</f>
        <v>1.2608999999999999</v>
      </c>
      <c r="I1748" s="10">
        <f>VLOOKUP(C1748,away!$B$2:$E$404,3,FALSE)</f>
        <v>1.0814999999999999</v>
      </c>
      <c r="J1748" s="10">
        <f>VLOOKUP(B1748,home!$B$2:$E$404,4,FALSE)</f>
        <v>1.1536</v>
      </c>
      <c r="K1748" s="12">
        <f t="shared" si="2238"/>
        <v>1.0479886928290001</v>
      </c>
      <c r="L1748" s="12">
        <f t="shared" si="2239"/>
        <v>1.5731220405599997</v>
      </c>
      <c r="M1748" s="13">
        <f t="shared" si="2240"/>
        <v>7.2722043149744772E-2</v>
      </c>
      <c r="N1748" s="13">
        <f t="shared" si="2241"/>
        <v>7.6211878940355152E-2</v>
      </c>
      <c r="O1748" s="13">
        <f t="shared" si="2242"/>
        <v>0.11440064891341883</v>
      </c>
      <c r="P1748" s="13">
        <f t="shared" si="2243"/>
        <v>0.11989058651356314</v>
      </c>
      <c r="Q1748" s="13">
        <f t="shared" si="2244"/>
        <v>3.9934593694372397E-2</v>
      </c>
      <c r="R1748" s="13">
        <f t="shared" si="2245"/>
        <v>8.9983091130032777E-2</v>
      </c>
      <c r="S1748" s="13">
        <f t="shared" si="2246"/>
        <v>4.941332817399198E-2</v>
      </c>
      <c r="T1748" s="13">
        <f t="shared" si="2247"/>
        <v>6.2821989521425592E-2</v>
      </c>
      <c r="U1748" s="13">
        <f t="shared" si="2248"/>
        <v>9.4301262050075829E-2</v>
      </c>
      <c r="V1748" s="13">
        <f t="shared" si="2249"/>
        <v>9.0515011218329257E-3</v>
      </c>
      <c r="W1748" s="13">
        <f t="shared" si="2250"/>
        <v>1.3950334214807519E-2</v>
      </c>
      <c r="X1748" s="13">
        <f t="shared" si="2251"/>
        <v>2.1945578226491982E-2</v>
      </c>
      <c r="Y1748" s="13">
        <f t="shared" si="2252"/>
        <v>1.7261536400464086E-2</v>
      </c>
      <c r="Z1748" s="13">
        <f t="shared" si="2253"/>
        <v>4.7184794644791202E-2</v>
      </c>
      <c r="AA1748" s="13">
        <f t="shared" si="2254"/>
        <v>4.9449131261199528E-2</v>
      </c>
      <c r="AB1748" s="13">
        <f t="shared" si="2255"/>
        <v>2.5911065215977067E-2</v>
      </c>
      <c r="AC1748" s="13">
        <f t="shared" si="2256"/>
        <v>9.3265202966912736E-4</v>
      </c>
      <c r="AD1748" s="13">
        <f t="shared" si="2257"/>
        <v>3.6549481295759518E-3</v>
      </c>
      <c r="AE1748" s="13">
        <f t="shared" si="2258"/>
        <v>5.7496794597394745E-3</v>
      </c>
      <c r="AF1748" s="13">
        <f t="shared" si="2259"/>
        <v>4.5224737421356402E-3</v>
      </c>
      <c r="AG1748" s="13">
        <f t="shared" si="2260"/>
        <v>2.3714677072024788E-3</v>
      </c>
      <c r="AH1748" s="13">
        <f t="shared" si="2261"/>
        <v>1.8556860108754628E-2</v>
      </c>
      <c r="AI1748" s="13">
        <f t="shared" si="2262"/>
        <v>1.9447379568384375E-2</v>
      </c>
      <c r="AJ1748" s="13">
        <f t="shared" si="2263"/>
        <v>1.0190316946410273E-2</v>
      </c>
      <c r="AK1748" s="13">
        <f t="shared" si="2264"/>
        <v>3.5597789787272364E-3</v>
      </c>
      <c r="AL1748" s="13">
        <f t="shared" si="2265"/>
        <v>6.1503331868633957E-5</v>
      </c>
      <c r="AM1748" s="13">
        <f t="shared" si="2266"/>
        <v>7.6606886253442036E-4</v>
      </c>
      <c r="AN1748" s="13">
        <f t="shared" si="2267"/>
        <v>1.2051198122396251E-3</v>
      </c>
      <c r="AO1748" s="13">
        <f t="shared" si="2268"/>
        <v>9.4790026907484151E-4</v>
      </c>
      <c r="AP1748" s="13">
        <f t="shared" si="2269"/>
        <v>4.9705426851146255E-4</v>
      </c>
      <c r="AQ1748" s="13">
        <f t="shared" si="2270"/>
        <v>1.9548175628745257E-4</v>
      </c>
      <c r="AR1748" s="13">
        <f t="shared" si="2271"/>
        <v>5.8384411281341055E-3</v>
      </c>
      <c r="AS1748" s="13">
        <f t="shared" si="2272"/>
        <v>6.1186202860323323E-3</v>
      </c>
      <c r="AT1748" s="13">
        <f t="shared" si="2273"/>
        <v>3.2061224377380134E-3</v>
      </c>
      <c r="AU1748" s="13">
        <f t="shared" si="2274"/>
        <v>1.1199933541915959E-3</v>
      </c>
      <c r="AV1748" s="13">
        <f t="shared" si="2275"/>
        <v>2.9343509280910446E-4</v>
      </c>
      <c r="AW1748" s="13">
        <f t="shared" si="2276"/>
        <v>2.816535021913447E-6</v>
      </c>
      <c r="AX1748" s="13">
        <f t="shared" si="2277"/>
        <v>1.3380525097740766E-4</v>
      </c>
      <c r="AY1748" s="13">
        <f t="shared" si="2278"/>
        <v>2.1049198945522239E-4</v>
      </c>
      <c r="AZ1748" s="13">
        <f t="shared" si="2279"/>
        <v>1.6556479398666671E-4</v>
      </c>
      <c r="BA1748" s="13">
        <f t="shared" si="2280"/>
        <v>8.6817875520400379E-5</v>
      </c>
      <c r="BB1748" s="13">
        <f t="shared" si="2281"/>
        <v>3.4143778373934089E-5</v>
      </c>
      <c r="BC1748" s="13">
        <f t="shared" si="2282"/>
        <v>1.0742466061606312E-5</v>
      </c>
      <c r="BD1748" s="13">
        <f t="shared" si="2283"/>
        <v>1.53076340352996E-3</v>
      </c>
      <c r="BE1748" s="13">
        <f t="shared" si="2284"/>
        <v>1.6042227382958337E-3</v>
      </c>
      <c r="BF1748" s="13">
        <f t="shared" si="2285"/>
        <v>8.4060364525660486E-4</v>
      </c>
      <c r="BG1748" s="13">
        <f t="shared" si="2286"/>
        <v>2.9364770512658729E-4</v>
      </c>
      <c r="BH1748" s="13">
        <f t="shared" si="2287"/>
        <v>7.6934868661961974E-5</v>
      </c>
      <c r="BI1748" s="13">
        <f t="shared" si="2288"/>
        <v>1.6125374488404072E-5</v>
      </c>
      <c r="BJ1748" s="14">
        <f t="shared" si="2289"/>
        <v>0.25267767115959328</v>
      </c>
      <c r="BK1748" s="14">
        <f t="shared" si="2290"/>
        <v>0.25228210631012582</v>
      </c>
      <c r="BL1748" s="14">
        <f t="shared" si="2291"/>
        <v>0.44673844420724507</v>
      </c>
      <c r="BM1748" s="14">
        <f t="shared" si="2292"/>
        <v>0.48553249852583497</v>
      </c>
      <c r="BN1748" s="14">
        <f t="shared" si="2293"/>
        <v>0.5131428423414871</v>
      </c>
    </row>
    <row r="1749" spans="1:66" x14ac:dyDescent="0.25">
      <c r="A1749" t="s">
        <v>349</v>
      </c>
      <c r="B1749" t="s">
        <v>103</v>
      </c>
      <c r="C1749" t="s">
        <v>102</v>
      </c>
      <c r="D1749" t="s">
        <v>410</v>
      </c>
      <c r="E1749" s="10">
        <f>VLOOKUP(A1749,home!$A$2:$E$404,3,FALSE)</f>
        <v>1.6087</v>
      </c>
      <c r="F1749" s="10">
        <f>VLOOKUP(B1749,home!$B$2:$E$404,3,FALSE)</f>
        <v>1.1867000000000001</v>
      </c>
      <c r="G1749" s="10">
        <f>VLOOKUP(C1749,away!$B$2:$E$404,4,FALSE)</f>
        <v>0.9607</v>
      </c>
      <c r="H1749" s="10">
        <f>VLOOKUP(A1749,away!$A$2:$E$404,3,FALSE)</f>
        <v>1.2608999999999999</v>
      </c>
      <c r="I1749" s="10">
        <f>VLOOKUP(C1749,away!$B$2:$E$404,3,FALSE)</f>
        <v>1.1536</v>
      </c>
      <c r="J1749" s="10">
        <f>VLOOKUP(B1749,home!$B$2:$E$404,4,FALSE)</f>
        <v>1.0094000000000001</v>
      </c>
      <c r="K1749" s="12">
        <f t="shared" ref="K1749:K1795" si="2294">E1749*F1749*G1749</f>
        <v>1.8340188494030001</v>
      </c>
      <c r="L1749" s="12">
        <f t="shared" ref="L1749:L1795" si="2295">H1749*I1749*J1749</f>
        <v>1.4682472378560001</v>
      </c>
      <c r="M1749" s="13">
        <f t="shared" ref="M1749:M1795" si="2296">_xlfn.POISSON.DIST(0,K1749,FALSE) * _xlfn.POISSON.DIST(0,L1749,FALSE)</f>
        <v>3.6799681554353487E-2</v>
      </c>
      <c r="N1749" s="13">
        <f t="shared" ref="N1749:N1795" si="2297">_xlfn.POISSON.DIST(1,K1749,FALSE) * _xlfn.POISSON.DIST(0,L1749,FALSE)</f>
        <v>6.7491309622712187E-2</v>
      </c>
      <c r="O1749" s="13">
        <f t="shared" ref="O1749:O1795" si="2298">_xlfn.POISSON.DIST(0,K1749,FALSE) * _xlfn.POISSON.DIST(1,L1749,FALSE)</f>
        <v>5.4031030796159903E-2</v>
      </c>
      <c r="P1749" s="13">
        <f t="shared" ref="P1749:P1795" si="2299">_xlfn.POISSON.DIST(1,K1749,FALSE) * _xlfn.POISSON.DIST(1,L1749,FALSE)</f>
        <v>9.9093928932831254E-2</v>
      </c>
      <c r="Q1749" s="13">
        <f t="shared" ref="Q1749:Q1795" si="2300">_xlfn.POISSON.DIST(2,K1749,FALSE) * _xlfn.POISSON.DIST(0,L1749,FALSE)</f>
        <v>6.1890167009474133E-2</v>
      </c>
      <c r="R1749" s="13">
        <f t="shared" ref="R1749:R1795" si="2301">_xlfn.POISSON.DIST(0,K1749,FALSE) * _xlfn.POISSON.DIST(2,L1749,FALSE)</f>
        <v>3.966545586248714E-2</v>
      </c>
      <c r="S1749" s="13">
        <f t="shared" ref="S1749:S1795" si="2302">_xlfn.POISSON.DIST(2,K1749,FALSE) * _xlfn.POISSON.DIST(2,L1749,FALSE)</f>
        <v>6.6709862263626934E-2</v>
      </c>
      <c r="T1749" s="13">
        <f t="shared" ref="T1749:T1795" si="2303">_xlfn.POISSON.DIST(2,K1749,FALSE) * _xlfn.POISSON.DIST(1,L1749,FALSE)</f>
        <v>9.0870066762106932E-2</v>
      </c>
      <c r="U1749" s="13">
        <f t="shared" ref="U1749:U1795" si="2304">_xlfn.POISSON.DIST(1,K1749,FALSE) * _xlfn.POISSON.DIST(2,L1749,FALSE)</f>
        <v>7.2747193721964143E-2</v>
      </c>
      <c r="V1749" s="13">
        <f t="shared" ref="V1749:V1795" si="2305">_xlfn.POISSON.DIST(3,K1749,FALSE) * _xlfn.POISSON.DIST(3,L1749,FALSE)</f>
        <v>1.9959539717776486E-2</v>
      </c>
      <c r="W1749" s="13">
        <f t="shared" ref="W1749:W1795" si="2306">_xlfn.POISSON.DIST(3,K1749,FALSE) * _xlfn.POISSON.DIST(0,L1749,FALSE)</f>
        <v>3.7835910962691753E-2</v>
      </c>
      <c r="X1749" s="13">
        <f t="shared" ref="X1749:X1795" si="2307">_xlfn.POISSON.DIST(3,K1749,FALSE) * _xlfn.POISSON.DIST(1,L1749,FALSE)</f>
        <v>5.5552471762737719E-2</v>
      </c>
      <c r="Y1749" s="13">
        <f t="shared" ref="Y1749:Y1795" si="2308">_xlfn.POISSON.DIST(3,K1749,FALSE) * _xlfn.POISSON.DIST(2,L1749,FALSE)</f>
        <v>4.0782381610856559E-2</v>
      </c>
      <c r="Z1749" s="13">
        <f t="shared" ref="Z1749:Z1795" si="2309">_xlfn.POISSON.DIST(0,K1749,FALSE) * _xlfn.POISSON.DIST(3,L1749,FALSE)</f>
        <v>1.9412898669465269E-2</v>
      </c>
      <c r="AA1749" s="13">
        <f t="shared" ref="AA1749:AA1795" si="2310">_xlfn.POISSON.DIST(1,K1749,FALSE) * _xlfn.POISSON.DIST(3,L1749,FALSE)</f>
        <v>3.5603622081349727E-2</v>
      </c>
      <c r="AB1749" s="13">
        <f t="shared" ref="AB1749:AB1795" si="2311">_xlfn.POISSON.DIST(2,K1749,FALSE) * _xlfn.POISSON.DIST(3,L1749,FALSE)</f>
        <v>3.2648857002108143E-2</v>
      </c>
      <c r="AC1749" s="13">
        <f t="shared" ref="AC1749:AC1795" si="2312">_xlfn.POISSON.DIST(4,K1749,FALSE) * _xlfn.POISSON.DIST(4,L1749,FALSE)</f>
        <v>3.359181939190214E-3</v>
      </c>
      <c r="AD1749" s="13">
        <f t="shared" ref="AD1749:AD1795" si="2313">_xlfn.POISSON.DIST(4,K1749,FALSE) * _xlfn.POISSON.DIST(0,L1749,FALSE)</f>
        <v>1.7347943472477586E-2</v>
      </c>
      <c r="AE1749" s="13">
        <f t="shared" ref="AE1749:AE1795" si="2314">_xlfn.POISSON.DIST(4,K1749,FALSE) * _xlfn.POISSON.DIST(1,L1749,FALSE)</f>
        <v>2.5471070085947244E-2</v>
      </c>
      <c r="AF1749" s="13">
        <f t="shared" ref="AF1749:AF1795" si="2315">_xlfn.POISSON.DIST(4,K1749,FALSE) * _xlfn.POISSON.DIST(2,L1749,FALSE)</f>
        <v>1.869891414946432E-2</v>
      </c>
      <c r="AG1749" s="13">
        <f t="shared" ref="AG1749:AG1795" si="2316">_xlfn.POISSON.DIST(4,K1749,FALSE) * _xlfn.POISSON.DIST(3,L1749,FALSE)</f>
        <v>9.1515430169524861E-3</v>
      </c>
      <c r="AH1749" s="13">
        <f t="shared" ref="AH1749:AH1795" si="2317">_xlfn.POISSON.DIST(0,K1749,FALSE) * _xlfn.POISSON.DIST(4,L1749,FALSE)</f>
        <v>7.1257337125552028E-3</v>
      </c>
      <c r="AI1749" s="13">
        <f t="shared" ref="AI1749:AI1795" si="2318">_xlfn.POISSON.DIST(1,K1749,FALSE) * _xlfn.POISSON.DIST(4,L1749,FALSE)</f>
        <v>1.3068729944652661E-2</v>
      </c>
      <c r="AJ1749" s="13">
        <f t="shared" ref="AJ1749:AJ1795" si="2319">_xlfn.POISSON.DIST(2,K1749,FALSE) * _xlfn.POISSON.DIST(4,L1749,FALSE)</f>
        <v>1.1984148528125205E-2</v>
      </c>
      <c r="AK1749" s="13">
        <f t="shared" ref="AK1749:AK1795" si="2320">_xlfn.POISSON.DIST(3,K1749,FALSE) * _xlfn.POISSON.DIST(4,L1749,FALSE)</f>
        <v>7.3263847648756151E-3</v>
      </c>
      <c r="AL1749" s="13">
        <f t="shared" ref="AL1749:AL1795" si="2321">_xlfn.POISSON.DIST(5,K1749,FALSE) * _xlfn.POISSON.DIST(5,L1749,FALSE)</f>
        <v>3.618232792182252E-4</v>
      </c>
      <c r="AM1749" s="13">
        <f t="shared" ref="AM1749:AM1795" si="2322">_xlfn.POISSON.DIST(5,K1749,FALSE) * _xlfn.POISSON.DIST(0,L1749,FALSE)</f>
        <v>6.3632910653803254E-3</v>
      </c>
      <c r="AN1749" s="13">
        <f t="shared" ref="AN1749:AN1795" si="2323">_xlfn.POISSON.DIST(5,K1749,FALSE) * _xlfn.POISSON.DIST(1,L1749,FALSE)</f>
        <v>9.3428845304184271E-3</v>
      </c>
      <c r="AO1749" s="13">
        <f t="shared" ref="AO1749:AO1795" si="2324">_xlfn.POISSON.DIST(5,K1749,FALSE) * _xlfn.POISSON.DIST(2,L1749,FALSE)</f>
        <v>6.858832202697205E-3</v>
      </c>
      <c r="AP1749" s="13">
        <f t="shared" ref="AP1749:AP1795" si="2325">_xlfn.POISSON.DIST(5,K1749,FALSE) * _xlfn.POISSON.DIST(3,L1749,FALSE)</f>
        <v>3.3568204788426512E-3</v>
      </c>
      <c r="AQ1749" s="13">
        <f t="shared" ref="AQ1749:AQ1795" si="2326">_xlfn.POISSON.DIST(5,K1749,FALSE) * _xlfn.POISSON.DIST(4,L1749,FALSE)</f>
        <v>1.232160599009795E-3</v>
      </c>
      <c r="AR1749" s="13">
        <f t="shared" ref="AR1749:AR1795" si="2327">_xlfn.POISSON.DIST(0,K1749,FALSE) * _xlfn.POISSON.DIST(5,L1749,FALSE)</f>
        <v>2.0924677682313117E-3</v>
      </c>
      <c r="AS1749" s="13">
        <f t="shared" ref="AS1749:AS1795" si="2328">_xlfn.POISSON.DIST(1,K1749,FALSE) * _xlfn.POISSON.DIST(5,L1749,FALSE)</f>
        <v>3.8376253287044533E-3</v>
      </c>
      <c r="AT1749" s="13">
        <f t="shared" ref="AT1749:AT1795" si="2329">_xlfn.POISSON.DIST(2,K1749,FALSE) * _xlfn.POISSON.DIST(5,L1749,FALSE)</f>
        <v>3.5191385948951767E-3</v>
      </c>
      <c r="AU1749" s="13">
        <f t="shared" ref="AU1749:AU1795" si="2330">_xlfn.POISSON.DIST(3,K1749,FALSE) * _xlfn.POISSON.DIST(5,L1749,FALSE)</f>
        <v>2.1513888388997805E-3</v>
      </c>
      <c r="AV1749" s="13">
        <f t="shared" ref="AV1749:AV1795" si="2331">_xlfn.POISSON.DIST(4,K1749,FALSE) * _xlfn.POISSON.DIST(5,L1749,FALSE)</f>
        <v>9.8642192073435889E-4</v>
      </c>
      <c r="AW1749" s="13">
        <f t="shared" ref="AW1749:AW1795" si="2332">_xlfn.POISSON.DIST(6,K1749,FALSE) * _xlfn.POISSON.DIST(6,L1749,FALSE)</f>
        <v>2.7064312034676249E-5</v>
      </c>
      <c r="AX1749" s="13">
        <f t="shared" ref="AX1749:AX1795" si="2333">_xlfn.POISSON.DIST(6,K1749,FALSE) * _xlfn.POISSON.DIST(0,L1749,FALSE)</f>
        <v>1.9450659596908671E-3</v>
      </c>
      <c r="AY1749" s="13">
        <f t="shared" ref="AY1749:AY1795" si="2334">_xlfn.POISSON.DIST(6,K1749,FALSE) * _xlfn.POISSON.DIST(1,L1749,FALSE)</f>
        <v>2.8558377227638457E-3</v>
      </c>
      <c r="AZ1749" s="13">
        <f t="shared" ref="AZ1749:AZ1795" si="2335">_xlfn.POISSON.DIST(6,K1749,FALSE) * _xlfn.POISSON.DIST(2,L1749,FALSE)</f>
        <v>2.0965379241064935E-3</v>
      </c>
      <c r="BA1749" s="13">
        <f t="shared" ref="BA1749:BA1795" si="2336">_xlfn.POISSON.DIST(6,K1749,FALSE) * _xlfn.POISSON.DIST(3,L1749,FALSE)</f>
        <v>1.0260786720432367E-3</v>
      </c>
      <c r="BB1749" s="13">
        <f t="shared" ref="BB1749:BB1795" si="2337">_xlfn.POISSON.DIST(6,K1749,FALSE) * _xlfn.POISSON.DIST(4,L1749,FALSE)</f>
        <v>3.7663429401260884E-4</v>
      </c>
      <c r="BC1749" s="13">
        <f t="shared" ref="BC1749:BC1795" si="2338">_xlfn.POISSON.DIST(6,K1749,FALSE) * _xlfn.POISSON.DIST(5,L1749,FALSE)</f>
        <v>1.1059845237317152E-4</v>
      </c>
      <c r="BD1749" s="13">
        <f t="shared" ref="BD1749:BD1795" si="2339">_xlfn.POISSON.DIST(0,K1749,FALSE) * _xlfn.POISSON.DIST(6,L1749,FALSE)</f>
        <v>5.1204333683472212E-4</v>
      </c>
      <c r="BE1749" s="13">
        <f t="shared" ref="BE1749:BE1795" si="2340">_xlfn.POISSON.DIST(1,K1749,FALSE) * _xlfn.POISSON.DIST(6,L1749,FALSE)</f>
        <v>9.3909713146608992E-4</v>
      </c>
      <c r="BF1749" s="13">
        <f t="shared" ref="BF1749:BF1795" si="2341">_xlfn.POISSON.DIST(2,K1749,FALSE) * _xlfn.POISSON.DIST(6,L1749,FALSE)</f>
        <v>8.6116092026454819E-4</v>
      </c>
      <c r="BG1749" s="13">
        <f t="shared" ref="BG1749:BG1795" si="2342">_xlfn.POISSON.DIST(3,K1749,FALSE) * _xlfn.POISSON.DIST(6,L1749,FALSE)</f>
        <v>5.2646178671147178E-4</v>
      </c>
      <c r="BH1749" s="13">
        <f t="shared" ref="BH1749:BH1795" si="2343">_xlfn.POISSON.DIST(4,K1749,FALSE) * _xlfn.POISSON.DIST(6,L1749,FALSE)</f>
        <v>2.4138521007980549E-4</v>
      </c>
      <c r="BI1749" s="13">
        <f t="shared" ref="BI1749:BI1795" si="2344">_xlfn.POISSON.DIST(5,K1749,FALSE) * _xlfn.POISSON.DIST(6,L1749,FALSE)</f>
        <v>8.8541005050693253E-5</v>
      </c>
      <c r="BJ1749" s="14">
        <f t="shared" ref="BJ1749:BJ1795" si="2345">SUM(N1749,Q1749,T1749,W1749,X1749,Y1749,AD1749,AE1749,AF1749,AG1749,AM1749,AN1749,AO1749,AP1749,AQ1749,AX1749,AY1749,AZ1749,BA1749,BB1749,BC1749)</f>
        <v>0.46065652035675947</v>
      </c>
      <c r="BK1749" s="14">
        <f t="shared" ref="BK1749:BK1795" si="2346">SUM(M1749,P1749,S1749,V1749,AC1749,AL1749,AY1749)</f>
        <v>0.22913985540976042</v>
      </c>
      <c r="BL1749" s="14">
        <f t="shared" ref="BL1749:BL1795" si="2347">SUM(O1749,R1749,U1749,AA1749,AB1749,AH1749,AI1749,AJ1749,AK1749,AR1749,AS1749,AT1749,AU1749,AV1749,BD1749,BE1749,BF1749,BG1749,BH1749,BI1749)</f>
        <v>0.28995688825615012</v>
      </c>
      <c r="BM1749" s="14">
        <f t="shared" ref="BM1749:BM1795" si="2348">SUM(S1749:BI1749)</f>
        <v>0.63736581550338822</v>
      </c>
      <c r="BN1749" s="14">
        <f t="shared" ref="BN1749:BN1795" si="2349">SUM(M1749:R1749)</f>
        <v>0.35897157377801814</v>
      </c>
    </row>
    <row r="1750" spans="1:66" x14ac:dyDescent="0.25">
      <c r="A1750" t="s">
        <v>338</v>
      </c>
      <c r="B1750" t="s">
        <v>109</v>
      </c>
      <c r="C1750" t="s">
        <v>121</v>
      </c>
      <c r="D1750" t="s">
        <v>410</v>
      </c>
      <c r="E1750" s="10">
        <f>VLOOKUP(A1750,home!$A$2:$E$404,3,FALSE)</f>
        <v>1.2710999999999999</v>
      </c>
      <c r="F1750" s="10">
        <f>VLOOKUP(B1750,home!$B$2:$E$404,3,FALSE)</f>
        <v>0.91090000000000004</v>
      </c>
      <c r="G1750" s="10">
        <f>VLOOKUP(C1750,away!$B$2:$E$404,4,FALSE)</f>
        <v>1.0766</v>
      </c>
      <c r="H1750" s="10">
        <f>VLOOKUP(A1750,away!$A$2:$E$404,3,FALSE)</f>
        <v>0.94469999999999998</v>
      </c>
      <c r="I1750" s="10">
        <f>VLOOKUP(C1750,away!$B$2:$E$404,3,FALSE)</f>
        <v>1.0027999999999999</v>
      </c>
      <c r="J1750" s="10">
        <f>VLOOKUP(B1750,home!$B$2:$E$404,4,FALSE)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338</v>
      </c>
      <c r="B1751" t="s">
        <v>115</v>
      </c>
      <c r="C1751" t="s">
        <v>120</v>
      </c>
      <c r="D1751" t="s">
        <v>410</v>
      </c>
      <c r="E1751" s="10">
        <f>VLOOKUP(A1751,home!$A$2:$E$404,3,FALSE)</f>
        <v>1.2710999999999999</v>
      </c>
      <c r="F1751" s="10">
        <f>VLOOKUP(B1751,home!$B$2:$E$404,3,FALSE)</f>
        <v>0.99380000000000002</v>
      </c>
      <c r="G1751" s="10">
        <f>VLOOKUP(C1751,away!$B$2:$E$404,4,FALSE)</f>
        <v>0.99380000000000002</v>
      </c>
      <c r="H1751" s="10">
        <f>VLOOKUP(A1751,away!$A$2:$E$404,3,FALSE)</f>
        <v>0.94469999999999998</v>
      </c>
      <c r="I1751" s="10">
        <f>VLOOKUP(C1751,away!$B$2:$E$404,3,FALSE)</f>
        <v>0.78</v>
      </c>
      <c r="J1751" s="10">
        <f>VLOOKUP(B1751,home!$B$2:$E$404,4,FALSE)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338</v>
      </c>
      <c r="B1752" t="s">
        <v>122</v>
      </c>
      <c r="C1752" t="s">
        <v>125</v>
      </c>
      <c r="D1752" t="s">
        <v>410</v>
      </c>
      <c r="E1752" s="10">
        <f>VLOOKUP(A1752,home!$A$2:$E$404,3,FALSE)</f>
        <v>1.2710999999999999</v>
      </c>
      <c r="F1752" s="10">
        <f>VLOOKUP(B1752,home!$B$2:$E$404,3,FALSE)</f>
        <v>1.2008000000000001</v>
      </c>
      <c r="G1752" s="10">
        <f>VLOOKUP(C1752,away!$B$2:$E$404,4,FALSE)</f>
        <v>0.70389999999999997</v>
      </c>
      <c r="H1752" s="10">
        <f>VLOOKUP(A1752,away!$A$2:$E$404,3,FALSE)</f>
        <v>0.94469999999999998</v>
      </c>
      <c r="I1752" s="10">
        <f>VLOOKUP(C1752,away!$B$2:$E$404,3,FALSE)</f>
        <v>1.3928</v>
      </c>
      <c r="J1752" s="10">
        <f>VLOOKUP(B1752,home!$B$2:$E$404,4,FALSE)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338</v>
      </c>
      <c r="B1753" t="s">
        <v>127</v>
      </c>
      <c r="C1753" t="s">
        <v>123</v>
      </c>
      <c r="D1753" t="s">
        <v>410</v>
      </c>
      <c r="E1753" s="10">
        <f>VLOOKUP(A1753,home!$A$2:$E$404,3,FALSE)</f>
        <v>1.2710999999999999</v>
      </c>
      <c r="F1753" s="10">
        <f>VLOOKUP(B1753,home!$B$2:$E$404,3,FALSE)</f>
        <v>0.74529999999999996</v>
      </c>
      <c r="G1753" s="10">
        <f>VLOOKUP(C1753,away!$B$2:$E$404,4,FALSE)</f>
        <v>0.82809999999999995</v>
      </c>
      <c r="H1753" s="10">
        <f>VLOOKUP(A1753,away!$A$2:$E$404,3,FALSE)</f>
        <v>0.94469999999999998</v>
      </c>
      <c r="I1753" s="10">
        <f>VLOOKUP(C1753,away!$B$2:$E$404,3,FALSE)</f>
        <v>0.8357</v>
      </c>
      <c r="J1753" s="10">
        <f>VLOOKUP(B1753,home!$B$2:$E$404,4,FALSE)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338</v>
      </c>
      <c r="B1754" t="s">
        <v>128</v>
      </c>
      <c r="C1754" t="s">
        <v>112</v>
      </c>
      <c r="D1754" t="s">
        <v>410</v>
      </c>
      <c r="E1754" s="10">
        <f>VLOOKUP(A1754,home!$A$2:$E$404,3,FALSE)</f>
        <v>1.2710999999999999</v>
      </c>
      <c r="F1754" s="10">
        <f>VLOOKUP(B1754,home!$B$2:$E$404,3,FALSE)</f>
        <v>0.5383</v>
      </c>
      <c r="G1754" s="10">
        <f>VLOOKUP(C1754,away!$B$2:$E$404,4,FALSE)</f>
        <v>0.91090000000000004</v>
      </c>
      <c r="H1754" s="10">
        <f>VLOOKUP(A1754,away!$A$2:$E$404,3,FALSE)</f>
        <v>0.94469999999999998</v>
      </c>
      <c r="I1754" s="10">
        <f>VLOOKUP(C1754,away!$B$2:$E$404,3,FALSE)</f>
        <v>0.89139999999999997</v>
      </c>
      <c r="J1754" s="10">
        <f>VLOOKUP(B1754,home!$B$2:$E$404,4,FALSE)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340</v>
      </c>
      <c r="B1755" t="s">
        <v>150</v>
      </c>
      <c r="C1755" t="s">
        <v>145</v>
      </c>
      <c r="D1755" t="s">
        <v>410</v>
      </c>
      <c r="E1755" s="10">
        <f>VLOOKUP(A1755,home!$A$2:$E$404,3,FALSE)</f>
        <v>1.4705999999999999</v>
      </c>
      <c r="F1755" s="10">
        <f>VLOOKUP(B1755,home!$B$2:$E$404,3,FALSE)</f>
        <v>0.93500000000000005</v>
      </c>
      <c r="G1755" s="10">
        <f>VLOOKUP(C1755,away!$B$2:$E$404,4,FALSE)</f>
        <v>0.68</v>
      </c>
      <c r="H1755" s="10">
        <f>VLOOKUP(A1755,away!$A$2:$E$404,3,FALSE)</f>
        <v>1.2646999999999999</v>
      </c>
      <c r="I1755" s="10">
        <f>VLOOKUP(C1755,away!$B$2:$E$404,3,FALSE)</f>
        <v>1.1420999999999999</v>
      </c>
      <c r="J1755" s="10">
        <f>VLOOKUP(B1755,home!$B$2:$E$404,4,FALSE)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340</v>
      </c>
      <c r="B1756" t="s">
        <v>152</v>
      </c>
      <c r="C1756" t="s">
        <v>149</v>
      </c>
      <c r="D1756" t="s">
        <v>410</v>
      </c>
      <c r="E1756" s="10">
        <f>VLOOKUP(A1756,home!$A$2:$E$404,3,FALSE)</f>
        <v>1.4705999999999999</v>
      </c>
      <c r="F1756" s="10">
        <f>VLOOKUP(B1756,home!$B$2:$E$404,3,FALSE)</f>
        <v>0.98219999999999996</v>
      </c>
      <c r="G1756" s="10">
        <f>VLOOKUP(C1756,away!$B$2:$E$404,4,FALSE)</f>
        <v>0.68</v>
      </c>
      <c r="H1756" s="10">
        <f>VLOOKUP(A1756,away!$A$2:$E$404,3,FALSE)</f>
        <v>1.2646999999999999</v>
      </c>
      <c r="I1756" s="10">
        <f>VLOOKUP(C1756,away!$B$2:$E$404,3,FALSE)</f>
        <v>1.0543</v>
      </c>
      <c r="J1756" s="10">
        <f>VLOOKUP(B1756,home!$B$2:$E$404,4,FALSE)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340</v>
      </c>
      <c r="B1757" t="s">
        <v>148</v>
      </c>
      <c r="C1757" t="s">
        <v>154</v>
      </c>
      <c r="D1757" t="s">
        <v>410</v>
      </c>
      <c r="E1757" s="10">
        <f>VLOOKUP(A1757,home!$A$2:$E$404,3,FALSE)</f>
        <v>1.4705999999999999</v>
      </c>
      <c r="F1757" s="10">
        <f>VLOOKUP(B1757,home!$B$2:$E$404,3,FALSE)</f>
        <v>1.105</v>
      </c>
      <c r="G1757" s="10">
        <f>VLOOKUP(C1757,away!$B$2:$E$404,4,FALSE)</f>
        <v>2.125</v>
      </c>
      <c r="H1757" s="10">
        <f>VLOOKUP(A1757,away!$A$2:$E$404,3,FALSE)</f>
        <v>1.2646999999999999</v>
      </c>
      <c r="I1757" s="10">
        <f>VLOOKUP(C1757,away!$B$2:$E$404,3,FALSE)</f>
        <v>0.49419999999999997</v>
      </c>
      <c r="J1757" s="10">
        <f>VLOOKUP(B1757,home!$B$2:$E$404,4,FALSE)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340</v>
      </c>
      <c r="B1758" t="s">
        <v>318</v>
      </c>
      <c r="C1758" t="s">
        <v>147</v>
      </c>
      <c r="D1758" t="s">
        <v>410</v>
      </c>
      <c r="E1758" s="10">
        <f>VLOOKUP(A1758,home!$A$2:$E$404,3,FALSE)</f>
        <v>1.4705999999999999</v>
      </c>
      <c r="F1758" s="10">
        <f>VLOOKUP(B1758,home!$B$2:$E$404,3,FALSE)</f>
        <v>0.75549999999999995</v>
      </c>
      <c r="G1758" s="10">
        <f>VLOOKUP(C1758,away!$B$2:$E$404,4,FALSE)</f>
        <v>1.02</v>
      </c>
      <c r="H1758" s="10">
        <f>VLOOKUP(A1758,away!$A$2:$E$404,3,FALSE)</f>
        <v>1.2646999999999999</v>
      </c>
      <c r="I1758" s="10">
        <f>VLOOKUP(C1758,away!$B$2:$E$404,3,FALSE)</f>
        <v>1.0871999999999999</v>
      </c>
      <c r="J1758" s="10">
        <f>VLOOKUP(B1758,home!$B$2:$E$404,4,FALSE)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340</v>
      </c>
      <c r="B1759" t="s">
        <v>153</v>
      </c>
      <c r="C1759" t="s">
        <v>317</v>
      </c>
      <c r="D1759" t="s">
        <v>410</v>
      </c>
      <c r="E1759" s="10">
        <f>VLOOKUP(A1759,home!$A$2:$E$404,3,FALSE)</f>
        <v>1.4705999999999999</v>
      </c>
      <c r="F1759" s="10">
        <f>VLOOKUP(B1759,home!$B$2:$E$404,3,FALSE)</f>
        <v>0.51</v>
      </c>
      <c r="G1759" s="10">
        <f>VLOOKUP(C1759,away!$B$2:$E$404,4,FALSE)</f>
        <v>0.75549999999999995</v>
      </c>
      <c r="H1759" s="10">
        <f>VLOOKUP(A1759,away!$A$2:$E$404,3,FALSE)</f>
        <v>1.2646999999999999</v>
      </c>
      <c r="I1759" s="10">
        <f>VLOOKUP(C1759,away!$B$2:$E$404,3,FALSE)</f>
        <v>1.3178000000000001</v>
      </c>
      <c r="J1759" s="10">
        <f>VLOOKUP(B1759,home!$B$2:$E$404,4,FALSE)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350</v>
      </c>
      <c r="B1760" t="s">
        <v>155</v>
      </c>
      <c r="C1760" t="s">
        <v>162</v>
      </c>
      <c r="D1760" t="s">
        <v>410</v>
      </c>
      <c r="E1760" s="10">
        <f>VLOOKUP(A1760,home!$A$2:$E$404,3,FALSE)</f>
        <v>1.3148</v>
      </c>
      <c r="F1760" s="10">
        <f>VLOOKUP(B1760,home!$B$2:$E$404,3,FALSE)</f>
        <v>0.64359999999999995</v>
      </c>
      <c r="G1760" s="10">
        <f>VLOOKUP(C1760,away!$B$2:$E$404,4,FALSE)</f>
        <v>1.7927999999999999</v>
      </c>
      <c r="H1760" s="10">
        <f>VLOOKUP(A1760,away!$A$2:$E$404,3,FALSE)</f>
        <v>1.2037</v>
      </c>
      <c r="I1760" s="10">
        <f>VLOOKUP(C1760,away!$B$2:$E$404,3,FALSE)</f>
        <v>0.83079999999999998</v>
      </c>
      <c r="J1760" s="10">
        <f>VLOOKUP(B1760,home!$B$2:$E$404,4,FALSE)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350</v>
      </c>
      <c r="B1761" t="s">
        <v>156</v>
      </c>
      <c r="C1761" t="s">
        <v>165</v>
      </c>
      <c r="D1761" t="s">
        <v>410</v>
      </c>
      <c r="E1761" s="10">
        <f>VLOOKUP(A1761,home!$A$2:$E$404,3,FALSE)</f>
        <v>1.3148</v>
      </c>
      <c r="F1761" s="10">
        <f>VLOOKUP(B1761,home!$B$2:$E$404,3,FALSE)</f>
        <v>0.76060000000000005</v>
      </c>
      <c r="G1761" s="10">
        <f>VLOOKUP(C1761,away!$B$2:$E$404,4,FALSE)</f>
        <v>1.0322</v>
      </c>
      <c r="H1761" s="10">
        <f>VLOOKUP(A1761,away!$A$2:$E$404,3,FALSE)</f>
        <v>1.2037</v>
      </c>
      <c r="I1761" s="10">
        <f>VLOOKUP(C1761,away!$B$2:$E$404,3,FALSE)</f>
        <v>0.83079999999999998</v>
      </c>
      <c r="J1761" s="10">
        <f>VLOOKUP(B1761,home!$B$2:$E$404,4,FALSE)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350</v>
      </c>
      <c r="B1762" t="s">
        <v>164</v>
      </c>
      <c r="C1762" t="s">
        <v>159</v>
      </c>
      <c r="D1762" t="s">
        <v>410</v>
      </c>
      <c r="E1762" s="10">
        <f>VLOOKUP(A1762,home!$A$2:$E$404,3,FALSE)</f>
        <v>1.3148</v>
      </c>
      <c r="F1762" s="10">
        <f>VLOOKUP(B1762,home!$B$2:$E$404,3,FALSE)</f>
        <v>0.97789999999999999</v>
      </c>
      <c r="G1762" s="10">
        <f>VLOOKUP(C1762,away!$B$2:$E$404,4,FALSE)</f>
        <v>1.1700999999999999</v>
      </c>
      <c r="H1762" s="10">
        <f>VLOOKUP(A1762,away!$A$2:$E$404,3,FALSE)</f>
        <v>1.2037</v>
      </c>
      <c r="I1762" s="10">
        <f>VLOOKUP(C1762,away!$B$2:$E$404,3,FALSE)</f>
        <v>1.2141999999999999</v>
      </c>
      <c r="J1762" s="10">
        <f>VLOOKUP(B1762,home!$B$2:$E$404,4,FALSE)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350</v>
      </c>
      <c r="B1763" t="s">
        <v>157</v>
      </c>
      <c r="C1763" t="s">
        <v>160</v>
      </c>
      <c r="D1763" t="s">
        <v>410</v>
      </c>
      <c r="E1763" s="10">
        <f>VLOOKUP(A1763,home!$A$2:$E$404,3,FALSE)</f>
        <v>1.3148</v>
      </c>
      <c r="F1763" s="10">
        <f>VLOOKUP(B1763,home!$B$2:$E$404,3,FALSE)</f>
        <v>0.81910000000000005</v>
      </c>
      <c r="G1763" s="10">
        <f>VLOOKUP(C1763,away!$B$2:$E$404,4,FALSE)</f>
        <v>1.1952</v>
      </c>
      <c r="H1763" s="10">
        <f>VLOOKUP(A1763,away!$A$2:$E$404,3,FALSE)</f>
        <v>1.2037</v>
      </c>
      <c r="I1763" s="10">
        <f>VLOOKUP(C1763,away!$B$2:$E$404,3,FALSE)</f>
        <v>0.83079999999999998</v>
      </c>
      <c r="J1763" s="10">
        <f>VLOOKUP(B1763,home!$B$2:$E$404,4,FALSE)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350</v>
      </c>
      <c r="B1764" t="s">
        <v>161</v>
      </c>
      <c r="C1764" t="s">
        <v>166</v>
      </c>
      <c r="D1764" t="s">
        <v>410</v>
      </c>
      <c r="E1764" s="10">
        <f>VLOOKUP(A1764,home!$A$2:$E$404,3,FALSE)</f>
        <v>1.3148</v>
      </c>
      <c r="F1764" s="10">
        <f>VLOOKUP(B1764,home!$B$2:$E$404,3,FALSE)</f>
        <v>1.4125000000000001</v>
      </c>
      <c r="G1764" s="10">
        <f>VLOOKUP(C1764,away!$B$2:$E$404,4,FALSE)</f>
        <v>0.97789999999999999</v>
      </c>
      <c r="H1764" s="10">
        <f>VLOOKUP(A1764,away!$A$2:$E$404,3,FALSE)</f>
        <v>1.2037</v>
      </c>
      <c r="I1764" s="10">
        <f>VLOOKUP(C1764,away!$B$2:$E$404,3,FALSE)</f>
        <v>1.0087999999999999</v>
      </c>
      <c r="J1764" s="10">
        <f>VLOOKUP(B1764,home!$B$2:$E$404,4,FALSE)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350</v>
      </c>
      <c r="B1765" t="s">
        <v>163</v>
      </c>
      <c r="C1765" t="s">
        <v>158</v>
      </c>
      <c r="D1765" t="s">
        <v>410</v>
      </c>
      <c r="E1765" s="10">
        <f>VLOOKUP(A1765,home!$A$2:$E$404,3,FALSE)</f>
        <v>1.3148</v>
      </c>
      <c r="F1765" s="10">
        <f>VLOOKUP(B1765,home!$B$2:$E$404,3,FALSE)</f>
        <v>1.1409</v>
      </c>
      <c r="G1765" s="10">
        <f>VLOOKUP(C1765,away!$B$2:$E$404,4,FALSE)</f>
        <v>0.40949999999999998</v>
      </c>
      <c r="H1765" s="10">
        <f>VLOOKUP(A1765,away!$A$2:$E$404,3,FALSE)</f>
        <v>1.2037</v>
      </c>
      <c r="I1765" s="10">
        <f>VLOOKUP(C1765,away!$B$2:$E$404,3,FALSE)</f>
        <v>1.2141999999999999</v>
      </c>
      <c r="J1765" s="10">
        <f>VLOOKUP(B1765,home!$B$2:$E$404,4,FALSE)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343</v>
      </c>
      <c r="B1766" t="s">
        <v>208</v>
      </c>
      <c r="C1766" t="s">
        <v>214</v>
      </c>
      <c r="D1766" t="s">
        <v>410</v>
      </c>
      <c r="E1766" s="10">
        <f>VLOOKUP(A1766,home!$A$2:$E$404,3,FALSE)</f>
        <v>1.3976999999999999</v>
      </c>
      <c r="F1766" s="10">
        <f>VLOOKUP(B1766,home!$B$2:$E$404,3,FALSE)</f>
        <v>0.85170000000000001</v>
      </c>
      <c r="G1766" s="10">
        <f>VLOOKUP(C1766,away!$B$2:$E$404,4,FALSE)</f>
        <v>0.78700000000000003</v>
      </c>
      <c r="H1766" s="10">
        <f>VLOOKUP(A1766,away!$A$2:$E$404,3,FALSE)</f>
        <v>1.0585</v>
      </c>
      <c r="I1766" s="10">
        <f>VLOOKUP(C1766,away!$B$2:$E$404,3,FALSE)</f>
        <v>0.70850000000000002</v>
      </c>
      <c r="J1766" s="10">
        <f>VLOOKUP(B1766,home!$B$2:$E$404,4,FALSE)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343</v>
      </c>
      <c r="B1767" t="s">
        <v>213</v>
      </c>
      <c r="C1767" t="s">
        <v>203</v>
      </c>
      <c r="D1767" t="s">
        <v>410</v>
      </c>
      <c r="E1767" s="10">
        <f>VLOOKUP(A1767,home!$A$2:$E$404,3,FALSE)</f>
        <v>1.3976999999999999</v>
      </c>
      <c r="F1767" s="10">
        <f>VLOOKUP(B1767,home!$B$2:$E$404,3,FALSE)</f>
        <v>1.0544</v>
      </c>
      <c r="G1767" s="10">
        <f>VLOOKUP(C1767,away!$B$2:$E$404,4,FALSE)</f>
        <v>0.89429999999999998</v>
      </c>
      <c r="H1767" s="10">
        <f>VLOOKUP(A1767,away!$A$2:$E$404,3,FALSE)</f>
        <v>1.0585</v>
      </c>
      <c r="I1767" s="10">
        <f>VLOOKUP(C1767,away!$B$2:$E$404,3,FALSE)</f>
        <v>1.1809000000000001</v>
      </c>
      <c r="J1767" s="10">
        <f>VLOOKUP(B1767,home!$B$2:$E$404,4,FALSE)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343</v>
      </c>
      <c r="B1768" t="s">
        <v>212</v>
      </c>
      <c r="C1768" t="s">
        <v>200</v>
      </c>
      <c r="D1768" t="s">
        <v>410</v>
      </c>
      <c r="E1768" s="10">
        <f>VLOOKUP(A1768,home!$A$2:$E$404,3,FALSE)</f>
        <v>1.3976999999999999</v>
      </c>
      <c r="F1768" s="10">
        <f>VLOOKUP(B1768,home!$B$2:$E$404,3,FALSE)</f>
        <v>1.3513999999999999</v>
      </c>
      <c r="G1768" s="10">
        <f>VLOOKUP(C1768,away!$B$2:$E$404,4,FALSE)</f>
        <v>0.85860000000000003</v>
      </c>
      <c r="H1768" s="10">
        <f>VLOOKUP(A1768,away!$A$2:$E$404,3,FALSE)</f>
        <v>1.0585</v>
      </c>
      <c r="I1768" s="10">
        <f>VLOOKUP(C1768,away!$B$2:$E$404,3,FALSE)</f>
        <v>1.2282</v>
      </c>
      <c r="J1768" s="10">
        <f>VLOOKUP(B1768,home!$B$2:$E$404,4,FALSE)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343</v>
      </c>
      <c r="B1769" t="s">
        <v>202</v>
      </c>
      <c r="C1769" t="s">
        <v>199</v>
      </c>
      <c r="D1769" t="s">
        <v>410</v>
      </c>
      <c r="E1769" s="10">
        <f>VLOOKUP(A1769,home!$A$2:$E$404,3,FALSE)</f>
        <v>1.3976999999999999</v>
      </c>
      <c r="F1769" s="10">
        <f>VLOOKUP(B1769,home!$B$2:$E$404,3,FALSE)</f>
        <v>1.2358</v>
      </c>
      <c r="G1769" s="10">
        <f>VLOOKUP(C1769,away!$B$2:$E$404,4,FALSE)</f>
        <v>0.86609999999999998</v>
      </c>
      <c r="H1769" s="10">
        <f>VLOOKUP(A1769,away!$A$2:$E$404,3,FALSE)</f>
        <v>1.0585</v>
      </c>
      <c r="I1769" s="10">
        <f>VLOOKUP(C1769,away!$B$2:$E$404,3,FALSE)</f>
        <v>1.3425</v>
      </c>
      <c r="J1769" s="10">
        <f>VLOOKUP(B1769,home!$B$2:$E$404,4,FALSE)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344</v>
      </c>
      <c r="B1770" t="s">
        <v>215</v>
      </c>
      <c r="C1770" t="s">
        <v>224</v>
      </c>
      <c r="D1770" t="s">
        <v>410</v>
      </c>
      <c r="E1770" s="10">
        <f>VLOOKUP(A1770,home!$A$2:$E$404,3,FALSE)</f>
        <v>1.8042</v>
      </c>
      <c r="F1770" s="10">
        <f>VLOOKUP(B1770,home!$B$2:$E$404,3,FALSE)</f>
        <v>1.2563</v>
      </c>
      <c r="G1770" s="10">
        <f>VLOOKUP(C1770,away!$B$2:$E$404,4,FALSE)</f>
        <v>1.2563</v>
      </c>
      <c r="H1770" s="10">
        <f>VLOOKUP(A1770,away!$A$2:$E$404,3,FALSE)</f>
        <v>1.2458</v>
      </c>
      <c r="I1770" s="10">
        <f>VLOOKUP(C1770,away!$B$2:$E$404,3,FALSE)</f>
        <v>0.90969999999999995</v>
      </c>
      <c r="J1770" s="10">
        <f>VLOOKUP(B1770,home!$B$2:$E$404,4,FALSE)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344</v>
      </c>
      <c r="B1771" t="s">
        <v>222</v>
      </c>
      <c r="C1771" t="s">
        <v>220</v>
      </c>
      <c r="D1771" t="s">
        <v>410</v>
      </c>
      <c r="E1771" s="10">
        <f>VLOOKUP(A1771,home!$A$2:$E$404,3,FALSE)</f>
        <v>1.8042</v>
      </c>
      <c r="F1771" s="10">
        <f>VLOOKUP(B1771,home!$B$2:$E$404,3,FALSE)</f>
        <v>1.1085</v>
      </c>
      <c r="G1771" s="10">
        <f>VLOOKUP(C1771,away!$B$2:$E$404,4,FALSE)</f>
        <v>1.1085</v>
      </c>
      <c r="H1771" s="10">
        <f>VLOOKUP(A1771,away!$A$2:$E$404,3,FALSE)</f>
        <v>1.2458</v>
      </c>
      <c r="I1771" s="10">
        <f>VLOOKUP(C1771,away!$B$2:$E$404,3,FALSE)</f>
        <v>0.74919999999999998</v>
      </c>
      <c r="J1771" s="10">
        <f>VLOOKUP(B1771,home!$B$2:$E$404,4,FALSE)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344</v>
      </c>
      <c r="B1772" t="s">
        <v>226</v>
      </c>
      <c r="C1772" t="s">
        <v>217</v>
      </c>
      <c r="D1772" t="s">
        <v>410</v>
      </c>
      <c r="E1772" s="10">
        <f>VLOOKUP(A1772,home!$A$2:$E$404,3,FALSE)</f>
        <v>1.8042</v>
      </c>
      <c r="F1772" s="10">
        <f>VLOOKUP(B1772,home!$B$2:$E$404,3,FALSE)</f>
        <v>0.62819999999999998</v>
      </c>
      <c r="G1772" s="10">
        <f>VLOOKUP(C1772,away!$B$2:$E$404,4,FALSE)</f>
        <v>1.0346</v>
      </c>
      <c r="H1772" s="10">
        <f>VLOOKUP(A1772,away!$A$2:$E$404,3,FALSE)</f>
        <v>1.2458</v>
      </c>
      <c r="I1772" s="10">
        <f>VLOOKUP(C1772,away!$B$2:$E$404,3,FALSE)</f>
        <v>0.85619999999999996</v>
      </c>
      <c r="J1772" s="10">
        <f>VLOOKUP(B1772,home!$B$2:$E$404,4,FALSE)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344</v>
      </c>
      <c r="B1773" t="s">
        <v>227</v>
      </c>
      <c r="C1773" t="s">
        <v>221</v>
      </c>
      <c r="D1773" t="s">
        <v>410</v>
      </c>
      <c r="E1773" s="10">
        <f>VLOOKUP(A1773,home!$A$2:$E$404,3,FALSE)</f>
        <v>1.8042</v>
      </c>
      <c r="F1773" s="10">
        <f>VLOOKUP(B1773,home!$B$2:$E$404,3,FALSE)</f>
        <v>1.2194</v>
      </c>
      <c r="G1773" s="10">
        <f>VLOOKUP(C1773,away!$B$2:$E$404,4,FALSE)</f>
        <v>0.81289999999999996</v>
      </c>
      <c r="H1773" s="10">
        <f>VLOOKUP(A1773,away!$A$2:$E$404,3,FALSE)</f>
        <v>1.2458</v>
      </c>
      <c r="I1773" s="10">
        <f>VLOOKUP(C1773,away!$B$2:$E$404,3,FALSE)</f>
        <v>1.2843</v>
      </c>
      <c r="J1773" s="10">
        <f>VLOOKUP(B1773,home!$B$2:$E$404,4,FALSE)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344</v>
      </c>
      <c r="B1774" t="s">
        <v>230</v>
      </c>
      <c r="C1774" t="s">
        <v>225</v>
      </c>
      <c r="D1774" t="s">
        <v>410</v>
      </c>
      <c r="E1774" s="10">
        <f>VLOOKUP(A1774,home!$A$2:$E$404,3,FALSE)</f>
        <v>1.8042</v>
      </c>
      <c r="F1774" s="10">
        <f>VLOOKUP(B1774,home!$B$2:$E$404,3,FALSE)</f>
        <v>1.2563</v>
      </c>
      <c r="G1774" s="10">
        <f>VLOOKUP(C1774,away!$B$2:$E$404,4,FALSE)</f>
        <v>1.1085</v>
      </c>
      <c r="H1774" s="10">
        <f>VLOOKUP(A1774,away!$A$2:$E$404,3,FALSE)</f>
        <v>1.2458</v>
      </c>
      <c r="I1774" s="10">
        <f>VLOOKUP(C1774,away!$B$2:$E$404,3,FALSE)</f>
        <v>0.96319999999999995</v>
      </c>
      <c r="J1774" s="10">
        <f>VLOOKUP(B1774,home!$B$2:$E$404,4,FALSE)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344</v>
      </c>
      <c r="B1775" t="s">
        <v>229</v>
      </c>
      <c r="C1775" t="s">
        <v>216</v>
      </c>
      <c r="D1775" t="s">
        <v>410</v>
      </c>
      <c r="E1775" s="10">
        <f>VLOOKUP(A1775,home!$A$2:$E$404,3,FALSE)</f>
        <v>1.8042</v>
      </c>
      <c r="F1775" s="10">
        <f>VLOOKUP(B1775,home!$B$2:$E$404,3,FALSE)</f>
        <v>0.99770000000000003</v>
      </c>
      <c r="G1775" s="10">
        <f>VLOOKUP(C1775,away!$B$2:$E$404,4,FALSE)</f>
        <v>1.1455</v>
      </c>
      <c r="H1775" s="10">
        <f>VLOOKUP(A1775,away!$A$2:$E$404,3,FALSE)</f>
        <v>1.2458</v>
      </c>
      <c r="I1775" s="10">
        <f>VLOOKUP(C1775,away!$B$2:$E$404,3,FALSE)</f>
        <v>0.96319999999999995</v>
      </c>
      <c r="J1775" s="10">
        <f>VLOOKUP(B1775,home!$B$2:$E$404,4,FALSE)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345</v>
      </c>
      <c r="B1776" t="s">
        <v>244</v>
      </c>
      <c r="C1776" t="s">
        <v>243</v>
      </c>
      <c r="D1776" t="s">
        <v>410</v>
      </c>
      <c r="E1776" s="10">
        <f>VLOOKUP(A1776,home!$A$2:$E$404,3,FALSE)</f>
        <v>1.5690999999999999</v>
      </c>
      <c r="F1776" s="10">
        <f>VLOOKUP(B1776,home!$B$2:$E$404,3,FALSE)</f>
        <v>0.9849</v>
      </c>
      <c r="G1776" s="10">
        <f>VLOOKUP(C1776,away!$B$2:$E$404,4,FALSE)</f>
        <v>1.2166999999999999</v>
      </c>
      <c r="H1776" s="10">
        <f>VLOOKUP(A1776,away!$A$2:$E$404,3,FALSE)</f>
        <v>1.1701999999999999</v>
      </c>
      <c r="I1776" s="10">
        <f>VLOOKUP(C1776,away!$B$2:$E$404,3,FALSE)</f>
        <v>0.77690000000000003</v>
      </c>
      <c r="J1776" s="10">
        <f>VLOOKUP(B1776,home!$B$2:$E$404,4,FALSE)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345</v>
      </c>
      <c r="B1777" t="s">
        <v>321</v>
      </c>
      <c r="C1777" t="s">
        <v>239</v>
      </c>
      <c r="D1777" t="s">
        <v>410</v>
      </c>
      <c r="E1777" s="10">
        <f>VLOOKUP(A1777,home!$A$2:$E$404,3,FALSE)</f>
        <v>1.5690999999999999</v>
      </c>
      <c r="F1777" s="10">
        <f>VLOOKUP(B1777,home!$B$2:$E$404,3,FALSE)</f>
        <v>0.63729999999999998</v>
      </c>
      <c r="G1777" s="10">
        <f>VLOOKUP(C1777,away!$B$2:$E$404,4,FALSE)</f>
        <v>0.81110000000000004</v>
      </c>
      <c r="H1777" s="10">
        <f>VLOOKUP(A1777,away!$A$2:$E$404,3,FALSE)</f>
        <v>1.1701999999999999</v>
      </c>
      <c r="I1777" s="10">
        <f>VLOOKUP(C1777,away!$B$2:$E$404,3,FALSE)</f>
        <v>1.2430000000000001</v>
      </c>
      <c r="J1777" s="10">
        <f>VLOOKUP(B1777,home!$B$2:$E$404,4,FALSE)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345</v>
      </c>
      <c r="B1778" t="s">
        <v>236</v>
      </c>
      <c r="C1778" t="s">
        <v>238</v>
      </c>
      <c r="D1778" t="s">
        <v>410</v>
      </c>
      <c r="E1778" s="10">
        <f>VLOOKUP(A1778,home!$A$2:$E$404,3,FALSE)</f>
        <v>1.5690999999999999</v>
      </c>
      <c r="F1778" s="10">
        <f>VLOOKUP(B1778,home!$B$2:$E$404,3,FALSE)</f>
        <v>0.76480000000000004</v>
      </c>
      <c r="G1778" s="10">
        <f>VLOOKUP(C1778,away!$B$2:$E$404,4,FALSE)</f>
        <v>0.52139999999999997</v>
      </c>
      <c r="H1778" s="10">
        <f>VLOOKUP(A1778,away!$A$2:$E$404,3,FALSE)</f>
        <v>1.1701999999999999</v>
      </c>
      <c r="I1778" s="10">
        <f>VLOOKUP(C1778,away!$B$2:$E$404,3,FALSE)</f>
        <v>1.0099</v>
      </c>
      <c r="J1778" s="10">
        <f>VLOOKUP(B1778,home!$B$2:$E$404,4,FALSE)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346</v>
      </c>
      <c r="B1779" t="s">
        <v>254</v>
      </c>
      <c r="C1779" t="s">
        <v>246</v>
      </c>
      <c r="D1779" t="s">
        <v>410</v>
      </c>
      <c r="E1779" s="10">
        <f>VLOOKUP(A1779,home!$A$2:$E$404,3,FALSE)</f>
        <v>1.254</v>
      </c>
      <c r="F1779" s="10">
        <f>VLOOKUP(B1779,home!$B$2:$E$404,3,FALSE)</f>
        <v>0.58479999999999999</v>
      </c>
      <c r="G1779" s="10">
        <f>VLOOKUP(C1779,away!$B$2:$E$404,4,FALSE)</f>
        <v>1.8441000000000001</v>
      </c>
      <c r="H1779" s="10">
        <f>VLOOKUP(A1779,away!$A$2:$E$404,3,FALSE)</f>
        <v>0.9476</v>
      </c>
      <c r="I1779" s="10">
        <f>VLOOKUP(C1779,away!$B$2:$E$404,3,FALSE)</f>
        <v>0.59360000000000002</v>
      </c>
      <c r="J1779" s="10">
        <f>VLOOKUP(B1779,home!$B$2:$E$404,4,FALSE)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346</v>
      </c>
      <c r="B1780" t="s">
        <v>256</v>
      </c>
      <c r="C1780" t="s">
        <v>249</v>
      </c>
      <c r="D1780" t="s">
        <v>410</v>
      </c>
      <c r="E1780" s="10">
        <f>VLOOKUP(A1780,home!$A$2:$E$404,3,FALSE)</f>
        <v>1.254</v>
      </c>
      <c r="F1780" s="10">
        <f>VLOOKUP(B1780,home!$B$2:$E$404,3,FALSE)</f>
        <v>1.0965</v>
      </c>
      <c r="G1780" s="10">
        <f>VLOOKUP(C1780,away!$B$2:$E$404,4,FALSE)</f>
        <v>2.0434999999999999</v>
      </c>
      <c r="H1780" s="10">
        <f>VLOOKUP(A1780,away!$A$2:$E$404,3,FALSE)</f>
        <v>0.9476</v>
      </c>
      <c r="I1780" s="10">
        <f>VLOOKUP(C1780,away!$B$2:$E$404,3,FALSE)</f>
        <v>0.52759999999999996</v>
      </c>
      <c r="J1780" s="10">
        <f>VLOOKUP(B1780,home!$B$2:$E$404,4,FALSE)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346</v>
      </c>
      <c r="B1781" t="s">
        <v>252</v>
      </c>
      <c r="C1781" t="s">
        <v>250</v>
      </c>
      <c r="D1781" t="s">
        <v>410</v>
      </c>
      <c r="E1781" s="10">
        <f>VLOOKUP(A1781,home!$A$2:$E$404,3,FALSE)</f>
        <v>1.254</v>
      </c>
      <c r="F1781" s="10">
        <f>VLOOKUP(B1781,home!$B$2:$E$404,3,FALSE)</f>
        <v>1.9936</v>
      </c>
      <c r="G1781" s="10">
        <f>VLOOKUP(C1781,away!$B$2:$E$404,4,FALSE)</f>
        <v>0.69779999999999998</v>
      </c>
      <c r="H1781" s="10">
        <f>VLOOKUP(A1781,away!$A$2:$E$404,3,FALSE)</f>
        <v>0.9476</v>
      </c>
      <c r="I1781" s="10">
        <f>VLOOKUP(C1781,away!$B$2:$E$404,3,FALSE)</f>
        <v>0.98929999999999996</v>
      </c>
      <c r="J1781" s="10">
        <f>VLOOKUP(B1781,home!$B$2:$E$404,4,FALSE)</f>
        <v>1.1872</v>
      </c>
      <c r="K1781" s="12">
        <f t="shared" si="2294"/>
        <v>1.74448213632</v>
      </c>
      <c r="L1781" s="12">
        <f t="shared" si="2295"/>
        <v>1.1129533192959999</v>
      </c>
      <c r="M1781" s="13">
        <f t="shared" si="2296"/>
        <v>5.7415817029185585E-2</v>
      </c>
      <c r="N1781" s="13">
        <f t="shared" si="2297"/>
        <v>0.10016086714963188</v>
      </c>
      <c r="O1781" s="13">
        <f t="shared" si="2298"/>
        <v>6.3901124142723892E-2</v>
      </c>
      <c r="P1781" s="13">
        <f t="shared" si="2299"/>
        <v>0.11147436955774849</v>
      </c>
      <c r="Q1781" s="13">
        <f t="shared" si="2300"/>
        <v>8.7364421750426802E-2</v>
      </c>
      <c r="R1781" s="13">
        <f t="shared" si="2301"/>
        <v>3.5559484110695164E-2</v>
      </c>
      <c r="S1781" s="13">
        <f t="shared" si="2302"/>
        <v>5.4107629705856315E-2</v>
      </c>
      <c r="T1781" s="13">
        <f t="shared" si="2303"/>
        <v>9.7232523175513161E-2</v>
      </c>
      <c r="U1781" s="13">
        <f t="shared" si="2304"/>
        <v>6.2032884807862586E-2</v>
      </c>
      <c r="V1781" s="13">
        <f t="shared" si="2305"/>
        <v>1.1672381548834357E-2</v>
      </c>
      <c r="W1781" s="13">
        <f t="shared" si="2306"/>
        <v>5.0801891031182003E-2</v>
      </c>
      <c r="X1781" s="13">
        <f t="shared" si="2307"/>
        <v>5.6540133249667703E-2</v>
      </c>
      <c r="Y1781" s="13">
        <f t="shared" si="2308"/>
        <v>3.1463264486827902E-2</v>
      </c>
      <c r="Z1781" s="13">
        <f t="shared" si="2309"/>
        <v>1.3192015291150517E-2</v>
      </c>
      <c r="AA1781" s="13">
        <f t="shared" si="2310"/>
        <v>2.3013235017472357E-2</v>
      </c>
      <c r="AB1781" s="13">
        <f t="shared" si="2311"/>
        <v>2.0073088693457211E-2</v>
      </c>
      <c r="AC1781" s="13">
        <f t="shared" si="2312"/>
        <v>1.4163903799936299E-3</v>
      </c>
      <c r="AD1781" s="13">
        <f t="shared" si="2313"/>
        <v>2.2155747848793057E-2</v>
      </c>
      <c r="AE1781" s="13">
        <f t="shared" si="2314"/>
        <v>2.4658313109799442E-2</v>
      </c>
      <c r="AF1781" s="13">
        <f t="shared" si="2315"/>
        <v>1.3721775711895683E-2</v>
      </c>
      <c r="AG1781" s="13">
        <f t="shared" si="2316"/>
        <v>5.0905652750631771E-3</v>
      </c>
      <c r="AH1781" s="13">
        <f t="shared" si="2317"/>
        <v>3.6705243016223895E-3</v>
      </c>
      <c r="AI1781" s="13">
        <f t="shared" si="2318"/>
        <v>6.4031640751087008E-3</v>
      </c>
      <c r="AJ1781" s="13">
        <f t="shared" si="2319"/>
        <v>5.5851026724765543E-3</v>
      </c>
      <c r="AK1781" s="13">
        <f t="shared" si="2320"/>
        <v>3.2477039472161465E-3</v>
      </c>
      <c r="AL1781" s="13">
        <f t="shared" si="2321"/>
        <v>1.099984170405102E-4</v>
      </c>
      <c r="AM1781" s="13">
        <f t="shared" si="2322"/>
        <v>7.7300612678059422E-3</v>
      </c>
      <c r="AN1781" s="13">
        <f t="shared" si="2323"/>
        <v>8.6031973463660694E-3</v>
      </c>
      <c r="AO1781" s="13">
        <f t="shared" si="2324"/>
        <v>4.7874785215983283E-3</v>
      </c>
      <c r="AP1781" s="13">
        <f t="shared" si="2325"/>
        <v>1.7760800372237219E-3</v>
      </c>
      <c r="AQ1781" s="13">
        <f t="shared" si="2326"/>
        <v>4.9417354319087627E-4</v>
      </c>
      <c r="AR1781" s="13">
        <f t="shared" si="2327"/>
        <v>8.1702444100945429E-4</v>
      </c>
      <c r="AS1781" s="13">
        <f t="shared" si="2328"/>
        <v>1.4252845422778263E-3</v>
      </c>
      <c r="AT1781" s="13">
        <f t="shared" si="2329"/>
        <v>1.2431917115883484E-3</v>
      </c>
      <c r="AU1781" s="13">
        <f t="shared" si="2330"/>
        <v>7.2290857762898639E-4</v>
      </c>
      <c r="AV1781" s="13">
        <f t="shared" si="2331"/>
        <v>3.1527527496656667E-4</v>
      </c>
      <c r="AW1781" s="13">
        <f t="shared" si="2332"/>
        <v>5.9323588024669638E-6</v>
      </c>
      <c r="AX1781" s="13">
        <f t="shared" si="2333"/>
        <v>2.2474922990577701E-3</v>
      </c>
      <c r="AY1781" s="13">
        <f t="shared" si="2334"/>
        <v>2.5013540143285435E-3</v>
      </c>
      <c r="AZ1781" s="13">
        <f t="shared" si="2335"/>
        <v>1.3919451264906635E-3</v>
      </c>
      <c r="BA1781" s="13">
        <f t="shared" si="2336"/>
        <v>5.1638998293522477E-4</v>
      </c>
      <c r="BB1781" s="13">
        <f t="shared" si="2337"/>
        <v>1.4367948638974084E-4</v>
      </c>
      <c r="BC1781" s="13">
        <f t="shared" si="2338"/>
        <v>3.1981712258441304E-5</v>
      </c>
      <c r="BD1781" s="13">
        <f t="shared" si="2339"/>
        <v>1.5155167726123834E-4</v>
      </c>
      <c r="BE1781" s="13">
        <f t="shared" si="2340"/>
        <v>2.6437919371156417E-4</v>
      </c>
      <c r="BF1781" s="13">
        <f t="shared" si="2341"/>
        <v>2.3060239032225436E-4</v>
      </c>
      <c r="BG1781" s="13">
        <f t="shared" si="2342"/>
        <v>1.3409391683662157E-4</v>
      </c>
      <c r="BH1781" s="13">
        <f t="shared" si="2343"/>
        <v>5.848111062766651E-5</v>
      </c>
      <c r="BI1781" s="13">
        <f t="shared" si="2344"/>
        <v>2.0403850560423564E-5</v>
      </c>
      <c r="BJ1781" s="14">
        <f t="shared" si="2345"/>
        <v>0.51941333612644613</v>
      </c>
      <c r="BK1781" s="14">
        <f t="shared" si="2346"/>
        <v>0.23869794065298744</v>
      </c>
      <c r="BL1781" s="14">
        <f t="shared" si="2347"/>
        <v>0.22886950845542597</v>
      </c>
      <c r="BM1781" s="14">
        <f t="shared" si="2348"/>
        <v>0.54180129513007236</v>
      </c>
      <c r="BN1781" s="14">
        <f t="shared" si="2349"/>
        <v>0.45587608374041177</v>
      </c>
    </row>
    <row r="1782" spans="1:66" x14ac:dyDescent="0.25">
      <c r="A1782" t="s">
        <v>347</v>
      </c>
      <c r="B1782" t="s">
        <v>270</v>
      </c>
      <c r="C1782" t="s">
        <v>259</v>
      </c>
      <c r="D1782" t="s">
        <v>410</v>
      </c>
      <c r="E1782" s="10">
        <f>VLOOKUP(A1782,home!$A$2:$E$404,3,FALSE)</f>
        <v>1.5417000000000001</v>
      </c>
      <c r="F1782" s="10">
        <f>VLOOKUP(B1782,home!$B$2:$E$404,3,FALSE)</f>
        <v>0.79279999999999995</v>
      </c>
      <c r="G1782" s="10">
        <f>VLOOKUP(C1782,away!$B$2:$E$404,4,FALSE)</f>
        <v>1.0810999999999999</v>
      </c>
      <c r="H1782" s="10">
        <f>VLOOKUP(A1782,away!$A$2:$E$404,3,FALSE)</f>
        <v>1.125</v>
      </c>
      <c r="I1782" s="10">
        <f>VLOOKUP(C1782,away!$B$2:$E$404,3,FALSE)</f>
        <v>0.88890000000000002</v>
      </c>
      <c r="J1782" s="10">
        <f>VLOOKUP(B1782,home!$B$2:$E$404,4,FALSE)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347</v>
      </c>
      <c r="B1783" t="s">
        <v>260</v>
      </c>
      <c r="C1783" t="s">
        <v>268</v>
      </c>
      <c r="D1783" t="s">
        <v>410</v>
      </c>
      <c r="E1783" s="10">
        <f>VLOOKUP(A1783,home!$A$2:$E$404,3,FALSE)</f>
        <v>1.5417000000000001</v>
      </c>
      <c r="F1783" s="10">
        <f>VLOOKUP(B1783,home!$B$2:$E$404,3,FALSE)</f>
        <v>0.79279999999999995</v>
      </c>
      <c r="G1783" s="10">
        <f>VLOOKUP(C1783,away!$B$2:$E$404,4,FALSE)</f>
        <v>0.86480000000000001</v>
      </c>
      <c r="H1783" s="10">
        <f>VLOOKUP(A1783,away!$A$2:$E$404,3,FALSE)</f>
        <v>1.125</v>
      </c>
      <c r="I1783" s="10">
        <f>VLOOKUP(C1783,away!$B$2:$E$404,3,FALSE)</f>
        <v>0.98770000000000002</v>
      </c>
      <c r="J1783" s="10">
        <f>VLOOKUP(B1783,home!$B$2:$E$404,4,FALSE)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347</v>
      </c>
      <c r="B1784" t="s">
        <v>264</v>
      </c>
      <c r="C1784" t="s">
        <v>271</v>
      </c>
      <c r="D1784" t="s">
        <v>410</v>
      </c>
      <c r="E1784" s="10">
        <f>VLOOKUP(A1784,home!$A$2:$E$404,3,FALSE)</f>
        <v>1.5417000000000001</v>
      </c>
      <c r="F1784" s="10">
        <f>VLOOKUP(B1784,home!$B$2:$E$404,3,FALSE)</f>
        <v>0.72070000000000001</v>
      </c>
      <c r="G1784" s="10">
        <f>VLOOKUP(C1784,away!$B$2:$E$404,4,FALSE)</f>
        <v>0.72070000000000001</v>
      </c>
      <c r="H1784" s="10">
        <f>VLOOKUP(A1784,away!$A$2:$E$404,3,FALSE)</f>
        <v>1.125</v>
      </c>
      <c r="I1784" s="10">
        <f>VLOOKUP(C1784,away!$B$2:$E$404,3,FALSE)</f>
        <v>0.69140000000000001</v>
      </c>
      <c r="J1784" s="10">
        <f>VLOOKUP(B1784,home!$B$2:$E$404,4,FALSE)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348</v>
      </c>
      <c r="B1785" t="s">
        <v>284</v>
      </c>
      <c r="C1785" t="s">
        <v>276</v>
      </c>
      <c r="D1785" t="s">
        <v>410</v>
      </c>
      <c r="E1785" s="10">
        <f>VLOOKUP(A1785,home!$A$2:$E$404,3,FALSE)</f>
        <v>1.5124</v>
      </c>
      <c r="F1785" s="10">
        <f>VLOOKUP(B1785,home!$B$2:$E$404,3,FALSE)</f>
        <v>1.2342</v>
      </c>
      <c r="G1785" s="10">
        <f>VLOOKUP(C1785,away!$B$2:$E$404,4,FALSE)</f>
        <v>0.79339999999999999</v>
      </c>
      <c r="H1785" s="10">
        <f>VLOOKUP(A1785,away!$A$2:$E$404,3,FALSE)</f>
        <v>1.1446000000000001</v>
      </c>
      <c r="I1785" s="10">
        <f>VLOOKUP(C1785,away!$B$2:$E$404,3,FALSE)</f>
        <v>1.4560999999999999</v>
      </c>
      <c r="J1785" s="10">
        <f>VLOOKUP(B1785,home!$B$2:$E$404,4,FALSE)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348</v>
      </c>
      <c r="B1786" t="s">
        <v>285</v>
      </c>
      <c r="C1786" t="s">
        <v>275</v>
      </c>
      <c r="D1786" t="s">
        <v>410</v>
      </c>
      <c r="E1786" s="10">
        <f>VLOOKUP(A1786,home!$A$2:$E$404,3,FALSE)</f>
        <v>1.5124</v>
      </c>
      <c r="F1786" s="10">
        <f>VLOOKUP(B1786,home!$B$2:$E$404,3,FALSE)</f>
        <v>0.57299999999999995</v>
      </c>
      <c r="G1786" s="10">
        <f>VLOOKUP(C1786,away!$B$2:$E$404,4,FALSE)</f>
        <v>0.52900000000000003</v>
      </c>
      <c r="H1786" s="10">
        <f>VLOOKUP(A1786,away!$A$2:$E$404,3,FALSE)</f>
        <v>1.1446000000000001</v>
      </c>
      <c r="I1786" s="10">
        <f>VLOOKUP(C1786,away!$B$2:$E$404,3,FALSE)</f>
        <v>0.93189999999999995</v>
      </c>
      <c r="J1786" s="10">
        <f>VLOOKUP(B1786,home!$B$2:$E$404,4,FALSE)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356</v>
      </c>
      <c r="B1787" t="s">
        <v>335</v>
      </c>
      <c r="C1787" t="s">
        <v>333</v>
      </c>
      <c r="D1787" t="s">
        <v>410</v>
      </c>
      <c r="E1787" s="10">
        <f>VLOOKUP(A1787,home!$A$2:$E$404,3,FALSE)</f>
        <v>1.6769000000000001</v>
      </c>
      <c r="F1787" s="10">
        <f>VLOOKUP(B1787,home!$B$2:$E$404,3,FALSE)</f>
        <v>0.73399999999999999</v>
      </c>
      <c r="G1787" s="10">
        <f>VLOOKUP(C1787,away!$B$2:$E$404,4,FALSE)</f>
        <v>0.82569999999999999</v>
      </c>
      <c r="H1787" s="10">
        <f>VLOOKUP(A1787,away!$A$2:$E$404,3,FALSE)</f>
        <v>1.5230999999999999</v>
      </c>
      <c r="I1787" s="10">
        <f>VLOOKUP(C1787,away!$B$2:$E$404,3,FALSE)</f>
        <v>0.85860000000000003</v>
      </c>
      <c r="J1787" s="10">
        <f>VLOOKUP(B1787,home!$B$2:$E$404,4,FALSE)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356</v>
      </c>
      <c r="B1788" t="s">
        <v>329</v>
      </c>
      <c r="C1788" t="s">
        <v>327</v>
      </c>
      <c r="D1788" t="s">
        <v>410</v>
      </c>
      <c r="E1788" s="10">
        <f>VLOOKUP(A1788,home!$A$2:$E$404,3,FALSE)</f>
        <v>1.6769000000000001</v>
      </c>
      <c r="F1788" s="10">
        <f>VLOOKUP(B1788,home!$B$2:$E$404,3,FALSE)</f>
        <v>0.59630000000000005</v>
      </c>
      <c r="G1788" s="10">
        <f>VLOOKUP(C1788,away!$B$2:$E$404,4,FALSE)</f>
        <v>1.1009</v>
      </c>
      <c r="H1788" s="10">
        <f>VLOOKUP(A1788,away!$A$2:$E$404,3,FALSE)</f>
        <v>1.5230999999999999</v>
      </c>
      <c r="I1788" s="10">
        <f>VLOOKUP(C1788,away!$B$2:$E$404,3,FALSE)</f>
        <v>0.75760000000000005</v>
      </c>
      <c r="J1788" s="10">
        <f>VLOOKUP(B1788,home!$B$2:$E$404,4,FALSE)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356</v>
      </c>
      <c r="B1789" t="s">
        <v>331</v>
      </c>
      <c r="C1789" t="s">
        <v>336</v>
      </c>
      <c r="D1789" t="s">
        <v>410</v>
      </c>
      <c r="E1789" s="10">
        <f>VLOOKUP(A1789,home!$A$2:$E$404,3,FALSE)</f>
        <v>1.6769000000000001</v>
      </c>
      <c r="F1789" s="10">
        <f>VLOOKUP(B1789,home!$B$2:$E$404,3,FALSE)</f>
        <v>0.77980000000000005</v>
      </c>
      <c r="G1789" s="10">
        <f>VLOOKUP(C1789,away!$B$2:$E$404,4,FALSE)</f>
        <v>1.1074999999999999</v>
      </c>
      <c r="H1789" s="10">
        <f>VLOOKUP(A1789,away!$A$2:$E$404,3,FALSE)</f>
        <v>1.5230999999999999</v>
      </c>
      <c r="I1789" s="10">
        <f>VLOOKUP(C1789,away!$B$2:$E$404,3,FALSE)</f>
        <v>0.93789999999999996</v>
      </c>
      <c r="J1789" s="10">
        <f>VLOOKUP(B1789,home!$B$2:$E$404,4,FALSE)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289</v>
      </c>
      <c r="B1790" t="s">
        <v>296</v>
      </c>
      <c r="C1790" t="s">
        <v>295</v>
      </c>
      <c r="D1790" t="s">
        <v>410</v>
      </c>
      <c r="E1790" s="10">
        <f>VLOOKUP(A1790,home!$A$2:$E$404,3,FALSE)</f>
        <v>1.6667000000000001</v>
      </c>
      <c r="F1790" s="10">
        <f>VLOOKUP(B1790,home!$B$2:$E$404,3,FALSE)</f>
        <v>0.9</v>
      </c>
      <c r="G1790" s="10">
        <f>VLOOKUP(C1790,away!$B$2:$E$404,4,FALSE)</f>
        <v>1.2</v>
      </c>
      <c r="H1790" s="10">
        <f>VLOOKUP(A1790,away!$A$2:$E$404,3,FALSE)</f>
        <v>0.93330000000000002</v>
      </c>
      <c r="I1790" s="10">
        <f>VLOOKUP(C1790,away!$B$2:$E$404,3,FALSE)</f>
        <v>2.1429</v>
      </c>
      <c r="J1790" s="10">
        <f>VLOOKUP(B1790,home!$B$2:$E$404,4,FALSE)</f>
        <v>1.0714999999999999</v>
      </c>
      <c r="K1790" s="12">
        <f t="shared" si="2294"/>
        <v>1.8000360000000002</v>
      </c>
      <c r="L1790" s="12">
        <f t="shared" si="2295"/>
        <v>2.142966322755</v>
      </c>
      <c r="M1790" s="13">
        <f t="shared" si="2296"/>
        <v>1.938991249259572E-2</v>
      </c>
      <c r="N1790" s="13">
        <f t="shared" si="2297"/>
        <v>3.4902540523522027E-2</v>
      </c>
      <c r="O1790" s="13">
        <f t="shared" si="2298"/>
        <v>4.1551929472799086E-2</v>
      </c>
      <c r="P1790" s="13">
        <f t="shared" si="2299"/>
        <v>7.4794968920499361E-2</v>
      </c>
      <c r="Q1790" s="13">
        <f t="shared" si="2300"/>
        <v>3.1412914716899262E-2</v>
      </c>
      <c r="R1790" s="13">
        <f t="shared" si="2301"/>
        <v>4.4522192752849681E-2</v>
      </c>
      <c r="S1790" s="13">
        <f t="shared" si="2302"/>
        <v>7.2128837326557282E-2</v>
      </c>
      <c r="T1790" s="13">
        <f t="shared" si="2303"/>
        <v>6.7316818337890036E-2</v>
      </c>
      <c r="U1790" s="13">
        <f t="shared" si="2304"/>
        <v>8.0141549754068522E-2</v>
      </c>
      <c r="V1790" s="13">
        <f t="shared" si="2305"/>
        <v>3.0914552136734379E-2</v>
      </c>
      <c r="W1790" s="13">
        <f t="shared" si="2306"/>
        <v>1.884812578511616E-2</v>
      </c>
      <c r="X1790" s="13">
        <f t="shared" si="2307"/>
        <v>4.0390898804554078E-2</v>
      </c>
      <c r="Y1790" s="13">
        <f t="shared" si="2308"/>
        <v>4.327816794198229E-2</v>
      </c>
      <c r="Z1790" s="13">
        <f t="shared" si="2309"/>
        <v>3.1803186561521209E-2</v>
      </c>
      <c r="AA1790" s="13">
        <f t="shared" si="2310"/>
        <v>5.7246880725454377E-2</v>
      </c>
      <c r="AB1790" s="13">
        <f t="shared" si="2311"/>
        <v>5.1523223096762029E-2</v>
      </c>
      <c r="AC1790" s="13">
        <f t="shared" si="2312"/>
        <v>7.4531440225077345E-3</v>
      </c>
      <c r="AD1790" s="13">
        <f t="shared" si="2313"/>
        <v>8.4818262364343387E-3</v>
      </c>
      <c r="AE1790" s="13">
        <f t="shared" si="2314"/>
        <v>1.8176267980138577E-2</v>
      </c>
      <c r="AF1790" s="13">
        <f t="shared" si="2315"/>
        <v>1.9475565077403507E-2</v>
      </c>
      <c r="AG1790" s="13">
        <f t="shared" si="2316"/>
        <v>1.3911826692499702E-2</v>
      </c>
      <c r="AH1790" s="13">
        <f t="shared" si="2317"/>
        <v>1.7038289439408584E-2</v>
      </c>
      <c r="AI1790" s="13">
        <f t="shared" si="2318"/>
        <v>3.0669534369355263E-2</v>
      </c>
      <c r="AJ1790" s="13">
        <f t="shared" si="2319"/>
        <v>2.7603132984038402E-2</v>
      </c>
      <c r="AK1790" s="13">
        <f t="shared" si="2320"/>
        <v>1.6562211028018848E-2</v>
      </c>
      <c r="AL1790" s="13">
        <f t="shared" si="2321"/>
        <v>1.1499952374438909E-3</v>
      </c>
      <c r="AM1790" s="13">
        <f t="shared" si="2322"/>
        <v>3.0535185142652643E-3</v>
      </c>
      <c r="AN1790" s="13">
        <f t="shared" si="2323"/>
        <v>6.543587341979345E-3</v>
      </c>
      <c r="AO1790" s="13">
        <f t="shared" si="2324"/>
        <v>7.0113436519338209E-3</v>
      </c>
      <c r="AP1790" s="13">
        <f t="shared" si="2325"/>
        <v>5.0083577744520786E-3</v>
      </c>
      <c r="AQ1790" s="13">
        <f t="shared" si="2326"/>
        <v>2.6831855107397468E-3</v>
      </c>
      <c r="AR1790" s="13">
        <f t="shared" si="2327"/>
        <v>7.3024960932009568E-3</v>
      </c>
      <c r="AS1790" s="13">
        <f t="shared" si="2328"/>
        <v>1.3144755857621076E-2</v>
      </c>
      <c r="AT1790" s="13">
        <f t="shared" si="2329"/>
        <v>1.1830516877464413E-2</v>
      </c>
      <c r="AU1790" s="13">
        <f t="shared" si="2330"/>
        <v>7.0984520926811769E-3</v>
      </c>
      <c r="AV1790" s="13">
        <f t="shared" si="2331"/>
        <v>3.1943673277753637E-3</v>
      </c>
      <c r="AW1790" s="13">
        <f t="shared" si="2332"/>
        <v>1.2322251765960976E-4</v>
      </c>
      <c r="AX1790" s="13">
        <f t="shared" si="2333"/>
        <v>9.1607387539066382E-4</v>
      </c>
      <c r="AY1790" s="13">
        <f t="shared" si="2334"/>
        <v>1.9631154641178527E-3</v>
      </c>
      <c r="AZ1790" s="13">
        <f t="shared" si="2335"/>
        <v>2.103445163642055E-3</v>
      </c>
      <c r="BA1790" s="13">
        <f t="shared" si="2336"/>
        <v>1.5025373824822685E-3</v>
      </c>
      <c r="BB1790" s="13">
        <f t="shared" si="2337"/>
        <v>8.0497175233498741E-4</v>
      </c>
      <c r="BC1790" s="13">
        <f t="shared" si="2338"/>
        <v>3.4500547120459152E-4</v>
      </c>
      <c r="BD1790" s="13">
        <f t="shared" si="2339"/>
        <v>2.6081671999632649E-3</v>
      </c>
      <c r="BE1790" s="13">
        <f t="shared" si="2340"/>
        <v>4.6947948539530744E-3</v>
      </c>
      <c r="BF1790" s="13">
        <f t="shared" si="2341"/>
        <v>4.2253998748651407E-3</v>
      </c>
      <c r="BG1790" s="13">
        <f t="shared" si="2342"/>
        <v>2.5352906297175831E-3</v>
      </c>
      <c r="BH1790" s="13">
        <f t="shared" si="2343"/>
        <v>1.1409036009885798E-3</v>
      </c>
      <c r="BI1790" s="13">
        <f t="shared" si="2344"/>
        <v>4.1073351086181589E-4</v>
      </c>
      <c r="BJ1790" s="14">
        <f t="shared" si="2345"/>
        <v>0.32813009399898269</v>
      </c>
      <c r="BK1790" s="14">
        <f t="shared" si="2346"/>
        <v>0.20779452560045622</v>
      </c>
      <c r="BL1790" s="14">
        <f t="shared" si="2347"/>
        <v>0.4250448215418472</v>
      </c>
      <c r="BM1790" s="14">
        <f t="shared" si="2348"/>
        <v>0.74435827587718395</v>
      </c>
      <c r="BN1790" s="14">
        <f t="shared" si="2349"/>
        <v>0.24657445887916513</v>
      </c>
    </row>
    <row r="1791" spans="1:66" x14ac:dyDescent="0.25">
      <c r="A1791" t="s">
        <v>289</v>
      </c>
      <c r="B1791" t="s">
        <v>298</v>
      </c>
      <c r="C1791" t="s">
        <v>291</v>
      </c>
      <c r="D1791" t="s">
        <v>410</v>
      </c>
      <c r="E1791" s="10">
        <f>VLOOKUP(A1791,home!$A$2:$E$404,3,FALSE)</f>
        <v>1.6667000000000001</v>
      </c>
      <c r="F1791" s="10">
        <f>VLOOKUP(B1791,home!$B$2:$E$404,3,FALSE)</f>
        <v>1.4</v>
      </c>
      <c r="G1791" s="10">
        <f>VLOOKUP(C1791,away!$B$2:$E$404,4,FALSE)</f>
        <v>0.6</v>
      </c>
      <c r="H1791" s="10">
        <f>VLOOKUP(A1791,away!$A$2:$E$404,3,FALSE)</f>
        <v>0.93330000000000002</v>
      </c>
      <c r="I1791" s="10">
        <f>VLOOKUP(C1791,away!$B$2:$E$404,3,FALSE)</f>
        <v>0.1</v>
      </c>
      <c r="J1791" s="10">
        <f>VLOOKUP(B1791,home!$B$2:$E$404,4,FALSE)</f>
        <v>0.71430000000000005</v>
      </c>
      <c r="K1791" s="12">
        <f t="shared" si="2294"/>
        <v>1.4000280000000001</v>
      </c>
      <c r="L1791" s="12">
        <f t="shared" si="2295"/>
        <v>6.6665619000000009E-2</v>
      </c>
      <c r="M1791" s="13">
        <f t="shared" si="2296"/>
        <v>0.23068696461920724</v>
      </c>
      <c r="N1791" s="13">
        <f t="shared" si="2297"/>
        <v>0.32296820970189943</v>
      </c>
      <c r="O1791" s="13">
        <f t="shared" si="2298"/>
        <v>1.537888929157055E-2</v>
      </c>
      <c r="P1791" s="13">
        <f t="shared" si="2299"/>
        <v>2.1530875617098932E-2</v>
      </c>
      <c r="Q1791" s="13">
        <f t="shared" si="2300"/>
        <v>0.22608226834626552</v>
      </c>
      <c r="R1791" s="13">
        <f t="shared" si="2301"/>
        <v>5.1262158707751117E-4</v>
      </c>
      <c r="S1791" s="13">
        <f t="shared" si="2302"/>
        <v>5.023892503031222E-4</v>
      </c>
      <c r="T1791" s="13">
        <f t="shared" si="2303"/>
        <v>1.5071914364227898E-2</v>
      </c>
      <c r="U1791" s="13">
        <f t="shared" si="2304"/>
        <v>7.1768457531295375E-4</v>
      </c>
      <c r="V1791" s="13">
        <f t="shared" si="2305"/>
        <v>5.2099849187883173E-6</v>
      </c>
      <c r="W1791" s="13">
        <f t="shared" si="2306"/>
        <v>0.10550716866276177</v>
      </c>
      <c r="X1791" s="13">
        <f t="shared" si="2307"/>
        <v>7.0337007078404169E-3</v>
      </c>
      <c r="Y1791" s="13">
        <f t="shared" si="2308"/>
        <v>2.3445300577445979E-4</v>
      </c>
      <c r="Z1791" s="13">
        <f t="shared" si="2309"/>
        <v>1.1391411805094905E-5</v>
      </c>
      <c r="AA1791" s="13">
        <f t="shared" si="2310"/>
        <v>1.5948295486663407E-5</v>
      </c>
      <c r="AB1791" s="13">
        <f t="shared" si="2311"/>
        <v>1.1164030116801204E-5</v>
      </c>
      <c r="AC1791" s="13">
        <f t="shared" si="2312"/>
        <v>3.0391708911294476E-8</v>
      </c>
      <c r="AD1791" s="13">
        <f t="shared" si="2313"/>
        <v>3.6928247582147272E-2</v>
      </c>
      <c r="AE1791" s="13">
        <f t="shared" si="2314"/>
        <v>2.4618444836491016E-3</v>
      </c>
      <c r="AF1791" s="13">
        <f t="shared" si="2315"/>
        <v>8.2060193192101379E-5</v>
      </c>
      <c r="AG1791" s="13">
        <f t="shared" si="2316"/>
        <v>1.8235311914703429E-6</v>
      </c>
      <c r="AH1791" s="13">
        <f t="shared" si="2317"/>
        <v>1.8985387981763975E-7</v>
      </c>
      <c r="AI1791" s="13">
        <f t="shared" si="2318"/>
        <v>2.6580074765333051E-7</v>
      </c>
      <c r="AJ1791" s="13">
        <f t="shared" si="2319"/>
        <v>1.8606424456779856E-7</v>
      </c>
      <c r="AK1791" s="13">
        <f t="shared" si="2320"/>
        <v>8.6831717397921942E-8</v>
      </c>
      <c r="AL1791" s="13">
        <f t="shared" si="2321"/>
        <v>1.1346286608613615E-10</v>
      </c>
      <c r="AM1791" s="13">
        <f t="shared" si="2322"/>
        <v>1.0340116121187693E-2</v>
      </c>
      <c r="AN1791" s="13">
        <f t="shared" si="2323"/>
        <v>6.8933024175085668E-4</v>
      </c>
      <c r="AO1791" s="13">
        <f t="shared" si="2324"/>
        <v>2.2977313630870254E-5</v>
      </c>
      <c r="AP1791" s="13">
        <f t="shared" si="2325"/>
        <v>5.1059894538636817E-7</v>
      </c>
      <c r="AQ1791" s="13">
        <f t="shared" si="2326"/>
        <v>8.5098486887323537E-9</v>
      </c>
      <c r="AR1791" s="13">
        <f t="shared" si="2327"/>
        <v>2.5313452835189124E-9</v>
      </c>
      <c r="AS1791" s="13">
        <f t="shared" si="2328"/>
        <v>3.5439542745944152E-9</v>
      </c>
      <c r="AT1791" s="13">
        <f t="shared" si="2329"/>
        <v>2.4808176075759361E-9</v>
      </c>
      <c r="AU1791" s="13">
        <f t="shared" si="2330"/>
        <v>1.1577380378331073E-9</v>
      </c>
      <c r="AV1791" s="13">
        <f t="shared" si="2331"/>
        <v>4.0521641740785248E-10</v>
      </c>
      <c r="AW1791" s="13">
        <f t="shared" si="2332"/>
        <v>2.9416424654518249E-13</v>
      </c>
      <c r="AX1791" s="13">
        <f t="shared" si="2333"/>
        <v>2.4127420154856942E-3</v>
      </c>
      <c r="AY1791" s="13">
        <f t="shared" si="2334"/>
        <v>1.608469399496614E-4</v>
      </c>
      <c r="AZ1791" s="13">
        <f t="shared" si="2335"/>
        <v>5.3614804080000037E-6</v>
      </c>
      <c r="BA1791" s="13">
        <f t="shared" si="2336"/>
        <v>1.1914213671856437E-7</v>
      </c>
      <c r="BB1791" s="13">
        <f t="shared" si="2337"/>
        <v>1.98567107333143E-9</v>
      </c>
      <c r="BC1791" s="13">
        <f t="shared" si="2338"/>
        <v>2.6475198246806838E-11</v>
      </c>
      <c r="BD1791" s="13">
        <f t="shared" si="2339"/>
        <v>2.8125616704753171E-11</v>
      </c>
      <c r="BE1791" s="13">
        <f t="shared" si="2340"/>
        <v>3.9376650903922167E-11</v>
      </c>
      <c r="BF1791" s="13">
        <f t="shared" si="2341"/>
        <v>2.7564206905858182E-11</v>
      </c>
      <c r="BG1791" s="13">
        <f t="shared" si="2342"/>
        <v>1.286355382199827E-11</v>
      </c>
      <c r="BH1791" s="13">
        <f t="shared" si="2343"/>
        <v>4.5023338825761493E-12</v>
      </c>
      <c r="BI1791" s="13">
        <f t="shared" si="2344"/>
        <v>1.2606787001910641E-12</v>
      </c>
      <c r="BJ1791" s="14">
        <f t="shared" si="2345"/>
        <v>0.73000370495443934</v>
      </c>
      <c r="BK1791" s="14">
        <f t="shared" si="2346"/>
        <v>0.25288631691664948</v>
      </c>
      <c r="BL1791" s="14">
        <f t="shared" si="2347"/>
        <v>1.6637046562918582E-2</v>
      </c>
      <c r="BM1791" s="14">
        <f t="shared" si="2348"/>
        <v>0.18221778374303774</v>
      </c>
      <c r="BN1791" s="14">
        <f t="shared" si="2349"/>
        <v>0.81715982916311913</v>
      </c>
    </row>
    <row r="1792" spans="1:66" x14ac:dyDescent="0.25">
      <c r="A1792" t="s">
        <v>289</v>
      </c>
      <c r="B1792" t="s">
        <v>303</v>
      </c>
      <c r="C1792" t="s">
        <v>314</v>
      </c>
      <c r="D1792" t="s">
        <v>410</v>
      </c>
      <c r="E1792" s="10">
        <f>VLOOKUP(A1792,home!$A$2:$E$404,3,FALSE)</f>
        <v>1.6667000000000001</v>
      </c>
      <c r="F1792" s="10">
        <f>VLOOKUP(B1792,home!$B$2:$E$404,3,FALSE)</f>
        <v>0.6</v>
      </c>
      <c r="G1792" s="10">
        <f>VLOOKUP(C1792,away!$B$2:$E$404,4,FALSE)</f>
        <v>1.6</v>
      </c>
      <c r="H1792" s="10">
        <f>VLOOKUP(A1792,away!$A$2:$E$404,3,FALSE)</f>
        <v>0.93330000000000002</v>
      </c>
      <c r="I1792" s="10">
        <f>VLOOKUP(C1792,away!$B$2:$E$404,3,FALSE)</f>
        <v>0.71430000000000005</v>
      </c>
      <c r="J1792" s="10">
        <f>VLOOKUP(B1792,home!$B$2:$E$404,4,FALSE)</f>
        <v>0.53569999999999995</v>
      </c>
      <c r="K1792" s="12">
        <f t="shared" si="2294"/>
        <v>1.6000319999999999</v>
      </c>
      <c r="L1792" s="12">
        <f t="shared" si="2295"/>
        <v>0.357127720983</v>
      </c>
      <c r="M1792" s="13">
        <f t="shared" si="2296"/>
        <v>0.14125906684211589</v>
      </c>
      <c r="N1792" s="13">
        <f t="shared" si="2297"/>
        <v>0.22601902723752434</v>
      </c>
      <c r="O1792" s="13">
        <f t="shared" si="2298"/>
        <v>5.0447528609510114E-2</v>
      </c>
      <c r="P1792" s="13">
        <f t="shared" si="2299"/>
        <v>8.0717660096131669E-2</v>
      </c>
      <c r="Q1792" s="13">
        <f t="shared" si="2300"/>
        <v>0.18081883809445529</v>
      </c>
      <c r="R1792" s="13">
        <f t="shared" si="2301"/>
        <v>9.0081054607695169E-3</v>
      </c>
      <c r="S1792" s="13">
        <f t="shared" si="2302"/>
        <v>1.1530836209396725E-2</v>
      </c>
      <c r="T1792" s="13">
        <f t="shared" si="2303"/>
        <v>6.4575419559466885E-2</v>
      </c>
      <c r="U1792" s="13">
        <f t="shared" si="2304"/>
        <v>1.4413256996605971E-2</v>
      </c>
      <c r="V1792" s="13">
        <f t="shared" si="2305"/>
        <v>7.321001984204866E-4</v>
      </c>
      <c r="W1792" s="13">
        <f t="shared" si="2306"/>
        <v>9.6438642384649165E-2</v>
      </c>
      <c r="X1792" s="13">
        <f t="shared" si="2307"/>
        <v>3.4440912569524307E-2</v>
      </c>
      <c r="Y1792" s="13">
        <f t="shared" si="2308"/>
        <v>6.149902307264486E-3</v>
      </c>
      <c r="Z1792" s="13">
        <f t="shared" si="2309"/>
        <v>1.0723480578597119E-3</v>
      </c>
      <c r="AA1792" s="13">
        <f t="shared" si="2310"/>
        <v>1.7157912077133903E-3</v>
      </c>
      <c r="AB1792" s="13">
        <f t="shared" si="2311"/>
        <v>1.3726604188300357E-3</v>
      </c>
      <c r="AC1792" s="13">
        <f t="shared" si="2312"/>
        <v>2.6145850445861839E-5</v>
      </c>
      <c r="AD1792" s="13">
        <f t="shared" si="2313"/>
        <v>3.8576228462998755E-2</v>
      </c>
      <c r="AE1792" s="13">
        <f t="shared" si="2314"/>
        <v>1.3776640555110282E-2</v>
      </c>
      <c r="AF1792" s="13">
        <f t="shared" si="2315"/>
        <v>2.4600101221242533E-3</v>
      </c>
      <c r="AG1792" s="13">
        <f t="shared" si="2316"/>
        <v>2.9284593616978207E-4</v>
      </c>
      <c r="AH1792" s="13">
        <f t="shared" si="2317"/>
        <v>9.5741304500996267E-5</v>
      </c>
      <c r="AI1792" s="13">
        <f t="shared" si="2318"/>
        <v>1.5318915092333804E-4</v>
      </c>
      <c r="AJ1792" s="13">
        <f t="shared" si="2319"/>
        <v>1.2255377176508523E-4</v>
      </c>
      <c r="AK1792" s="13">
        <f t="shared" si="2320"/>
        <v>6.5363318848277619E-5</v>
      </c>
      <c r="AL1792" s="13">
        <f t="shared" si="2321"/>
        <v>5.9760606278736972E-7</v>
      </c>
      <c r="AM1792" s="13">
        <f t="shared" si="2322"/>
        <v>1.2344639996021759E-2</v>
      </c>
      <c r="AN1792" s="13">
        <f t="shared" si="2323"/>
        <v>4.4086131481348417E-3</v>
      </c>
      <c r="AO1792" s="13">
        <f t="shared" si="2324"/>
        <v>7.8721898314454235E-4</v>
      </c>
      <c r="AP1792" s="13">
        <f t="shared" si="2325"/>
        <v>9.371257378832172E-5</v>
      </c>
      <c r="AQ1792" s="13">
        <f t="shared" si="2326"/>
        <v>8.3668394761186385E-6</v>
      </c>
      <c r="AR1792" s="13">
        <f t="shared" si="2327"/>
        <v>6.8383747760760513E-6</v>
      </c>
      <c r="AS1792" s="13">
        <f t="shared" si="2328"/>
        <v>1.0941618469714514E-5</v>
      </c>
      <c r="AT1792" s="13">
        <f t="shared" si="2329"/>
        <v>8.7534698416671277E-6</v>
      </c>
      <c r="AU1792" s="13">
        <f t="shared" si="2330"/>
        <v>4.6686106192341124E-6</v>
      </c>
      <c r="AV1792" s="13">
        <f t="shared" si="2331"/>
        <v>1.8674815965785994E-6</v>
      </c>
      <c r="AW1792" s="13">
        <f t="shared" si="2332"/>
        <v>9.4855982081200936E-9</v>
      </c>
      <c r="AX1792" s="13">
        <f t="shared" si="2333"/>
        <v>3.2919698370191186E-3</v>
      </c>
      <c r="AY1792" s="13">
        <f t="shared" si="2334"/>
        <v>1.1756536854394158E-3</v>
      </c>
      <c r="AZ1792" s="13">
        <f t="shared" si="2335"/>
        <v>2.0992926067312165E-4</v>
      </c>
      <c r="BA1792" s="13">
        <f t="shared" si="2336"/>
        <v>2.4990519477279358E-5</v>
      </c>
      <c r="BB1792" s="13">
        <f t="shared" si="2337"/>
        <v>2.2312018167755126E-6</v>
      </c>
      <c r="BC1792" s="13">
        <f t="shared" si="2338"/>
        <v>1.5936480397563364E-7</v>
      </c>
      <c r="BD1792" s="13">
        <f t="shared" si="2339"/>
        <v>4.0702886650127868E-7</v>
      </c>
      <c r="BE1792" s="13">
        <f t="shared" si="2340"/>
        <v>6.5125921132577381E-7</v>
      </c>
      <c r="BF1792" s="13">
        <f t="shared" si="2341"/>
        <v>5.2101778920800029E-7</v>
      </c>
      <c r="BG1792" s="13">
        <f t="shared" si="2342"/>
        <v>2.7788171176735172E-7</v>
      </c>
      <c r="BH1792" s="13">
        <f t="shared" si="2343"/>
        <v>1.1115490776063486E-7</v>
      </c>
      <c r="BI1792" s="13">
        <f t="shared" si="2344"/>
        <v>3.5570281874812809E-8</v>
      </c>
      <c r="BJ1792" s="14">
        <f t="shared" si="2345"/>
        <v>0.68589595263908265</v>
      </c>
      <c r="BK1792" s="14">
        <f t="shared" si="2346"/>
        <v>0.23544206048801281</v>
      </c>
      <c r="BL1792" s="14">
        <f t="shared" si="2347"/>
        <v>7.7429263707538443E-2</v>
      </c>
      <c r="BM1792" s="14">
        <f t="shared" si="2348"/>
        <v>0.31039375435214578</v>
      </c>
      <c r="BN1792" s="14">
        <f t="shared" si="2349"/>
        <v>0.68827022634050683</v>
      </c>
    </row>
    <row r="1793" spans="1:66" x14ac:dyDescent="0.25">
      <c r="A1793" t="s">
        <v>289</v>
      </c>
      <c r="B1793" t="s">
        <v>299</v>
      </c>
      <c r="C1793" t="s">
        <v>294</v>
      </c>
      <c r="D1793" t="s">
        <v>410</v>
      </c>
      <c r="E1793" s="10">
        <f>VLOOKUP(A1793,home!$A$2:$E$404,3,FALSE)</f>
        <v>1.6667000000000001</v>
      </c>
      <c r="F1793" s="10">
        <f>VLOOKUP(B1793,home!$B$2:$E$404,3,FALSE)</f>
        <v>0.6</v>
      </c>
      <c r="G1793" s="10">
        <f>VLOOKUP(C1793,away!$B$2:$E$404,4,FALSE)</f>
        <v>1.2</v>
      </c>
      <c r="H1793" s="10">
        <f>VLOOKUP(A1793,away!$A$2:$E$404,3,FALSE)</f>
        <v>0.93330000000000002</v>
      </c>
      <c r="I1793" s="10">
        <f>VLOOKUP(C1793,away!$B$2:$E$404,3,FALSE)</f>
        <v>0.53569999999999995</v>
      </c>
      <c r="J1793" s="10">
        <f>VLOOKUP(B1793,home!$B$2:$E$404,4,FALSE)</f>
        <v>0.71430000000000005</v>
      </c>
      <c r="K1793" s="12">
        <f t="shared" si="2294"/>
        <v>1.2000239999999998</v>
      </c>
      <c r="L1793" s="12">
        <f t="shared" si="2295"/>
        <v>0.357127720983</v>
      </c>
      <c r="M1793" s="13">
        <f t="shared" si="2296"/>
        <v>0.21073545055768853</v>
      </c>
      <c r="N1793" s="13">
        <f t="shared" si="2297"/>
        <v>0.25288759832003949</v>
      </c>
      <c r="O1793" s="13">
        <f t="shared" si="2298"/>
        <v>7.5259471187992977E-2</v>
      </c>
      <c r="P1793" s="13">
        <f t="shared" si="2299"/>
        <v>9.0313171652900051E-2</v>
      </c>
      <c r="Q1793" s="13">
        <f t="shared" si="2300"/>
        <v>0.15173559364320355</v>
      </c>
      <c r="R1793" s="13">
        <f t="shared" si="2301"/>
        <v>1.3438621713876841E-2</v>
      </c>
      <c r="S1793" s="13">
        <f t="shared" si="2302"/>
        <v>9.6761946701670043E-3</v>
      </c>
      <c r="T1793" s="13">
        <f t="shared" si="2303"/>
        <v>5.418898674979987E-2</v>
      </c>
      <c r="U1793" s="13">
        <f t="shared" si="2304"/>
        <v>1.6126668583573336E-2</v>
      </c>
      <c r="V1793" s="13">
        <f t="shared" si="2305"/>
        <v>4.6076086174554677E-4</v>
      </c>
      <c r="W1793" s="13">
        <f t="shared" si="2306"/>
        <v>6.0695451342030554E-2</v>
      </c>
      <c r="X1793" s="13">
        <f t="shared" si="2307"/>
        <v>2.1676028211813941E-2</v>
      </c>
      <c r="Y1793" s="13">
        <f t="shared" si="2308"/>
        <v>3.8705552776241627E-3</v>
      </c>
      <c r="Z1793" s="13">
        <f t="shared" si="2309"/>
        <v>1.5997681152764981E-3</v>
      </c>
      <c r="AA1793" s="13">
        <f t="shared" si="2310"/>
        <v>1.9197601327665638E-3</v>
      </c>
      <c r="AB1793" s="13">
        <f t="shared" si="2311"/>
        <v>1.1518791167815315E-3</v>
      </c>
      <c r="AC1793" s="13">
        <f t="shared" si="2312"/>
        <v>1.2341532561215975E-5</v>
      </c>
      <c r="AD1793" s="13">
        <f t="shared" si="2313"/>
        <v>1.8208999575317214E-2</v>
      </c>
      <c r="AE1793" s="13">
        <f t="shared" si="2314"/>
        <v>6.5029385197134509E-3</v>
      </c>
      <c r="AF1793" s="13">
        <f t="shared" si="2315"/>
        <v>1.161189806618914E-3</v>
      </c>
      <c r="AG1793" s="13">
        <f t="shared" si="2316"/>
        <v>1.3823102308883445E-4</v>
      </c>
      <c r="AH1793" s="13">
        <f t="shared" si="2317"/>
        <v>1.4283038527749124E-4</v>
      </c>
      <c r="AI1793" s="13">
        <f t="shared" si="2318"/>
        <v>1.7139989026223609E-4</v>
      </c>
      <c r="AJ1793" s="13">
        <f t="shared" si="2319"/>
        <v>1.028419909560248E-4</v>
      </c>
      <c r="AK1793" s="13">
        <f t="shared" si="2320"/>
        <v>4.1137619118337566E-5</v>
      </c>
      <c r="AL1793" s="13">
        <f t="shared" si="2321"/>
        <v>2.1156439426043934E-7</v>
      </c>
      <c r="AM1793" s="13">
        <f t="shared" si="2322"/>
        <v>4.370247301274088E-3</v>
      </c>
      <c r="AN1793" s="13">
        <f t="shared" si="2323"/>
        <v>1.5607364588361213E-3</v>
      </c>
      <c r="AO1793" s="13">
        <f t="shared" si="2324"/>
        <v>2.7869112729961087E-4</v>
      </c>
      <c r="AP1793" s="13">
        <f t="shared" si="2325"/>
        <v>3.317610905023106E-5</v>
      </c>
      <c r="AQ1793" s="13">
        <f t="shared" si="2326"/>
        <v>2.9620270540481249E-6</v>
      </c>
      <c r="AR1793" s="13">
        <f t="shared" si="2327"/>
        <v>1.0201737996254862E-5</v>
      </c>
      <c r="AS1793" s="13">
        <f t="shared" si="2328"/>
        <v>1.224233043721774E-5</v>
      </c>
      <c r="AT1793" s="13">
        <f t="shared" si="2329"/>
        <v>7.345545170295891E-6</v>
      </c>
      <c r="AU1793" s="13">
        <f t="shared" si="2330"/>
        <v>2.9382768324797181E-6</v>
      </c>
      <c r="AV1793" s="13">
        <f t="shared" si="2331"/>
        <v>8.8150067940490999E-7</v>
      </c>
      <c r="AW1793" s="13">
        <f t="shared" si="2332"/>
        <v>2.5185673691192921E-9</v>
      </c>
      <c r="AX1793" s="13">
        <f t="shared" si="2333"/>
        <v>8.7406694124402213E-4</v>
      </c>
      <c r="AY1793" s="13">
        <f t="shared" si="2334"/>
        <v>3.1215353471305938E-4</v>
      </c>
      <c r="AZ1793" s="13">
        <f t="shared" si="2335"/>
        <v>5.5739340224431333E-5</v>
      </c>
      <c r="BA1793" s="13">
        <f t="shared" si="2336"/>
        <v>6.635354514482409E-6</v>
      </c>
      <c r="BB1793" s="13">
        <f t="shared" si="2337"/>
        <v>5.9241725891784073E-7</v>
      </c>
      <c r="BC1793" s="13">
        <f t="shared" si="2338"/>
        <v>4.2313725109664879E-8</v>
      </c>
      <c r="BD1793" s="13">
        <f t="shared" si="2339"/>
        <v>6.0722057344469565E-7</v>
      </c>
      <c r="BE1793" s="13">
        <f t="shared" si="2340"/>
        <v>7.2867926142739721E-7</v>
      </c>
      <c r="BF1793" s="13">
        <f t="shared" si="2341"/>
        <v>4.3721630100757546E-7</v>
      </c>
      <c r="BG1793" s="13">
        <f t="shared" si="2342"/>
        <v>1.7489001813343822E-7</v>
      </c>
      <c r="BH1793" s="13">
        <f t="shared" si="2343"/>
        <v>5.2468054780140248E-8</v>
      </c>
      <c r="BI1793" s="13">
        <f t="shared" si="2344"/>
        <v>1.2592584993896592E-8</v>
      </c>
      <c r="BJ1793" s="14">
        <f t="shared" si="2345"/>
        <v>0.57856061539444403</v>
      </c>
      <c r="BK1793" s="14">
        <f t="shared" si="2346"/>
        <v>0.31151028437416967</v>
      </c>
      <c r="BL1793" s="14">
        <f t="shared" si="2347"/>
        <v>0.10839023307851478</v>
      </c>
      <c r="BM1793" s="14">
        <f t="shared" si="2348"/>
        <v>0.20537884287055794</v>
      </c>
      <c r="BN1793" s="14">
        <f t="shared" si="2349"/>
        <v>0.79436990707570154</v>
      </c>
    </row>
    <row r="1794" spans="1:66" x14ac:dyDescent="0.25">
      <c r="A1794" t="s">
        <v>289</v>
      </c>
      <c r="B1794" t="s">
        <v>308</v>
      </c>
      <c r="C1794" t="s">
        <v>304</v>
      </c>
      <c r="D1794" t="s">
        <v>410</v>
      </c>
      <c r="E1794" s="10">
        <f>VLOOKUP(A1794,home!$A$2:$E$404,3,FALSE)</f>
        <v>1.6667000000000001</v>
      </c>
      <c r="F1794" s="10">
        <f>VLOOKUP(B1794,home!$B$2:$E$404,3,FALSE)</f>
        <v>0.9</v>
      </c>
      <c r="G1794" s="10">
        <f>VLOOKUP(C1794,away!$B$2:$E$404,4,FALSE)</f>
        <v>0.75</v>
      </c>
      <c r="H1794" s="10">
        <f>VLOOKUP(A1794,away!$A$2:$E$404,3,FALSE)</f>
        <v>0.93330000000000002</v>
      </c>
      <c r="I1794" s="10">
        <f>VLOOKUP(C1794,away!$B$2:$E$404,3,FALSE)</f>
        <v>0.80359999999999998</v>
      </c>
      <c r="J1794" s="10">
        <f>VLOOKUP(B1794,home!$B$2:$E$404,4,FALSE)</f>
        <v>1.0714999999999999</v>
      </c>
      <c r="K1794" s="12">
        <f t="shared" si="2294"/>
        <v>1.1250225</v>
      </c>
      <c r="L1794" s="12">
        <f t="shared" si="2295"/>
        <v>0.80362487141999983</v>
      </c>
      <c r="M1794" s="13">
        <f t="shared" si="2296"/>
        <v>0.14534466292698439</v>
      </c>
      <c r="N1794" s="13">
        <f t="shared" si="2297"/>
        <v>0.1635160160477733</v>
      </c>
      <c r="O1794" s="13">
        <f t="shared" si="2298"/>
        <v>0.11680258605628104</v>
      </c>
      <c r="P1794" s="13">
        <f t="shared" si="2299"/>
        <v>0.13140553737150243</v>
      </c>
      <c r="Q1794" s="13">
        <f t="shared" si="2300"/>
        <v>9.197959858205304E-2</v>
      </c>
      <c r="R1794" s="13">
        <f t="shared" si="2301"/>
        <v>4.6932731600501154E-2</v>
      </c>
      <c r="S1794" s="13">
        <f t="shared" si="2302"/>
        <v>2.9700807212590628E-2</v>
      </c>
      <c r="T1794" s="13">
        <f t="shared" si="2303"/>
        <v>7.3917093083765567E-2</v>
      </c>
      <c r="U1794" s="13">
        <f t="shared" si="2304"/>
        <v>5.2800379037024808E-2</v>
      </c>
      <c r="V1794" s="13">
        <f t="shared" si="2305"/>
        <v>2.9835980929294858E-3</v>
      </c>
      <c r="W1794" s="13">
        <f t="shared" si="2306"/>
        <v>3.4493039315259238E-2</v>
      </c>
      <c r="X1794" s="13">
        <f t="shared" si="2307"/>
        <v>2.7719464284610199E-2</v>
      </c>
      <c r="Y1794" s="13">
        <f t="shared" si="2308"/>
        <v>1.1138025460775573E-2</v>
      </c>
      <c r="Z1794" s="13">
        <f t="shared" si="2309"/>
        <v>1.257210346594737E-2</v>
      </c>
      <c r="AA1794" s="13">
        <f t="shared" si="2310"/>
        <v>1.4143899271518774E-2</v>
      </c>
      <c r="AB1794" s="13">
        <f t="shared" si="2311"/>
        <v>7.9561024590961184E-3</v>
      </c>
      <c r="AC1794" s="13">
        <f t="shared" si="2312"/>
        <v>1.6859120538319396E-4</v>
      </c>
      <c r="AD1794" s="13">
        <f t="shared" si="2313"/>
        <v>9.7013613307628168E-3</v>
      </c>
      <c r="AE1794" s="13">
        <f t="shared" si="2314"/>
        <v>7.7962552520332261E-3</v>
      </c>
      <c r="AF1794" s="13">
        <f t="shared" si="2315"/>
        <v>3.1326323122363494E-3</v>
      </c>
      <c r="AG1794" s="13">
        <f t="shared" si="2316"/>
        <v>8.3915374637569121E-4</v>
      </c>
      <c r="AH1794" s="13">
        <f t="shared" si="2317"/>
        <v>2.5258137578252219E-3</v>
      </c>
      <c r="AI1794" s="13">
        <f t="shared" si="2318"/>
        <v>2.8415973083629254E-3</v>
      </c>
      <c r="AJ1794" s="13">
        <f t="shared" si="2319"/>
        <v>1.5984304539238652E-3</v>
      </c>
      <c r="AK1794" s="13">
        <f t="shared" si="2320"/>
        <v>5.9942340844985344E-4</v>
      </c>
      <c r="AL1794" s="13">
        <f t="shared" si="2321"/>
        <v>6.0969057943647202E-6</v>
      </c>
      <c r="AM1794" s="13">
        <f t="shared" si="2322"/>
        <v>2.1828499555476225E-3</v>
      </c>
      <c r="AN1794" s="13">
        <f t="shared" si="2323"/>
        <v>1.7541925148561106E-3</v>
      </c>
      <c r="AO1794" s="13">
        <f t="shared" si="2324"/>
        <v>7.0485636709858386E-4</v>
      </c>
      <c r="AP1794" s="13">
        <f t="shared" si="2325"/>
        <v>1.8881336912638925E-4</v>
      </c>
      <c r="AQ1794" s="13">
        <f t="shared" si="2326"/>
        <v>3.7933779871642875E-5</v>
      </c>
      <c r="AR1794" s="13">
        <f t="shared" si="2327"/>
        <v>4.0596135127263233E-4</v>
      </c>
      <c r="AS1794" s="13">
        <f t="shared" si="2328"/>
        <v>4.5671565431211497E-4</v>
      </c>
      <c r="AT1794" s="13">
        <f t="shared" si="2329"/>
        <v>2.5690769360167578E-4</v>
      </c>
      <c r="AU1794" s="13">
        <f t="shared" si="2330"/>
        <v>9.6342311908330375E-5</v>
      </c>
      <c r="AV1794" s="13">
        <f t="shared" si="2331"/>
        <v>2.7096817149722422E-5</v>
      </c>
      <c r="AW1794" s="13">
        <f t="shared" si="2332"/>
        <v>1.5311634773621549E-7</v>
      </c>
      <c r="AX1794" s="13">
        <f t="shared" si="2333"/>
        <v>4.0929255235251226E-4</v>
      </c>
      <c r="AY1794" s="13">
        <f t="shared" si="2334"/>
        <v>3.2891767475745122E-4</v>
      </c>
      <c r="AZ1794" s="13">
        <f t="shared" si="2335"/>
        <v>1.3216321204236099E-4</v>
      </c>
      <c r="BA1794" s="13">
        <f t="shared" si="2336"/>
        <v>3.5403214761332185E-5</v>
      </c>
      <c r="BB1794" s="13">
        <f t="shared" si="2337"/>
        <v>7.1127259776075524E-6</v>
      </c>
      <c r="BC1794" s="13">
        <f t="shared" si="2338"/>
        <v>1.1431926998401131E-6</v>
      </c>
      <c r="BD1794" s="13">
        <f t="shared" si="2339"/>
        <v>5.4373439786326398E-5</v>
      </c>
      <c r="BE1794" s="13">
        <f t="shared" si="2340"/>
        <v>6.1171343162012384E-5</v>
      </c>
      <c r="BF1794" s="13">
        <f t="shared" si="2341"/>
        <v>3.4409568706242549E-5</v>
      </c>
      <c r="BG1794" s="13">
        <f t="shared" si="2342"/>
        <v>1.2903846336606246E-5</v>
      </c>
      <c r="BH1794" s="13">
        <f t="shared" si="2343"/>
        <v>3.6292793663061529E-6</v>
      </c>
      <c r="BI1794" s="13">
        <f t="shared" si="2344"/>
        <v>8.1660418917603303E-7</v>
      </c>
      <c r="BJ1794" s="14">
        <f t="shared" si="2345"/>
        <v>0.43001531797473641</v>
      </c>
      <c r="BK1794" s="14">
        <f t="shared" si="2346"/>
        <v>0.30993821138994193</v>
      </c>
      <c r="BL1794" s="14">
        <f t="shared" si="2347"/>
        <v>0.24761129126277487</v>
      </c>
      <c r="BM1794" s="14">
        <f t="shared" si="2348"/>
        <v>0.30382702694989555</v>
      </c>
      <c r="BN1794" s="14">
        <f t="shared" si="2349"/>
        <v>0.69598113258509531</v>
      </c>
    </row>
    <row r="1795" spans="1:66" s="15" customFormat="1" x14ac:dyDescent="0.25">
      <c r="A1795" s="15" t="s">
        <v>289</v>
      </c>
      <c r="B1795" s="15" t="s">
        <v>309</v>
      </c>
      <c r="C1795" s="15" t="s">
        <v>297</v>
      </c>
      <c r="D1795" s="15" t="s">
        <v>410</v>
      </c>
      <c r="E1795" s="15">
        <f>VLOOKUP(A1795,home!$A$2:$E$404,3,FALSE)</f>
        <v>1.6667000000000001</v>
      </c>
      <c r="F1795" s="15">
        <f>VLOOKUP(B1795,home!$B$2:$E$404,3,FALSE)</f>
        <v>0.9</v>
      </c>
      <c r="G1795" s="15">
        <f>VLOOKUP(C1795,away!$B$2:$E$404,4,FALSE)</f>
        <v>1.6</v>
      </c>
      <c r="H1795" s="15">
        <f>VLOOKUP(A1795,away!$A$2:$E$404,3,FALSE)</f>
        <v>0.93330000000000002</v>
      </c>
      <c r="I1795" s="15">
        <f>VLOOKUP(C1795,away!$B$2:$E$404,3,FALSE)</f>
        <v>0.71430000000000005</v>
      </c>
      <c r="J1795" s="15">
        <f>VLOOKUP(B1795,home!$B$2:$E$404,4,FALSE)</f>
        <v>0.53569999999999995</v>
      </c>
      <c r="K1795" s="16">
        <f t="shared" si="2294"/>
        <v>2.4000480000000004</v>
      </c>
      <c r="L1795" s="16">
        <f t="shared" si="2295"/>
        <v>0.357127720983</v>
      </c>
      <c r="M1795" s="17">
        <f t="shared" si="2296"/>
        <v>6.3470774635814783E-2</v>
      </c>
      <c r="N1795" s="17">
        <f t="shared" si="2297"/>
        <v>0.15233290572313801</v>
      </c>
      <c r="O1795" s="17">
        <f t="shared" si="2298"/>
        <v>2.2667173094714138E-2</v>
      </c>
      <c r="P1795" s="17">
        <f t="shared" si="2299"/>
        <v>5.4402303451622482E-2</v>
      </c>
      <c r="Q1795" s="17">
        <f t="shared" si="2300"/>
        <v>0.18280314285750307</v>
      </c>
      <c r="R1795" s="17">
        <f t="shared" si="2301"/>
        <v>4.0475379342212172E-3</v>
      </c>
      <c r="S1795" s="17">
        <f t="shared" si="2302"/>
        <v>1.1657375531589898E-2</v>
      </c>
      <c r="T1795" s="17">
        <f t="shared" si="2303"/>
        <v>6.5284069797229852E-2</v>
      </c>
      <c r="U1795" s="17">
        <f t="shared" si="2304"/>
        <v>9.7142853239517643E-3</v>
      </c>
      <c r="V1795" s="17">
        <f t="shared" si="2305"/>
        <v>1.1102013919143505E-3</v>
      </c>
      <c r="W1795" s="17">
        <f t="shared" si="2306"/>
        <v>0.14624543913628821</v>
      </c>
      <c r="X1795" s="17">
        <f t="shared" si="2307"/>
        <v>5.222830038290064E-2</v>
      </c>
      <c r="Y1795" s="17">
        <f t="shared" si="2308"/>
        <v>9.326086943280425E-3</v>
      </c>
      <c r="Z1795" s="17">
        <f t="shared" si="2309"/>
        <v>4.8182933268022107E-4</v>
      </c>
      <c r="AA1795" s="17">
        <f t="shared" si="2310"/>
        <v>1.1564135262404993E-3</v>
      </c>
      <c r="AB1795" s="17">
        <f t="shared" si="2311"/>
        <v>1.3877239854132297E-3</v>
      </c>
      <c r="AC1795" s="17">
        <f t="shared" si="2312"/>
        <v>5.9473743390057754E-5</v>
      </c>
      <c r="AD1795" s="17">
        <f t="shared" si="2313"/>
        <v>8.774901842704258E-2</v>
      </c>
      <c r="AE1795" s="17">
        <f t="shared" si="2314"/>
        <v>3.133760696934499E-2</v>
      </c>
      <c r="AF1795" s="17">
        <f t="shared" si="2315"/>
        <v>5.5957640790115755E-3</v>
      </c>
      <c r="AG1795" s="17">
        <f t="shared" si="2316"/>
        <v>6.6613415756531342E-4</v>
      </c>
      <c r="AH1795" s="17">
        <f t="shared" si="2317"/>
        <v>4.3018652870711771E-5</v>
      </c>
      <c r="AI1795" s="17">
        <f t="shared" si="2318"/>
        <v>1.0324683178504605E-4</v>
      </c>
      <c r="AJ1795" s="17">
        <f t="shared" si="2319"/>
        <v>1.2389867606601816E-4</v>
      </c>
      <c r="AK1795" s="17">
        <f t="shared" si="2320"/>
        <v>9.9120923231631593E-5</v>
      </c>
      <c r="AL1795" s="17">
        <f t="shared" si="2321"/>
        <v>2.0390541340481097E-6</v>
      </c>
      <c r="AM1795" s="17">
        <f t="shared" si="2322"/>
        <v>4.2120371235557355E-2</v>
      </c>
      <c r="AN1795" s="17">
        <f t="shared" si="2323"/>
        <v>1.5042352186312507E-2</v>
      </c>
      <c r="AO1795" s="17">
        <f t="shared" si="2324"/>
        <v>2.6860204772607165E-3</v>
      </c>
      <c r="AP1795" s="17">
        <f t="shared" si="2325"/>
        <v>3.1975079051926327E-4</v>
      </c>
      <c r="AQ1795" s="17">
        <f t="shared" si="2326"/>
        <v>2.854796777516428E-5</v>
      </c>
      <c r="AR1795" s="17">
        <f t="shared" si="2327"/>
        <v>3.0726306918952182E-6</v>
      </c>
      <c r="AS1795" s="17">
        <f t="shared" si="2328"/>
        <v>7.3744611468217361E-6</v>
      </c>
      <c r="AT1795" s="17">
        <f t="shared" si="2329"/>
        <v>8.8495303632536108E-6</v>
      </c>
      <c r="AU1795" s="17">
        <f t="shared" si="2330"/>
        <v>7.0797658830887017E-6</v>
      </c>
      <c r="AV1795" s="17">
        <f t="shared" si="2331"/>
        <v>4.2479444870438193E-6</v>
      </c>
      <c r="AW1795" s="17">
        <f t="shared" si="2332"/>
        <v>4.8547821327245473E-8</v>
      </c>
      <c r="AX1795" s="17">
        <f t="shared" si="2333"/>
        <v>1.6848485457192811E-2</v>
      </c>
      <c r="AY1795" s="17">
        <f t="shared" si="2334"/>
        <v>6.0170612133424875E-3</v>
      </c>
      <c r="AZ1795" s="17">
        <f t="shared" si="2335"/>
        <v>1.0744296790681036E-3</v>
      </c>
      <c r="BA1795" s="17">
        <f t="shared" si="2336"/>
        <v>1.2790287421402934E-4</v>
      </c>
      <c r="BB1795" s="17">
        <f t="shared" si="2337"/>
        <v>1.1419415493807903E-5</v>
      </c>
      <c r="BC1795" s="17">
        <f t="shared" si="2338"/>
        <v>8.1563796605231556E-7</v>
      </c>
      <c r="BD1795" s="17">
        <f t="shared" si="2339"/>
        <v>1.8288693273649288E-7</v>
      </c>
      <c r="BE1795" s="17">
        <f t="shared" si="2340"/>
        <v>4.389374171403543E-7</v>
      </c>
      <c r="BF1795" s="17">
        <f t="shared" si="2341"/>
        <v>5.2673543506643679E-7</v>
      </c>
      <c r="BG1795" s="17">
        <f t="shared" si="2342"/>
        <v>4.2139677582011054E-7</v>
      </c>
      <c r="BH1795" s="17">
        <f t="shared" si="2343"/>
        <v>2.5284312225337622E-7</v>
      </c>
      <c r="BI1795" s="17">
        <f t="shared" si="2344"/>
        <v>1.2136712597559429E-7</v>
      </c>
      <c r="BJ1795" s="18">
        <f t="shared" si="2345"/>
        <v>0.81784562540800687</v>
      </c>
      <c r="BK1795" s="18">
        <f t="shared" si="2346"/>
        <v>0.13671922902180811</v>
      </c>
      <c r="BL1795" s="18">
        <f t="shared" si="2347"/>
        <v>3.9374987447875348E-2</v>
      </c>
      <c r="BM1795" s="18">
        <f t="shared" si="2348"/>
        <v>0.50868082084783572</v>
      </c>
      <c r="BN1795" s="18">
        <f t="shared" si="2349"/>
        <v>0.47972383769701366</v>
      </c>
    </row>
    <row r="1796" spans="1:66" x14ac:dyDescent="0.25">
      <c r="A1796" t="s">
        <v>338</v>
      </c>
      <c r="B1796" t="s">
        <v>110</v>
      </c>
      <c r="C1796" t="s">
        <v>119</v>
      </c>
      <c r="D1796" s="7" t="s">
        <v>408</v>
      </c>
      <c r="E1796" s="10">
        <f>VLOOKUP(A1796,home!$A$2:$E$404,3,FALSE)</f>
        <v>1.2710999999999999</v>
      </c>
      <c r="F1796" s="10">
        <f>VLOOKUP(B1796,home!$B$2:$E$404,3,FALSE)</f>
        <v>0.95230000000000004</v>
      </c>
      <c r="G1796" s="10">
        <f>VLOOKUP(C1796,away!$B$2:$E$404,4,FALSE)</f>
        <v>0.86950000000000005</v>
      </c>
      <c r="H1796" s="10">
        <f>VLOOKUP(A1796,away!$A$2:$E$404,3,FALSE)</f>
        <v>0.94469999999999998</v>
      </c>
      <c r="I1796" s="10">
        <f>VLOOKUP(C1796,away!$B$2:$E$404,3,FALSE)</f>
        <v>2.1171000000000002</v>
      </c>
      <c r="J1796" s="10">
        <f>VLOOKUP(B1796,home!$B$2:$E$404,4,FALSE)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341</v>
      </c>
      <c r="B1797" t="s">
        <v>176</v>
      </c>
      <c r="C1797" t="s">
        <v>168</v>
      </c>
      <c r="D1797" s="7" t="s">
        <v>408</v>
      </c>
      <c r="E1797" s="10">
        <f>VLOOKUP(A1797,home!$A$2:$E$404,3,FALSE)</f>
        <v>1.2188000000000001</v>
      </c>
      <c r="F1797" s="10" t="e">
        <f>VLOOKUP(B1797,home!$B$2:$E$404,3,FALSE)</f>
        <v>#N/A</v>
      </c>
      <c r="G1797" s="10">
        <f>VLOOKUP(C1797,away!$B$2:$E$404,4,FALSE)</f>
        <v>0.82050000000000001</v>
      </c>
      <c r="H1797" s="10">
        <f>VLOOKUP(A1797,away!$A$2:$E$404,3,FALSE)</f>
        <v>1</v>
      </c>
      <c r="I1797" s="10">
        <f>VLOOKUP(C1797,away!$B$2:$E$404,3,FALSE)</f>
        <v>1.5</v>
      </c>
      <c r="J1797" s="10" t="e">
        <f>VLOOKUP(B1797,home!$B$2:$E$404,4,FALSE)</f>
        <v>#N/A</v>
      </c>
      <c r="K1797" s="12" t="e">
        <f t="shared" si="2350"/>
        <v>#N/A</v>
      </c>
      <c r="L1797" s="12" t="e">
        <f t="shared" si="2351"/>
        <v>#N/A</v>
      </c>
      <c r="M1797" s="13" t="e">
        <f t="shared" si="2352"/>
        <v>#N/A</v>
      </c>
      <c r="N1797" s="13" t="e">
        <f t="shared" si="2353"/>
        <v>#N/A</v>
      </c>
      <c r="O1797" s="13" t="e">
        <f t="shared" si="2354"/>
        <v>#N/A</v>
      </c>
      <c r="P1797" s="13" t="e">
        <f t="shared" si="2355"/>
        <v>#N/A</v>
      </c>
      <c r="Q1797" s="13" t="e">
        <f t="shared" si="2356"/>
        <v>#N/A</v>
      </c>
      <c r="R1797" s="13" t="e">
        <f t="shared" si="2357"/>
        <v>#N/A</v>
      </c>
      <c r="S1797" s="13" t="e">
        <f t="shared" si="2358"/>
        <v>#N/A</v>
      </c>
      <c r="T1797" s="13" t="e">
        <f t="shared" si="2359"/>
        <v>#N/A</v>
      </c>
      <c r="U1797" s="13" t="e">
        <f t="shared" si="2360"/>
        <v>#N/A</v>
      </c>
      <c r="V1797" s="13" t="e">
        <f t="shared" si="2361"/>
        <v>#N/A</v>
      </c>
      <c r="W1797" s="13" t="e">
        <f t="shared" si="2362"/>
        <v>#N/A</v>
      </c>
      <c r="X1797" s="13" t="e">
        <f t="shared" si="2363"/>
        <v>#N/A</v>
      </c>
      <c r="Y1797" s="13" t="e">
        <f t="shared" si="2364"/>
        <v>#N/A</v>
      </c>
      <c r="Z1797" s="13" t="e">
        <f t="shared" si="2365"/>
        <v>#N/A</v>
      </c>
      <c r="AA1797" s="13" t="e">
        <f t="shared" si="2366"/>
        <v>#N/A</v>
      </c>
      <c r="AB1797" s="13" t="e">
        <f t="shared" si="2367"/>
        <v>#N/A</v>
      </c>
      <c r="AC1797" s="13" t="e">
        <f t="shared" si="2368"/>
        <v>#N/A</v>
      </c>
      <c r="AD1797" s="13" t="e">
        <f t="shared" si="2369"/>
        <v>#N/A</v>
      </c>
      <c r="AE1797" s="13" t="e">
        <f t="shared" si="2370"/>
        <v>#N/A</v>
      </c>
      <c r="AF1797" s="13" t="e">
        <f t="shared" si="2371"/>
        <v>#N/A</v>
      </c>
      <c r="AG1797" s="13" t="e">
        <f t="shared" si="2372"/>
        <v>#N/A</v>
      </c>
      <c r="AH1797" s="13" t="e">
        <f t="shared" si="2373"/>
        <v>#N/A</v>
      </c>
      <c r="AI1797" s="13" t="e">
        <f t="shared" si="2374"/>
        <v>#N/A</v>
      </c>
      <c r="AJ1797" s="13" t="e">
        <f t="shared" si="2375"/>
        <v>#N/A</v>
      </c>
      <c r="AK1797" s="13" t="e">
        <f t="shared" si="2376"/>
        <v>#N/A</v>
      </c>
      <c r="AL1797" s="13" t="e">
        <f t="shared" si="2377"/>
        <v>#N/A</v>
      </c>
      <c r="AM1797" s="13" t="e">
        <f t="shared" si="2378"/>
        <v>#N/A</v>
      </c>
      <c r="AN1797" s="13" t="e">
        <f t="shared" si="2379"/>
        <v>#N/A</v>
      </c>
      <c r="AO1797" s="13" t="e">
        <f t="shared" si="2380"/>
        <v>#N/A</v>
      </c>
      <c r="AP1797" s="13" t="e">
        <f t="shared" si="2381"/>
        <v>#N/A</v>
      </c>
      <c r="AQ1797" s="13" t="e">
        <f t="shared" si="2382"/>
        <v>#N/A</v>
      </c>
      <c r="AR1797" s="13" t="e">
        <f t="shared" si="2383"/>
        <v>#N/A</v>
      </c>
      <c r="AS1797" s="13" t="e">
        <f t="shared" si="2384"/>
        <v>#N/A</v>
      </c>
      <c r="AT1797" s="13" t="e">
        <f t="shared" si="2385"/>
        <v>#N/A</v>
      </c>
      <c r="AU1797" s="13" t="e">
        <f t="shared" si="2386"/>
        <v>#N/A</v>
      </c>
      <c r="AV1797" s="13" t="e">
        <f t="shared" si="2387"/>
        <v>#N/A</v>
      </c>
      <c r="AW1797" s="13" t="e">
        <f t="shared" si="2388"/>
        <v>#N/A</v>
      </c>
      <c r="AX1797" s="13" t="e">
        <f t="shared" si="2389"/>
        <v>#N/A</v>
      </c>
      <c r="AY1797" s="13" t="e">
        <f t="shared" si="2390"/>
        <v>#N/A</v>
      </c>
      <c r="AZ1797" s="13" t="e">
        <f t="shared" si="2391"/>
        <v>#N/A</v>
      </c>
      <c r="BA1797" s="13" t="e">
        <f t="shared" si="2392"/>
        <v>#N/A</v>
      </c>
      <c r="BB1797" s="13" t="e">
        <f t="shared" si="2393"/>
        <v>#N/A</v>
      </c>
      <c r="BC1797" s="13" t="e">
        <f t="shared" si="2394"/>
        <v>#N/A</v>
      </c>
      <c r="BD1797" s="13" t="e">
        <f t="shared" si="2395"/>
        <v>#N/A</v>
      </c>
      <c r="BE1797" s="13" t="e">
        <f t="shared" si="2396"/>
        <v>#N/A</v>
      </c>
      <c r="BF1797" s="13" t="e">
        <f t="shared" si="2397"/>
        <v>#N/A</v>
      </c>
      <c r="BG1797" s="13" t="e">
        <f t="shared" si="2398"/>
        <v>#N/A</v>
      </c>
      <c r="BH1797" s="13" t="e">
        <f t="shared" si="2399"/>
        <v>#N/A</v>
      </c>
      <c r="BI1797" s="13" t="e">
        <f t="shared" si="2400"/>
        <v>#N/A</v>
      </c>
      <c r="BJ1797" s="14" t="e">
        <f t="shared" si="2401"/>
        <v>#N/A</v>
      </c>
      <c r="BK1797" s="14" t="e">
        <f t="shared" si="2402"/>
        <v>#N/A</v>
      </c>
      <c r="BL1797" s="14" t="e">
        <f t="shared" si="2403"/>
        <v>#N/A</v>
      </c>
      <c r="BM1797" s="14" t="e">
        <f t="shared" si="2404"/>
        <v>#N/A</v>
      </c>
      <c r="BN1797" s="14" t="e">
        <f t="shared" si="2405"/>
        <v>#N/A</v>
      </c>
    </row>
    <row r="1798" spans="1:66" x14ac:dyDescent="0.25">
      <c r="A1798" t="s">
        <v>350</v>
      </c>
      <c r="B1798" t="s">
        <v>411</v>
      </c>
      <c r="C1798" t="s">
        <v>155</v>
      </c>
      <c r="D1798" s="7" t="s">
        <v>416</v>
      </c>
      <c r="E1798" s="10">
        <f>VLOOKUP(A1798,home!$A$2:$E$404,3,FALSE)</f>
        <v>1.3148</v>
      </c>
      <c r="F1798" s="10" t="e">
        <f>VLOOKUP(B1798,home!$B$2:$E$404,3,FALSE)</f>
        <v>#N/A</v>
      </c>
      <c r="G1798" s="10">
        <f>VLOOKUP(C1798,away!$B$2:$E$404,4,FALSE)</f>
        <v>1.4668000000000001</v>
      </c>
      <c r="H1798" s="10">
        <f>VLOOKUP(A1798,away!$A$2:$E$404,3,FALSE)</f>
        <v>1.2037</v>
      </c>
      <c r="I1798" s="10">
        <f>VLOOKUP(C1798,away!$B$2:$E$404,3,FALSE)</f>
        <v>0.59340000000000004</v>
      </c>
      <c r="J1798" s="10" t="e">
        <f>VLOOKUP(B1798,home!$B$2:$E$404,4,FALSE)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341</v>
      </c>
      <c r="B1799" t="s">
        <v>412</v>
      </c>
      <c r="C1799" t="s">
        <v>413</v>
      </c>
      <c r="D1799" s="7" t="s">
        <v>416</v>
      </c>
      <c r="E1799" s="10">
        <f>VLOOKUP(A1799,home!$A$2:$E$404,3,FALSE)</f>
        <v>1.2188000000000001</v>
      </c>
      <c r="F1799" s="10" t="e">
        <f>VLOOKUP(B1799,home!$B$2:$E$404,3,FALSE)</f>
        <v>#N/A</v>
      </c>
      <c r="G1799" s="10" t="e">
        <f>VLOOKUP(C1799,away!$B$2:$E$404,4,FALSE)</f>
        <v>#N/A</v>
      </c>
      <c r="H1799" s="10">
        <f>VLOOKUP(A1799,away!$A$2:$E$404,3,FALSE)</f>
        <v>1</v>
      </c>
      <c r="I1799" s="10" t="e">
        <f>VLOOKUP(C1799,away!$B$2:$E$404,3,FALSE)</f>
        <v>#N/A</v>
      </c>
      <c r="J1799" s="10" t="e">
        <f>VLOOKUP(B1799,home!$B$2:$E$404,4,FALSE)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341</v>
      </c>
      <c r="B1800" t="s">
        <v>414</v>
      </c>
      <c r="C1800" t="s">
        <v>415</v>
      </c>
      <c r="D1800" s="7" t="s">
        <v>416</v>
      </c>
      <c r="E1800" s="10">
        <f>VLOOKUP(A1800,home!$A$2:$E$404,3,FALSE)</f>
        <v>1.2188000000000001</v>
      </c>
      <c r="F1800" s="10" t="e">
        <f>VLOOKUP(B1800,home!$B$2:$E$404,3,FALSE)</f>
        <v>#N/A</v>
      </c>
      <c r="G1800" s="10">
        <f>VLOOKUP(C1800,away!$B$2:$E$404,4,FALSE)</f>
        <v>2.4613999999999998</v>
      </c>
      <c r="H1800" s="10">
        <f>VLOOKUP(A1800,away!$A$2:$E$404,3,FALSE)</f>
        <v>1</v>
      </c>
      <c r="I1800" s="10">
        <f>VLOOKUP(C1800,away!$B$2:$E$404,3,FALSE)</f>
        <v>0.66669999999999996</v>
      </c>
      <c r="J1800" s="10" t="e">
        <f>VLOOKUP(B1800,home!$B$2:$E$404,4,FALSE)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342</v>
      </c>
      <c r="B1801" t="s">
        <v>184</v>
      </c>
      <c r="C1801" t="s">
        <v>192</v>
      </c>
      <c r="D1801" s="7" t="s">
        <v>416</v>
      </c>
      <c r="E1801" s="10">
        <f>VLOOKUP(A1801,home!$A$2:$E$404,3,FALSE)</f>
        <v>1.1667000000000001</v>
      </c>
      <c r="F1801" s="10">
        <f>VLOOKUP(B1801,home!$B$2:$E$404,3,FALSE)</f>
        <v>1.1428</v>
      </c>
      <c r="G1801" s="10">
        <f>VLOOKUP(C1801,away!$B$2:$E$404,4,FALSE)</f>
        <v>1.1428</v>
      </c>
      <c r="H1801" s="10">
        <f>VLOOKUP(A1801,away!$A$2:$E$404,3,FALSE)</f>
        <v>1.0832999999999999</v>
      </c>
      <c r="I1801" s="10">
        <f>VLOOKUP(C1801,away!$B$2:$E$404,3,FALSE)</f>
        <v>0.30769999999999997</v>
      </c>
      <c r="J1801" s="10">
        <f>VLOOKUP(B1801,home!$B$2:$E$404,4,FALSE)</f>
        <v>0.30769999999999997</v>
      </c>
      <c r="K1801" s="12">
        <f t="shared" si="2350"/>
        <v>1.5237006797280002</v>
      </c>
      <c r="L1801" s="12">
        <f t="shared" si="2351"/>
        <v>0.10256607485699998</v>
      </c>
      <c r="M1801" s="13">
        <f t="shared" si="2352"/>
        <v>0.1966623943589503</v>
      </c>
      <c r="N1801" s="13">
        <f t="shared" si="2353"/>
        <v>0.29965462396166859</v>
      </c>
      <c r="O1801" s="13">
        <f t="shared" si="2354"/>
        <v>2.0170889861376946E-2</v>
      </c>
      <c r="P1801" s="13">
        <f t="shared" si="2355"/>
        <v>3.0734398592498682E-2</v>
      </c>
      <c r="Q1801" s="13">
        <f t="shared" si="2356"/>
        <v>0.22829197710701643</v>
      </c>
      <c r="R1801" s="13">
        <f t="shared" si="2357"/>
        <v>1.0344244997271452E-3</v>
      </c>
      <c r="S1801" s="13">
        <f t="shared" si="2358"/>
        <v>1.2007929374622652E-3</v>
      </c>
      <c r="T1801" s="13">
        <f t="shared" si="2359"/>
        <v>2.3415012013210772E-2</v>
      </c>
      <c r="U1801" s="13">
        <f t="shared" si="2360"/>
        <v>1.5761533133615475E-3</v>
      </c>
      <c r="V1801" s="13">
        <f t="shared" si="2361"/>
        <v>2.0851101981885665E-5</v>
      </c>
      <c r="W1801" s="13">
        <f t="shared" si="2362"/>
        <v>0.11594954689813665</v>
      </c>
      <c r="X1801" s="13">
        <f t="shared" si="2363"/>
        <v>1.1892489906789512E-2</v>
      </c>
      <c r="Y1801" s="13">
        <f t="shared" si="2364"/>
        <v>6.0988300500794499E-4</v>
      </c>
      <c r="Z1801" s="13">
        <f t="shared" si="2365"/>
        <v>3.5365620224309714E-5</v>
      </c>
      <c r="AA1801" s="13">
        <f t="shared" si="2366"/>
        <v>5.3886619574783024E-5</v>
      </c>
      <c r="AB1801" s="13">
        <f t="shared" si="2367"/>
        <v>4.1053539437170539E-5</v>
      </c>
      <c r="AC1801" s="13">
        <f t="shared" si="2368"/>
        <v>2.0366313597124287E-7</v>
      </c>
      <c r="AD1801" s="13">
        <f t="shared" si="2369"/>
        <v>4.4168100855711115E-2</v>
      </c>
      <c r="AE1801" s="13">
        <f t="shared" si="2370"/>
        <v>4.5301487386583909E-3</v>
      </c>
      <c r="AF1801" s="13">
        <f t="shared" si="2371"/>
        <v>2.3231978732129034E-4</v>
      </c>
      <c r="AG1801" s="13">
        <f t="shared" si="2372"/>
        <v>7.9427095657192623E-6</v>
      </c>
      <c r="AH1801" s="13">
        <f t="shared" si="2373"/>
        <v>9.0682821282269557E-7</v>
      </c>
      <c r="AI1801" s="13">
        <f t="shared" si="2374"/>
        <v>1.3817347642744689E-6</v>
      </c>
      <c r="AJ1801" s="13">
        <f t="shared" si="2375"/>
        <v>1.0526750997644086E-6</v>
      </c>
      <c r="AK1801" s="13">
        <f t="shared" si="2376"/>
        <v>5.3465392168125639E-7</v>
      </c>
      <c r="AL1801" s="13">
        <f t="shared" si="2377"/>
        <v>1.2731389791001104E-9</v>
      </c>
      <c r="AM1801" s="13">
        <f t="shared" si="2378"/>
        <v>1.3459793059228379E-2</v>
      </c>
      <c r="AN1801" s="13">
        <f t="shared" si="2379"/>
        <v>1.3805181424725466E-3</v>
      </c>
      <c r="AO1801" s="13">
        <f t="shared" si="2380"/>
        <v>7.0797163571142911E-5</v>
      </c>
      <c r="AP1801" s="13">
        <f t="shared" si="2381"/>
        <v>2.4204623928337056E-6</v>
      </c>
      <c r="AQ1801" s="13">
        <f t="shared" si="2382"/>
        <v>6.2064331742983779E-8</v>
      </c>
      <c r="AR1801" s="13">
        <f t="shared" si="2383"/>
        <v>1.8601962071762413E-8</v>
      </c>
      <c r="AS1801" s="13">
        <f t="shared" si="2384"/>
        <v>2.8343822253018868E-8</v>
      </c>
      <c r="AT1801" s="13">
        <f t="shared" si="2385"/>
        <v>2.1593750616507241E-8</v>
      </c>
      <c r="AU1801" s="13">
        <f t="shared" si="2386"/>
        <v>1.0967470830749666E-8</v>
      </c>
      <c r="AV1801" s="13">
        <f t="shared" si="2387"/>
        <v>4.1777856899275712E-9</v>
      </c>
      <c r="AW1801" s="13">
        <f t="shared" si="2388"/>
        <v>5.5268376966042113E-12</v>
      </c>
      <c r="AX1801" s="13">
        <f t="shared" si="2389"/>
        <v>3.4181159722240818E-3</v>
      </c>
      <c r="AY1801" s="13">
        <f t="shared" si="2390"/>
        <v>3.5058273867704244E-4</v>
      </c>
      <c r="AZ1801" s="13">
        <f t="shared" si="2391"/>
        <v>1.79789477093608E-5</v>
      </c>
      <c r="BA1801" s="13">
        <f t="shared" si="2392"/>
        <v>6.1467669886946289E-7</v>
      </c>
      <c r="BB1801" s="13">
        <f t="shared" si="2393"/>
        <v>1.5761244077274739E-8</v>
      </c>
      <c r="BC1801" s="13">
        <f t="shared" si="2394"/>
        <v>3.2331378797384158E-10</v>
      </c>
      <c r="BD1801" s="13">
        <f t="shared" si="2395"/>
        <v>3.1798837238990985E-10</v>
      </c>
      <c r="BE1801" s="13">
        <f t="shared" si="2396"/>
        <v>4.8451909915610602E-10</v>
      </c>
      <c r="BF1801" s="13">
        <f t="shared" si="2397"/>
        <v>3.6913104036267866E-10</v>
      </c>
      <c r="BG1801" s="13">
        <f t="shared" si="2398"/>
        <v>1.8748173903643907E-10</v>
      </c>
      <c r="BH1801" s="13">
        <f t="shared" si="2399"/>
        <v>7.1416513301602453E-11</v>
      </c>
      <c r="BI1801" s="13">
        <f t="shared" si="2400"/>
        <v>2.1763477972291087E-11</v>
      </c>
      <c r="BJ1801" s="14">
        <f t="shared" si="2401"/>
        <v>0.74745294429495046</v>
      </c>
      <c r="BK1801" s="14">
        <f t="shared" si="2402"/>
        <v>0.22896922466584513</v>
      </c>
      <c r="BL1801" s="14">
        <f t="shared" si="2403"/>
        <v>2.2880368862567842E-2</v>
      </c>
      <c r="BM1801" s="14">
        <f t="shared" si="2404"/>
        <v>0.22243861232919931</v>
      </c>
      <c r="BN1801" s="14">
        <f t="shared" si="2405"/>
        <v>0.77654870838123813</v>
      </c>
    </row>
    <row r="1802" spans="1:66" x14ac:dyDescent="0.25">
      <c r="A1802" t="s">
        <v>342</v>
      </c>
      <c r="B1802" t="s">
        <v>195</v>
      </c>
      <c r="C1802" t="s">
        <v>180</v>
      </c>
      <c r="D1802" s="7" t="s">
        <v>416</v>
      </c>
      <c r="E1802" s="10">
        <f>VLOOKUP(A1802,home!$A$2:$E$404,3,FALSE)</f>
        <v>1.1667000000000001</v>
      </c>
      <c r="F1802" s="10">
        <f>VLOOKUP(B1802,home!$B$2:$E$404,3,FALSE)</f>
        <v>1.7141999999999999</v>
      </c>
      <c r="G1802" s="10">
        <f>VLOOKUP(C1802,away!$B$2:$E$404,4,FALSE)</f>
        <v>0.42859999999999998</v>
      </c>
      <c r="H1802" s="10">
        <f>VLOOKUP(A1802,away!$A$2:$E$404,3,FALSE)</f>
        <v>1.0832999999999999</v>
      </c>
      <c r="I1802" s="10">
        <f>VLOOKUP(C1802,away!$B$2:$E$404,3,FALSE)</f>
        <v>0.92310000000000003</v>
      </c>
      <c r="J1802" s="10">
        <f>VLOOKUP(B1802,home!$B$2:$E$404,4,FALSE)</f>
        <v>0.73850000000000005</v>
      </c>
      <c r="K1802" s="12">
        <f t="shared" si="2350"/>
        <v>0.85718163020399996</v>
      </c>
      <c r="L1802" s="12">
        <f t="shared" si="2351"/>
        <v>0.73849573885500008</v>
      </c>
      <c r="M1802" s="13">
        <f t="shared" si="2352"/>
        <v>0.20277113108316305</v>
      </c>
      <c r="N1802" s="13">
        <f t="shared" si="2353"/>
        <v>0.17381168870017466</v>
      </c>
      <c r="O1802" s="13">
        <f t="shared" si="2354"/>
        <v>0.14974561626772459</v>
      </c>
      <c r="P1802" s="13">
        <f t="shared" si="2355"/>
        <v>0.12835919146827077</v>
      </c>
      <c r="Q1802" s="13">
        <f t="shared" si="2356"/>
        <v>7.4494093334262934E-2</v>
      </c>
      <c r="R1802" s="13">
        <f t="shared" si="2357"/>
        <v>5.5293249762965277E-2</v>
      </c>
      <c r="S1802" s="13">
        <f t="shared" si="2358"/>
        <v>2.0313643695697995E-2</v>
      </c>
      <c r="T1802" s="13">
        <f t="shared" si="2359"/>
        <v>5.5013570497219846E-2</v>
      </c>
      <c r="U1802" s="13">
        <f t="shared" si="2360"/>
        <v>4.7396357971095503E-2</v>
      </c>
      <c r="V1802" s="13">
        <f t="shared" si="2361"/>
        <v>1.4287826579135958E-3</v>
      </c>
      <c r="W1802" s="13">
        <f t="shared" si="2362"/>
        <v>2.1284989454944142E-2</v>
      </c>
      <c r="X1802" s="13">
        <f t="shared" si="2363"/>
        <v>1.5718874014049863E-2</v>
      </c>
      <c r="Y1802" s="13">
        <f t="shared" si="2364"/>
        <v>5.804160739487205E-3</v>
      </c>
      <c r="Z1802" s="13">
        <f t="shared" si="2365"/>
        <v>1.3611276445798367E-2</v>
      </c>
      <c r="AA1802" s="13">
        <f t="shared" si="2366"/>
        <v>1.1667336132966751E-2</v>
      </c>
      <c r="AB1802" s="13">
        <f t="shared" si="2367"/>
        <v>5.000513103297236E-3</v>
      </c>
      <c r="AC1802" s="13">
        <f t="shared" si="2368"/>
        <v>5.6528444709437818E-5</v>
      </c>
      <c r="AD1802" s="13">
        <f t="shared" si="2369"/>
        <v>4.5612754899659923E-3</v>
      </c>
      <c r="AE1802" s="13">
        <f t="shared" si="2370"/>
        <v>3.368482513083638E-3</v>
      </c>
      <c r="AF1802" s="13">
        <f t="shared" si="2371"/>
        <v>1.2438049911599239E-3</v>
      </c>
      <c r="AG1802" s="13">
        <f t="shared" si="2372"/>
        <v>3.0618156197939497E-4</v>
      </c>
      <c r="AH1802" s="13">
        <f t="shared" si="2373"/>
        <v>2.512967413899881E-3</v>
      </c>
      <c r="AI1802" s="13">
        <f t="shared" si="2374"/>
        <v>2.1540695044962297E-3</v>
      </c>
      <c r="AJ1802" s="13">
        <f t="shared" si="2375"/>
        <v>9.2321440471840029E-4</v>
      </c>
      <c r="AK1802" s="13">
        <f t="shared" si="2376"/>
        <v>2.6378747615477791E-4</v>
      </c>
      <c r="AL1802" s="13">
        <f t="shared" si="2377"/>
        <v>1.4313567062732198E-6</v>
      </c>
      <c r="AM1802" s="13">
        <f t="shared" si="2378"/>
        <v>7.8196831205971961E-4</v>
      </c>
      <c r="AN1802" s="13">
        <f t="shared" si="2379"/>
        <v>5.7748026637573994E-4</v>
      </c>
      <c r="AO1802" s="13">
        <f t="shared" si="2380"/>
        <v>2.1323335799566711E-4</v>
      </c>
      <c r="AP1802" s="13">
        <f t="shared" si="2381"/>
        <v>5.2490642087180978E-5</v>
      </c>
      <c r="AQ1802" s="13">
        <f t="shared" si="2382"/>
        <v>9.6910288777865189E-6</v>
      </c>
      <c r="AR1802" s="13">
        <f t="shared" si="2383"/>
        <v>3.7116314540930632E-4</v>
      </c>
      <c r="AS1802" s="13">
        <f t="shared" si="2384"/>
        <v>3.1815423005359349E-4</v>
      </c>
      <c r="AT1802" s="13">
        <f t="shared" si="2385"/>
        <v>1.3635798078681885E-4</v>
      </c>
      <c r="AU1802" s="13">
        <f t="shared" si="2386"/>
        <v>3.8961185420723692E-5</v>
      </c>
      <c r="AV1802" s="13">
        <f t="shared" si="2387"/>
        <v>8.3492031084040621E-6</v>
      </c>
      <c r="AW1802" s="13">
        <f t="shared" si="2388"/>
        <v>2.5169015340716644E-8</v>
      </c>
      <c r="AX1802" s="13">
        <f t="shared" si="2389"/>
        <v>1.117148120832034E-4</v>
      </c>
      <c r="AY1802" s="13">
        <f t="shared" si="2390"/>
        <v>8.2500912690432792E-5</v>
      </c>
      <c r="AZ1802" s="13">
        <f t="shared" si="2391"/>
        <v>3.04632862367665E-5</v>
      </c>
      <c r="BA1802" s="13">
        <f t="shared" si="2392"/>
        <v>7.4990023591240779E-6</v>
      </c>
      <c r="BB1802" s="13">
        <f t="shared" si="2393"/>
        <v>1.3844953219691809E-6</v>
      </c>
      <c r="BC1802" s="13">
        <f t="shared" si="2394"/>
        <v>2.0448877914778434E-7</v>
      </c>
      <c r="BD1802" s="13">
        <f t="shared" si="2395"/>
        <v>4.5683733550798571E-5</v>
      </c>
      <c r="BE1802" s="13">
        <f t="shared" si="2396"/>
        <v>3.9159257198878679E-5</v>
      </c>
      <c r="BF1802" s="13">
        <f t="shared" si="2397"/>
        <v>1.6783297961656276E-5</v>
      </c>
      <c r="BG1802" s="13">
        <f t="shared" si="2398"/>
        <v>4.795444902323998E-6</v>
      </c>
      <c r="BH1802" s="13">
        <f t="shared" si="2399"/>
        <v>1.0276418197318865E-6</v>
      </c>
      <c r="BI1802" s="13">
        <f t="shared" si="2400"/>
        <v>1.7617513806071675E-7</v>
      </c>
      <c r="BJ1802" s="14">
        <f t="shared" si="2401"/>
        <v>0.35747575190119429</v>
      </c>
      <c r="BK1802" s="14">
        <f t="shared" si="2402"/>
        <v>0.3530132096191515</v>
      </c>
      <c r="BL1802" s="14">
        <f t="shared" si="2403"/>
        <v>0.27593772333266897</v>
      </c>
      <c r="BM1802" s="14">
        <f t="shared" si="2404"/>
        <v>0.21548051493857684</v>
      </c>
      <c r="BN1802" s="14">
        <f t="shared" si="2405"/>
        <v>0.78447497061656124</v>
      </c>
    </row>
    <row r="1803" spans="1:66" x14ac:dyDescent="0.25">
      <c r="A1803" t="s">
        <v>342</v>
      </c>
      <c r="B1803" t="s">
        <v>179</v>
      </c>
      <c r="C1803" t="s">
        <v>189</v>
      </c>
      <c r="D1803" s="7" t="s">
        <v>416</v>
      </c>
      <c r="E1803" s="10">
        <f>VLOOKUP(A1803,home!$A$2:$E$404,3,FALSE)</f>
        <v>1.1667000000000001</v>
      </c>
      <c r="F1803" s="10">
        <f>VLOOKUP(B1803,home!$B$2:$E$404,3,FALSE)</f>
        <v>1.7141999999999999</v>
      </c>
      <c r="G1803" s="10">
        <f>VLOOKUP(C1803,away!$B$2:$E$404,4,FALSE)</f>
        <v>1.2857000000000001</v>
      </c>
      <c r="H1803" s="10">
        <f>VLOOKUP(A1803,away!$A$2:$E$404,3,FALSE)</f>
        <v>1.0832999999999999</v>
      </c>
      <c r="I1803" s="10">
        <f>VLOOKUP(C1803,away!$B$2:$E$404,3,FALSE)</f>
        <v>0.92310000000000003</v>
      </c>
      <c r="J1803" s="10">
        <f>VLOOKUP(B1803,home!$B$2:$E$404,4,FALSE)</f>
        <v>0.92310000000000003</v>
      </c>
      <c r="K1803" s="12">
        <f t="shared" si="2350"/>
        <v>2.571344894898</v>
      </c>
      <c r="L1803" s="12">
        <f t="shared" si="2351"/>
        <v>0.92309467371300002</v>
      </c>
      <c r="M1803" s="13">
        <f t="shared" si="2352"/>
        <v>3.0365761594771581E-2</v>
      </c>
      <c r="N1803" s="13">
        <f t="shared" si="2353"/>
        <v>7.8080846056405653E-2</v>
      </c>
      <c r="O1803" s="13">
        <f t="shared" si="2354"/>
        <v>2.8030472791372416E-2</v>
      </c>
      <c r="P1803" s="13">
        <f t="shared" si="2355"/>
        <v>7.207601311367276E-2</v>
      </c>
      <c r="Q1803" s="13">
        <f t="shared" si="2356"/>
        <v>0.10038639244822767</v>
      </c>
      <c r="R1803" s="13">
        <f t="shared" si="2357"/>
        <v>1.2937390067686523E-2</v>
      </c>
      <c r="S1803" s="13">
        <f t="shared" si="2358"/>
        <v>4.2769812064064966E-2</v>
      </c>
      <c r="T1803" s="13">
        <f t="shared" si="2359"/>
        <v>9.2666144182221882E-2</v>
      </c>
      <c r="U1803" s="13">
        <f t="shared" si="2360"/>
        <v>3.3266491903849831E-2</v>
      </c>
      <c r="V1803" s="13">
        <f t="shared" si="2361"/>
        <v>1.1279800279805362E-2</v>
      </c>
      <c r="W1803" s="13">
        <f t="shared" si="2362"/>
        <v>8.604267924632579E-2</v>
      </c>
      <c r="X1803" s="13">
        <f t="shared" si="2363"/>
        <v>7.9425538924279421E-2</v>
      </c>
      <c r="Y1803" s="13">
        <f t="shared" si="2364"/>
        <v>3.6658645968893448E-2</v>
      </c>
      <c r="Z1803" s="13">
        <f t="shared" si="2365"/>
        <v>3.9808119544096337E-3</v>
      </c>
      <c r="AA1803" s="13">
        <f t="shared" si="2366"/>
        <v>1.0236040496520141E-2</v>
      </c>
      <c r="AB1803" s="13">
        <f t="shared" si="2367"/>
        <v>1.3160195237348127E-2</v>
      </c>
      <c r="AC1803" s="13">
        <f t="shared" si="2368"/>
        <v>1.6733546891897421E-3</v>
      </c>
      <c r="AD1803" s="13">
        <f t="shared" si="2369"/>
        <v>5.5311351005846492E-2</v>
      </c>
      <c r="AE1803" s="13">
        <f t="shared" si="2370"/>
        <v>5.1057613509367078E-2</v>
      </c>
      <c r="AF1803" s="13">
        <f t="shared" si="2371"/>
        <v>2.3565505541496834E-2</v>
      </c>
      <c r="AG1803" s="13">
        <f t="shared" si="2372"/>
        <v>7.2510642162366386E-3</v>
      </c>
      <c r="AH1803" s="13">
        <f t="shared" si="2373"/>
        <v>9.1866657804214242E-4</v>
      </c>
      <c r="AI1803" s="13">
        <f t="shared" si="2374"/>
        <v>2.3622086155620781E-3</v>
      </c>
      <c r="AJ1803" s="13">
        <f t="shared" si="2375"/>
        <v>3.0370265321548111E-3</v>
      </c>
      <c r="AK1803" s="13">
        <f t="shared" si="2376"/>
        <v>2.6030808897086837E-3</v>
      </c>
      <c r="AL1803" s="13">
        <f t="shared" si="2377"/>
        <v>1.5887463799706873E-4</v>
      </c>
      <c r="AM1803" s="13">
        <f t="shared" si="2378"/>
        <v>2.8444912007758942E-2</v>
      </c>
      <c r="AN1803" s="13">
        <f t="shared" si="2379"/>
        <v>2.6257346768597235E-2</v>
      </c>
      <c r="AO1803" s="13">
        <f t="shared" si="2380"/>
        <v>1.211900847396368E-2</v>
      </c>
      <c r="AP1803" s="13">
        <f t="shared" si="2381"/>
        <v>3.7289973909995287E-3</v>
      </c>
      <c r="AQ1803" s="13">
        <f t="shared" si="2382"/>
        <v>8.6055440748033444E-4</v>
      </c>
      <c r="AR1803" s="13">
        <f t="shared" si="2383"/>
        <v>1.6960324502176999E-4</v>
      </c>
      <c r="AS1803" s="13">
        <f t="shared" si="2384"/>
        <v>4.3610843824486292E-4</v>
      </c>
      <c r="AT1803" s="13">
        <f t="shared" si="2385"/>
        <v>5.6069260315143408E-4</v>
      </c>
      <c r="AU1803" s="13">
        <f t="shared" si="2386"/>
        <v>4.8057802090683676E-4</v>
      </c>
      <c r="AV1803" s="13">
        <f t="shared" si="2387"/>
        <v>3.0893296016474485E-4</v>
      </c>
      <c r="AW1803" s="13">
        <f t="shared" si="2388"/>
        <v>1.0475111414149772E-5</v>
      </c>
      <c r="AX1803" s="13">
        <f t="shared" si="2389"/>
        <v>1.2190279879495627E-2</v>
      </c>
      <c r="AY1803" s="13">
        <f t="shared" si="2390"/>
        <v>1.1252782427833164E-2</v>
      </c>
      <c r="AZ1803" s="13">
        <f t="shared" si="2391"/>
        <v>5.1936917617920178E-3</v>
      </c>
      <c r="BA1803" s="13">
        <f t="shared" si="2392"/>
        <v>1.5980897340724333E-3</v>
      </c>
      <c r="BB1803" s="13">
        <f t="shared" si="2393"/>
        <v>3.6879703040942186E-4</v>
      </c>
      <c r="BC1803" s="13">
        <f t="shared" si="2394"/>
        <v>6.8086914890421734E-5</v>
      </c>
      <c r="BD1803" s="13">
        <f t="shared" si="2395"/>
        <v>2.6093308687339449E-5</v>
      </c>
      <c r="BE1803" s="13">
        <f t="shared" si="2396"/>
        <v>6.7094896084187922E-5</v>
      </c>
      <c r="BF1803" s="13">
        <f t="shared" si="2397"/>
        <v>8.6262059259894228E-5</v>
      </c>
      <c r="BG1803" s="13">
        <f t="shared" si="2398"/>
        <v>7.3936501900439264E-5</v>
      </c>
      <c r="BH1803" s="13">
        <f t="shared" si="2399"/>
        <v>4.7529061677077703E-5</v>
      </c>
      <c r="BI1803" s="13">
        <f t="shared" si="2400"/>
        <v>2.4442722020529181E-5</v>
      </c>
      <c r="BJ1803" s="14">
        <f t="shared" si="2401"/>
        <v>0.71252832789659348</v>
      </c>
      <c r="BK1803" s="14">
        <f t="shared" si="2402"/>
        <v>0.16957639880733466</v>
      </c>
      <c r="BL1803" s="14">
        <f t="shared" si="2403"/>
        <v>0.10883284692936387</v>
      </c>
      <c r="BM1803" s="14">
        <f t="shared" si="2404"/>
        <v>0.66179920219914579</v>
      </c>
      <c r="BN1803" s="14">
        <f t="shared" si="2405"/>
        <v>0.32187687607213661</v>
      </c>
    </row>
    <row r="1804" spans="1:66" x14ac:dyDescent="0.25">
      <c r="A1804" t="s">
        <v>342</v>
      </c>
      <c r="B1804" t="s">
        <v>191</v>
      </c>
      <c r="C1804" t="s">
        <v>178</v>
      </c>
      <c r="D1804" s="7" t="s">
        <v>416</v>
      </c>
      <c r="E1804" s="10">
        <f>VLOOKUP(A1804,home!$A$2:$E$404,3,FALSE)</f>
        <v>1.1667000000000001</v>
      </c>
      <c r="F1804" s="10" t="e">
        <f>VLOOKUP(B1804,home!$B$2:$E$404,3,FALSE)</f>
        <v>#N/A</v>
      </c>
      <c r="G1804" s="10">
        <f>VLOOKUP(C1804,away!$B$2:$E$404,4,FALSE)</f>
        <v>1.2857000000000001</v>
      </c>
      <c r="H1804" s="10">
        <f>VLOOKUP(A1804,away!$A$2:$E$404,3,FALSE)</f>
        <v>1.0832999999999999</v>
      </c>
      <c r="I1804" s="10">
        <f>VLOOKUP(C1804,away!$B$2:$E$404,3,FALSE)</f>
        <v>2.3077999999999999</v>
      </c>
      <c r="J1804" s="10" t="e">
        <f>VLOOKUP(B1804,home!$B$2:$E$404,4,FALSE)</f>
        <v>#N/A</v>
      </c>
      <c r="K1804" s="12" t="e">
        <f t="shared" si="2350"/>
        <v>#N/A</v>
      </c>
      <c r="L1804" s="12" t="e">
        <f t="shared" si="2351"/>
        <v>#N/A</v>
      </c>
      <c r="M1804" s="13" t="e">
        <f t="shared" si="2352"/>
        <v>#N/A</v>
      </c>
      <c r="N1804" s="13" t="e">
        <f t="shared" si="2353"/>
        <v>#N/A</v>
      </c>
      <c r="O1804" s="13" t="e">
        <f t="shared" si="2354"/>
        <v>#N/A</v>
      </c>
      <c r="P1804" s="13" t="e">
        <f t="shared" si="2355"/>
        <v>#N/A</v>
      </c>
      <c r="Q1804" s="13" t="e">
        <f t="shared" si="2356"/>
        <v>#N/A</v>
      </c>
      <c r="R1804" s="13" t="e">
        <f t="shared" si="2357"/>
        <v>#N/A</v>
      </c>
      <c r="S1804" s="13" t="e">
        <f t="shared" si="2358"/>
        <v>#N/A</v>
      </c>
      <c r="T1804" s="13" t="e">
        <f t="shared" si="2359"/>
        <v>#N/A</v>
      </c>
      <c r="U1804" s="13" t="e">
        <f t="shared" si="2360"/>
        <v>#N/A</v>
      </c>
      <c r="V1804" s="13" t="e">
        <f t="shared" si="2361"/>
        <v>#N/A</v>
      </c>
      <c r="W1804" s="13" t="e">
        <f t="shared" si="2362"/>
        <v>#N/A</v>
      </c>
      <c r="X1804" s="13" t="e">
        <f t="shared" si="2363"/>
        <v>#N/A</v>
      </c>
      <c r="Y1804" s="13" t="e">
        <f t="shared" si="2364"/>
        <v>#N/A</v>
      </c>
      <c r="Z1804" s="13" t="e">
        <f t="shared" si="2365"/>
        <v>#N/A</v>
      </c>
      <c r="AA1804" s="13" t="e">
        <f t="shared" si="2366"/>
        <v>#N/A</v>
      </c>
      <c r="AB1804" s="13" t="e">
        <f t="shared" si="2367"/>
        <v>#N/A</v>
      </c>
      <c r="AC1804" s="13" t="e">
        <f t="shared" si="2368"/>
        <v>#N/A</v>
      </c>
      <c r="AD1804" s="13" t="e">
        <f t="shared" si="2369"/>
        <v>#N/A</v>
      </c>
      <c r="AE1804" s="13" t="e">
        <f t="shared" si="2370"/>
        <v>#N/A</v>
      </c>
      <c r="AF1804" s="13" t="e">
        <f t="shared" si="2371"/>
        <v>#N/A</v>
      </c>
      <c r="AG1804" s="13" t="e">
        <f t="shared" si="2372"/>
        <v>#N/A</v>
      </c>
      <c r="AH1804" s="13" t="e">
        <f t="shared" si="2373"/>
        <v>#N/A</v>
      </c>
      <c r="AI1804" s="13" t="e">
        <f t="shared" si="2374"/>
        <v>#N/A</v>
      </c>
      <c r="AJ1804" s="13" t="e">
        <f t="shared" si="2375"/>
        <v>#N/A</v>
      </c>
      <c r="AK1804" s="13" t="e">
        <f t="shared" si="2376"/>
        <v>#N/A</v>
      </c>
      <c r="AL1804" s="13" t="e">
        <f t="shared" si="2377"/>
        <v>#N/A</v>
      </c>
      <c r="AM1804" s="13" t="e">
        <f t="shared" si="2378"/>
        <v>#N/A</v>
      </c>
      <c r="AN1804" s="13" t="e">
        <f t="shared" si="2379"/>
        <v>#N/A</v>
      </c>
      <c r="AO1804" s="13" t="e">
        <f t="shared" si="2380"/>
        <v>#N/A</v>
      </c>
      <c r="AP1804" s="13" t="e">
        <f t="shared" si="2381"/>
        <v>#N/A</v>
      </c>
      <c r="AQ1804" s="13" t="e">
        <f t="shared" si="2382"/>
        <v>#N/A</v>
      </c>
      <c r="AR1804" s="13" t="e">
        <f t="shared" si="2383"/>
        <v>#N/A</v>
      </c>
      <c r="AS1804" s="13" t="e">
        <f t="shared" si="2384"/>
        <v>#N/A</v>
      </c>
      <c r="AT1804" s="13" t="e">
        <f t="shared" si="2385"/>
        <v>#N/A</v>
      </c>
      <c r="AU1804" s="13" t="e">
        <f t="shared" si="2386"/>
        <v>#N/A</v>
      </c>
      <c r="AV1804" s="13" t="e">
        <f t="shared" si="2387"/>
        <v>#N/A</v>
      </c>
      <c r="AW1804" s="13" t="e">
        <f t="shared" si="2388"/>
        <v>#N/A</v>
      </c>
      <c r="AX1804" s="13" t="e">
        <f t="shared" si="2389"/>
        <v>#N/A</v>
      </c>
      <c r="AY1804" s="13" t="e">
        <f t="shared" si="2390"/>
        <v>#N/A</v>
      </c>
      <c r="AZ1804" s="13" t="e">
        <f t="shared" si="2391"/>
        <v>#N/A</v>
      </c>
      <c r="BA1804" s="13" t="e">
        <f t="shared" si="2392"/>
        <v>#N/A</v>
      </c>
      <c r="BB1804" s="13" t="e">
        <f t="shared" si="2393"/>
        <v>#N/A</v>
      </c>
      <c r="BC1804" s="13" t="e">
        <f t="shared" si="2394"/>
        <v>#N/A</v>
      </c>
      <c r="BD1804" s="13" t="e">
        <f t="shared" si="2395"/>
        <v>#N/A</v>
      </c>
      <c r="BE1804" s="13" t="e">
        <f t="shared" si="2396"/>
        <v>#N/A</v>
      </c>
      <c r="BF1804" s="13" t="e">
        <f t="shared" si="2397"/>
        <v>#N/A</v>
      </c>
      <c r="BG1804" s="13" t="e">
        <f t="shared" si="2398"/>
        <v>#N/A</v>
      </c>
      <c r="BH1804" s="13" t="e">
        <f t="shared" si="2399"/>
        <v>#N/A</v>
      </c>
      <c r="BI1804" s="13" t="e">
        <f t="shared" si="2400"/>
        <v>#N/A</v>
      </c>
      <c r="BJ1804" s="14" t="e">
        <f t="shared" si="2401"/>
        <v>#N/A</v>
      </c>
      <c r="BK1804" s="14" t="e">
        <f t="shared" si="2402"/>
        <v>#N/A</v>
      </c>
      <c r="BL1804" s="14" t="e">
        <f t="shared" si="2403"/>
        <v>#N/A</v>
      </c>
      <c r="BM1804" s="14" t="e">
        <f t="shared" si="2404"/>
        <v>#N/A</v>
      </c>
      <c r="BN1804" s="14" t="e">
        <f t="shared" si="2405"/>
        <v>#N/A</v>
      </c>
    </row>
    <row r="1805" spans="1:66" x14ac:dyDescent="0.25">
      <c r="A1805" t="s">
        <v>342</v>
      </c>
      <c r="B1805" t="s">
        <v>196</v>
      </c>
      <c r="C1805" t="s">
        <v>187</v>
      </c>
      <c r="D1805" s="7" t="s">
        <v>416</v>
      </c>
      <c r="E1805" s="10">
        <f>VLOOKUP(A1805,home!$A$2:$E$404,3,FALSE)</f>
        <v>1.1667000000000001</v>
      </c>
      <c r="F1805" s="10" t="e">
        <f>VLOOKUP(B1805,home!$B$2:$E$404,3,FALSE)</f>
        <v>#N/A</v>
      </c>
      <c r="G1805" s="10">
        <f>VLOOKUP(C1805,away!$B$2:$E$404,4,FALSE)</f>
        <v>0.28570000000000001</v>
      </c>
      <c r="H1805" s="10">
        <f>VLOOKUP(A1805,away!$A$2:$E$404,3,FALSE)</f>
        <v>1.0832999999999999</v>
      </c>
      <c r="I1805" s="10">
        <f>VLOOKUP(C1805,away!$B$2:$E$404,3,FALSE)</f>
        <v>0.30769999999999997</v>
      </c>
      <c r="J1805" s="10" t="e">
        <f>VLOOKUP(B1805,home!$B$2:$E$404,4,FALSE)</f>
        <v>#N/A</v>
      </c>
      <c r="K1805" s="12" t="e">
        <f t="shared" si="2350"/>
        <v>#N/A</v>
      </c>
      <c r="L1805" s="12" t="e">
        <f t="shared" si="2351"/>
        <v>#N/A</v>
      </c>
      <c r="M1805" s="13" t="e">
        <f t="shared" si="2352"/>
        <v>#N/A</v>
      </c>
      <c r="N1805" s="13" t="e">
        <f t="shared" si="2353"/>
        <v>#N/A</v>
      </c>
      <c r="O1805" s="13" t="e">
        <f t="shared" si="2354"/>
        <v>#N/A</v>
      </c>
      <c r="P1805" s="13" t="e">
        <f t="shared" si="2355"/>
        <v>#N/A</v>
      </c>
      <c r="Q1805" s="13" t="e">
        <f t="shared" si="2356"/>
        <v>#N/A</v>
      </c>
      <c r="R1805" s="13" t="e">
        <f t="shared" si="2357"/>
        <v>#N/A</v>
      </c>
      <c r="S1805" s="13" t="e">
        <f t="shared" si="2358"/>
        <v>#N/A</v>
      </c>
      <c r="T1805" s="13" t="e">
        <f t="shared" si="2359"/>
        <v>#N/A</v>
      </c>
      <c r="U1805" s="13" t="e">
        <f t="shared" si="2360"/>
        <v>#N/A</v>
      </c>
      <c r="V1805" s="13" t="e">
        <f t="shared" si="2361"/>
        <v>#N/A</v>
      </c>
      <c r="W1805" s="13" t="e">
        <f t="shared" si="2362"/>
        <v>#N/A</v>
      </c>
      <c r="X1805" s="13" t="e">
        <f t="shared" si="2363"/>
        <v>#N/A</v>
      </c>
      <c r="Y1805" s="13" t="e">
        <f t="shared" si="2364"/>
        <v>#N/A</v>
      </c>
      <c r="Z1805" s="13" t="e">
        <f t="shared" si="2365"/>
        <v>#N/A</v>
      </c>
      <c r="AA1805" s="13" t="e">
        <f t="shared" si="2366"/>
        <v>#N/A</v>
      </c>
      <c r="AB1805" s="13" t="e">
        <f t="shared" si="2367"/>
        <v>#N/A</v>
      </c>
      <c r="AC1805" s="13" t="e">
        <f t="shared" si="2368"/>
        <v>#N/A</v>
      </c>
      <c r="AD1805" s="13" t="e">
        <f t="shared" si="2369"/>
        <v>#N/A</v>
      </c>
      <c r="AE1805" s="13" t="e">
        <f t="shared" si="2370"/>
        <v>#N/A</v>
      </c>
      <c r="AF1805" s="13" t="e">
        <f t="shared" si="2371"/>
        <v>#N/A</v>
      </c>
      <c r="AG1805" s="13" t="e">
        <f t="shared" si="2372"/>
        <v>#N/A</v>
      </c>
      <c r="AH1805" s="13" t="e">
        <f t="shared" si="2373"/>
        <v>#N/A</v>
      </c>
      <c r="AI1805" s="13" t="e">
        <f t="shared" si="2374"/>
        <v>#N/A</v>
      </c>
      <c r="AJ1805" s="13" t="e">
        <f t="shared" si="2375"/>
        <v>#N/A</v>
      </c>
      <c r="AK1805" s="13" t="e">
        <f t="shared" si="2376"/>
        <v>#N/A</v>
      </c>
      <c r="AL1805" s="13" t="e">
        <f t="shared" si="2377"/>
        <v>#N/A</v>
      </c>
      <c r="AM1805" s="13" t="e">
        <f t="shared" si="2378"/>
        <v>#N/A</v>
      </c>
      <c r="AN1805" s="13" t="e">
        <f t="shared" si="2379"/>
        <v>#N/A</v>
      </c>
      <c r="AO1805" s="13" t="e">
        <f t="shared" si="2380"/>
        <v>#N/A</v>
      </c>
      <c r="AP1805" s="13" t="e">
        <f t="shared" si="2381"/>
        <v>#N/A</v>
      </c>
      <c r="AQ1805" s="13" t="e">
        <f t="shared" si="2382"/>
        <v>#N/A</v>
      </c>
      <c r="AR1805" s="13" t="e">
        <f t="shared" si="2383"/>
        <v>#N/A</v>
      </c>
      <c r="AS1805" s="13" t="e">
        <f t="shared" si="2384"/>
        <v>#N/A</v>
      </c>
      <c r="AT1805" s="13" t="e">
        <f t="shared" si="2385"/>
        <v>#N/A</v>
      </c>
      <c r="AU1805" s="13" t="e">
        <f t="shared" si="2386"/>
        <v>#N/A</v>
      </c>
      <c r="AV1805" s="13" t="e">
        <f t="shared" si="2387"/>
        <v>#N/A</v>
      </c>
      <c r="AW1805" s="13" t="e">
        <f t="shared" si="2388"/>
        <v>#N/A</v>
      </c>
      <c r="AX1805" s="13" t="e">
        <f t="shared" si="2389"/>
        <v>#N/A</v>
      </c>
      <c r="AY1805" s="13" t="e">
        <f t="shared" si="2390"/>
        <v>#N/A</v>
      </c>
      <c r="AZ1805" s="13" t="e">
        <f t="shared" si="2391"/>
        <v>#N/A</v>
      </c>
      <c r="BA1805" s="13" t="e">
        <f t="shared" si="2392"/>
        <v>#N/A</v>
      </c>
      <c r="BB1805" s="13" t="e">
        <f t="shared" si="2393"/>
        <v>#N/A</v>
      </c>
      <c r="BC1805" s="13" t="e">
        <f t="shared" si="2394"/>
        <v>#N/A</v>
      </c>
      <c r="BD1805" s="13" t="e">
        <f t="shared" si="2395"/>
        <v>#N/A</v>
      </c>
      <c r="BE1805" s="13" t="e">
        <f t="shared" si="2396"/>
        <v>#N/A</v>
      </c>
      <c r="BF1805" s="13" t="e">
        <f t="shared" si="2397"/>
        <v>#N/A</v>
      </c>
      <c r="BG1805" s="13" t="e">
        <f t="shared" si="2398"/>
        <v>#N/A</v>
      </c>
      <c r="BH1805" s="13" t="e">
        <f t="shared" si="2399"/>
        <v>#N/A</v>
      </c>
      <c r="BI1805" s="13" t="e">
        <f t="shared" si="2400"/>
        <v>#N/A</v>
      </c>
      <c r="BJ1805" s="14" t="e">
        <f t="shared" si="2401"/>
        <v>#N/A</v>
      </c>
      <c r="BK1805" s="14" t="e">
        <f t="shared" si="2402"/>
        <v>#N/A</v>
      </c>
      <c r="BL1805" s="14" t="e">
        <f t="shared" si="2403"/>
        <v>#N/A</v>
      </c>
      <c r="BM1805" s="14" t="e">
        <f t="shared" si="2404"/>
        <v>#N/A</v>
      </c>
      <c r="BN1805" s="14" t="e">
        <f t="shared" si="2405"/>
        <v>#N/A</v>
      </c>
    </row>
    <row r="1806" spans="1:66" x14ac:dyDescent="0.25">
      <c r="A1806" t="s">
        <v>342</v>
      </c>
      <c r="B1806" t="s">
        <v>177</v>
      </c>
      <c r="C1806" t="s">
        <v>186</v>
      </c>
      <c r="D1806" s="7" t="s">
        <v>416</v>
      </c>
      <c r="E1806" s="10">
        <f>VLOOKUP(A1806,home!$A$2:$E$404,3,FALSE)</f>
        <v>1.1667000000000001</v>
      </c>
      <c r="F1806" s="10">
        <f>VLOOKUP(B1806,home!$B$2:$E$404,3,FALSE)</f>
        <v>0.42859999999999998</v>
      </c>
      <c r="G1806" s="10" t="e">
        <f>VLOOKUP(C1806,away!$B$2:$E$404,4,FALSE)</f>
        <v>#N/A</v>
      </c>
      <c r="H1806" s="10">
        <f>VLOOKUP(A1806,away!$A$2:$E$404,3,FALSE)</f>
        <v>1.0832999999999999</v>
      </c>
      <c r="I1806" s="10" t="e">
        <f>VLOOKUP(C1806,away!$B$2:$E$404,3,FALSE)</f>
        <v>#N/A</v>
      </c>
      <c r="J1806" s="10">
        <f>VLOOKUP(B1806,home!$B$2:$E$404,4,FALSE)</f>
        <v>0.46160000000000001</v>
      </c>
      <c r="K1806" s="12" t="e">
        <f t="shared" si="2350"/>
        <v>#N/A</v>
      </c>
      <c r="L1806" s="12" t="e">
        <f t="shared" si="2351"/>
        <v>#N/A</v>
      </c>
      <c r="M1806" s="13" t="e">
        <f t="shared" si="2352"/>
        <v>#N/A</v>
      </c>
      <c r="N1806" s="13" t="e">
        <f t="shared" si="2353"/>
        <v>#N/A</v>
      </c>
      <c r="O1806" s="13" t="e">
        <f t="shared" si="2354"/>
        <v>#N/A</v>
      </c>
      <c r="P1806" s="13" t="e">
        <f t="shared" si="2355"/>
        <v>#N/A</v>
      </c>
      <c r="Q1806" s="13" t="e">
        <f t="shared" si="2356"/>
        <v>#N/A</v>
      </c>
      <c r="R1806" s="13" t="e">
        <f t="shared" si="2357"/>
        <v>#N/A</v>
      </c>
      <c r="S1806" s="13" t="e">
        <f t="shared" si="2358"/>
        <v>#N/A</v>
      </c>
      <c r="T1806" s="13" t="e">
        <f t="shared" si="2359"/>
        <v>#N/A</v>
      </c>
      <c r="U1806" s="13" t="e">
        <f t="shared" si="2360"/>
        <v>#N/A</v>
      </c>
      <c r="V1806" s="13" t="e">
        <f t="shared" si="2361"/>
        <v>#N/A</v>
      </c>
      <c r="W1806" s="13" t="e">
        <f t="shared" si="2362"/>
        <v>#N/A</v>
      </c>
      <c r="X1806" s="13" t="e">
        <f t="shared" si="2363"/>
        <v>#N/A</v>
      </c>
      <c r="Y1806" s="13" t="e">
        <f t="shared" si="2364"/>
        <v>#N/A</v>
      </c>
      <c r="Z1806" s="13" t="e">
        <f t="shared" si="2365"/>
        <v>#N/A</v>
      </c>
      <c r="AA1806" s="13" t="e">
        <f t="shared" si="2366"/>
        <v>#N/A</v>
      </c>
      <c r="AB1806" s="13" t="e">
        <f t="shared" si="2367"/>
        <v>#N/A</v>
      </c>
      <c r="AC1806" s="13" t="e">
        <f t="shared" si="2368"/>
        <v>#N/A</v>
      </c>
      <c r="AD1806" s="13" t="e">
        <f t="shared" si="2369"/>
        <v>#N/A</v>
      </c>
      <c r="AE1806" s="13" t="e">
        <f t="shared" si="2370"/>
        <v>#N/A</v>
      </c>
      <c r="AF1806" s="13" t="e">
        <f t="shared" si="2371"/>
        <v>#N/A</v>
      </c>
      <c r="AG1806" s="13" t="e">
        <f t="shared" si="2372"/>
        <v>#N/A</v>
      </c>
      <c r="AH1806" s="13" t="e">
        <f t="shared" si="2373"/>
        <v>#N/A</v>
      </c>
      <c r="AI1806" s="13" t="e">
        <f t="shared" si="2374"/>
        <v>#N/A</v>
      </c>
      <c r="AJ1806" s="13" t="e">
        <f t="shared" si="2375"/>
        <v>#N/A</v>
      </c>
      <c r="AK1806" s="13" t="e">
        <f t="shared" si="2376"/>
        <v>#N/A</v>
      </c>
      <c r="AL1806" s="13" t="e">
        <f t="shared" si="2377"/>
        <v>#N/A</v>
      </c>
      <c r="AM1806" s="13" t="e">
        <f t="shared" si="2378"/>
        <v>#N/A</v>
      </c>
      <c r="AN1806" s="13" t="e">
        <f t="shared" si="2379"/>
        <v>#N/A</v>
      </c>
      <c r="AO1806" s="13" t="e">
        <f t="shared" si="2380"/>
        <v>#N/A</v>
      </c>
      <c r="AP1806" s="13" t="e">
        <f t="shared" si="2381"/>
        <v>#N/A</v>
      </c>
      <c r="AQ1806" s="13" t="e">
        <f t="shared" si="2382"/>
        <v>#N/A</v>
      </c>
      <c r="AR1806" s="13" t="e">
        <f t="shared" si="2383"/>
        <v>#N/A</v>
      </c>
      <c r="AS1806" s="13" t="e">
        <f t="shared" si="2384"/>
        <v>#N/A</v>
      </c>
      <c r="AT1806" s="13" t="e">
        <f t="shared" si="2385"/>
        <v>#N/A</v>
      </c>
      <c r="AU1806" s="13" t="e">
        <f t="shared" si="2386"/>
        <v>#N/A</v>
      </c>
      <c r="AV1806" s="13" t="e">
        <f t="shared" si="2387"/>
        <v>#N/A</v>
      </c>
      <c r="AW1806" s="13" t="e">
        <f t="shared" si="2388"/>
        <v>#N/A</v>
      </c>
      <c r="AX1806" s="13" t="e">
        <f t="shared" si="2389"/>
        <v>#N/A</v>
      </c>
      <c r="AY1806" s="13" t="e">
        <f t="shared" si="2390"/>
        <v>#N/A</v>
      </c>
      <c r="AZ1806" s="13" t="e">
        <f t="shared" si="2391"/>
        <v>#N/A</v>
      </c>
      <c r="BA1806" s="13" t="e">
        <f t="shared" si="2392"/>
        <v>#N/A</v>
      </c>
      <c r="BB1806" s="13" t="e">
        <f t="shared" si="2393"/>
        <v>#N/A</v>
      </c>
      <c r="BC1806" s="13" t="e">
        <f t="shared" si="2394"/>
        <v>#N/A</v>
      </c>
      <c r="BD1806" s="13" t="e">
        <f t="shared" si="2395"/>
        <v>#N/A</v>
      </c>
      <c r="BE1806" s="13" t="e">
        <f t="shared" si="2396"/>
        <v>#N/A</v>
      </c>
      <c r="BF1806" s="13" t="e">
        <f t="shared" si="2397"/>
        <v>#N/A</v>
      </c>
      <c r="BG1806" s="13" t="e">
        <f t="shared" si="2398"/>
        <v>#N/A</v>
      </c>
      <c r="BH1806" s="13" t="e">
        <f t="shared" si="2399"/>
        <v>#N/A</v>
      </c>
      <c r="BI1806" s="13" t="e">
        <f t="shared" si="2400"/>
        <v>#N/A</v>
      </c>
      <c r="BJ1806" s="14" t="e">
        <f t="shared" si="2401"/>
        <v>#N/A</v>
      </c>
      <c r="BK1806" s="14" t="e">
        <f t="shared" si="2402"/>
        <v>#N/A</v>
      </c>
      <c r="BL1806" s="14" t="e">
        <f t="shared" si="2403"/>
        <v>#N/A</v>
      </c>
      <c r="BM1806" s="14" t="e">
        <f t="shared" si="2404"/>
        <v>#N/A</v>
      </c>
      <c r="BN1806" s="14" t="e">
        <f t="shared" si="2405"/>
        <v>#N/A</v>
      </c>
    </row>
    <row r="1807" spans="1:66" x14ac:dyDescent="0.25">
      <c r="A1807" t="s">
        <v>342</v>
      </c>
      <c r="B1807" t="s">
        <v>185</v>
      </c>
      <c r="C1807" t="s">
        <v>183</v>
      </c>
      <c r="D1807" s="7" t="s">
        <v>416</v>
      </c>
      <c r="E1807" s="10">
        <f>VLOOKUP(A1807,home!$A$2:$E$404,3,FALSE)</f>
        <v>1.1667000000000001</v>
      </c>
      <c r="F1807" s="10">
        <f>VLOOKUP(B1807,home!$B$2:$E$404,3,FALSE)</f>
        <v>1.1428</v>
      </c>
      <c r="G1807" s="10">
        <f>VLOOKUP(C1807,away!$B$2:$E$404,4,FALSE)</f>
        <v>0.57140000000000002</v>
      </c>
      <c r="H1807" s="10">
        <f>VLOOKUP(A1807,away!$A$2:$E$404,3,FALSE)</f>
        <v>1.0832999999999999</v>
      </c>
      <c r="I1807" s="10">
        <f>VLOOKUP(C1807,away!$B$2:$E$404,3,FALSE)</f>
        <v>0.92310000000000003</v>
      </c>
      <c r="J1807" s="10">
        <f>VLOOKUP(B1807,home!$B$2:$E$404,4,FALSE)</f>
        <v>0.61539999999999995</v>
      </c>
      <c r="K1807" s="12">
        <f t="shared" si="2350"/>
        <v>0.76185033986400008</v>
      </c>
      <c r="L1807" s="12">
        <f t="shared" si="2351"/>
        <v>0.61539644914199998</v>
      </c>
      <c r="M1807" s="13">
        <f t="shared" si="2352"/>
        <v>0.25227215627776201</v>
      </c>
      <c r="N1807" s="13">
        <f t="shared" si="2353"/>
        <v>0.19219362799843714</v>
      </c>
      <c r="O1807" s="13">
        <f t="shared" si="2354"/>
        <v>0.15524738919073044</v>
      </c>
      <c r="P1807" s="13">
        <f t="shared" si="2355"/>
        <v>0.11827527621795669</v>
      </c>
      <c r="Q1807" s="13">
        <f t="shared" si="2356"/>
        <v>7.321139040515226E-2</v>
      </c>
      <c r="R1807" s="13">
        <f t="shared" si="2357"/>
        <v>4.7769346023270806E-2</v>
      </c>
      <c r="S1807" s="13">
        <f t="shared" si="2358"/>
        <v>1.3863044946021943E-2</v>
      </c>
      <c r="T1807" s="13">
        <f t="shared" si="2359"/>
        <v>4.5054029692079396E-2</v>
      </c>
      <c r="U1807" s="13">
        <f t="shared" si="2360"/>
        <v>3.6393092502909889E-2</v>
      </c>
      <c r="V1807" s="13">
        <f t="shared" si="2361"/>
        <v>7.2217221203814408E-4</v>
      </c>
      <c r="W1807" s="13">
        <f t="shared" si="2362"/>
        <v>1.8592040887360415E-2</v>
      </c>
      <c r="X1807" s="13">
        <f t="shared" si="2363"/>
        <v>1.1441475944384478E-2</v>
      </c>
      <c r="Y1807" s="13">
        <f t="shared" si="2364"/>
        <v>3.5205218345589085E-3</v>
      </c>
      <c r="Z1807" s="13">
        <f t="shared" si="2365"/>
        <v>9.7990286401854598E-3</v>
      </c>
      <c r="AA1807" s="13">
        <f t="shared" si="2366"/>
        <v>7.4653932998623631E-3</v>
      </c>
      <c r="AB1807" s="13">
        <f t="shared" si="2367"/>
        <v>2.8437562113592849E-3</v>
      </c>
      <c r="AC1807" s="13">
        <f t="shared" si="2368"/>
        <v>2.1161450969270529E-5</v>
      </c>
      <c r="AD1807" s="13">
        <f t="shared" si="2369"/>
        <v>3.541088167200228E-3</v>
      </c>
      <c r="AE1807" s="13">
        <f t="shared" si="2370"/>
        <v>2.1791730841937734E-3</v>
      </c>
      <c r="AF1807" s="13">
        <f t="shared" si="2371"/>
        <v>6.7052768903933413E-4</v>
      </c>
      <c r="AG1807" s="13">
        <f t="shared" si="2372"/>
        <v>1.3754678629539915E-4</v>
      </c>
      <c r="AH1807" s="13">
        <f t="shared" si="2373"/>
        <v>1.5075718575527225E-3</v>
      </c>
      <c r="AI1807" s="13">
        <f t="shared" si="2374"/>
        <v>1.1485441320459437E-3</v>
      </c>
      <c r="AJ1807" s="13">
        <f t="shared" si="2375"/>
        <v>4.375093686740025E-4</v>
      </c>
      <c r="AK1807" s="13">
        <f t="shared" si="2376"/>
        <v>1.1110555373932431E-4</v>
      </c>
      <c r="AL1807" s="13">
        <f t="shared" si="2377"/>
        <v>3.9685338175925386E-7</v>
      </c>
      <c r="AM1807" s="13">
        <f t="shared" si="2378"/>
        <v>5.3955584473397672E-4</v>
      </c>
      <c r="AN1807" s="13">
        <f t="shared" si="2379"/>
        <v>3.3204075096310157E-4</v>
      </c>
      <c r="AO1807" s="13">
        <f t="shared" si="2380"/>
        <v>1.0216834955656788E-4</v>
      </c>
      <c r="AP1807" s="13">
        <f t="shared" si="2381"/>
        <v>2.0958013177270173E-5</v>
      </c>
      <c r="AQ1807" s="13">
        <f t="shared" si="2382"/>
        <v>3.2243717225908264E-6</v>
      </c>
      <c r="AR1807" s="13">
        <f t="shared" si="2383"/>
        <v>1.8555087359287099E-4</v>
      </c>
      <c r="AS1807" s="13">
        <f t="shared" si="2384"/>
        <v>1.4136199610879089E-4</v>
      </c>
      <c r="AT1807" s="13">
        <f t="shared" si="2385"/>
        <v>5.3848342389667891E-5</v>
      </c>
      <c r="AU1807" s="13">
        <f t="shared" si="2386"/>
        <v>1.3674792650227174E-5</v>
      </c>
      <c r="AV1807" s="13">
        <f t="shared" si="2387"/>
        <v>2.6045363570363249E-6</v>
      </c>
      <c r="AW1807" s="13">
        <f t="shared" si="2388"/>
        <v>5.1683538081967012E-9</v>
      </c>
      <c r="AX1807" s="13">
        <f t="shared" si="2389"/>
        <v>6.8510133947697965E-5</v>
      </c>
      <c r="AY1807" s="13">
        <f t="shared" si="2390"/>
        <v>4.2160893161656122E-5</v>
      </c>
      <c r="AZ1807" s="13">
        <f t="shared" si="2391"/>
        <v>1.2972831972169201E-5</v>
      </c>
      <c r="BA1807" s="13">
        <f t="shared" si="2392"/>
        <v>2.6611449103295787E-6</v>
      </c>
      <c r="BB1807" s="13">
        <f t="shared" si="2393"/>
        <v>4.0941478211728203E-7</v>
      </c>
      <c r="BC1807" s="13">
        <f t="shared" si="2394"/>
        <v>5.0390480628244215E-8</v>
      </c>
      <c r="BD1807" s="13">
        <f t="shared" si="2395"/>
        <v>1.9031224790708137E-5</v>
      </c>
      <c r="BE1807" s="13">
        <f t="shared" si="2396"/>
        <v>1.449894507482918E-5</v>
      </c>
      <c r="BF1807" s="13">
        <f t="shared" si="2397"/>
        <v>5.5230131164640394E-6</v>
      </c>
      <c r="BG1807" s="13">
        <f t="shared" si="2398"/>
        <v>1.4025698066171527E-6</v>
      </c>
      <c r="BH1807" s="13">
        <f t="shared" si="2399"/>
        <v>2.6713707096356563E-7</v>
      </c>
      <c r="BI1807" s="13">
        <f t="shared" si="2400"/>
        <v>4.0703693660773204E-8</v>
      </c>
      <c r="BJ1807" s="14">
        <f t="shared" si="2401"/>
        <v>0.35166613462810953</v>
      </c>
      <c r="BK1807" s="14">
        <f t="shared" si="2402"/>
        <v>0.38519636885129144</v>
      </c>
      <c r="BL1807" s="14">
        <f t="shared" si="2403"/>
        <v>0.25336151227479664</v>
      </c>
      <c r="BM1807" s="14">
        <f t="shared" si="2404"/>
        <v>0.16101170255626582</v>
      </c>
      <c r="BN1807" s="14">
        <f t="shared" si="2405"/>
        <v>0.83896918611330928</v>
      </c>
    </row>
    <row r="1808" spans="1:66" x14ac:dyDescent="0.25">
      <c r="A1808" t="s">
        <v>342</v>
      </c>
      <c r="B1808" t="s">
        <v>188</v>
      </c>
      <c r="C1808" t="s">
        <v>182</v>
      </c>
      <c r="D1808" s="7" t="s">
        <v>416</v>
      </c>
      <c r="E1808" s="10">
        <f>VLOOKUP(A1808,home!$A$2:$E$404,3,FALSE)</f>
        <v>1.1667000000000001</v>
      </c>
      <c r="F1808" s="10">
        <f>VLOOKUP(B1808,home!$B$2:$E$404,3,FALSE)</f>
        <v>0.28570000000000001</v>
      </c>
      <c r="G1808" s="10">
        <f>VLOOKUP(C1808,away!$B$2:$E$404,4,FALSE)</f>
        <v>0.42859999999999998</v>
      </c>
      <c r="H1808" s="10">
        <f>VLOOKUP(A1808,away!$A$2:$E$404,3,FALSE)</f>
        <v>1.0832999999999999</v>
      </c>
      <c r="I1808" s="10">
        <f>VLOOKUP(C1808,away!$B$2:$E$404,3,FALSE)</f>
        <v>2.3077999999999999</v>
      </c>
      <c r="J1808" s="10">
        <f>VLOOKUP(B1808,home!$B$2:$E$404,4,FALSE)</f>
        <v>0.92310000000000003</v>
      </c>
      <c r="K1808" s="12">
        <f t="shared" si="2350"/>
        <v>0.142863605034</v>
      </c>
      <c r="L1808" s="12">
        <f t="shared" si="2351"/>
        <v>2.3077866839939998</v>
      </c>
      <c r="M1808" s="13">
        <f t="shared" si="2352"/>
        <v>8.6237488968664441E-2</v>
      </c>
      <c r="N1808" s="13">
        <f t="shared" si="2353"/>
        <v>1.2320198563143208E-2</v>
      </c>
      <c r="O1808" s="13">
        <f t="shared" si="2354"/>
        <v>0.19901772870296322</v>
      </c>
      <c r="P1808" s="13">
        <f t="shared" si="2355"/>
        <v>2.8432390188183904E-2</v>
      </c>
      <c r="Q1808" s="13">
        <f t="shared" si="2356"/>
        <v>8.8005399073267266E-4</v>
      </c>
      <c r="R1808" s="13">
        <f t="shared" si="2357"/>
        <v>0.22964523208971452</v>
      </c>
      <c r="S1808" s="13">
        <f t="shared" si="2358"/>
        <v>2.343530700745704E-3</v>
      </c>
      <c r="T1808" s="13">
        <f t="shared" si="2359"/>
        <v>2.0309768810086409E-3</v>
      </c>
      <c r="U1808" s="13">
        <f t="shared" si="2360"/>
        <v>3.2807945735206241E-2</v>
      </c>
      <c r="V1808" s="13">
        <f t="shared" si="2361"/>
        <v>8.5851009421721692E-5</v>
      </c>
      <c r="W1808" s="13">
        <f t="shared" si="2362"/>
        <v>4.1909228580209334E-5</v>
      </c>
      <c r="X1808" s="13">
        <f t="shared" si="2363"/>
        <v>9.6717559653867861E-5</v>
      </c>
      <c r="Y1808" s="13">
        <f t="shared" si="2364"/>
        <v>1.1160174813879581E-4</v>
      </c>
      <c r="Z1808" s="13">
        <f t="shared" si="2365"/>
        <v>0.17665740288645157</v>
      </c>
      <c r="AA1808" s="13">
        <f t="shared" si="2366"/>
        <v>2.5237913432302229E-2</v>
      </c>
      <c r="AB1808" s="13">
        <f t="shared" si="2367"/>
        <v>1.8027896482373542E-3</v>
      </c>
      <c r="AC1808" s="13">
        <f t="shared" si="2368"/>
        <v>1.7690605233870477E-6</v>
      </c>
      <c r="AD1808" s="13">
        <f t="shared" si="2369"/>
        <v>1.4968258697906628E-6</v>
      </c>
      <c r="AE1808" s="13">
        <f t="shared" si="2370"/>
        <v>3.4543548105606279E-6</v>
      </c>
      <c r="AF1808" s="13">
        <f t="shared" si="2371"/>
        <v>3.9859570168012173E-6</v>
      </c>
      <c r="AG1808" s="13">
        <f t="shared" si="2372"/>
        <v>3.0662461754487651E-6</v>
      </c>
      <c r="AH1808" s="13">
        <f t="shared" si="2373"/>
        <v>0.10192190050257904</v>
      </c>
      <c r="AI1808" s="13">
        <f t="shared" si="2374"/>
        <v>1.4560930137715098E-2</v>
      </c>
      <c r="AJ1808" s="13">
        <f t="shared" si="2375"/>
        <v>1.0401134860610983E-3</v>
      </c>
      <c r="AK1808" s="13">
        <f t="shared" si="2376"/>
        <v>4.953145408772319E-5</v>
      </c>
      <c r="AL1808" s="13">
        <f t="shared" si="2377"/>
        <v>2.3330279983328381E-8</v>
      </c>
      <c r="AM1808" s="13">
        <f t="shared" si="2378"/>
        <v>4.2768387973289333E-8</v>
      </c>
      <c r="AN1808" s="13">
        <f t="shared" si="2379"/>
        <v>9.8700316260646251E-8</v>
      </c>
      <c r="AO1808" s="13">
        <f t="shared" si="2380"/>
        <v>1.1388963778615795E-7</v>
      </c>
      <c r="AP1808" s="13">
        <f t="shared" si="2381"/>
        <v>8.7610996509265061E-8</v>
      </c>
      <c r="AQ1808" s="13">
        <f t="shared" si="2382"/>
        <v>5.0546872778881684E-8</v>
      </c>
      <c r="AR1808" s="13">
        <f t="shared" si="2383"/>
        <v>4.7042800957442642E-2</v>
      </c>
      <c r="AS1808" s="13">
        <f t="shared" si="2384"/>
        <v>6.7207041356771623E-3</v>
      </c>
      <c r="AT1808" s="13">
        <f t="shared" si="2385"/>
        <v>4.8007201059487617E-4</v>
      </c>
      <c r="AU1808" s="13">
        <f t="shared" si="2386"/>
        <v>2.2861606036501544E-5</v>
      </c>
      <c r="AV1808" s="13">
        <f t="shared" si="2387"/>
        <v>8.1652286381041674E-7</v>
      </c>
      <c r="AW1808" s="13">
        <f t="shared" si="2388"/>
        <v>2.136656547770854E-10</v>
      </c>
      <c r="AX1808" s="13">
        <f t="shared" si="2389"/>
        <v>1.0183410145594803E-9</v>
      </c>
      <c r="AY1808" s="13">
        <f t="shared" si="2390"/>
        <v>2.3501138331653085E-9</v>
      </c>
      <c r="AZ1808" s="13">
        <f t="shared" si="2391"/>
        <v>2.7117807050244978E-9</v>
      </c>
      <c r="BA1808" s="13">
        <f t="shared" si="2392"/>
        <v>2.0860704669891323E-9</v>
      </c>
      <c r="BB1808" s="13">
        <f t="shared" si="2393"/>
        <v>1.2035514113976661E-9</v>
      </c>
      <c r="BC1808" s="13">
        <f t="shared" si="2394"/>
        <v>5.5550798414514347E-10</v>
      </c>
      <c r="BD1808" s="13">
        <f t="shared" si="2395"/>
        <v>1.8094124937894387E-2</v>
      </c>
      <c r="BE1808" s="13">
        <f t="shared" si="2396"/>
        <v>2.5849919185631934E-3</v>
      </c>
      <c r="BF1808" s="13">
        <f t="shared" si="2397"/>
        <v>1.8465063223484696E-4</v>
      </c>
      <c r="BG1808" s="13">
        <f t="shared" si="2398"/>
        <v>8.793284997625853E-6</v>
      </c>
      <c r="BH1808" s="13">
        <f t="shared" si="2399"/>
        <v>3.1406009871305434E-7</v>
      </c>
      <c r="BI1808" s="13">
        <f t="shared" si="2400"/>
        <v>8.9735515798961668E-9</v>
      </c>
      <c r="BJ1808" s="14">
        <f t="shared" si="2401"/>
        <v>1.5493864796706721E-2</v>
      </c>
      <c r="BK1808" s="14">
        <f t="shared" si="2402"/>
        <v>0.11710105560793299</v>
      </c>
      <c r="BL1808" s="14">
        <f t="shared" si="2403"/>
        <v>0.68122422422882178</v>
      </c>
      <c r="BM1808" s="14">
        <f t="shared" si="2404"/>
        <v>0.43394345288006286</v>
      </c>
      <c r="BN1808" s="14">
        <f t="shared" si="2405"/>
        <v>0.55653309250340188</v>
      </c>
    </row>
    <row r="1809" spans="1:66" x14ac:dyDescent="0.25">
      <c r="A1809" t="s">
        <v>342</v>
      </c>
      <c r="B1809" t="s">
        <v>181</v>
      </c>
      <c r="C1809" t="s">
        <v>190</v>
      </c>
      <c r="D1809" s="7" t="s">
        <v>416</v>
      </c>
      <c r="E1809" s="10">
        <f>VLOOKUP(A1809,home!$A$2:$E$404,3,FALSE)</f>
        <v>1.1667000000000001</v>
      </c>
      <c r="F1809" s="10">
        <f>VLOOKUP(B1809,home!$B$2:$E$404,3,FALSE)</f>
        <v>0.85709999999999997</v>
      </c>
      <c r="G1809" s="10">
        <f>VLOOKUP(C1809,away!$B$2:$E$404,4,FALSE)</f>
        <v>1.4285000000000001</v>
      </c>
      <c r="H1809" s="10">
        <f>VLOOKUP(A1809,away!$A$2:$E$404,3,FALSE)</f>
        <v>1.0832999999999999</v>
      </c>
      <c r="I1809" s="10">
        <f>VLOOKUP(C1809,away!$B$2:$E$404,3,FALSE)</f>
        <v>0.61539999999999995</v>
      </c>
      <c r="J1809" s="10">
        <f>VLOOKUP(B1809,home!$B$2:$E$404,4,FALSE)</f>
        <v>0.92310000000000003</v>
      </c>
      <c r="K1809" s="12">
        <f t="shared" si="2350"/>
        <v>1.4284693872450001</v>
      </c>
      <c r="L1809" s="12">
        <f t="shared" si="2351"/>
        <v>0.61539644914199987</v>
      </c>
      <c r="M1809" s="13">
        <f t="shared" si="2352"/>
        <v>0.12952701152517665</v>
      </c>
      <c r="N1809" s="13">
        <f t="shared" si="2353"/>
        <v>0.18502537078504513</v>
      </c>
      <c r="O1809" s="13">
        <f t="shared" si="2354"/>
        <v>7.9710462960568593E-2</v>
      </c>
      <c r="P1809" s="13">
        <f t="shared" si="2355"/>
        <v>0.11386395618229868</v>
      </c>
      <c r="Q1809" s="13">
        <f t="shared" si="2356"/>
        <v>0.1321515390150462</v>
      </c>
      <c r="R1809" s="13">
        <f t="shared" si="2357"/>
        <v>2.4526767932699405E-2</v>
      </c>
      <c r="S1809" s="13">
        <f t="shared" si="2358"/>
        <v>2.5023738996256359E-2</v>
      </c>
      <c r="T1809" s="13">
        <f t="shared" si="2359"/>
        <v>8.1325587858509879E-2</v>
      </c>
      <c r="U1809" s="13">
        <f t="shared" si="2360"/>
        <v>3.5035737159923433E-2</v>
      </c>
      <c r="V1809" s="13">
        <f t="shared" si="2361"/>
        <v>2.4441936748143792E-3</v>
      </c>
      <c r="W1809" s="13">
        <f t="shared" si="2362"/>
        <v>6.2924809320102262E-2</v>
      </c>
      <c r="X1809" s="13">
        <f t="shared" si="2363"/>
        <v>3.8723704218528346E-2</v>
      </c>
      <c r="Y1809" s="13">
        <f t="shared" si="2364"/>
        <v>1.1915215036853713E-2</v>
      </c>
      <c r="Z1809" s="13">
        <f t="shared" si="2365"/>
        <v>5.0312286315710277E-3</v>
      </c>
      <c r="AA1809" s="13">
        <f t="shared" si="2366"/>
        <v>7.1869560804297657E-3</v>
      </c>
      <c r="AB1809" s="13">
        <f t="shared" si="2367"/>
        <v>5.133173374184119E-3</v>
      </c>
      <c r="AC1809" s="13">
        <f t="shared" si="2368"/>
        <v>1.3428934542932225E-4</v>
      </c>
      <c r="AD1809" s="13">
        <f t="shared" si="2369"/>
        <v>2.247154095299873E-2</v>
      </c>
      <c r="AE1809" s="13">
        <f t="shared" si="2370"/>
        <v>1.3828906509224448E-2</v>
      </c>
      <c r="AF1809" s="13">
        <f t="shared" si="2371"/>
        <v>4.2551299806467069E-3</v>
      </c>
      <c r="AG1809" s="13">
        <f t="shared" si="2372"/>
        <v>8.7286396024255006E-4</v>
      </c>
      <c r="AH1809" s="13">
        <f t="shared" si="2373"/>
        <v>7.7405005867259334E-4</v>
      </c>
      <c r="AI1809" s="13">
        <f t="shared" si="2374"/>
        <v>1.1057068130089958E-3</v>
      </c>
      <c r="AJ1809" s="13">
        <f t="shared" si="2375"/>
        <v>7.8973416682579119E-4</v>
      </c>
      <c r="AK1809" s="13">
        <f t="shared" si="2376"/>
        <v>3.7603702712402619E-4</v>
      </c>
      <c r="AL1809" s="13">
        <f t="shared" si="2377"/>
        <v>4.7220161921953437E-6</v>
      </c>
      <c r="AM1809" s="13">
        <f t="shared" si="2378"/>
        <v>6.4199816671162025E-3</v>
      </c>
      <c r="AN1809" s="13">
        <f t="shared" si="2379"/>
        <v>3.9508339215000472E-3</v>
      </c>
      <c r="AO1809" s="13">
        <f t="shared" si="2380"/>
        <v>1.2156645832204459E-3</v>
      </c>
      <c r="AP1809" s="13">
        <f t="shared" si="2381"/>
        <v>2.4937188928718384E-4</v>
      </c>
      <c r="AQ1809" s="13">
        <f t="shared" si="2382"/>
        <v>3.8365643795791217E-5</v>
      </c>
      <c r="AR1809" s="13">
        <f t="shared" si="2383"/>
        <v>9.5269531513054149E-5</v>
      </c>
      <c r="AS1809" s="13">
        <f t="shared" si="2384"/>
        <v>1.3608960930357067E-4</v>
      </c>
      <c r="AT1809" s="13">
        <f t="shared" si="2385"/>
        <v>9.719992040614155E-5</v>
      </c>
      <c r="AU1809" s="13">
        <f t="shared" si="2386"/>
        <v>4.6282370247607938E-5</v>
      </c>
      <c r="AV1809" s="13">
        <f t="shared" si="2387"/>
        <v>1.6528237266961678E-5</v>
      </c>
      <c r="AW1809" s="13">
        <f t="shared" si="2388"/>
        <v>1.1530573140030736E-7</v>
      </c>
      <c r="AX1809" s="13">
        <f t="shared" si="2389"/>
        <v>1.5284578796916028E-3</v>
      </c>
      <c r="AY1809" s="13">
        <f t="shared" si="2390"/>
        <v>9.4060755182532219E-4</v>
      </c>
      <c r="AZ1809" s="13">
        <f t="shared" si="2391"/>
        <v>2.8942327371472647E-4</v>
      </c>
      <c r="BA1809" s="13">
        <f t="shared" si="2392"/>
        <v>5.9370018314365252E-5</v>
      </c>
      <c r="BB1809" s="13">
        <f t="shared" si="2393"/>
        <v>9.1340246140389693E-6</v>
      </c>
      <c r="BC1809" s="13">
        <f t="shared" si="2394"/>
        <v>1.1242092627710417E-6</v>
      </c>
      <c r="BD1809" s="13">
        <f t="shared" si="2395"/>
        <v>9.771421900759224E-6</v>
      </c>
      <c r="BE1809" s="13">
        <f t="shared" si="2396"/>
        <v>1.3958177055089901E-5</v>
      </c>
      <c r="BF1809" s="13">
        <f t="shared" si="2397"/>
        <v>9.9694143124707488E-6</v>
      </c>
      <c r="BG1809" s="13">
        <f t="shared" si="2398"/>
        <v>4.7470010513755415E-6</v>
      </c>
      <c r="BH1809" s="13">
        <f t="shared" si="2399"/>
        <v>1.6952364207774471E-6</v>
      </c>
      <c r="BI1809" s="13">
        <f t="shared" si="2400"/>
        <v>4.8431866624467332E-7</v>
      </c>
      <c r="BJ1809" s="14">
        <f t="shared" si="2401"/>
        <v>0.5681970022995404</v>
      </c>
      <c r="BK1809" s="14">
        <f t="shared" si="2402"/>
        <v>0.27193851929199286</v>
      </c>
      <c r="BL1809" s="14">
        <f t="shared" si="2403"/>
        <v>0.15507062081158082</v>
      </c>
      <c r="BM1809" s="14">
        <f t="shared" si="2404"/>
        <v>0.33449177038775652</v>
      </c>
      <c r="BN1809" s="14">
        <f t="shared" si="2405"/>
        <v>0.66480510840083462</v>
      </c>
    </row>
    <row r="1810" spans="1:66" x14ac:dyDescent="0.25">
      <c r="A1810" t="s">
        <v>342</v>
      </c>
      <c r="B1810" t="s">
        <v>194</v>
      </c>
      <c r="C1810" t="s">
        <v>193</v>
      </c>
      <c r="D1810" s="7" t="s">
        <v>416</v>
      </c>
      <c r="E1810" s="10">
        <f>VLOOKUP(A1810,home!$A$2:$E$404,3,FALSE)</f>
        <v>1.1667000000000001</v>
      </c>
      <c r="F1810" s="10">
        <f>VLOOKUP(B1810,home!$B$2:$E$404,3,FALSE)</f>
        <v>0.1</v>
      </c>
      <c r="G1810" s="10" t="e">
        <f>VLOOKUP(C1810,away!$B$2:$E$404,4,FALSE)</f>
        <v>#N/A</v>
      </c>
      <c r="H1810" s="10">
        <f>VLOOKUP(A1810,away!$A$2:$E$404,3,FALSE)</f>
        <v>1.0832999999999999</v>
      </c>
      <c r="I1810" s="10" t="e">
        <f>VLOOKUP(C1810,away!$B$2:$E$404,3,FALSE)</f>
        <v>#N/A</v>
      </c>
      <c r="J1810" s="10">
        <f>VLOOKUP(B1810,home!$B$2:$E$404,4,FALSE)</f>
        <v>0.92310000000000003</v>
      </c>
      <c r="K1810" s="12" t="e">
        <f t="shared" si="2350"/>
        <v>#N/A</v>
      </c>
      <c r="L1810" s="12" t="e">
        <f t="shared" si="2351"/>
        <v>#N/A</v>
      </c>
      <c r="M1810" s="13" t="e">
        <f t="shared" si="2352"/>
        <v>#N/A</v>
      </c>
      <c r="N1810" s="13" t="e">
        <f t="shared" si="2353"/>
        <v>#N/A</v>
      </c>
      <c r="O1810" s="13" t="e">
        <f t="shared" si="2354"/>
        <v>#N/A</v>
      </c>
      <c r="P1810" s="13" t="e">
        <f t="shared" si="2355"/>
        <v>#N/A</v>
      </c>
      <c r="Q1810" s="13" t="e">
        <f t="shared" si="2356"/>
        <v>#N/A</v>
      </c>
      <c r="R1810" s="13" t="e">
        <f t="shared" si="2357"/>
        <v>#N/A</v>
      </c>
      <c r="S1810" s="13" t="e">
        <f t="shared" si="2358"/>
        <v>#N/A</v>
      </c>
      <c r="T1810" s="13" t="e">
        <f t="shared" si="2359"/>
        <v>#N/A</v>
      </c>
      <c r="U1810" s="13" t="e">
        <f t="shared" si="2360"/>
        <v>#N/A</v>
      </c>
      <c r="V1810" s="13" t="e">
        <f t="shared" si="2361"/>
        <v>#N/A</v>
      </c>
      <c r="W1810" s="13" t="e">
        <f t="shared" si="2362"/>
        <v>#N/A</v>
      </c>
      <c r="X1810" s="13" t="e">
        <f t="shared" si="2363"/>
        <v>#N/A</v>
      </c>
      <c r="Y1810" s="13" t="e">
        <f t="shared" si="2364"/>
        <v>#N/A</v>
      </c>
      <c r="Z1810" s="13" t="e">
        <f t="shared" si="2365"/>
        <v>#N/A</v>
      </c>
      <c r="AA1810" s="13" t="e">
        <f t="shared" si="2366"/>
        <v>#N/A</v>
      </c>
      <c r="AB1810" s="13" t="e">
        <f t="shared" si="2367"/>
        <v>#N/A</v>
      </c>
      <c r="AC1810" s="13" t="e">
        <f t="shared" si="2368"/>
        <v>#N/A</v>
      </c>
      <c r="AD1810" s="13" t="e">
        <f t="shared" si="2369"/>
        <v>#N/A</v>
      </c>
      <c r="AE1810" s="13" t="e">
        <f t="shared" si="2370"/>
        <v>#N/A</v>
      </c>
      <c r="AF1810" s="13" t="e">
        <f t="shared" si="2371"/>
        <v>#N/A</v>
      </c>
      <c r="AG1810" s="13" t="e">
        <f t="shared" si="2372"/>
        <v>#N/A</v>
      </c>
      <c r="AH1810" s="13" t="e">
        <f t="shared" si="2373"/>
        <v>#N/A</v>
      </c>
      <c r="AI1810" s="13" t="e">
        <f t="shared" si="2374"/>
        <v>#N/A</v>
      </c>
      <c r="AJ1810" s="13" t="e">
        <f t="shared" si="2375"/>
        <v>#N/A</v>
      </c>
      <c r="AK1810" s="13" t="e">
        <f t="shared" si="2376"/>
        <v>#N/A</v>
      </c>
      <c r="AL1810" s="13" t="e">
        <f t="shared" si="2377"/>
        <v>#N/A</v>
      </c>
      <c r="AM1810" s="13" t="e">
        <f t="shared" si="2378"/>
        <v>#N/A</v>
      </c>
      <c r="AN1810" s="13" t="e">
        <f t="shared" si="2379"/>
        <v>#N/A</v>
      </c>
      <c r="AO1810" s="13" t="e">
        <f t="shared" si="2380"/>
        <v>#N/A</v>
      </c>
      <c r="AP1810" s="13" t="e">
        <f t="shared" si="2381"/>
        <v>#N/A</v>
      </c>
      <c r="AQ1810" s="13" t="e">
        <f t="shared" si="2382"/>
        <v>#N/A</v>
      </c>
      <c r="AR1810" s="13" t="e">
        <f t="shared" si="2383"/>
        <v>#N/A</v>
      </c>
      <c r="AS1810" s="13" t="e">
        <f t="shared" si="2384"/>
        <v>#N/A</v>
      </c>
      <c r="AT1810" s="13" t="e">
        <f t="shared" si="2385"/>
        <v>#N/A</v>
      </c>
      <c r="AU1810" s="13" t="e">
        <f t="shared" si="2386"/>
        <v>#N/A</v>
      </c>
      <c r="AV1810" s="13" t="e">
        <f t="shared" si="2387"/>
        <v>#N/A</v>
      </c>
      <c r="AW1810" s="13" t="e">
        <f t="shared" si="2388"/>
        <v>#N/A</v>
      </c>
      <c r="AX1810" s="13" t="e">
        <f t="shared" si="2389"/>
        <v>#N/A</v>
      </c>
      <c r="AY1810" s="13" t="e">
        <f t="shared" si="2390"/>
        <v>#N/A</v>
      </c>
      <c r="AZ1810" s="13" t="e">
        <f t="shared" si="2391"/>
        <v>#N/A</v>
      </c>
      <c r="BA1810" s="13" t="e">
        <f t="shared" si="2392"/>
        <v>#N/A</v>
      </c>
      <c r="BB1810" s="13" t="e">
        <f t="shared" si="2393"/>
        <v>#N/A</v>
      </c>
      <c r="BC1810" s="13" t="e">
        <f t="shared" si="2394"/>
        <v>#N/A</v>
      </c>
      <c r="BD1810" s="13" t="e">
        <f t="shared" si="2395"/>
        <v>#N/A</v>
      </c>
      <c r="BE1810" s="13" t="e">
        <f t="shared" si="2396"/>
        <v>#N/A</v>
      </c>
      <c r="BF1810" s="13" t="e">
        <f t="shared" si="2397"/>
        <v>#N/A</v>
      </c>
      <c r="BG1810" s="13" t="e">
        <f t="shared" si="2398"/>
        <v>#N/A</v>
      </c>
      <c r="BH1810" s="13" t="e">
        <f t="shared" si="2399"/>
        <v>#N/A</v>
      </c>
      <c r="BI1810" s="13" t="e">
        <f t="shared" si="2400"/>
        <v>#N/A</v>
      </c>
      <c r="BJ1810" s="14" t="e">
        <f t="shared" si="2401"/>
        <v>#N/A</v>
      </c>
      <c r="BK1810" s="14" t="e">
        <f t="shared" si="2402"/>
        <v>#N/A</v>
      </c>
      <c r="BL1810" s="14" t="e">
        <f t="shared" si="2403"/>
        <v>#N/A</v>
      </c>
      <c r="BM1810" s="14" t="e">
        <f t="shared" si="2404"/>
        <v>#N/A</v>
      </c>
      <c r="BN1810" s="14" t="e">
        <f t="shared" si="2405"/>
        <v>#N/A</v>
      </c>
    </row>
    <row r="1811" spans="1:66" x14ac:dyDescent="0.25">
      <c r="A1811" t="s">
        <v>289</v>
      </c>
      <c r="B1811" t="s">
        <v>301</v>
      </c>
      <c r="C1811" t="s">
        <v>316</v>
      </c>
      <c r="D1811" s="7" t="s">
        <v>416</v>
      </c>
      <c r="E1811" s="10">
        <f>VLOOKUP(A1811,home!$A$2:$E$404,3,FALSE)</f>
        <v>1.6667000000000001</v>
      </c>
      <c r="F1811" s="10">
        <f>VLOOKUP(B1811,home!$B$2:$E$404,3,FALSE)</f>
        <v>1.4</v>
      </c>
      <c r="G1811" s="10">
        <f>VLOOKUP(C1811,away!$B$2:$E$404,4,FALSE)</f>
        <v>1.8</v>
      </c>
      <c r="H1811" s="10">
        <f>VLOOKUP(A1811,away!$A$2:$E$404,3,FALSE)</f>
        <v>0.93330000000000002</v>
      </c>
      <c r="I1811" s="10">
        <f>VLOOKUP(C1811,away!$B$2:$E$404,3,FALSE)</f>
        <v>0.71430000000000005</v>
      </c>
      <c r="J1811" s="10">
        <f>VLOOKUP(B1811,home!$B$2:$E$404,4,FALSE)</f>
        <v>0.71430000000000005</v>
      </c>
      <c r="K1811" s="12">
        <f t="shared" si="2350"/>
        <v>4.2000840000000004</v>
      </c>
      <c r="L1811" s="12">
        <f t="shared" si="2351"/>
        <v>0.47619251651700012</v>
      </c>
      <c r="M1811" s="13">
        <f t="shared" si="2352"/>
        <v>9.3136285455739549E-3</v>
      </c>
      <c r="N1811" s="13">
        <f t="shared" si="2353"/>
        <v>3.911802223620843E-2</v>
      </c>
      <c r="O1811" s="13">
        <f t="shared" si="2354"/>
        <v>4.4350802150214296E-3</v>
      </c>
      <c r="P1811" s="13">
        <f t="shared" si="2355"/>
        <v>1.8627709449828063E-2</v>
      </c>
      <c r="Q1811" s="13">
        <f t="shared" si="2356"/>
        <v>8.2149489652971655E-2</v>
      </c>
      <c r="R1811" s="13">
        <f t="shared" si="2357"/>
        <v>1.055976004272906E-3</v>
      </c>
      <c r="S1811" s="13">
        <f t="shared" si="2358"/>
        <v>9.3140809097468219E-3</v>
      </c>
      <c r="T1811" s="13">
        <f t="shared" si="2359"/>
        <v>3.911897220843584E-2</v>
      </c>
      <c r="U1811" s="13">
        <f t="shared" si="2360"/>
        <v>4.4351879199305633E-3</v>
      </c>
      <c r="V1811" s="13">
        <f t="shared" si="2361"/>
        <v>2.0698460222383259E-3</v>
      </c>
      <c r="W1811" s="13">
        <f t="shared" si="2362"/>
        <v>0.11501158569987062</v>
      </c>
      <c r="X1811" s="13">
        <f t="shared" si="2363"/>
        <v>5.4767656423032017E-2</v>
      </c>
      <c r="Y1811" s="13">
        <f t="shared" si="2364"/>
        <v>1.3039974067911027E-2</v>
      </c>
      <c r="Z1811" s="13">
        <f t="shared" si="2365"/>
        <v>1.676159569520939E-4</v>
      </c>
      <c r="AA1811" s="13">
        <f t="shared" si="2366"/>
        <v>7.0400109893917825E-4</v>
      </c>
      <c r="AB1811" s="13">
        <f t="shared" si="2367"/>
        <v>1.4784318758184303E-3</v>
      </c>
      <c r="AC1811" s="13">
        <f t="shared" si="2368"/>
        <v>2.5873703599697448E-4</v>
      </c>
      <c r="AD1811" s="13">
        <f t="shared" si="2369"/>
        <v>0.12076458022816386</v>
      </c>
      <c r="AE1811" s="13">
        <f t="shared" si="2370"/>
        <v>5.7507189364968507E-2</v>
      </c>
      <c r="AF1811" s="13">
        <f t="shared" si="2371"/>
        <v>1.3692246610762005E-2</v>
      </c>
      <c r="AG1811" s="13">
        <f t="shared" si="2372"/>
        <v>2.1733817901167093E-3</v>
      </c>
      <c r="AH1811" s="13">
        <f t="shared" si="2373"/>
        <v>1.9954366087355684E-5</v>
      </c>
      <c r="AI1811" s="13">
        <f t="shared" si="2374"/>
        <v>8.3810013733645201E-5</v>
      </c>
      <c r="AJ1811" s="13">
        <f t="shared" si="2375"/>
        <v>1.7600454886123178E-4</v>
      </c>
      <c r="AK1811" s="13">
        <f t="shared" si="2376"/>
        <v>2.4641129653309266E-4</v>
      </c>
      <c r="AL1811" s="13">
        <f t="shared" si="2377"/>
        <v>2.0699465549339598E-5</v>
      </c>
      <c r="AM1811" s="13">
        <f t="shared" si="2378"/>
        <v>0.10144427623660549</v>
      </c>
      <c r="AN1811" s="13">
        <f t="shared" si="2379"/>
        <v>4.8307005187354882E-2</v>
      </c>
      <c r="AO1811" s="13">
        <f t="shared" si="2380"/>
        <v>1.1501717182783146E-2</v>
      </c>
      <c r="AP1811" s="13">
        <f t="shared" si="2381"/>
        <v>1.8256772165121098E-3</v>
      </c>
      <c r="AQ1811" s="13">
        <f t="shared" si="2382"/>
        <v>2.1734345701966335E-4</v>
      </c>
      <c r="AR1811" s="13">
        <f t="shared" si="2383"/>
        <v>1.9004239605278785E-6</v>
      </c>
      <c r="AS1811" s="13">
        <f t="shared" si="2384"/>
        <v>7.9819402698297722E-6</v>
      </c>
      <c r="AT1811" s="13">
        <f t="shared" si="2385"/>
        <v>1.6762409808133859E-5</v>
      </c>
      <c r="AU1811" s="13">
        <f t="shared" si="2386"/>
        <v>2.3467843078862037E-5</v>
      </c>
      <c r="AV1811" s="13">
        <f t="shared" si="2387"/>
        <v>2.4641728057509798E-5</v>
      </c>
      <c r="AW1811" s="13">
        <f t="shared" si="2388"/>
        <v>1.1499982350626909E-6</v>
      </c>
      <c r="AX1811" s="13">
        <f t="shared" si="2389"/>
        <v>7.1012413585491152E-2</v>
      </c>
      <c r="AY1811" s="13">
        <f t="shared" si="2390"/>
        <v>3.3815579929221039E-2</v>
      </c>
      <c r="AZ1811" s="13">
        <f t="shared" si="2391"/>
        <v>8.0513630519887611E-3</v>
      </c>
      <c r="BA1811" s="13">
        <f t="shared" si="2392"/>
        <v>1.277999611039508E-3</v>
      </c>
      <c r="BB1811" s="13">
        <f t="shared" si="2393"/>
        <v>1.5214346272216263E-4</v>
      </c>
      <c r="BC1811" s="13">
        <f t="shared" si="2394"/>
        <v>1.4489915677055408E-5</v>
      </c>
      <c r="BD1811" s="13">
        <f t="shared" si="2395"/>
        <v>1.5082794470216238E-7</v>
      </c>
      <c r="BE1811" s="13">
        <f t="shared" si="2396"/>
        <v>6.3349003729643688E-7</v>
      </c>
      <c r="BF1811" s="13">
        <f t="shared" si="2397"/>
        <v>1.3303556849040844E-6</v>
      </c>
      <c r="BG1811" s="13">
        <f t="shared" si="2398"/>
        <v>1.8625352088248957E-6</v>
      </c>
      <c r="BH1811" s="13">
        <f t="shared" si="2399"/>
        <v>1.9557010825055259E-6</v>
      </c>
      <c r="BI1811" s="13">
        <f t="shared" si="2400"/>
        <v>1.6428217650828282E-6</v>
      </c>
      <c r="BJ1811" s="14">
        <f t="shared" si="2401"/>
        <v>0.81496310711885533</v>
      </c>
      <c r="BK1811" s="14">
        <f t="shared" si="2402"/>
        <v>7.342028135815451E-2</v>
      </c>
      <c r="BL1811" s="14">
        <f t="shared" si="2403"/>
        <v>1.2717187416096013E-2</v>
      </c>
      <c r="BM1811" s="14">
        <f t="shared" si="2404"/>
        <v>0.71275385581519568</v>
      </c>
      <c r="BN1811" s="14">
        <f t="shared" si="2405"/>
        <v>0.15469990610387643</v>
      </c>
    </row>
    <row r="1812" spans="1:66" x14ac:dyDescent="0.25">
      <c r="A1812" t="s">
        <v>289</v>
      </c>
      <c r="B1812" t="s">
        <v>293</v>
      </c>
      <c r="C1812" t="s">
        <v>299</v>
      </c>
      <c r="D1812" s="7" t="s">
        <v>416</v>
      </c>
      <c r="E1812" s="10">
        <f>VLOOKUP(A1812,home!$A$2:$E$404,3,FALSE)</f>
        <v>1.6667000000000001</v>
      </c>
      <c r="F1812" s="10" t="e">
        <f>VLOOKUP(B1812,home!$B$2:$E$404,3,FALSE)</f>
        <v>#N/A</v>
      </c>
      <c r="G1812" s="10">
        <f>VLOOKUP(C1812,away!$B$2:$E$404,4,FALSE)</f>
        <v>0.6</v>
      </c>
      <c r="H1812" s="10">
        <f>VLOOKUP(A1812,away!$A$2:$E$404,3,FALSE)</f>
        <v>0.93330000000000002</v>
      </c>
      <c r="I1812" s="10">
        <f>VLOOKUP(C1812,away!$B$2:$E$404,3,FALSE)</f>
        <v>0.1</v>
      </c>
      <c r="J1812" s="10" t="e">
        <f>VLOOKUP(B1812,home!$B$2:$E$404,4,FALSE)</f>
        <v>#N/A</v>
      </c>
      <c r="K1812" s="12" t="e">
        <f t="shared" si="2350"/>
        <v>#N/A</v>
      </c>
      <c r="L1812" s="12" t="e">
        <f t="shared" si="2351"/>
        <v>#N/A</v>
      </c>
      <c r="M1812" s="13" t="e">
        <f t="shared" si="2352"/>
        <v>#N/A</v>
      </c>
      <c r="N1812" s="13" t="e">
        <f t="shared" si="2353"/>
        <v>#N/A</v>
      </c>
      <c r="O1812" s="13" t="e">
        <f t="shared" si="2354"/>
        <v>#N/A</v>
      </c>
      <c r="P1812" s="13" t="e">
        <f t="shared" si="2355"/>
        <v>#N/A</v>
      </c>
      <c r="Q1812" s="13" t="e">
        <f t="shared" si="2356"/>
        <v>#N/A</v>
      </c>
      <c r="R1812" s="13" t="e">
        <f t="shared" si="2357"/>
        <v>#N/A</v>
      </c>
      <c r="S1812" s="13" t="e">
        <f t="shared" si="2358"/>
        <v>#N/A</v>
      </c>
      <c r="T1812" s="13" t="e">
        <f t="shared" si="2359"/>
        <v>#N/A</v>
      </c>
      <c r="U1812" s="13" t="e">
        <f t="shared" si="2360"/>
        <v>#N/A</v>
      </c>
      <c r="V1812" s="13" t="e">
        <f t="shared" si="2361"/>
        <v>#N/A</v>
      </c>
      <c r="W1812" s="13" t="e">
        <f t="shared" si="2362"/>
        <v>#N/A</v>
      </c>
      <c r="X1812" s="13" t="e">
        <f t="shared" si="2363"/>
        <v>#N/A</v>
      </c>
      <c r="Y1812" s="13" t="e">
        <f t="shared" si="2364"/>
        <v>#N/A</v>
      </c>
      <c r="Z1812" s="13" t="e">
        <f t="shared" si="2365"/>
        <v>#N/A</v>
      </c>
      <c r="AA1812" s="13" t="e">
        <f t="shared" si="2366"/>
        <v>#N/A</v>
      </c>
      <c r="AB1812" s="13" t="e">
        <f t="shared" si="2367"/>
        <v>#N/A</v>
      </c>
      <c r="AC1812" s="13" t="e">
        <f t="shared" si="2368"/>
        <v>#N/A</v>
      </c>
      <c r="AD1812" s="13" t="e">
        <f t="shared" si="2369"/>
        <v>#N/A</v>
      </c>
      <c r="AE1812" s="13" t="e">
        <f t="shared" si="2370"/>
        <v>#N/A</v>
      </c>
      <c r="AF1812" s="13" t="e">
        <f t="shared" si="2371"/>
        <v>#N/A</v>
      </c>
      <c r="AG1812" s="13" t="e">
        <f t="shared" si="2372"/>
        <v>#N/A</v>
      </c>
      <c r="AH1812" s="13" t="e">
        <f t="shared" si="2373"/>
        <v>#N/A</v>
      </c>
      <c r="AI1812" s="13" t="e">
        <f t="shared" si="2374"/>
        <v>#N/A</v>
      </c>
      <c r="AJ1812" s="13" t="e">
        <f t="shared" si="2375"/>
        <v>#N/A</v>
      </c>
      <c r="AK1812" s="13" t="e">
        <f t="shared" si="2376"/>
        <v>#N/A</v>
      </c>
      <c r="AL1812" s="13" t="e">
        <f t="shared" si="2377"/>
        <v>#N/A</v>
      </c>
      <c r="AM1812" s="13" t="e">
        <f t="shared" si="2378"/>
        <v>#N/A</v>
      </c>
      <c r="AN1812" s="13" t="e">
        <f t="shared" si="2379"/>
        <v>#N/A</v>
      </c>
      <c r="AO1812" s="13" t="e">
        <f t="shared" si="2380"/>
        <v>#N/A</v>
      </c>
      <c r="AP1812" s="13" t="e">
        <f t="shared" si="2381"/>
        <v>#N/A</v>
      </c>
      <c r="AQ1812" s="13" t="e">
        <f t="shared" si="2382"/>
        <v>#N/A</v>
      </c>
      <c r="AR1812" s="13" t="e">
        <f t="shared" si="2383"/>
        <v>#N/A</v>
      </c>
      <c r="AS1812" s="13" t="e">
        <f t="shared" si="2384"/>
        <v>#N/A</v>
      </c>
      <c r="AT1812" s="13" t="e">
        <f t="shared" si="2385"/>
        <v>#N/A</v>
      </c>
      <c r="AU1812" s="13" t="e">
        <f t="shared" si="2386"/>
        <v>#N/A</v>
      </c>
      <c r="AV1812" s="13" t="e">
        <f t="shared" si="2387"/>
        <v>#N/A</v>
      </c>
      <c r="AW1812" s="13" t="e">
        <f t="shared" si="2388"/>
        <v>#N/A</v>
      </c>
      <c r="AX1812" s="13" t="e">
        <f t="shared" si="2389"/>
        <v>#N/A</v>
      </c>
      <c r="AY1812" s="13" t="e">
        <f t="shared" si="2390"/>
        <v>#N/A</v>
      </c>
      <c r="AZ1812" s="13" t="e">
        <f t="shared" si="2391"/>
        <v>#N/A</v>
      </c>
      <c r="BA1812" s="13" t="e">
        <f t="shared" si="2392"/>
        <v>#N/A</v>
      </c>
      <c r="BB1812" s="13" t="e">
        <f t="shared" si="2393"/>
        <v>#N/A</v>
      </c>
      <c r="BC1812" s="13" t="e">
        <f t="shared" si="2394"/>
        <v>#N/A</v>
      </c>
      <c r="BD1812" s="13" t="e">
        <f t="shared" si="2395"/>
        <v>#N/A</v>
      </c>
      <c r="BE1812" s="13" t="e">
        <f t="shared" si="2396"/>
        <v>#N/A</v>
      </c>
      <c r="BF1812" s="13" t="e">
        <f t="shared" si="2397"/>
        <v>#N/A</v>
      </c>
      <c r="BG1812" s="13" t="e">
        <f t="shared" si="2398"/>
        <v>#N/A</v>
      </c>
      <c r="BH1812" s="13" t="e">
        <f t="shared" si="2399"/>
        <v>#N/A</v>
      </c>
      <c r="BI1812" s="13" t="e">
        <f t="shared" si="2400"/>
        <v>#N/A</v>
      </c>
      <c r="BJ1812" s="14" t="e">
        <f t="shared" si="2401"/>
        <v>#N/A</v>
      </c>
      <c r="BK1812" s="14" t="e">
        <f t="shared" si="2402"/>
        <v>#N/A</v>
      </c>
      <c r="BL1812" s="14" t="e">
        <f t="shared" si="2403"/>
        <v>#N/A</v>
      </c>
      <c r="BM1812" s="14" t="e">
        <f t="shared" si="2404"/>
        <v>#N/A</v>
      </c>
      <c r="BN1812" s="14" t="e">
        <f t="shared" si="2405"/>
        <v>#N/A</v>
      </c>
    </row>
    <row r="1813" spans="1:66" x14ac:dyDescent="0.25">
      <c r="A1813" t="s">
        <v>289</v>
      </c>
      <c r="B1813" t="s">
        <v>307</v>
      </c>
      <c r="C1813" t="s">
        <v>290</v>
      </c>
      <c r="D1813" s="7" t="s">
        <v>416</v>
      </c>
      <c r="E1813" s="10">
        <f>VLOOKUP(A1813,home!$A$2:$E$404,3,FALSE)</f>
        <v>1.6667000000000001</v>
      </c>
      <c r="F1813" s="10">
        <f>VLOOKUP(B1813,home!$B$2:$E$404,3,FALSE)</f>
        <v>0.3</v>
      </c>
      <c r="G1813" s="10">
        <f>VLOOKUP(C1813,away!$B$2:$E$404,4,FALSE)</f>
        <v>1.8</v>
      </c>
      <c r="H1813" s="10">
        <f>VLOOKUP(A1813,away!$A$2:$E$404,3,FALSE)</f>
        <v>0.93330000000000002</v>
      </c>
      <c r="I1813" s="10">
        <f>VLOOKUP(C1813,away!$B$2:$E$404,3,FALSE)</f>
        <v>0.1</v>
      </c>
      <c r="J1813" s="10">
        <f>VLOOKUP(B1813,home!$B$2:$E$404,4,FALSE)</f>
        <v>1.0714999999999999</v>
      </c>
      <c r="K1813" s="12">
        <f t="shared" si="2350"/>
        <v>0.90001799999999998</v>
      </c>
      <c r="L1813" s="12">
        <f t="shared" si="2351"/>
        <v>0.100003095</v>
      </c>
      <c r="M1813" s="13">
        <f t="shared" si="2352"/>
        <v>0.36787168083648325</v>
      </c>
      <c r="N1813" s="13">
        <f t="shared" si="2353"/>
        <v>0.33109113444308991</v>
      </c>
      <c r="O1813" s="13">
        <f t="shared" si="2354"/>
        <v>3.6788306646500513E-2</v>
      </c>
      <c r="P1813" s="13">
        <f t="shared" si="2355"/>
        <v>3.3110138171370089E-2</v>
      </c>
      <c r="Q1813" s="13">
        <f t="shared" si="2356"/>
        <v>0.14899399031960045</v>
      </c>
      <c r="R1813" s="13">
        <f t="shared" si="2357"/>
        <v>1.839472262229561E-3</v>
      </c>
      <c r="S1813" s="13">
        <f t="shared" si="2358"/>
        <v>7.4501606595161465E-4</v>
      </c>
      <c r="T1813" s="13">
        <f t="shared" si="2359"/>
        <v>1.4899860168360084E-2</v>
      </c>
      <c r="U1813" s="13">
        <f t="shared" si="2360"/>
        <v>1.6555581465073246E-3</v>
      </c>
      <c r="V1813" s="13">
        <f t="shared" si="2361"/>
        <v>7.4505402498134014E-6</v>
      </c>
      <c r="W1813" s="13">
        <f t="shared" si="2362"/>
        <v>4.469909105982206E-2</v>
      </c>
      <c r="X1813" s="13">
        <f t="shared" si="2363"/>
        <v>4.4700474496690359E-3</v>
      </c>
      <c r="Y1813" s="13">
        <f t="shared" si="2364"/>
        <v>2.2350928988188016E-4</v>
      </c>
      <c r="Z1813" s="13">
        <f t="shared" si="2365"/>
        <v>6.131763979653591E-5</v>
      </c>
      <c r="AA1813" s="13">
        <f t="shared" si="2366"/>
        <v>5.5186979534398651E-5</v>
      </c>
      <c r="AB1813" s="13">
        <f t="shared" si="2367"/>
        <v>2.4834637473295203E-5</v>
      </c>
      <c r="AC1813" s="13">
        <f t="shared" si="2368"/>
        <v>4.1911424209411929E-8</v>
      </c>
      <c r="AD1813" s="13">
        <f t="shared" si="2369"/>
        <v>1.0057496634369729E-2</v>
      </c>
      <c r="AE1813" s="13">
        <f t="shared" si="2370"/>
        <v>1.0057807913890562E-3</v>
      </c>
      <c r="AF1813" s="13">
        <f t="shared" si="2371"/>
        <v>5.0290596015227482E-5</v>
      </c>
      <c r="AG1813" s="13">
        <f t="shared" si="2372"/>
        <v>1.6764050836391389E-6</v>
      </c>
      <c r="AH1813" s="13">
        <f t="shared" si="2373"/>
        <v>1.53298843943719E-6</v>
      </c>
      <c r="AI1813" s="13">
        <f t="shared" si="2374"/>
        <v>1.3797171892853807E-6</v>
      </c>
      <c r="AJ1813" s="13">
        <f t="shared" si="2375"/>
        <v>6.2088515263312493E-7</v>
      </c>
      <c r="AK1813" s="13">
        <f t="shared" si="2376"/>
        <v>1.8626927110085329E-7</v>
      </c>
      <c r="AL1813" s="13">
        <f t="shared" si="2377"/>
        <v>1.5088881464070694E-10</v>
      </c>
      <c r="AM1813" s="13">
        <f t="shared" si="2378"/>
        <v>1.8103856011744356E-3</v>
      </c>
      <c r="AN1813" s="13">
        <f t="shared" si="2379"/>
        <v>1.8104416326087918E-4</v>
      </c>
      <c r="AO1813" s="13">
        <f t="shared" si="2380"/>
        <v>9.0524883288866056E-6</v>
      </c>
      <c r="AP1813" s="13">
        <f t="shared" si="2381"/>
        <v>3.0175895011334622E-7</v>
      </c>
      <c r="AQ1813" s="13">
        <f t="shared" si="2382"/>
        <v>7.5442072388213045E-9</v>
      </c>
      <c r="AR1813" s="13">
        <f t="shared" si="2383"/>
        <v>3.0660717708587819E-8</v>
      </c>
      <c r="AS1813" s="13">
        <f t="shared" si="2384"/>
        <v>2.7595197830647786E-8</v>
      </c>
      <c r="AT1813" s="13">
        <f t="shared" si="2385"/>
        <v>1.241808738057198E-8</v>
      </c>
      <c r="AU1813" s="13">
        <f t="shared" si="2386"/>
        <v>3.7255007226958775E-9</v>
      </c>
      <c r="AV1813" s="13">
        <f t="shared" si="2387"/>
        <v>8.3825442735982432E-10</v>
      </c>
      <c r="AW1813" s="13">
        <f t="shared" si="2388"/>
        <v>3.7724125629803235E-13</v>
      </c>
      <c r="AX1813" s="13">
        <f t="shared" si="2389"/>
        <v>2.7156327133296879E-4</v>
      </c>
      <c r="AY1813" s="13">
        <f t="shared" si="2390"/>
        <v>2.7157167621621652E-5</v>
      </c>
      <c r="AZ1813" s="13">
        <f t="shared" si="2391"/>
        <v>1.357900406797977E-6</v>
      </c>
      <c r="BA1813" s="13">
        <f t="shared" si="2392"/>
        <v>4.5264747793852252E-8</v>
      </c>
      <c r="BB1813" s="13">
        <f t="shared" si="2393"/>
        <v>1.1316537184449116E-9</v>
      </c>
      <c r="BC1813" s="13">
        <f t="shared" si="2394"/>
        <v>2.2633774862549955E-11</v>
      </c>
      <c r="BD1813" s="13">
        <f t="shared" si="2395"/>
        <v>5.1102777763001482E-10</v>
      </c>
      <c r="BE1813" s="13">
        <f t="shared" si="2396"/>
        <v>4.5993419836701057E-10</v>
      </c>
      <c r="BF1813" s="13">
        <f t="shared" si="2397"/>
        <v>2.0697452867294006E-10</v>
      </c>
      <c r="BG1813" s="13">
        <f t="shared" si="2398"/>
        <v>6.2093600449054059E-11</v>
      </c>
      <c r="BH1813" s="13">
        <f t="shared" si="2399"/>
        <v>1.397133952223918E-11</v>
      </c>
      <c r="BI1813" s="13">
        <f t="shared" si="2400"/>
        <v>2.5148914108253333E-12</v>
      </c>
      <c r="BJ1813" s="14">
        <f t="shared" si="2401"/>
        <v>0.55779379347159941</v>
      </c>
      <c r="BK1813" s="14">
        <f t="shared" si="2402"/>
        <v>0.40176148484398944</v>
      </c>
      <c r="BL1813" s="14">
        <f t="shared" si="2403"/>
        <v>4.0367155026571927E-2</v>
      </c>
      <c r="BM1813" s="14">
        <f t="shared" si="2404"/>
        <v>8.0261871135439089E-2</v>
      </c>
      <c r="BN1813" s="14">
        <f t="shared" si="2405"/>
        <v>0.91969472267927388</v>
      </c>
    </row>
    <row r="1814" spans="1:66" x14ac:dyDescent="0.25">
      <c r="A1814" t="s">
        <v>338</v>
      </c>
      <c r="B1814" t="s">
        <v>111</v>
      </c>
      <c r="C1814" t="s">
        <v>122</v>
      </c>
      <c r="D1814" s="7" t="s">
        <v>417</v>
      </c>
      <c r="E1814" s="10">
        <f>VLOOKUP(A1814,home!$A$2:$E$404,3,FALSE)</f>
        <v>1.2710999999999999</v>
      </c>
      <c r="F1814" s="10">
        <f>VLOOKUP(B1814,home!$B$2:$E$404,3,FALSE)</f>
        <v>1.7391000000000001</v>
      </c>
      <c r="G1814" s="10">
        <f>VLOOKUP(C1814,away!$B$2:$E$404,4,FALSE)</f>
        <v>1.2422</v>
      </c>
      <c r="H1814" s="10">
        <f>VLOOKUP(A1814,away!$A$2:$E$404,3,FALSE)</f>
        <v>0.94469999999999998</v>
      </c>
      <c r="I1814" s="10">
        <f>VLOOKUP(C1814,away!$B$2:$E$404,3,FALSE)</f>
        <v>0.8357</v>
      </c>
      <c r="J1814" s="10">
        <f>VLOOKUP(B1814,home!$B$2:$E$404,4,FALSE)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341</v>
      </c>
      <c r="B1815" t="s">
        <v>169</v>
      </c>
      <c r="C1815" t="s">
        <v>170</v>
      </c>
      <c r="D1815" s="7" t="s">
        <v>417</v>
      </c>
      <c r="E1815" s="10">
        <f>VLOOKUP(A1815,home!$A$2:$E$404,3,FALSE)</f>
        <v>1.2188000000000001</v>
      </c>
      <c r="F1815" s="10">
        <f>VLOOKUP(B1815,home!$B$2:$E$404,3,FALSE)</f>
        <v>1.0256000000000001</v>
      </c>
      <c r="G1815" s="10">
        <f>VLOOKUP(C1815,away!$B$2:$E$404,4,FALSE)</f>
        <v>0.82050000000000001</v>
      </c>
      <c r="H1815" s="10">
        <f>VLOOKUP(A1815,away!$A$2:$E$404,3,FALSE)</f>
        <v>1</v>
      </c>
      <c r="I1815" s="10">
        <f>VLOOKUP(C1815,away!$B$2:$E$404,3,FALSE)</f>
        <v>0.75</v>
      </c>
      <c r="J1815" s="10">
        <f>VLOOKUP(B1815,home!$B$2:$E$404,4,FALSE)</f>
        <v>1.75</v>
      </c>
      <c r="K1815" s="12">
        <f t="shared" si="2350"/>
        <v>1.0256260502400001</v>
      </c>
      <c r="L1815" s="12">
        <f t="shared" si="2351"/>
        <v>1.3125</v>
      </c>
      <c r="M1815" s="13">
        <f t="shared" si="2352"/>
        <v>9.6508320627028202E-2</v>
      </c>
      <c r="N1815" s="13">
        <f t="shared" si="2353"/>
        <v>9.8981447699994465E-2</v>
      </c>
      <c r="O1815" s="13">
        <f t="shared" si="2354"/>
        <v>0.12666717082297455</v>
      </c>
      <c r="P1815" s="13">
        <f t="shared" si="2355"/>
        <v>0.12991315010624274</v>
      </c>
      <c r="Q1815" s="13">
        <f t="shared" si="2356"/>
        <v>5.0758975625791222E-2</v>
      </c>
      <c r="R1815" s="13">
        <f t="shared" si="2357"/>
        <v>8.3125330852577062E-2</v>
      </c>
      <c r="S1815" s="13">
        <f t="shared" si="2358"/>
        <v>4.3720133302683477E-2</v>
      </c>
      <c r="T1815" s="13">
        <f t="shared" si="2359"/>
        <v>6.662115550885099E-2</v>
      </c>
      <c r="U1815" s="13">
        <f t="shared" si="2360"/>
        <v>8.5255504757221823E-2</v>
      </c>
      <c r="V1815" s="13">
        <f t="shared" si="2361"/>
        <v>6.539240696799644E-3</v>
      </c>
      <c r="W1815" s="13">
        <f t="shared" si="2362"/>
        <v>1.7353242561769566E-2</v>
      </c>
      <c r="X1815" s="13">
        <f t="shared" si="2363"/>
        <v>2.2776130862322559E-2</v>
      </c>
      <c r="Y1815" s="13">
        <f t="shared" si="2364"/>
        <v>1.4946835878399182E-2</v>
      </c>
      <c r="Z1815" s="13">
        <f t="shared" si="2365"/>
        <v>3.6367332248002468E-2</v>
      </c>
      <c r="AA1815" s="13">
        <f t="shared" si="2366"/>
        <v>3.7299283331284558E-2</v>
      </c>
      <c r="AB1815" s="13">
        <f t="shared" si="2367"/>
        <v>1.9127558319924024E-2</v>
      </c>
      <c r="AC1815" s="13">
        <f t="shared" si="2368"/>
        <v>5.501684677967696E-4</v>
      </c>
      <c r="AD1815" s="13">
        <f t="shared" si="2369"/>
        <v>4.4494844068710951E-3</v>
      </c>
      <c r="AE1815" s="13">
        <f t="shared" si="2370"/>
        <v>5.8399482840183125E-3</v>
      </c>
      <c r="AF1815" s="13">
        <f t="shared" si="2371"/>
        <v>3.8324660613870184E-3</v>
      </c>
      <c r="AG1815" s="13">
        <f t="shared" si="2372"/>
        <v>1.6767039018568209E-3</v>
      </c>
      <c r="AH1815" s="13">
        <f t="shared" si="2373"/>
        <v>1.1933030893875814E-2</v>
      </c>
      <c r="AI1815" s="13">
        <f t="shared" si="2374"/>
        <v>1.2238827343077749E-2</v>
      </c>
      <c r="AJ1815" s="13">
        <f t="shared" si="2375"/>
        <v>6.2762300737250719E-3</v>
      </c>
      <c r="AK1815" s="13">
        <f t="shared" si="2376"/>
        <v>2.1456883536373839E-3</v>
      </c>
      <c r="AL1815" s="13">
        <f t="shared" si="2377"/>
        <v>2.9624023411132133E-5</v>
      </c>
      <c r="AM1815" s="13">
        <f t="shared" si="2378"/>
        <v>9.1270142356473431E-4</v>
      </c>
      <c r="AN1815" s="13">
        <f t="shared" si="2379"/>
        <v>1.1979206184287139E-3</v>
      </c>
      <c r="AO1815" s="13">
        <f t="shared" si="2380"/>
        <v>7.8613540584384376E-4</v>
      </c>
      <c r="AP1815" s="13">
        <f t="shared" si="2381"/>
        <v>3.4393424005668168E-4</v>
      </c>
      <c r="AQ1815" s="13">
        <f t="shared" si="2382"/>
        <v>1.1285342251859872E-4</v>
      </c>
      <c r="AR1815" s="13">
        <f t="shared" si="2383"/>
        <v>3.1324206096423981E-3</v>
      </c>
      <c r="AS1815" s="13">
        <f t="shared" si="2384"/>
        <v>3.2126921775579059E-3</v>
      </c>
      <c r="AT1815" s="13">
        <f t="shared" si="2385"/>
        <v>1.6475103943528297E-3</v>
      </c>
      <c r="AU1815" s="13">
        <f t="shared" si="2386"/>
        <v>5.6324319282981272E-4</v>
      </c>
      <c r="AV1815" s="13">
        <f t="shared" si="2387"/>
        <v>1.4441922279665186E-4</v>
      </c>
      <c r="AW1815" s="13">
        <f t="shared" si="2388"/>
        <v>1.1077197440814452E-6</v>
      </c>
      <c r="AX1815" s="13">
        <f t="shared" si="2389"/>
        <v>1.5601505934985391E-4</v>
      </c>
      <c r="AY1815" s="13">
        <f t="shared" si="2390"/>
        <v>2.0476976539668328E-4</v>
      </c>
      <c r="AZ1815" s="13">
        <f t="shared" si="2391"/>
        <v>1.3438015854157345E-4</v>
      </c>
      <c r="BA1815" s="13">
        <f t="shared" si="2392"/>
        <v>5.8791319361938391E-5</v>
      </c>
      <c r="BB1815" s="13">
        <f t="shared" si="2393"/>
        <v>1.9290901665636042E-5</v>
      </c>
      <c r="BC1815" s="13">
        <f t="shared" si="2394"/>
        <v>5.0638616872294557E-6</v>
      </c>
      <c r="BD1815" s="13">
        <f t="shared" si="2395"/>
        <v>6.8521700835927574E-4</v>
      </c>
      <c r="BE1815" s="13">
        <f t="shared" si="2396"/>
        <v>7.0277641384079302E-4</v>
      </c>
      <c r="BF1815" s="13">
        <f t="shared" si="2397"/>
        <v>3.603928987646821E-4</v>
      </c>
      <c r="BG1815" s="13">
        <f t="shared" si="2398"/>
        <v>1.2320944843152173E-4</v>
      </c>
      <c r="BH1815" s="13">
        <f t="shared" si="2399"/>
        <v>3.1591704986767643E-5</v>
      </c>
      <c r="BI1815" s="13">
        <f t="shared" si="2400"/>
        <v>6.4802551211851645E-6</v>
      </c>
      <c r="BJ1815" s="14">
        <f t="shared" si="2401"/>
        <v>0.29116824696767674</v>
      </c>
      <c r="BK1815" s="14">
        <f t="shared" si="2402"/>
        <v>0.27746540698935862</v>
      </c>
      <c r="BL1815" s="14">
        <f t="shared" si="2403"/>
        <v>0.39467857807498191</v>
      </c>
      <c r="BM1815" s="14">
        <f t="shared" si="2404"/>
        <v>0.41352150649975894</v>
      </c>
      <c r="BN1815" s="14">
        <f t="shared" si="2405"/>
        <v>0.58595439573460828</v>
      </c>
    </row>
    <row r="1816" spans="1:66" x14ac:dyDescent="0.25">
      <c r="A1816" t="s">
        <v>343</v>
      </c>
      <c r="B1816" t="s">
        <v>208</v>
      </c>
      <c r="C1816" t="s">
        <v>197</v>
      </c>
      <c r="D1816" s="7" t="s">
        <v>417</v>
      </c>
      <c r="E1816" s="10">
        <f>VLOOKUP(A1816,home!$A$2:$E$404,3,FALSE)</f>
        <v>1.3976999999999999</v>
      </c>
      <c r="F1816" s="10">
        <f>VLOOKUP(B1816,home!$B$2:$E$404,3,FALSE)</f>
        <v>0.85170000000000001</v>
      </c>
      <c r="G1816" s="10">
        <f>VLOOKUP(C1816,away!$B$2:$E$404,4,FALSE)</f>
        <v>1.4730000000000001</v>
      </c>
      <c r="H1816" s="10">
        <f>VLOOKUP(A1816,away!$A$2:$E$404,3,FALSE)</f>
        <v>1.0585</v>
      </c>
      <c r="I1816" s="10">
        <f>VLOOKUP(C1816,away!$B$2:$E$404,3,FALSE)</f>
        <v>0.94469999999999998</v>
      </c>
      <c r="J1816" s="10">
        <f>VLOOKUP(B1816,home!$B$2:$E$404,4,FALSE)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343</v>
      </c>
      <c r="B1817" t="s">
        <v>202</v>
      </c>
      <c r="C1817" t="s">
        <v>200</v>
      </c>
      <c r="D1817" s="7" t="s">
        <v>417</v>
      </c>
      <c r="E1817" s="10">
        <f>VLOOKUP(A1817,home!$A$2:$E$404,3,FALSE)</f>
        <v>1.3976999999999999</v>
      </c>
      <c r="F1817" s="10">
        <f>VLOOKUP(B1817,home!$B$2:$E$404,3,FALSE)</f>
        <v>1.2358</v>
      </c>
      <c r="G1817" s="10">
        <f>VLOOKUP(C1817,away!$B$2:$E$404,4,FALSE)</f>
        <v>0.85860000000000003</v>
      </c>
      <c r="H1817" s="10">
        <f>VLOOKUP(A1817,away!$A$2:$E$404,3,FALSE)</f>
        <v>1.0585</v>
      </c>
      <c r="I1817" s="10">
        <f>VLOOKUP(C1817,away!$B$2:$E$404,3,FALSE)</f>
        <v>1.2282</v>
      </c>
      <c r="J1817" s="10">
        <f>VLOOKUP(B1817,home!$B$2:$E$404,4,FALSE)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346</v>
      </c>
      <c r="B1818" t="s">
        <v>323</v>
      </c>
      <c r="C1818" t="s">
        <v>252</v>
      </c>
      <c r="D1818" s="7" t="s">
        <v>417</v>
      </c>
      <c r="E1818" s="10">
        <f>VLOOKUP(A1818,home!$A$2:$E$404,3,FALSE)</f>
        <v>1.254</v>
      </c>
      <c r="F1818" s="10">
        <f>VLOOKUP(B1818,home!$B$2:$E$404,3,FALSE)</f>
        <v>1.2759</v>
      </c>
      <c r="G1818" s="10">
        <f>VLOOKUP(C1818,away!$B$2:$E$404,4,FALSE)</f>
        <v>0.53159999999999996</v>
      </c>
      <c r="H1818" s="10">
        <f>VLOOKUP(A1818,away!$A$2:$E$404,3,FALSE)</f>
        <v>0.9476</v>
      </c>
      <c r="I1818" s="10">
        <f>VLOOKUP(C1818,away!$B$2:$E$404,3,FALSE)</f>
        <v>1.1256999999999999</v>
      </c>
      <c r="J1818" s="10">
        <f>VLOOKUP(B1818,home!$B$2:$E$404,4,FALSE)</f>
        <v>0.56279999999999997</v>
      </c>
      <c r="K1818" s="12">
        <f t="shared" si="2350"/>
        <v>0.85054862375999996</v>
      </c>
      <c r="L1818" s="12">
        <f t="shared" si="2351"/>
        <v>0.60034625649599993</v>
      </c>
      <c r="M1818" s="13">
        <f t="shared" si="2352"/>
        <v>0.23436046966952298</v>
      </c>
      <c r="N1818" s="13">
        <f t="shared" si="2353"/>
        <v>0.19933497494115998</v>
      </c>
      <c r="O1818" s="13">
        <f t="shared" si="2354"/>
        <v>0.14069743063674245</v>
      </c>
      <c r="P1818" s="13">
        <f t="shared" si="2355"/>
        <v>0.11967000599464933</v>
      </c>
      <c r="Q1818" s="13">
        <f t="shared" si="2356"/>
        <v>8.4772044301718835E-2</v>
      </c>
      <c r="R1818" s="13">
        <f t="shared" si="2357"/>
        <v>4.2233587890686965E-2</v>
      </c>
      <c r="S1818" s="13">
        <f t="shared" si="2358"/>
        <v>1.5276584778731719E-2</v>
      </c>
      <c r="T1818" s="13">
        <f t="shared" si="2359"/>
        <v>5.089257945204996E-2</v>
      </c>
      <c r="U1818" s="13">
        <f t="shared" si="2360"/>
        <v>3.5921720056870797E-2</v>
      </c>
      <c r="V1818" s="13">
        <f t="shared" si="2361"/>
        <v>8.6673177464447002E-4</v>
      </c>
      <c r="W1818" s="13">
        <f t="shared" si="2362"/>
        <v>2.4034248538049571E-2</v>
      </c>
      <c r="X1818" s="13">
        <f t="shared" si="2363"/>
        <v>1.4428871137512518E-2</v>
      </c>
      <c r="Y1818" s="13">
        <f t="shared" si="2364"/>
        <v>4.3311593864344099E-3</v>
      </c>
      <c r="Z1818" s="13">
        <f t="shared" si="2365"/>
        <v>8.4515921295229054E-3</v>
      </c>
      <c r="AA1818" s="13">
        <f t="shared" si="2366"/>
        <v>7.1884900543465538E-3</v>
      </c>
      <c r="AB1818" s="13">
        <f t="shared" si="2367"/>
        <v>3.057080161318454E-3</v>
      </c>
      <c r="AC1818" s="13">
        <f t="shared" si="2368"/>
        <v>2.7660860642826519E-5</v>
      </c>
      <c r="AD1818" s="13">
        <f t="shared" si="2369"/>
        <v>5.1105742542859626E-3</v>
      </c>
      <c r="AE1818" s="13">
        <f t="shared" si="2370"/>
        <v>3.0681141221054137E-3</v>
      </c>
      <c r="AF1818" s="13">
        <f t="shared" si="2371"/>
        <v>9.2096541385424801E-4</v>
      </c>
      <c r="AG1818" s="13">
        <f t="shared" si="2372"/>
        <v>1.8429937952322905E-4</v>
      </c>
      <c r="AH1818" s="13">
        <f t="shared" si="2373"/>
        <v>1.2684704240975328E-3</v>
      </c>
      <c r="AI1818" s="13">
        <f t="shared" si="2374"/>
        <v>1.07889577349642E-3</v>
      </c>
      <c r="AJ1818" s="13">
        <f t="shared" si="2375"/>
        <v>4.5882665766393022E-4</v>
      </c>
      <c r="AK1818" s="13">
        <f t="shared" si="2376"/>
        <v>1.3008479407348552E-4</v>
      </c>
      <c r="AL1818" s="13">
        <f t="shared" si="2377"/>
        <v>5.6497162061707182E-7</v>
      </c>
      <c r="AM1818" s="13">
        <f t="shared" si="2378"/>
        <v>8.6935837972124293E-4</v>
      </c>
      <c r="AN1818" s="13">
        <f t="shared" si="2379"/>
        <v>5.2191604881907615E-4</v>
      </c>
      <c r="AO1818" s="13">
        <f t="shared" si="2380"/>
        <v>1.5666517305685794E-4</v>
      </c>
      <c r="AP1818" s="13">
        <f t="shared" si="2381"/>
        <v>3.1351116722660886E-5</v>
      </c>
      <c r="AQ1818" s="13">
        <f t="shared" si="2382"/>
        <v>4.7053813903546505E-6</v>
      </c>
      <c r="AR1818" s="13">
        <f t="shared" si="2383"/>
        <v>1.523042941165695E-4</v>
      </c>
      <c r="AS1818" s="13">
        <f t="shared" si="2384"/>
        <v>1.2954220775358646E-4</v>
      </c>
      <c r="AT1818" s="13">
        <f t="shared" si="2385"/>
        <v>5.5090973261822469E-5</v>
      </c>
      <c r="AU1818" s="13">
        <f t="shared" si="2386"/>
        <v>1.5619183829814022E-5</v>
      </c>
      <c r="AV1818" s="13">
        <f t="shared" si="2387"/>
        <v>3.3212188276756895E-6</v>
      </c>
      <c r="AW1818" s="13">
        <f t="shared" si="2388"/>
        <v>8.0135524800499631E-9</v>
      </c>
      <c r="AX1818" s="13">
        <f t="shared" si="2389"/>
        <v>1.2323859557102109E-4</v>
      </c>
      <c r="AY1818" s="13">
        <f t="shared" si="2390"/>
        <v>7.3985829506887011E-5</v>
      </c>
      <c r="AZ1818" s="13">
        <f t="shared" si="2391"/>
        <v>2.2208557889105452E-5</v>
      </c>
      <c r="BA1818" s="13">
        <f t="shared" si="2392"/>
        <v>4.4442748636330554E-6</v>
      </c>
      <c r="BB1818" s="13">
        <f t="shared" si="2393"/>
        <v>6.6702594430534364E-7</v>
      </c>
      <c r="BC1818" s="13">
        <f t="shared" si="2394"/>
        <v>8.0089305729884523E-8</v>
      </c>
      <c r="BD1818" s="13">
        <f t="shared" si="2395"/>
        <v>1.5239218803524697E-5</v>
      </c>
      <c r="BE1818" s="13">
        <f t="shared" si="2396"/>
        <v>1.2961696580515446E-5</v>
      </c>
      <c r="BF1818" s="13">
        <f t="shared" si="2397"/>
        <v>5.5122765940760536E-6</v>
      </c>
      <c r="BG1818" s="13">
        <f t="shared" si="2398"/>
        <v>1.5628197569586162E-6</v>
      </c>
      <c r="BH1818" s="13">
        <f t="shared" si="2399"/>
        <v>3.3231354836652206E-7</v>
      </c>
      <c r="BI1818" s="13">
        <f t="shared" si="2400"/>
        <v>5.6529766243989517E-8</v>
      </c>
      <c r="BJ1818" s="14">
        <f t="shared" si="2401"/>
        <v>0.38888645139948497</v>
      </c>
      <c r="BK1818" s="14">
        <f t="shared" si="2402"/>
        <v>0.37027600387931886</v>
      </c>
      <c r="BL1818" s="14">
        <f t="shared" si="2403"/>
        <v>0.2324261291821357</v>
      </c>
      <c r="BM1818" s="14">
        <f t="shared" si="2404"/>
        <v>0.17889768534002748</v>
      </c>
      <c r="BN1818" s="14">
        <f t="shared" si="2405"/>
        <v>0.82106851343448062</v>
      </c>
    </row>
    <row r="1819" spans="1:66" x14ac:dyDescent="0.25">
      <c r="A1819" t="s">
        <v>289</v>
      </c>
      <c r="B1819" t="s">
        <v>291</v>
      </c>
      <c r="C1819" t="s">
        <v>314</v>
      </c>
      <c r="D1819" s="7" t="s">
        <v>417</v>
      </c>
      <c r="E1819" s="10">
        <f>VLOOKUP(A1819,home!$A$2:$E$404,3,FALSE)</f>
        <v>1.6667000000000001</v>
      </c>
      <c r="F1819" s="10">
        <f>VLOOKUP(B1819,home!$B$2:$E$404,3,FALSE)</f>
        <v>2.2000000000000002</v>
      </c>
      <c r="G1819" s="10">
        <f>VLOOKUP(C1819,away!$B$2:$E$404,4,FALSE)</f>
        <v>1.6</v>
      </c>
      <c r="H1819" s="10">
        <f>VLOOKUP(A1819,away!$A$2:$E$404,3,FALSE)</f>
        <v>0.93330000000000002</v>
      </c>
      <c r="I1819" s="10">
        <f>VLOOKUP(C1819,away!$B$2:$E$404,3,FALSE)</f>
        <v>0.71430000000000005</v>
      </c>
      <c r="J1819" s="10">
        <f>VLOOKUP(B1819,home!$B$2:$E$404,4,FALSE)</f>
        <v>0.71430000000000005</v>
      </c>
      <c r="K1819" s="12">
        <f t="shared" si="2350"/>
        <v>5.8667840000000009</v>
      </c>
      <c r="L1819" s="12">
        <f t="shared" si="2351"/>
        <v>0.47619251651700012</v>
      </c>
      <c r="M1819" s="13">
        <f t="shared" si="2352"/>
        <v>1.7590585698874755E-3</v>
      </c>
      <c r="N1819" s="13">
        <f t="shared" si="2353"/>
        <v>1.0320016672878723E-2</v>
      </c>
      <c r="O1819" s="13">
        <f t="shared" si="2354"/>
        <v>8.3765052709551242E-4</v>
      </c>
      <c r="P1819" s="13">
        <f t="shared" si="2355"/>
        <v>4.9143147099555183E-3</v>
      </c>
      <c r="Q1819" s="13">
        <f t="shared" si="2356"/>
        <v>3.0272654348089081E-2</v>
      </c>
      <c r="R1819" s="13">
        <f t="shared" si="2357"/>
        <v>1.9944145622970177E-4</v>
      </c>
      <c r="S1819" s="13">
        <f t="shared" si="2358"/>
        <v>3.432303148102406E-3</v>
      </c>
      <c r="T1819" s="13">
        <f t="shared" si="2359"/>
        <v>1.4415611455665845E-2</v>
      </c>
      <c r="U1819" s="13">
        <f t="shared" si="2360"/>
        <v>1.1700799443451143E-3</v>
      </c>
      <c r="V1819" s="13">
        <f t="shared" si="2361"/>
        <v>1.0654321413417103E-3</v>
      </c>
      <c r="W1819" s="13">
        <f t="shared" si="2362"/>
        <v>5.9201041388966494E-2</v>
      </c>
      <c r="X1819" s="13">
        <f t="shared" si="2363"/>
        <v>2.8191092879439036E-2</v>
      </c>
      <c r="Y1819" s="13">
        <f t="shared" si="2364"/>
        <v>6.7121937308122761E-3</v>
      </c>
      <c r="Z1819" s="13">
        <f t="shared" si="2365"/>
        <v>3.1657509646612278E-5</v>
      </c>
      <c r="AA1819" s="13">
        <f t="shared" si="2366"/>
        <v>1.8572777107459055E-4</v>
      </c>
      <c r="AB1819" s="13">
        <f t="shared" si="2367"/>
        <v>5.448123578480357E-4</v>
      </c>
      <c r="AC1819" s="13">
        <f t="shared" si="2368"/>
        <v>1.860323518459473E-4</v>
      </c>
      <c r="AD1819" s="13">
        <f t="shared" si="2369"/>
        <v>8.6829930601031585E-2</v>
      </c>
      <c r="AE1819" s="13">
        <f t="shared" si="2370"/>
        <v>4.134776316190171E-2</v>
      </c>
      <c r="AF1819" s="13">
        <f t="shared" si="2371"/>
        <v>9.8447476962074416E-3</v>
      </c>
      <c r="AG1819" s="13">
        <f t="shared" si="2372"/>
        <v>1.5626650599773208E-3</v>
      </c>
      <c r="AH1819" s="13">
        <f t="shared" si="2373"/>
        <v>3.7687672963203764E-6</v>
      </c>
      <c r="AI1819" s="13">
        <f t="shared" si="2374"/>
        <v>2.211054367377564E-5</v>
      </c>
      <c r="AJ1819" s="13">
        <f t="shared" si="2375"/>
        <v>6.4858891928304117E-5</v>
      </c>
      <c r="AK1819" s="13">
        <f t="shared" si="2376"/>
        <v>1.2683770314090125E-4</v>
      </c>
      <c r="AL1819" s="13">
        <f t="shared" si="2377"/>
        <v>2.0788881936151589E-5</v>
      </c>
      <c r="AM1819" s="13">
        <f t="shared" si="2378"/>
        <v>0.10188248951424851</v>
      </c>
      <c r="AN1819" s="13">
        <f t="shared" si="2379"/>
        <v>4.851567907080688E-2</v>
      </c>
      <c r="AO1819" s="13">
        <f t="shared" si="2380"/>
        <v>1.1551401653629337E-2</v>
      </c>
      <c r="AP1819" s="13">
        <f t="shared" si="2381"/>
        <v>1.8335636742467974E-3</v>
      </c>
      <c r="AQ1819" s="13">
        <f t="shared" si="2382"/>
        <v>2.1828232505843482E-4</v>
      </c>
      <c r="AR1819" s="13">
        <f t="shared" si="2383"/>
        <v>3.5893175660035426E-7</v>
      </c>
      <c r="AS1819" s="13">
        <f t="shared" si="2384"/>
        <v>2.1057750867148525E-6</v>
      </c>
      <c r="AT1819" s="13">
        <f t="shared" si="2385"/>
        <v>6.1770637931686586E-6</v>
      </c>
      <c r="AU1819" s="13">
        <f t="shared" si="2386"/>
        <v>1.2079833009580401E-5</v>
      </c>
      <c r="AV1819" s="13">
        <f t="shared" si="2387"/>
        <v>1.7717442755819532E-5</v>
      </c>
      <c r="AW1819" s="13">
        <f t="shared" si="2388"/>
        <v>1.6132857473253362E-6</v>
      </c>
      <c r="AX1819" s="13">
        <f t="shared" si="2389"/>
        <v>9.9620426560393507E-2</v>
      </c>
      <c r="AY1819" s="13">
        <f t="shared" si="2390"/>
        <v>4.7438501620290785E-2</v>
      </c>
      <c r="AZ1819" s="13">
        <f t="shared" si="2391"/>
        <v>1.1294929733181025E-2</v>
      </c>
      <c r="BA1819" s="13">
        <f t="shared" si="2392"/>
        <v>1.7928536711753877E-3</v>
      </c>
      <c r="BB1819" s="13">
        <f t="shared" si="2393"/>
        <v>2.1343587535593747E-4</v>
      </c>
      <c r="BC1819" s="13">
        <f t="shared" si="2394"/>
        <v>2.0327313320150532E-5</v>
      </c>
      <c r="BD1819" s="13">
        <f t="shared" si="2395"/>
        <v>2.8486769405565005E-8</v>
      </c>
      <c r="BE1819" s="13">
        <f t="shared" si="2396"/>
        <v>1.6712572296025826E-7</v>
      </c>
      <c r="BF1819" s="13">
        <f t="shared" si="2397"/>
        <v>4.9024525872583825E-7</v>
      </c>
      <c r="BG1819" s="13">
        <f t="shared" si="2398"/>
        <v>9.5872101332286939E-7</v>
      </c>
      <c r="BH1819" s="13">
        <f t="shared" si="2399"/>
        <v>1.4061522753565991E-6</v>
      </c>
      <c r="BI1819" s="13">
        <f t="shared" si="2400"/>
        <v>1.6499183341251382E-6</v>
      </c>
      <c r="BJ1819" s="14">
        <f t="shared" si="2401"/>
        <v>0.61307960800667627</v>
      </c>
      <c r="BK1819" s="14">
        <f t="shared" si="2402"/>
        <v>5.8816431423359995E-2</v>
      </c>
      <c r="BL1819" s="14">
        <f t="shared" si="2403"/>
        <v>3.1984276584080371E-3</v>
      </c>
      <c r="BM1819" s="14">
        <f t="shared" si="2404"/>
        <v>0.5793860999794116</v>
      </c>
      <c r="BN1819" s="14">
        <f t="shared" si="2405"/>
        <v>4.830313628413601E-2</v>
      </c>
    </row>
    <row r="1820" spans="1:66" x14ac:dyDescent="0.25">
      <c r="A1820" t="s">
        <v>289</v>
      </c>
      <c r="B1820" t="s">
        <v>311</v>
      </c>
      <c r="C1820" t="s">
        <v>310</v>
      </c>
      <c r="D1820" s="7" t="s">
        <v>417</v>
      </c>
      <c r="E1820" s="10">
        <f>VLOOKUP(A1820,home!$A$2:$E$404,3,FALSE)</f>
        <v>1.6667000000000001</v>
      </c>
      <c r="F1820" s="10">
        <f>VLOOKUP(B1820,home!$B$2:$E$404,3,FALSE)</f>
        <v>0.9</v>
      </c>
      <c r="G1820" s="10">
        <f>VLOOKUP(C1820,away!$B$2:$E$404,4,FALSE)</f>
        <v>1.5</v>
      </c>
      <c r="H1820" s="10">
        <f>VLOOKUP(A1820,away!$A$2:$E$404,3,FALSE)</f>
        <v>0.93330000000000002</v>
      </c>
      <c r="I1820" s="10">
        <f>VLOOKUP(C1820,away!$B$2:$E$404,3,FALSE)</f>
        <v>1.0714999999999999</v>
      </c>
      <c r="J1820" s="10">
        <f>VLOOKUP(B1820,home!$B$2:$E$404,4,FALSE)</f>
        <v>0.53569999999999995</v>
      </c>
      <c r="K1820" s="12">
        <f t="shared" si="2350"/>
        <v>2.2500450000000001</v>
      </c>
      <c r="L1820" s="12">
        <f t="shared" si="2351"/>
        <v>0.53571657991499999</v>
      </c>
      <c r="M1820" s="13">
        <f t="shared" si="2352"/>
        <v>6.1682095293596209E-2</v>
      </c>
      <c r="N1820" s="13">
        <f t="shared" si="2353"/>
        <v>0.13878749010487967</v>
      </c>
      <c r="O1820" s="13">
        <f t="shared" si="2354"/>
        <v>3.3044121132676477E-2</v>
      </c>
      <c r="P1820" s="13">
        <f t="shared" si="2355"/>
        <v>7.4350759533973035E-2</v>
      </c>
      <c r="Q1820" s="13">
        <f t="shared" si="2356"/>
        <v>0.15613904908651702</v>
      </c>
      <c r="R1820" s="13">
        <f t="shared" si="2357"/>
        <v>8.8511417797472094E-3</v>
      </c>
      <c r="S1820" s="13">
        <f t="shared" si="2358"/>
        <v>2.2405348817052105E-2</v>
      </c>
      <c r="T1820" s="13">
        <f t="shared" si="2359"/>
        <v>8.3646277367809191E-2</v>
      </c>
      <c r="U1820" s="13">
        <f t="shared" si="2360"/>
        <v>1.9915467305811306E-2</v>
      </c>
      <c r="V1820" s="13">
        <f t="shared" si="2361"/>
        <v>3.0007892246026371E-3</v>
      </c>
      <c r="W1820" s="13">
        <f t="shared" si="2362"/>
        <v>0.11710662890062407</v>
      </c>
      <c r="X1820" s="13">
        <f t="shared" si="2363"/>
        <v>6.2735962720017413E-2</v>
      </c>
      <c r="Y1820" s="13">
        <f t="shared" si="2364"/>
        <v>1.6804347693021335E-2</v>
      </c>
      <c r="Z1820" s="13">
        <f t="shared" si="2365"/>
        <v>1.5805678008629805E-3</v>
      </c>
      <c r="AA1820" s="13">
        <f t="shared" si="2366"/>
        <v>3.5563486774927446E-3</v>
      </c>
      <c r="AB1820" s="13">
        <f t="shared" si="2367"/>
        <v>4.0009722800245819E-3</v>
      </c>
      <c r="AC1820" s="13">
        <f t="shared" si="2368"/>
        <v>2.2606940979853858E-4</v>
      </c>
      <c r="AD1820" s="13">
        <f t="shared" si="2369"/>
        <v>6.5873796206176186E-2</v>
      </c>
      <c r="AE1820" s="13">
        <f t="shared" si="2370"/>
        <v>3.5289684809590403E-2</v>
      </c>
      <c r="AF1820" s="13">
        <f t="shared" si="2371"/>
        <v>9.4526346262360506E-3</v>
      </c>
      <c r="AG1820" s="13">
        <f t="shared" si="2372"/>
        <v>1.6879776977177605E-3</v>
      </c>
      <c r="AH1820" s="13">
        <f t="shared" si="2373"/>
        <v>2.1168409415052214E-4</v>
      </c>
      <c r="AI1820" s="13">
        <f t="shared" si="2374"/>
        <v>4.7629873762291159E-4</v>
      </c>
      <c r="AJ1820" s="13">
        <f t="shared" si="2375"/>
        <v>5.3584679654737209E-4</v>
      </c>
      <c r="AK1820" s="13">
        <f t="shared" si="2376"/>
        <v>4.0189313511247731E-4</v>
      </c>
      <c r="AL1820" s="13">
        <f t="shared" si="2377"/>
        <v>1.0900039790096691E-5</v>
      </c>
      <c r="AM1820" s="13">
        <f t="shared" si="2378"/>
        <v>2.9643801156945138E-2</v>
      </c>
      <c r="AN1820" s="13">
        <f t="shared" si="2379"/>
        <v>1.5880675771478968E-2</v>
      </c>
      <c r="AO1820" s="13">
        <f t="shared" si="2380"/>
        <v>4.2537706555178583E-3</v>
      </c>
      <c r="AP1820" s="13">
        <f t="shared" si="2381"/>
        <v>7.5960515577227171E-4</v>
      </c>
      <c r="AQ1820" s="13">
        <f t="shared" si="2382"/>
        <v>1.0173326903403054E-4</v>
      </c>
      <c r="AR1820" s="13">
        <f t="shared" si="2383"/>
        <v>2.2680535788144533E-5</v>
      </c>
      <c r="AS1820" s="13">
        <f t="shared" si="2384"/>
        <v>5.103222614743566E-5</v>
      </c>
      <c r="AT1820" s="13">
        <f t="shared" si="2385"/>
        <v>5.7412402640953441E-5</v>
      </c>
      <c r="AU1820" s="13">
        <f t="shared" si="2386"/>
        <v>4.3060163166754696E-5</v>
      </c>
      <c r="AV1820" s="13">
        <f t="shared" si="2387"/>
        <v>2.4221826208135152E-5</v>
      </c>
      <c r="AW1820" s="13">
        <f t="shared" si="2388"/>
        <v>3.6496555149554681E-7</v>
      </c>
      <c r="AX1820" s="13">
        <f t="shared" si="2389"/>
        <v>1.1116647762363091E-2</v>
      </c>
      <c r="AY1820" s="13">
        <f t="shared" si="2390"/>
        <v>5.9553725193728924E-3</v>
      </c>
      <c r="AZ1820" s="13">
        <f t="shared" si="2391"/>
        <v>1.5951958990991116E-3</v>
      </c>
      <c r="BA1820" s="13">
        <f t="shared" si="2392"/>
        <v>2.8485763045326984E-4</v>
      </c>
      <c r="BB1820" s="13">
        <f t="shared" si="2393"/>
        <v>3.8150738887279167E-5</v>
      </c>
      <c r="BC1820" s="13">
        <f t="shared" si="2394"/>
        <v>4.0875966715846797E-6</v>
      </c>
      <c r="BD1820" s="13">
        <f t="shared" si="2395"/>
        <v>2.0250565105107565E-6</v>
      </c>
      <c r="BE1820" s="13">
        <f t="shared" si="2396"/>
        <v>4.5564682761921749E-6</v>
      </c>
      <c r="BF1820" s="13">
        <f t="shared" si="2397"/>
        <v>5.1261293312524121E-6</v>
      </c>
      <c r="BG1820" s="13">
        <f t="shared" si="2398"/>
        <v>3.8446738903792782E-6</v>
      </c>
      <c r="BH1820" s="13">
        <f t="shared" si="2399"/>
        <v>2.1626723159196111E-6</v>
      </c>
      <c r="BI1820" s="13">
        <f t="shared" si="2400"/>
        <v>9.7322200621466827E-7</v>
      </c>
      <c r="BJ1820" s="14">
        <f t="shared" si="2401"/>
        <v>0.75715774736818453</v>
      </c>
      <c r="BK1820" s="14">
        <f t="shared" si="2402"/>
        <v>0.16763133483818554</v>
      </c>
      <c r="BL1820" s="14">
        <f t="shared" si="2403"/>
        <v>7.1210869315467509E-2</v>
      </c>
      <c r="BM1820" s="14">
        <f t="shared" si="2404"/>
        <v>0.51877085483748953</v>
      </c>
      <c r="BN1820" s="14">
        <f t="shared" si="2405"/>
        <v>0.47285465693138962</v>
      </c>
    </row>
    <row r="1821" spans="1:66" x14ac:dyDescent="0.25">
      <c r="A1821" t="s">
        <v>338</v>
      </c>
      <c r="B1821" t="s">
        <v>118</v>
      </c>
      <c r="C1821" t="s">
        <v>116</v>
      </c>
      <c r="D1821" s="7" t="s">
        <v>418</v>
      </c>
      <c r="E1821" s="10">
        <f>VLOOKUP(A1821,home!$A$2:$E$404,3,FALSE)</f>
        <v>1.2710999999999999</v>
      </c>
      <c r="F1821" s="10">
        <f>VLOOKUP(B1821,home!$B$2:$E$404,3,FALSE)</f>
        <v>0.74529999999999996</v>
      </c>
      <c r="G1821" s="10">
        <f>VLOOKUP(C1821,away!$B$2:$E$404,4,FALSE)</f>
        <v>1.4492</v>
      </c>
      <c r="H1821" s="10">
        <f>VLOOKUP(A1821,away!$A$2:$E$404,3,FALSE)</f>
        <v>0.94469999999999998</v>
      </c>
      <c r="I1821" s="10">
        <f>VLOOKUP(C1821,away!$B$2:$E$404,3,FALSE)</f>
        <v>0.78</v>
      </c>
      <c r="J1821" s="10">
        <f>VLOOKUP(B1821,home!$B$2:$E$404,4,FALSE)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343</v>
      </c>
      <c r="B1822" t="s">
        <v>214</v>
      </c>
      <c r="C1822" t="s">
        <v>211</v>
      </c>
      <c r="D1822" s="7" t="s">
        <v>418</v>
      </c>
      <c r="E1822" s="10">
        <f>VLOOKUP(A1822,home!$A$2:$E$404,3,FALSE)</f>
        <v>1.3976999999999999</v>
      </c>
      <c r="F1822" s="10">
        <f>VLOOKUP(B1822,home!$B$2:$E$404,3,FALSE)</f>
        <v>1.0731999999999999</v>
      </c>
      <c r="G1822" s="10">
        <f>VLOOKUP(C1822,away!$B$2:$E$404,4,FALSE)</f>
        <v>0.85860000000000003</v>
      </c>
      <c r="H1822" s="10">
        <f>VLOOKUP(A1822,away!$A$2:$E$404,3,FALSE)</f>
        <v>1.0585</v>
      </c>
      <c r="I1822" s="10">
        <f>VLOOKUP(C1822,away!$B$2:$E$404,3,FALSE)</f>
        <v>0.70850000000000002</v>
      </c>
      <c r="J1822" s="10">
        <f>VLOOKUP(B1822,home!$B$2:$E$404,4,FALSE)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343</v>
      </c>
      <c r="B1823" s="15" t="s">
        <v>198</v>
      </c>
      <c r="C1823" s="15" t="s">
        <v>210</v>
      </c>
      <c r="D1823" s="21" t="s">
        <v>418</v>
      </c>
      <c r="E1823" s="15">
        <f>VLOOKUP(A1823,home!$A$2:$E$404,3,FALSE)</f>
        <v>1.3976999999999999</v>
      </c>
      <c r="F1823" s="15">
        <f>VLOOKUP(B1823,home!$B$2:$E$404,3,FALSE)</f>
        <v>0.56479999999999997</v>
      </c>
      <c r="G1823" s="15">
        <f>VLOOKUP(C1823,away!$B$2:$E$404,4,FALSE)</f>
        <v>1.6296999999999999</v>
      </c>
      <c r="H1823" s="15">
        <f>VLOOKUP(A1823,away!$A$2:$E$404,3,FALSE)</f>
        <v>1.0585</v>
      </c>
      <c r="I1823" s="15">
        <f>VLOOKUP(C1823,away!$B$2:$E$404,3,FALSE)</f>
        <v>0.73480000000000001</v>
      </c>
      <c r="J1823" s="15">
        <f>VLOOKUP(B1823,home!$B$2:$E$404,4,FALSE)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337</v>
      </c>
      <c r="B1824" t="s">
        <v>79</v>
      </c>
      <c r="C1824" t="s">
        <v>91</v>
      </c>
      <c r="D1824" s="7" t="s">
        <v>418</v>
      </c>
      <c r="E1824" s="10">
        <f>VLOOKUP(A1824,home!$A$2:$E$404,3,FALSE)</f>
        <v>1.2959000000000001</v>
      </c>
      <c r="F1824" s="10">
        <f>VLOOKUP(B1824,home!$B$2:$E$404,3,FALSE)</f>
        <v>1.5432999999999999</v>
      </c>
      <c r="G1824" s="10">
        <f>VLOOKUP(C1824,away!$B$2:$E$404,4,FALSE)</f>
        <v>0.77170000000000005</v>
      </c>
      <c r="H1824" s="10">
        <f>VLOOKUP(A1824,away!$A$2:$E$404,3,FALSE)</f>
        <v>1</v>
      </c>
      <c r="I1824" s="10">
        <f>VLOOKUP(C1824,away!$B$2:$E$404,3,FALSE)</f>
        <v>1</v>
      </c>
      <c r="J1824" s="10">
        <f>VLOOKUP(B1824,home!$B$2:$E$404,4,FALSE)</f>
        <v>1.6667000000000001</v>
      </c>
      <c r="K1824" s="12">
        <f t="shared" ref="K1824:K1887" si="2406">E1824*F1824*G1824</f>
        <v>1.5433710380990002</v>
      </c>
      <c r="L1824" s="12">
        <f t="shared" ref="L1824:L1887" si="2407">H1824*I1824*J1824</f>
        <v>1.6667000000000001</v>
      </c>
      <c r="M1824" s="13">
        <f t="shared" ref="M1824:M1887" si="2408">_xlfn.POISSON.DIST(0,K1824,FALSE) * _xlfn.POISSON.DIST(0,L1824,FALSE)</f>
        <v>4.035374651676784E-2</v>
      </c>
      <c r="N1824" s="13">
        <f t="shared" ref="N1824:N1887" si="2409">_xlfn.POISSON.DIST(1,K1824,FALSE) * _xlfn.POISSON.DIST(0,L1824,FALSE)</f>
        <v>6.2280803652767891E-2</v>
      </c>
      <c r="O1824" s="13">
        <f t="shared" ref="O1824:O1887" si="2410">_xlfn.POISSON.DIST(0,K1824,FALSE) * _xlfn.POISSON.DIST(1,L1824,FALSE)</f>
        <v>6.7257589319496949E-2</v>
      </c>
      <c r="P1824" s="13">
        <f t="shared" ref="P1824:P1887" si="2411">_xlfn.POISSON.DIST(1,K1824,FALSE) * _xlfn.POISSON.DIST(1,L1824,FALSE)</f>
        <v>0.10380341544806823</v>
      </c>
      <c r="Q1824" s="13">
        <f t="shared" ref="Q1824:Q1887" si="2412">_xlfn.POISSON.DIST(2,K1824,FALSE) * _xlfn.POISSON.DIST(0,L1824,FALSE)</f>
        <v>4.8061194293606196E-2</v>
      </c>
      <c r="R1824" s="13">
        <f t="shared" ref="R1824:R1887" si="2413">_xlfn.POISSON.DIST(0,K1824,FALSE) * _xlfn.POISSON.DIST(2,L1824,FALSE)</f>
        <v>5.6049112059402807E-2</v>
      </c>
      <c r="S1824" s="13">
        <f t="shared" ref="S1824:S1887" si="2414">_xlfn.POISSON.DIST(2,K1824,FALSE) * _xlfn.POISSON.DIST(2,L1824,FALSE)</f>
        <v>6.6754328834170054E-2</v>
      </c>
      <c r="T1824" s="13">
        <f t="shared" ref="T1824:T1887" si="2415">_xlfn.POISSON.DIST(2,K1824,FALSE) * _xlfn.POISSON.DIST(1,L1824,FALSE)</f>
        <v>8.0103592529153445E-2</v>
      </c>
      <c r="U1824" s="13">
        <f t="shared" ref="U1824:U1887" si="2416">_xlfn.POISSON.DIST(1,K1824,FALSE) * _xlfn.POISSON.DIST(2,L1824,FALSE)</f>
        <v>8.6504576263647701E-2</v>
      </c>
      <c r="V1824" s="13">
        <f t="shared" ref="V1824:V1887" si="2417">_xlfn.POISSON.DIST(3,K1824,FALSE) * _xlfn.POISSON.DIST(3,L1824,FALSE)</f>
        <v>1.9079399689694611E-2</v>
      </c>
      <c r="W1824" s="13">
        <f t="shared" ref="W1824:W1887" si="2418">_xlfn.POISSON.DIST(3,K1824,FALSE) * _xlfn.POISSON.DIST(0,L1824,FALSE)</f>
        <v>2.4725418443066926E-2</v>
      </c>
      <c r="X1824" s="13">
        <f t="shared" ref="X1824:X1887" si="2419">_xlfn.POISSON.DIST(3,K1824,FALSE) * _xlfn.POISSON.DIST(1,L1824,FALSE)</f>
        <v>4.1209854919059638E-2</v>
      </c>
      <c r="Y1824" s="13">
        <f t="shared" ref="Y1824:Y1887" si="2420">_xlfn.POISSON.DIST(3,K1824,FALSE) * _xlfn.POISSON.DIST(2,L1824,FALSE)</f>
        <v>3.4342232596798361E-2</v>
      </c>
      <c r="Z1824" s="13">
        <f t="shared" ref="Z1824:Z1887" si="2421">_xlfn.POISSON.DIST(0,K1824,FALSE) * _xlfn.POISSON.DIST(3,L1824,FALSE)</f>
        <v>3.1139018356468887E-2</v>
      </c>
      <c r="AA1824" s="13">
        <f t="shared" ref="AA1824:AA1887" si="2422">_xlfn.POISSON.DIST(1,K1824,FALSE) * _xlfn.POISSON.DIST(3,L1824,FALSE)</f>
        <v>4.8059059086207209E-2</v>
      </c>
      <c r="AB1824" s="13">
        <f t="shared" ref="AB1824:AB1887" si="2423">_xlfn.POISSON.DIST(2,K1824,FALSE) * _xlfn.POISSON.DIST(3,L1824,FALSE)</f>
        <v>3.7086479955970406E-2</v>
      </c>
      <c r="AC1824" s="13">
        <f t="shared" ref="AC1824:AC1887" si="2424">_xlfn.POISSON.DIST(4,K1824,FALSE) * _xlfn.POISSON.DIST(4,L1824,FALSE)</f>
        <v>3.067414774713314E-3</v>
      </c>
      <c r="AD1824" s="13">
        <f t="shared" ref="AD1824:AD1887" si="2425">_xlfn.POISSON.DIST(4,K1824,FALSE) * _xlfn.POISSON.DIST(0,L1824,FALSE)</f>
        <v>9.5401236824770898E-3</v>
      </c>
      <c r="AE1824" s="13">
        <f t="shared" ref="AE1824:AE1887" si="2426">_xlfn.POISSON.DIST(4,K1824,FALSE) * _xlfn.POISSON.DIST(1,L1824,FALSE)</f>
        <v>1.5900524141584566E-2</v>
      </c>
      <c r="AF1824" s="13">
        <f t="shared" ref="AF1824:AF1887" si="2427">_xlfn.POISSON.DIST(4,K1824,FALSE) * _xlfn.POISSON.DIST(2,L1824,FALSE)</f>
        <v>1.3250701793389502E-2</v>
      </c>
      <c r="AG1824" s="13">
        <f t="shared" ref="AG1824:AG1887" si="2428">_xlfn.POISSON.DIST(4,K1824,FALSE) * _xlfn.POISSON.DIST(3,L1824,FALSE)</f>
        <v>7.3616482263474279E-3</v>
      </c>
      <c r="AH1824" s="13">
        <f t="shared" ref="AH1824:AH1887" si="2429">_xlfn.POISSON.DIST(0,K1824,FALSE) * _xlfn.POISSON.DIST(4,L1824,FALSE)</f>
        <v>1.297485047368167E-2</v>
      </c>
      <c r="AI1824" s="13">
        <f t="shared" ref="AI1824:AI1887" si="2430">_xlfn.POISSON.DIST(1,K1824,FALSE) * _xlfn.POISSON.DIST(4,L1824,FALSE)</f>
        <v>2.0025008444745383E-2</v>
      </c>
      <c r="AJ1824" s="13">
        <f t="shared" ref="AJ1824:AJ1887" si="2431">_xlfn.POISSON.DIST(2,K1824,FALSE) * _xlfn.POISSON.DIST(4,L1824,FALSE)</f>
        <v>1.5453009035653966E-2</v>
      </c>
      <c r="AK1824" s="13">
        <f t="shared" ref="AK1824:AK1887" si="2432">_xlfn.POISSON.DIST(3,K1824,FALSE) * _xlfn.POISSON.DIST(4,L1824,FALSE)</f>
        <v>7.9499088657035005E-3</v>
      </c>
      <c r="AL1824" s="13">
        <f t="shared" ref="AL1824:AL1887" si="2433">_xlfn.POISSON.DIST(5,K1824,FALSE) * _xlfn.POISSON.DIST(5,L1824,FALSE)</f>
        <v>3.1561692055413315E-4</v>
      </c>
      <c r="AM1824" s="13">
        <f t="shared" ref="AM1824:AM1887" si="2434">_xlfn.POISSON.DIST(5,K1824,FALSE) * _xlfn.POISSON.DIST(0,L1824,FALSE)</f>
        <v>2.9447901182835037E-3</v>
      </c>
      <c r="AN1824" s="13">
        <f t="shared" ref="AN1824:AN1887" si="2435">_xlfn.POISSON.DIST(5,K1824,FALSE) * _xlfn.POISSON.DIST(1,L1824,FALSE)</f>
        <v>4.9080816901431153E-3</v>
      </c>
      <c r="AO1824" s="13">
        <f t="shared" ref="AO1824:AO1887" si="2436">_xlfn.POISSON.DIST(5,K1824,FALSE) * _xlfn.POISSON.DIST(2,L1824,FALSE)</f>
        <v>4.090149876480766E-3</v>
      </c>
      <c r="AP1824" s="13">
        <f t="shared" ref="AP1824:AP1887" si="2437">_xlfn.POISSON.DIST(5,K1824,FALSE) * _xlfn.POISSON.DIST(3,L1824,FALSE)</f>
        <v>2.2723509330434977E-3</v>
      </c>
      <c r="AQ1824" s="13">
        <f t="shared" ref="AQ1824:AQ1887" si="2438">_xlfn.POISSON.DIST(5,K1824,FALSE) * _xlfn.POISSON.DIST(4,L1824,FALSE)</f>
        <v>9.4683182502589924E-4</v>
      </c>
      <c r="AR1824" s="13">
        <f t="shared" ref="AR1824:AR1887" si="2439">_xlfn.POISSON.DIST(0,K1824,FALSE) * _xlfn.POISSON.DIST(5,L1824,FALSE)</f>
        <v>4.3250366568970463E-3</v>
      </c>
      <c r="AS1824" s="13">
        <f t="shared" ref="AS1824:AS1887" si="2440">_xlfn.POISSON.DIST(1,K1824,FALSE) * _xlfn.POISSON.DIST(5,L1824,FALSE)</f>
        <v>6.675136314971423E-3</v>
      </c>
      <c r="AT1824" s="13">
        <f t="shared" ref="AT1824:AT1887" si="2441">_xlfn.POISSON.DIST(2,K1824,FALSE) * _xlfn.POISSON.DIST(5,L1824,FALSE)</f>
        <v>5.1511060319448911E-3</v>
      </c>
      <c r="AU1824" s="13">
        <f t="shared" ref="AU1824:AU1887" si="2442">_xlfn.POISSON.DIST(3,K1824,FALSE) * _xlfn.POISSON.DIST(5,L1824,FALSE)</f>
        <v>2.6500226212936039E-3</v>
      </c>
      <c r="AV1824" s="13">
        <f t="shared" ref="AV1824:AV1887" si="2443">_xlfn.POISSON.DIST(4,K1824,FALSE) * _xlfn.POISSON.DIST(5,L1824,FALSE)</f>
        <v>1.0224920410029357E-3</v>
      </c>
      <c r="AW1824" s="13">
        <f t="shared" ref="AW1824:AW1887" si="2444">_xlfn.POISSON.DIST(6,K1824,FALSE) * _xlfn.POISSON.DIST(6,L1824,FALSE)</f>
        <v>2.2552025768404067E-5</v>
      </c>
      <c r="AX1824" s="13">
        <f t="shared" ref="AX1824:AX1887" si="2445">_xlfn.POISSON.DIST(6,K1824,FALSE) * _xlfn.POISSON.DIST(0,L1824,FALSE)</f>
        <v>7.5748396363981409E-4</v>
      </c>
      <c r="AY1824" s="13">
        <f t="shared" ref="AY1824:AY1887" si="2446">_xlfn.POISSON.DIST(6,K1824,FALSE) * _xlfn.POISSON.DIST(1,L1824,FALSE)</f>
        <v>1.262498522198478E-3</v>
      </c>
      <c r="AZ1824" s="13">
        <f t="shared" ref="AZ1824:AZ1887" si="2447">_xlfn.POISSON.DIST(6,K1824,FALSE) * _xlfn.POISSON.DIST(2,L1824,FALSE)</f>
        <v>1.0521031434741019E-3</v>
      </c>
      <c r="BA1824" s="13">
        <f t="shared" ref="BA1824:BA1887" si="2448">_xlfn.POISSON.DIST(6,K1824,FALSE) * _xlfn.POISSON.DIST(3,L1824,FALSE)</f>
        <v>5.8451343640942861E-4</v>
      </c>
      <c r="BB1824" s="13">
        <f t="shared" ref="BB1824:BB1887" si="2449">_xlfn.POISSON.DIST(6,K1824,FALSE) * _xlfn.POISSON.DIST(4,L1824,FALSE)</f>
        <v>2.4355213611589862E-4</v>
      </c>
      <c r="BC1824" s="13">
        <f t="shared" ref="BC1824:BC1887" si="2450">_xlfn.POISSON.DIST(6,K1824,FALSE) * _xlfn.POISSON.DIST(5,L1824,FALSE)</f>
        <v>8.1185669052873612E-5</v>
      </c>
      <c r="BD1824" s="13">
        <f t="shared" ref="BD1824:BD1887" si="2451">_xlfn.POISSON.DIST(0,K1824,FALSE) * _xlfn.POISSON.DIST(6,L1824,FALSE)</f>
        <v>1.2014230993417174E-3</v>
      </c>
      <c r="BE1824" s="13">
        <f t="shared" ref="BE1824:BE1887" si="2452">_xlfn.POISSON.DIST(1,K1824,FALSE) * _xlfn.POISSON.DIST(6,L1824,FALSE)</f>
        <v>1.8542416160271446E-3</v>
      </c>
      <c r="BF1824" s="13">
        <f t="shared" ref="BF1824:BF1887" si="2453">_xlfn.POISSON.DIST(2,K1824,FALSE) * _xlfn.POISSON.DIST(6,L1824,FALSE)</f>
        <v>1.430891403907091E-3</v>
      </c>
      <c r="BG1824" s="13">
        <f t="shared" ref="BG1824:BG1887" si="2454">_xlfn.POISSON.DIST(3,K1824,FALSE) * _xlfn.POISSON.DIST(6,L1824,FALSE)</f>
        <v>7.3613211715167466E-4</v>
      </c>
      <c r="BH1824" s="13">
        <f t="shared" ref="BH1824:BH1887" si="2455">_xlfn.POISSON.DIST(4,K1824,FALSE) * _xlfn.POISSON.DIST(6,L1824,FALSE)</f>
        <v>2.8403124745659869E-4</v>
      </c>
      <c r="BI1824" s="13">
        <f t="shared" ref="BI1824:BI1887" si="2456">_xlfn.POISSON.DIST(5,K1824,FALSE) * _xlfn.POISSON.DIST(6,L1824,FALSE)</f>
        <v>8.7673120247928923E-5</v>
      </c>
      <c r="BJ1824" s="14">
        <f t="shared" ref="BJ1824:BJ1887" si="2457">SUM(N1824,Q1824,T1824,W1824,X1824,Y1824,AD1824,AE1824,AF1824,AG1824,AM1824,AN1824,AO1824,AP1824,AQ1824,AX1824,AY1824,AZ1824,BA1824,BB1824,BC1824)</f>
        <v>0.35591963559211837</v>
      </c>
      <c r="BK1824" s="14">
        <f t="shared" ref="BK1824:BK1887" si="2458">SUM(M1824,P1824,S1824,V1824,AC1824,AL1824,AY1824)</f>
        <v>0.23463642070616664</v>
      </c>
      <c r="BL1824" s="14">
        <f t="shared" ref="BL1824:BL1887" si="2459">SUM(O1824,R1824,U1824,AA1824,AB1824,AH1824,AI1824,AJ1824,AK1824,AR1824,AS1824,AT1824,AU1824,AV1824,BD1824,BE1824,BF1824,BG1824,BH1824,BI1824)</f>
        <v>0.37677777977475163</v>
      </c>
      <c r="BM1824" s="14">
        <f t="shared" ref="BM1824:BM1887" si="2460">SUM(S1824:BI1824)</f>
        <v>0.61942704664296566</v>
      </c>
      <c r="BN1824" s="14">
        <f t="shared" ref="BN1824:BN1887" si="2461">SUM(M1824:R1824)</f>
        <v>0.37780586129011001</v>
      </c>
    </row>
    <row r="1825" spans="1:66" x14ac:dyDescent="0.25">
      <c r="A1825" t="s">
        <v>340</v>
      </c>
      <c r="B1825" t="s">
        <v>318</v>
      </c>
      <c r="C1825" t="s">
        <v>150</v>
      </c>
      <c r="D1825" s="7" t="s">
        <v>418</v>
      </c>
      <c r="E1825" s="10">
        <f>VLOOKUP(A1825,home!$A$2:$E$404,3,FALSE)</f>
        <v>1.4705999999999999</v>
      </c>
      <c r="F1825" s="10">
        <f>VLOOKUP(B1825,home!$B$2:$E$404,3,FALSE)</f>
        <v>0.75549999999999995</v>
      </c>
      <c r="G1825" s="10">
        <f>VLOOKUP(C1825,away!$B$2:$E$404,4,FALSE)</f>
        <v>1.2844</v>
      </c>
      <c r="H1825" s="10">
        <f>VLOOKUP(A1825,away!$A$2:$E$404,3,FALSE)</f>
        <v>1.2646999999999999</v>
      </c>
      <c r="I1825" s="10">
        <f>VLOOKUP(C1825,away!$B$2:$E$404,3,FALSE)</f>
        <v>0.79069999999999996</v>
      </c>
      <c r="J1825" s="10">
        <f>VLOOKUP(B1825,home!$B$2:$E$404,4,FALSE)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341</v>
      </c>
      <c r="B1826" t="s">
        <v>175</v>
      </c>
      <c r="C1826" t="s">
        <v>174</v>
      </c>
      <c r="D1826" s="7" t="s">
        <v>418</v>
      </c>
      <c r="E1826" s="10">
        <f>VLOOKUP(A1826,home!$A$2:$E$404,3,FALSE)</f>
        <v>1.2188000000000001</v>
      </c>
      <c r="F1826" s="10">
        <f>VLOOKUP(B1826,home!$B$2:$E$404,3,FALSE)</f>
        <v>1.0940000000000001</v>
      </c>
      <c r="G1826" s="10">
        <f>VLOOKUP(C1826,away!$B$2:$E$404,4,FALSE)</f>
        <v>0.61539999999999995</v>
      </c>
      <c r="H1826" s="10">
        <f>VLOOKUP(A1826,away!$A$2:$E$404,3,FALSE)</f>
        <v>1</v>
      </c>
      <c r="I1826" s="10">
        <f>VLOOKUP(C1826,away!$B$2:$E$404,3,FALSE)</f>
        <v>1.75</v>
      </c>
      <c r="J1826" s="10">
        <f>VLOOKUP(B1826,home!$B$2:$E$404,4,FALSE)</f>
        <v>0.66669999999999996</v>
      </c>
      <c r="K1826" s="12">
        <f t="shared" si="2406"/>
        <v>0.82055417488000015</v>
      </c>
      <c r="L1826" s="12">
        <f t="shared" si="2407"/>
        <v>1.166725</v>
      </c>
      <c r="M1826" s="13">
        <f t="shared" si="2408"/>
        <v>0.13706785622261672</v>
      </c>
      <c r="N1826" s="13">
        <f t="shared" si="2409"/>
        <v>0.11247160166531973</v>
      </c>
      <c r="O1826" s="13">
        <f t="shared" si="2410"/>
        <v>0.15992049455133248</v>
      </c>
      <c r="P1826" s="13">
        <f t="shared" si="2411"/>
        <v>0.13122342945297016</v>
      </c>
      <c r="Q1826" s="13">
        <f t="shared" si="2412"/>
        <v>4.6144521150959246E-2</v>
      </c>
      <c r="R1826" s="13">
        <f t="shared" si="2413"/>
        <v>9.329161950270172E-2</v>
      </c>
      <c r="S1826" s="13">
        <f t="shared" si="2414"/>
        <v>3.1407050697268714E-2</v>
      </c>
      <c r="T1826" s="13">
        <f t="shared" si="2415"/>
        <v>5.3837966439852926E-2</v>
      </c>
      <c r="U1826" s="13">
        <f t="shared" si="2416"/>
        <v>7.6550827864258333E-2</v>
      </c>
      <c r="V1826" s="13">
        <f t="shared" si="2417"/>
        <v>3.3408764056940968E-3</v>
      </c>
      <c r="W1826" s="13">
        <f t="shared" si="2418"/>
        <v>1.2621359826086026E-2</v>
      </c>
      <c r="X1826" s="13">
        <f t="shared" si="2419"/>
        <v>1.4725656043090219E-2</v>
      </c>
      <c r="Y1826" s="13">
        <f t="shared" si="2420"/>
        <v>8.5903955234372213E-3</v>
      </c>
      <c r="Z1826" s="13">
        <f t="shared" si="2421"/>
        <v>3.6281888254763216E-2</v>
      </c>
      <c r="AA1826" s="13">
        <f t="shared" si="2422"/>
        <v>2.97712548799756E-2</v>
      </c>
      <c r="AB1826" s="13">
        <f t="shared" si="2423"/>
        <v>1.2214463741590279E-2</v>
      </c>
      <c r="AC1826" s="13">
        <f t="shared" si="2424"/>
        <v>1.9990156309043251E-4</v>
      </c>
      <c r="AD1826" s="13">
        <f t="shared" si="2425"/>
        <v>2.5891273744893997E-3</v>
      </c>
      <c r="AE1826" s="13">
        <f t="shared" si="2426"/>
        <v>3.0207996360011452E-3</v>
      </c>
      <c r="AF1826" s="13">
        <f t="shared" si="2427"/>
        <v>1.7622212276567186E-3</v>
      </c>
      <c r="AG1826" s="13">
        <f t="shared" si="2428"/>
        <v>6.8534252061259484E-4</v>
      </c>
      <c r="AH1826" s="13">
        <f t="shared" si="2429"/>
        <v>1.0582746518509658E-2</v>
      </c>
      <c r="AI1826" s="13">
        <f t="shared" si="2430"/>
        <v>8.6837168374598855E-3</v>
      </c>
      <c r="AJ1826" s="13">
        <f t="shared" si="2431"/>
        <v>3.5627300522267308E-3</v>
      </c>
      <c r="AK1826" s="13">
        <f t="shared" si="2432"/>
        <v>9.7447100610836162E-4</v>
      </c>
      <c r="AL1826" s="13">
        <f t="shared" si="2433"/>
        <v>7.6551189708933417E-6</v>
      </c>
      <c r="AM1826" s="13">
        <f t="shared" si="2434"/>
        <v>4.249038552866743E-4</v>
      </c>
      <c r="AN1826" s="13">
        <f t="shared" si="2435"/>
        <v>4.9574595055934512E-4</v>
      </c>
      <c r="AO1826" s="13">
        <f t="shared" si="2436"/>
        <v>2.8919959708317605E-4</v>
      </c>
      <c r="AP1826" s="13">
        <f t="shared" si="2437"/>
        <v>1.124721333022895E-4</v>
      </c>
      <c r="AQ1826" s="13">
        <f t="shared" si="2438"/>
        <v>3.2806012431778443E-5</v>
      </c>
      <c r="AR1826" s="13">
        <f t="shared" si="2439"/>
        <v>2.4694309863616368E-3</v>
      </c>
      <c r="AS1826" s="13">
        <f t="shared" si="2440"/>
        <v>2.0263019054370776E-3</v>
      </c>
      <c r="AT1826" s="13">
        <f t="shared" si="2441"/>
        <v>8.3134524403684666E-4</v>
      </c>
      <c r="AU1826" s="13">
        <f t="shared" si="2442"/>
        <v>2.2738793692035571E-4</v>
      </c>
      <c r="AV1826" s="13">
        <f t="shared" si="2443"/>
        <v>4.6646030239336988E-5</v>
      </c>
      <c r="AW1826" s="13">
        <f t="shared" si="2444"/>
        <v>2.0357535795985225E-7</v>
      </c>
      <c r="AX1826" s="13">
        <f t="shared" si="2445"/>
        <v>5.8109438729681296E-5</v>
      </c>
      <c r="AY1826" s="13">
        <f t="shared" si="2446"/>
        <v>6.779773490188742E-5</v>
      </c>
      <c r="AZ1826" s="13">
        <f t="shared" si="2447"/>
        <v>3.9550656126702306E-5</v>
      </c>
      <c r="BA1826" s="13">
        <f t="shared" si="2448"/>
        <v>1.5381579756475582E-5</v>
      </c>
      <c r="BB1826" s="13">
        <f t="shared" si="2449"/>
        <v>4.4865184103434954E-6</v>
      </c>
      <c r="BC1826" s="13">
        <f t="shared" si="2450"/>
        <v>1.0469066384616031E-6</v>
      </c>
      <c r="BD1826" s="13">
        <f t="shared" si="2451"/>
        <v>4.8019114459379661E-4</v>
      </c>
      <c r="BE1826" s="13">
        <f t="shared" si="2452"/>
        <v>3.9402284843684558E-4</v>
      </c>
      <c r="BF1826" s="13">
        <f t="shared" si="2453"/>
        <v>1.6165854664148161E-4</v>
      </c>
      <c r="BG1826" s="13">
        <f t="shared" si="2454"/>
        <v>4.421653178390032E-5</v>
      </c>
      <c r="BH1826" s="13">
        <f t="shared" si="2455"/>
        <v>9.0705149384984048E-6</v>
      </c>
      <c r="BI1826" s="13">
        <f t="shared" si="2456"/>
        <v>1.4885697802192554E-6</v>
      </c>
      <c r="BJ1826" s="14">
        <f t="shared" si="2457"/>
        <v>0.25799049179073208</v>
      </c>
      <c r="BK1826" s="14">
        <f t="shared" si="2458"/>
        <v>0.30331456719551292</v>
      </c>
      <c r="BL1826" s="14">
        <f t="shared" si="2459"/>
        <v>0.40224408521333305</v>
      </c>
      <c r="BM1826" s="14">
        <f t="shared" si="2460"/>
        <v>0.31964391574889722</v>
      </c>
      <c r="BN1826" s="14">
        <f t="shared" si="2461"/>
        <v>0.68011952254590002</v>
      </c>
    </row>
    <row r="1827" spans="1:66" x14ac:dyDescent="0.25">
      <c r="A1827" t="s">
        <v>341</v>
      </c>
      <c r="B1827" t="s">
        <v>176</v>
      </c>
      <c r="C1827" t="s">
        <v>173</v>
      </c>
      <c r="D1827" s="7" t="s">
        <v>418</v>
      </c>
      <c r="E1827" s="10">
        <f>VLOOKUP(A1827,home!$A$2:$E$404,3,FALSE)</f>
        <v>1.2188000000000001</v>
      </c>
      <c r="F1827" s="10" t="e">
        <f>VLOOKUP(B1827,home!$B$2:$E$404,3,FALSE)</f>
        <v>#N/A</v>
      </c>
      <c r="G1827" s="10">
        <f>VLOOKUP(C1827,away!$B$2:$E$404,4,FALSE)</f>
        <v>0.82050000000000001</v>
      </c>
      <c r="H1827" s="10">
        <f>VLOOKUP(A1827,away!$A$2:$E$404,3,FALSE)</f>
        <v>1</v>
      </c>
      <c r="I1827" s="10">
        <f>VLOOKUP(C1827,away!$B$2:$E$404,3,FALSE)</f>
        <v>0.33329999999999999</v>
      </c>
      <c r="J1827" s="10" t="e">
        <f>VLOOKUP(B1827,home!$B$2:$E$404,4,FALSE)</f>
        <v>#N/A</v>
      </c>
      <c r="K1827" s="12" t="e">
        <f t="shared" si="2406"/>
        <v>#N/A</v>
      </c>
      <c r="L1827" s="12" t="e">
        <f t="shared" si="2407"/>
        <v>#N/A</v>
      </c>
      <c r="M1827" s="13" t="e">
        <f t="shared" si="2408"/>
        <v>#N/A</v>
      </c>
      <c r="N1827" s="13" t="e">
        <f t="shared" si="2409"/>
        <v>#N/A</v>
      </c>
      <c r="O1827" s="13" t="e">
        <f t="shared" si="2410"/>
        <v>#N/A</v>
      </c>
      <c r="P1827" s="13" t="e">
        <f t="shared" si="2411"/>
        <v>#N/A</v>
      </c>
      <c r="Q1827" s="13" t="e">
        <f t="shared" si="2412"/>
        <v>#N/A</v>
      </c>
      <c r="R1827" s="13" t="e">
        <f t="shared" si="2413"/>
        <v>#N/A</v>
      </c>
      <c r="S1827" s="13" t="e">
        <f t="shared" si="2414"/>
        <v>#N/A</v>
      </c>
      <c r="T1827" s="13" t="e">
        <f t="shared" si="2415"/>
        <v>#N/A</v>
      </c>
      <c r="U1827" s="13" t="e">
        <f t="shared" si="2416"/>
        <v>#N/A</v>
      </c>
      <c r="V1827" s="13" t="e">
        <f t="shared" si="2417"/>
        <v>#N/A</v>
      </c>
      <c r="W1827" s="13" t="e">
        <f t="shared" si="2418"/>
        <v>#N/A</v>
      </c>
      <c r="X1827" s="13" t="e">
        <f t="shared" si="2419"/>
        <v>#N/A</v>
      </c>
      <c r="Y1827" s="13" t="e">
        <f t="shared" si="2420"/>
        <v>#N/A</v>
      </c>
      <c r="Z1827" s="13" t="e">
        <f t="shared" si="2421"/>
        <v>#N/A</v>
      </c>
      <c r="AA1827" s="13" t="e">
        <f t="shared" si="2422"/>
        <v>#N/A</v>
      </c>
      <c r="AB1827" s="13" t="e">
        <f t="shared" si="2423"/>
        <v>#N/A</v>
      </c>
      <c r="AC1827" s="13" t="e">
        <f t="shared" si="2424"/>
        <v>#N/A</v>
      </c>
      <c r="AD1827" s="13" t="e">
        <f t="shared" si="2425"/>
        <v>#N/A</v>
      </c>
      <c r="AE1827" s="13" t="e">
        <f t="shared" si="2426"/>
        <v>#N/A</v>
      </c>
      <c r="AF1827" s="13" t="e">
        <f t="shared" si="2427"/>
        <v>#N/A</v>
      </c>
      <c r="AG1827" s="13" t="e">
        <f t="shared" si="2428"/>
        <v>#N/A</v>
      </c>
      <c r="AH1827" s="13" t="e">
        <f t="shared" si="2429"/>
        <v>#N/A</v>
      </c>
      <c r="AI1827" s="13" t="e">
        <f t="shared" si="2430"/>
        <v>#N/A</v>
      </c>
      <c r="AJ1827" s="13" t="e">
        <f t="shared" si="2431"/>
        <v>#N/A</v>
      </c>
      <c r="AK1827" s="13" t="e">
        <f t="shared" si="2432"/>
        <v>#N/A</v>
      </c>
      <c r="AL1827" s="13" t="e">
        <f t="shared" si="2433"/>
        <v>#N/A</v>
      </c>
      <c r="AM1827" s="13" t="e">
        <f t="shared" si="2434"/>
        <v>#N/A</v>
      </c>
      <c r="AN1827" s="13" t="e">
        <f t="shared" si="2435"/>
        <v>#N/A</v>
      </c>
      <c r="AO1827" s="13" t="e">
        <f t="shared" si="2436"/>
        <v>#N/A</v>
      </c>
      <c r="AP1827" s="13" t="e">
        <f t="shared" si="2437"/>
        <v>#N/A</v>
      </c>
      <c r="AQ1827" s="13" t="e">
        <f t="shared" si="2438"/>
        <v>#N/A</v>
      </c>
      <c r="AR1827" s="13" t="e">
        <f t="shared" si="2439"/>
        <v>#N/A</v>
      </c>
      <c r="AS1827" s="13" t="e">
        <f t="shared" si="2440"/>
        <v>#N/A</v>
      </c>
      <c r="AT1827" s="13" t="e">
        <f t="shared" si="2441"/>
        <v>#N/A</v>
      </c>
      <c r="AU1827" s="13" t="e">
        <f t="shared" si="2442"/>
        <v>#N/A</v>
      </c>
      <c r="AV1827" s="13" t="e">
        <f t="shared" si="2443"/>
        <v>#N/A</v>
      </c>
      <c r="AW1827" s="13" t="e">
        <f t="shared" si="2444"/>
        <v>#N/A</v>
      </c>
      <c r="AX1827" s="13" t="e">
        <f t="shared" si="2445"/>
        <v>#N/A</v>
      </c>
      <c r="AY1827" s="13" t="e">
        <f t="shared" si="2446"/>
        <v>#N/A</v>
      </c>
      <c r="AZ1827" s="13" t="e">
        <f t="shared" si="2447"/>
        <v>#N/A</v>
      </c>
      <c r="BA1827" s="13" t="e">
        <f t="shared" si="2448"/>
        <v>#N/A</v>
      </c>
      <c r="BB1827" s="13" t="e">
        <f t="shared" si="2449"/>
        <v>#N/A</v>
      </c>
      <c r="BC1827" s="13" t="e">
        <f t="shared" si="2450"/>
        <v>#N/A</v>
      </c>
      <c r="BD1827" s="13" t="e">
        <f t="shared" si="2451"/>
        <v>#N/A</v>
      </c>
      <c r="BE1827" s="13" t="e">
        <f t="shared" si="2452"/>
        <v>#N/A</v>
      </c>
      <c r="BF1827" s="13" t="e">
        <f t="shared" si="2453"/>
        <v>#N/A</v>
      </c>
      <c r="BG1827" s="13" t="e">
        <f t="shared" si="2454"/>
        <v>#N/A</v>
      </c>
      <c r="BH1827" s="13" t="e">
        <f t="shared" si="2455"/>
        <v>#N/A</v>
      </c>
      <c r="BI1827" s="13" t="e">
        <f t="shared" si="2456"/>
        <v>#N/A</v>
      </c>
      <c r="BJ1827" s="14" t="e">
        <f t="shared" si="2457"/>
        <v>#N/A</v>
      </c>
      <c r="BK1827" s="14" t="e">
        <f t="shared" si="2458"/>
        <v>#N/A</v>
      </c>
      <c r="BL1827" s="14" t="e">
        <f t="shared" si="2459"/>
        <v>#N/A</v>
      </c>
      <c r="BM1827" s="14" t="e">
        <f t="shared" si="2460"/>
        <v>#N/A</v>
      </c>
      <c r="BN1827" s="14" t="e">
        <f t="shared" si="2461"/>
        <v>#N/A</v>
      </c>
    </row>
    <row r="1828" spans="1:66" x14ac:dyDescent="0.25">
      <c r="A1828" t="s">
        <v>341</v>
      </c>
      <c r="B1828" t="s">
        <v>171</v>
      </c>
      <c r="C1828" t="s">
        <v>168</v>
      </c>
      <c r="D1828" s="7" t="s">
        <v>418</v>
      </c>
      <c r="E1828" s="10">
        <f>VLOOKUP(A1828,home!$A$2:$E$404,3,FALSE)</f>
        <v>1.2188000000000001</v>
      </c>
      <c r="F1828" s="10">
        <f>VLOOKUP(B1828,home!$B$2:$E$404,3,FALSE)</f>
        <v>0.41020000000000001</v>
      </c>
      <c r="G1828" s="10">
        <f>VLOOKUP(C1828,away!$B$2:$E$404,4,FALSE)</f>
        <v>0.82050000000000001</v>
      </c>
      <c r="H1828" s="10">
        <f>VLOOKUP(A1828,away!$A$2:$E$404,3,FALSE)</f>
        <v>1</v>
      </c>
      <c r="I1828" s="10">
        <f>VLOOKUP(C1828,away!$B$2:$E$404,3,FALSE)</f>
        <v>1.5</v>
      </c>
      <c r="J1828" s="10">
        <f>VLOOKUP(B1828,home!$B$2:$E$404,4,FALSE)</f>
        <v>1.5</v>
      </c>
      <c r="K1828" s="12">
        <f t="shared" si="2406"/>
        <v>0.41021041908000005</v>
      </c>
      <c r="L1828" s="12">
        <f t="shared" si="2407"/>
        <v>2.25</v>
      </c>
      <c r="M1828" s="13">
        <f t="shared" si="2408"/>
        <v>6.9933504852599956E-2</v>
      </c>
      <c r="N1828" s="13">
        <f t="shared" si="2409"/>
        <v>2.868745233331824E-2</v>
      </c>
      <c r="O1828" s="13">
        <f t="shared" si="2410"/>
        <v>0.15735038591834991</v>
      </c>
      <c r="P1828" s="13">
        <f t="shared" si="2411"/>
        <v>6.4546767749966039E-2</v>
      </c>
      <c r="Q1828" s="13">
        <f t="shared" si="2412"/>
        <v>5.8839459219940009E-3</v>
      </c>
      <c r="R1828" s="13">
        <f t="shared" si="2413"/>
        <v>0.17701918415814366</v>
      </c>
      <c r="S1828" s="13">
        <f t="shared" si="2414"/>
        <v>1.4893738115047317E-2</v>
      </c>
      <c r="T1828" s="13">
        <f t="shared" si="2415"/>
        <v>1.3238878324486503E-2</v>
      </c>
      <c r="U1828" s="13">
        <f t="shared" si="2416"/>
        <v>7.2615113718711807E-2</v>
      </c>
      <c r="V1828" s="13">
        <f t="shared" si="2417"/>
        <v>1.5273916384603331E-3</v>
      </c>
      <c r="W1828" s="13">
        <f t="shared" si="2418"/>
        <v>8.0455197416840569E-4</v>
      </c>
      <c r="X1828" s="13">
        <f t="shared" si="2419"/>
        <v>1.8102419418789129E-3</v>
      </c>
      <c r="Y1828" s="13">
        <f t="shared" si="2420"/>
        <v>2.0365221846137772E-3</v>
      </c>
      <c r="Z1828" s="13">
        <f t="shared" si="2421"/>
        <v>0.13276438811860775</v>
      </c>
      <c r="AA1828" s="13">
        <f t="shared" si="2422"/>
        <v>5.4461335289033859E-2</v>
      </c>
      <c r="AB1828" s="13">
        <f t="shared" si="2423"/>
        <v>1.1170303586285488E-2</v>
      </c>
      <c r="AC1828" s="13">
        <f t="shared" si="2424"/>
        <v>8.8108869953264216E-5</v>
      </c>
      <c r="AD1828" s="13">
        <f t="shared" si="2425"/>
        <v>8.2508900623815749E-5</v>
      </c>
      <c r="AE1828" s="13">
        <f t="shared" si="2426"/>
        <v>1.8564502640358544E-4</v>
      </c>
      <c r="AF1828" s="13">
        <f t="shared" si="2427"/>
        <v>2.0885065470403364E-4</v>
      </c>
      <c r="AG1828" s="13">
        <f t="shared" si="2428"/>
        <v>1.5663799102802524E-4</v>
      </c>
      <c r="AH1828" s="13">
        <f t="shared" si="2429"/>
        <v>7.4679968316716874E-2</v>
      </c>
      <c r="AI1828" s="13">
        <f t="shared" si="2430"/>
        <v>3.0634501100081552E-2</v>
      </c>
      <c r="AJ1828" s="13">
        <f t="shared" si="2431"/>
        <v>6.2832957672855887E-3</v>
      </c>
      <c r="AK1828" s="13">
        <f t="shared" si="2432"/>
        <v>8.5915779663393757E-4</v>
      </c>
      <c r="AL1828" s="13">
        <f t="shared" si="2433"/>
        <v>3.2528858821374358E-6</v>
      </c>
      <c r="AM1828" s="13">
        <f t="shared" si="2434"/>
        <v>6.7692021405451081E-6</v>
      </c>
      <c r="AN1828" s="13">
        <f t="shared" si="2435"/>
        <v>1.5230704816226493E-5</v>
      </c>
      <c r="AO1828" s="13">
        <f t="shared" si="2436"/>
        <v>1.7134542918254806E-5</v>
      </c>
      <c r="AP1828" s="13">
        <f t="shared" si="2437"/>
        <v>1.2850907188691107E-5</v>
      </c>
      <c r="AQ1828" s="13">
        <f t="shared" si="2438"/>
        <v>7.228635293638749E-6</v>
      </c>
      <c r="AR1828" s="13">
        <f t="shared" si="2439"/>
        <v>3.3605985742522576E-2</v>
      </c>
      <c r="AS1828" s="13">
        <f t="shared" si="2440"/>
        <v>1.3785525495036692E-2</v>
      </c>
      <c r="AT1828" s="13">
        <f t="shared" si="2441"/>
        <v>2.8274830952785138E-3</v>
      </c>
      <c r="AU1828" s="13">
        <f t="shared" si="2442"/>
        <v>3.866210084852717E-4</v>
      </c>
      <c r="AV1828" s="13">
        <f t="shared" si="2443"/>
        <v>3.9648991478968883E-5</v>
      </c>
      <c r="AW1828" s="13">
        <f t="shared" si="2444"/>
        <v>8.3397980058188355E-8</v>
      </c>
      <c r="AX1828" s="13">
        <f t="shared" si="2445"/>
        <v>4.6279954115170701E-7</v>
      </c>
      <c r="AY1828" s="13">
        <f t="shared" si="2446"/>
        <v>1.0412989675913409E-6</v>
      </c>
      <c r="AZ1828" s="13">
        <f t="shared" si="2447"/>
        <v>1.1714613385402586E-6</v>
      </c>
      <c r="BA1828" s="13">
        <f t="shared" si="2448"/>
        <v>8.7859600390519399E-7</v>
      </c>
      <c r="BB1828" s="13">
        <f t="shared" si="2449"/>
        <v>4.9421025219667172E-7</v>
      </c>
      <c r="BC1828" s="13">
        <f t="shared" si="2450"/>
        <v>2.2239461348850219E-7</v>
      </c>
      <c r="BD1828" s="13">
        <f t="shared" si="2451"/>
        <v>1.2602244653445973E-2</v>
      </c>
      <c r="BE1828" s="13">
        <f t="shared" si="2452"/>
        <v>5.1695720606387621E-3</v>
      </c>
      <c r="BF1828" s="13">
        <f t="shared" si="2453"/>
        <v>1.060306160729443E-3</v>
      </c>
      <c r="BG1828" s="13">
        <f t="shared" si="2454"/>
        <v>1.4498287818197697E-4</v>
      </c>
      <c r="BH1828" s="13">
        <f t="shared" si="2455"/>
        <v>1.4868371804613336E-5</v>
      </c>
      <c r="BI1828" s="13">
        <f t="shared" si="2456"/>
        <v>1.2198322058015388E-6</v>
      </c>
      <c r="BJ1828" s="14">
        <f t="shared" si="2457"/>
        <v>5.3158720006293514E-2</v>
      </c>
      <c r="BK1828" s="14">
        <f t="shared" si="2458"/>
        <v>0.15099380541087662</v>
      </c>
      <c r="BL1828" s="14">
        <f t="shared" si="2459"/>
        <v>0.65471170394105138</v>
      </c>
      <c r="BM1828" s="14">
        <f t="shared" si="2460"/>
        <v>0.48820641864146991</v>
      </c>
      <c r="BN1828" s="14">
        <f t="shared" si="2461"/>
        <v>0.50342124093437179</v>
      </c>
    </row>
    <row r="1829" spans="1:66" x14ac:dyDescent="0.25">
      <c r="A1829" t="s">
        <v>345</v>
      </c>
      <c r="B1829" t="s">
        <v>244</v>
      </c>
      <c r="C1829" t="s">
        <v>319</v>
      </c>
      <c r="D1829" s="7" t="s">
        <v>418</v>
      </c>
      <c r="E1829" s="10">
        <f>VLOOKUP(A1829,home!$A$2:$E$404,3,FALSE)</f>
        <v>1.5690999999999999</v>
      </c>
      <c r="F1829" s="10">
        <f>VLOOKUP(B1829,home!$B$2:$E$404,3,FALSE)</f>
        <v>0.9849</v>
      </c>
      <c r="G1829" s="10">
        <f>VLOOKUP(C1829,away!$B$2:$E$404,4,FALSE)</f>
        <v>1.2109000000000001</v>
      </c>
      <c r="H1829" s="10">
        <f>VLOOKUP(A1829,away!$A$2:$E$404,3,FALSE)</f>
        <v>1.1701999999999999</v>
      </c>
      <c r="I1829" s="10">
        <f>VLOOKUP(C1829,away!$B$2:$E$404,3,FALSE)</f>
        <v>0.51270000000000004</v>
      </c>
      <c r="J1829" s="10">
        <f>VLOOKUP(B1829,home!$B$2:$E$404,4,FALSE)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345</v>
      </c>
      <c r="B1830" t="s">
        <v>240</v>
      </c>
      <c r="C1830" t="s">
        <v>233</v>
      </c>
      <c r="D1830" s="7" t="s">
        <v>418</v>
      </c>
      <c r="E1830" s="10">
        <f>VLOOKUP(A1830,home!$A$2:$E$404,3,FALSE)</f>
        <v>1.5690999999999999</v>
      </c>
      <c r="F1830" s="10">
        <f>VLOOKUP(B1830,home!$B$2:$E$404,3,FALSE)</f>
        <v>0.84970000000000001</v>
      </c>
      <c r="G1830" s="10">
        <f>VLOOKUP(C1830,away!$B$2:$E$404,4,FALSE)</f>
        <v>1.2746</v>
      </c>
      <c r="H1830" s="10">
        <f>VLOOKUP(A1830,away!$A$2:$E$404,3,FALSE)</f>
        <v>1.1701999999999999</v>
      </c>
      <c r="I1830" s="10">
        <f>VLOOKUP(C1830,away!$B$2:$E$404,3,FALSE)</f>
        <v>0.85460000000000003</v>
      </c>
      <c r="J1830" s="10">
        <f>VLOOKUP(B1830,home!$B$2:$E$404,4,FALSE)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346</v>
      </c>
      <c r="B1831" t="s">
        <v>248</v>
      </c>
      <c r="C1831" t="s">
        <v>254</v>
      </c>
      <c r="D1831" s="7" t="s">
        <v>418</v>
      </c>
      <c r="E1831" s="10">
        <f>VLOOKUP(A1831,home!$A$2:$E$404,3,FALSE)</f>
        <v>1.254</v>
      </c>
      <c r="F1831" s="10">
        <f>VLOOKUP(B1831,home!$B$2:$E$404,3,FALSE)</f>
        <v>0.54820000000000002</v>
      </c>
      <c r="G1831" s="10">
        <f>VLOOKUP(C1831,away!$B$2:$E$404,4,FALSE)</f>
        <v>1.4952000000000001</v>
      </c>
      <c r="H1831" s="10">
        <f>VLOOKUP(A1831,away!$A$2:$E$404,3,FALSE)</f>
        <v>0.9476</v>
      </c>
      <c r="I1831" s="10">
        <f>VLOOKUP(C1831,away!$B$2:$E$404,3,FALSE)</f>
        <v>0.65959999999999996</v>
      </c>
      <c r="J1831" s="10">
        <f>VLOOKUP(B1831,home!$B$2:$E$404,4,FALSE)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346</v>
      </c>
      <c r="B1832" t="s">
        <v>250</v>
      </c>
      <c r="C1832" t="s">
        <v>251</v>
      </c>
      <c r="D1832" s="7" t="s">
        <v>418</v>
      </c>
      <c r="E1832" s="10">
        <f>VLOOKUP(A1832,home!$A$2:$E$404,3,FALSE)</f>
        <v>1.254</v>
      </c>
      <c r="F1832" s="10">
        <f>VLOOKUP(B1832,home!$B$2:$E$404,3,FALSE)</f>
        <v>0.69110000000000005</v>
      </c>
      <c r="G1832" s="10">
        <f>VLOOKUP(C1832,away!$B$2:$E$404,4,FALSE)</f>
        <v>0.85060000000000002</v>
      </c>
      <c r="H1832" s="10">
        <f>VLOOKUP(A1832,away!$A$2:$E$404,3,FALSE)</f>
        <v>0.9476</v>
      </c>
      <c r="I1832" s="10">
        <f>VLOOKUP(C1832,away!$B$2:$E$404,3,FALSE)</f>
        <v>1.1256999999999999</v>
      </c>
      <c r="J1832" s="10">
        <f>VLOOKUP(B1832,home!$B$2:$E$404,4,FALSE)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337</v>
      </c>
      <c r="B1833" t="s">
        <v>85</v>
      </c>
      <c r="C1833" t="s">
        <v>80</v>
      </c>
      <c r="D1833" s="7" t="s">
        <v>419</v>
      </c>
      <c r="E1833" s="10">
        <f>VLOOKUP(A1833,home!$A$2:$E$404,3,FALSE)</f>
        <v>1.2959000000000001</v>
      </c>
      <c r="F1833" s="10">
        <f>VLOOKUP(B1833,home!$B$2:$E$404,3,FALSE)</f>
        <v>0.57869999999999999</v>
      </c>
      <c r="G1833" s="10">
        <f>VLOOKUP(C1833,away!$B$2:$E$404,4,FALSE)</f>
        <v>1.0288999999999999</v>
      </c>
      <c r="H1833" s="10">
        <f>VLOOKUP(A1833,away!$A$2:$E$404,3,FALSE)</f>
        <v>1</v>
      </c>
      <c r="I1833" s="10">
        <f>VLOOKUP(C1833,away!$B$2:$E$404,3,FALSE)</f>
        <v>1.6667000000000001</v>
      </c>
      <c r="J1833" s="10">
        <f>VLOOKUP(B1833,home!$B$2:$E$404,4,FALSE)</f>
        <v>0.5</v>
      </c>
      <c r="K1833" s="12">
        <f t="shared" si="2406"/>
        <v>0.77161051883700005</v>
      </c>
      <c r="L1833" s="12">
        <f t="shared" si="2407"/>
        <v>0.83335000000000004</v>
      </c>
      <c r="M1833" s="13">
        <f t="shared" si="2408"/>
        <v>0.20089748642006608</v>
      </c>
      <c r="N1833" s="13">
        <f t="shared" si="2409"/>
        <v>0.15501461372963635</v>
      </c>
      <c r="O1833" s="13">
        <f t="shared" si="2410"/>
        <v>0.16741792030816208</v>
      </c>
      <c r="P1833" s="13">
        <f t="shared" si="2411"/>
        <v>0.12918142835159246</v>
      </c>
      <c r="Q1833" s="13">
        <f t="shared" si="2412"/>
        <v>5.9805453263620918E-2</v>
      </c>
      <c r="R1833" s="13">
        <f t="shared" si="2413"/>
        <v>6.9758861944403422E-2</v>
      </c>
      <c r="S1833" s="13">
        <f t="shared" si="2414"/>
        <v>2.0766613022803349E-2</v>
      </c>
      <c r="T1833" s="13">
        <f t="shared" si="2415"/>
        <v>4.9838874477238497E-2</v>
      </c>
      <c r="U1833" s="13">
        <f t="shared" si="2416"/>
        <v>5.3826671658399779E-2</v>
      </c>
      <c r="V1833" s="13">
        <f t="shared" si="2417"/>
        <v>1.4837090299771737E-3</v>
      </c>
      <c r="W1833" s="13">
        <f t="shared" si="2418"/>
        <v>1.5382172274008165E-2</v>
      </c>
      <c r="X1833" s="13">
        <f t="shared" si="2419"/>
        <v>1.2818733264544706E-2</v>
      </c>
      <c r="Y1833" s="13">
        <f t="shared" si="2420"/>
        <v>5.3412456830041642E-3</v>
      </c>
      <c r="Z1833" s="13">
        <f t="shared" si="2421"/>
        <v>1.9377849200456199E-2</v>
      </c>
      <c r="AA1833" s="13">
        <f t="shared" si="2422"/>
        <v>1.4952152275509153E-2</v>
      </c>
      <c r="AB1833" s="13">
        <f t="shared" si="2423"/>
        <v>5.7686189875177244E-3</v>
      </c>
      <c r="AC1833" s="13">
        <f t="shared" si="2424"/>
        <v>5.9628562048631092E-5</v>
      </c>
      <c r="AD1833" s="13">
        <f t="shared" si="2425"/>
        <v>2.9672614822968887E-3</v>
      </c>
      <c r="AE1833" s="13">
        <f t="shared" si="2426"/>
        <v>2.4727673562721124E-3</v>
      </c>
      <c r="AF1833" s="13">
        <f t="shared" si="2427"/>
        <v>1.0303403381746823E-3</v>
      </c>
      <c r="AG1833" s="13">
        <f t="shared" si="2428"/>
        <v>2.8621137360595718E-4</v>
      </c>
      <c r="AH1833" s="13">
        <f t="shared" si="2429"/>
        <v>4.0371326578000424E-3</v>
      </c>
      <c r="AI1833" s="13">
        <f t="shared" si="2430"/>
        <v>3.1150940246988876E-3</v>
      </c>
      <c r="AJ1833" s="13">
        <f t="shared" si="2431"/>
        <v>1.2018196583119735E-3</v>
      </c>
      <c r="AK1833" s="13">
        <f t="shared" si="2432"/>
        <v>3.0911223003286933E-4</v>
      </c>
      <c r="AL1833" s="13">
        <f t="shared" si="2433"/>
        <v>1.5336981966787506E-6</v>
      </c>
      <c r="AM1833" s="13">
        <f t="shared" si="2434"/>
        <v>4.5791403437602971E-4</v>
      </c>
      <c r="AN1833" s="13">
        <f t="shared" si="2435"/>
        <v>3.8160266054726438E-4</v>
      </c>
      <c r="AO1833" s="13">
        <f t="shared" si="2436"/>
        <v>1.5900428858353136E-4</v>
      </c>
      <c r="AP1833" s="13">
        <f t="shared" si="2437"/>
        <v>4.4168741297028625E-5</v>
      </c>
      <c r="AQ1833" s="13">
        <f t="shared" si="2438"/>
        <v>9.2020051399697005E-6</v>
      </c>
      <c r="AR1833" s="13">
        <f t="shared" si="2439"/>
        <v>6.7286890007553339E-4</v>
      </c>
      <c r="AS1833" s="13">
        <f t="shared" si="2440"/>
        <v>5.1919272109656378E-4</v>
      </c>
      <c r="AT1833" s="13">
        <f t="shared" si="2441"/>
        <v>2.0030728245085672E-4</v>
      </c>
      <c r="AU1833" s="13">
        <f t="shared" si="2442"/>
        <v>5.1519735379578357E-5</v>
      </c>
      <c r="AV1833" s="13">
        <f t="shared" si="2443"/>
        <v>9.9382924366453496E-6</v>
      </c>
      <c r="AW1833" s="13">
        <f t="shared" si="2444"/>
        <v>2.7394475222960343E-8</v>
      </c>
      <c r="AX1833" s="13">
        <f t="shared" si="2445"/>
        <v>5.8888547607938679E-5</v>
      </c>
      <c r="AY1833" s="13">
        <f t="shared" si="2446"/>
        <v>4.9074771149075705E-5</v>
      </c>
      <c r="AZ1833" s="13">
        <f t="shared" si="2447"/>
        <v>2.0448230268541114E-5</v>
      </c>
      <c r="BA1833" s="13">
        <f t="shared" si="2448"/>
        <v>5.680177564762913E-6</v>
      </c>
      <c r="BB1833" s="13">
        <f t="shared" si="2449"/>
        <v>1.1833939933987932E-6</v>
      </c>
      <c r="BC1833" s="13">
        <f t="shared" si="2450"/>
        <v>1.9723627687977697E-7</v>
      </c>
      <c r="BD1833" s="13">
        <f t="shared" si="2451"/>
        <v>9.345588297965759E-5</v>
      </c>
      <c r="BE1833" s="13">
        <f t="shared" si="2452"/>
        <v>7.2111542354303545E-5</v>
      </c>
      <c r="BF1833" s="13">
        <f t="shared" si="2453"/>
        <v>2.7821012305070232E-5</v>
      </c>
      <c r="BG1833" s="13">
        <f t="shared" si="2454"/>
        <v>7.1556619130952677E-6</v>
      </c>
      <c r="BH1833" s="13">
        <f t="shared" si="2455"/>
        <v>1.3803460003463998E-6</v>
      </c>
      <c r="BI1833" s="13">
        <f t="shared" si="2456"/>
        <v>2.1301789870037272E-7</v>
      </c>
      <c r="BJ1833" s="14">
        <f t="shared" si="2457"/>
        <v>0.30614503732920673</v>
      </c>
      <c r="BK1833" s="14">
        <f t="shared" si="2458"/>
        <v>0.35243947385583341</v>
      </c>
      <c r="BL1833" s="14">
        <f t="shared" si="2459"/>
        <v>0.32204334813972635</v>
      </c>
      <c r="BM1833" s="14">
        <f t="shared" si="2460"/>
        <v>0.21788089713106773</v>
      </c>
      <c r="BN1833" s="14">
        <f t="shared" si="2461"/>
        <v>0.78207576401748136</v>
      </c>
    </row>
    <row r="1834" spans="1:66" x14ac:dyDescent="0.25">
      <c r="A1834" t="s">
        <v>337</v>
      </c>
      <c r="B1834" t="s">
        <v>78</v>
      </c>
      <c r="C1834" t="s">
        <v>88</v>
      </c>
      <c r="D1834" s="7" t="s">
        <v>419</v>
      </c>
      <c r="E1834" s="10">
        <f>VLOOKUP(A1834,home!$A$2:$E$404,3,FALSE)</f>
        <v>1.2959000000000001</v>
      </c>
      <c r="F1834" s="10">
        <f>VLOOKUP(B1834,home!$B$2:$E$404,3,FALSE)</f>
        <v>1.2861</v>
      </c>
      <c r="G1834" s="10">
        <f>VLOOKUP(C1834,away!$B$2:$E$404,4,FALSE)</f>
        <v>1.8006</v>
      </c>
      <c r="H1834" s="10">
        <f>VLOOKUP(A1834,away!$A$2:$E$404,3,FALSE)</f>
        <v>1</v>
      </c>
      <c r="I1834" s="10">
        <f>VLOOKUP(C1834,away!$B$2:$E$404,3,FALSE)</f>
        <v>0.66669999999999996</v>
      </c>
      <c r="J1834" s="10">
        <f>VLOOKUP(B1834,home!$B$2:$E$404,4,FALSE)</f>
        <v>0.66669999999999996</v>
      </c>
      <c r="K1834" s="12">
        <f t="shared" si="2406"/>
        <v>3.0009825761940001</v>
      </c>
      <c r="L1834" s="12">
        <f t="shared" si="2407"/>
        <v>0.44448888999999997</v>
      </c>
      <c r="M1834" s="13">
        <f t="shared" si="2408"/>
        <v>3.188972357122126E-2</v>
      </c>
      <c r="N1834" s="13">
        <f t="shared" si="2409"/>
        <v>9.5700504796878111E-2</v>
      </c>
      <c r="O1834" s="13">
        <f t="shared" si="2410"/>
        <v>1.4174627832578975E-2</v>
      </c>
      <c r="P1834" s="13">
        <f t="shared" si="2411"/>
        <v>4.2537811149604032E-2</v>
      </c>
      <c r="Q1834" s="13">
        <f t="shared" si="2412"/>
        <v>0.14359777371420077</v>
      </c>
      <c r="R1834" s="13">
        <f t="shared" si="2413"/>
        <v>3.1502322957330671E-3</v>
      </c>
      <c r="S1834" s="13">
        <f t="shared" si="2414"/>
        <v>1.4185332881282174E-2</v>
      </c>
      <c r="T1834" s="13">
        <f t="shared" si="2415"/>
        <v>6.3827615044696293E-2</v>
      </c>
      <c r="U1834" s="13">
        <f t="shared" si="2416"/>
        <v>9.4537922304585575E-3</v>
      </c>
      <c r="V1834" s="13">
        <f t="shared" si="2417"/>
        <v>2.1024293291035008E-3</v>
      </c>
      <c r="W1834" s="13">
        <f t="shared" si="2418"/>
        <v>0.14364480563218843</v>
      </c>
      <c r="X1834" s="13">
        <f t="shared" si="2419"/>
        <v>6.3848520209717194E-2</v>
      </c>
      <c r="Y1834" s="13">
        <f t="shared" si="2420"/>
        <v>1.418997893807988E-2</v>
      </c>
      <c r="Z1834" s="13">
        <f t="shared" si="2421"/>
        <v>4.6674775212418075E-4</v>
      </c>
      <c r="AA1834" s="13">
        <f t="shared" si="2422"/>
        <v>1.4007018716023826E-3</v>
      </c>
      <c r="AB1834" s="13">
        <f t="shared" si="2423"/>
        <v>2.1017409555605378E-3</v>
      </c>
      <c r="AC1834" s="13">
        <f t="shared" si="2424"/>
        <v>1.7527735376307401E-4</v>
      </c>
      <c r="AD1834" s="13">
        <f t="shared" si="2425"/>
        <v>0.10776888971574282</v>
      </c>
      <c r="AE1834" s="13">
        <f t="shared" si="2426"/>
        <v>4.7902074166282949E-2</v>
      </c>
      <c r="AF1834" s="13">
        <f t="shared" si="2427"/>
        <v>1.064596988743439E-2</v>
      </c>
      <c r="AG1834" s="13">
        <f t="shared" si="2428"/>
        <v>1.5773384460797118E-3</v>
      </c>
      <c r="AH1834" s="13">
        <f t="shared" si="2429"/>
        <v>5.1866047562918062E-5</v>
      </c>
      <c r="AI1834" s="13">
        <f t="shared" si="2430"/>
        <v>1.5564910503236638E-4</v>
      </c>
      <c r="AJ1834" s="13">
        <f t="shared" si="2431"/>
        <v>2.3355012610116069E-4</v>
      </c>
      <c r="AK1834" s="13">
        <f t="shared" si="2432"/>
        <v>2.3362661969916494E-4</v>
      </c>
      <c r="AL1834" s="13">
        <f t="shared" si="2433"/>
        <v>9.3521224246729277E-6</v>
      </c>
      <c r="AM1834" s="13">
        <f t="shared" si="2434"/>
        <v>6.4682512058543376E-2</v>
      </c>
      <c r="AN1834" s="13">
        <f t="shared" si="2435"/>
        <v>2.8750657987313563E-2</v>
      </c>
      <c r="AO1834" s="13">
        <f t="shared" si="2436"/>
        <v>6.3896740277753191E-3</v>
      </c>
      <c r="AP1834" s="13">
        <f t="shared" si="2437"/>
        <v>9.4671303868922659E-4</v>
      </c>
      <c r="AQ1834" s="13">
        <f t="shared" si="2438"/>
        <v>1.0520085692887535E-4</v>
      </c>
      <c r="AR1834" s="13">
        <f t="shared" si="2439"/>
        <v>4.6107763819857326E-6</v>
      </c>
      <c r="AS1834" s="13">
        <f t="shared" si="2440"/>
        <v>1.3836859585065996E-5</v>
      </c>
      <c r="AT1834" s="13">
        <f t="shared" si="2441"/>
        <v>2.0762087262013E-5</v>
      </c>
      <c r="AU1834" s="13">
        <f t="shared" si="2442"/>
        <v>2.0768887372906802E-5</v>
      </c>
      <c r="AV1834" s="13">
        <f t="shared" si="2443"/>
        <v>1.5581767283257223E-5</v>
      </c>
      <c r="AW1834" s="13">
        <f t="shared" si="2444"/>
        <v>3.4652300089734801E-7</v>
      </c>
      <c r="AX1834" s="13">
        <f t="shared" si="2445"/>
        <v>3.2351848612024503E-2</v>
      </c>
      <c r="AY1834" s="13">
        <f t="shared" si="2446"/>
        <v>1.4380037279006814E-2</v>
      </c>
      <c r="AZ1834" s="13">
        <f t="shared" si="2447"/>
        <v>3.1958834041521788E-3</v>
      </c>
      <c r="BA1834" s="13">
        <f t="shared" si="2448"/>
        <v>4.7351155562700765E-4</v>
      </c>
      <c r="BB1834" s="13">
        <f t="shared" si="2449"/>
        <v>5.2617656440705471E-5</v>
      </c>
      <c r="BC1834" s="13">
        <f t="shared" si="2450"/>
        <v>4.6775927411461078E-6</v>
      </c>
      <c r="BD1834" s="13">
        <f t="shared" si="2451"/>
        <v>3.4157314601117537E-7</v>
      </c>
      <c r="BE1834" s="13">
        <f t="shared" si="2452"/>
        <v>1.0250550596753064E-6</v>
      </c>
      <c r="BF1834" s="13">
        <f t="shared" si="2453"/>
        <v>1.5380861868625476E-6</v>
      </c>
      <c r="BG1834" s="13">
        <f t="shared" si="2454"/>
        <v>1.5385899491530583E-6</v>
      </c>
      <c r="BH1834" s="13">
        <f t="shared" si="2455"/>
        <v>1.1543204073288852E-6</v>
      </c>
      <c r="BI1834" s="13">
        <f t="shared" si="2456"/>
        <v>6.9281908594782886E-7</v>
      </c>
      <c r="BJ1834" s="14">
        <f t="shared" si="2457"/>
        <v>0.84403680462054342</v>
      </c>
      <c r="BK1834" s="14">
        <f t="shared" si="2458"/>
        <v>0.10527996368640552</v>
      </c>
      <c r="BL1834" s="14">
        <f t="shared" si="2459"/>
        <v>3.1037637906049333E-2</v>
      </c>
      <c r="BM1834" s="14">
        <f t="shared" si="2460"/>
        <v>0.63539078984890041</v>
      </c>
      <c r="BN1834" s="14">
        <f t="shared" si="2461"/>
        <v>0.33105067336021621</v>
      </c>
    </row>
    <row r="1835" spans="1:66" x14ac:dyDescent="0.25">
      <c r="A1835" t="s">
        <v>337</v>
      </c>
      <c r="B1835" t="s">
        <v>82</v>
      </c>
      <c r="C1835" t="s">
        <v>94</v>
      </c>
      <c r="D1835" s="7" t="s">
        <v>419</v>
      </c>
      <c r="E1835" s="10">
        <f>VLOOKUP(A1835,home!$A$2:$E$404,3,FALSE)</f>
        <v>1.2959000000000001</v>
      </c>
      <c r="F1835" s="10">
        <f>VLOOKUP(B1835,home!$B$2:$E$404,3,FALSE)</f>
        <v>1.0288999999999999</v>
      </c>
      <c r="G1835" s="10">
        <f>VLOOKUP(C1835,away!$B$2:$E$404,4,FALSE)</f>
        <v>0.51439999999999997</v>
      </c>
      <c r="H1835" s="10">
        <f>VLOOKUP(A1835,away!$A$2:$E$404,3,FALSE)</f>
        <v>1</v>
      </c>
      <c r="I1835" s="10">
        <f>VLOOKUP(C1835,away!$B$2:$E$404,3,FALSE)</f>
        <v>0.1</v>
      </c>
      <c r="J1835" s="10">
        <f>VLOOKUP(B1835,home!$B$2:$E$404,4,FALSE)</f>
        <v>2</v>
      </c>
      <c r="K1835" s="12">
        <f t="shared" si="2406"/>
        <v>0.68587601674399989</v>
      </c>
      <c r="L1835" s="12">
        <f t="shared" si="2407"/>
        <v>0.2</v>
      </c>
      <c r="M1835" s="13">
        <f t="shared" si="2408"/>
        <v>0.41235278706606876</v>
      </c>
      <c r="N1835" s="13">
        <f t="shared" si="2409"/>
        <v>0.28282288708616199</v>
      </c>
      <c r="O1835" s="13">
        <f t="shared" si="2410"/>
        <v>8.2470557413213755E-2</v>
      </c>
      <c r="P1835" s="13">
        <f t="shared" si="2411"/>
        <v>5.6564577417232406E-2</v>
      </c>
      <c r="Q1835" s="13">
        <f t="shared" si="2412"/>
        <v>9.6990717619347411E-2</v>
      </c>
      <c r="R1835" s="13">
        <f t="shared" si="2413"/>
        <v>8.2470557413213755E-3</v>
      </c>
      <c r="S1835" s="13">
        <f t="shared" si="2414"/>
        <v>1.9398143523869484E-3</v>
      </c>
      <c r="T1835" s="13">
        <f t="shared" si="2415"/>
        <v>1.9398143523869486E-2</v>
      </c>
      <c r="U1835" s="13">
        <f t="shared" si="2416"/>
        <v>5.6564577417232403E-3</v>
      </c>
      <c r="V1835" s="13">
        <f t="shared" si="2417"/>
        <v>2.956604758306673E-5</v>
      </c>
      <c r="W1835" s="13">
        <f t="shared" si="2418"/>
        <v>2.2174535687300032E-2</v>
      </c>
      <c r="X1835" s="13">
        <f t="shared" si="2419"/>
        <v>4.434907137460007E-3</v>
      </c>
      <c r="Y1835" s="13">
        <f t="shared" si="2420"/>
        <v>4.4349071374600072E-4</v>
      </c>
      <c r="Z1835" s="13">
        <f t="shared" si="2421"/>
        <v>5.49803716088092E-4</v>
      </c>
      <c r="AA1835" s="13">
        <f t="shared" si="2422"/>
        <v>3.7709718278154956E-4</v>
      </c>
      <c r="AB1835" s="13">
        <f t="shared" si="2423"/>
        <v>1.2932095682579662E-4</v>
      </c>
      <c r="AC1835" s="13">
        <f t="shared" si="2424"/>
        <v>2.5348303683921702E-7</v>
      </c>
      <c r="AD1835" s="13">
        <f t="shared" si="2425"/>
        <v>3.8022455525882539E-3</v>
      </c>
      <c r="AE1835" s="13">
        <f t="shared" si="2426"/>
        <v>7.6044911051765098E-4</v>
      </c>
      <c r="AF1835" s="13">
        <f t="shared" si="2427"/>
        <v>7.6044911051765095E-5</v>
      </c>
      <c r="AG1835" s="13">
        <f t="shared" si="2428"/>
        <v>5.0696607367843421E-6</v>
      </c>
      <c r="AH1835" s="13">
        <f t="shared" si="2429"/>
        <v>2.749018580440459E-5</v>
      </c>
      <c r="AI1835" s="13">
        <f t="shared" si="2430"/>
        <v>1.8854859139077469E-5</v>
      </c>
      <c r="AJ1835" s="13">
        <f t="shared" si="2431"/>
        <v>6.4660478412898291E-6</v>
      </c>
      <c r="AK1835" s="13">
        <f t="shared" si="2432"/>
        <v>1.478302379153336E-6</v>
      </c>
      <c r="AL1835" s="13">
        <f t="shared" si="2433"/>
        <v>1.3908634849556391E-9</v>
      </c>
      <c r="AM1835" s="13">
        <f t="shared" si="2434"/>
        <v>5.215738068583643E-4</v>
      </c>
      <c r="AN1835" s="13">
        <f t="shared" si="2435"/>
        <v>1.0431476137167288E-4</v>
      </c>
      <c r="AO1835" s="13">
        <f t="shared" si="2436"/>
        <v>1.0431476137167288E-5</v>
      </c>
      <c r="AP1835" s="13">
        <f t="shared" si="2437"/>
        <v>6.9543174247781954E-7</v>
      </c>
      <c r="AQ1835" s="13">
        <f t="shared" si="2438"/>
        <v>3.4771587123890969E-8</v>
      </c>
      <c r="AR1835" s="13">
        <f t="shared" si="2439"/>
        <v>1.099607432176184E-6</v>
      </c>
      <c r="AS1835" s="13">
        <f t="shared" si="2440"/>
        <v>7.5419436556309904E-7</v>
      </c>
      <c r="AT1835" s="13">
        <f t="shared" si="2441"/>
        <v>2.5864191365159322E-7</v>
      </c>
      <c r="AU1835" s="13">
        <f t="shared" si="2442"/>
        <v>5.9132095166133459E-8</v>
      </c>
      <c r="AV1835" s="13">
        <f t="shared" si="2443"/>
        <v>1.0139321473568683E-8</v>
      </c>
      <c r="AW1835" s="13">
        <f t="shared" si="2444"/>
        <v>5.2997772605336211E-12</v>
      </c>
      <c r="AX1835" s="13">
        <f t="shared" si="2445"/>
        <v>5.9622494181003193E-5</v>
      </c>
      <c r="AY1835" s="13">
        <f t="shared" si="2446"/>
        <v>1.192449883620064E-5</v>
      </c>
      <c r="AZ1835" s="13">
        <f t="shared" si="2447"/>
        <v>1.1924498836200639E-6</v>
      </c>
      <c r="BA1835" s="13">
        <f t="shared" si="2448"/>
        <v>7.9496658908004302E-8</v>
      </c>
      <c r="BB1835" s="13">
        <f t="shared" si="2449"/>
        <v>3.9748329454002138E-9</v>
      </c>
      <c r="BC1835" s="13">
        <f t="shared" si="2450"/>
        <v>1.5899331781600861E-10</v>
      </c>
      <c r="BD1835" s="13">
        <f t="shared" si="2451"/>
        <v>3.6653581072539472E-8</v>
      </c>
      <c r="BE1835" s="13">
        <f t="shared" si="2452"/>
        <v>2.513981218543664E-8</v>
      </c>
      <c r="BF1835" s="13">
        <f t="shared" si="2453"/>
        <v>8.6213971217197768E-9</v>
      </c>
      <c r="BG1835" s="13">
        <f t="shared" si="2454"/>
        <v>1.9710698388711156E-9</v>
      </c>
      <c r="BH1835" s="13">
        <f t="shared" si="2455"/>
        <v>3.3797738245228954E-10</v>
      </c>
      <c r="BI1835" s="13">
        <f t="shared" si="2456"/>
        <v>4.6362116165187983E-11</v>
      </c>
      <c r="BJ1835" s="14">
        <f t="shared" si="2457"/>
        <v>0.43161836432386219</v>
      </c>
      <c r="BK1835" s="14">
        <f t="shared" si="2458"/>
        <v>0.47089892425600771</v>
      </c>
      <c r="BL1835" s="14">
        <f t="shared" si="2459"/>
        <v>9.6937032916357399E-2</v>
      </c>
      <c r="BM1835" s="14">
        <f t="shared" si="2460"/>
        <v>6.0543618375433247E-2</v>
      </c>
      <c r="BN1835" s="14">
        <f t="shared" si="2461"/>
        <v>0.93944858234334572</v>
      </c>
    </row>
    <row r="1836" spans="1:66" x14ac:dyDescent="0.25">
      <c r="A1836" t="s">
        <v>337</v>
      </c>
      <c r="B1836" t="s">
        <v>84</v>
      </c>
      <c r="C1836" t="s">
        <v>73</v>
      </c>
      <c r="D1836" s="7" t="s">
        <v>419</v>
      </c>
      <c r="E1836" s="10">
        <f>VLOOKUP(A1836,home!$A$2:$E$404,3,FALSE)</f>
        <v>1.2959000000000001</v>
      </c>
      <c r="F1836" s="10">
        <f>VLOOKUP(B1836,home!$B$2:$E$404,3,FALSE)</f>
        <v>0.96460000000000001</v>
      </c>
      <c r="G1836" s="10">
        <f>VLOOKUP(C1836,away!$B$2:$E$404,4,FALSE)</f>
        <v>1.2861</v>
      </c>
      <c r="H1836" s="10">
        <f>VLOOKUP(A1836,away!$A$2:$E$404,3,FALSE)</f>
        <v>1</v>
      </c>
      <c r="I1836" s="10">
        <f>VLOOKUP(C1836,away!$B$2:$E$404,3,FALSE)</f>
        <v>1</v>
      </c>
      <c r="J1836" s="10">
        <f>VLOOKUP(B1836,home!$B$2:$E$404,4,FALSE)</f>
        <v>1.25</v>
      </c>
      <c r="K1836" s="12">
        <f t="shared" si="2406"/>
        <v>1.607657332554</v>
      </c>
      <c r="L1836" s="12">
        <f t="shared" si="2407"/>
        <v>1.25</v>
      </c>
      <c r="M1836" s="13">
        <f t="shared" si="2408"/>
        <v>5.7403079196678267E-2</v>
      </c>
      <c r="N1836" s="13">
        <f t="shared" si="2409"/>
        <v>9.2284481181717795E-2</v>
      </c>
      <c r="O1836" s="13">
        <f t="shared" si="2410"/>
        <v>7.1753848995847844E-2</v>
      </c>
      <c r="P1836" s="13">
        <f t="shared" si="2411"/>
        <v>0.11535560147714725</v>
      </c>
      <c r="Q1836" s="13">
        <f t="shared" si="2412"/>
        <v>7.4180911426365126E-2</v>
      </c>
      <c r="R1836" s="13">
        <f t="shared" si="2413"/>
        <v>4.4846155622404897E-2</v>
      </c>
      <c r="S1836" s="13">
        <f t="shared" si="2414"/>
        <v>5.7953837051847749E-2</v>
      </c>
      <c r="T1836" s="13">
        <f t="shared" si="2415"/>
        <v>9.2726139282956407E-2</v>
      </c>
      <c r="U1836" s="13">
        <f t="shared" si="2416"/>
        <v>7.2097250923217018E-2</v>
      </c>
      <c r="V1836" s="13">
        <f t="shared" si="2417"/>
        <v>1.2940265428617054E-2</v>
      </c>
      <c r="W1836" s="13">
        <f t="shared" si="2418"/>
        <v>3.9752495396711572E-2</v>
      </c>
      <c r="X1836" s="13">
        <f t="shared" si="2419"/>
        <v>4.9690619245889467E-2</v>
      </c>
      <c r="Y1836" s="13">
        <f t="shared" si="2420"/>
        <v>3.1056637028680913E-2</v>
      </c>
      <c r="Z1836" s="13">
        <f t="shared" si="2421"/>
        <v>1.8685898176002049E-2</v>
      </c>
      <c r="AA1836" s="13">
        <f t="shared" si="2422"/>
        <v>3.0040521218007106E-2</v>
      </c>
      <c r="AB1836" s="13">
        <f t="shared" si="2423"/>
        <v>2.4147432104936573E-2</v>
      </c>
      <c r="AC1836" s="13">
        <f t="shared" si="2424"/>
        <v>1.6252744219930645E-3</v>
      </c>
      <c r="AD1836" s="13">
        <f t="shared" si="2425"/>
        <v>1.5977097677960621E-2</v>
      </c>
      <c r="AE1836" s="13">
        <f t="shared" si="2426"/>
        <v>1.9971372097450774E-2</v>
      </c>
      <c r="AF1836" s="13">
        <f t="shared" si="2427"/>
        <v>1.2482107560906733E-2</v>
      </c>
      <c r="AG1836" s="13">
        <f t="shared" si="2428"/>
        <v>5.2008781503778082E-3</v>
      </c>
      <c r="AH1836" s="13">
        <f t="shared" si="2429"/>
        <v>5.8393431800006388E-3</v>
      </c>
      <c r="AI1836" s="13">
        <f t="shared" si="2430"/>
        <v>9.3876628806272185E-3</v>
      </c>
      <c r="AJ1836" s="13">
        <f t="shared" si="2431"/>
        <v>7.5460725327926781E-3</v>
      </c>
      <c r="AK1836" s="13">
        <f t="shared" si="2432"/>
        <v>4.0438329464428284E-3</v>
      </c>
      <c r="AL1836" s="13">
        <f t="shared" si="2433"/>
        <v>1.3064421709648062E-4</v>
      </c>
      <c r="AM1836" s="13">
        <f t="shared" si="2434"/>
        <v>5.1371396469809729E-3</v>
      </c>
      <c r="AN1836" s="13">
        <f t="shared" si="2435"/>
        <v>6.4214245587262166E-3</v>
      </c>
      <c r="AO1836" s="13">
        <f t="shared" si="2436"/>
        <v>4.0133903492038849E-3</v>
      </c>
      <c r="AP1836" s="13">
        <f t="shared" si="2437"/>
        <v>1.6722459788349529E-3</v>
      </c>
      <c r="AQ1836" s="13">
        <f t="shared" si="2438"/>
        <v>5.2257686838592271E-4</v>
      </c>
      <c r="AR1836" s="13">
        <f t="shared" si="2439"/>
        <v>1.4598357950001593E-3</v>
      </c>
      <c r="AS1836" s="13">
        <f t="shared" si="2440"/>
        <v>2.3469157201568037E-3</v>
      </c>
      <c r="AT1836" s="13">
        <f t="shared" si="2441"/>
        <v>1.8865181331981689E-3</v>
      </c>
      <c r="AU1836" s="13">
        <f t="shared" si="2442"/>
        <v>1.0109582366107067E-3</v>
      </c>
      <c r="AV1836" s="13">
        <f t="shared" si="2443"/>
        <v>4.0631860549826602E-4</v>
      </c>
      <c r="AW1836" s="13">
        <f t="shared" si="2444"/>
        <v>7.2927476934352121E-6</v>
      </c>
      <c r="AX1836" s="13">
        <f t="shared" si="2445"/>
        <v>1.376460036970473E-3</v>
      </c>
      <c r="AY1836" s="13">
        <f t="shared" si="2446"/>
        <v>1.7205750462130915E-3</v>
      </c>
      <c r="AZ1836" s="13">
        <f t="shared" si="2447"/>
        <v>1.075359403883182E-3</v>
      </c>
      <c r="BA1836" s="13">
        <f t="shared" si="2448"/>
        <v>4.4806641828465941E-4</v>
      </c>
      <c r="BB1836" s="13">
        <f t="shared" si="2449"/>
        <v>1.4002075571395604E-4</v>
      </c>
      <c r="BC1836" s="13">
        <f t="shared" si="2450"/>
        <v>3.5005188928488998E-5</v>
      </c>
      <c r="BD1836" s="13">
        <f t="shared" si="2451"/>
        <v>3.0413245729170004E-4</v>
      </c>
      <c r="BE1836" s="13">
        <f t="shared" si="2452"/>
        <v>4.8894077503266781E-4</v>
      </c>
      <c r="BF1836" s="13">
        <f t="shared" si="2453"/>
        <v>3.930246110829521E-4</v>
      </c>
      <c r="BG1836" s="13">
        <f t="shared" si="2454"/>
        <v>2.106162992938974E-4</v>
      </c>
      <c r="BH1836" s="13">
        <f t="shared" si="2455"/>
        <v>8.464970947880548E-5</v>
      </c>
      <c r="BI1836" s="13">
        <f t="shared" si="2456"/>
        <v>2.7217545228433481E-5</v>
      </c>
      <c r="BJ1836" s="14">
        <f t="shared" si="2457"/>
        <v>0.45588500330114301</v>
      </c>
      <c r="BK1836" s="14">
        <f t="shared" si="2458"/>
        <v>0.24712927683959299</v>
      </c>
      <c r="BL1836" s="14">
        <f t="shared" si="2459"/>
        <v>0.27832124829214938</v>
      </c>
      <c r="BM1836" s="14">
        <f t="shared" si="2460"/>
        <v>0.54248406641020641</v>
      </c>
      <c r="BN1836" s="14">
        <f t="shared" si="2461"/>
        <v>0.45582407790016116</v>
      </c>
    </row>
    <row r="1837" spans="1:66" x14ac:dyDescent="0.25">
      <c r="A1837" t="s">
        <v>337</v>
      </c>
      <c r="B1837" t="s">
        <v>74</v>
      </c>
      <c r="C1837" t="s">
        <v>89</v>
      </c>
      <c r="D1837" s="7" t="s">
        <v>419</v>
      </c>
      <c r="E1837" s="10">
        <f>VLOOKUP(A1837,home!$A$2:$E$404,3,FALSE)</f>
        <v>1.2959000000000001</v>
      </c>
      <c r="F1837" s="10">
        <f>VLOOKUP(B1837,home!$B$2:$E$404,3,FALSE)</f>
        <v>0.57869999999999999</v>
      </c>
      <c r="G1837" s="10">
        <f>VLOOKUP(C1837,away!$B$2:$E$404,4,FALSE)</f>
        <v>0.96460000000000001</v>
      </c>
      <c r="H1837" s="10">
        <f>VLOOKUP(A1837,away!$A$2:$E$404,3,FALSE)</f>
        <v>1</v>
      </c>
      <c r="I1837" s="10">
        <f>VLOOKUP(C1837,away!$B$2:$E$404,3,FALSE)</f>
        <v>2.5</v>
      </c>
      <c r="J1837" s="10">
        <f>VLOOKUP(B1837,home!$B$2:$E$404,4,FALSE)</f>
        <v>1.75</v>
      </c>
      <c r="K1837" s="12">
        <f t="shared" si="2406"/>
        <v>0.72338954851800008</v>
      </c>
      <c r="L1837" s="12">
        <f t="shared" si="2407"/>
        <v>4.375</v>
      </c>
      <c r="M1837" s="13">
        <f t="shared" si="2408"/>
        <v>6.1065729904239462E-3</v>
      </c>
      <c r="N1837" s="13">
        <f t="shared" si="2409"/>
        <v>4.4174310785349922E-3</v>
      </c>
      <c r="O1837" s="13">
        <f t="shared" si="2410"/>
        <v>2.6716256833104766E-2</v>
      </c>
      <c r="P1837" s="13">
        <f t="shared" si="2411"/>
        <v>1.9326260968590591E-2</v>
      </c>
      <c r="Q1837" s="13">
        <f t="shared" si="2412"/>
        <v>1.5977617367554052E-3</v>
      </c>
      <c r="R1837" s="13">
        <f t="shared" si="2413"/>
        <v>5.8441811822416687E-2</v>
      </c>
      <c r="S1837" s="13">
        <f t="shared" si="2414"/>
        <v>1.5291079121291967E-2</v>
      </c>
      <c r="T1837" s="13">
        <f t="shared" si="2415"/>
        <v>6.9902075983048978E-3</v>
      </c>
      <c r="U1837" s="13">
        <f t="shared" si="2416"/>
        <v>4.227619586879193E-2</v>
      </c>
      <c r="V1837" s="13">
        <f t="shared" si="2417"/>
        <v>5.3770727606479787E-3</v>
      </c>
      <c r="W1837" s="13">
        <f t="shared" si="2418"/>
        <v>3.8526804713027611E-4</v>
      </c>
      <c r="X1837" s="13">
        <f t="shared" si="2419"/>
        <v>1.6855477061949579E-3</v>
      </c>
      <c r="Y1837" s="13">
        <f t="shared" si="2420"/>
        <v>3.6871356073014711E-3</v>
      </c>
      <c r="Z1837" s="13">
        <f t="shared" si="2421"/>
        <v>8.5227642241024332E-2</v>
      </c>
      <c r="AA1837" s="13">
        <f t="shared" si="2422"/>
        <v>6.1652785641988228E-2</v>
      </c>
      <c r="AB1837" s="13">
        <f t="shared" si="2423"/>
        <v>2.229949038521745E-2</v>
      </c>
      <c r="AC1837" s="13">
        <f t="shared" si="2424"/>
        <v>1.0635948303404311E-3</v>
      </c>
      <c r="AD1837" s="13">
        <f t="shared" si="2425"/>
        <v>6.9674719667995482E-5</v>
      </c>
      <c r="AE1837" s="13">
        <f t="shared" si="2426"/>
        <v>3.0482689854748025E-4</v>
      </c>
      <c r="AF1837" s="13">
        <f t="shared" si="2427"/>
        <v>6.668088405726131E-4</v>
      </c>
      <c r="AG1837" s="13">
        <f t="shared" si="2428"/>
        <v>9.7242955916839412E-4</v>
      </c>
      <c r="AH1837" s="13">
        <f t="shared" si="2429"/>
        <v>9.3217733701120367E-2</v>
      </c>
      <c r="AI1837" s="13">
        <f t="shared" si="2430"/>
        <v>6.7432734295924626E-2</v>
      </c>
      <c r="AJ1837" s="13">
        <f t="shared" si="2431"/>
        <v>2.4390067608831587E-2</v>
      </c>
      <c r="AK1837" s="13">
        <f t="shared" si="2432"/>
        <v>5.8811733319587261E-3</v>
      </c>
      <c r="AL1837" s="13">
        <f t="shared" si="2433"/>
        <v>1.346438422220576E-4</v>
      </c>
      <c r="AM1837" s="13">
        <f t="shared" si="2434"/>
        <v>1.0080392800749899E-5</v>
      </c>
      <c r="AN1837" s="13">
        <f t="shared" si="2435"/>
        <v>4.4101718503280808E-5</v>
      </c>
      <c r="AO1837" s="13">
        <f t="shared" si="2436"/>
        <v>9.6472509225926787E-5</v>
      </c>
      <c r="AP1837" s="13">
        <f t="shared" si="2437"/>
        <v>1.4068907595447656E-4</v>
      </c>
      <c r="AQ1837" s="13">
        <f t="shared" si="2438"/>
        <v>1.5387867682520873E-4</v>
      </c>
      <c r="AR1837" s="13">
        <f t="shared" si="2439"/>
        <v>8.1565516988480302E-2</v>
      </c>
      <c r="AS1837" s="13">
        <f t="shared" si="2440"/>
        <v>5.9003642508934029E-2</v>
      </c>
      <c r="AT1837" s="13">
        <f t="shared" si="2441"/>
        <v>2.1341309157727632E-2</v>
      </c>
      <c r="AU1837" s="13">
        <f t="shared" si="2442"/>
        <v>5.1460266654638842E-3</v>
      </c>
      <c r="AV1837" s="13">
        <f t="shared" si="2443"/>
        <v>9.3064547654787692E-4</v>
      </c>
      <c r="AW1837" s="13">
        <f t="shared" si="2444"/>
        <v>1.183679926476044E-5</v>
      </c>
      <c r="AX1837" s="13">
        <f t="shared" si="2445"/>
        <v>1.2153417995030939E-6</v>
      </c>
      <c r="AY1837" s="13">
        <f t="shared" si="2446"/>
        <v>5.3171203728260368E-6</v>
      </c>
      <c r="AZ1837" s="13">
        <f t="shared" si="2447"/>
        <v>1.1631200815556957E-5</v>
      </c>
      <c r="BA1837" s="13">
        <f t="shared" si="2448"/>
        <v>1.6962167856020561E-5</v>
      </c>
      <c r="BB1837" s="13">
        <f t="shared" si="2449"/>
        <v>1.8552371092522489E-5</v>
      </c>
      <c r="BC1837" s="13">
        <f t="shared" si="2450"/>
        <v>1.6233324705957172E-5</v>
      </c>
      <c r="BD1837" s="13">
        <f t="shared" si="2451"/>
        <v>5.947485613743355E-2</v>
      </c>
      <c r="BE1837" s="13">
        <f t="shared" si="2452"/>
        <v>4.3023489329431064E-2</v>
      </c>
      <c r="BF1837" s="13">
        <f t="shared" si="2453"/>
        <v>1.5561371260843067E-2</v>
      </c>
      <c r="BG1837" s="13">
        <f t="shared" si="2454"/>
        <v>3.7523111102340822E-3</v>
      </c>
      <c r="BH1837" s="13">
        <f t="shared" si="2455"/>
        <v>6.785956599828269E-4</v>
      </c>
      <c r="BI1837" s="13">
        <f t="shared" si="2456"/>
        <v>9.8177801620250341E-5</v>
      </c>
      <c r="BJ1837" s="14">
        <f t="shared" si="2457"/>
        <v>2.1292225692130514E-2</v>
      </c>
      <c r="BK1837" s="14">
        <f t="shared" si="2458"/>
        <v>4.73045416338898E-2</v>
      </c>
      <c r="BL1837" s="14">
        <f t="shared" si="2459"/>
        <v>0.69288419158605297</v>
      </c>
      <c r="BM1837" s="14">
        <f t="shared" si="2460"/>
        <v>0.73010902540216327</v>
      </c>
      <c r="BN1837" s="14">
        <f t="shared" si="2461"/>
        <v>0.11660609542982639</v>
      </c>
    </row>
    <row r="1838" spans="1:66" x14ac:dyDescent="0.25">
      <c r="A1838" t="s">
        <v>349</v>
      </c>
      <c r="B1838" t="s">
        <v>98</v>
      </c>
      <c r="C1838" t="s">
        <v>104</v>
      </c>
      <c r="D1838" s="7" t="s">
        <v>419</v>
      </c>
      <c r="E1838" s="10">
        <f>VLOOKUP(A1838,home!$A$2:$E$404,3,FALSE)</f>
        <v>1.6087</v>
      </c>
      <c r="F1838" s="10">
        <f>VLOOKUP(B1838,home!$B$2:$E$404,3,FALSE)</f>
        <v>0.6734</v>
      </c>
      <c r="G1838" s="10">
        <f>VLOOKUP(C1838,away!$B$2:$E$404,4,FALSE)</f>
        <v>1.4503999999999999</v>
      </c>
      <c r="H1838" s="10">
        <f>VLOOKUP(A1838,away!$A$2:$E$404,3,FALSE)</f>
        <v>1.2608999999999999</v>
      </c>
      <c r="I1838" s="10">
        <f>VLOOKUP(C1838,away!$B$2:$E$404,3,FALSE)</f>
        <v>0.66090000000000004</v>
      </c>
      <c r="J1838" s="10">
        <f>VLOOKUP(B1838,home!$B$2:$E$404,4,FALSE)</f>
        <v>0.92530000000000001</v>
      </c>
      <c r="K1838" s="12">
        <f t="shared" si="2406"/>
        <v>1.5712162604319997</v>
      </c>
      <c r="L1838" s="12">
        <f t="shared" si="2407"/>
        <v>0.77107914789300003</v>
      </c>
      <c r="M1838" s="13">
        <f t="shared" si="2408"/>
        <v>9.6106780544030337E-2</v>
      </c>
      <c r="N1838" s="13">
        <f t="shared" si="2409"/>
        <v>0.15100453632855021</v>
      </c>
      <c r="O1838" s="13">
        <f t="shared" si="2410"/>
        <v>7.4105934448630451E-2</v>
      </c>
      <c r="P1838" s="13">
        <f t="shared" si="2411"/>
        <v>0.11643644920019604</v>
      </c>
      <c r="Q1838" s="13">
        <f t="shared" si="2412"/>
        <v>0.11863039143920637</v>
      </c>
      <c r="R1838" s="13">
        <f t="shared" si="2413"/>
        <v>2.8570770394232243E-2</v>
      </c>
      <c r="S1838" s="13">
        <f t="shared" si="2414"/>
        <v>3.5266623815732319E-2</v>
      </c>
      <c r="T1838" s="13">
        <f t="shared" si="2415"/>
        <v>9.1473421145156289E-2</v>
      </c>
      <c r="U1838" s="13">
        <f t="shared" si="2416"/>
        <v>4.4890859016486873E-2</v>
      </c>
      <c r="V1838" s="13">
        <f t="shared" si="2417"/>
        <v>4.7474051826501351E-3</v>
      </c>
      <c r="W1838" s="13">
        <f t="shared" si="2418"/>
        <v>6.213133333689802E-2</v>
      </c>
      <c r="X1838" s="13">
        <f t="shared" si="2419"/>
        <v>4.7908175566871269E-2</v>
      </c>
      <c r="Y1838" s="13">
        <f t="shared" si="2420"/>
        <v>1.847049759660567E-2</v>
      </c>
      <c r="Z1838" s="13">
        <f t="shared" si="2421"/>
        <v>7.3434417634103844E-3</v>
      </c>
      <c r="AA1838" s="13">
        <f t="shared" si="2422"/>
        <v>1.1538135106205834E-2</v>
      </c>
      <c r="AB1838" s="13">
        <f t="shared" si="2423"/>
        <v>9.0644527469659533E-3</v>
      </c>
      <c r="AC1838" s="13">
        <f t="shared" si="2424"/>
        <v>3.5947710924591302E-4</v>
      </c>
      <c r="AD1838" s="13">
        <f t="shared" si="2425"/>
        <v>2.4405440305313744E-2</v>
      </c>
      <c r="AE1838" s="13">
        <f t="shared" si="2426"/>
        <v>1.8818526114574796E-2</v>
      </c>
      <c r="AF1838" s="13">
        <f t="shared" si="2427"/>
        <v>7.2552865405142511E-3</v>
      </c>
      <c r="AG1838" s="13">
        <f t="shared" si="2428"/>
        <v>1.8648000544597605E-3</v>
      </c>
      <c r="AH1838" s="13">
        <f t="shared" si="2429"/>
        <v>1.4155937043830869E-3</v>
      </c>
      <c r="AI1838" s="13">
        <f t="shared" si="2430"/>
        <v>2.2242038464918754E-3</v>
      </c>
      <c r="AJ1838" s="13">
        <f t="shared" si="2431"/>
        <v>1.7473526250617174E-3</v>
      </c>
      <c r="AK1838" s="13">
        <f t="shared" si="2432"/>
        <v>9.1515628573516955E-4</v>
      </c>
      <c r="AL1838" s="13">
        <f t="shared" si="2433"/>
        <v>1.7420722214357829E-5</v>
      </c>
      <c r="AM1838" s="13">
        <f t="shared" si="2434"/>
        <v>7.6692449301422839E-3</v>
      </c>
      <c r="AN1838" s="13">
        <f t="shared" si="2435"/>
        <v>5.9135948457168224E-3</v>
      </c>
      <c r="AO1838" s="13">
        <f t="shared" si="2436"/>
        <v>2.279924837309882E-3</v>
      </c>
      <c r="AP1838" s="13">
        <f t="shared" si="2437"/>
        <v>5.8600083360433024E-4</v>
      </c>
      <c r="AQ1838" s="13">
        <f t="shared" si="2438"/>
        <v>1.1296325586005365E-4</v>
      </c>
      <c r="AR1838" s="13">
        <f t="shared" si="2439"/>
        <v>2.1830695746768129E-4</v>
      </c>
      <c r="AS1838" s="13">
        <f t="shared" si="2440"/>
        <v>3.4300744133865783E-4</v>
      </c>
      <c r="AT1838" s="13">
        <f t="shared" si="2441"/>
        <v>2.6946943464023726E-4</v>
      </c>
      <c r="AU1838" s="13">
        <f t="shared" si="2442"/>
        <v>1.4113158579871952E-4</v>
      </c>
      <c r="AV1838" s="13">
        <f t="shared" si="2443"/>
        <v>5.5437060616875517E-5</v>
      </c>
      <c r="AW1838" s="13">
        <f t="shared" si="2444"/>
        <v>5.8627122458669431E-7</v>
      </c>
      <c r="AX1838" s="13">
        <f t="shared" si="2445"/>
        <v>2.008340389912538E-3</v>
      </c>
      <c r="AY1838" s="13">
        <f t="shared" si="2446"/>
        <v>1.5485893965328551E-3</v>
      </c>
      <c r="AZ1838" s="13">
        <f t="shared" si="2447"/>
        <v>5.9704249615734448E-4</v>
      </c>
      <c r="BA1838" s="13">
        <f t="shared" si="2448"/>
        <v>1.5345567306430499E-4</v>
      </c>
      <c r="BB1838" s="13">
        <f t="shared" si="2449"/>
        <v>2.9581617406442771E-5</v>
      </c>
      <c r="BC1838" s="13">
        <f t="shared" si="2450"/>
        <v>4.5619536686113272E-6</v>
      </c>
      <c r="BD1838" s="13">
        <f t="shared" si="2451"/>
        <v>2.8055323790548835E-5</v>
      </c>
      <c r="BE1838" s="13">
        <f t="shared" si="2452"/>
        <v>4.4080980931395056E-5</v>
      </c>
      <c r="BF1838" s="13">
        <f t="shared" si="2453"/>
        <v>3.4630377007600423E-5</v>
      </c>
      <c r="BG1838" s="13">
        <f t="shared" si="2454"/>
        <v>1.8137270486410738E-5</v>
      </c>
      <c r="BH1838" s="13">
        <f t="shared" si="2455"/>
        <v>7.1243935770254904E-6</v>
      </c>
      <c r="BI1838" s="13">
        <f t="shared" si="2456"/>
        <v>2.2387926067879475E-6</v>
      </c>
      <c r="BJ1838" s="14">
        <f t="shared" si="2457"/>
        <v>0.56286570865752594</v>
      </c>
      <c r="BK1838" s="14">
        <f t="shared" si="2458"/>
        <v>0.25448274597060189</v>
      </c>
      <c r="BL1838" s="14">
        <f t="shared" si="2459"/>
        <v>0.17563407779245516</v>
      </c>
      <c r="BM1838" s="14">
        <f t="shared" si="2460"/>
        <v>0.41392310870383925</v>
      </c>
      <c r="BN1838" s="14">
        <f t="shared" si="2461"/>
        <v>0.58485486235484563</v>
      </c>
    </row>
    <row r="1839" spans="1:66" x14ac:dyDescent="0.25">
      <c r="A1839" t="s">
        <v>349</v>
      </c>
      <c r="B1839" t="s">
        <v>100</v>
      </c>
      <c r="C1839" t="s">
        <v>105</v>
      </c>
      <c r="D1839" s="7" t="s">
        <v>419</v>
      </c>
      <c r="E1839" s="10">
        <f>VLOOKUP(A1839,home!$A$2:$E$404,3,FALSE)</f>
        <v>1.6087</v>
      </c>
      <c r="F1839" s="10">
        <f>VLOOKUP(B1839,home!$B$2:$E$404,3,FALSE)</f>
        <v>0.93240000000000001</v>
      </c>
      <c r="G1839" s="10">
        <f>VLOOKUP(C1839,away!$B$2:$E$404,4,FALSE)</f>
        <v>0.4521</v>
      </c>
      <c r="H1839" s="10">
        <f>VLOOKUP(A1839,away!$A$2:$E$404,3,FALSE)</f>
        <v>1.2608999999999999</v>
      </c>
      <c r="I1839" s="10">
        <f>VLOOKUP(C1839,away!$B$2:$E$404,3,FALSE)</f>
        <v>1.2257</v>
      </c>
      <c r="J1839" s="10">
        <f>VLOOKUP(B1839,home!$B$2:$E$404,4,FALSE)</f>
        <v>0.79310000000000003</v>
      </c>
      <c r="K1839" s="12">
        <f t="shared" si="2406"/>
        <v>0.67812824494800006</v>
      </c>
      <c r="L1839" s="12">
        <f t="shared" si="2407"/>
        <v>1.225724256603</v>
      </c>
      <c r="M1839" s="13">
        <f t="shared" si="2408"/>
        <v>0.14899351439252145</v>
      </c>
      <c r="N1839" s="13">
        <f t="shared" si="2409"/>
        <v>0.10103671042363516</v>
      </c>
      <c r="O1839" s="13">
        <f t="shared" si="2410"/>
        <v>0.18262496466744174</v>
      </c>
      <c r="P1839" s="13">
        <f t="shared" si="2411"/>
        <v>0.12384314677362278</v>
      </c>
      <c r="Q1839" s="13">
        <f t="shared" si="2412"/>
        <v>3.4257923557449499E-2</v>
      </c>
      <c r="R1839" s="13">
        <f t="shared" si="2413"/>
        <v>0.11192392452707461</v>
      </c>
      <c r="S1839" s="13">
        <f t="shared" si="2414"/>
        <v>2.573455137514849E-2</v>
      </c>
      <c r="T1839" s="13">
        <f t="shared" si="2415"/>
        <v>4.199076788521719E-2</v>
      </c>
      <c r="U1839" s="13">
        <f t="shared" si="2416"/>
        <v>7.5898774507237518E-2</v>
      </c>
      <c r="V1839" s="13">
        <f t="shared" si="2417"/>
        <v>2.3767237536032873E-3</v>
      </c>
      <c r="W1839" s="13">
        <f t="shared" si="2418"/>
        <v>7.7437551925253261E-3</v>
      </c>
      <c r="X1839" s="13">
        <f t="shared" si="2419"/>
        <v>9.4917085766737259E-3</v>
      </c>
      <c r="Y1839" s="13">
        <f t="shared" si="2420"/>
        <v>5.8171087195178625E-3</v>
      </c>
      <c r="Z1839" s="13">
        <f t="shared" si="2421"/>
        <v>4.572928972901294E-2</v>
      </c>
      <c r="AA1839" s="13">
        <f t="shared" si="2422"/>
        <v>3.1010322986654147E-2</v>
      </c>
      <c r="AB1839" s="13">
        <f t="shared" si="2423"/>
        <v>1.0514487951105199E-2</v>
      </c>
      <c r="AC1839" s="13">
        <f t="shared" si="2424"/>
        <v>1.2347053739970607E-4</v>
      </c>
      <c r="AD1839" s="13">
        <f t="shared" si="2425"/>
        <v>1.3128147795035401E-3</v>
      </c>
      <c r="AE1839" s="13">
        <f t="shared" si="2426"/>
        <v>1.6091489196644079E-3</v>
      </c>
      <c r="AF1839" s="13">
        <f t="shared" si="2427"/>
        <v>9.8618643165958872E-4</v>
      </c>
      <c r="AG1839" s="13">
        <f t="shared" si="2428"/>
        <v>4.0293087693930494E-4</v>
      </c>
      <c r="AH1839" s="13">
        <f t="shared" si="2429"/>
        <v>1.4012874914519394E-2</v>
      </c>
      <c r="AI1839" s="13">
        <f t="shared" si="2430"/>
        <v>9.502526272458893E-3</v>
      </c>
      <c r="AJ1839" s="13">
        <f t="shared" si="2431"/>
        <v>3.2219657318574044E-3</v>
      </c>
      <c r="AK1839" s="13">
        <f t="shared" si="2432"/>
        <v>7.2830198900902018E-4</v>
      </c>
      <c r="AL1839" s="13">
        <f t="shared" si="2433"/>
        <v>4.1051397298075666E-6</v>
      </c>
      <c r="AM1839" s="13">
        <f t="shared" si="2434"/>
        <v>1.7805135647330631E-4</v>
      </c>
      <c r="AN1839" s="13">
        <f t="shared" si="2435"/>
        <v>2.182418665503991E-4</v>
      </c>
      <c r="AO1839" s="13">
        <f t="shared" si="2436"/>
        <v>1.3375217481856959E-4</v>
      </c>
      <c r="AP1839" s="13">
        <f t="shared" si="2437"/>
        <v>5.4647761682841901E-5</v>
      </c>
      <c r="AQ1839" s="13">
        <f t="shared" si="2438"/>
        <v>1.6745771765929823E-5</v>
      </c>
      <c r="AR1839" s="13">
        <f t="shared" si="2439"/>
        <v>3.4351841374940218E-3</v>
      </c>
      <c r="AS1839" s="13">
        <f t="shared" si="2440"/>
        <v>2.3294953902320303E-3</v>
      </c>
      <c r="AT1839" s="13">
        <f t="shared" si="2441"/>
        <v>7.8984831029625148E-4</v>
      </c>
      <c r="AU1839" s="13">
        <f t="shared" si="2442"/>
        <v>1.7853948281211347E-4</v>
      </c>
      <c r="AV1839" s="13">
        <f t="shared" si="2443"/>
        <v>3.0268166533325523E-5</v>
      </c>
      <c r="AW1839" s="13">
        <f t="shared" si="2444"/>
        <v>9.4782914276059924E-8</v>
      </c>
      <c r="AX1839" s="13">
        <f t="shared" si="2445"/>
        <v>2.0123608979308984E-5</v>
      </c>
      <c r="AY1839" s="13">
        <f t="shared" si="2446"/>
        <v>2.4665995656332959E-5</v>
      </c>
      <c r="AZ1839" s="13">
        <f t="shared" si="2447"/>
        <v>1.5116854594615777E-5</v>
      </c>
      <c r="BA1839" s="13">
        <f t="shared" si="2448"/>
        <v>6.1763651200536896E-6</v>
      </c>
      <c r="BB1839" s="13">
        <f t="shared" si="2449"/>
        <v>1.8926301363216266E-6</v>
      </c>
      <c r="BC1839" s="13">
        <f t="shared" si="2450"/>
        <v>4.6396853337345197E-7</v>
      </c>
      <c r="BD1839" s="13">
        <f t="shared" si="2451"/>
        <v>7.0176475387071413E-4</v>
      </c>
      <c r="BE1839" s="13">
        <f t="shared" si="2452"/>
        <v>4.7588650090871258E-4</v>
      </c>
      <c r="BF1839" s="13">
        <f t="shared" si="2453"/>
        <v>1.6135603882783502E-4</v>
      </c>
      <c r="BG1839" s="13">
        <f t="shared" si="2454"/>
        <v>3.6473362474027039E-5</v>
      </c>
      <c r="BH1839" s="13">
        <f t="shared" si="2455"/>
        <v>6.1834043204660489E-6</v>
      </c>
      <c r="BI1839" s="13">
        <f t="shared" si="2456"/>
        <v>8.386282239283047E-7</v>
      </c>
      <c r="BJ1839" s="14">
        <f t="shared" si="2457"/>
        <v>0.20531893371709667</v>
      </c>
      <c r="BK1839" s="14">
        <f t="shared" si="2458"/>
        <v>0.30110017796768179</v>
      </c>
      <c r="BL1839" s="14">
        <f t="shared" si="2459"/>
        <v>0.44758398172335145</v>
      </c>
      <c r="BM1839" s="14">
        <f t="shared" si="2460"/>
        <v>0.29702762758265555</v>
      </c>
      <c r="BN1839" s="14">
        <f t="shared" si="2461"/>
        <v>0.70268018434174517</v>
      </c>
    </row>
    <row r="1840" spans="1:66" x14ac:dyDescent="0.25">
      <c r="A1840" t="s">
        <v>349</v>
      </c>
      <c r="B1840" t="s">
        <v>101</v>
      </c>
      <c r="C1840" t="s">
        <v>97</v>
      </c>
      <c r="D1840" s="7" t="s">
        <v>419</v>
      </c>
      <c r="E1840" s="10">
        <f>VLOOKUP(A1840,home!$A$2:$E$404,3,FALSE)</f>
        <v>1.6087</v>
      </c>
      <c r="F1840" s="10">
        <f>VLOOKUP(B1840,home!$B$2:$E$404,3,FALSE)</f>
        <v>0.79120000000000001</v>
      </c>
      <c r="G1840" s="10">
        <f>VLOOKUP(C1840,away!$B$2:$E$404,4,FALSE)</f>
        <v>1.0172000000000001</v>
      </c>
      <c r="H1840" s="10">
        <f>VLOOKUP(A1840,away!$A$2:$E$404,3,FALSE)</f>
        <v>1.2608999999999999</v>
      </c>
      <c r="I1840" s="10">
        <f>VLOOKUP(C1840,away!$B$2:$E$404,3,FALSE)</f>
        <v>1.0094000000000001</v>
      </c>
      <c r="J1840" s="10">
        <f>VLOOKUP(B1840,home!$B$2:$E$404,4,FALSE)</f>
        <v>1.2978000000000001</v>
      </c>
      <c r="K1840" s="12">
        <f t="shared" si="2406"/>
        <v>1.2946956591680003</v>
      </c>
      <c r="L1840" s="12">
        <f t="shared" si="2407"/>
        <v>1.651778142588</v>
      </c>
      <c r="M1840" s="13">
        <f t="shared" si="2408"/>
        <v>5.2524591908339024E-2</v>
      </c>
      <c r="N1840" s="13">
        <f t="shared" si="2409"/>
        <v>6.8003361143297206E-2</v>
      </c>
      <c r="O1840" s="13">
        <f t="shared" si="2410"/>
        <v>8.6758972862548925E-2</v>
      </c>
      <c r="P1840" s="13">
        <f t="shared" si="2411"/>
        <v>0.11232646555901642</v>
      </c>
      <c r="Q1840" s="13">
        <f t="shared" si="2412"/>
        <v>4.4021828240530386E-2</v>
      </c>
      <c r="R1840" s="13">
        <f t="shared" si="2413"/>
        <v>7.16532875238719E-2</v>
      </c>
      <c r="S1840" s="13">
        <f t="shared" si="2414"/>
        <v>6.0053940480867131E-2</v>
      </c>
      <c r="T1840" s="13">
        <f t="shared" si="2415"/>
        <v>7.2714293684471243E-2</v>
      </c>
      <c r="U1840" s="13">
        <f t="shared" si="2416"/>
        <v>9.2769200322273565E-2</v>
      </c>
      <c r="V1840" s="13">
        <f t="shared" si="2417"/>
        <v>1.426981709799059E-2</v>
      </c>
      <c r="W1840" s="13">
        <f t="shared" si="2418"/>
        <v>1.8998289977217999E-2</v>
      </c>
      <c r="X1840" s="13">
        <f t="shared" si="2419"/>
        <v>3.138096013091736E-2</v>
      </c>
      <c r="Y1840" s="13">
        <f t="shared" si="2420"/>
        <v>2.5917192018837385E-2</v>
      </c>
      <c r="Z1840" s="13">
        <f t="shared" si="2421"/>
        <v>3.945177805883502E-2</v>
      </c>
      <c r="AA1840" s="13">
        <f t="shared" si="2422"/>
        <v>5.1078045799233057E-2</v>
      </c>
      <c r="AB1840" s="13">
        <f t="shared" si="2423"/>
        <v>3.3065262087525679E-2</v>
      </c>
      <c r="AC1840" s="13">
        <f t="shared" si="2424"/>
        <v>1.9072948267595477E-3</v>
      </c>
      <c r="AD1840" s="13">
        <f t="shared" si="2425"/>
        <v>6.1492508912797663E-3</v>
      </c>
      <c r="AE1840" s="13">
        <f t="shared" si="2426"/>
        <v>1.0157198215505696E-2</v>
      </c>
      <c r="AF1840" s="13">
        <f t="shared" si="2427"/>
        <v>8.3887190011530752E-3</v>
      </c>
      <c r="AG1840" s="13">
        <f t="shared" si="2428"/>
        <v>4.6187675634724304E-3</v>
      </c>
      <c r="AH1840" s="13">
        <f t="shared" si="2429"/>
        <v>1.6291396170954126E-2</v>
      </c>
      <c r="AI1840" s="13">
        <f t="shared" si="2430"/>
        <v>2.1092399904320484E-2</v>
      </c>
      <c r="AJ1840" s="13">
        <f t="shared" si="2431"/>
        <v>1.3654119298779641E-2</v>
      </c>
      <c r="AK1840" s="13">
        <f t="shared" si="2432"/>
        <v>5.8926429952973428E-3</v>
      </c>
      <c r="AL1840" s="13">
        <f t="shared" si="2433"/>
        <v>1.6315381339298535E-4</v>
      </c>
      <c r="AM1840" s="13">
        <f t="shared" si="2434"/>
        <v>1.5922816872149734E-3</v>
      </c>
      <c r="AN1840" s="13">
        <f t="shared" si="2435"/>
        <v>2.6300960877848351E-3</v>
      </c>
      <c r="AO1840" s="13">
        <f t="shared" si="2436"/>
        <v>2.1721676153546006E-3</v>
      </c>
      <c r="AP1840" s="13">
        <f t="shared" si="2437"/>
        <v>1.1959796630267429E-3</v>
      </c>
      <c r="AQ1840" s="13">
        <f t="shared" si="2438"/>
        <v>4.9387326659183371E-4</v>
      </c>
      <c r="AR1840" s="13">
        <f t="shared" si="2439"/>
        <v>5.3819544214847694E-3</v>
      </c>
      <c r="AS1840" s="13">
        <f t="shared" si="2440"/>
        <v>6.9679930273363559E-3</v>
      </c>
      <c r="AT1840" s="13">
        <f t="shared" si="2441"/>
        <v>4.5107151628026379E-3</v>
      </c>
      <c r="AU1840" s="13">
        <f t="shared" si="2442"/>
        <v>1.9466677803412857E-3</v>
      </c>
      <c r="AV1840" s="13">
        <f t="shared" si="2443"/>
        <v>6.3008558126251702E-4</v>
      </c>
      <c r="AW1840" s="13">
        <f t="shared" si="2444"/>
        <v>9.6920162828421482E-6</v>
      </c>
      <c r="AX1840" s="13">
        <f t="shared" si="2445"/>
        <v>3.4358669810165466E-4</v>
      </c>
      <c r="AY1840" s="13">
        <f t="shared" si="2446"/>
        <v>5.6752899800829502E-4</v>
      </c>
      <c r="AZ1840" s="13">
        <f t="shared" si="2447"/>
        <v>4.6871599709748523E-4</v>
      </c>
      <c r="BA1840" s="13">
        <f t="shared" si="2448"/>
        <v>2.5807161302898892E-4</v>
      </c>
      <c r="BB1840" s="13">
        <f t="shared" si="2449"/>
        <v>1.0656926240592806E-4</v>
      </c>
      <c r="BC1840" s="13">
        <f t="shared" si="2450"/>
        <v>3.5205755662767385E-5</v>
      </c>
      <c r="BD1840" s="13">
        <f t="shared" si="2451"/>
        <v>1.4816324463022314E-3</v>
      </c>
      <c r="BE1840" s="13">
        <f t="shared" si="2452"/>
        <v>1.9182630967099642E-3</v>
      </c>
      <c r="BF1840" s="13">
        <f t="shared" si="2453"/>
        <v>1.2417834522262786E-3</v>
      </c>
      <c r="BG1840" s="13">
        <f t="shared" si="2454"/>
        <v>5.3591054840800576E-4</v>
      </c>
      <c r="BH1840" s="13">
        <f t="shared" si="2455"/>
        <v>1.7346026518154684E-4</v>
      </c>
      <c r="BI1840" s="13">
        <f t="shared" si="2456"/>
        <v>4.491565047373576E-5</v>
      </c>
      <c r="BJ1840" s="14">
        <f t="shared" si="2457"/>
        <v>0.3002139375109607</v>
      </c>
      <c r="BK1840" s="14">
        <f t="shared" si="2458"/>
        <v>0.241812792684374</v>
      </c>
      <c r="BL1840" s="14">
        <f t="shared" si="2459"/>
        <v>0.41708870839733403</v>
      </c>
      <c r="BM1840" s="14">
        <f t="shared" si="2460"/>
        <v>0.56272087243217417</v>
      </c>
      <c r="BN1840" s="14">
        <f t="shared" si="2461"/>
        <v>0.43528850723760382</v>
      </c>
    </row>
    <row r="1841" spans="1:66" x14ac:dyDescent="0.25">
      <c r="A1841" t="s">
        <v>338</v>
      </c>
      <c r="B1841" t="s">
        <v>119</v>
      </c>
      <c r="C1841" t="s">
        <v>112</v>
      </c>
      <c r="D1841" s="7" t="s">
        <v>419</v>
      </c>
      <c r="E1841" s="10">
        <f>VLOOKUP(A1841,home!$A$2:$E$404,3,FALSE)</f>
        <v>1.2710999999999999</v>
      </c>
      <c r="F1841" s="10">
        <f>VLOOKUP(B1841,home!$B$2:$E$404,3,FALSE)</f>
        <v>1.2836000000000001</v>
      </c>
      <c r="G1841" s="10">
        <f>VLOOKUP(C1841,away!$B$2:$E$404,4,FALSE)</f>
        <v>0.91090000000000004</v>
      </c>
      <c r="H1841" s="10">
        <f>VLOOKUP(A1841,away!$A$2:$E$404,3,FALSE)</f>
        <v>0.94469999999999998</v>
      </c>
      <c r="I1841" s="10">
        <f>VLOOKUP(C1841,away!$B$2:$E$404,3,FALSE)</f>
        <v>0.89139999999999997</v>
      </c>
      <c r="J1841" s="10">
        <f>VLOOKUP(B1841,home!$B$2:$E$404,4,FALSE)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338</v>
      </c>
      <c r="B1842" t="s">
        <v>117</v>
      </c>
      <c r="C1842" t="s">
        <v>121</v>
      </c>
      <c r="D1842" s="7" t="s">
        <v>419</v>
      </c>
      <c r="E1842" s="10">
        <f>VLOOKUP(A1842,home!$A$2:$E$404,3,FALSE)</f>
        <v>1.2710999999999999</v>
      </c>
      <c r="F1842" s="10">
        <f>VLOOKUP(B1842,home!$B$2:$E$404,3,FALSE)</f>
        <v>1.0766</v>
      </c>
      <c r="G1842" s="10">
        <f>VLOOKUP(C1842,away!$B$2:$E$404,4,FALSE)</f>
        <v>1.0766</v>
      </c>
      <c r="H1842" s="10">
        <f>VLOOKUP(A1842,away!$A$2:$E$404,3,FALSE)</f>
        <v>0.94469999999999998</v>
      </c>
      <c r="I1842" s="10">
        <f>VLOOKUP(C1842,away!$B$2:$E$404,3,FALSE)</f>
        <v>1.0027999999999999</v>
      </c>
      <c r="J1842" s="10">
        <f>VLOOKUP(B1842,home!$B$2:$E$404,4,FALSE)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338</v>
      </c>
      <c r="B1843" t="s">
        <v>123</v>
      </c>
      <c r="C1843" t="s">
        <v>122</v>
      </c>
      <c r="D1843" s="7" t="s">
        <v>419</v>
      </c>
      <c r="E1843" s="10">
        <f>VLOOKUP(A1843,home!$A$2:$E$404,3,FALSE)</f>
        <v>1.2710999999999999</v>
      </c>
      <c r="F1843" s="10">
        <f>VLOOKUP(B1843,home!$B$2:$E$404,3,FALSE)</f>
        <v>1.2008000000000001</v>
      </c>
      <c r="G1843" s="10">
        <f>VLOOKUP(C1843,away!$B$2:$E$404,4,FALSE)</f>
        <v>1.2422</v>
      </c>
      <c r="H1843" s="10">
        <f>VLOOKUP(A1843,away!$A$2:$E$404,3,FALSE)</f>
        <v>0.94469999999999998</v>
      </c>
      <c r="I1843" s="10">
        <f>VLOOKUP(C1843,away!$B$2:$E$404,3,FALSE)</f>
        <v>0.8357</v>
      </c>
      <c r="J1843" s="10">
        <f>VLOOKUP(B1843,home!$B$2:$E$404,4,FALSE)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342</v>
      </c>
      <c r="B1844" t="s">
        <v>189</v>
      </c>
      <c r="C1844" t="s">
        <v>181</v>
      </c>
      <c r="D1844" s="7" t="s">
        <v>419</v>
      </c>
      <c r="E1844" s="10">
        <f>VLOOKUP(A1844,home!$A$2:$E$404,3,FALSE)</f>
        <v>1.1667000000000001</v>
      </c>
      <c r="F1844" s="10">
        <f>VLOOKUP(B1844,home!$B$2:$E$404,3,FALSE)</f>
        <v>0.57140000000000002</v>
      </c>
      <c r="G1844" s="10">
        <f>VLOOKUP(C1844,away!$B$2:$E$404,4,FALSE)</f>
        <v>0.85709999999999997</v>
      </c>
      <c r="H1844" s="10">
        <f>VLOOKUP(A1844,away!$A$2:$E$404,3,FALSE)</f>
        <v>1.0832999999999999</v>
      </c>
      <c r="I1844" s="10">
        <f>VLOOKUP(C1844,away!$B$2:$E$404,3,FALSE)</f>
        <v>0.92310000000000003</v>
      </c>
      <c r="J1844" s="10">
        <f>VLOOKUP(B1844,home!$B$2:$E$404,4,FALSE)</f>
        <v>1.2307999999999999</v>
      </c>
      <c r="K1844" s="12">
        <f t="shared" si="2406"/>
        <v>0.57138775489799998</v>
      </c>
      <c r="L1844" s="12">
        <f t="shared" si="2407"/>
        <v>1.230792898284</v>
      </c>
      <c r="M1844" s="13">
        <f t="shared" si="2408"/>
        <v>0.16493882140811028</v>
      </c>
      <c r="N1844" s="13">
        <f t="shared" si="2409"/>
        <v>9.4244022859902299E-2</v>
      </c>
      <c r="O1844" s="13">
        <f t="shared" si="2410"/>
        <v>0.20300553004043509</v>
      </c>
      <c r="P1844" s="13">
        <f t="shared" si="2411"/>
        <v>0.11599487404168268</v>
      </c>
      <c r="Q1844" s="13">
        <f t="shared" si="2412"/>
        <v>2.6924940317237678E-2</v>
      </c>
      <c r="R1844" s="13">
        <f t="shared" si="2413"/>
        <v>0.12492888234307341</v>
      </c>
      <c r="S1844" s="13">
        <f t="shared" si="2414"/>
        <v>2.0393638515602133E-2</v>
      </c>
      <c r="T1844" s="13">
        <f t="shared" si="2415"/>
        <v>3.3139025329176681E-2</v>
      </c>
      <c r="U1844" s="13">
        <f t="shared" si="2416"/>
        <v>7.1382833603925097E-2</v>
      </c>
      <c r="V1844" s="13">
        <f t="shared" si="2417"/>
        <v>1.5935588929773534E-3</v>
      </c>
      <c r="W1844" s="13">
        <f t="shared" si="2418"/>
        <v>5.1281937328763617E-3</v>
      </c>
      <c r="X1844" s="13">
        <f t="shared" si="2419"/>
        <v>6.3117444274487407E-3</v>
      </c>
      <c r="Y1844" s="13">
        <f t="shared" si="2420"/>
        <v>3.8842251085437619E-3</v>
      </c>
      <c r="Z1844" s="13">
        <f t="shared" si="2421"/>
        <v>5.1253860392804038E-2</v>
      </c>
      <c r="AA1844" s="13">
        <f t="shared" si="2422"/>
        <v>2.9285828219699821E-2</v>
      </c>
      <c r="AB1844" s="13">
        <f t="shared" si="2423"/>
        <v>8.3667818183913861E-3</v>
      </c>
      <c r="AC1844" s="13">
        <f t="shared" si="2424"/>
        <v>7.0042888285358495E-5</v>
      </c>
      <c r="AD1844" s="13">
        <f t="shared" si="2425"/>
        <v>7.3254677592755435E-4</v>
      </c>
      <c r="AE1844" s="13">
        <f t="shared" si="2426"/>
        <v>9.0161336947247443E-4</v>
      </c>
      <c r="AF1844" s="13">
        <f t="shared" si="2427"/>
        <v>5.5484966607231509E-4</v>
      </c>
      <c r="AG1844" s="13">
        <f t="shared" si="2428"/>
        <v>2.2763500953901802E-4</v>
      </c>
      <c r="AH1844" s="13">
        <f t="shared" si="2429"/>
        <v>1.5770721845275702E-2</v>
      </c>
      <c r="AI1844" s="13">
        <f t="shared" si="2430"/>
        <v>9.0111973482929261E-3</v>
      </c>
      <c r="AJ1844" s="13">
        <f t="shared" si="2431"/>
        <v>2.5744439108919526E-3</v>
      </c>
      <c r="AK1844" s="13">
        <f t="shared" si="2432"/>
        <v>4.9033524211845988E-4</v>
      </c>
      <c r="AL1844" s="13">
        <f t="shared" si="2433"/>
        <v>1.9703344391125416E-6</v>
      </c>
      <c r="AM1844" s="13">
        <f t="shared" si="2434"/>
        <v>8.3713651531002736E-5</v>
      </c>
      <c r="AN1844" s="13">
        <f t="shared" si="2435"/>
        <v>1.0303416779377965E-4</v>
      </c>
      <c r="AO1844" s="13">
        <f t="shared" si="2436"/>
        <v>6.3406861000593029E-5</v>
      </c>
      <c r="AP1844" s="13">
        <f t="shared" si="2437"/>
        <v>2.6013571407336872E-5</v>
      </c>
      <c r="AQ1844" s="13">
        <f t="shared" si="2438"/>
        <v>8.0043297367884852E-6</v>
      </c>
      <c r="AR1844" s="13">
        <f t="shared" si="2439"/>
        <v>3.8820984895955347E-3</v>
      </c>
      <c r="AS1844" s="13">
        <f t="shared" si="2440"/>
        <v>2.2181835402629089E-3</v>
      </c>
      <c r="AT1844" s="13">
        <f t="shared" si="2441"/>
        <v>6.3372145651126039E-4</v>
      </c>
      <c r="AU1844" s="13">
        <f t="shared" si="2442"/>
        <v>1.2070022675555324E-4</v>
      </c>
      <c r="AV1844" s="13">
        <f t="shared" si="2443"/>
        <v>1.7241657895383763E-5</v>
      </c>
      <c r="AW1844" s="13">
        <f t="shared" si="2444"/>
        <v>3.8490482769727411E-8</v>
      </c>
      <c r="AX1844" s="13">
        <f t="shared" si="2445"/>
        <v>7.9721592337688581E-6</v>
      </c>
      <c r="AY1844" s="13">
        <f t="shared" si="2446"/>
        <v>9.8120769689119232E-6</v>
      </c>
      <c r="AZ1844" s="13">
        <f t="shared" si="2447"/>
        <v>6.0383173253763981E-6</v>
      </c>
      <c r="BA1844" s="13">
        <f t="shared" si="2448"/>
        <v>2.4773060272195022E-6</v>
      </c>
      <c r="BB1844" s="13">
        <f t="shared" si="2449"/>
        <v>7.6226266629447829E-7</v>
      </c>
      <c r="BC1844" s="13">
        <f t="shared" si="2450"/>
        <v>1.8763749526045408E-7</v>
      </c>
      <c r="BD1844" s="13">
        <f t="shared" si="2451"/>
        <v>7.9634320857220402E-4</v>
      </c>
      <c r="BE1844" s="13">
        <f t="shared" si="2452"/>
        <v>4.5502075807434136E-4</v>
      </c>
      <c r="BF1844" s="13">
        <f t="shared" si="2453"/>
        <v>1.2999664469404195E-4</v>
      </c>
      <c r="BG1844" s="13">
        <f t="shared" si="2454"/>
        <v>2.4759496985333879E-5</v>
      </c>
      <c r="BH1844" s="13">
        <f t="shared" si="2455"/>
        <v>3.5368183487134303E-6</v>
      </c>
      <c r="BI1844" s="13">
        <f t="shared" si="2456"/>
        <v>4.0417893915068385E-7</v>
      </c>
      <c r="BJ1844" s="14">
        <f t="shared" si="2457"/>
        <v>0.17236021893738321</v>
      </c>
      <c r="BK1844" s="14">
        <f t="shared" si="2458"/>
        <v>0.30300271815806584</v>
      </c>
      <c r="BL1844" s="14">
        <f t="shared" si="2459"/>
        <v>0.4730985608487383</v>
      </c>
      <c r="BM1844" s="14">
        <f t="shared" si="2460"/>
        <v>0.26966851374006373</v>
      </c>
      <c r="BN1844" s="14">
        <f t="shared" si="2461"/>
        <v>0.73003707101044146</v>
      </c>
    </row>
    <row r="1845" spans="1:66" x14ac:dyDescent="0.25">
      <c r="A1845" t="s">
        <v>342</v>
      </c>
      <c r="B1845" t="s">
        <v>194</v>
      </c>
      <c r="C1845" t="s">
        <v>191</v>
      </c>
      <c r="D1845" s="7" t="s">
        <v>419</v>
      </c>
      <c r="E1845" s="10">
        <f>VLOOKUP(A1845,home!$A$2:$E$404,3,FALSE)</f>
        <v>1.1667000000000001</v>
      </c>
      <c r="F1845" s="10">
        <f>VLOOKUP(B1845,home!$B$2:$E$404,3,FALSE)</f>
        <v>0.1</v>
      </c>
      <c r="G1845" s="10" t="e">
        <f>VLOOKUP(C1845,away!$B$2:$E$404,4,FALSE)</f>
        <v>#N/A</v>
      </c>
      <c r="H1845" s="10">
        <f>VLOOKUP(A1845,away!$A$2:$E$404,3,FALSE)</f>
        <v>1.0832999999999999</v>
      </c>
      <c r="I1845" s="10" t="e">
        <f>VLOOKUP(C1845,away!$B$2:$E$404,3,FALSE)</f>
        <v>#N/A</v>
      </c>
      <c r="J1845" s="10">
        <f>VLOOKUP(B1845,home!$B$2:$E$404,4,FALSE)</f>
        <v>0.92310000000000003</v>
      </c>
      <c r="K1845" s="12" t="e">
        <f t="shared" si="2406"/>
        <v>#N/A</v>
      </c>
      <c r="L1845" s="12" t="e">
        <f t="shared" si="2407"/>
        <v>#N/A</v>
      </c>
      <c r="M1845" s="13" t="e">
        <f t="shared" si="2408"/>
        <v>#N/A</v>
      </c>
      <c r="N1845" s="13" t="e">
        <f t="shared" si="2409"/>
        <v>#N/A</v>
      </c>
      <c r="O1845" s="13" t="e">
        <f t="shared" si="2410"/>
        <v>#N/A</v>
      </c>
      <c r="P1845" s="13" t="e">
        <f t="shared" si="2411"/>
        <v>#N/A</v>
      </c>
      <c r="Q1845" s="13" t="e">
        <f t="shared" si="2412"/>
        <v>#N/A</v>
      </c>
      <c r="R1845" s="13" t="e">
        <f t="shared" si="2413"/>
        <v>#N/A</v>
      </c>
      <c r="S1845" s="13" t="e">
        <f t="shared" si="2414"/>
        <v>#N/A</v>
      </c>
      <c r="T1845" s="13" t="e">
        <f t="shared" si="2415"/>
        <v>#N/A</v>
      </c>
      <c r="U1845" s="13" t="e">
        <f t="shared" si="2416"/>
        <v>#N/A</v>
      </c>
      <c r="V1845" s="13" t="e">
        <f t="shared" si="2417"/>
        <v>#N/A</v>
      </c>
      <c r="W1845" s="13" t="e">
        <f t="shared" si="2418"/>
        <v>#N/A</v>
      </c>
      <c r="X1845" s="13" t="e">
        <f t="shared" si="2419"/>
        <v>#N/A</v>
      </c>
      <c r="Y1845" s="13" t="e">
        <f t="shared" si="2420"/>
        <v>#N/A</v>
      </c>
      <c r="Z1845" s="13" t="e">
        <f t="shared" si="2421"/>
        <v>#N/A</v>
      </c>
      <c r="AA1845" s="13" t="e">
        <f t="shared" si="2422"/>
        <v>#N/A</v>
      </c>
      <c r="AB1845" s="13" t="e">
        <f t="shared" si="2423"/>
        <v>#N/A</v>
      </c>
      <c r="AC1845" s="13" t="e">
        <f t="shared" si="2424"/>
        <v>#N/A</v>
      </c>
      <c r="AD1845" s="13" t="e">
        <f t="shared" si="2425"/>
        <v>#N/A</v>
      </c>
      <c r="AE1845" s="13" t="e">
        <f t="shared" si="2426"/>
        <v>#N/A</v>
      </c>
      <c r="AF1845" s="13" t="e">
        <f t="shared" si="2427"/>
        <v>#N/A</v>
      </c>
      <c r="AG1845" s="13" t="e">
        <f t="shared" si="2428"/>
        <v>#N/A</v>
      </c>
      <c r="AH1845" s="13" t="e">
        <f t="shared" si="2429"/>
        <v>#N/A</v>
      </c>
      <c r="AI1845" s="13" t="e">
        <f t="shared" si="2430"/>
        <v>#N/A</v>
      </c>
      <c r="AJ1845" s="13" t="e">
        <f t="shared" si="2431"/>
        <v>#N/A</v>
      </c>
      <c r="AK1845" s="13" t="e">
        <f t="shared" si="2432"/>
        <v>#N/A</v>
      </c>
      <c r="AL1845" s="13" t="e">
        <f t="shared" si="2433"/>
        <v>#N/A</v>
      </c>
      <c r="AM1845" s="13" t="e">
        <f t="shared" si="2434"/>
        <v>#N/A</v>
      </c>
      <c r="AN1845" s="13" t="e">
        <f t="shared" si="2435"/>
        <v>#N/A</v>
      </c>
      <c r="AO1845" s="13" t="e">
        <f t="shared" si="2436"/>
        <v>#N/A</v>
      </c>
      <c r="AP1845" s="13" t="e">
        <f t="shared" si="2437"/>
        <v>#N/A</v>
      </c>
      <c r="AQ1845" s="13" t="e">
        <f t="shared" si="2438"/>
        <v>#N/A</v>
      </c>
      <c r="AR1845" s="13" t="e">
        <f t="shared" si="2439"/>
        <v>#N/A</v>
      </c>
      <c r="AS1845" s="13" t="e">
        <f t="shared" si="2440"/>
        <v>#N/A</v>
      </c>
      <c r="AT1845" s="13" t="e">
        <f t="shared" si="2441"/>
        <v>#N/A</v>
      </c>
      <c r="AU1845" s="13" t="e">
        <f t="shared" si="2442"/>
        <v>#N/A</v>
      </c>
      <c r="AV1845" s="13" t="e">
        <f t="shared" si="2443"/>
        <v>#N/A</v>
      </c>
      <c r="AW1845" s="13" t="e">
        <f t="shared" si="2444"/>
        <v>#N/A</v>
      </c>
      <c r="AX1845" s="13" t="e">
        <f t="shared" si="2445"/>
        <v>#N/A</v>
      </c>
      <c r="AY1845" s="13" t="e">
        <f t="shared" si="2446"/>
        <v>#N/A</v>
      </c>
      <c r="AZ1845" s="13" t="e">
        <f t="shared" si="2447"/>
        <v>#N/A</v>
      </c>
      <c r="BA1845" s="13" t="e">
        <f t="shared" si="2448"/>
        <v>#N/A</v>
      </c>
      <c r="BB1845" s="13" t="e">
        <f t="shared" si="2449"/>
        <v>#N/A</v>
      </c>
      <c r="BC1845" s="13" t="e">
        <f t="shared" si="2450"/>
        <v>#N/A</v>
      </c>
      <c r="BD1845" s="13" t="e">
        <f t="shared" si="2451"/>
        <v>#N/A</v>
      </c>
      <c r="BE1845" s="13" t="e">
        <f t="shared" si="2452"/>
        <v>#N/A</v>
      </c>
      <c r="BF1845" s="13" t="e">
        <f t="shared" si="2453"/>
        <v>#N/A</v>
      </c>
      <c r="BG1845" s="13" t="e">
        <f t="shared" si="2454"/>
        <v>#N/A</v>
      </c>
      <c r="BH1845" s="13" t="e">
        <f t="shared" si="2455"/>
        <v>#N/A</v>
      </c>
      <c r="BI1845" s="13" t="e">
        <f t="shared" si="2456"/>
        <v>#N/A</v>
      </c>
      <c r="BJ1845" s="14" t="e">
        <f t="shared" si="2457"/>
        <v>#N/A</v>
      </c>
      <c r="BK1845" s="14" t="e">
        <f t="shared" si="2458"/>
        <v>#N/A</v>
      </c>
      <c r="BL1845" s="14" t="e">
        <f t="shared" si="2459"/>
        <v>#N/A</v>
      </c>
      <c r="BM1845" s="14" t="e">
        <f t="shared" si="2460"/>
        <v>#N/A</v>
      </c>
      <c r="BN1845" s="14" t="e">
        <f t="shared" si="2461"/>
        <v>#N/A</v>
      </c>
    </row>
    <row r="1846" spans="1:66" x14ac:dyDescent="0.25">
      <c r="A1846" t="s">
        <v>342</v>
      </c>
      <c r="B1846" t="s">
        <v>195</v>
      </c>
      <c r="C1846" t="s">
        <v>179</v>
      </c>
      <c r="D1846" s="7" t="s">
        <v>419</v>
      </c>
      <c r="E1846" s="10">
        <f>VLOOKUP(A1846,home!$A$2:$E$404,3,FALSE)</f>
        <v>1.1667000000000001</v>
      </c>
      <c r="F1846" s="10">
        <f>VLOOKUP(B1846,home!$B$2:$E$404,3,FALSE)</f>
        <v>1.7141999999999999</v>
      </c>
      <c r="G1846" s="10">
        <f>VLOOKUP(C1846,away!$B$2:$E$404,4,FALSE)</f>
        <v>0.28570000000000001</v>
      </c>
      <c r="H1846" s="10">
        <f>VLOOKUP(A1846,away!$A$2:$E$404,3,FALSE)</f>
        <v>1.0832999999999999</v>
      </c>
      <c r="I1846" s="10">
        <f>VLOOKUP(C1846,away!$B$2:$E$404,3,FALSE)</f>
        <v>0.61539999999999995</v>
      </c>
      <c r="J1846" s="10">
        <f>VLOOKUP(B1846,home!$B$2:$E$404,4,FALSE)</f>
        <v>0.73850000000000005</v>
      </c>
      <c r="K1846" s="12">
        <f t="shared" si="2406"/>
        <v>0.57138775489799998</v>
      </c>
      <c r="L1846" s="12">
        <f t="shared" si="2407"/>
        <v>0.49233049256999994</v>
      </c>
      <c r="M1846" s="13">
        <f t="shared" si="2408"/>
        <v>0.34516999386384017</v>
      </c>
      <c r="N1846" s="13">
        <f t="shared" si="2409"/>
        <v>0.19722590785201605</v>
      </c>
      <c r="O1846" s="13">
        <f t="shared" si="2410"/>
        <v>0.16993771309936828</v>
      </c>
      <c r="P1846" s="13">
        <f t="shared" si="2411"/>
        <v>9.7100328360348473E-2</v>
      </c>
      <c r="Q1846" s="13">
        <f t="shared" si="2412"/>
        <v>5.6346234347641633E-2</v>
      </c>
      <c r="R1846" s="13">
        <f t="shared" si="2413"/>
        <v>4.1832758998215654E-2</v>
      </c>
      <c r="S1846" s="13">
        <f t="shared" si="2414"/>
        <v>6.8288625425873203E-3</v>
      </c>
      <c r="T1846" s="13">
        <f t="shared" si="2415"/>
        <v>2.7740969310839053E-2</v>
      </c>
      <c r="U1846" s="13">
        <f t="shared" si="2416"/>
        <v>2.3902726245179546E-2</v>
      </c>
      <c r="V1846" s="13">
        <f t="shared" si="2417"/>
        <v>2.1344870546903191E-4</v>
      </c>
      <c r="W1846" s="13">
        <f t="shared" si="2418"/>
        <v>1.0731849446951843E-2</v>
      </c>
      <c r="X1846" s="13">
        <f t="shared" si="2419"/>
        <v>5.2836167244048821E-3</v>
      </c>
      <c r="Y1846" s="13">
        <f t="shared" si="2420"/>
        <v>1.3006428122386724E-3</v>
      </c>
      <c r="Z1846" s="13">
        <f t="shared" si="2421"/>
        <v>6.8651809477178714E-3</v>
      </c>
      <c r="AA1846" s="13">
        <f t="shared" si="2422"/>
        <v>3.922680328685038E-3</v>
      </c>
      <c r="AB1846" s="13">
        <f t="shared" si="2423"/>
        <v>1.1206857530949462E-3</v>
      </c>
      <c r="AC1846" s="13">
        <f t="shared" si="2424"/>
        <v>3.7528500010110427E-6</v>
      </c>
      <c r="AD1846" s="13">
        <f t="shared" si="2425"/>
        <v>1.533011840349289E-3</v>
      </c>
      <c r="AE1846" s="13">
        <f t="shared" si="2426"/>
        <v>7.547484744748075E-4</v>
      </c>
      <c r="AF1846" s="13">
        <f t="shared" si="2427"/>
        <v>1.8579284410231899E-4</v>
      </c>
      <c r="AG1846" s="13">
        <f t="shared" si="2428"/>
        <v>3.0490494150958645E-5</v>
      </c>
      <c r="AH1846" s="13">
        <f t="shared" si="2429"/>
        <v>8.4498447939302963E-4</v>
      </c>
      <c r="AI1846" s="13">
        <f t="shared" si="2430"/>
        <v>4.8281378460403849E-4</v>
      </c>
      <c r="AJ1846" s="13">
        <f t="shared" si="2431"/>
        <v>1.3793694220935404E-4</v>
      </c>
      <c r="AK1846" s="13">
        <f t="shared" si="2432"/>
        <v>2.627182657549933E-5</v>
      </c>
      <c r="AL1846" s="13">
        <f t="shared" si="2433"/>
        <v>4.222881175807575E-8</v>
      </c>
      <c r="AM1846" s="13">
        <f t="shared" si="2434"/>
        <v>1.7518883873784632E-4</v>
      </c>
      <c r="AN1846" s="13">
        <f t="shared" si="2435"/>
        <v>8.625080726857017E-5</v>
      </c>
      <c r="AO1846" s="13">
        <f t="shared" si="2436"/>
        <v>2.1231951213547637E-5</v>
      </c>
      <c r="AP1846" s="13">
        <f t="shared" si="2437"/>
        <v>3.4843789997293731E-6</v>
      </c>
      <c r="AQ1846" s="13">
        <f t="shared" si="2438"/>
        <v>4.2886650730933144E-7</v>
      </c>
      <c r="AR1846" s="13">
        <f t="shared" si="2439"/>
        <v>8.3202324990715106E-5</v>
      </c>
      <c r="AS1846" s="13">
        <f t="shared" si="2440"/>
        <v>4.7540789678738452E-5</v>
      </c>
      <c r="AT1846" s="13">
        <f t="shared" si="2441"/>
        <v>1.3582112540306186E-5</v>
      </c>
      <c r="AU1846" s="13">
        <f t="shared" si="2442"/>
        <v>2.5868842637258415E-6</v>
      </c>
      <c r="AV1846" s="13">
        <f t="shared" si="2443"/>
        <v>3.6952849790781852E-7</v>
      </c>
      <c r="AW1846" s="13">
        <f t="shared" si="2444"/>
        <v>3.2998486743011741E-10</v>
      </c>
      <c r="AX1846" s="13">
        <f t="shared" si="2445"/>
        <v>1.6683459541600956E-5</v>
      </c>
      <c r="AY1846" s="13">
        <f t="shared" si="2446"/>
        <v>8.2137758538880636E-6</v>
      </c>
      <c r="AZ1846" s="13">
        <f t="shared" si="2447"/>
        <v>2.0219461560021407E-6</v>
      </c>
      <c r="BA1846" s="13">
        <f t="shared" si="2448"/>
        <v>3.3182191564485071E-7</v>
      </c>
      <c r="BB1846" s="13">
        <f t="shared" si="2449"/>
        <v>4.0841511793737577E-8</v>
      </c>
      <c r="BC1846" s="13">
        <f t="shared" si="2450"/>
        <v>4.0215043237428591E-9</v>
      </c>
      <c r="BD1846" s="13">
        <f t="shared" si="2451"/>
        <v>6.8271736076079911E-6</v>
      </c>
      <c r="BE1846" s="13">
        <f t="shared" si="2452"/>
        <v>3.9009633999500088E-6</v>
      </c>
      <c r="BF1846" s="13">
        <f t="shared" si="2453"/>
        <v>1.1144813595183521E-6</v>
      </c>
      <c r="BG1846" s="13">
        <f t="shared" si="2454"/>
        <v>2.1226700063028733E-7</v>
      </c>
      <c r="BH1846" s="13">
        <f t="shared" si="2455"/>
        <v>3.032169123226805E-8</v>
      </c>
      <c r="BI1846" s="13">
        <f t="shared" si="2456"/>
        <v>3.4650886155832035E-9</v>
      </c>
      <c r="BJ1846" s="14">
        <f t="shared" si="2457"/>
        <v>0.30144714485637969</v>
      </c>
      <c r="BK1846" s="14">
        <f t="shared" si="2458"/>
        <v>0.44932464232691172</v>
      </c>
      <c r="BL1846" s="14">
        <f t="shared" si="2459"/>
        <v>0.24236794176944434</v>
      </c>
      <c r="BM1846" s="14">
        <f t="shared" si="2460"/>
        <v>9.2383759933154355E-2</v>
      </c>
      <c r="BN1846" s="14">
        <f t="shared" si="2461"/>
        <v>0.90761293652143016</v>
      </c>
    </row>
    <row r="1847" spans="1:66" x14ac:dyDescent="0.25">
      <c r="A1847" t="s">
        <v>343</v>
      </c>
      <c r="B1847" t="s">
        <v>209</v>
      </c>
      <c r="C1847" t="s">
        <v>212</v>
      </c>
      <c r="D1847" s="7" t="s">
        <v>419</v>
      </c>
      <c r="E1847" s="10">
        <f>VLOOKUP(A1847,home!$A$2:$E$404,3,FALSE)</f>
        <v>1.3976999999999999</v>
      </c>
      <c r="F1847" s="10">
        <f>VLOOKUP(B1847,home!$B$2:$E$404,3,FALSE)</f>
        <v>0.93010000000000004</v>
      </c>
      <c r="G1847" s="10">
        <f>VLOOKUP(C1847,away!$B$2:$E$404,4,FALSE)</f>
        <v>1.3951</v>
      </c>
      <c r="H1847" s="10">
        <f>VLOOKUP(A1847,away!$A$2:$E$404,3,FALSE)</f>
        <v>1.0585</v>
      </c>
      <c r="I1847" s="10">
        <f>VLOOKUP(C1847,away!$B$2:$E$404,3,FALSE)</f>
        <v>0.99199999999999999</v>
      </c>
      <c r="J1847" s="10">
        <f>VLOOKUP(B1847,home!$B$2:$E$404,4,FALSE)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343</v>
      </c>
      <c r="B1848" t="s">
        <v>205</v>
      </c>
      <c r="C1848" t="s">
        <v>203</v>
      </c>
      <c r="D1848" s="7" t="s">
        <v>419</v>
      </c>
      <c r="E1848" s="10">
        <f>VLOOKUP(A1848,home!$A$2:$E$404,3,FALSE)</f>
        <v>1.3976999999999999</v>
      </c>
      <c r="F1848" s="10">
        <f>VLOOKUP(B1848,home!$B$2:$E$404,3,FALSE)</f>
        <v>0.96799999999999997</v>
      </c>
      <c r="G1848" s="10">
        <f>VLOOKUP(C1848,away!$B$2:$E$404,4,FALSE)</f>
        <v>0.89429999999999998</v>
      </c>
      <c r="H1848" s="10">
        <f>VLOOKUP(A1848,away!$A$2:$E$404,3,FALSE)</f>
        <v>1.0585</v>
      </c>
      <c r="I1848" s="10">
        <f>VLOOKUP(C1848,away!$B$2:$E$404,3,FALSE)</f>
        <v>1.1809000000000001</v>
      </c>
      <c r="J1848" s="10">
        <f>VLOOKUP(B1848,home!$B$2:$E$404,4,FALSE)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343</v>
      </c>
      <c r="B1849" t="s">
        <v>200</v>
      </c>
      <c r="C1849" t="s">
        <v>207</v>
      </c>
      <c r="D1849" s="7" t="s">
        <v>419</v>
      </c>
      <c r="E1849" s="10">
        <f>VLOOKUP(A1849,home!$A$2:$E$404,3,FALSE)</f>
        <v>1.3976999999999999</v>
      </c>
      <c r="F1849" s="10">
        <f>VLOOKUP(B1849,home!$B$2:$E$404,3,FALSE)</f>
        <v>1.2264999999999999</v>
      </c>
      <c r="G1849" s="10">
        <f>VLOOKUP(C1849,away!$B$2:$E$404,4,FALSE)</f>
        <v>1.0731999999999999</v>
      </c>
      <c r="H1849" s="10">
        <f>VLOOKUP(A1849,away!$A$2:$E$404,3,FALSE)</f>
        <v>1.0585</v>
      </c>
      <c r="I1849" s="10">
        <f>VLOOKUP(C1849,away!$B$2:$E$404,3,FALSE)</f>
        <v>0.73480000000000001</v>
      </c>
      <c r="J1849" s="10">
        <f>VLOOKUP(B1849,home!$B$2:$E$404,4,FALSE)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344</v>
      </c>
      <c r="B1850" t="s">
        <v>216</v>
      </c>
      <c r="C1850" t="s">
        <v>223</v>
      </c>
      <c r="D1850" s="7" t="s">
        <v>419</v>
      </c>
      <c r="E1850" s="10">
        <f>VLOOKUP(A1850,home!$A$2:$E$404,3,FALSE)</f>
        <v>1.8042</v>
      </c>
      <c r="F1850" s="10">
        <f>VLOOKUP(B1850,home!$B$2:$E$404,3,FALSE)</f>
        <v>0.73899999999999999</v>
      </c>
      <c r="G1850" s="10">
        <f>VLOOKUP(C1850,away!$B$2:$E$404,4,FALSE)</f>
        <v>0.84989999999999999</v>
      </c>
      <c r="H1850" s="10">
        <f>VLOOKUP(A1850,away!$A$2:$E$404,3,FALSE)</f>
        <v>1.2458</v>
      </c>
      <c r="I1850" s="10">
        <f>VLOOKUP(C1850,away!$B$2:$E$404,3,FALSE)</f>
        <v>1.2307999999999999</v>
      </c>
      <c r="J1850" s="10">
        <f>VLOOKUP(B1850,home!$B$2:$E$404,4,FALSE)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344</v>
      </c>
      <c r="B1851" t="s">
        <v>225</v>
      </c>
      <c r="C1851" t="s">
        <v>226</v>
      </c>
      <c r="D1851" s="7" t="s">
        <v>419</v>
      </c>
      <c r="E1851" s="10">
        <f>VLOOKUP(A1851,home!$A$2:$E$404,3,FALSE)</f>
        <v>1.8042</v>
      </c>
      <c r="F1851" s="10">
        <f>VLOOKUP(B1851,home!$B$2:$E$404,3,FALSE)</f>
        <v>0.77600000000000002</v>
      </c>
      <c r="G1851" s="10">
        <f>VLOOKUP(C1851,away!$B$2:$E$404,4,FALSE)</f>
        <v>1.2932999999999999</v>
      </c>
      <c r="H1851" s="10">
        <f>VLOOKUP(A1851,away!$A$2:$E$404,3,FALSE)</f>
        <v>1.2458</v>
      </c>
      <c r="I1851" s="10">
        <f>VLOOKUP(C1851,away!$B$2:$E$404,3,FALSE)</f>
        <v>0.96319999999999995</v>
      </c>
      <c r="J1851" s="10">
        <f>VLOOKUP(B1851,home!$B$2:$E$404,4,FALSE)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345</v>
      </c>
      <c r="B1852" t="s">
        <v>237</v>
      </c>
      <c r="C1852" t="s">
        <v>242</v>
      </c>
      <c r="D1852" s="7" t="s">
        <v>419</v>
      </c>
      <c r="E1852" s="10">
        <f>VLOOKUP(A1852,home!$A$2:$E$404,3,FALSE)</f>
        <v>1.5690999999999999</v>
      </c>
      <c r="F1852" s="10">
        <f>VLOOKUP(B1852,home!$B$2:$E$404,3,FALSE)</f>
        <v>0.9849</v>
      </c>
      <c r="G1852" s="10">
        <f>VLOOKUP(C1852,away!$B$2:$E$404,4,FALSE)</f>
        <v>0.76480000000000004</v>
      </c>
      <c r="H1852" s="10">
        <f>VLOOKUP(A1852,away!$A$2:$E$404,3,FALSE)</f>
        <v>1.1701999999999999</v>
      </c>
      <c r="I1852" s="10">
        <f>VLOOKUP(C1852,away!$B$2:$E$404,3,FALSE)</f>
        <v>0.76910000000000001</v>
      </c>
      <c r="J1852" s="10">
        <f>VLOOKUP(B1852,home!$B$2:$E$404,4,FALSE)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345</v>
      </c>
      <c r="B1853" t="s">
        <v>320</v>
      </c>
      <c r="C1853" t="s">
        <v>232</v>
      </c>
      <c r="D1853" s="7" t="s">
        <v>419</v>
      </c>
      <c r="E1853" s="10">
        <f>VLOOKUP(A1853,home!$A$2:$E$404,3,FALSE)</f>
        <v>1.5690999999999999</v>
      </c>
      <c r="F1853" s="10">
        <f>VLOOKUP(B1853,home!$B$2:$E$404,3,FALSE)</f>
        <v>0.92700000000000005</v>
      </c>
      <c r="G1853" s="10">
        <f>VLOOKUP(C1853,away!$B$2:$E$404,4,FALSE)</f>
        <v>0.95599999999999996</v>
      </c>
      <c r="H1853" s="10">
        <f>VLOOKUP(A1853,away!$A$2:$E$404,3,FALSE)</f>
        <v>1.1701999999999999</v>
      </c>
      <c r="I1853" s="10">
        <f>VLOOKUP(C1853,away!$B$2:$E$404,3,FALSE)</f>
        <v>1.1963999999999999</v>
      </c>
      <c r="J1853" s="10">
        <f>VLOOKUP(B1853,home!$B$2:$E$404,4,FALSE)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345</v>
      </c>
      <c r="B1854" t="s">
        <v>235</v>
      </c>
      <c r="C1854" t="s">
        <v>245</v>
      </c>
      <c r="D1854" s="7" t="s">
        <v>419</v>
      </c>
      <c r="E1854" s="10">
        <f>VLOOKUP(A1854,home!$A$2:$E$404,3,FALSE)</f>
        <v>1.5690999999999999</v>
      </c>
      <c r="F1854" s="10">
        <f>VLOOKUP(B1854,home!$B$2:$E$404,3,FALSE)</f>
        <v>1.2109000000000001</v>
      </c>
      <c r="G1854" s="10">
        <f>VLOOKUP(C1854,away!$B$2:$E$404,4,FALSE)</f>
        <v>1.4483999999999999</v>
      </c>
      <c r="H1854" s="10">
        <f>VLOOKUP(A1854,away!$A$2:$E$404,3,FALSE)</f>
        <v>1.1701999999999999</v>
      </c>
      <c r="I1854" s="10">
        <f>VLOOKUP(C1854,away!$B$2:$E$404,3,FALSE)</f>
        <v>0.62150000000000005</v>
      </c>
      <c r="J1854" s="10">
        <f>VLOOKUP(B1854,home!$B$2:$E$404,4,FALSE)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345</v>
      </c>
      <c r="B1855" t="s">
        <v>321</v>
      </c>
      <c r="C1855" t="s">
        <v>234</v>
      </c>
      <c r="D1855" s="7" t="s">
        <v>419</v>
      </c>
      <c r="E1855" s="10">
        <f>VLOOKUP(A1855,home!$A$2:$E$404,3,FALSE)</f>
        <v>1.5690999999999999</v>
      </c>
      <c r="F1855" s="10">
        <f>VLOOKUP(B1855,home!$B$2:$E$404,3,FALSE)</f>
        <v>0.63729999999999998</v>
      </c>
      <c r="G1855" s="10">
        <f>VLOOKUP(C1855,away!$B$2:$E$404,4,FALSE)</f>
        <v>0.82850000000000001</v>
      </c>
      <c r="H1855" s="10">
        <f>VLOOKUP(A1855,away!$A$2:$E$404,3,FALSE)</f>
        <v>1.1701999999999999</v>
      </c>
      <c r="I1855" s="10">
        <f>VLOOKUP(C1855,away!$B$2:$E$404,3,FALSE)</f>
        <v>1.4527000000000001</v>
      </c>
      <c r="J1855" s="10">
        <f>VLOOKUP(B1855,home!$B$2:$E$404,4,FALSE)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346</v>
      </c>
      <c r="B1856" t="s">
        <v>255</v>
      </c>
      <c r="C1856" t="s">
        <v>258</v>
      </c>
      <c r="D1856" s="7" t="s">
        <v>419</v>
      </c>
      <c r="E1856" s="10">
        <f>VLOOKUP(A1856,home!$A$2:$E$404,3,FALSE)</f>
        <v>1.254</v>
      </c>
      <c r="F1856" s="10">
        <f>VLOOKUP(B1856,home!$B$2:$E$404,3,FALSE)</f>
        <v>0.53159999999999996</v>
      </c>
      <c r="G1856" s="10">
        <f>VLOOKUP(C1856,away!$B$2:$E$404,4,FALSE)</f>
        <v>0.58479999999999999</v>
      </c>
      <c r="H1856" s="10">
        <f>VLOOKUP(A1856,away!$A$2:$E$404,3,FALSE)</f>
        <v>0.9476</v>
      </c>
      <c r="I1856" s="10">
        <f>VLOOKUP(C1856,away!$B$2:$E$404,3,FALSE)</f>
        <v>0.84419999999999995</v>
      </c>
      <c r="J1856" s="10">
        <f>VLOOKUP(B1856,home!$B$2:$E$404,4,FALSE)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346</v>
      </c>
      <c r="B1857" t="s">
        <v>324</v>
      </c>
      <c r="C1857" t="s">
        <v>256</v>
      </c>
      <c r="D1857" s="7" t="s">
        <v>419</v>
      </c>
      <c r="E1857" s="10">
        <f>VLOOKUP(A1857,home!$A$2:$E$404,3,FALSE)</f>
        <v>1.254</v>
      </c>
      <c r="F1857" s="10">
        <f>VLOOKUP(B1857,home!$B$2:$E$404,3,FALSE)</f>
        <v>0.74429999999999996</v>
      </c>
      <c r="G1857" s="10">
        <f>VLOOKUP(C1857,away!$B$2:$E$404,4,FALSE)</f>
        <v>0.7974</v>
      </c>
      <c r="H1857" s="10">
        <f>VLOOKUP(A1857,away!$A$2:$E$404,3,FALSE)</f>
        <v>0.9476</v>
      </c>
      <c r="I1857" s="10">
        <f>VLOOKUP(C1857,away!$B$2:$E$404,3,FALSE)</f>
        <v>0.9849</v>
      </c>
      <c r="J1857" s="10">
        <f>VLOOKUP(B1857,home!$B$2:$E$404,4,FALSE)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347</v>
      </c>
      <c r="B1858" t="s">
        <v>260</v>
      </c>
      <c r="C1858" t="s">
        <v>270</v>
      </c>
      <c r="D1858" s="7" t="s">
        <v>419</v>
      </c>
      <c r="E1858" s="10">
        <f>VLOOKUP(A1858,home!$A$2:$E$404,3,FALSE)</f>
        <v>1.5417000000000001</v>
      </c>
      <c r="F1858" s="10">
        <f>VLOOKUP(B1858,home!$B$2:$E$404,3,FALSE)</f>
        <v>0.79279999999999995</v>
      </c>
      <c r="G1858" s="10">
        <f>VLOOKUP(C1858,away!$B$2:$E$404,4,FALSE)</f>
        <v>1.0089999999999999</v>
      </c>
      <c r="H1858" s="10">
        <f>VLOOKUP(A1858,away!$A$2:$E$404,3,FALSE)</f>
        <v>1.125</v>
      </c>
      <c r="I1858" s="10">
        <f>VLOOKUP(C1858,away!$B$2:$E$404,3,FALSE)</f>
        <v>0.59260000000000002</v>
      </c>
      <c r="J1858" s="10">
        <f>VLOOKUP(B1858,home!$B$2:$E$404,4,FALSE)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347</v>
      </c>
      <c r="B1859" t="s">
        <v>262</v>
      </c>
      <c r="C1859" t="s">
        <v>265</v>
      </c>
      <c r="D1859" s="7" t="s">
        <v>419</v>
      </c>
      <c r="E1859" s="10">
        <f>VLOOKUP(A1859,home!$A$2:$E$404,3,FALSE)</f>
        <v>1.5417000000000001</v>
      </c>
      <c r="F1859" s="10">
        <f>VLOOKUP(B1859,home!$B$2:$E$404,3,FALSE)</f>
        <v>1.2323999999999999</v>
      </c>
      <c r="G1859" s="10">
        <f>VLOOKUP(C1859,away!$B$2:$E$404,4,FALSE)</f>
        <v>0.77839999999999998</v>
      </c>
      <c r="H1859" s="10">
        <f>VLOOKUP(A1859,away!$A$2:$E$404,3,FALSE)</f>
        <v>1.125</v>
      </c>
      <c r="I1859" s="10">
        <f>VLOOKUP(C1859,away!$B$2:$E$404,3,FALSE)</f>
        <v>1.6</v>
      </c>
      <c r="J1859" s="10">
        <f>VLOOKUP(B1859,home!$B$2:$E$404,4,FALSE)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347</v>
      </c>
      <c r="B1860" t="s">
        <v>325</v>
      </c>
      <c r="C1860" t="s">
        <v>264</v>
      </c>
      <c r="D1860" s="7" t="s">
        <v>419</v>
      </c>
      <c r="E1860" s="10">
        <f>VLOOKUP(A1860,home!$A$2:$E$404,3,FALSE)</f>
        <v>1.5417000000000001</v>
      </c>
      <c r="F1860" s="10" t="e">
        <f>VLOOKUP(B1860,home!$B$2:$E$404,3,FALSE)</f>
        <v>#N/A</v>
      </c>
      <c r="G1860" s="10">
        <f>VLOOKUP(C1860,away!$B$2:$E$404,4,FALSE)</f>
        <v>1.4414</v>
      </c>
      <c r="H1860" s="10">
        <f>VLOOKUP(A1860,away!$A$2:$E$404,3,FALSE)</f>
        <v>1.125</v>
      </c>
      <c r="I1860" s="10">
        <f>VLOOKUP(C1860,away!$B$2:$E$404,3,FALSE)</f>
        <v>0.59260000000000002</v>
      </c>
      <c r="J1860" s="10" t="e">
        <f>VLOOKUP(B1860,home!$B$2:$E$404,4,FALSE)</f>
        <v>#N/A</v>
      </c>
      <c r="K1860" s="12" t="e">
        <f t="shared" si="2406"/>
        <v>#N/A</v>
      </c>
      <c r="L1860" s="12" t="e">
        <f t="shared" si="2407"/>
        <v>#N/A</v>
      </c>
      <c r="M1860" s="13" t="e">
        <f t="shared" si="2408"/>
        <v>#N/A</v>
      </c>
      <c r="N1860" s="13" t="e">
        <f t="shared" si="2409"/>
        <v>#N/A</v>
      </c>
      <c r="O1860" s="13" t="e">
        <f t="shared" si="2410"/>
        <v>#N/A</v>
      </c>
      <c r="P1860" s="13" t="e">
        <f t="shared" si="2411"/>
        <v>#N/A</v>
      </c>
      <c r="Q1860" s="13" t="e">
        <f t="shared" si="2412"/>
        <v>#N/A</v>
      </c>
      <c r="R1860" s="13" t="e">
        <f t="shared" si="2413"/>
        <v>#N/A</v>
      </c>
      <c r="S1860" s="13" t="e">
        <f t="shared" si="2414"/>
        <v>#N/A</v>
      </c>
      <c r="T1860" s="13" t="e">
        <f t="shared" si="2415"/>
        <v>#N/A</v>
      </c>
      <c r="U1860" s="13" t="e">
        <f t="shared" si="2416"/>
        <v>#N/A</v>
      </c>
      <c r="V1860" s="13" t="e">
        <f t="shared" si="2417"/>
        <v>#N/A</v>
      </c>
      <c r="W1860" s="13" t="e">
        <f t="shared" si="2418"/>
        <v>#N/A</v>
      </c>
      <c r="X1860" s="13" t="e">
        <f t="shared" si="2419"/>
        <v>#N/A</v>
      </c>
      <c r="Y1860" s="13" t="e">
        <f t="shared" si="2420"/>
        <v>#N/A</v>
      </c>
      <c r="Z1860" s="13" t="e">
        <f t="shared" si="2421"/>
        <v>#N/A</v>
      </c>
      <c r="AA1860" s="13" t="e">
        <f t="shared" si="2422"/>
        <v>#N/A</v>
      </c>
      <c r="AB1860" s="13" t="e">
        <f t="shared" si="2423"/>
        <v>#N/A</v>
      </c>
      <c r="AC1860" s="13" t="e">
        <f t="shared" si="2424"/>
        <v>#N/A</v>
      </c>
      <c r="AD1860" s="13" t="e">
        <f t="shared" si="2425"/>
        <v>#N/A</v>
      </c>
      <c r="AE1860" s="13" t="e">
        <f t="shared" si="2426"/>
        <v>#N/A</v>
      </c>
      <c r="AF1860" s="13" t="e">
        <f t="shared" si="2427"/>
        <v>#N/A</v>
      </c>
      <c r="AG1860" s="13" t="e">
        <f t="shared" si="2428"/>
        <v>#N/A</v>
      </c>
      <c r="AH1860" s="13" t="e">
        <f t="shared" si="2429"/>
        <v>#N/A</v>
      </c>
      <c r="AI1860" s="13" t="e">
        <f t="shared" si="2430"/>
        <v>#N/A</v>
      </c>
      <c r="AJ1860" s="13" t="e">
        <f t="shared" si="2431"/>
        <v>#N/A</v>
      </c>
      <c r="AK1860" s="13" t="e">
        <f t="shared" si="2432"/>
        <v>#N/A</v>
      </c>
      <c r="AL1860" s="13" t="e">
        <f t="shared" si="2433"/>
        <v>#N/A</v>
      </c>
      <c r="AM1860" s="13" t="e">
        <f t="shared" si="2434"/>
        <v>#N/A</v>
      </c>
      <c r="AN1860" s="13" t="e">
        <f t="shared" si="2435"/>
        <v>#N/A</v>
      </c>
      <c r="AO1860" s="13" t="e">
        <f t="shared" si="2436"/>
        <v>#N/A</v>
      </c>
      <c r="AP1860" s="13" t="e">
        <f t="shared" si="2437"/>
        <v>#N/A</v>
      </c>
      <c r="AQ1860" s="13" t="e">
        <f t="shared" si="2438"/>
        <v>#N/A</v>
      </c>
      <c r="AR1860" s="13" t="e">
        <f t="shared" si="2439"/>
        <v>#N/A</v>
      </c>
      <c r="AS1860" s="13" t="e">
        <f t="shared" si="2440"/>
        <v>#N/A</v>
      </c>
      <c r="AT1860" s="13" t="e">
        <f t="shared" si="2441"/>
        <v>#N/A</v>
      </c>
      <c r="AU1860" s="13" t="e">
        <f t="shared" si="2442"/>
        <v>#N/A</v>
      </c>
      <c r="AV1860" s="13" t="e">
        <f t="shared" si="2443"/>
        <v>#N/A</v>
      </c>
      <c r="AW1860" s="13" t="e">
        <f t="shared" si="2444"/>
        <v>#N/A</v>
      </c>
      <c r="AX1860" s="13" t="e">
        <f t="shared" si="2445"/>
        <v>#N/A</v>
      </c>
      <c r="AY1860" s="13" t="e">
        <f t="shared" si="2446"/>
        <v>#N/A</v>
      </c>
      <c r="AZ1860" s="13" t="e">
        <f t="shared" si="2447"/>
        <v>#N/A</v>
      </c>
      <c r="BA1860" s="13" t="e">
        <f t="shared" si="2448"/>
        <v>#N/A</v>
      </c>
      <c r="BB1860" s="13" t="e">
        <f t="shared" si="2449"/>
        <v>#N/A</v>
      </c>
      <c r="BC1860" s="13" t="e">
        <f t="shared" si="2450"/>
        <v>#N/A</v>
      </c>
      <c r="BD1860" s="13" t="e">
        <f t="shared" si="2451"/>
        <v>#N/A</v>
      </c>
      <c r="BE1860" s="13" t="e">
        <f t="shared" si="2452"/>
        <v>#N/A</v>
      </c>
      <c r="BF1860" s="13" t="e">
        <f t="shared" si="2453"/>
        <v>#N/A</v>
      </c>
      <c r="BG1860" s="13" t="e">
        <f t="shared" si="2454"/>
        <v>#N/A</v>
      </c>
      <c r="BH1860" s="13" t="e">
        <f t="shared" si="2455"/>
        <v>#N/A</v>
      </c>
      <c r="BI1860" s="13" t="e">
        <f t="shared" si="2456"/>
        <v>#N/A</v>
      </c>
      <c r="BJ1860" s="14" t="e">
        <f t="shared" si="2457"/>
        <v>#N/A</v>
      </c>
      <c r="BK1860" s="14" t="e">
        <f t="shared" si="2458"/>
        <v>#N/A</v>
      </c>
      <c r="BL1860" s="14" t="e">
        <f t="shared" si="2459"/>
        <v>#N/A</v>
      </c>
      <c r="BM1860" s="14" t="e">
        <f t="shared" si="2460"/>
        <v>#N/A</v>
      </c>
      <c r="BN1860" s="14" t="e">
        <f t="shared" si="2461"/>
        <v>#N/A</v>
      </c>
    </row>
    <row r="1861" spans="1:66" x14ac:dyDescent="0.25">
      <c r="A1861" t="s">
        <v>347</v>
      </c>
      <c r="B1861" t="s">
        <v>268</v>
      </c>
      <c r="C1861" t="s">
        <v>261</v>
      </c>
      <c r="D1861" s="7" t="s">
        <v>419</v>
      </c>
      <c r="E1861" s="10">
        <f>VLOOKUP(A1861,home!$A$2:$E$404,3,FALSE)</f>
        <v>1.5417000000000001</v>
      </c>
      <c r="F1861" s="10">
        <f>VLOOKUP(B1861,home!$B$2:$E$404,3,FALSE)</f>
        <v>1.4414</v>
      </c>
      <c r="G1861" s="10">
        <f>VLOOKUP(C1861,away!$B$2:$E$404,4,FALSE)</f>
        <v>0.79279999999999995</v>
      </c>
      <c r="H1861" s="10">
        <f>VLOOKUP(A1861,away!$A$2:$E$404,3,FALSE)</f>
        <v>1.125</v>
      </c>
      <c r="I1861" s="10">
        <f>VLOOKUP(C1861,away!$B$2:$E$404,3,FALSE)</f>
        <v>1.0864</v>
      </c>
      <c r="J1861" s="10">
        <f>VLOOKUP(B1861,home!$B$2:$E$404,4,FALSE)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348</v>
      </c>
      <c r="B1862" t="s">
        <v>276</v>
      </c>
      <c r="C1862" t="s">
        <v>288</v>
      </c>
      <c r="D1862" s="7" t="s">
        <v>419</v>
      </c>
      <c r="E1862" s="10">
        <f>VLOOKUP(A1862,home!$A$2:$E$404,3,FALSE)</f>
        <v>1.5124</v>
      </c>
      <c r="F1862" s="10">
        <f>VLOOKUP(B1862,home!$B$2:$E$404,3,FALSE)</f>
        <v>1.1460999999999999</v>
      </c>
      <c r="G1862" s="10">
        <f>VLOOKUP(C1862,away!$B$2:$E$404,4,FALSE)</f>
        <v>0.92569999999999997</v>
      </c>
      <c r="H1862" s="10">
        <f>VLOOKUP(A1862,away!$A$2:$E$404,3,FALSE)</f>
        <v>1.1446000000000001</v>
      </c>
      <c r="I1862" s="10">
        <f>VLOOKUP(C1862,away!$B$2:$E$404,3,FALSE)</f>
        <v>1.1649</v>
      </c>
      <c r="J1862" s="10">
        <f>VLOOKUP(B1862,home!$B$2:$E$404,4,FALSE)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348</v>
      </c>
      <c r="B1863" t="s">
        <v>275</v>
      </c>
      <c r="C1863" t="s">
        <v>279</v>
      </c>
      <c r="D1863" s="7" t="s">
        <v>419</v>
      </c>
      <c r="E1863" s="10">
        <f>VLOOKUP(A1863,home!$A$2:$E$404,3,FALSE)</f>
        <v>1.5124</v>
      </c>
      <c r="F1863" s="10">
        <f>VLOOKUP(B1863,home!$B$2:$E$404,3,FALSE)</f>
        <v>1.3224</v>
      </c>
      <c r="G1863" s="10">
        <f>VLOOKUP(C1863,away!$B$2:$E$404,4,FALSE)</f>
        <v>0.70250000000000001</v>
      </c>
      <c r="H1863" s="10">
        <f>VLOOKUP(A1863,away!$A$2:$E$404,3,FALSE)</f>
        <v>1.1446000000000001</v>
      </c>
      <c r="I1863" s="10">
        <f>VLOOKUP(C1863,away!$B$2:$E$404,3,FALSE)</f>
        <v>0.65529999999999999</v>
      </c>
      <c r="J1863" s="10">
        <f>VLOOKUP(B1863,home!$B$2:$E$404,4,FALSE)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348</v>
      </c>
      <c r="B1864" t="s">
        <v>283</v>
      </c>
      <c r="C1864" t="s">
        <v>287</v>
      </c>
      <c r="D1864" s="7" t="s">
        <v>419</v>
      </c>
      <c r="E1864" s="10">
        <f>VLOOKUP(A1864,home!$A$2:$E$404,3,FALSE)</f>
        <v>1.5124</v>
      </c>
      <c r="F1864" s="10">
        <f>VLOOKUP(B1864,home!$B$2:$E$404,3,FALSE)</f>
        <v>0.70530000000000004</v>
      </c>
      <c r="G1864" s="10">
        <f>VLOOKUP(C1864,away!$B$2:$E$404,4,FALSE)</f>
        <v>1.4986999999999999</v>
      </c>
      <c r="H1864" s="10">
        <f>VLOOKUP(A1864,away!$A$2:$E$404,3,FALSE)</f>
        <v>1.1446000000000001</v>
      </c>
      <c r="I1864" s="10">
        <f>VLOOKUP(C1864,away!$B$2:$E$404,3,FALSE)</f>
        <v>1.0484</v>
      </c>
      <c r="J1864" s="10">
        <f>VLOOKUP(B1864,home!$B$2:$E$404,4,FALSE)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356</v>
      </c>
      <c r="B1865" t="s">
        <v>333</v>
      </c>
      <c r="C1865" t="s">
        <v>328</v>
      </c>
      <c r="D1865" s="7" t="s">
        <v>419</v>
      </c>
      <c r="E1865" s="10">
        <f>VLOOKUP(A1865,home!$A$2:$E$404,3,FALSE)</f>
        <v>1.6769000000000001</v>
      </c>
      <c r="F1865" s="10">
        <f>VLOOKUP(B1865,home!$B$2:$E$404,3,FALSE)</f>
        <v>1.0550999999999999</v>
      </c>
      <c r="G1865" s="10">
        <f>VLOOKUP(C1865,away!$B$2:$E$404,4,FALSE)</f>
        <v>0.87160000000000004</v>
      </c>
      <c r="H1865" s="10">
        <f>VLOOKUP(A1865,away!$A$2:$E$404,3,FALSE)</f>
        <v>1.5230999999999999</v>
      </c>
      <c r="I1865" s="10">
        <f>VLOOKUP(C1865,away!$B$2:$E$404,3,FALSE)</f>
        <v>1.5656000000000001</v>
      </c>
      <c r="J1865" s="10">
        <f>VLOOKUP(B1865,home!$B$2:$E$404,4,FALSE)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356</v>
      </c>
      <c r="B1866" t="s">
        <v>327</v>
      </c>
      <c r="C1866" t="s">
        <v>335</v>
      </c>
      <c r="D1866" s="7" t="s">
        <v>419</v>
      </c>
      <c r="E1866" s="10">
        <f>VLOOKUP(A1866,home!$A$2:$E$404,3,FALSE)</f>
        <v>1.6769000000000001</v>
      </c>
      <c r="F1866" s="10">
        <f>VLOOKUP(B1866,home!$B$2:$E$404,3,FALSE)</f>
        <v>0.59630000000000005</v>
      </c>
      <c r="G1866" s="10">
        <f>VLOOKUP(C1866,away!$B$2:$E$404,4,FALSE)</f>
        <v>1.4679</v>
      </c>
      <c r="H1866" s="10">
        <f>VLOOKUP(A1866,away!$A$2:$E$404,3,FALSE)</f>
        <v>1.5230999999999999</v>
      </c>
      <c r="I1866" s="10">
        <f>VLOOKUP(C1866,away!$B$2:$E$404,3,FALSE)</f>
        <v>0.85860000000000003</v>
      </c>
      <c r="J1866" s="10">
        <f>VLOOKUP(B1866,home!$B$2:$E$404,4,FALSE)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337</v>
      </c>
      <c r="B1867" t="s">
        <v>81</v>
      </c>
      <c r="C1867" t="s">
        <v>75</v>
      </c>
      <c r="D1867" s="7" t="s">
        <v>420</v>
      </c>
      <c r="E1867" s="10">
        <f>VLOOKUP(A1867,home!$A$2:$E$404,3,FALSE)</f>
        <v>1.2959000000000001</v>
      </c>
      <c r="F1867" s="10">
        <f>VLOOKUP(B1867,home!$B$2:$E$404,3,FALSE)</f>
        <v>1.0288999999999999</v>
      </c>
      <c r="G1867" s="10">
        <f>VLOOKUP(C1867,away!$B$2:$E$404,4,FALSE)</f>
        <v>0.77170000000000005</v>
      </c>
      <c r="H1867" s="10">
        <f>VLOOKUP(A1867,away!$A$2:$E$404,3,FALSE)</f>
        <v>1</v>
      </c>
      <c r="I1867" s="10">
        <f>VLOOKUP(C1867,away!$B$2:$E$404,3,FALSE)</f>
        <v>1.25</v>
      </c>
      <c r="J1867" s="10">
        <f>VLOOKUP(B1867,home!$B$2:$E$404,4,FALSE)</f>
        <v>1</v>
      </c>
      <c r="K1867" s="12">
        <f t="shared" si="2406"/>
        <v>1.0289473602670001</v>
      </c>
      <c r="L1867" s="12">
        <f t="shared" si="2407"/>
        <v>1.25</v>
      </c>
      <c r="M1867" s="13">
        <f t="shared" si="2408"/>
        <v>0.10239193182350199</v>
      </c>
      <c r="N1867" s="13">
        <f t="shared" si="2409"/>
        <v>0.10535590796243099</v>
      </c>
      <c r="O1867" s="13">
        <f t="shared" si="2410"/>
        <v>0.12798991477937749</v>
      </c>
      <c r="P1867" s="13">
        <f t="shared" si="2411"/>
        <v>0.13169488495303874</v>
      </c>
      <c r="Q1867" s="13">
        <f t="shared" si="2412"/>
        <v>5.4202841693238191E-2</v>
      </c>
      <c r="R1867" s="13">
        <f t="shared" si="2413"/>
        <v>7.9993696737110931E-2</v>
      </c>
      <c r="S1867" s="13">
        <f t="shared" si="2414"/>
        <v>4.234597007284234E-2</v>
      </c>
      <c r="T1867" s="13">
        <f t="shared" si="2415"/>
        <v>6.7753552116547738E-2</v>
      </c>
      <c r="U1867" s="13">
        <f t="shared" si="2416"/>
        <v>8.2309303095649211E-2</v>
      </c>
      <c r="V1867" s="13">
        <f t="shared" si="2417"/>
        <v>6.0516352950550729E-3</v>
      </c>
      <c r="W1867" s="13">
        <f t="shared" si="2418"/>
        <v>1.8590623626409179E-2</v>
      </c>
      <c r="X1867" s="13">
        <f t="shared" si="2419"/>
        <v>2.3238279533011472E-2</v>
      </c>
      <c r="Y1867" s="13">
        <f t="shared" si="2420"/>
        <v>1.4523924708132168E-2</v>
      </c>
      <c r="Z1867" s="13">
        <f t="shared" si="2421"/>
        <v>3.3330706973796233E-2</v>
      </c>
      <c r="AA1867" s="13">
        <f t="shared" si="2422"/>
        <v>3.4295542956520521E-2</v>
      </c>
      <c r="AB1867" s="13">
        <f t="shared" si="2423"/>
        <v>1.7644154197017647E-2</v>
      </c>
      <c r="AC1867" s="13">
        <f t="shared" si="2424"/>
        <v>4.8646985641761912E-4</v>
      </c>
      <c r="AD1867" s="13">
        <f t="shared" si="2425"/>
        <v>4.7821932765277622E-3</v>
      </c>
      <c r="AE1867" s="13">
        <f t="shared" si="2426"/>
        <v>5.9777415956597021E-3</v>
      </c>
      <c r="AF1867" s="13">
        <f t="shared" si="2427"/>
        <v>3.7360884972873136E-3</v>
      </c>
      <c r="AG1867" s="13">
        <f t="shared" si="2428"/>
        <v>1.5567035405363815E-3</v>
      </c>
      <c r="AH1867" s="13">
        <f t="shared" si="2429"/>
        <v>1.0415845929311321E-2</v>
      </c>
      <c r="AI1867" s="13">
        <f t="shared" si="2430"/>
        <v>1.0717357173912661E-2</v>
      </c>
      <c r="AJ1867" s="13">
        <f t="shared" si="2431"/>
        <v>5.513798186568014E-3</v>
      </c>
      <c r="AK1867" s="13">
        <f t="shared" si="2432"/>
        <v>1.8911360297047099E-3</v>
      </c>
      <c r="AL1867" s="13">
        <f t="shared" si="2433"/>
        <v>2.5027593730518783E-5</v>
      </c>
      <c r="AM1867" s="13">
        <f t="shared" si="2434"/>
        <v>9.8412502963396756E-4</v>
      </c>
      <c r="AN1867" s="13">
        <f t="shared" si="2435"/>
        <v>1.2301562870424595E-3</v>
      </c>
      <c r="AO1867" s="13">
        <f t="shared" si="2436"/>
        <v>7.6884767940153711E-4</v>
      </c>
      <c r="AP1867" s="13">
        <f t="shared" si="2437"/>
        <v>3.2035319975064062E-4</v>
      </c>
      <c r="AQ1867" s="13">
        <f t="shared" si="2438"/>
        <v>1.0011037492207516E-4</v>
      </c>
      <c r="AR1867" s="13">
        <f t="shared" si="2439"/>
        <v>2.6039614823278293E-3</v>
      </c>
      <c r="AS1867" s="13">
        <f t="shared" si="2440"/>
        <v>2.6793392934781643E-3</v>
      </c>
      <c r="AT1867" s="13">
        <f t="shared" si="2441"/>
        <v>1.3784495466420031E-3</v>
      </c>
      <c r="AU1867" s="13">
        <f t="shared" si="2442"/>
        <v>4.7278400742617731E-4</v>
      </c>
      <c r="AV1867" s="13">
        <f t="shared" si="2443"/>
        <v>1.2161746410440473E-4</v>
      </c>
      <c r="AW1867" s="13">
        <f t="shared" si="2444"/>
        <v>8.9416932301570235E-7</v>
      </c>
      <c r="AX1867" s="13">
        <f t="shared" si="2445"/>
        <v>1.6876880856909226E-4</v>
      </c>
      <c r="AY1867" s="13">
        <f t="shared" si="2446"/>
        <v>2.1096101071136535E-4</v>
      </c>
      <c r="AZ1867" s="13">
        <f t="shared" si="2447"/>
        <v>1.3185063169460334E-4</v>
      </c>
      <c r="BA1867" s="13">
        <f t="shared" si="2448"/>
        <v>5.4937763206084749E-5</v>
      </c>
      <c r="BB1867" s="13">
        <f t="shared" si="2449"/>
        <v>1.7168051001901479E-5</v>
      </c>
      <c r="BC1867" s="13">
        <f t="shared" si="2450"/>
        <v>4.2920127504753689E-6</v>
      </c>
      <c r="BD1867" s="13">
        <f t="shared" si="2451"/>
        <v>5.4249197548496481E-4</v>
      </c>
      <c r="BE1867" s="13">
        <f t="shared" si="2452"/>
        <v>5.5819568614128457E-4</v>
      </c>
      <c r="BF1867" s="13">
        <f t="shared" si="2453"/>
        <v>2.8717698888375081E-4</v>
      </c>
      <c r="BG1867" s="13">
        <f t="shared" si="2454"/>
        <v>9.849666821378701E-5</v>
      </c>
      <c r="BH1867" s="13">
        <f t="shared" si="2455"/>
        <v>2.5336971688417668E-5</v>
      </c>
      <c r="BI1867" s="13">
        <f t="shared" si="2456"/>
        <v>5.2140820271914166E-6</v>
      </c>
      <c r="BJ1867" s="14">
        <f t="shared" si="2457"/>
        <v>0.30370942739846518</v>
      </c>
      <c r="BK1867" s="14">
        <f t="shared" si="2458"/>
        <v>0.2832068806052977</v>
      </c>
      <c r="BL1867" s="14">
        <f t="shared" si="2459"/>
        <v>0.37954381325159048</v>
      </c>
      <c r="BM1867" s="14">
        <f t="shared" si="2460"/>
        <v>0.39795158343906284</v>
      </c>
      <c r="BN1867" s="14">
        <f t="shared" si="2461"/>
        <v>0.60162917794869841</v>
      </c>
    </row>
    <row r="1868" spans="1:66" x14ac:dyDescent="0.25">
      <c r="A1868" t="s">
        <v>337</v>
      </c>
      <c r="B1868" t="s">
        <v>93</v>
      </c>
      <c r="C1868" t="s">
        <v>77</v>
      </c>
      <c r="D1868" s="7" t="s">
        <v>420</v>
      </c>
      <c r="E1868" s="10">
        <f>VLOOKUP(A1868,home!$A$2:$E$404,3,FALSE)</f>
        <v>1.2959000000000001</v>
      </c>
      <c r="F1868" s="10">
        <f>VLOOKUP(B1868,home!$B$2:$E$404,3,FALSE)</f>
        <v>1.3504</v>
      </c>
      <c r="G1868" s="10">
        <f>VLOOKUP(C1868,away!$B$2:$E$404,4,FALSE)</f>
        <v>0.38579999999999998</v>
      </c>
      <c r="H1868" s="10">
        <f>VLOOKUP(A1868,away!$A$2:$E$404,3,FALSE)</f>
        <v>1</v>
      </c>
      <c r="I1868" s="10">
        <f>VLOOKUP(C1868,away!$B$2:$E$404,3,FALSE)</f>
        <v>0.75</v>
      </c>
      <c r="J1868" s="10">
        <f>VLOOKUP(B1868,home!$B$2:$E$404,4,FALSE)</f>
        <v>1.25</v>
      </c>
      <c r="K1868" s="12">
        <f t="shared" si="2406"/>
        <v>0.67514358028800003</v>
      </c>
      <c r="L1868" s="12">
        <f t="shared" si="2407"/>
        <v>0.9375</v>
      </c>
      <c r="M1868" s="13">
        <f t="shared" si="2408"/>
        <v>0.19935989296265763</v>
      </c>
      <c r="N1868" s="13">
        <f t="shared" si="2409"/>
        <v>0.13459655190064113</v>
      </c>
      <c r="O1868" s="13">
        <f t="shared" si="2410"/>
        <v>0.18689989965249151</v>
      </c>
      <c r="P1868" s="13">
        <f t="shared" si="2411"/>
        <v>0.12618426740685104</v>
      </c>
      <c r="Q1868" s="13">
        <f t="shared" si="2412"/>
        <v>4.5435998972309224E-2</v>
      </c>
      <c r="R1868" s="13">
        <f t="shared" si="2413"/>
        <v>8.7609327962105382E-2</v>
      </c>
      <c r="S1868" s="13">
        <f t="shared" si="2414"/>
        <v>1.9966991735878077E-2</v>
      </c>
      <c r="T1868" s="13">
        <f t="shared" si="2415"/>
        <v>4.2596249036539892E-2</v>
      </c>
      <c r="U1868" s="13">
        <f t="shared" si="2416"/>
        <v>5.9148875346961421E-2</v>
      </c>
      <c r="V1868" s="13">
        <f t="shared" si="2417"/>
        <v>1.4042277383480874E-3</v>
      </c>
      <c r="W1868" s="13">
        <f t="shared" si="2418"/>
        <v>1.0225274340042249E-2</v>
      </c>
      <c r="X1868" s="13">
        <f t="shared" si="2419"/>
        <v>9.5861946937896084E-3</v>
      </c>
      <c r="Y1868" s="13">
        <f t="shared" si="2420"/>
        <v>4.4935287627138783E-3</v>
      </c>
      <c r="Z1868" s="13">
        <f t="shared" si="2421"/>
        <v>2.7377914988157941E-2</v>
      </c>
      <c r="AA1868" s="13">
        <f t="shared" si="2422"/>
        <v>1.8484023545925449E-2</v>
      </c>
      <c r="AB1868" s="13">
        <f t="shared" si="2423"/>
        <v>6.2396849174619004E-3</v>
      </c>
      <c r="AC1868" s="13">
        <f t="shared" si="2424"/>
        <v>5.5550117742659069E-5</v>
      </c>
      <c r="AD1868" s="13">
        <f t="shared" si="2425"/>
        <v>1.7258820818407846E-3</v>
      </c>
      <c r="AE1868" s="13">
        <f t="shared" si="2426"/>
        <v>1.6180144517257355E-3</v>
      </c>
      <c r="AF1868" s="13">
        <f t="shared" si="2427"/>
        <v>7.5844427424643843E-4</v>
      </c>
      <c r="AG1868" s="13">
        <f t="shared" si="2428"/>
        <v>2.370138357020121E-4</v>
      </c>
      <c r="AH1868" s="13">
        <f t="shared" si="2429"/>
        <v>6.4166988253495155E-3</v>
      </c>
      <c r="AI1868" s="13">
        <f t="shared" si="2430"/>
        <v>4.3321930185762757E-3</v>
      </c>
      <c r="AJ1868" s="13">
        <f t="shared" si="2431"/>
        <v>1.4624261525301324E-3</v>
      </c>
      <c r="AK1868" s="13">
        <f t="shared" si="2432"/>
        <v>3.2911587617533286E-4</v>
      </c>
      <c r="AL1868" s="13">
        <f t="shared" si="2433"/>
        <v>1.4064114516824556E-6</v>
      </c>
      <c r="AM1868" s="13">
        <f t="shared" si="2434"/>
        <v>2.3304364157777894E-4</v>
      </c>
      <c r="AN1868" s="13">
        <f t="shared" si="2435"/>
        <v>2.1847841397916774E-4</v>
      </c>
      <c r="AO1868" s="13">
        <f t="shared" si="2436"/>
        <v>1.0241175655273488E-4</v>
      </c>
      <c r="AP1868" s="13">
        <f t="shared" si="2437"/>
        <v>3.2003673922729659E-5</v>
      </c>
      <c r="AQ1868" s="13">
        <f t="shared" si="2438"/>
        <v>7.5008610756397614E-6</v>
      </c>
      <c r="AR1868" s="13">
        <f t="shared" si="2439"/>
        <v>1.2031310297530345E-3</v>
      </c>
      <c r="AS1868" s="13">
        <f t="shared" si="2440"/>
        <v>8.1228619098305192E-4</v>
      </c>
      <c r="AT1868" s="13">
        <f t="shared" si="2441"/>
        <v>2.742049035993999E-4</v>
      </c>
      <c r="AU1868" s="13">
        <f t="shared" si="2442"/>
        <v>6.1709226782874938E-5</v>
      </c>
      <c r="AV1868" s="13">
        <f t="shared" si="2443"/>
        <v>1.0415647076748577E-5</v>
      </c>
      <c r="AW1868" s="13">
        <f t="shared" si="2444"/>
        <v>2.4727334969972293E-8</v>
      </c>
      <c r="AX1868" s="13">
        <f t="shared" si="2445"/>
        <v>2.6222986423029177E-5</v>
      </c>
      <c r="AY1868" s="13">
        <f t="shared" si="2446"/>
        <v>2.4584049771589852E-5</v>
      </c>
      <c r="AZ1868" s="13">
        <f t="shared" si="2447"/>
        <v>1.1523773330432742E-5</v>
      </c>
      <c r="BA1868" s="13">
        <f t="shared" si="2448"/>
        <v>3.6011791657602329E-6</v>
      </c>
      <c r="BB1868" s="13">
        <f t="shared" si="2449"/>
        <v>8.4402636697505437E-7</v>
      </c>
      <c r="BC1868" s="13">
        <f t="shared" si="2450"/>
        <v>1.5825494380782272E-7</v>
      </c>
      <c r="BD1868" s="13">
        <f t="shared" si="2451"/>
        <v>1.8798922339891157E-4</v>
      </c>
      <c r="BE1868" s="13">
        <f t="shared" si="2452"/>
        <v>1.269197173411018E-4</v>
      </c>
      <c r="BF1868" s="13">
        <f t="shared" si="2453"/>
        <v>4.2844516187406219E-5</v>
      </c>
      <c r="BG1868" s="13">
        <f t="shared" si="2454"/>
        <v>9.642066684824204E-6</v>
      </c>
      <c r="BH1868" s="13">
        <f t="shared" si="2455"/>
        <v>1.6274448557419645E-6</v>
      </c>
      <c r="BI1868" s="13">
        <f t="shared" si="2456"/>
        <v>2.197517893253836E-7</v>
      </c>
      <c r="BJ1868" s="14">
        <f t="shared" si="2457"/>
        <v>0.25193352496666055</v>
      </c>
      <c r="BK1868" s="14">
        <f t="shared" si="2458"/>
        <v>0.34699692042270075</v>
      </c>
      <c r="BL1868" s="14">
        <f t="shared" si="2459"/>
        <v>0.37365323501602937</v>
      </c>
      <c r="BM1868" s="14">
        <f t="shared" si="2460"/>
        <v>0.21985109721405613</v>
      </c>
      <c r="BN1868" s="14">
        <f t="shared" si="2461"/>
        <v>0.78008593885705602</v>
      </c>
    </row>
    <row r="1869" spans="1:66" x14ac:dyDescent="0.25">
      <c r="A1869" t="s">
        <v>337</v>
      </c>
      <c r="B1869" t="s">
        <v>96</v>
      </c>
      <c r="C1869" t="s">
        <v>92</v>
      </c>
      <c r="D1869" s="7" t="s">
        <v>420</v>
      </c>
      <c r="E1869" s="10">
        <f>VLOOKUP(A1869,home!$A$2:$E$404,3,FALSE)</f>
        <v>1.2959000000000001</v>
      </c>
      <c r="F1869" s="10">
        <f>VLOOKUP(B1869,home!$B$2:$E$404,3,FALSE)</f>
        <v>0.77170000000000005</v>
      </c>
      <c r="G1869" s="10">
        <f>VLOOKUP(C1869,away!$B$2:$E$404,4,FALSE)</f>
        <v>0.38579999999999998</v>
      </c>
      <c r="H1869" s="10">
        <f>VLOOKUP(A1869,away!$A$2:$E$404,3,FALSE)</f>
        <v>1</v>
      </c>
      <c r="I1869" s="10">
        <f>VLOOKUP(C1869,away!$B$2:$E$404,3,FALSE)</f>
        <v>0.5</v>
      </c>
      <c r="J1869" s="10">
        <f>VLOOKUP(B1869,home!$B$2:$E$404,4,FALSE)</f>
        <v>0.33329999999999999</v>
      </c>
      <c r="K1869" s="12">
        <f t="shared" si="2406"/>
        <v>0.38581775837400001</v>
      </c>
      <c r="L1869" s="12">
        <f t="shared" si="2407"/>
        <v>0.16664999999999999</v>
      </c>
      <c r="M1869" s="13">
        <f t="shared" si="2408"/>
        <v>0.57552779297387779</v>
      </c>
      <c r="N1869" s="13">
        <f t="shared" si="2409"/>
        <v>0.2220488429671171</v>
      </c>
      <c r="O1869" s="13">
        <f t="shared" si="2410"/>
        <v>9.5911706699096738E-2</v>
      </c>
      <c r="P1869" s="13">
        <f t="shared" si="2411"/>
        <v>3.7004439680470062E-2</v>
      </c>
      <c r="Q1869" s="13">
        <f t="shared" si="2412"/>
        <v>4.2835193421556721E-2</v>
      </c>
      <c r="R1869" s="13">
        <f t="shared" si="2413"/>
        <v>7.9918429607022355E-3</v>
      </c>
      <c r="S1869" s="13">
        <f t="shared" si="2414"/>
        <v>5.9481426126700471E-4</v>
      </c>
      <c r="T1869" s="13">
        <f t="shared" si="2415"/>
        <v>7.1384849837024273E-3</v>
      </c>
      <c r="U1869" s="13">
        <f t="shared" si="2416"/>
        <v>3.0833949363751677E-3</v>
      </c>
      <c r="V1869" s="13">
        <f t="shared" si="2417"/>
        <v>4.2493880729709186E-6</v>
      </c>
      <c r="W1869" s="13">
        <f t="shared" si="2418"/>
        <v>5.5088594351405777E-3</v>
      </c>
      <c r="X1869" s="13">
        <f t="shared" si="2419"/>
        <v>9.180514248661772E-4</v>
      </c>
      <c r="Y1869" s="13">
        <f t="shared" si="2420"/>
        <v>7.6496634976974207E-5</v>
      </c>
      <c r="Z1869" s="13">
        <f t="shared" si="2421"/>
        <v>4.4394687646700923E-4</v>
      </c>
      <c r="AA1869" s="13">
        <f t="shared" si="2422"/>
        <v>1.7128258871564061E-4</v>
      </c>
      <c r="AB1869" s="13">
        <f t="shared" si="2423"/>
        <v>3.3041932213382121E-5</v>
      </c>
      <c r="AC1869" s="13">
        <f t="shared" si="2424"/>
        <v>1.7076306581633045E-8</v>
      </c>
      <c r="AD1869" s="13">
        <f t="shared" si="2425"/>
        <v>5.313539496158492E-4</v>
      </c>
      <c r="AE1869" s="13">
        <f t="shared" si="2426"/>
        <v>8.8550135703481259E-5</v>
      </c>
      <c r="AF1869" s="13">
        <f t="shared" si="2427"/>
        <v>7.3784400574925754E-6</v>
      </c>
      <c r="AG1869" s="13">
        <f t="shared" si="2428"/>
        <v>4.0987234519371266E-7</v>
      </c>
      <c r="AH1869" s="13">
        <f t="shared" si="2429"/>
        <v>1.8495936740806764E-5</v>
      </c>
      <c r="AI1869" s="13">
        <f t="shared" si="2430"/>
        <v>7.1360608523653736E-6</v>
      </c>
      <c r="AJ1869" s="13">
        <f t="shared" si="2431"/>
        <v>1.376609500840032E-6</v>
      </c>
      <c r="AK1869" s="13">
        <f t="shared" si="2432"/>
        <v>1.770401305901508E-7</v>
      </c>
      <c r="AL1869" s="13">
        <f t="shared" si="2433"/>
        <v>4.3917889949334624E-11</v>
      </c>
      <c r="AM1869" s="13">
        <f t="shared" si="2434"/>
        <v>4.100115794879169E-5</v>
      </c>
      <c r="AN1869" s="13">
        <f t="shared" si="2435"/>
        <v>6.832842972166135E-6</v>
      </c>
      <c r="AO1869" s="13">
        <f t="shared" si="2436"/>
        <v>5.6934664065574314E-7</v>
      </c>
      <c r="AP1869" s="13">
        <f t="shared" si="2437"/>
        <v>3.1627205888426539E-8</v>
      </c>
      <c r="AQ1869" s="13">
        <f t="shared" si="2438"/>
        <v>1.31766846532657E-9</v>
      </c>
      <c r="AR1869" s="13">
        <f t="shared" si="2439"/>
        <v>6.1646957157109015E-7</v>
      </c>
      <c r="AS1869" s="13">
        <f t="shared" si="2440"/>
        <v>2.3784490820933814E-7</v>
      </c>
      <c r="AT1869" s="13">
        <f t="shared" si="2441"/>
        <v>4.5882394662998311E-8</v>
      </c>
      <c r="AU1869" s="13">
        <f t="shared" si="2442"/>
        <v>5.9007475525697325E-9</v>
      </c>
      <c r="AV1869" s="13">
        <f t="shared" si="2443"/>
        <v>5.6915329836583001E-10</v>
      </c>
      <c r="AW1869" s="13">
        <f t="shared" si="2444"/>
        <v>7.8437997326773203E-14</v>
      </c>
      <c r="AX1869" s="13">
        <f t="shared" si="2445"/>
        <v>2.6364958084235191E-6</v>
      </c>
      <c r="AY1869" s="13">
        <f t="shared" si="2446"/>
        <v>4.3937202647377945E-7</v>
      </c>
      <c r="AZ1869" s="13">
        <f t="shared" si="2447"/>
        <v>3.6610674105927669E-8</v>
      </c>
      <c r="BA1869" s="13">
        <f t="shared" si="2448"/>
        <v>2.0337229465842826E-9</v>
      </c>
      <c r="BB1869" s="13">
        <f t="shared" si="2449"/>
        <v>8.4729982262067624E-11</v>
      </c>
      <c r="BC1869" s="13">
        <f t="shared" si="2450"/>
        <v>2.8240503087947172E-12</v>
      </c>
      <c r="BD1869" s="13">
        <f t="shared" si="2451"/>
        <v>1.7122442350387015E-8</v>
      </c>
      <c r="BE1869" s="13">
        <f t="shared" si="2452"/>
        <v>6.6061423255143616E-9</v>
      </c>
      <c r="BF1869" s="13">
        <f t="shared" si="2453"/>
        <v>1.2743835117647772E-9</v>
      </c>
      <c r="BG1869" s="13">
        <f t="shared" si="2454"/>
        <v>1.6389326327262419E-10</v>
      </c>
      <c r="BH1869" s="13">
        <f t="shared" si="2455"/>
        <v>1.5808232862110917E-11</v>
      </c>
      <c r="BI1869" s="13">
        <f t="shared" si="2456"/>
        <v>1.2198193933427682E-12</v>
      </c>
      <c r="BJ1869" s="14">
        <f t="shared" si="2457"/>
        <v>0.27920517215730406</v>
      </c>
      <c r="BK1869" s="14">
        <f t="shared" si="2458"/>
        <v>0.61313175279593868</v>
      </c>
      <c r="BL1869" s="14">
        <f t="shared" si="2459"/>
        <v>0.10721938661499256</v>
      </c>
      <c r="BM1869" s="14">
        <f t="shared" si="2460"/>
        <v>1.8680000369933603E-2</v>
      </c>
      <c r="BN1869" s="14">
        <f t="shared" si="2461"/>
        <v>0.9813198187028207</v>
      </c>
    </row>
    <row r="1870" spans="1:66" x14ac:dyDescent="0.25">
      <c r="A1870" t="s">
        <v>337</v>
      </c>
      <c r="B1870" t="s">
        <v>90</v>
      </c>
      <c r="C1870" t="s">
        <v>87</v>
      </c>
      <c r="D1870" s="7" t="s">
        <v>420</v>
      </c>
      <c r="E1870" s="10">
        <f>VLOOKUP(A1870,home!$A$2:$E$404,3,FALSE)</f>
        <v>1.2959000000000001</v>
      </c>
      <c r="F1870" s="10">
        <f>VLOOKUP(B1870,home!$B$2:$E$404,3,FALSE)</f>
        <v>1.9292</v>
      </c>
      <c r="G1870" s="10">
        <f>VLOOKUP(C1870,away!$B$2:$E$404,4,FALSE)</f>
        <v>1.7362</v>
      </c>
      <c r="H1870" s="10">
        <f>VLOOKUP(A1870,away!$A$2:$E$404,3,FALSE)</f>
        <v>1</v>
      </c>
      <c r="I1870" s="10">
        <f>VLOOKUP(C1870,away!$B$2:$E$404,3,FALSE)</f>
        <v>1</v>
      </c>
      <c r="J1870" s="10">
        <f>VLOOKUP(B1870,home!$B$2:$E$404,4,FALSE)</f>
        <v>1</v>
      </c>
      <c r="K1870" s="12">
        <f t="shared" si="2406"/>
        <v>4.3405872961359995</v>
      </c>
      <c r="L1870" s="12">
        <f t="shared" si="2407"/>
        <v>1</v>
      </c>
      <c r="M1870" s="13">
        <f t="shared" si="2408"/>
        <v>4.7930549408856911E-3</v>
      </c>
      <c r="N1870" s="13">
        <f t="shared" si="2409"/>
        <v>2.0804673386090319E-2</v>
      </c>
      <c r="O1870" s="13">
        <f t="shared" si="2410"/>
        <v>4.7930549408856911E-3</v>
      </c>
      <c r="P1870" s="13">
        <f t="shared" si="2411"/>
        <v>2.0804673386090319E-2</v>
      </c>
      <c r="Q1870" s="13">
        <f t="shared" si="2412"/>
        <v>4.5152250499961182E-2</v>
      </c>
      <c r="R1870" s="13">
        <f t="shared" si="2413"/>
        <v>2.3965274704428456E-3</v>
      </c>
      <c r="S1870" s="13">
        <f t="shared" si="2414"/>
        <v>2.2576125249980587E-2</v>
      </c>
      <c r="T1870" s="13">
        <f t="shared" si="2415"/>
        <v>4.5152250499961182E-2</v>
      </c>
      <c r="U1870" s="13">
        <f t="shared" si="2416"/>
        <v>1.0402336693045158E-2</v>
      </c>
      <c r="V1870" s="13">
        <f t="shared" si="2417"/>
        <v>1.0888182495115658E-2</v>
      </c>
      <c r="W1870" s="13">
        <f t="shared" si="2418"/>
        <v>6.5329094970693946E-2</v>
      </c>
      <c r="X1870" s="13">
        <f t="shared" si="2419"/>
        <v>6.5329094970693946E-2</v>
      </c>
      <c r="Y1870" s="13">
        <f t="shared" si="2420"/>
        <v>3.2664547485346966E-2</v>
      </c>
      <c r="Z1870" s="13">
        <f t="shared" si="2421"/>
        <v>7.9884249014761522E-4</v>
      </c>
      <c r="AA1870" s="13">
        <f t="shared" si="2422"/>
        <v>3.4674455643483862E-3</v>
      </c>
      <c r="AB1870" s="13">
        <f t="shared" si="2423"/>
        <v>7.5253750833268636E-3</v>
      </c>
      <c r="AC1870" s="13">
        <f t="shared" si="2424"/>
        <v>2.9538191635193368E-3</v>
      </c>
      <c r="AD1870" s="13">
        <f t="shared" si="2425"/>
        <v>7.0891659924464098E-2</v>
      </c>
      <c r="AE1870" s="13">
        <f t="shared" si="2426"/>
        <v>7.0891659924464098E-2</v>
      </c>
      <c r="AF1870" s="13">
        <f t="shared" si="2427"/>
        <v>3.5445829962232042E-2</v>
      </c>
      <c r="AG1870" s="13">
        <f t="shared" si="2428"/>
        <v>1.1815276654077351E-2</v>
      </c>
      <c r="AH1870" s="13">
        <f t="shared" si="2429"/>
        <v>1.9971062253690378E-4</v>
      </c>
      <c r="AI1870" s="13">
        <f t="shared" si="2430"/>
        <v>8.6686139108709643E-4</v>
      </c>
      <c r="AJ1870" s="13">
        <f t="shared" si="2431"/>
        <v>1.8813437708317155E-3</v>
      </c>
      <c r="AK1870" s="13">
        <f t="shared" si="2432"/>
        <v>2.7220456237789137E-3</v>
      </c>
      <c r="AL1870" s="13">
        <f t="shared" si="2433"/>
        <v>5.128523974502041E-4</v>
      </c>
      <c r="AM1870" s="13">
        <f t="shared" si="2434"/>
        <v>6.1542287694024478E-2</v>
      </c>
      <c r="AN1870" s="13">
        <f t="shared" si="2435"/>
        <v>6.1542287694024478E-2</v>
      </c>
      <c r="AO1870" s="13">
        <f t="shared" si="2436"/>
        <v>3.0771143847012232E-2</v>
      </c>
      <c r="AP1870" s="13">
        <f t="shared" si="2437"/>
        <v>1.025704794900408E-2</v>
      </c>
      <c r="AQ1870" s="13">
        <f t="shared" si="2438"/>
        <v>2.5642619872510192E-3</v>
      </c>
      <c r="AR1870" s="13">
        <f t="shared" si="2439"/>
        <v>3.9942124507380769E-5</v>
      </c>
      <c r="AS1870" s="13">
        <f t="shared" si="2440"/>
        <v>1.7337227821741935E-4</v>
      </c>
      <c r="AT1870" s="13">
        <f t="shared" si="2441"/>
        <v>3.7626875416634322E-4</v>
      </c>
      <c r="AU1870" s="13">
        <f t="shared" si="2442"/>
        <v>5.44409124755783E-4</v>
      </c>
      <c r="AV1870" s="13">
        <f t="shared" si="2443"/>
        <v>5.9076383270386756E-4</v>
      </c>
      <c r="AW1870" s="13">
        <f t="shared" si="2444"/>
        <v>6.183557225459013E-5</v>
      </c>
      <c r="AX1870" s="13">
        <f t="shared" si="2445"/>
        <v>4.4521612023304902E-2</v>
      </c>
      <c r="AY1870" s="13">
        <f t="shared" si="2446"/>
        <v>4.4521612023304902E-2</v>
      </c>
      <c r="AZ1870" s="13">
        <f t="shared" si="2447"/>
        <v>2.2260806011652447E-2</v>
      </c>
      <c r="BA1870" s="13">
        <f t="shared" si="2448"/>
        <v>7.420268670550817E-3</v>
      </c>
      <c r="BB1870" s="13">
        <f t="shared" si="2449"/>
        <v>1.8550671676377038E-3</v>
      </c>
      <c r="BC1870" s="13">
        <f t="shared" si="2450"/>
        <v>3.7101343352754091E-4</v>
      </c>
      <c r="BD1870" s="13">
        <f t="shared" si="2451"/>
        <v>6.6570207512301257E-6</v>
      </c>
      <c r="BE1870" s="13">
        <f t="shared" si="2452"/>
        <v>2.889537970290321E-5</v>
      </c>
      <c r="BF1870" s="13">
        <f t="shared" si="2453"/>
        <v>6.2711459027723848E-5</v>
      </c>
      <c r="BG1870" s="13">
        <f t="shared" si="2454"/>
        <v>9.0734854125963793E-5</v>
      </c>
      <c r="BH1870" s="13">
        <f t="shared" si="2455"/>
        <v>9.8460638783977891E-5</v>
      </c>
      <c r="BI1870" s="13">
        <f t="shared" si="2456"/>
        <v>8.5475399575033967E-5</v>
      </c>
      <c r="BJ1870" s="14">
        <f t="shared" si="2457"/>
        <v>0.7511037467792796</v>
      </c>
      <c r="BK1870" s="14">
        <f t="shared" si="2458"/>
        <v>0.1070503196563467</v>
      </c>
      <c r="BL1870" s="14">
        <f t="shared" si="2459"/>
        <v>3.6352392026601205E-2</v>
      </c>
      <c r="BM1870" s="14">
        <f t="shared" si="2460"/>
        <v>0.75210128987696867</v>
      </c>
      <c r="BN1870" s="14">
        <f t="shared" si="2461"/>
        <v>9.8744234624356039E-2</v>
      </c>
    </row>
    <row r="1871" spans="1:66" x14ac:dyDescent="0.25">
      <c r="A1871" t="s">
        <v>349</v>
      </c>
      <c r="B1871" t="s">
        <v>99</v>
      </c>
      <c r="C1871" t="s">
        <v>106</v>
      </c>
      <c r="D1871" s="7" t="s">
        <v>420</v>
      </c>
      <c r="E1871" s="10">
        <f>VLOOKUP(A1871,home!$A$2:$E$404,3,FALSE)</f>
        <v>1.6087</v>
      </c>
      <c r="F1871" s="10">
        <f>VLOOKUP(B1871,home!$B$2:$E$404,3,FALSE)</f>
        <v>0.25900000000000001</v>
      </c>
      <c r="G1871" s="10">
        <f>VLOOKUP(C1871,away!$B$2:$E$404,4,FALSE)</f>
        <v>0.88060000000000005</v>
      </c>
      <c r="H1871" s="10">
        <f>VLOOKUP(A1871,away!$A$2:$E$404,3,FALSE)</f>
        <v>1.2608999999999999</v>
      </c>
      <c r="I1871" s="10">
        <f>VLOOKUP(C1871,away!$B$2:$E$404,3,FALSE)</f>
        <v>1.5201</v>
      </c>
      <c r="J1871" s="10">
        <f>VLOOKUP(B1871,home!$B$2:$E$404,4,FALSE)</f>
        <v>1.3218000000000001</v>
      </c>
      <c r="K1871" s="12">
        <f t="shared" si="2406"/>
        <v>0.36690489598000003</v>
      </c>
      <c r="L1871" s="12">
        <f t="shared" si="2407"/>
        <v>2.5334862481619997</v>
      </c>
      <c r="M1871" s="13">
        <f t="shared" si="2408"/>
        <v>5.5001702254763571E-2</v>
      </c>
      <c r="N1871" s="13">
        <f t="shared" si="2409"/>
        <v>2.0180393844506962E-2</v>
      </c>
      <c r="O1871" s="13">
        <f t="shared" si="2410"/>
        <v>0.13934605628794436</v>
      </c>
      <c r="P1871" s="13">
        <f t="shared" si="2411"/>
        <v>5.1126750287551453E-2</v>
      </c>
      <c r="Q1871" s="13">
        <f t="shared" si="2412"/>
        <v>3.7021426521771303E-3</v>
      </c>
      <c r="R1871" s="13">
        <f t="shared" si="2413"/>
        <v>0.17651565867055755</v>
      </c>
      <c r="S1871" s="13">
        <f t="shared" si="2414"/>
        <v>1.1881198616626707E-2</v>
      </c>
      <c r="T1871" s="13">
        <f t="shared" si="2415"/>
        <v>9.3793274980247514E-3</v>
      </c>
      <c r="U1871" s="13">
        <f t="shared" si="2416"/>
        <v>6.4764459383362116E-2</v>
      </c>
      <c r="V1871" s="13">
        <f t="shared" si="2417"/>
        <v>1.2271278279421412E-3</v>
      </c>
      <c r="W1871" s="13">
        <f t="shared" si="2418"/>
        <v>4.5277808823339063E-4</v>
      </c>
      <c r="X1871" s="13">
        <f t="shared" si="2419"/>
        <v>1.1471070600083755E-3</v>
      </c>
      <c r="Y1871" s="13">
        <f t="shared" si="2420"/>
        <v>1.4530899808503812E-3</v>
      </c>
      <c r="Z1871" s="13">
        <f t="shared" si="2421"/>
        <v>0.14906666460903831</v>
      </c>
      <c r="AA1871" s="13">
        <f t="shared" si="2422"/>
        <v>5.4693289072464756E-2</v>
      </c>
      <c r="AB1871" s="13">
        <f t="shared" si="2423"/>
        <v>1.0033617768968378E-2</v>
      </c>
      <c r="AC1871" s="13">
        <f t="shared" si="2424"/>
        <v>7.1292177626045174E-5</v>
      </c>
      <c r="AD1871" s="13">
        <f t="shared" si="2425"/>
        <v>4.1531624341323845E-5</v>
      </c>
      <c r="AE1871" s="13">
        <f t="shared" si="2426"/>
        <v>1.0521979913257413E-4</v>
      </c>
      <c r="AF1871" s="13">
        <f t="shared" si="2427"/>
        <v>1.3328645706837228E-4</v>
      </c>
      <c r="AG1871" s="13">
        <f t="shared" si="2428"/>
        <v>1.1255980201631864E-4</v>
      </c>
      <c r="AH1871" s="13">
        <f t="shared" si="2429"/>
        <v>9.4414586211593945E-2</v>
      </c>
      <c r="AI1871" s="13">
        <f t="shared" si="2430"/>
        <v>3.4641173932959624E-2</v>
      </c>
      <c r="AJ1871" s="13">
        <f t="shared" si="2431"/>
        <v>6.3550081592488195E-3</v>
      </c>
      <c r="AK1871" s="13">
        <f t="shared" si="2432"/>
        <v>7.7722786920708014E-4</v>
      </c>
      <c r="AL1871" s="13">
        <f t="shared" si="2433"/>
        <v>2.6507814947686592E-6</v>
      </c>
      <c r="AM1871" s="13">
        <f t="shared" si="2434"/>
        <v>3.0476312617667732E-6</v>
      </c>
      <c r="AN1871" s="13">
        <f t="shared" si="2435"/>
        <v>7.7211318911547235E-6</v>
      </c>
      <c r="AO1871" s="13">
        <f t="shared" si="2436"/>
        <v>9.780690733242777E-6</v>
      </c>
      <c r="AP1871" s="13">
        <f t="shared" si="2437"/>
        <v>8.2597484900653581E-6</v>
      </c>
      <c r="AQ1871" s="13">
        <f t="shared" si="2438"/>
        <v>5.2314898032143588E-6</v>
      </c>
      <c r="AR1871" s="13">
        <f t="shared" si="2439"/>
        <v>4.7839611158595731E-2</v>
      </c>
      <c r="AS1871" s="13">
        <f t="shared" si="2440"/>
        <v>1.7552587555868217E-2</v>
      </c>
      <c r="AT1871" s="13">
        <f t="shared" si="2441"/>
        <v>3.2200651556828358E-3</v>
      </c>
      <c r="AU1871" s="13">
        <f t="shared" si="2442"/>
        <v>3.9381922366487796E-4</v>
      </c>
      <c r="AV1871" s="13">
        <f t="shared" si="2443"/>
        <v>3.6123550323421585E-5</v>
      </c>
      <c r="AW1871" s="13">
        <f t="shared" si="2444"/>
        <v>6.8445277345010668E-8</v>
      </c>
      <c r="AX1871" s="13">
        <f t="shared" si="2445"/>
        <v>1.8636513851398911E-7</v>
      </c>
      <c r="AY1871" s="13">
        <f t="shared" si="2446"/>
        <v>4.7215351556199762E-7</v>
      </c>
      <c r="AZ1871" s="13">
        <f t="shared" si="2447"/>
        <v>5.9809721934883211E-7</v>
      </c>
      <c r="BA1871" s="13">
        <f t="shared" si="2448"/>
        <v>5.0509036009473239E-7</v>
      </c>
      <c r="BB1871" s="13">
        <f t="shared" si="2449"/>
        <v>3.1990987034479933E-7</v>
      </c>
      <c r="BC1871" s="13">
        <f t="shared" si="2450"/>
        <v>1.620974514339674E-7</v>
      </c>
      <c r="BD1871" s="13">
        <f t="shared" si="2451"/>
        <v>2.0200166164619938E-2</v>
      </c>
      <c r="BE1871" s="13">
        <f t="shared" si="2452"/>
        <v>7.4115398654085955E-3</v>
      </c>
      <c r="BF1871" s="13">
        <f t="shared" si="2453"/>
        <v>1.3596651316846822E-3</v>
      </c>
      <c r="BG1871" s="13">
        <f t="shared" si="2454"/>
        <v>1.6628926456946718E-4</v>
      </c>
      <c r="BH1871" s="13">
        <f t="shared" si="2455"/>
        <v>1.5253086329862758E-5</v>
      </c>
      <c r="BI1871" s="13">
        <f t="shared" si="2456"/>
        <v>1.1192864106464514E-6</v>
      </c>
      <c r="BJ1871" s="14">
        <f t="shared" si="2457"/>
        <v>3.6743721212094328E-2</v>
      </c>
      <c r="BK1871" s="14">
        <f t="shared" si="2458"/>
        <v>0.11931119409952023</v>
      </c>
      <c r="BL1871" s="14">
        <f t="shared" si="2459"/>
        <v>0.67973731679946503</v>
      </c>
      <c r="BM1871" s="14">
        <f t="shared" si="2460"/>
        <v>0.53898578901437866</v>
      </c>
      <c r="BN1871" s="14">
        <f t="shared" si="2461"/>
        <v>0.44587270399750101</v>
      </c>
    </row>
    <row r="1872" spans="1:66" x14ac:dyDescent="0.25">
      <c r="A1872" t="s">
        <v>349</v>
      </c>
      <c r="B1872" t="s">
        <v>102</v>
      </c>
      <c r="C1872" t="s">
        <v>107</v>
      </c>
      <c r="D1872" s="7" t="s">
        <v>420</v>
      </c>
      <c r="E1872" s="10">
        <f>VLOOKUP(A1872,home!$A$2:$E$404,3,FALSE)</f>
        <v>1.6087</v>
      </c>
      <c r="F1872" s="10">
        <f>VLOOKUP(B1872,home!$B$2:$E$404,3,FALSE)</f>
        <v>0.93240000000000001</v>
      </c>
      <c r="G1872" s="10">
        <f>VLOOKUP(C1872,away!$B$2:$E$404,4,FALSE)</f>
        <v>1.6577</v>
      </c>
      <c r="H1872" s="10">
        <f>VLOOKUP(A1872,away!$A$2:$E$404,3,FALSE)</f>
        <v>1.2608999999999999</v>
      </c>
      <c r="I1872" s="10">
        <f>VLOOKUP(C1872,away!$B$2:$E$404,3,FALSE)</f>
        <v>0.85919999999999996</v>
      </c>
      <c r="J1872" s="10">
        <f>VLOOKUP(B1872,home!$B$2:$E$404,4,FALSE)</f>
        <v>0.79310000000000003</v>
      </c>
      <c r="K1872" s="12">
        <f t="shared" si="2406"/>
        <v>2.4864702314759999</v>
      </c>
      <c r="L1872" s="12">
        <f t="shared" si="2407"/>
        <v>0.85921700356800002</v>
      </c>
      <c r="M1872" s="13">
        <f t="shared" si="2408"/>
        <v>3.5235991426750601E-2</v>
      </c>
      <c r="N1872" s="13">
        <f t="shared" si="2409"/>
        <v>8.761324375915891E-2</v>
      </c>
      <c r="O1872" s="13">
        <f t="shared" si="2410"/>
        <v>3.027536297144039E-2</v>
      </c>
      <c r="P1872" s="13">
        <f t="shared" si="2411"/>
        <v>7.5278788775617292E-2</v>
      </c>
      <c r="Q1872" s="13">
        <f t="shared" si="2412"/>
        <v>0.10892386124509956</v>
      </c>
      <c r="R1872" s="13">
        <f t="shared" si="2413"/>
        <v>1.3006553327127295E-2</v>
      </c>
      <c r="S1872" s="13">
        <f t="shared" si="2414"/>
        <v>4.0206730462689556E-2</v>
      </c>
      <c r="T1872" s="13">
        <f t="shared" si="2415"/>
        <v>9.358923367607104E-2</v>
      </c>
      <c r="U1872" s="13">
        <f t="shared" si="2416"/>
        <v>3.2340407662007138E-2</v>
      </c>
      <c r="V1872" s="13">
        <f t="shared" si="2417"/>
        <v>9.5442625165142667E-3</v>
      </c>
      <c r="W1872" s="13">
        <f t="shared" si="2418"/>
        <v>9.0278646161120787E-2</v>
      </c>
      <c r="X1872" s="13">
        <f t="shared" si="2419"/>
        <v>7.7568947840733926E-2</v>
      </c>
      <c r="Y1872" s="13">
        <f t="shared" si="2420"/>
        <v>3.3324279466818943E-2</v>
      </c>
      <c r="Z1872" s="13">
        <f t="shared" si="2421"/>
        <v>3.7251505921605719E-3</v>
      </c>
      <c r="AA1872" s="13">
        <f t="shared" si="2422"/>
        <v>9.2624760551724538E-3</v>
      </c>
      <c r="AB1872" s="13">
        <f t="shared" si="2423"/>
        <v>1.1515435490472783E-2</v>
      </c>
      <c r="AC1872" s="13">
        <f t="shared" si="2424"/>
        <v>1.2744080925985032E-3</v>
      </c>
      <c r="AD1872" s="13">
        <f t="shared" si="2425"/>
        <v>5.6118791554395482E-2</v>
      </c>
      <c r="AE1872" s="13">
        <f t="shared" si="2426"/>
        <v>4.8218219923224871E-2</v>
      </c>
      <c r="AF1872" s="13">
        <f t="shared" si="2427"/>
        <v>2.0714957219908056E-2</v>
      </c>
      <c r="AG1872" s="13">
        <f t="shared" si="2428"/>
        <v>5.9328811571762357E-3</v>
      </c>
      <c r="AH1872" s="13">
        <f t="shared" si="2429"/>
        <v>8.0017818240894171E-4</v>
      </c>
      <c r="AI1872" s="13">
        <f t="shared" si="2430"/>
        <v>1.9896192304364058E-3</v>
      </c>
      <c r="AJ1872" s="13">
        <f t="shared" si="2431"/>
        <v>2.4735644942261562E-3</v>
      </c>
      <c r="AK1872" s="13">
        <f t="shared" si="2432"/>
        <v>2.0501481601764415E-3</v>
      </c>
      <c r="AL1872" s="13">
        <f t="shared" si="2433"/>
        <v>1.0890671013596298E-4</v>
      </c>
      <c r="AM1872" s="13">
        <f t="shared" si="2434"/>
        <v>2.7907540925282227E-2</v>
      </c>
      <c r="AN1872" s="13">
        <f t="shared" si="2435"/>
        <v>2.3978633690772324E-2</v>
      </c>
      <c r="AO1872" s="13">
        <f t="shared" si="2436"/>
        <v>1.0301424894720045E-2</v>
      </c>
      <c r="AP1872" s="13">
        <f t="shared" si="2437"/>
        <v>2.950386476840719E-3</v>
      </c>
      <c r="AQ1872" s="13">
        <f t="shared" si="2438"/>
        <v>6.3375555699965761E-4</v>
      </c>
      <c r="AR1872" s="13">
        <f t="shared" si="2439"/>
        <v>1.3750534004197993E-4</v>
      </c>
      <c r="AS1872" s="13">
        <f t="shared" si="2440"/>
        <v>3.4190293468336792E-4</v>
      </c>
      <c r="AT1872" s="13">
        <f t="shared" si="2441"/>
        <v>4.2506573457223889E-4</v>
      </c>
      <c r="AU1872" s="13">
        <f t="shared" si="2442"/>
        <v>3.5230443181145021E-4</v>
      </c>
      <c r="AV1872" s="13">
        <f t="shared" si="2443"/>
        <v>2.1899862052905932E-4</v>
      </c>
      <c r="AW1872" s="13">
        <f t="shared" si="2444"/>
        <v>6.4630611553463253E-6</v>
      </c>
      <c r="AX1872" s="13">
        <f t="shared" si="2445"/>
        <v>1.1565211624068731E-2</v>
      </c>
      <c r="AY1872" s="13">
        <f t="shared" si="2446"/>
        <v>9.9370264772621376E-3</v>
      </c>
      <c r="AZ1872" s="13">
        <f t="shared" si="2447"/>
        <v>4.2690310570845259E-3</v>
      </c>
      <c r="BA1872" s="13">
        <f t="shared" si="2448"/>
        <v>1.2226746910022992E-3</v>
      </c>
      <c r="BB1872" s="13">
        <f t="shared" si="2449"/>
        <v>2.6263572108535646E-4</v>
      </c>
      <c r="BC1872" s="13">
        <f t="shared" si="2450"/>
        <v>4.5132215460176211E-5</v>
      </c>
      <c r="BD1872" s="13">
        <f t="shared" si="2451"/>
        <v>1.9691154374244814E-5</v>
      </c>
      <c r="BE1872" s="13">
        <f t="shared" si="2452"/>
        <v>4.8961469174958142E-5</v>
      </c>
      <c r="BF1872" s="13">
        <f t="shared" si="2453"/>
        <v>6.0870617796431625E-5</v>
      </c>
      <c r="BG1872" s="13">
        <f t="shared" si="2454"/>
        <v>5.0450993040793482E-5</v>
      </c>
      <c r="BH1872" s="13">
        <f t="shared" si="2455"/>
        <v>3.1361223086083962E-5</v>
      </c>
      <c r="BI1872" s="13">
        <f t="shared" si="2456"/>
        <v>1.5595749525245135E-5</v>
      </c>
      <c r="BJ1872" s="14">
        <f t="shared" si="2457"/>
        <v>0.71535651533428612</v>
      </c>
      <c r="BK1872" s="14">
        <f t="shared" si="2458"/>
        <v>0.17158611446156835</v>
      </c>
      <c r="BL1872" s="14">
        <f t="shared" si="2459"/>
        <v>0.10541645384210387</v>
      </c>
      <c r="BM1872" s="14">
        <f t="shared" si="2460"/>
        <v>0.63581986930881829</v>
      </c>
      <c r="BN1872" s="14">
        <f t="shared" si="2461"/>
        <v>0.35033380150519405</v>
      </c>
    </row>
    <row r="1873" spans="1:66" x14ac:dyDescent="0.25">
      <c r="A1873" t="s">
        <v>349</v>
      </c>
      <c r="B1873" t="s">
        <v>527</v>
      </c>
      <c r="C1873" t="s">
        <v>103</v>
      </c>
      <c r="D1873" s="7" t="s">
        <v>420</v>
      </c>
      <c r="E1873" s="10">
        <f>VLOOKUP(A1873,home!$A$2:$E$404,3,FALSE)</f>
        <v>1.6087</v>
      </c>
      <c r="F1873" s="10" t="e">
        <f>VLOOKUP(B1873,home!$B$2:$E$404,3,FALSE)</f>
        <v>#N/A</v>
      </c>
      <c r="G1873" s="10">
        <f>VLOOKUP(C1873,away!$B$2:$E$404,4,FALSE)</f>
        <v>0.93240000000000001</v>
      </c>
      <c r="H1873" s="10">
        <f>VLOOKUP(A1873,away!$A$2:$E$404,3,FALSE)</f>
        <v>1.2608999999999999</v>
      </c>
      <c r="I1873" s="10">
        <f>VLOOKUP(C1873,away!$B$2:$E$404,3,FALSE)</f>
        <v>1.1234999999999999</v>
      </c>
      <c r="J1873" s="10" t="e">
        <f>VLOOKUP(B1873,home!$B$2:$E$404,4,FALSE)</f>
        <v>#N/A</v>
      </c>
      <c r="K1873" s="12" t="e">
        <f t="shared" si="2406"/>
        <v>#N/A</v>
      </c>
      <c r="L1873" s="12" t="e">
        <f t="shared" si="2407"/>
        <v>#N/A</v>
      </c>
      <c r="M1873" s="13" t="e">
        <f t="shared" si="2408"/>
        <v>#N/A</v>
      </c>
      <c r="N1873" s="13" t="e">
        <f t="shared" si="2409"/>
        <v>#N/A</v>
      </c>
      <c r="O1873" s="13" t="e">
        <f t="shared" si="2410"/>
        <v>#N/A</v>
      </c>
      <c r="P1873" s="13" t="e">
        <f t="shared" si="2411"/>
        <v>#N/A</v>
      </c>
      <c r="Q1873" s="13" t="e">
        <f t="shared" si="2412"/>
        <v>#N/A</v>
      </c>
      <c r="R1873" s="13" t="e">
        <f t="shared" si="2413"/>
        <v>#N/A</v>
      </c>
      <c r="S1873" s="13" t="e">
        <f t="shared" si="2414"/>
        <v>#N/A</v>
      </c>
      <c r="T1873" s="13" t="e">
        <f t="shared" si="2415"/>
        <v>#N/A</v>
      </c>
      <c r="U1873" s="13" t="e">
        <f t="shared" si="2416"/>
        <v>#N/A</v>
      </c>
      <c r="V1873" s="13" t="e">
        <f t="shared" si="2417"/>
        <v>#N/A</v>
      </c>
      <c r="W1873" s="13" t="e">
        <f t="shared" si="2418"/>
        <v>#N/A</v>
      </c>
      <c r="X1873" s="13" t="e">
        <f t="shared" si="2419"/>
        <v>#N/A</v>
      </c>
      <c r="Y1873" s="13" t="e">
        <f t="shared" si="2420"/>
        <v>#N/A</v>
      </c>
      <c r="Z1873" s="13" t="e">
        <f t="shared" si="2421"/>
        <v>#N/A</v>
      </c>
      <c r="AA1873" s="13" t="e">
        <f t="shared" si="2422"/>
        <v>#N/A</v>
      </c>
      <c r="AB1873" s="13" t="e">
        <f t="shared" si="2423"/>
        <v>#N/A</v>
      </c>
      <c r="AC1873" s="13" t="e">
        <f t="shared" si="2424"/>
        <v>#N/A</v>
      </c>
      <c r="AD1873" s="13" t="e">
        <f t="shared" si="2425"/>
        <v>#N/A</v>
      </c>
      <c r="AE1873" s="13" t="e">
        <f t="shared" si="2426"/>
        <v>#N/A</v>
      </c>
      <c r="AF1873" s="13" t="e">
        <f t="shared" si="2427"/>
        <v>#N/A</v>
      </c>
      <c r="AG1873" s="13" t="e">
        <f t="shared" si="2428"/>
        <v>#N/A</v>
      </c>
      <c r="AH1873" s="13" t="e">
        <f t="shared" si="2429"/>
        <v>#N/A</v>
      </c>
      <c r="AI1873" s="13" t="e">
        <f t="shared" si="2430"/>
        <v>#N/A</v>
      </c>
      <c r="AJ1873" s="13" t="e">
        <f t="shared" si="2431"/>
        <v>#N/A</v>
      </c>
      <c r="AK1873" s="13" t="e">
        <f t="shared" si="2432"/>
        <v>#N/A</v>
      </c>
      <c r="AL1873" s="13" t="e">
        <f t="shared" si="2433"/>
        <v>#N/A</v>
      </c>
      <c r="AM1873" s="13" t="e">
        <f t="shared" si="2434"/>
        <v>#N/A</v>
      </c>
      <c r="AN1873" s="13" t="e">
        <f t="shared" si="2435"/>
        <v>#N/A</v>
      </c>
      <c r="AO1873" s="13" t="e">
        <f t="shared" si="2436"/>
        <v>#N/A</v>
      </c>
      <c r="AP1873" s="13" t="e">
        <f t="shared" si="2437"/>
        <v>#N/A</v>
      </c>
      <c r="AQ1873" s="13" t="e">
        <f t="shared" si="2438"/>
        <v>#N/A</v>
      </c>
      <c r="AR1873" s="13" t="e">
        <f t="shared" si="2439"/>
        <v>#N/A</v>
      </c>
      <c r="AS1873" s="13" t="e">
        <f t="shared" si="2440"/>
        <v>#N/A</v>
      </c>
      <c r="AT1873" s="13" t="e">
        <f t="shared" si="2441"/>
        <v>#N/A</v>
      </c>
      <c r="AU1873" s="13" t="e">
        <f t="shared" si="2442"/>
        <v>#N/A</v>
      </c>
      <c r="AV1873" s="13" t="e">
        <f t="shared" si="2443"/>
        <v>#N/A</v>
      </c>
      <c r="AW1873" s="13" t="e">
        <f t="shared" si="2444"/>
        <v>#N/A</v>
      </c>
      <c r="AX1873" s="13" t="e">
        <f t="shared" si="2445"/>
        <v>#N/A</v>
      </c>
      <c r="AY1873" s="13" t="e">
        <f t="shared" si="2446"/>
        <v>#N/A</v>
      </c>
      <c r="AZ1873" s="13" t="e">
        <f t="shared" si="2447"/>
        <v>#N/A</v>
      </c>
      <c r="BA1873" s="13" t="e">
        <f t="shared" si="2448"/>
        <v>#N/A</v>
      </c>
      <c r="BB1873" s="13" t="e">
        <f t="shared" si="2449"/>
        <v>#N/A</v>
      </c>
      <c r="BC1873" s="13" t="e">
        <f t="shared" si="2450"/>
        <v>#N/A</v>
      </c>
      <c r="BD1873" s="13" t="e">
        <f t="shared" si="2451"/>
        <v>#N/A</v>
      </c>
      <c r="BE1873" s="13" t="e">
        <f t="shared" si="2452"/>
        <v>#N/A</v>
      </c>
      <c r="BF1873" s="13" t="e">
        <f t="shared" si="2453"/>
        <v>#N/A</v>
      </c>
      <c r="BG1873" s="13" t="e">
        <f t="shared" si="2454"/>
        <v>#N/A</v>
      </c>
      <c r="BH1873" s="13" t="e">
        <f t="shared" si="2455"/>
        <v>#N/A</v>
      </c>
      <c r="BI1873" s="13" t="e">
        <f t="shared" si="2456"/>
        <v>#N/A</v>
      </c>
      <c r="BJ1873" s="14" t="e">
        <f t="shared" si="2457"/>
        <v>#N/A</v>
      </c>
      <c r="BK1873" s="14" t="e">
        <f t="shared" si="2458"/>
        <v>#N/A</v>
      </c>
      <c r="BL1873" s="14" t="e">
        <f t="shared" si="2459"/>
        <v>#N/A</v>
      </c>
      <c r="BM1873" s="14" t="e">
        <f t="shared" si="2460"/>
        <v>#N/A</v>
      </c>
      <c r="BN1873" s="14" t="e">
        <f t="shared" si="2461"/>
        <v>#N/A</v>
      </c>
    </row>
    <row r="1874" spans="1:66" x14ac:dyDescent="0.25">
      <c r="A1874" t="s">
        <v>338</v>
      </c>
      <c r="B1874" t="s">
        <v>120</v>
      </c>
      <c r="C1874" t="s">
        <v>128</v>
      </c>
      <c r="D1874" s="7" t="s">
        <v>420</v>
      </c>
      <c r="E1874" s="10">
        <f>VLOOKUP(A1874,home!$A$2:$E$404,3,FALSE)</f>
        <v>1.2710999999999999</v>
      </c>
      <c r="F1874" s="10">
        <f>VLOOKUP(B1874,home!$B$2:$E$404,3,FALSE)</f>
        <v>0.99380000000000002</v>
      </c>
      <c r="G1874" s="10">
        <f>VLOOKUP(C1874,away!$B$2:$E$404,4,FALSE)</f>
        <v>0.99380000000000002</v>
      </c>
      <c r="H1874" s="10">
        <f>VLOOKUP(A1874,away!$A$2:$E$404,3,FALSE)</f>
        <v>0.94469999999999998</v>
      </c>
      <c r="I1874" s="10">
        <f>VLOOKUP(C1874,away!$B$2:$E$404,3,FALSE)</f>
        <v>0.61280000000000001</v>
      </c>
      <c r="J1874" s="10">
        <f>VLOOKUP(B1874,home!$B$2:$E$404,4,FALSE)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338</v>
      </c>
      <c r="B1875" t="s">
        <v>111</v>
      </c>
      <c r="C1875" t="s">
        <v>109</v>
      </c>
      <c r="D1875" s="7" t="s">
        <v>420</v>
      </c>
      <c r="E1875" s="10">
        <f>VLOOKUP(A1875,home!$A$2:$E$404,3,FALSE)</f>
        <v>1.2710999999999999</v>
      </c>
      <c r="F1875" s="10">
        <f>VLOOKUP(B1875,home!$B$2:$E$404,3,FALSE)</f>
        <v>1.7391000000000001</v>
      </c>
      <c r="G1875" s="10">
        <f>VLOOKUP(C1875,away!$B$2:$E$404,4,FALSE)</f>
        <v>1.0766</v>
      </c>
      <c r="H1875" s="10">
        <f>VLOOKUP(A1875,away!$A$2:$E$404,3,FALSE)</f>
        <v>0.94469999999999998</v>
      </c>
      <c r="I1875" s="10">
        <f>VLOOKUP(C1875,away!$B$2:$E$404,3,FALSE)</f>
        <v>1.0585</v>
      </c>
      <c r="J1875" s="10">
        <f>VLOOKUP(B1875,home!$B$2:$E$404,4,FALSE)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338</v>
      </c>
      <c r="B1876" t="s">
        <v>114</v>
      </c>
      <c r="C1876" t="s">
        <v>110</v>
      </c>
      <c r="D1876" s="7" t="s">
        <v>420</v>
      </c>
      <c r="E1876" s="10">
        <f>VLOOKUP(A1876,home!$A$2:$E$404,3,FALSE)</f>
        <v>1.2710999999999999</v>
      </c>
      <c r="F1876" s="10">
        <f>VLOOKUP(B1876,home!$B$2:$E$404,3,FALSE)</f>
        <v>1.1594</v>
      </c>
      <c r="G1876" s="10">
        <f>VLOOKUP(C1876,away!$B$2:$E$404,4,FALSE)</f>
        <v>0.99380000000000002</v>
      </c>
      <c r="H1876" s="10">
        <f>VLOOKUP(A1876,away!$A$2:$E$404,3,FALSE)</f>
        <v>0.94469999999999998</v>
      </c>
      <c r="I1876" s="10">
        <f>VLOOKUP(C1876,away!$B$2:$E$404,3,FALSE)</f>
        <v>1.0027999999999999</v>
      </c>
      <c r="J1876" s="10">
        <f>VLOOKUP(B1876,home!$B$2:$E$404,4,FALSE)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338</v>
      </c>
      <c r="B1877" t="s">
        <v>126</v>
      </c>
      <c r="C1877" t="s">
        <v>125</v>
      </c>
      <c r="D1877" s="7" t="s">
        <v>420</v>
      </c>
      <c r="E1877" s="10">
        <f>VLOOKUP(A1877,home!$A$2:$E$404,3,FALSE)</f>
        <v>1.2710999999999999</v>
      </c>
      <c r="F1877" s="10">
        <f>VLOOKUP(B1877,home!$B$2:$E$404,3,FALSE)</f>
        <v>0.86950000000000005</v>
      </c>
      <c r="G1877" s="10">
        <f>VLOOKUP(C1877,away!$B$2:$E$404,4,FALSE)</f>
        <v>0.70389999999999997</v>
      </c>
      <c r="H1877" s="10">
        <f>VLOOKUP(A1877,away!$A$2:$E$404,3,FALSE)</f>
        <v>0.94469999999999998</v>
      </c>
      <c r="I1877" s="10">
        <f>VLOOKUP(C1877,away!$B$2:$E$404,3,FALSE)</f>
        <v>1.3928</v>
      </c>
      <c r="J1877" s="10">
        <f>VLOOKUP(B1877,home!$B$2:$E$404,4,FALSE)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338</v>
      </c>
      <c r="B1878" t="s">
        <v>113</v>
      </c>
      <c r="C1878" t="s">
        <v>127</v>
      </c>
      <c r="D1878" s="7" t="s">
        <v>420</v>
      </c>
      <c r="E1878" s="10">
        <f>VLOOKUP(A1878,home!$A$2:$E$404,3,FALSE)</f>
        <v>1.2710999999999999</v>
      </c>
      <c r="F1878" s="10">
        <f>VLOOKUP(B1878,home!$B$2:$E$404,3,FALSE)</f>
        <v>1.1180000000000001</v>
      </c>
      <c r="G1878" s="10">
        <f>VLOOKUP(C1878,away!$B$2:$E$404,4,FALSE)</f>
        <v>0.99380000000000002</v>
      </c>
      <c r="H1878" s="10">
        <f>VLOOKUP(A1878,away!$A$2:$E$404,3,FALSE)</f>
        <v>0.94469999999999998</v>
      </c>
      <c r="I1878" s="10">
        <f>VLOOKUP(C1878,away!$B$2:$E$404,3,FALSE)</f>
        <v>0.72430000000000005</v>
      </c>
      <c r="J1878" s="10">
        <f>VLOOKUP(B1878,home!$B$2:$E$404,4,FALSE)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338</v>
      </c>
      <c r="B1879" t="s">
        <v>115</v>
      </c>
      <c r="C1879" t="s">
        <v>118</v>
      </c>
      <c r="D1879" s="7" t="s">
        <v>420</v>
      </c>
      <c r="E1879" s="10">
        <f>VLOOKUP(A1879,home!$A$2:$E$404,3,FALSE)</f>
        <v>1.2710999999999999</v>
      </c>
      <c r="F1879" s="10">
        <f>VLOOKUP(B1879,home!$B$2:$E$404,3,FALSE)</f>
        <v>0.99380000000000002</v>
      </c>
      <c r="G1879" s="10">
        <f>VLOOKUP(C1879,away!$B$2:$E$404,4,FALSE)</f>
        <v>0.70389999999999997</v>
      </c>
      <c r="H1879" s="10">
        <f>VLOOKUP(A1879,away!$A$2:$E$404,3,FALSE)</f>
        <v>0.94469999999999998</v>
      </c>
      <c r="I1879" s="10">
        <f>VLOOKUP(C1879,away!$B$2:$E$404,3,FALSE)</f>
        <v>0.89139999999999997</v>
      </c>
      <c r="J1879" s="10">
        <f>VLOOKUP(B1879,home!$B$2:$E$404,4,FALSE)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340</v>
      </c>
      <c r="B1880" t="s">
        <v>145</v>
      </c>
      <c r="C1880" t="s">
        <v>152</v>
      </c>
      <c r="D1880" s="7" t="s">
        <v>420</v>
      </c>
      <c r="E1880" s="10">
        <f>VLOOKUP(A1880,home!$A$2:$E$404,3,FALSE)</f>
        <v>1.4705999999999999</v>
      </c>
      <c r="F1880" s="10">
        <f>VLOOKUP(B1880,home!$B$2:$E$404,3,FALSE)</f>
        <v>1.19</v>
      </c>
      <c r="G1880" s="10">
        <f>VLOOKUP(C1880,away!$B$2:$E$404,4,FALSE)</f>
        <v>0.68</v>
      </c>
      <c r="H1880" s="10">
        <f>VLOOKUP(A1880,away!$A$2:$E$404,3,FALSE)</f>
        <v>1.2646999999999999</v>
      </c>
      <c r="I1880" s="10">
        <f>VLOOKUP(C1880,away!$B$2:$E$404,3,FALSE)</f>
        <v>0.98839999999999995</v>
      </c>
      <c r="J1880" s="10">
        <f>VLOOKUP(B1880,home!$B$2:$E$404,4,FALSE)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340</v>
      </c>
      <c r="B1881" t="s">
        <v>154</v>
      </c>
      <c r="C1881" t="s">
        <v>153</v>
      </c>
      <c r="D1881" s="7" t="s">
        <v>420</v>
      </c>
      <c r="E1881" s="10">
        <f>VLOOKUP(A1881,home!$A$2:$E$404,3,FALSE)</f>
        <v>1.4705999999999999</v>
      </c>
      <c r="F1881" s="10">
        <f>VLOOKUP(B1881,home!$B$2:$E$404,3,FALSE)</f>
        <v>0.83109999999999995</v>
      </c>
      <c r="G1881" s="10">
        <f>VLOOKUP(C1881,away!$B$2:$E$404,4,FALSE)</f>
        <v>1.2844</v>
      </c>
      <c r="H1881" s="10">
        <f>VLOOKUP(A1881,away!$A$2:$E$404,3,FALSE)</f>
        <v>1.2646999999999999</v>
      </c>
      <c r="I1881" s="10">
        <f>VLOOKUP(C1881,away!$B$2:$E$404,3,FALSE)</f>
        <v>0.43930000000000002</v>
      </c>
      <c r="J1881" s="10">
        <f>VLOOKUP(B1881,home!$B$2:$E$404,4,FALSE)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340</v>
      </c>
      <c r="B1882" t="s">
        <v>146</v>
      </c>
      <c r="C1882" t="s">
        <v>149</v>
      </c>
      <c r="D1882" s="7" t="s">
        <v>420</v>
      </c>
      <c r="E1882" s="10">
        <f>VLOOKUP(A1882,home!$A$2:$E$404,3,FALSE)</f>
        <v>1.4705999999999999</v>
      </c>
      <c r="F1882" s="10">
        <f>VLOOKUP(B1882,home!$B$2:$E$404,3,FALSE)</f>
        <v>0.90669999999999995</v>
      </c>
      <c r="G1882" s="10">
        <f>VLOOKUP(C1882,away!$B$2:$E$404,4,FALSE)</f>
        <v>0.68</v>
      </c>
      <c r="H1882" s="10">
        <f>VLOOKUP(A1882,away!$A$2:$E$404,3,FALSE)</f>
        <v>1.2646999999999999</v>
      </c>
      <c r="I1882" s="10">
        <f>VLOOKUP(C1882,away!$B$2:$E$404,3,FALSE)</f>
        <v>1.0543</v>
      </c>
      <c r="J1882" s="10">
        <f>VLOOKUP(B1882,home!$B$2:$E$404,4,FALSE)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340</v>
      </c>
      <c r="B1883" t="s">
        <v>147</v>
      </c>
      <c r="C1883" t="s">
        <v>151</v>
      </c>
      <c r="D1883" s="7" t="s">
        <v>420</v>
      </c>
      <c r="E1883" s="10">
        <f>VLOOKUP(A1883,home!$A$2:$E$404,3,FALSE)</f>
        <v>1.4705999999999999</v>
      </c>
      <c r="F1883" s="10">
        <f>VLOOKUP(B1883,home!$B$2:$E$404,3,FALSE)</f>
        <v>1.0578000000000001</v>
      </c>
      <c r="G1883" s="10">
        <f>VLOOKUP(C1883,away!$B$2:$E$404,4,FALSE)</f>
        <v>1.105</v>
      </c>
      <c r="H1883" s="10">
        <f>VLOOKUP(A1883,away!$A$2:$E$404,3,FALSE)</f>
        <v>1.2646999999999999</v>
      </c>
      <c r="I1883" s="10">
        <f>VLOOKUP(C1883,away!$B$2:$E$404,3,FALSE)</f>
        <v>0.88949999999999996</v>
      </c>
      <c r="J1883" s="10">
        <f>VLOOKUP(B1883,home!$B$2:$E$404,4,FALSE)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340</v>
      </c>
      <c r="B1884" t="s">
        <v>317</v>
      </c>
      <c r="C1884" t="s">
        <v>148</v>
      </c>
      <c r="D1884" s="7" t="s">
        <v>420</v>
      </c>
      <c r="E1884" s="10">
        <f>VLOOKUP(A1884,home!$A$2:$E$404,3,FALSE)</f>
        <v>1.4705999999999999</v>
      </c>
      <c r="F1884" s="10">
        <f>VLOOKUP(B1884,home!$B$2:$E$404,3,FALSE)</f>
        <v>0.93500000000000005</v>
      </c>
      <c r="G1884" s="10">
        <f>VLOOKUP(C1884,away!$B$2:$E$404,4,FALSE)</f>
        <v>0.45329999999999998</v>
      </c>
      <c r="H1884" s="10">
        <f>VLOOKUP(A1884,away!$A$2:$E$404,3,FALSE)</f>
        <v>1.2646999999999999</v>
      </c>
      <c r="I1884" s="10">
        <f>VLOOKUP(C1884,away!$B$2:$E$404,3,FALSE)</f>
        <v>1.845</v>
      </c>
      <c r="J1884" s="10">
        <f>VLOOKUP(B1884,home!$B$2:$E$404,4,FALSE)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350</v>
      </c>
      <c r="B1885" t="s">
        <v>155</v>
      </c>
      <c r="C1885" t="s">
        <v>411</v>
      </c>
      <c r="D1885" s="7" t="s">
        <v>420</v>
      </c>
      <c r="E1885" s="10">
        <f>VLOOKUP(A1885,home!$A$2:$E$404,3,FALSE)</f>
        <v>1.3148</v>
      </c>
      <c r="F1885" s="10">
        <f>VLOOKUP(B1885,home!$B$2:$E$404,3,FALSE)</f>
        <v>0.64359999999999995</v>
      </c>
      <c r="G1885" s="10" t="e">
        <f>VLOOKUP(C1885,away!$B$2:$E$404,4,FALSE)</f>
        <v>#N/A</v>
      </c>
      <c r="H1885" s="10">
        <f>VLOOKUP(A1885,away!$A$2:$E$404,3,FALSE)</f>
        <v>1.2037</v>
      </c>
      <c r="I1885" s="10" t="e">
        <f>VLOOKUP(C1885,away!$B$2:$E$404,3,FALSE)</f>
        <v>#N/A</v>
      </c>
      <c r="J1885" s="10">
        <f>VLOOKUP(B1885,home!$B$2:$E$404,4,FALSE)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341</v>
      </c>
      <c r="B1886" t="s">
        <v>167</v>
      </c>
      <c r="C1886" t="s">
        <v>169</v>
      </c>
      <c r="D1886" s="7" t="s">
        <v>420</v>
      </c>
      <c r="E1886" s="10">
        <f>VLOOKUP(A1886,home!$A$2:$E$404,3,FALSE)</f>
        <v>1.2188000000000001</v>
      </c>
      <c r="F1886" s="10">
        <f>VLOOKUP(B1886,home!$B$2:$E$404,3,FALSE)</f>
        <v>1.0940000000000001</v>
      </c>
      <c r="G1886" s="10">
        <f>VLOOKUP(C1886,away!$B$2:$E$404,4,FALSE)</f>
        <v>2.0512000000000001</v>
      </c>
      <c r="H1886" s="10">
        <f>VLOOKUP(A1886,away!$A$2:$E$404,3,FALSE)</f>
        <v>1</v>
      </c>
      <c r="I1886" s="10">
        <f>VLOOKUP(C1886,away!$B$2:$E$404,3,FALSE)</f>
        <v>0.5</v>
      </c>
      <c r="J1886" s="10">
        <f>VLOOKUP(B1886,home!$B$2:$E$404,4,FALSE)</f>
        <v>1</v>
      </c>
      <c r="K1886" s="12">
        <f t="shared" si="2406"/>
        <v>2.7350028006400007</v>
      </c>
      <c r="L1886" s="12">
        <f t="shared" si="2407"/>
        <v>0.5</v>
      </c>
      <c r="M1886" s="13">
        <f t="shared" si="2408"/>
        <v>3.9360094706496117E-2</v>
      </c>
      <c r="N1886" s="13">
        <f t="shared" si="2409"/>
        <v>0.10764996925572254</v>
      </c>
      <c r="O1886" s="13">
        <f t="shared" si="2410"/>
        <v>1.9680047353248058E-2</v>
      </c>
      <c r="P1886" s="13">
        <f t="shared" si="2411"/>
        <v>5.3824984627861269E-2</v>
      </c>
      <c r="Q1886" s="13">
        <f t="shared" si="2412"/>
        <v>0.14721148370160558</v>
      </c>
      <c r="R1886" s="13">
        <f t="shared" si="2413"/>
        <v>4.9200118383120146E-3</v>
      </c>
      <c r="S1886" s="13">
        <f t="shared" si="2414"/>
        <v>1.8401435462700698E-2</v>
      </c>
      <c r="T1886" s="13">
        <f t="shared" si="2415"/>
        <v>7.3605741850802792E-2</v>
      </c>
      <c r="U1886" s="13">
        <f t="shared" si="2416"/>
        <v>1.3456246156965317E-2</v>
      </c>
      <c r="V1886" s="13">
        <f t="shared" si="2417"/>
        <v>2.7959987514601463E-3</v>
      </c>
      <c r="W1886" s="13">
        <f t="shared" si="2418"/>
        <v>0.13420794007008699</v>
      </c>
      <c r="X1886" s="13">
        <f t="shared" si="2419"/>
        <v>6.7103970035043495E-2</v>
      </c>
      <c r="Y1886" s="13">
        <f t="shared" si="2420"/>
        <v>1.6775992508760874E-2</v>
      </c>
      <c r="Z1886" s="13">
        <f t="shared" si="2421"/>
        <v>8.2000197305200247E-4</v>
      </c>
      <c r="AA1886" s="13">
        <f t="shared" si="2422"/>
        <v>2.2427076928275532E-3</v>
      </c>
      <c r="AB1886" s="13">
        <f t="shared" si="2423"/>
        <v>3.0669059104501168E-3</v>
      </c>
      <c r="AC1886" s="13">
        <f t="shared" si="2424"/>
        <v>2.3897076299467013E-4</v>
      </c>
      <c r="AD1886" s="13">
        <f t="shared" si="2425"/>
        <v>9.1764772989953336E-2</v>
      </c>
      <c r="AE1886" s="13">
        <f t="shared" si="2426"/>
        <v>4.5882386494976668E-2</v>
      </c>
      <c r="AF1886" s="13">
        <f t="shared" si="2427"/>
        <v>1.1470596623744167E-2</v>
      </c>
      <c r="AG1886" s="13">
        <f t="shared" si="2428"/>
        <v>1.9117661039573617E-3</v>
      </c>
      <c r="AH1886" s="13">
        <f t="shared" si="2429"/>
        <v>1.0250024663150028E-4</v>
      </c>
      <c r="AI1886" s="13">
        <f t="shared" si="2430"/>
        <v>2.8033846160344409E-4</v>
      </c>
      <c r="AJ1886" s="13">
        <f t="shared" si="2431"/>
        <v>3.8336323880626449E-4</v>
      </c>
      <c r="AK1886" s="13">
        <f t="shared" si="2432"/>
        <v>3.4949984393251818E-4</v>
      </c>
      <c r="AL1886" s="13">
        <f t="shared" si="2433"/>
        <v>1.3071714121230022E-5</v>
      </c>
      <c r="AM1886" s="13">
        <f t="shared" si="2434"/>
        <v>5.0195382225523277E-2</v>
      </c>
      <c r="AN1886" s="13">
        <f t="shared" si="2435"/>
        <v>2.5097691112761639E-2</v>
      </c>
      <c r="AO1886" s="13">
        <f t="shared" si="2436"/>
        <v>6.2744227781904097E-3</v>
      </c>
      <c r="AP1886" s="13">
        <f t="shared" si="2437"/>
        <v>1.0457371296984017E-3</v>
      </c>
      <c r="AQ1886" s="13">
        <f t="shared" si="2438"/>
        <v>1.3071714121230018E-4</v>
      </c>
      <c r="AR1886" s="13">
        <f t="shared" si="2439"/>
        <v>1.0250024663150032E-5</v>
      </c>
      <c r="AS1886" s="13">
        <f t="shared" si="2440"/>
        <v>2.8033846160344416E-5</v>
      </c>
      <c r="AT1886" s="13">
        <f t="shared" si="2441"/>
        <v>3.8336323880626461E-5</v>
      </c>
      <c r="AU1886" s="13">
        <f t="shared" si="2442"/>
        <v>3.4949984393251829E-5</v>
      </c>
      <c r="AV1886" s="13">
        <f t="shared" si="2443"/>
        <v>2.3897076299467021E-5</v>
      </c>
      <c r="AW1886" s="13">
        <f t="shared" si="2444"/>
        <v>4.9654409348235455E-7</v>
      </c>
      <c r="AX1886" s="13">
        <f t="shared" si="2445"/>
        <v>2.2880751827666895E-2</v>
      </c>
      <c r="AY1886" s="13">
        <f t="shared" si="2446"/>
        <v>1.1440375913833447E-2</v>
      </c>
      <c r="AZ1886" s="13">
        <f t="shared" si="2447"/>
        <v>2.8600939784583618E-3</v>
      </c>
      <c r="BA1886" s="13">
        <f t="shared" si="2448"/>
        <v>4.7668232974306041E-4</v>
      </c>
      <c r="BB1886" s="13">
        <f t="shared" si="2449"/>
        <v>5.9585291217882531E-5</v>
      </c>
      <c r="BC1886" s="13">
        <f t="shared" si="2450"/>
        <v>5.9585291217882547E-6</v>
      </c>
      <c r="BD1886" s="13">
        <f t="shared" si="2451"/>
        <v>8.5416872192916925E-7</v>
      </c>
      <c r="BE1886" s="13">
        <f t="shared" si="2452"/>
        <v>2.3361538466953677E-6</v>
      </c>
      <c r="BF1886" s="13">
        <f t="shared" si="2453"/>
        <v>3.1946936567188713E-6</v>
      </c>
      <c r="BG1886" s="13">
        <f t="shared" si="2454"/>
        <v>2.9124986994376523E-6</v>
      </c>
      <c r="BH1886" s="13">
        <f t="shared" si="2455"/>
        <v>1.9914230249555847E-6</v>
      </c>
      <c r="BI1886" s="13">
        <f t="shared" si="2456"/>
        <v>1.0893095101025017E-6</v>
      </c>
      <c r="BJ1886" s="14">
        <f t="shared" si="2457"/>
        <v>0.81805201789208104</v>
      </c>
      <c r="BK1886" s="14">
        <f t="shared" si="2458"/>
        <v>0.12607493193946759</v>
      </c>
      <c r="BL1886" s="14">
        <f t="shared" si="2459"/>
        <v>4.4629466245633465E-2</v>
      </c>
      <c r="BM1886" s="14">
        <f t="shared" si="2460"/>
        <v>0.6054899471972488</v>
      </c>
      <c r="BN1886" s="14">
        <f t="shared" si="2461"/>
        <v>0.37264659148324558</v>
      </c>
    </row>
    <row r="1887" spans="1:66" x14ac:dyDescent="0.25">
      <c r="A1887" t="s">
        <v>341</v>
      </c>
      <c r="B1887" t="s">
        <v>170</v>
      </c>
      <c r="C1887" t="s">
        <v>172</v>
      </c>
      <c r="D1887" s="7" t="s">
        <v>420</v>
      </c>
      <c r="E1887" s="10">
        <f>VLOOKUP(A1887,home!$A$2:$E$404,3,FALSE)</f>
        <v>1.2188000000000001</v>
      </c>
      <c r="F1887" s="10">
        <f>VLOOKUP(B1887,home!$B$2:$E$404,3,FALSE)</f>
        <v>1.3674999999999999</v>
      </c>
      <c r="G1887" s="10" t="e">
        <f>VLOOKUP(C1887,away!$B$2:$E$404,4,FALSE)</f>
        <v>#N/A</v>
      </c>
      <c r="H1887" s="10">
        <f>VLOOKUP(A1887,away!$A$2:$E$404,3,FALSE)</f>
        <v>1</v>
      </c>
      <c r="I1887" s="10" t="e">
        <f>VLOOKUP(C1887,away!$B$2:$E$404,3,FALSE)</f>
        <v>#N/A</v>
      </c>
      <c r="J1887" s="10">
        <f>VLOOKUP(B1887,home!$B$2:$E$404,4,FALSE)</f>
        <v>0.66669999999999996</v>
      </c>
      <c r="K1887" s="12" t="e">
        <f t="shared" si="2406"/>
        <v>#N/A</v>
      </c>
      <c r="L1887" s="12" t="e">
        <f t="shared" si="2407"/>
        <v>#N/A</v>
      </c>
      <c r="M1887" s="13" t="e">
        <f t="shared" si="2408"/>
        <v>#N/A</v>
      </c>
      <c r="N1887" s="13" t="e">
        <f t="shared" si="2409"/>
        <v>#N/A</v>
      </c>
      <c r="O1887" s="13" t="e">
        <f t="shared" si="2410"/>
        <v>#N/A</v>
      </c>
      <c r="P1887" s="13" t="e">
        <f t="shared" si="2411"/>
        <v>#N/A</v>
      </c>
      <c r="Q1887" s="13" t="e">
        <f t="shared" si="2412"/>
        <v>#N/A</v>
      </c>
      <c r="R1887" s="13" t="e">
        <f t="shared" si="2413"/>
        <v>#N/A</v>
      </c>
      <c r="S1887" s="13" t="e">
        <f t="shared" si="2414"/>
        <v>#N/A</v>
      </c>
      <c r="T1887" s="13" t="e">
        <f t="shared" si="2415"/>
        <v>#N/A</v>
      </c>
      <c r="U1887" s="13" t="e">
        <f t="shared" si="2416"/>
        <v>#N/A</v>
      </c>
      <c r="V1887" s="13" t="e">
        <f t="shared" si="2417"/>
        <v>#N/A</v>
      </c>
      <c r="W1887" s="13" t="e">
        <f t="shared" si="2418"/>
        <v>#N/A</v>
      </c>
      <c r="X1887" s="13" t="e">
        <f t="shared" si="2419"/>
        <v>#N/A</v>
      </c>
      <c r="Y1887" s="13" t="e">
        <f t="shared" si="2420"/>
        <v>#N/A</v>
      </c>
      <c r="Z1887" s="13" t="e">
        <f t="shared" si="2421"/>
        <v>#N/A</v>
      </c>
      <c r="AA1887" s="13" t="e">
        <f t="shared" si="2422"/>
        <v>#N/A</v>
      </c>
      <c r="AB1887" s="13" t="e">
        <f t="shared" si="2423"/>
        <v>#N/A</v>
      </c>
      <c r="AC1887" s="13" t="e">
        <f t="shared" si="2424"/>
        <v>#N/A</v>
      </c>
      <c r="AD1887" s="13" t="e">
        <f t="shared" si="2425"/>
        <v>#N/A</v>
      </c>
      <c r="AE1887" s="13" t="e">
        <f t="shared" si="2426"/>
        <v>#N/A</v>
      </c>
      <c r="AF1887" s="13" t="e">
        <f t="shared" si="2427"/>
        <v>#N/A</v>
      </c>
      <c r="AG1887" s="13" t="e">
        <f t="shared" si="2428"/>
        <v>#N/A</v>
      </c>
      <c r="AH1887" s="13" t="e">
        <f t="shared" si="2429"/>
        <v>#N/A</v>
      </c>
      <c r="AI1887" s="13" t="e">
        <f t="shared" si="2430"/>
        <v>#N/A</v>
      </c>
      <c r="AJ1887" s="13" t="e">
        <f t="shared" si="2431"/>
        <v>#N/A</v>
      </c>
      <c r="AK1887" s="13" t="e">
        <f t="shared" si="2432"/>
        <v>#N/A</v>
      </c>
      <c r="AL1887" s="13" t="e">
        <f t="shared" si="2433"/>
        <v>#N/A</v>
      </c>
      <c r="AM1887" s="13" t="e">
        <f t="shared" si="2434"/>
        <v>#N/A</v>
      </c>
      <c r="AN1887" s="13" t="e">
        <f t="shared" si="2435"/>
        <v>#N/A</v>
      </c>
      <c r="AO1887" s="13" t="e">
        <f t="shared" si="2436"/>
        <v>#N/A</v>
      </c>
      <c r="AP1887" s="13" t="e">
        <f t="shared" si="2437"/>
        <v>#N/A</v>
      </c>
      <c r="AQ1887" s="13" t="e">
        <f t="shared" si="2438"/>
        <v>#N/A</v>
      </c>
      <c r="AR1887" s="13" t="e">
        <f t="shared" si="2439"/>
        <v>#N/A</v>
      </c>
      <c r="AS1887" s="13" t="e">
        <f t="shared" si="2440"/>
        <v>#N/A</v>
      </c>
      <c r="AT1887" s="13" t="e">
        <f t="shared" si="2441"/>
        <v>#N/A</v>
      </c>
      <c r="AU1887" s="13" t="e">
        <f t="shared" si="2442"/>
        <v>#N/A</v>
      </c>
      <c r="AV1887" s="13" t="e">
        <f t="shared" si="2443"/>
        <v>#N/A</v>
      </c>
      <c r="AW1887" s="13" t="e">
        <f t="shared" si="2444"/>
        <v>#N/A</v>
      </c>
      <c r="AX1887" s="13" t="e">
        <f t="shared" si="2445"/>
        <v>#N/A</v>
      </c>
      <c r="AY1887" s="13" t="e">
        <f t="shared" si="2446"/>
        <v>#N/A</v>
      </c>
      <c r="AZ1887" s="13" t="e">
        <f t="shared" si="2447"/>
        <v>#N/A</v>
      </c>
      <c r="BA1887" s="13" t="e">
        <f t="shared" si="2448"/>
        <v>#N/A</v>
      </c>
      <c r="BB1887" s="13" t="e">
        <f t="shared" si="2449"/>
        <v>#N/A</v>
      </c>
      <c r="BC1887" s="13" t="e">
        <f t="shared" si="2450"/>
        <v>#N/A</v>
      </c>
      <c r="BD1887" s="13" t="e">
        <f t="shared" si="2451"/>
        <v>#N/A</v>
      </c>
      <c r="BE1887" s="13" t="e">
        <f t="shared" si="2452"/>
        <v>#N/A</v>
      </c>
      <c r="BF1887" s="13" t="e">
        <f t="shared" si="2453"/>
        <v>#N/A</v>
      </c>
      <c r="BG1887" s="13" t="e">
        <f t="shared" si="2454"/>
        <v>#N/A</v>
      </c>
      <c r="BH1887" s="13" t="e">
        <f t="shared" si="2455"/>
        <v>#N/A</v>
      </c>
      <c r="BI1887" s="13" t="e">
        <f t="shared" si="2456"/>
        <v>#N/A</v>
      </c>
      <c r="BJ1887" s="14" t="e">
        <f t="shared" si="2457"/>
        <v>#N/A</v>
      </c>
      <c r="BK1887" s="14" t="e">
        <f t="shared" si="2458"/>
        <v>#N/A</v>
      </c>
      <c r="BL1887" s="14" t="e">
        <f t="shared" si="2459"/>
        <v>#N/A</v>
      </c>
      <c r="BM1887" s="14" t="e">
        <f t="shared" si="2460"/>
        <v>#N/A</v>
      </c>
      <c r="BN1887" s="14" t="e">
        <f t="shared" si="2461"/>
        <v>#N/A</v>
      </c>
    </row>
    <row r="1888" spans="1:66" x14ac:dyDescent="0.25">
      <c r="A1888" t="s">
        <v>342</v>
      </c>
      <c r="B1888" t="s">
        <v>182</v>
      </c>
      <c r="C1888" t="s">
        <v>192</v>
      </c>
      <c r="D1888" s="7" t="s">
        <v>420</v>
      </c>
      <c r="E1888" s="10">
        <f>VLOOKUP(A1888,home!$A$2:$E$404,3,FALSE)</f>
        <v>1.1667000000000001</v>
      </c>
      <c r="F1888" s="10">
        <f>VLOOKUP(B1888,home!$B$2:$E$404,3,FALSE)</f>
        <v>0.85709999999999997</v>
      </c>
      <c r="G1888" s="10">
        <f>VLOOKUP(C1888,away!$B$2:$E$404,4,FALSE)</f>
        <v>1.1428</v>
      </c>
      <c r="H1888" s="10">
        <f>VLOOKUP(A1888,away!$A$2:$E$404,3,FALSE)</f>
        <v>1.0832999999999999</v>
      </c>
      <c r="I1888" s="10">
        <f>VLOOKUP(C1888,away!$B$2:$E$404,3,FALSE)</f>
        <v>0.30769999999999997</v>
      </c>
      <c r="J1888" s="10">
        <f>VLOOKUP(B1888,home!$B$2:$E$404,4,FALSE)</f>
        <v>0.92310000000000003</v>
      </c>
      <c r="K1888" s="12">
        <f t="shared" ref="K1888:K1941" si="2462">E1888*F1888*G1888</f>
        <v>1.142775509796</v>
      </c>
      <c r="L1888" s="12">
        <f t="shared" ref="L1888:L1941" si="2463">H1888*I1888*J1888</f>
        <v>0.30769822457099993</v>
      </c>
      <c r="M1888" s="13">
        <f t="shared" ref="M1888:M1941" si="2464">_xlfn.POISSON.DIST(0,K1888,FALSE) * _xlfn.POISSON.DIST(0,L1888,FALSE)</f>
        <v>0.23445919040432509</v>
      </c>
      <c r="N1888" s="13">
        <f t="shared" ref="N1888:N1941" si="2465">_xlfn.POISSON.DIST(1,K1888,FALSE) * _xlfn.POISSON.DIST(0,L1888,FALSE)</f>
        <v>0.26793422084065999</v>
      </c>
      <c r="O1888" s="13">
        <f t="shared" ref="O1888:O1941" si="2466">_xlfn.POISSON.DIST(0,K1888,FALSE) * _xlfn.POISSON.DIST(1,L1888,FALSE)</f>
        <v>7.2142676621764851E-2</v>
      </c>
      <c r="P1888" s="13">
        <f t="shared" ref="P1888:P1941" si="2467">_xlfn.POISSON.DIST(1,K1888,FALSE) * _xlfn.POISSON.DIST(1,L1888,FALSE)</f>
        <v>8.2442884054485285E-2</v>
      </c>
      <c r="Q1888" s="13">
        <f t="shared" ref="Q1888:Q1941" si="2468">_xlfn.POISSON.DIST(2,K1888,FALSE) * _xlfn.POISSON.DIST(0,L1888,FALSE)</f>
        <v>0.15309433290648969</v>
      </c>
      <c r="R1888" s="13">
        <f t="shared" ref="R1888:R1941" si="2469">_xlfn.POISSON.DIST(0,K1888,FALSE) * _xlfn.POISSON.DIST(2,L1888,FALSE)</f>
        <v>1.1099086756158413E-2</v>
      </c>
      <c r="S1888" s="13">
        <f t="shared" ref="S1888:S1941" si="2470">_xlfn.POISSON.DIST(2,K1888,FALSE) * _xlfn.POISSON.DIST(2,L1888,FALSE)</f>
        <v>7.2473477361882982E-3</v>
      </c>
      <c r="T1888" s="13">
        <f t="shared" ref="T1888:T1941" si="2471">_xlfn.POISSON.DIST(2,K1888,FALSE) * _xlfn.POISSON.DIST(1,L1888,FALSE)</f>
        <v>4.7106854427208487E-2</v>
      </c>
      <c r="U1888" s="13">
        <f t="shared" ref="U1888:U1941" si="2472">_xlfn.POISSON.DIST(1,K1888,FALSE) * _xlfn.POISSON.DIST(2,L1888,FALSE)</f>
        <v>1.2683764526038961E-2</v>
      </c>
      <c r="V1888" s="13">
        <f t="shared" ref="V1888:V1941" si="2473">_xlfn.POISSON.DIST(3,K1888,FALSE) * _xlfn.POISSON.DIST(3,L1888,FALSE)</f>
        <v>2.8315387238688541E-4</v>
      </c>
      <c r="W1888" s="13">
        <f t="shared" ref="W1888:W1941" si="2474">_xlfn.POISSON.DIST(3,K1888,FALSE) * _xlfn.POISSON.DIST(0,L1888,FALSE)</f>
        <v>5.8317484778030761E-2</v>
      </c>
      <c r="X1888" s="13">
        <f t="shared" ref="X1888:X1941" si="2475">_xlfn.POISSON.DIST(3,K1888,FALSE) * _xlfn.POISSON.DIST(1,L1888,FALSE)</f>
        <v>1.7944186527646379E-2</v>
      </c>
      <c r="Y1888" s="13">
        <f t="shared" ref="Y1888:Y1941" si="2476">_xlfn.POISSON.DIST(3,K1888,FALSE) * _xlfn.POISSON.DIST(2,L1888,FALSE)</f>
        <v>2.7606971679638233E-3</v>
      </c>
      <c r="Z1888" s="13">
        <f t="shared" ref="Z1888:Z1941" si="2477">_xlfn.POISSON.DIST(0,K1888,FALSE) * _xlfn.POISSON.DIST(3,L1888,FALSE)</f>
        <v>1.1383897630764812E-3</v>
      </c>
      <c r="AA1888" s="13">
        <f t="shared" ref="AA1888:AA1941" si="2478">_xlfn.POISSON.DIST(1,K1888,FALSE) * _xlfn.POISSON.DIST(3,L1888,FALSE)</f>
        <v>1.3009239418462733E-3</v>
      </c>
      <c r="AB1888" s="13">
        <f t="shared" ref="AB1888:AB1941" si="2479">_xlfn.POISSON.DIST(2,K1888,FALSE) * _xlfn.POISSON.DIST(3,L1888,FALSE)</f>
        <v>7.4333201042459855E-4</v>
      </c>
      <c r="AC1888" s="13">
        <f t="shared" ref="AC1888:AC1941" si="2480">_xlfn.POISSON.DIST(4,K1888,FALSE) * _xlfn.POISSON.DIST(4,L1888,FALSE)</f>
        <v>6.2228371786454941E-6</v>
      </c>
      <c r="AD1888" s="13">
        <f t="shared" ref="AD1888:AD1941" si="2481">_xlfn.POISSON.DIST(4,K1888,FALSE) * _xlfn.POISSON.DIST(0,L1888,FALSE)</f>
        <v>1.6660948349308636E-2</v>
      </c>
      <c r="AE1888" s="13">
        <f t="shared" ref="AE1888:AE1941" si="2482">_xlfn.POISSON.DIST(4,K1888,FALSE) * _xlfn.POISSON.DIST(1,L1888,FALSE)</f>
        <v>5.1265442267513991E-3</v>
      </c>
      <c r="AF1888" s="13">
        <f t="shared" ref="AF1888:AF1941" si="2483">_xlfn.POISSON.DIST(4,K1888,FALSE) * _xlfn.POISSON.DIST(2,L1888,FALSE)</f>
        <v>7.8871427837805751E-4</v>
      </c>
      <c r="AG1888" s="13">
        <f t="shared" ref="AG1888:AG1941" si="2484">_xlfn.POISSON.DIST(4,K1888,FALSE) * _xlfn.POISSON.DIST(3,L1888,FALSE)</f>
        <v>8.0895327716908586E-5</v>
      </c>
      <c r="AH1888" s="13">
        <f t="shared" ref="AH1888:AH1941" si="2485">_xlfn.POISSON.DIST(0,K1888,FALSE) * _xlfn.POISSON.DIST(4,L1888,FALSE)</f>
        <v>8.7570127242108631E-5</v>
      </c>
      <c r="AI1888" s="13">
        <f t="shared" ref="AI1888:AI1941" si="2486">_xlfn.POISSON.DIST(1,K1888,FALSE) * _xlfn.POISSON.DIST(4,L1888,FALSE)</f>
        <v>1.0007299680200127E-4</v>
      </c>
      <c r="AJ1888" s="13">
        <f t="shared" ref="AJ1888:AJ1941" si="2487">_xlfn.POISSON.DIST(2,K1888,FALSE) * _xlfn.POISSON.DIST(4,L1888,FALSE)</f>
        <v>5.7180484968610251E-5</v>
      </c>
      <c r="AK1888" s="13">
        <f t="shared" ref="AK1888:AK1941" si="2488">_xlfn.POISSON.DIST(3,K1888,FALSE) * _xlfn.POISSON.DIST(4,L1888,FALSE)</f>
        <v>2.1781485953462034E-5</v>
      </c>
      <c r="AL1888" s="13">
        <f t="shared" ref="AL1888:AL1941" si="2489">_xlfn.POISSON.DIST(5,K1888,FALSE) * _xlfn.POISSON.DIST(5,L1888,FALSE)</f>
        <v>8.7525448351893216E-8</v>
      </c>
      <c r="AM1888" s="13">
        <f t="shared" ref="AM1888:AM1941" si="2490">_xlfn.POISSON.DIST(5,K1888,FALSE) * _xlfn.POISSON.DIST(0,L1888,FALSE)</f>
        <v>3.8079447487132001E-3</v>
      </c>
      <c r="AN1888" s="13">
        <f t="shared" ref="AN1888:AN1941" si="2491">_xlfn.POISSON.DIST(5,K1888,FALSE) * _xlfn.POISSON.DIST(1,L1888,FALSE)</f>
        <v>1.1716978384435142E-3</v>
      </c>
      <c r="AO1888" s="13">
        <f t="shared" ref="AO1888:AO1941" si="2492">_xlfn.POISSON.DIST(5,K1888,FALSE) * _xlfn.POISSON.DIST(2,L1888,FALSE)</f>
        <v>1.8026467231137378E-4</v>
      </c>
      <c r="AP1888" s="13">
        <f t="shared" ref="AP1888:AP1941" si="2493">_xlfn.POISSON.DIST(5,K1888,FALSE) * _xlfn.POISSON.DIST(3,L1888,FALSE)</f>
        <v>1.8489039874360943E-5</v>
      </c>
      <c r="AQ1888" s="13">
        <f t="shared" ref="AQ1888:AQ1941" si="2494">_xlfn.POISSON.DIST(5,K1888,FALSE) * _xlfn.POISSON.DIST(4,L1888,FALSE)</f>
        <v>1.4222611858408213E-6</v>
      </c>
      <c r="AR1888" s="13">
        <f t="shared" ref="AR1888:AR1941" si="2495">_xlfn.POISSON.DIST(0,K1888,FALSE) * _xlfn.POISSON.DIST(5,L1888,FALSE)</f>
        <v>5.3890345355706808E-6</v>
      </c>
      <c r="AS1888" s="13">
        <f t="shared" ref="AS1888:AS1941" si="2496">_xlfn.POISSON.DIST(1,K1888,FALSE) * _xlfn.POISSON.DIST(5,L1888,FALSE)</f>
        <v>6.1584566886950337E-6</v>
      </c>
      <c r="AT1888" s="13">
        <f t="shared" ref="AT1888:AT1941" si="2497">_xlfn.POISSON.DIST(2,K1888,FALSE) * _xlfn.POISSON.DIST(5,L1888,FALSE)</f>
        <v>3.5188667409900273E-6</v>
      </c>
      <c r="AU1888" s="13">
        <f t="shared" ref="AU1888:AU1941" si="2498">_xlfn.POISSON.DIST(3,K1888,FALSE) * _xlfn.POISSON.DIST(5,L1888,FALSE)</f>
        <v>1.3404249112796892E-6</v>
      </c>
      <c r="AV1888" s="13">
        <f t="shared" ref="AV1888:AV1941" si="2499">_xlfn.POISSON.DIST(4,K1888,FALSE) * _xlfn.POISSON.DIST(5,L1888,FALSE)</f>
        <v>3.8295119033272603E-7</v>
      </c>
      <c r="AW1888" s="13">
        <f t="shared" ref="AW1888:AW1941" si="2500">_xlfn.POISSON.DIST(6,K1888,FALSE) * _xlfn.POISSON.DIST(6,L1888,FALSE)</f>
        <v>8.5490480570866984E-10</v>
      </c>
      <c r="AX1888" s="13">
        <f t="shared" ref="AX1888:AX1941" si="2501">_xlfn.POISSON.DIST(6,K1888,FALSE) * _xlfn.POISSON.DIST(0,L1888,FALSE)</f>
        <v>7.2527100024762233E-4</v>
      </c>
      <c r="AY1888" s="13">
        <f t="shared" ref="AY1888:AY1941" si="2502">_xlfn.POISSON.DIST(6,K1888,FALSE) * _xlfn.POISSON.DIST(1,L1888,FALSE)</f>
        <v>2.2316459910902666E-4</v>
      </c>
      <c r="AZ1888" s="13">
        <f t="shared" ref="AZ1888:AZ1941" si="2503">_xlfn.POISSON.DIST(6,K1888,FALSE) * _xlfn.POISSON.DIST(2,L1888,FALSE)</f>
        <v>3.4333675466473219E-5</v>
      </c>
      <c r="BA1888" s="13">
        <f t="shared" ref="BA1888:BA1941" si="2504">_xlfn.POISSON.DIST(6,K1888,FALSE) * _xlfn.POISSON.DIST(3,L1888,FALSE)</f>
        <v>3.5214703280102373E-6</v>
      </c>
      <c r="BB1888" s="13">
        <f t="shared" ref="BB1888:BB1941" si="2505">_xlfn.POISSON.DIST(6,K1888,FALSE) * _xlfn.POISSON.DIST(4,L1888,FALSE)</f>
        <v>2.7088754195205173E-7</v>
      </c>
      <c r="BC1888" s="13">
        <f t="shared" ref="BC1888:BC1941" si="2506">_xlfn.POISSON.DIST(6,K1888,FALSE) * _xlfn.POISSON.DIST(5,L1888,FALSE)</f>
        <v>1.6670323143409726E-8</v>
      </c>
      <c r="BD1888" s="13">
        <f t="shared" ref="BD1888:BD1941" si="2507">_xlfn.POISSON.DIST(0,K1888,FALSE) * _xlfn.POISSON.DIST(6,L1888,FALSE)</f>
        <v>2.7636605979115003E-7</v>
      </c>
      <c r="BE1888" s="13">
        <f t="shared" ref="BE1888:BE1941" si="2508">_xlfn.POISSON.DIST(1,K1888,FALSE) * _xlfn.POISSON.DIST(6,L1888,FALSE)</f>
        <v>3.1582436486814321E-7</v>
      </c>
      <c r="BF1888" s="13">
        <f t="shared" ref="BF1888:BF1941" si="2509">_xlfn.POISSON.DIST(2,K1888,FALSE) * _xlfn.POISSON.DIST(6,L1888,FALSE)</f>
        <v>1.8045817478409518E-7</v>
      </c>
      <c r="BG1888" s="13">
        <f t="shared" ref="BG1888:BG1941" si="2510">_xlfn.POISSON.DIST(3,K1888,FALSE) * _xlfn.POISSON.DIST(6,L1888,FALSE)</f>
        <v>6.8741060895250019E-8</v>
      </c>
      <c r="BH1888" s="13">
        <f t="shared" ref="BH1888:BH1941" si="2511">_xlfn.POISSON.DIST(4,K1888,FALSE) * _xlfn.POISSON.DIST(6,L1888,FALSE)</f>
        <v>1.9638900227121796E-8</v>
      </c>
      <c r="BI1888" s="13">
        <f t="shared" ref="BI1888:BI1941" si="2512">_xlfn.POISSON.DIST(5,K1888,FALSE) * _xlfn.POISSON.DIST(6,L1888,FALSE)</f>
        <v>4.4885708437763785E-9</v>
      </c>
      <c r="BJ1888" s="14">
        <f t="shared" ref="BJ1888:BJ1941" si="2513">SUM(N1888,Q1888,T1888,W1888,X1888,Y1888,AD1888,AE1888,AF1888,AG1888,AM1888,AN1888,AO1888,AP1888,AQ1888,AX1888,AY1888,AZ1888,BA1888,BB1888,BC1888)</f>
        <v>0.57598127569369839</v>
      </c>
      <c r="BK1888" s="14">
        <f t="shared" ref="BK1888:BK1941" si="2514">SUM(M1888,P1888,S1888,V1888,AC1888,AL1888,AY1888)</f>
        <v>0.32466205102912155</v>
      </c>
      <c r="BL1888" s="14">
        <f t="shared" ref="BL1888:BL1941" si="2515">SUM(O1888,R1888,U1888,AA1888,AB1888,AH1888,AI1888,AJ1888,AK1888,AR1888,AS1888,AT1888,AU1888,AV1888,BD1888,BE1888,BF1888,BG1888,BH1888,BI1888)</f>
        <v>9.8254044202397556E-2</v>
      </c>
      <c r="BM1888" s="14">
        <f t="shared" ref="BM1888:BM1941" si="2516">SUM(S1888:BI1888)</f>
        <v>0.17864020536020683</v>
      </c>
      <c r="BN1888" s="14">
        <f t="shared" ref="BN1888:BN1941" si="2517">SUM(M1888:R1888)</f>
        <v>0.82117239158388333</v>
      </c>
    </row>
    <row r="1889" spans="1:66" x14ac:dyDescent="0.25">
      <c r="A1889" t="s">
        <v>342</v>
      </c>
      <c r="B1889" t="s">
        <v>186</v>
      </c>
      <c r="C1889" t="s">
        <v>180</v>
      </c>
      <c r="D1889" s="7" t="s">
        <v>420</v>
      </c>
      <c r="E1889" s="10">
        <f>VLOOKUP(A1889,home!$A$2:$E$404,3,FALSE)</f>
        <v>1.1667000000000001</v>
      </c>
      <c r="F1889" s="10" t="e">
        <f>VLOOKUP(B1889,home!$B$2:$E$404,3,FALSE)</f>
        <v>#N/A</v>
      </c>
      <c r="G1889" s="10">
        <f>VLOOKUP(C1889,away!$B$2:$E$404,4,FALSE)</f>
        <v>0.42859999999999998</v>
      </c>
      <c r="H1889" s="10">
        <f>VLOOKUP(A1889,away!$A$2:$E$404,3,FALSE)</f>
        <v>1.0832999999999999</v>
      </c>
      <c r="I1889" s="10">
        <f>VLOOKUP(C1889,away!$B$2:$E$404,3,FALSE)</f>
        <v>0.92310000000000003</v>
      </c>
      <c r="J1889" s="10" t="e">
        <f>VLOOKUP(B1889,home!$B$2:$E$404,4,FALSE)</f>
        <v>#N/A</v>
      </c>
      <c r="K1889" s="12" t="e">
        <f t="shared" si="2462"/>
        <v>#N/A</v>
      </c>
      <c r="L1889" s="12" t="e">
        <f t="shared" si="2463"/>
        <v>#N/A</v>
      </c>
      <c r="M1889" s="13" t="e">
        <f t="shared" si="2464"/>
        <v>#N/A</v>
      </c>
      <c r="N1889" s="13" t="e">
        <f t="shared" si="2465"/>
        <v>#N/A</v>
      </c>
      <c r="O1889" s="13" t="e">
        <f t="shared" si="2466"/>
        <v>#N/A</v>
      </c>
      <c r="P1889" s="13" t="e">
        <f t="shared" si="2467"/>
        <v>#N/A</v>
      </c>
      <c r="Q1889" s="13" t="e">
        <f t="shared" si="2468"/>
        <v>#N/A</v>
      </c>
      <c r="R1889" s="13" t="e">
        <f t="shared" si="2469"/>
        <v>#N/A</v>
      </c>
      <c r="S1889" s="13" t="e">
        <f t="shared" si="2470"/>
        <v>#N/A</v>
      </c>
      <c r="T1889" s="13" t="e">
        <f t="shared" si="2471"/>
        <v>#N/A</v>
      </c>
      <c r="U1889" s="13" t="e">
        <f t="shared" si="2472"/>
        <v>#N/A</v>
      </c>
      <c r="V1889" s="13" t="e">
        <f t="shared" si="2473"/>
        <v>#N/A</v>
      </c>
      <c r="W1889" s="13" t="e">
        <f t="shared" si="2474"/>
        <v>#N/A</v>
      </c>
      <c r="X1889" s="13" t="e">
        <f t="shared" si="2475"/>
        <v>#N/A</v>
      </c>
      <c r="Y1889" s="13" t="e">
        <f t="shared" si="2476"/>
        <v>#N/A</v>
      </c>
      <c r="Z1889" s="13" t="e">
        <f t="shared" si="2477"/>
        <v>#N/A</v>
      </c>
      <c r="AA1889" s="13" t="e">
        <f t="shared" si="2478"/>
        <v>#N/A</v>
      </c>
      <c r="AB1889" s="13" t="e">
        <f t="shared" si="2479"/>
        <v>#N/A</v>
      </c>
      <c r="AC1889" s="13" t="e">
        <f t="shared" si="2480"/>
        <v>#N/A</v>
      </c>
      <c r="AD1889" s="13" t="e">
        <f t="shared" si="2481"/>
        <v>#N/A</v>
      </c>
      <c r="AE1889" s="13" t="e">
        <f t="shared" si="2482"/>
        <v>#N/A</v>
      </c>
      <c r="AF1889" s="13" t="e">
        <f t="shared" si="2483"/>
        <v>#N/A</v>
      </c>
      <c r="AG1889" s="13" t="e">
        <f t="shared" si="2484"/>
        <v>#N/A</v>
      </c>
      <c r="AH1889" s="13" t="e">
        <f t="shared" si="2485"/>
        <v>#N/A</v>
      </c>
      <c r="AI1889" s="13" t="e">
        <f t="shared" si="2486"/>
        <v>#N/A</v>
      </c>
      <c r="AJ1889" s="13" t="e">
        <f t="shared" si="2487"/>
        <v>#N/A</v>
      </c>
      <c r="AK1889" s="13" t="e">
        <f t="shared" si="2488"/>
        <v>#N/A</v>
      </c>
      <c r="AL1889" s="13" t="e">
        <f t="shared" si="2489"/>
        <v>#N/A</v>
      </c>
      <c r="AM1889" s="13" t="e">
        <f t="shared" si="2490"/>
        <v>#N/A</v>
      </c>
      <c r="AN1889" s="13" t="e">
        <f t="shared" si="2491"/>
        <v>#N/A</v>
      </c>
      <c r="AO1889" s="13" t="e">
        <f t="shared" si="2492"/>
        <v>#N/A</v>
      </c>
      <c r="AP1889" s="13" t="e">
        <f t="shared" si="2493"/>
        <v>#N/A</v>
      </c>
      <c r="AQ1889" s="13" t="e">
        <f t="shared" si="2494"/>
        <v>#N/A</v>
      </c>
      <c r="AR1889" s="13" t="e">
        <f t="shared" si="2495"/>
        <v>#N/A</v>
      </c>
      <c r="AS1889" s="13" t="e">
        <f t="shared" si="2496"/>
        <v>#N/A</v>
      </c>
      <c r="AT1889" s="13" t="e">
        <f t="shared" si="2497"/>
        <v>#N/A</v>
      </c>
      <c r="AU1889" s="13" t="e">
        <f t="shared" si="2498"/>
        <v>#N/A</v>
      </c>
      <c r="AV1889" s="13" t="e">
        <f t="shared" si="2499"/>
        <v>#N/A</v>
      </c>
      <c r="AW1889" s="13" t="e">
        <f t="shared" si="2500"/>
        <v>#N/A</v>
      </c>
      <c r="AX1889" s="13" t="e">
        <f t="shared" si="2501"/>
        <v>#N/A</v>
      </c>
      <c r="AY1889" s="13" t="e">
        <f t="shared" si="2502"/>
        <v>#N/A</v>
      </c>
      <c r="AZ1889" s="13" t="e">
        <f t="shared" si="2503"/>
        <v>#N/A</v>
      </c>
      <c r="BA1889" s="13" t="e">
        <f t="shared" si="2504"/>
        <v>#N/A</v>
      </c>
      <c r="BB1889" s="13" t="e">
        <f t="shared" si="2505"/>
        <v>#N/A</v>
      </c>
      <c r="BC1889" s="13" t="e">
        <f t="shared" si="2506"/>
        <v>#N/A</v>
      </c>
      <c r="BD1889" s="13" t="e">
        <f t="shared" si="2507"/>
        <v>#N/A</v>
      </c>
      <c r="BE1889" s="13" t="e">
        <f t="shared" si="2508"/>
        <v>#N/A</v>
      </c>
      <c r="BF1889" s="13" t="e">
        <f t="shared" si="2509"/>
        <v>#N/A</v>
      </c>
      <c r="BG1889" s="13" t="e">
        <f t="shared" si="2510"/>
        <v>#N/A</v>
      </c>
      <c r="BH1889" s="13" t="e">
        <f t="shared" si="2511"/>
        <v>#N/A</v>
      </c>
      <c r="BI1889" s="13" t="e">
        <f t="shared" si="2512"/>
        <v>#N/A</v>
      </c>
      <c r="BJ1889" s="14" t="e">
        <f t="shared" si="2513"/>
        <v>#N/A</v>
      </c>
      <c r="BK1889" s="14" t="e">
        <f t="shared" si="2514"/>
        <v>#N/A</v>
      </c>
      <c r="BL1889" s="14" t="e">
        <f t="shared" si="2515"/>
        <v>#N/A</v>
      </c>
      <c r="BM1889" s="14" t="e">
        <f t="shared" si="2516"/>
        <v>#N/A</v>
      </c>
      <c r="BN1889" s="14" t="e">
        <f t="shared" si="2517"/>
        <v>#N/A</v>
      </c>
    </row>
    <row r="1890" spans="1:66" x14ac:dyDescent="0.25">
      <c r="A1890" t="s">
        <v>342</v>
      </c>
      <c r="B1890" t="s">
        <v>187</v>
      </c>
      <c r="C1890" t="s">
        <v>184</v>
      </c>
      <c r="D1890" s="7" t="s">
        <v>420</v>
      </c>
      <c r="E1890" s="10">
        <f>VLOOKUP(A1890,home!$A$2:$E$404,3,FALSE)</f>
        <v>1.1667000000000001</v>
      </c>
      <c r="F1890" s="10">
        <f>VLOOKUP(B1890,home!$B$2:$E$404,3,FALSE)</f>
        <v>0.85709999999999997</v>
      </c>
      <c r="G1890" s="10">
        <f>VLOOKUP(C1890,away!$B$2:$E$404,4,FALSE)</f>
        <v>1.2857000000000001</v>
      </c>
      <c r="H1890" s="10">
        <f>VLOOKUP(A1890,away!$A$2:$E$404,3,FALSE)</f>
        <v>1.0832999999999999</v>
      </c>
      <c r="I1890" s="10">
        <f>VLOOKUP(C1890,away!$B$2:$E$404,3,FALSE)</f>
        <v>1.8462000000000001</v>
      </c>
      <c r="J1890" s="10">
        <f>VLOOKUP(B1890,home!$B$2:$E$404,4,FALSE)</f>
        <v>0.46160000000000001</v>
      </c>
      <c r="K1890" s="12">
        <f t="shared" si="2462"/>
        <v>1.285672447449</v>
      </c>
      <c r="L1890" s="12">
        <f t="shared" si="2463"/>
        <v>0.92319467313600001</v>
      </c>
      <c r="M1890" s="13">
        <f t="shared" si="2464"/>
        <v>0.10982499654438869</v>
      </c>
      <c r="N1890" s="13">
        <f t="shared" si="2465"/>
        <v>0.14119897209830218</v>
      </c>
      <c r="O1890" s="13">
        <f t="shared" si="2466"/>
        <v>0.10138985178695924</v>
      </c>
      <c r="P1890" s="13">
        <f t="shared" si="2467"/>
        <v>0.13035413889343123</v>
      </c>
      <c r="Q1890" s="13">
        <f t="shared" si="2468"/>
        <v>9.0767814017453638E-2</v>
      </c>
      <c r="R1890" s="13">
        <f t="shared" si="2469"/>
        <v>4.6801285539884663E-2</v>
      </c>
      <c r="S1890" s="13">
        <f t="shared" si="2470"/>
        <v>3.8680177694747575E-2</v>
      </c>
      <c r="T1890" s="13">
        <f t="shared" si="2471"/>
        <v>8.3796362393112334E-2</v>
      </c>
      <c r="U1890" s="13">
        <f t="shared" si="2472"/>
        <v>6.0171123323823003E-2</v>
      </c>
      <c r="V1890" s="13">
        <f t="shared" si="2473"/>
        <v>5.101167427263166E-3</v>
      </c>
      <c r="W1890" s="13">
        <f t="shared" si="2474"/>
        <v>3.889922586580509E-2</v>
      </c>
      <c r="X1890" s="13">
        <f t="shared" si="2475"/>
        <v>3.5911558108425362E-2</v>
      </c>
      <c r="Y1890" s="13">
        <f t="shared" si="2476"/>
        <v>1.6576679574856111E-2</v>
      </c>
      <c r="Z1890" s="13">
        <f t="shared" si="2477"/>
        <v>1.4402232502112811E-2</v>
      </c>
      <c r="AA1890" s="13">
        <f t="shared" si="2478"/>
        <v>1.8516553509720909E-2</v>
      </c>
      <c r="AB1890" s="13">
        <f t="shared" si="2479"/>
        <v>1.1903111334581631E-2</v>
      </c>
      <c r="AC1890" s="13">
        <f t="shared" si="2480"/>
        <v>3.7841925122628469E-4</v>
      </c>
      <c r="AD1890" s="13">
        <f t="shared" si="2481"/>
        <v>1.2502915730690267E-2</v>
      </c>
      <c r="AE1890" s="13">
        <f t="shared" si="2482"/>
        <v>1.1542625201241552E-2</v>
      </c>
      <c r="AF1890" s="13">
        <f t="shared" si="2483"/>
        <v>5.3280450498957759E-3</v>
      </c>
      <c r="AG1890" s="13">
        <f t="shared" si="2484"/>
        <v>1.6396076027641383E-3</v>
      </c>
      <c r="AH1890" s="13">
        <f t="shared" si="2485"/>
        <v>3.3240160818041775E-3</v>
      </c>
      <c r="AI1890" s="13">
        <f t="shared" si="2486"/>
        <v>4.2735958912530113E-3</v>
      </c>
      <c r="AJ1890" s="13">
        <f t="shared" si="2487"/>
        <v>2.7472222444576257E-3</v>
      </c>
      <c r="AK1890" s="13">
        <f t="shared" si="2488"/>
        <v>1.177342648906057E-3</v>
      </c>
      <c r="AL1890" s="13">
        <f t="shared" si="2489"/>
        <v>1.7966225244309275E-5</v>
      </c>
      <c r="AM1890" s="13">
        <f t="shared" si="2490"/>
        <v>3.2149308535450315E-3</v>
      </c>
      <c r="AN1890" s="13">
        <f t="shared" si="2491"/>
        <v>2.9680070384933465E-3</v>
      </c>
      <c r="AO1890" s="13">
        <f t="shared" si="2492"/>
        <v>1.3700241438836063E-3</v>
      </c>
      <c r="AP1890" s="13">
        <f t="shared" si="2493"/>
        <v>4.2159966390035146E-4</v>
      </c>
      <c r="AQ1890" s="13">
        <f t="shared" si="2494"/>
        <v>9.730464097718309E-5</v>
      </c>
      <c r="AR1890" s="13">
        <f t="shared" si="2495"/>
        <v>6.1374278802800311E-4</v>
      </c>
      <c r="AS1890" s="13">
        <f t="shared" si="2496"/>
        <v>7.8907219238813541E-4</v>
      </c>
      <c r="AT1890" s="13">
        <f t="shared" si="2497"/>
        <v>5.0724418840080126E-4</v>
      </c>
      <c r="AU1890" s="13">
        <f t="shared" si="2498"/>
        <v>2.1738329238517995E-4</v>
      </c>
      <c r="AV1890" s="13">
        <f t="shared" si="2499"/>
        <v>6.9870927388843962E-5</v>
      </c>
      <c r="AW1890" s="13">
        <f t="shared" si="2500"/>
        <v>5.9234941815939936E-7</v>
      </c>
      <c r="AX1890" s="13">
        <f t="shared" si="2501"/>
        <v>6.8889133647609022E-4</v>
      </c>
      <c r="AY1890" s="13">
        <f t="shared" si="2502"/>
        <v>6.3598081220426616E-4</v>
      </c>
      <c r="AZ1890" s="13">
        <f t="shared" si="2503"/>
        <v>2.9356704902184269E-4</v>
      </c>
      <c r="BA1890" s="13">
        <f t="shared" si="2504"/>
        <v>9.0339845288406724E-5</v>
      </c>
      <c r="BB1890" s="13">
        <f t="shared" si="2505"/>
        <v>2.0850315985546863E-5</v>
      </c>
      <c r="BC1890" s="13">
        <f t="shared" si="2506"/>
        <v>3.8497801302118502E-6</v>
      </c>
      <c r="BD1890" s="13">
        <f t="shared" si="2507"/>
        <v>9.4434012097181585E-5</v>
      </c>
      <c r="BE1890" s="13">
        <f t="shared" si="2508"/>
        <v>1.2141120745541189E-4</v>
      </c>
      <c r="BF1890" s="13">
        <f t="shared" si="2509"/>
        <v>7.8047522118468869E-5</v>
      </c>
      <c r="BG1890" s="13">
        <f t="shared" si="2510"/>
        <v>3.3447849593127275E-5</v>
      </c>
      <c r="BH1890" s="13">
        <f t="shared" si="2511"/>
        <v>1.0750744662075496E-5</v>
      </c>
      <c r="BI1890" s="13">
        <f t="shared" si="2512"/>
        <v>2.7643872403179749E-6</v>
      </c>
      <c r="BJ1890" s="14">
        <f t="shared" si="2513"/>
        <v>0.44796915112245234</v>
      </c>
      <c r="BK1890" s="14">
        <f t="shared" si="2514"/>
        <v>0.28499284684850557</v>
      </c>
      <c r="BL1890" s="14">
        <f t="shared" si="2515"/>
        <v>0.25284227147314797</v>
      </c>
      <c r="BM1890" s="14">
        <f t="shared" si="2516"/>
        <v>0.37923405460301296</v>
      </c>
      <c r="BN1890" s="14">
        <f t="shared" si="2517"/>
        <v>0.62033705888041957</v>
      </c>
    </row>
    <row r="1891" spans="1:66" x14ac:dyDescent="0.25">
      <c r="A1891" t="s">
        <v>342</v>
      </c>
      <c r="B1891" t="s">
        <v>193</v>
      </c>
      <c r="C1891" t="s">
        <v>185</v>
      </c>
      <c r="D1891" s="7" t="s">
        <v>420</v>
      </c>
      <c r="E1891" s="10">
        <f>VLOOKUP(A1891,home!$A$2:$E$404,3,FALSE)</f>
        <v>1.1667000000000001</v>
      </c>
      <c r="F1891" s="10" t="e">
        <f>VLOOKUP(B1891,home!$B$2:$E$404,3,FALSE)</f>
        <v>#N/A</v>
      </c>
      <c r="G1891" s="10">
        <f>VLOOKUP(C1891,away!$B$2:$E$404,4,FALSE)</f>
        <v>0.85709999999999997</v>
      </c>
      <c r="H1891" s="10">
        <f>VLOOKUP(A1891,away!$A$2:$E$404,3,FALSE)</f>
        <v>1.0832999999999999</v>
      </c>
      <c r="I1891" s="10">
        <f>VLOOKUP(C1891,away!$B$2:$E$404,3,FALSE)</f>
        <v>0.1</v>
      </c>
      <c r="J1891" s="10" t="e">
        <f>VLOOKUP(B1891,home!$B$2:$E$404,4,FALSE)</f>
        <v>#N/A</v>
      </c>
      <c r="K1891" s="12" t="e">
        <f t="shared" si="2462"/>
        <v>#N/A</v>
      </c>
      <c r="L1891" s="12" t="e">
        <f t="shared" si="2463"/>
        <v>#N/A</v>
      </c>
      <c r="M1891" s="13" t="e">
        <f t="shared" si="2464"/>
        <v>#N/A</v>
      </c>
      <c r="N1891" s="13" t="e">
        <f t="shared" si="2465"/>
        <v>#N/A</v>
      </c>
      <c r="O1891" s="13" t="e">
        <f t="shared" si="2466"/>
        <v>#N/A</v>
      </c>
      <c r="P1891" s="13" t="e">
        <f t="shared" si="2467"/>
        <v>#N/A</v>
      </c>
      <c r="Q1891" s="13" t="e">
        <f t="shared" si="2468"/>
        <v>#N/A</v>
      </c>
      <c r="R1891" s="13" t="e">
        <f t="shared" si="2469"/>
        <v>#N/A</v>
      </c>
      <c r="S1891" s="13" t="e">
        <f t="shared" si="2470"/>
        <v>#N/A</v>
      </c>
      <c r="T1891" s="13" t="e">
        <f t="shared" si="2471"/>
        <v>#N/A</v>
      </c>
      <c r="U1891" s="13" t="e">
        <f t="shared" si="2472"/>
        <v>#N/A</v>
      </c>
      <c r="V1891" s="13" t="e">
        <f t="shared" si="2473"/>
        <v>#N/A</v>
      </c>
      <c r="W1891" s="13" t="e">
        <f t="shared" si="2474"/>
        <v>#N/A</v>
      </c>
      <c r="X1891" s="13" t="e">
        <f t="shared" si="2475"/>
        <v>#N/A</v>
      </c>
      <c r="Y1891" s="13" t="e">
        <f t="shared" si="2476"/>
        <v>#N/A</v>
      </c>
      <c r="Z1891" s="13" t="e">
        <f t="shared" si="2477"/>
        <v>#N/A</v>
      </c>
      <c r="AA1891" s="13" t="e">
        <f t="shared" si="2478"/>
        <v>#N/A</v>
      </c>
      <c r="AB1891" s="13" t="e">
        <f t="shared" si="2479"/>
        <v>#N/A</v>
      </c>
      <c r="AC1891" s="13" t="e">
        <f t="shared" si="2480"/>
        <v>#N/A</v>
      </c>
      <c r="AD1891" s="13" t="e">
        <f t="shared" si="2481"/>
        <v>#N/A</v>
      </c>
      <c r="AE1891" s="13" t="e">
        <f t="shared" si="2482"/>
        <v>#N/A</v>
      </c>
      <c r="AF1891" s="13" t="e">
        <f t="shared" si="2483"/>
        <v>#N/A</v>
      </c>
      <c r="AG1891" s="13" t="e">
        <f t="shared" si="2484"/>
        <v>#N/A</v>
      </c>
      <c r="AH1891" s="13" t="e">
        <f t="shared" si="2485"/>
        <v>#N/A</v>
      </c>
      <c r="AI1891" s="13" t="e">
        <f t="shared" si="2486"/>
        <v>#N/A</v>
      </c>
      <c r="AJ1891" s="13" t="e">
        <f t="shared" si="2487"/>
        <v>#N/A</v>
      </c>
      <c r="AK1891" s="13" t="e">
        <f t="shared" si="2488"/>
        <v>#N/A</v>
      </c>
      <c r="AL1891" s="13" t="e">
        <f t="shared" si="2489"/>
        <v>#N/A</v>
      </c>
      <c r="AM1891" s="13" t="e">
        <f t="shared" si="2490"/>
        <v>#N/A</v>
      </c>
      <c r="AN1891" s="13" t="e">
        <f t="shared" si="2491"/>
        <v>#N/A</v>
      </c>
      <c r="AO1891" s="13" t="e">
        <f t="shared" si="2492"/>
        <v>#N/A</v>
      </c>
      <c r="AP1891" s="13" t="e">
        <f t="shared" si="2493"/>
        <v>#N/A</v>
      </c>
      <c r="AQ1891" s="13" t="e">
        <f t="shared" si="2494"/>
        <v>#N/A</v>
      </c>
      <c r="AR1891" s="13" t="e">
        <f t="shared" si="2495"/>
        <v>#N/A</v>
      </c>
      <c r="AS1891" s="13" t="e">
        <f t="shared" si="2496"/>
        <v>#N/A</v>
      </c>
      <c r="AT1891" s="13" t="e">
        <f t="shared" si="2497"/>
        <v>#N/A</v>
      </c>
      <c r="AU1891" s="13" t="e">
        <f t="shared" si="2498"/>
        <v>#N/A</v>
      </c>
      <c r="AV1891" s="13" t="e">
        <f t="shared" si="2499"/>
        <v>#N/A</v>
      </c>
      <c r="AW1891" s="13" t="e">
        <f t="shared" si="2500"/>
        <v>#N/A</v>
      </c>
      <c r="AX1891" s="13" t="e">
        <f t="shared" si="2501"/>
        <v>#N/A</v>
      </c>
      <c r="AY1891" s="13" t="e">
        <f t="shared" si="2502"/>
        <v>#N/A</v>
      </c>
      <c r="AZ1891" s="13" t="e">
        <f t="shared" si="2503"/>
        <v>#N/A</v>
      </c>
      <c r="BA1891" s="13" t="e">
        <f t="shared" si="2504"/>
        <v>#N/A</v>
      </c>
      <c r="BB1891" s="13" t="e">
        <f t="shared" si="2505"/>
        <v>#N/A</v>
      </c>
      <c r="BC1891" s="13" t="e">
        <f t="shared" si="2506"/>
        <v>#N/A</v>
      </c>
      <c r="BD1891" s="13" t="e">
        <f t="shared" si="2507"/>
        <v>#N/A</v>
      </c>
      <c r="BE1891" s="13" t="e">
        <f t="shared" si="2508"/>
        <v>#N/A</v>
      </c>
      <c r="BF1891" s="13" t="e">
        <f t="shared" si="2509"/>
        <v>#N/A</v>
      </c>
      <c r="BG1891" s="13" t="e">
        <f t="shared" si="2510"/>
        <v>#N/A</v>
      </c>
      <c r="BH1891" s="13" t="e">
        <f t="shared" si="2511"/>
        <v>#N/A</v>
      </c>
      <c r="BI1891" s="13" t="e">
        <f t="shared" si="2512"/>
        <v>#N/A</v>
      </c>
      <c r="BJ1891" s="14" t="e">
        <f t="shared" si="2513"/>
        <v>#N/A</v>
      </c>
      <c r="BK1891" s="14" t="e">
        <f t="shared" si="2514"/>
        <v>#N/A</v>
      </c>
      <c r="BL1891" s="14" t="e">
        <f t="shared" si="2515"/>
        <v>#N/A</v>
      </c>
      <c r="BM1891" s="14" t="e">
        <f t="shared" si="2516"/>
        <v>#N/A</v>
      </c>
      <c r="BN1891" s="14" t="e">
        <f t="shared" si="2517"/>
        <v>#N/A</v>
      </c>
    </row>
    <row r="1892" spans="1:66" x14ac:dyDescent="0.25">
      <c r="A1892" t="s">
        <v>342</v>
      </c>
      <c r="B1892" t="s">
        <v>177</v>
      </c>
      <c r="C1892" t="s">
        <v>196</v>
      </c>
      <c r="D1892" s="7" t="s">
        <v>420</v>
      </c>
      <c r="E1892" s="10">
        <f>VLOOKUP(A1892,home!$A$2:$E$404,3,FALSE)</f>
        <v>1.1667000000000001</v>
      </c>
      <c r="F1892" s="10">
        <f>VLOOKUP(B1892,home!$B$2:$E$404,3,FALSE)</f>
        <v>0.42859999999999998</v>
      </c>
      <c r="G1892" s="10" t="e">
        <f>VLOOKUP(C1892,away!$B$2:$E$404,4,FALSE)</f>
        <v>#N/A</v>
      </c>
      <c r="H1892" s="10">
        <f>VLOOKUP(A1892,away!$A$2:$E$404,3,FALSE)</f>
        <v>1.0832999999999999</v>
      </c>
      <c r="I1892" s="10" t="e">
        <f>VLOOKUP(C1892,away!$B$2:$E$404,3,FALSE)</f>
        <v>#N/A</v>
      </c>
      <c r="J1892" s="10">
        <f>VLOOKUP(B1892,home!$B$2:$E$404,4,FALSE)</f>
        <v>0.46160000000000001</v>
      </c>
      <c r="K1892" s="12" t="e">
        <f t="shared" si="2462"/>
        <v>#N/A</v>
      </c>
      <c r="L1892" s="12" t="e">
        <f t="shared" si="2463"/>
        <v>#N/A</v>
      </c>
      <c r="M1892" s="13" t="e">
        <f t="shared" si="2464"/>
        <v>#N/A</v>
      </c>
      <c r="N1892" s="13" t="e">
        <f t="shared" si="2465"/>
        <v>#N/A</v>
      </c>
      <c r="O1892" s="13" t="e">
        <f t="shared" si="2466"/>
        <v>#N/A</v>
      </c>
      <c r="P1892" s="13" t="e">
        <f t="shared" si="2467"/>
        <v>#N/A</v>
      </c>
      <c r="Q1892" s="13" t="e">
        <f t="shared" si="2468"/>
        <v>#N/A</v>
      </c>
      <c r="R1892" s="13" t="e">
        <f t="shared" si="2469"/>
        <v>#N/A</v>
      </c>
      <c r="S1892" s="13" t="e">
        <f t="shared" si="2470"/>
        <v>#N/A</v>
      </c>
      <c r="T1892" s="13" t="e">
        <f t="shared" si="2471"/>
        <v>#N/A</v>
      </c>
      <c r="U1892" s="13" t="e">
        <f t="shared" si="2472"/>
        <v>#N/A</v>
      </c>
      <c r="V1892" s="13" t="e">
        <f t="shared" si="2473"/>
        <v>#N/A</v>
      </c>
      <c r="W1892" s="13" t="e">
        <f t="shared" si="2474"/>
        <v>#N/A</v>
      </c>
      <c r="X1892" s="13" t="e">
        <f t="shared" si="2475"/>
        <v>#N/A</v>
      </c>
      <c r="Y1892" s="13" t="e">
        <f t="shared" si="2476"/>
        <v>#N/A</v>
      </c>
      <c r="Z1892" s="13" t="e">
        <f t="shared" si="2477"/>
        <v>#N/A</v>
      </c>
      <c r="AA1892" s="13" t="e">
        <f t="shared" si="2478"/>
        <v>#N/A</v>
      </c>
      <c r="AB1892" s="13" t="e">
        <f t="shared" si="2479"/>
        <v>#N/A</v>
      </c>
      <c r="AC1892" s="13" t="e">
        <f t="shared" si="2480"/>
        <v>#N/A</v>
      </c>
      <c r="AD1892" s="13" t="e">
        <f t="shared" si="2481"/>
        <v>#N/A</v>
      </c>
      <c r="AE1892" s="13" t="e">
        <f t="shared" si="2482"/>
        <v>#N/A</v>
      </c>
      <c r="AF1892" s="13" t="e">
        <f t="shared" si="2483"/>
        <v>#N/A</v>
      </c>
      <c r="AG1892" s="13" t="e">
        <f t="shared" si="2484"/>
        <v>#N/A</v>
      </c>
      <c r="AH1892" s="13" t="e">
        <f t="shared" si="2485"/>
        <v>#N/A</v>
      </c>
      <c r="AI1892" s="13" t="e">
        <f t="shared" si="2486"/>
        <v>#N/A</v>
      </c>
      <c r="AJ1892" s="13" t="e">
        <f t="shared" si="2487"/>
        <v>#N/A</v>
      </c>
      <c r="AK1892" s="13" t="e">
        <f t="shared" si="2488"/>
        <v>#N/A</v>
      </c>
      <c r="AL1892" s="13" t="e">
        <f t="shared" si="2489"/>
        <v>#N/A</v>
      </c>
      <c r="AM1892" s="13" t="e">
        <f t="shared" si="2490"/>
        <v>#N/A</v>
      </c>
      <c r="AN1892" s="13" t="e">
        <f t="shared" si="2491"/>
        <v>#N/A</v>
      </c>
      <c r="AO1892" s="13" t="e">
        <f t="shared" si="2492"/>
        <v>#N/A</v>
      </c>
      <c r="AP1892" s="13" t="e">
        <f t="shared" si="2493"/>
        <v>#N/A</v>
      </c>
      <c r="AQ1892" s="13" t="e">
        <f t="shared" si="2494"/>
        <v>#N/A</v>
      </c>
      <c r="AR1892" s="13" t="e">
        <f t="shared" si="2495"/>
        <v>#N/A</v>
      </c>
      <c r="AS1892" s="13" t="e">
        <f t="shared" si="2496"/>
        <v>#N/A</v>
      </c>
      <c r="AT1892" s="13" t="e">
        <f t="shared" si="2497"/>
        <v>#N/A</v>
      </c>
      <c r="AU1892" s="13" t="e">
        <f t="shared" si="2498"/>
        <v>#N/A</v>
      </c>
      <c r="AV1892" s="13" t="e">
        <f t="shared" si="2499"/>
        <v>#N/A</v>
      </c>
      <c r="AW1892" s="13" t="e">
        <f t="shared" si="2500"/>
        <v>#N/A</v>
      </c>
      <c r="AX1892" s="13" t="e">
        <f t="shared" si="2501"/>
        <v>#N/A</v>
      </c>
      <c r="AY1892" s="13" t="e">
        <f t="shared" si="2502"/>
        <v>#N/A</v>
      </c>
      <c r="AZ1892" s="13" t="e">
        <f t="shared" si="2503"/>
        <v>#N/A</v>
      </c>
      <c r="BA1892" s="13" t="e">
        <f t="shared" si="2504"/>
        <v>#N/A</v>
      </c>
      <c r="BB1892" s="13" t="e">
        <f t="shared" si="2505"/>
        <v>#N/A</v>
      </c>
      <c r="BC1892" s="13" t="e">
        <f t="shared" si="2506"/>
        <v>#N/A</v>
      </c>
      <c r="BD1892" s="13" t="e">
        <f t="shared" si="2507"/>
        <v>#N/A</v>
      </c>
      <c r="BE1892" s="13" t="e">
        <f t="shared" si="2508"/>
        <v>#N/A</v>
      </c>
      <c r="BF1892" s="13" t="e">
        <f t="shared" si="2509"/>
        <v>#N/A</v>
      </c>
      <c r="BG1892" s="13" t="e">
        <f t="shared" si="2510"/>
        <v>#N/A</v>
      </c>
      <c r="BH1892" s="13" t="e">
        <f t="shared" si="2511"/>
        <v>#N/A</v>
      </c>
      <c r="BI1892" s="13" t="e">
        <f t="shared" si="2512"/>
        <v>#N/A</v>
      </c>
      <c r="BJ1892" s="14" t="e">
        <f t="shared" si="2513"/>
        <v>#N/A</v>
      </c>
      <c r="BK1892" s="14" t="e">
        <f t="shared" si="2514"/>
        <v>#N/A</v>
      </c>
      <c r="BL1892" s="14" t="e">
        <f t="shared" si="2515"/>
        <v>#N/A</v>
      </c>
      <c r="BM1892" s="14" t="e">
        <f t="shared" si="2516"/>
        <v>#N/A</v>
      </c>
      <c r="BN1892" s="14" t="e">
        <f t="shared" si="2517"/>
        <v>#N/A</v>
      </c>
    </row>
    <row r="1893" spans="1:66" x14ac:dyDescent="0.25">
      <c r="A1893" t="s">
        <v>342</v>
      </c>
      <c r="B1893" t="s">
        <v>190</v>
      </c>
      <c r="C1893" t="s">
        <v>188</v>
      </c>
      <c r="D1893" s="7" t="s">
        <v>420</v>
      </c>
      <c r="E1893" s="10">
        <f>VLOOKUP(A1893,home!$A$2:$E$404,3,FALSE)</f>
        <v>1.1667000000000001</v>
      </c>
      <c r="F1893" s="10">
        <f>VLOOKUP(B1893,home!$B$2:$E$404,3,FALSE)</f>
        <v>0.42859999999999998</v>
      </c>
      <c r="G1893" s="10">
        <f>VLOOKUP(C1893,away!$B$2:$E$404,4,FALSE)</f>
        <v>1.2857000000000001</v>
      </c>
      <c r="H1893" s="10">
        <f>VLOOKUP(A1893,away!$A$2:$E$404,3,FALSE)</f>
        <v>1.0832999999999999</v>
      </c>
      <c r="I1893" s="10">
        <f>VLOOKUP(C1893,away!$B$2:$E$404,3,FALSE)</f>
        <v>0.92310000000000003</v>
      </c>
      <c r="J1893" s="10">
        <f>VLOOKUP(B1893,home!$B$2:$E$404,4,FALSE)</f>
        <v>1.3847</v>
      </c>
      <c r="K1893" s="12">
        <f t="shared" si="2462"/>
        <v>0.64291122503400011</v>
      </c>
      <c r="L1893" s="12">
        <f t="shared" si="2463"/>
        <v>1.3846920102810001</v>
      </c>
      <c r="M1893" s="13">
        <f t="shared" si="2464"/>
        <v>0.13165067901622343</v>
      </c>
      <c r="N1893" s="13">
        <f t="shared" si="2465"/>
        <v>8.463969932287814E-2</v>
      </c>
      <c r="O1893" s="13">
        <f t="shared" si="2466"/>
        <v>0.1822956433818331</v>
      </c>
      <c r="P1893" s="13">
        <f t="shared" si="2467"/>
        <v>0.11719991540497554</v>
      </c>
      <c r="Q1893" s="13">
        <f t="shared" si="2468"/>
        <v>2.7207906389090503E-2</v>
      </c>
      <c r="R1893" s="13">
        <f t="shared" si="2469"/>
        <v>0.12621166044992943</v>
      </c>
      <c r="S1893" s="13">
        <f t="shared" si="2470"/>
        <v>2.6083838445756794E-2</v>
      </c>
      <c r="T1893" s="13">
        <f t="shared" si="2471"/>
        <v>3.7674570593446997E-2</v>
      </c>
      <c r="U1893" s="13">
        <f t="shared" si="2472"/>
        <v>8.11428932334394E-2</v>
      </c>
      <c r="V1893" s="13">
        <f t="shared" si="2473"/>
        <v>2.5800800878031894E-3</v>
      </c>
      <c r="W1893" s="13">
        <f t="shared" si="2474"/>
        <v>5.8307561424068574E-3</v>
      </c>
      <c r="X1893" s="13">
        <f t="shared" si="2475"/>
        <v>8.0738014442876416E-3</v>
      </c>
      <c r="Y1893" s="13">
        <f t="shared" si="2476"/>
        <v>5.5898641762501498E-3</v>
      </c>
      <c r="Z1893" s="13">
        <f t="shared" si="2477"/>
        <v>5.8254759276438604E-2</v>
      </c>
      <c r="AA1893" s="13">
        <f t="shared" si="2478"/>
        <v>3.7452638650475926E-2</v>
      </c>
      <c r="AB1893" s="13">
        <f t="shared" si="2479"/>
        <v>1.2039360897766607E-2</v>
      </c>
      <c r="AC1893" s="13">
        <f t="shared" si="2480"/>
        <v>1.4355469446122843E-4</v>
      </c>
      <c r="AD1893" s="13">
        <f t="shared" si="2481"/>
        <v>9.3716464359732831E-4</v>
      </c>
      <c r="AE1893" s="13">
        <f t="shared" si="2482"/>
        <v>1.2976843943070615E-3</v>
      </c>
      <c r="AF1893" s="13">
        <f t="shared" si="2483"/>
        <v>8.9844660633166382E-4</v>
      </c>
      <c r="AG1893" s="13">
        <f t="shared" si="2484"/>
        <v>4.1469061248384473E-4</v>
      </c>
      <c r="AH1893" s="13">
        <f t="shared" si="2485"/>
        <v>2.0166224932731864E-2</v>
      </c>
      <c r="AI1893" s="13">
        <f t="shared" si="2486"/>
        <v>1.2965092375813839E-2</v>
      </c>
      <c r="AJ1893" s="13">
        <f t="shared" si="2487"/>
        <v>4.1677017110067242E-3</v>
      </c>
      <c r="AK1893" s="13">
        <f t="shared" si="2488"/>
        <v>8.9315407086654381E-4</v>
      </c>
      <c r="AL1893" s="13">
        <f t="shared" si="2489"/>
        <v>5.111891005064934E-6</v>
      </c>
      <c r="AM1893" s="13">
        <f t="shared" si="2490"/>
        <v>1.2050273381474212E-4</v>
      </c>
      <c r="AN1893" s="13">
        <f t="shared" si="2491"/>
        <v>1.6685917273029152E-4</v>
      </c>
      <c r="AO1893" s="13">
        <f t="shared" si="2492"/>
        <v>1.1552428166086603E-4</v>
      </c>
      <c r="AP1893" s="13">
        <f t="shared" si="2493"/>
        <v>5.3321849936417701E-5</v>
      </c>
      <c r="AQ1893" s="13">
        <f t="shared" si="2494"/>
        <v>1.8458584895089998E-5</v>
      </c>
      <c r="AR1893" s="13">
        <f t="shared" si="2495"/>
        <v>5.5848021083766608E-3</v>
      </c>
      <c r="AS1893" s="13">
        <f t="shared" si="2496"/>
        <v>3.590531965068906E-3</v>
      </c>
      <c r="AT1893" s="13">
        <f t="shared" si="2497"/>
        <v>1.1541966520930928E-3</v>
      </c>
      <c r="AU1893" s="13">
        <f t="shared" si="2498"/>
        <v>2.4734866117577065E-4</v>
      </c>
      <c r="AV1893" s="13">
        <f t="shared" si="2499"/>
        <v>3.9755807691758624E-5</v>
      </c>
      <c r="AW1893" s="13">
        <f t="shared" si="2500"/>
        <v>1.264105378951023E-7</v>
      </c>
      <c r="AX1893" s="13">
        <f t="shared" si="2501"/>
        <v>1.2912093369463644E-5</v>
      </c>
      <c r="AY1893" s="13">
        <f t="shared" si="2502"/>
        <v>1.7879272524698584E-5</v>
      </c>
      <c r="AZ1893" s="13">
        <f t="shared" si="2503"/>
        <v>1.2378642907293374E-5</v>
      </c>
      <c r="BA1893" s="13">
        <f t="shared" si="2504"/>
        <v>5.7135359772835688E-6</v>
      </c>
      <c r="BB1893" s="13">
        <f t="shared" si="2505"/>
        <v>1.9778719045493994E-6</v>
      </c>
      <c r="BC1893" s="13">
        <f t="shared" si="2506"/>
        <v>5.477486847177636E-7</v>
      </c>
      <c r="BD1893" s="13">
        <f t="shared" si="2507"/>
        <v>1.2888718097449408E-3</v>
      </c>
      <c r="BE1893" s="13">
        <f t="shared" si="2508"/>
        <v>8.2863015411490878E-4</v>
      </c>
      <c r="BF1893" s="13">
        <f t="shared" si="2509"/>
        <v>2.6636781374106411E-4</v>
      </c>
      <c r="BG1893" s="13">
        <f t="shared" si="2510"/>
        <v>5.7083619147298625E-5</v>
      </c>
      <c r="BH1893" s="13">
        <f t="shared" si="2511"/>
        <v>9.1749248788410146E-6</v>
      </c>
      <c r="BI1893" s="13">
        <f t="shared" si="2512"/>
        <v>1.1797324386901208E-6</v>
      </c>
      <c r="BJ1893" s="14">
        <f t="shared" si="2513"/>
        <v>0.17309066011348564</v>
      </c>
      <c r="BK1893" s="14">
        <f t="shared" si="2514"/>
        <v>0.27768105881274996</v>
      </c>
      <c r="BL1893" s="14">
        <f t="shared" si="2515"/>
        <v>0.49040231295233527</v>
      </c>
      <c r="BM1893" s="14">
        <f t="shared" si="2516"/>
        <v>0.33020553432809246</v>
      </c>
      <c r="BN1893" s="14">
        <f t="shared" si="2517"/>
        <v>0.66920550396493028</v>
      </c>
    </row>
    <row r="1894" spans="1:66" x14ac:dyDescent="0.25">
      <c r="A1894" t="s">
        <v>342</v>
      </c>
      <c r="B1894" t="s">
        <v>183</v>
      </c>
      <c r="C1894" t="s">
        <v>178</v>
      </c>
      <c r="D1894" s="7" t="s">
        <v>420</v>
      </c>
      <c r="E1894" s="10">
        <f>VLOOKUP(A1894,home!$A$2:$E$404,3,FALSE)</f>
        <v>1.1667000000000001</v>
      </c>
      <c r="F1894" s="10">
        <f>VLOOKUP(B1894,home!$B$2:$E$404,3,FALSE)</f>
        <v>1.7141999999999999</v>
      </c>
      <c r="G1894" s="10">
        <f>VLOOKUP(C1894,away!$B$2:$E$404,4,FALSE)</f>
        <v>1.2857000000000001</v>
      </c>
      <c r="H1894" s="10">
        <f>VLOOKUP(A1894,away!$A$2:$E$404,3,FALSE)</f>
        <v>1.0832999999999999</v>
      </c>
      <c r="I1894" s="10">
        <f>VLOOKUP(C1894,away!$B$2:$E$404,3,FALSE)</f>
        <v>2.3077999999999999</v>
      </c>
      <c r="J1894" s="10">
        <f>VLOOKUP(B1894,home!$B$2:$E$404,4,FALSE)</f>
        <v>0.46160000000000001</v>
      </c>
      <c r="K1894" s="12">
        <f t="shared" si="2462"/>
        <v>2.571344894898</v>
      </c>
      <c r="L1894" s="12">
        <f t="shared" si="2463"/>
        <v>1.1540183439839999</v>
      </c>
      <c r="M1894" s="13">
        <f t="shared" si="2464"/>
        <v>2.4104343201754884E-2</v>
      </c>
      <c r="N1894" s="13">
        <f t="shared" si="2465"/>
        <v>6.1980579836701737E-2</v>
      </c>
      <c r="O1894" s="13">
        <f t="shared" si="2466"/>
        <v>2.7816854224511158E-2</v>
      </c>
      <c r="P1894" s="13">
        <f t="shared" si="2467"/>
        <v>7.1526726102318625E-2</v>
      </c>
      <c r="Q1894" s="13">
        <f t="shared" si="2468"/>
        <v>7.9686723772960474E-2</v>
      </c>
      <c r="R1894" s="13">
        <f t="shared" si="2469"/>
        <v>1.6050580023507351E-2</v>
      </c>
      <c r="S1894" s="13">
        <f t="shared" si="2470"/>
        <v>5.3061729416295E-2</v>
      </c>
      <c r="T1894" s="13">
        <f t="shared" si="2471"/>
        <v>9.1959941005982274E-2</v>
      </c>
      <c r="U1894" s="13">
        <f t="shared" si="2472"/>
        <v>4.1271577003597446E-2</v>
      </c>
      <c r="V1894" s="13">
        <f t="shared" si="2473"/>
        <v>1.7494918998656558E-2</v>
      </c>
      <c r="W1894" s="13">
        <f t="shared" si="2474"/>
        <v>6.8300683454916342E-2</v>
      </c>
      <c r="X1894" s="13">
        <f t="shared" si="2475"/>
        <v>7.8820241613617933E-2</v>
      </c>
      <c r="Y1894" s="13">
        <f t="shared" si="2476"/>
        <v>4.5480002349683066E-2</v>
      </c>
      <c r="Z1894" s="13">
        <f t="shared" si="2477"/>
        <v>6.1742212595702079E-3</v>
      </c>
      <c r="AA1894" s="13">
        <f t="shared" si="2478"/>
        <v>1.5876052315766553E-2</v>
      </c>
      <c r="AB1894" s="13">
        <f t="shared" si="2479"/>
        <v>2.041140303663995E-2</v>
      </c>
      <c r="AC1894" s="13">
        <f t="shared" si="2480"/>
        <v>3.244628646706021E-3</v>
      </c>
      <c r="AD1894" s="13">
        <f t="shared" si="2481"/>
        <v>4.3906153429960869E-2</v>
      </c>
      <c r="AE1894" s="13">
        <f t="shared" si="2482"/>
        <v>5.0668506471950855E-2</v>
      </c>
      <c r="AF1894" s="13">
        <f t="shared" si="2483"/>
        <v>2.9236192965451654E-2</v>
      </c>
      <c r="AG1894" s="13">
        <f t="shared" si="2484"/>
        <v>1.1246367663462395E-2</v>
      </c>
      <c r="AH1894" s="13">
        <f t="shared" si="2485"/>
        <v>1.7812911483400049E-3</v>
      </c>
      <c r="AI1894" s="13">
        <f t="shared" si="2486"/>
        <v>4.5803139006110674E-3</v>
      </c>
      <c r="AJ1894" s="13">
        <f t="shared" si="2487"/>
        <v>5.8887833826833077E-3</v>
      </c>
      <c r="AK1894" s="13">
        <f t="shared" si="2488"/>
        <v>5.047364362740967E-3</v>
      </c>
      <c r="AL1894" s="13">
        <f t="shared" si="2489"/>
        <v>3.8512173938808156E-4</v>
      </c>
      <c r="AM1894" s="13">
        <f t="shared" si="2490"/>
        <v>2.2579572695347633E-2</v>
      </c>
      <c r="AN1894" s="13">
        <f t="shared" si="2491"/>
        <v>2.6057241089751413E-2</v>
      </c>
      <c r="AO1894" s="13">
        <f t="shared" si="2492"/>
        <v>1.5035267105593383E-2</v>
      </c>
      <c r="AP1894" s="13">
        <f t="shared" si="2493"/>
        <v>5.7836580155179946E-3</v>
      </c>
      <c r="AQ1894" s="13">
        <f t="shared" si="2494"/>
        <v>1.6686118613094664E-3</v>
      </c>
      <c r="AR1894" s="13">
        <f t="shared" si="2495"/>
        <v>4.1112853223213751E-4</v>
      </c>
      <c r="AS1894" s="13">
        <f t="shared" si="2496"/>
        <v>1.0571532525020147E-3</v>
      </c>
      <c r="AT1894" s="13">
        <f t="shared" si="2497"/>
        <v>1.3591528094729359E-3</v>
      </c>
      <c r="AU1894" s="13">
        <f t="shared" si="2498"/>
        <v>1.164950212674836E-3</v>
      </c>
      <c r="AV1894" s="13">
        <f t="shared" si="2499"/>
        <v>7.4887219554294494E-4</v>
      </c>
      <c r="AW1894" s="13">
        <f t="shared" si="2500"/>
        <v>3.1744506395352727E-5</v>
      </c>
      <c r="AX1894" s="13">
        <f t="shared" si="2501"/>
        <v>9.6766448298600677E-3</v>
      </c>
      <c r="AY1894" s="13">
        <f t="shared" si="2502"/>
        <v>1.1167025641876448E-2</v>
      </c>
      <c r="AZ1894" s="13">
        <f t="shared" si="2503"/>
        <v>6.4434762192325619E-3</v>
      </c>
      <c r="BA1894" s="13">
        <f t="shared" si="2504"/>
        <v>2.4786299186730153E-3</v>
      </c>
      <c r="BB1894" s="13">
        <f t="shared" si="2505"/>
        <v>7.1509609852405764E-4</v>
      </c>
      <c r="BC1894" s="13">
        <f t="shared" si="2506"/>
        <v>1.6504680308163024E-4</v>
      </c>
      <c r="BD1894" s="13">
        <f t="shared" si="2507"/>
        <v>7.9074977988517355E-5</v>
      </c>
      <c r="BE1894" s="13">
        <f t="shared" si="2508"/>
        <v>2.033290409649458E-4</v>
      </c>
      <c r="BF1894" s="13">
        <f t="shared" si="2509"/>
        <v>2.6141454573485988E-4</v>
      </c>
      <c r="BG1894" s="13">
        <f t="shared" si="2510"/>
        <v>2.2406231920913726E-4</v>
      </c>
      <c r="BH1894" s="13">
        <f t="shared" si="2511"/>
        <v>1.4403537515935531E-4</v>
      </c>
      <c r="BI1894" s="13">
        <f t="shared" si="2512"/>
        <v>7.4072925320145286E-5</v>
      </c>
      <c r="BJ1894" s="14">
        <f t="shared" si="2513"/>
        <v>0.66305566284345518</v>
      </c>
      <c r="BK1894" s="14">
        <f t="shared" si="2514"/>
        <v>0.18098449374699563</v>
      </c>
      <c r="BL1894" s="14">
        <f t="shared" si="2515"/>
        <v>0.14445146558519967</v>
      </c>
      <c r="BM1894" s="14">
        <f t="shared" si="2516"/>
        <v>0.70236475513798535</v>
      </c>
      <c r="BN1894" s="14">
        <f t="shared" si="2517"/>
        <v>0.28116580716175421</v>
      </c>
    </row>
    <row r="1895" spans="1:66" x14ac:dyDescent="0.25">
      <c r="A1895" t="s">
        <v>343</v>
      </c>
      <c r="B1895" t="s">
        <v>199</v>
      </c>
      <c r="C1895" t="s">
        <v>206</v>
      </c>
      <c r="D1895" s="7" t="s">
        <v>420</v>
      </c>
      <c r="E1895" s="10">
        <f>VLOOKUP(A1895,home!$A$2:$E$404,3,FALSE)</f>
        <v>1.3976999999999999</v>
      </c>
      <c r="F1895" s="10">
        <f>VLOOKUP(B1895,home!$B$2:$E$404,3,FALSE)</f>
        <v>1.4309000000000001</v>
      </c>
      <c r="G1895" s="10">
        <f>VLOOKUP(C1895,away!$B$2:$E$404,4,FALSE)</f>
        <v>0.8347</v>
      </c>
      <c r="H1895" s="10">
        <f>VLOOKUP(A1895,away!$A$2:$E$404,3,FALSE)</f>
        <v>1.0585</v>
      </c>
      <c r="I1895" s="10">
        <f>VLOOKUP(C1895,away!$B$2:$E$404,3,FALSE)</f>
        <v>1.3646</v>
      </c>
      <c r="J1895" s="10">
        <f>VLOOKUP(B1895,home!$B$2:$E$404,4,FALSE)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343</v>
      </c>
      <c r="B1896" t="s">
        <v>213</v>
      </c>
      <c r="C1896" t="s">
        <v>204</v>
      </c>
      <c r="D1896" s="7" t="s">
        <v>420</v>
      </c>
      <c r="E1896" s="10">
        <f>VLOOKUP(A1896,home!$A$2:$E$404,3,FALSE)</f>
        <v>1.3976999999999999</v>
      </c>
      <c r="F1896" s="10">
        <f>VLOOKUP(B1896,home!$B$2:$E$404,3,FALSE)</f>
        <v>1.0544</v>
      </c>
      <c r="G1896" s="10">
        <f>VLOOKUP(C1896,away!$B$2:$E$404,4,FALSE)</f>
        <v>1.2625999999999999</v>
      </c>
      <c r="H1896" s="10">
        <f>VLOOKUP(A1896,away!$A$2:$E$404,3,FALSE)</f>
        <v>1.0585</v>
      </c>
      <c r="I1896" s="10">
        <f>VLOOKUP(C1896,away!$B$2:$E$404,3,FALSE)</f>
        <v>0.83360000000000001</v>
      </c>
      <c r="J1896" s="10">
        <f>VLOOKUP(B1896,home!$B$2:$E$404,4,FALSE)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343</v>
      </c>
      <c r="B1897" t="s">
        <v>201</v>
      </c>
      <c r="C1897" t="s">
        <v>208</v>
      </c>
      <c r="D1897" s="7" t="s">
        <v>420</v>
      </c>
      <c r="E1897" s="10">
        <f>VLOOKUP(A1897,home!$A$2:$E$404,3,FALSE)</f>
        <v>1.3976999999999999</v>
      </c>
      <c r="F1897" s="10">
        <f>VLOOKUP(B1897,home!$B$2:$E$404,3,FALSE)</f>
        <v>0.8417</v>
      </c>
      <c r="G1897" s="10">
        <f>VLOOKUP(C1897,away!$B$2:$E$404,4,FALSE)</f>
        <v>0.68140000000000001</v>
      </c>
      <c r="H1897" s="10">
        <f>VLOOKUP(A1897,away!$A$2:$E$404,3,FALSE)</f>
        <v>1.0585</v>
      </c>
      <c r="I1897" s="10">
        <f>VLOOKUP(C1897,away!$B$2:$E$404,3,FALSE)</f>
        <v>1.1247</v>
      </c>
      <c r="J1897" s="10">
        <f>VLOOKUP(B1897,home!$B$2:$E$404,4,FALSE)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343</v>
      </c>
      <c r="B1898" t="s">
        <v>214</v>
      </c>
      <c r="C1898" t="s">
        <v>202</v>
      </c>
      <c r="D1898" s="7" t="s">
        <v>420</v>
      </c>
      <c r="E1898" s="10">
        <f>VLOOKUP(A1898,home!$A$2:$E$404,3,FALSE)</f>
        <v>1.3976999999999999</v>
      </c>
      <c r="F1898" s="10">
        <f>VLOOKUP(B1898,home!$B$2:$E$404,3,FALSE)</f>
        <v>1.0731999999999999</v>
      </c>
      <c r="G1898" s="10">
        <f>VLOOKUP(C1898,away!$B$2:$E$404,4,FALSE)</f>
        <v>0.6179</v>
      </c>
      <c r="H1898" s="10">
        <f>VLOOKUP(A1898,away!$A$2:$E$404,3,FALSE)</f>
        <v>1.0585</v>
      </c>
      <c r="I1898" s="10">
        <f>VLOOKUP(C1898,away!$B$2:$E$404,3,FALSE)</f>
        <v>1.0736000000000001</v>
      </c>
      <c r="J1898" s="10">
        <f>VLOOKUP(B1898,home!$B$2:$E$404,4,FALSE)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344</v>
      </c>
      <c r="B1899" t="s">
        <v>217</v>
      </c>
      <c r="C1899" t="s">
        <v>215</v>
      </c>
      <c r="D1899" s="7" t="s">
        <v>420</v>
      </c>
      <c r="E1899" s="10">
        <f>VLOOKUP(A1899,home!$A$2:$E$404,3,FALSE)</f>
        <v>1.8042</v>
      </c>
      <c r="F1899" s="10">
        <f>VLOOKUP(B1899,home!$B$2:$E$404,3,FALSE)</f>
        <v>1.1085</v>
      </c>
      <c r="G1899" s="10">
        <f>VLOOKUP(C1899,away!$B$2:$E$404,4,FALSE)</f>
        <v>0.44340000000000002</v>
      </c>
      <c r="H1899" s="10">
        <f>VLOOKUP(A1899,away!$A$2:$E$404,3,FALSE)</f>
        <v>1.2458</v>
      </c>
      <c r="I1899" s="10">
        <f>VLOOKUP(C1899,away!$B$2:$E$404,3,FALSE)</f>
        <v>1.3378000000000001</v>
      </c>
      <c r="J1899" s="10">
        <f>VLOOKUP(B1899,home!$B$2:$E$404,4,FALSE)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344</v>
      </c>
      <c r="B1900" t="s">
        <v>220</v>
      </c>
      <c r="C1900" t="s">
        <v>230</v>
      </c>
      <c r="D1900" s="7" t="s">
        <v>420</v>
      </c>
      <c r="E1900" s="10">
        <f>VLOOKUP(A1900,home!$A$2:$E$404,3,FALSE)</f>
        <v>1.8042</v>
      </c>
      <c r="F1900" s="10">
        <f>VLOOKUP(B1900,home!$B$2:$E$404,3,FALSE)</f>
        <v>0.70209999999999995</v>
      </c>
      <c r="G1900" s="10">
        <f>VLOOKUP(C1900,away!$B$2:$E$404,4,FALSE)</f>
        <v>0.92379999999999995</v>
      </c>
      <c r="H1900" s="10">
        <f>VLOOKUP(A1900,away!$A$2:$E$404,3,FALSE)</f>
        <v>1.2458</v>
      </c>
      <c r="I1900" s="10">
        <f>VLOOKUP(C1900,away!$B$2:$E$404,3,FALSE)</f>
        <v>1.3913</v>
      </c>
      <c r="J1900" s="10">
        <f>VLOOKUP(B1900,home!$B$2:$E$404,4,FALSE)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344</v>
      </c>
      <c r="B1901" t="s">
        <v>221</v>
      </c>
      <c r="C1901" t="s">
        <v>224</v>
      </c>
      <c r="D1901" s="7" t="s">
        <v>420</v>
      </c>
      <c r="E1901" s="10">
        <f>VLOOKUP(A1901,home!$A$2:$E$404,3,FALSE)</f>
        <v>1.8042</v>
      </c>
      <c r="F1901" s="10">
        <f>VLOOKUP(B1901,home!$B$2:$E$404,3,FALSE)</f>
        <v>1.6997</v>
      </c>
      <c r="G1901" s="10">
        <f>VLOOKUP(C1901,away!$B$2:$E$404,4,FALSE)</f>
        <v>1.2563</v>
      </c>
      <c r="H1901" s="10">
        <f>VLOOKUP(A1901,away!$A$2:$E$404,3,FALSE)</f>
        <v>1.2458</v>
      </c>
      <c r="I1901" s="10">
        <f>VLOOKUP(C1901,away!$B$2:$E$404,3,FALSE)</f>
        <v>0.90969999999999995</v>
      </c>
      <c r="J1901" s="10">
        <f>VLOOKUP(B1901,home!$B$2:$E$404,4,FALSE)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344</v>
      </c>
      <c r="B1902" t="s">
        <v>222</v>
      </c>
      <c r="C1902" t="s">
        <v>218</v>
      </c>
      <c r="D1902" s="7" t="s">
        <v>420</v>
      </c>
      <c r="E1902" s="10">
        <f>VLOOKUP(A1902,home!$A$2:$E$404,3,FALSE)</f>
        <v>1.8042</v>
      </c>
      <c r="F1902" s="10">
        <f>VLOOKUP(B1902,home!$B$2:$E$404,3,FALSE)</f>
        <v>1.1085</v>
      </c>
      <c r="G1902" s="10">
        <f>VLOOKUP(C1902,away!$B$2:$E$404,4,FALSE)</f>
        <v>1.1085</v>
      </c>
      <c r="H1902" s="10">
        <f>VLOOKUP(A1902,away!$A$2:$E$404,3,FALSE)</f>
        <v>1.2458</v>
      </c>
      <c r="I1902" s="10">
        <f>VLOOKUP(C1902,away!$B$2:$E$404,3,FALSE)</f>
        <v>0.74919999999999998</v>
      </c>
      <c r="J1902" s="10">
        <f>VLOOKUP(B1902,home!$B$2:$E$404,4,FALSE)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344</v>
      </c>
      <c r="B1903" t="s">
        <v>228</v>
      </c>
      <c r="C1903" t="s">
        <v>227</v>
      </c>
      <c r="D1903" s="7" t="s">
        <v>420</v>
      </c>
      <c r="E1903" s="10">
        <f>VLOOKUP(A1903,home!$A$2:$E$404,3,FALSE)</f>
        <v>1.8042</v>
      </c>
      <c r="F1903" s="10">
        <f>VLOOKUP(B1903,home!$B$2:$E$404,3,FALSE)</f>
        <v>0.59119999999999995</v>
      </c>
      <c r="G1903" s="10">
        <f>VLOOKUP(C1903,away!$B$2:$E$404,4,FALSE)</f>
        <v>1.1455</v>
      </c>
      <c r="H1903" s="10">
        <f>VLOOKUP(A1903,away!$A$2:$E$404,3,FALSE)</f>
        <v>1.2458</v>
      </c>
      <c r="I1903" s="10">
        <f>VLOOKUP(C1903,away!$B$2:$E$404,3,FALSE)</f>
        <v>0.53510000000000002</v>
      </c>
      <c r="J1903" s="10">
        <f>VLOOKUP(B1903,home!$B$2:$E$404,4,FALSE)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344</v>
      </c>
      <c r="B1904" t="s">
        <v>219</v>
      </c>
      <c r="C1904" t="s">
        <v>229</v>
      </c>
      <c r="D1904" s="7" t="s">
        <v>420</v>
      </c>
      <c r="E1904" s="10">
        <f>VLOOKUP(A1904,home!$A$2:$E$404,3,FALSE)</f>
        <v>1.8042</v>
      </c>
      <c r="F1904" s="10">
        <f>VLOOKUP(B1904,home!$B$2:$E$404,3,FALSE)</f>
        <v>0.84989999999999999</v>
      </c>
      <c r="G1904" s="10">
        <f>VLOOKUP(C1904,away!$B$2:$E$404,4,FALSE)</f>
        <v>0.84989999999999999</v>
      </c>
      <c r="H1904" s="10">
        <f>VLOOKUP(A1904,away!$A$2:$E$404,3,FALSE)</f>
        <v>1.2458</v>
      </c>
      <c r="I1904" s="10">
        <f>VLOOKUP(C1904,away!$B$2:$E$404,3,FALSE)</f>
        <v>1.0166999999999999</v>
      </c>
      <c r="J1904" s="10">
        <f>VLOOKUP(B1904,home!$B$2:$E$404,4,FALSE)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345</v>
      </c>
      <c r="B1905" t="s">
        <v>239</v>
      </c>
      <c r="C1905" t="s">
        <v>238</v>
      </c>
      <c r="D1905" s="7" t="s">
        <v>420</v>
      </c>
      <c r="E1905" s="10">
        <f>VLOOKUP(A1905,home!$A$2:$E$404,3,FALSE)</f>
        <v>1.5690999999999999</v>
      </c>
      <c r="F1905" s="10">
        <f>VLOOKUP(B1905,home!$B$2:$E$404,3,FALSE)</f>
        <v>1.4658</v>
      </c>
      <c r="G1905" s="10">
        <f>VLOOKUP(C1905,away!$B$2:$E$404,4,FALSE)</f>
        <v>0.52139999999999997</v>
      </c>
      <c r="H1905" s="10">
        <f>VLOOKUP(A1905,away!$A$2:$E$404,3,FALSE)</f>
        <v>1.1701999999999999</v>
      </c>
      <c r="I1905" s="10">
        <f>VLOOKUP(C1905,away!$B$2:$E$404,3,FALSE)</f>
        <v>1.0099</v>
      </c>
      <c r="J1905" s="10">
        <f>VLOOKUP(B1905,home!$B$2:$E$404,4,FALSE)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345</v>
      </c>
      <c r="B1906" t="s">
        <v>236</v>
      </c>
      <c r="C1906" t="s">
        <v>241</v>
      </c>
      <c r="D1906" s="7" t="s">
        <v>420</v>
      </c>
      <c r="E1906" s="10">
        <f>VLOOKUP(A1906,home!$A$2:$E$404,3,FALSE)</f>
        <v>1.5690999999999999</v>
      </c>
      <c r="F1906" s="10">
        <f>VLOOKUP(B1906,home!$B$2:$E$404,3,FALSE)</f>
        <v>0.76480000000000004</v>
      </c>
      <c r="G1906" s="10">
        <f>VLOOKUP(C1906,away!$B$2:$E$404,4,FALSE)</f>
        <v>0.89219999999999999</v>
      </c>
      <c r="H1906" s="10">
        <f>VLOOKUP(A1906,away!$A$2:$E$404,3,FALSE)</f>
        <v>1.1701999999999999</v>
      </c>
      <c r="I1906" s="10">
        <f>VLOOKUP(C1906,away!$B$2:$E$404,3,FALSE)</f>
        <v>1.0255000000000001</v>
      </c>
      <c r="J1906" s="10">
        <f>VLOOKUP(B1906,home!$B$2:$E$404,4,FALSE)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345</v>
      </c>
      <c r="B1907" t="s">
        <v>243</v>
      </c>
      <c r="C1907" t="s">
        <v>231</v>
      </c>
      <c r="D1907" s="7" t="s">
        <v>420</v>
      </c>
      <c r="E1907" s="10">
        <f>VLOOKUP(A1907,home!$A$2:$E$404,3,FALSE)</f>
        <v>1.5690999999999999</v>
      </c>
      <c r="F1907" s="10">
        <f>VLOOKUP(B1907,home!$B$2:$E$404,3,FALSE)</f>
        <v>0.70099999999999996</v>
      </c>
      <c r="G1907" s="10">
        <f>VLOOKUP(C1907,away!$B$2:$E$404,4,FALSE)</f>
        <v>0.89219999999999999</v>
      </c>
      <c r="H1907" s="10">
        <f>VLOOKUP(A1907,away!$A$2:$E$404,3,FALSE)</f>
        <v>1.1701999999999999</v>
      </c>
      <c r="I1907" s="10">
        <f>VLOOKUP(C1907,away!$B$2:$E$404,3,FALSE)</f>
        <v>1.0255000000000001</v>
      </c>
      <c r="J1907" s="10">
        <f>VLOOKUP(B1907,home!$B$2:$E$404,4,FALSE)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346</v>
      </c>
      <c r="B1908" t="s">
        <v>323</v>
      </c>
      <c r="C1908" t="s">
        <v>257</v>
      </c>
      <c r="D1908" s="7" t="s">
        <v>420</v>
      </c>
      <c r="E1908" s="10">
        <f>VLOOKUP(A1908,home!$A$2:$E$404,3,FALSE)</f>
        <v>1.254</v>
      </c>
      <c r="F1908" s="10">
        <f>VLOOKUP(B1908,home!$B$2:$E$404,3,FALSE)</f>
        <v>1.2759</v>
      </c>
      <c r="G1908" s="10">
        <f>VLOOKUP(C1908,away!$B$2:$E$404,4,FALSE)</f>
        <v>1.0632999999999999</v>
      </c>
      <c r="H1908" s="10">
        <f>VLOOKUP(A1908,away!$A$2:$E$404,3,FALSE)</f>
        <v>0.9476</v>
      </c>
      <c r="I1908" s="10">
        <f>VLOOKUP(C1908,away!$B$2:$E$404,3,FALSE)</f>
        <v>1.7587999999999999</v>
      </c>
      <c r="J1908" s="10">
        <f>VLOOKUP(B1908,home!$B$2:$E$404,4,FALSE)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346</v>
      </c>
      <c r="B1909" t="s">
        <v>249</v>
      </c>
      <c r="C1909" t="s">
        <v>247</v>
      </c>
      <c r="D1909" s="7" t="s">
        <v>420</v>
      </c>
      <c r="E1909" s="10">
        <f>VLOOKUP(A1909,home!$A$2:$E$404,3,FALSE)</f>
        <v>1.254</v>
      </c>
      <c r="F1909" s="10">
        <f>VLOOKUP(B1909,home!$B$2:$E$404,3,FALSE)</f>
        <v>0.90380000000000005</v>
      </c>
      <c r="G1909" s="10">
        <f>VLOOKUP(C1909,away!$B$2:$E$404,4,FALSE)</f>
        <v>0.47849999999999998</v>
      </c>
      <c r="H1909" s="10">
        <f>VLOOKUP(A1909,away!$A$2:$E$404,3,FALSE)</f>
        <v>0.9476</v>
      </c>
      <c r="I1909" s="10">
        <f>VLOOKUP(C1909,away!$B$2:$E$404,3,FALSE)</f>
        <v>1.5478000000000001</v>
      </c>
      <c r="J1909" s="10">
        <f>VLOOKUP(B1909,home!$B$2:$E$404,4,FALSE)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346</v>
      </c>
      <c r="B1910" t="s">
        <v>253</v>
      </c>
      <c r="C1910" t="s">
        <v>252</v>
      </c>
      <c r="D1910" s="7" t="s">
        <v>420</v>
      </c>
      <c r="E1910" s="10">
        <f>VLOOKUP(A1910,home!$A$2:$E$404,3,FALSE)</f>
        <v>1.254</v>
      </c>
      <c r="F1910" s="10">
        <f>VLOOKUP(B1910,home!$B$2:$E$404,3,FALSE)</f>
        <v>1.1164000000000001</v>
      </c>
      <c r="G1910" s="10">
        <f>VLOOKUP(C1910,away!$B$2:$E$404,4,FALSE)</f>
        <v>0.53159999999999996</v>
      </c>
      <c r="H1910" s="10">
        <f>VLOOKUP(A1910,away!$A$2:$E$404,3,FALSE)</f>
        <v>0.9476</v>
      </c>
      <c r="I1910" s="10">
        <f>VLOOKUP(C1910,away!$B$2:$E$404,3,FALSE)</f>
        <v>1.1256999999999999</v>
      </c>
      <c r="J1910" s="10">
        <f>VLOOKUP(B1910,home!$B$2:$E$404,4,FALSE)</f>
        <v>0.77390000000000003</v>
      </c>
      <c r="K1910" s="12">
        <f t="shared" si="2462"/>
        <v>0.74422171295999995</v>
      </c>
      <c r="L1910" s="12">
        <f t="shared" si="2463"/>
        <v>0.82552943834799997</v>
      </c>
      <c r="M1910" s="13">
        <f t="shared" si="2464"/>
        <v>0.20809696057073013</v>
      </c>
      <c r="N1910" s="13">
        <f t="shared" si="2465"/>
        <v>0.15487027645771834</v>
      </c>
      <c r="O1910" s="13">
        <f t="shared" si="2466"/>
        <v>0.17179016698188071</v>
      </c>
      <c r="P1910" s="13">
        <f t="shared" si="2467"/>
        <v>0.12784997234093967</v>
      </c>
      <c r="Q1910" s="13">
        <f t="shared" si="2468"/>
        <v>5.7628911215975943E-2</v>
      </c>
      <c r="R1910" s="13">
        <f t="shared" si="2469"/>
        <v>7.0908920031130557E-2</v>
      </c>
      <c r="S1910" s="13">
        <f t="shared" si="2470"/>
        <v>1.9637018463351519E-2</v>
      </c>
      <c r="T1910" s="13">
        <f t="shared" si="2471"/>
        <v>4.7574362708731367E-2</v>
      </c>
      <c r="U1910" s="13">
        <f t="shared" si="2472"/>
        <v>5.2771957929711635E-2</v>
      </c>
      <c r="V1910" s="13">
        <f t="shared" si="2473"/>
        <v>1.3405034634455565E-3</v>
      </c>
      <c r="W1910" s="13">
        <f t="shared" si="2474"/>
        <v>1.4296229007057791E-2</v>
      </c>
      <c r="X1910" s="13">
        <f t="shared" si="2475"/>
        <v>1.1801957902690801E-2</v>
      </c>
      <c r="Y1910" s="13">
        <f t="shared" si="2476"/>
        <v>4.8714318394075381E-3</v>
      </c>
      <c r="Z1910" s="13">
        <f t="shared" si="2477"/>
        <v>1.9512466975720819E-2</v>
      </c>
      <c r="AA1910" s="13">
        <f t="shared" si="2478"/>
        <v>1.4521601596746377E-2</v>
      </c>
      <c r="AB1910" s="13">
        <f t="shared" si="2479"/>
        <v>5.403645607626629E-3</v>
      </c>
      <c r="AC1910" s="13">
        <f t="shared" si="2480"/>
        <v>5.1473400384612028E-5</v>
      </c>
      <c r="AD1910" s="13">
        <f t="shared" si="2481"/>
        <v>2.6598910101252467E-3</v>
      </c>
      <c r="AE1910" s="13">
        <f t="shared" si="2482"/>
        <v>2.1958183316555888E-3</v>
      </c>
      <c r="AF1910" s="13">
        <f t="shared" si="2483"/>
        <v>9.0635633702294035E-4</v>
      </c>
      <c r="AG1910" s="13">
        <f t="shared" si="2484"/>
        <v>2.4940794594856616E-4</v>
      </c>
      <c r="AH1910" s="13">
        <f t="shared" si="2485"/>
        <v>4.0270289758126757E-3</v>
      </c>
      <c r="AI1910" s="13">
        <f t="shared" si="2486"/>
        <v>2.9970024025188632E-3</v>
      </c>
      <c r="AJ1910" s="13">
        <f t="shared" si="2487"/>
        <v>1.1152171308739117E-3</v>
      </c>
      <c r="AK1910" s="13">
        <f t="shared" si="2488"/>
        <v>2.7665626782043967E-4</v>
      </c>
      <c r="AL1910" s="13">
        <f t="shared" si="2489"/>
        <v>1.2649627937703576E-6</v>
      </c>
      <c r="AM1910" s="13">
        <f t="shared" si="2490"/>
        <v>3.9590972876846328E-4</v>
      </c>
      <c r="AN1910" s="13">
        <f t="shared" si="2491"/>
        <v>3.2683513602673841E-4</v>
      </c>
      <c r="AO1910" s="13">
        <f t="shared" si="2492"/>
        <v>1.3490601313827276E-4</v>
      </c>
      <c r="AP1910" s="13">
        <f t="shared" si="2493"/>
        <v>3.712296175193541E-5</v>
      </c>
      <c r="AQ1910" s="13">
        <f t="shared" si="2494"/>
        <v>7.6615244412223795E-6</v>
      </c>
      <c r="AR1910" s="13">
        <f t="shared" si="2495"/>
        <v>6.648861937227522E-4</v>
      </c>
      <c r="AS1910" s="13">
        <f t="shared" si="2496"/>
        <v>4.9482274201580103E-4</v>
      </c>
      <c r="AT1910" s="13">
        <f t="shared" si="2497"/>
        <v>1.8412891433728176E-4</v>
      </c>
      <c r="AU1910" s="13">
        <f t="shared" si="2498"/>
        <v>4.567757867785231E-5</v>
      </c>
      <c r="AV1910" s="13">
        <f t="shared" si="2499"/>
        <v>8.4985614618741034E-6</v>
      </c>
      <c r="AW1910" s="13">
        <f t="shared" si="2500"/>
        <v>2.1587887811782409E-8</v>
      </c>
      <c r="AX1910" s="13">
        <f t="shared" si="2501"/>
        <v>4.910743608693243E-5</v>
      </c>
      <c r="AY1910" s="13">
        <f t="shared" si="2502"/>
        <v>4.0539634131555628E-5</v>
      </c>
      <c r="AZ1910" s="13">
        <f t="shared" si="2503"/>
        <v>1.6733330697728262E-5</v>
      </c>
      <c r="BA1910" s="13">
        <f t="shared" si="2504"/>
        <v>4.6046190308623199E-6</v>
      </c>
      <c r="BB1910" s="13">
        <f t="shared" si="2505"/>
        <v>9.503121405885705E-7</v>
      </c>
      <c r="BC1910" s="13">
        <f t="shared" si="2506"/>
        <v>1.5690212953507371E-7</v>
      </c>
      <c r="BD1910" s="13">
        <f t="shared" si="2507"/>
        <v>9.1480521011547123E-5</v>
      </c>
      <c r="BE1910" s="13">
        <f t="shared" si="2508"/>
        <v>6.808179004968686E-5</v>
      </c>
      <c r="BF1910" s="13">
        <f t="shared" si="2509"/>
        <v>2.5333973206080515E-5</v>
      </c>
      <c r="BG1910" s="13">
        <f t="shared" si="2510"/>
        <v>6.2846976451706619E-6</v>
      </c>
      <c r="BH1910" s="13">
        <f t="shared" si="2511"/>
        <v>1.1693021117311469E-6</v>
      </c>
      <c r="BI1910" s="13">
        <f t="shared" si="2512"/>
        <v>1.7404400411205993E-7</v>
      </c>
      <c r="BJ1910" s="14">
        <f t="shared" si="2513"/>
        <v>0.29806917035467789</v>
      </c>
      <c r="BK1910" s="14">
        <f t="shared" si="2514"/>
        <v>0.35701773283577681</v>
      </c>
      <c r="BL1910" s="14">
        <f t="shared" si="2515"/>
        <v>0.32540273524236574</v>
      </c>
      <c r="BM1910" s="14">
        <f t="shared" si="2516"/>
        <v>0.2088163797639222</v>
      </c>
      <c r="BN1910" s="14">
        <f t="shared" si="2517"/>
        <v>0.79114520759837526</v>
      </c>
    </row>
    <row r="1911" spans="1:66" x14ac:dyDescent="0.25">
      <c r="A1911" t="s">
        <v>347</v>
      </c>
      <c r="B1911" t="s">
        <v>271</v>
      </c>
      <c r="C1911" t="s">
        <v>272</v>
      </c>
      <c r="D1911" s="7" t="s">
        <v>420</v>
      </c>
      <c r="E1911" s="10">
        <f>VLOOKUP(A1911,home!$A$2:$E$404,3,FALSE)</f>
        <v>1.5417000000000001</v>
      </c>
      <c r="F1911" s="10">
        <f>VLOOKUP(B1911,home!$B$2:$E$404,3,FALSE)</f>
        <v>0.3604</v>
      </c>
      <c r="G1911" s="10">
        <f>VLOOKUP(C1911,away!$B$2:$E$404,4,FALSE)</f>
        <v>0.64859999999999995</v>
      </c>
      <c r="H1911" s="10">
        <f>VLOOKUP(A1911,away!$A$2:$E$404,3,FALSE)</f>
        <v>1.125</v>
      </c>
      <c r="I1911" s="10">
        <f>VLOOKUP(C1911,away!$B$2:$E$404,3,FALSE)</f>
        <v>1.5802</v>
      </c>
      <c r="J1911" s="10">
        <f>VLOOKUP(B1911,home!$B$2:$E$404,4,FALSE)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347</v>
      </c>
      <c r="B1912" t="s">
        <v>263</v>
      </c>
      <c r="C1912" t="s">
        <v>267</v>
      </c>
      <c r="D1912" s="7" t="s">
        <v>420</v>
      </c>
      <c r="E1912" s="10">
        <f>VLOOKUP(A1912,home!$A$2:$E$404,3,FALSE)</f>
        <v>1.5417000000000001</v>
      </c>
      <c r="F1912" s="10">
        <f>VLOOKUP(B1912,home!$B$2:$E$404,3,FALSE)</f>
        <v>1.2252000000000001</v>
      </c>
      <c r="G1912" s="10">
        <f>VLOOKUP(C1912,away!$B$2:$E$404,4,FALSE)</f>
        <v>1.1531</v>
      </c>
      <c r="H1912" s="10">
        <f>VLOOKUP(A1912,away!$A$2:$E$404,3,FALSE)</f>
        <v>1.125</v>
      </c>
      <c r="I1912" s="10">
        <f>VLOOKUP(C1912,away!$B$2:$E$404,3,FALSE)</f>
        <v>0.88890000000000002</v>
      </c>
      <c r="J1912" s="10">
        <f>VLOOKUP(B1912,home!$B$2:$E$404,4,FALSE)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347</v>
      </c>
      <c r="B1913" t="s">
        <v>259</v>
      </c>
      <c r="C1913" t="s">
        <v>326</v>
      </c>
      <c r="D1913" s="7" t="s">
        <v>420</v>
      </c>
      <c r="E1913" s="10">
        <f>VLOOKUP(A1913,home!$A$2:$E$404,3,FALSE)</f>
        <v>1.5417000000000001</v>
      </c>
      <c r="F1913" s="10">
        <f>VLOOKUP(B1913,home!$B$2:$E$404,3,FALSE)</f>
        <v>1.0810999999999999</v>
      </c>
      <c r="G1913" s="10">
        <f>VLOOKUP(C1913,away!$B$2:$E$404,4,FALSE)</f>
        <v>1.0089999999999999</v>
      </c>
      <c r="H1913" s="10">
        <f>VLOOKUP(A1913,away!$A$2:$E$404,3,FALSE)</f>
        <v>1.125</v>
      </c>
      <c r="I1913" s="10">
        <f>VLOOKUP(C1913,away!$B$2:$E$404,3,FALSE)</f>
        <v>0.88890000000000002</v>
      </c>
      <c r="J1913" s="10">
        <f>VLOOKUP(B1913,home!$B$2:$E$404,4,FALSE)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347</v>
      </c>
      <c r="B1914" t="s">
        <v>269</v>
      </c>
      <c r="C1914" t="s">
        <v>266</v>
      </c>
      <c r="D1914" s="7" t="s">
        <v>420</v>
      </c>
      <c r="E1914" s="10">
        <f>VLOOKUP(A1914,home!$A$2:$E$404,3,FALSE)</f>
        <v>1.5417000000000001</v>
      </c>
      <c r="F1914" s="10">
        <f>VLOOKUP(B1914,home!$B$2:$E$404,3,FALSE)</f>
        <v>1.0089999999999999</v>
      </c>
      <c r="G1914" s="10">
        <f>VLOOKUP(C1914,away!$B$2:$E$404,4,FALSE)</f>
        <v>0.72070000000000001</v>
      </c>
      <c r="H1914" s="10">
        <f>VLOOKUP(A1914,away!$A$2:$E$404,3,FALSE)</f>
        <v>1.125</v>
      </c>
      <c r="I1914" s="10">
        <f>VLOOKUP(C1914,away!$B$2:$E$404,3,FALSE)</f>
        <v>0.98770000000000002</v>
      </c>
      <c r="J1914" s="10">
        <f>VLOOKUP(B1914,home!$B$2:$E$404,4,FALSE)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348</v>
      </c>
      <c r="B1915" t="s">
        <v>273</v>
      </c>
      <c r="C1915" t="s">
        <v>286</v>
      </c>
      <c r="D1915" s="7" t="s">
        <v>420</v>
      </c>
      <c r="E1915" s="10">
        <f>VLOOKUP(A1915,home!$A$2:$E$404,3,FALSE)</f>
        <v>1.5124</v>
      </c>
      <c r="F1915" s="10">
        <f>VLOOKUP(B1915,home!$B$2:$E$404,3,FALSE)</f>
        <v>1.2783</v>
      </c>
      <c r="G1915" s="10">
        <f>VLOOKUP(C1915,away!$B$2:$E$404,4,FALSE)</f>
        <v>1.5869</v>
      </c>
      <c r="H1915" s="10">
        <f>VLOOKUP(A1915,away!$A$2:$E$404,3,FALSE)</f>
        <v>1.1446000000000001</v>
      </c>
      <c r="I1915" s="10">
        <f>VLOOKUP(C1915,away!$B$2:$E$404,3,FALSE)</f>
        <v>0.34949999999999998</v>
      </c>
      <c r="J1915" s="10">
        <f>VLOOKUP(B1915,home!$B$2:$E$404,4,FALSE)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348</v>
      </c>
      <c r="B1916" t="s">
        <v>278</v>
      </c>
      <c r="C1916" t="s">
        <v>274</v>
      </c>
      <c r="D1916" s="7" t="s">
        <v>420</v>
      </c>
      <c r="E1916" s="10">
        <f>VLOOKUP(A1916,home!$A$2:$E$404,3,FALSE)</f>
        <v>1.5124</v>
      </c>
      <c r="F1916" s="10">
        <f>VLOOKUP(B1916,home!$B$2:$E$404,3,FALSE)</f>
        <v>1.2783</v>
      </c>
      <c r="G1916" s="10">
        <f>VLOOKUP(C1916,away!$B$2:$E$404,4,FALSE)</f>
        <v>1.2783</v>
      </c>
      <c r="H1916" s="10">
        <f>VLOOKUP(A1916,away!$A$2:$E$404,3,FALSE)</f>
        <v>1.1446000000000001</v>
      </c>
      <c r="I1916" s="10">
        <f>VLOOKUP(C1916,away!$B$2:$E$404,3,FALSE)</f>
        <v>0.64070000000000005</v>
      </c>
      <c r="J1916" s="10">
        <f>VLOOKUP(B1916,home!$B$2:$E$404,4,FALSE)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348</v>
      </c>
      <c r="B1917" t="s">
        <v>280</v>
      </c>
      <c r="C1917" t="s">
        <v>285</v>
      </c>
      <c r="D1917" s="7" t="s">
        <v>420</v>
      </c>
      <c r="E1917" s="10">
        <f>VLOOKUP(A1917,home!$A$2:$E$404,3,FALSE)</f>
        <v>1.5124</v>
      </c>
      <c r="F1917" s="10">
        <f>VLOOKUP(B1917,home!$B$2:$E$404,3,FALSE)</f>
        <v>1.5427999999999999</v>
      </c>
      <c r="G1917" s="10">
        <f>VLOOKUP(C1917,away!$B$2:$E$404,4,FALSE)</f>
        <v>1.4986999999999999</v>
      </c>
      <c r="H1917" s="10">
        <f>VLOOKUP(A1917,away!$A$2:$E$404,3,FALSE)</f>
        <v>1.1446000000000001</v>
      </c>
      <c r="I1917" s="10">
        <f>VLOOKUP(C1917,away!$B$2:$E$404,3,FALSE)</f>
        <v>0.58240000000000003</v>
      </c>
      <c r="J1917" s="10">
        <f>VLOOKUP(B1917,home!$B$2:$E$404,4,FALSE)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348</v>
      </c>
      <c r="B1918" t="s">
        <v>277</v>
      </c>
      <c r="C1918" t="s">
        <v>282</v>
      </c>
      <c r="D1918" s="7" t="s">
        <v>420</v>
      </c>
      <c r="E1918" s="10">
        <f>VLOOKUP(A1918,home!$A$2:$E$404,3,FALSE)</f>
        <v>1.5124</v>
      </c>
      <c r="F1918" s="10">
        <f>VLOOKUP(B1918,home!$B$2:$E$404,3,FALSE)</f>
        <v>1.0138</v>
      </c>
      <c r="G1918" s="10">
        <f>VLOOKUP(C1918,away!$B$2:$E$404,4,FALSE)</f>
        <v>0.61709999999999998</v>
      </c>
      <c r="H1918" s="10">
        <f>VLOOKUP(A1918,away!$A$2:$E$404,3,FALSE)</f>
        <v>1.1446000000000001</v>
      </c>
      <c r="I1918" s="10">
        <f>VLOOKUP(C1918,away!$B$2:$E$404,3,FALSE)</f>
        <v>1.5726</v>
      </c>
      <c r="J1918" s="10">
        <f>VLOOKUP(B1918,home!$B$2:$E$404,4,FALSE)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348</v>
      </c>
      <c r="B1919" t="s">
        <v>281</v>
      </c>
      <c r="C1919" t="s">
        <v>284</v>
      </c>
      <c r="D1919" s="7" t="s">
        <v>420</v>
      </c>
      <c r="E1919" s="10">
        <f>VLOOKUP(A1919,home!$A$2:$E$404,3,FALSE)</f>
        <v>1.5124</v>
      </c>
      <c r="F1919" s="10">
        <f>VLOOKUP(B1919,home!$B$2:$E$404,3,FALSE)</f>
        <v>0.79339999999999999</v>
      </c>
      <c r="G1919" s="10">
        <f>VLOOKUP(C1919,away!$B$2:$E$404,4,FALSE)</f>
        <v>1.0579000000000001</v>
      </c>
      <c r="H1919" s="10">
        <f>VLOOKUP(A1919,away!$A$2:$E$404,3,FALSE)</f>
        <v>1.1446000000000001</v>
      </c>
      <c r="I1919" s="10">
        <f>VLOOKUP(C1919,away!$B$2:$E$404,3,FALSE)</f>
        <v>0.99019999999999997</v>
      </c>
      <c r="J1919" s="10">
        <f>VLOOKUP(B1919,home!$B$2:$E$404,4,FALSE)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356</v>
      </c>
      <c r="B1920" t="s">
        <v>336</v>
      </c>
      <c r="C1920" t="s">
        <v>332</v>
      </c>
      <c r="D1920" s="7" t="s">
        <v>420</v>
      </c>
      <c r="E1920" s="10">
        <f>VLOOKUP(A1920,home!$A$2:$E$404,3,FALSE)</f>
        <v>1.6769000000000001</v>
      </c>
      <c r="F1920" s="10">
        <f>VLOOKUP(B1920,home!$B$2:$E$404,3,FALSE)</f>
        <v>0.99390000000000001</v>
      </c>
      <c r="G1920" s="10">
        <f>VLOOKUP(C1920,away!$B$2:$E$404,4,FALSE)</f>
        <v>0.82569999999999999</v>
      </c>
      <c r="H1920" s="10">
        <f>VLOOKUP(A1920,away!$A$2:$E$404,3,FALSE)</f>
        <v>1.5230999999999999</v>
      </c>
      <c r="I1920" s="10">
        <f>VLOOKUP(C1920,away!$B$2:$E$404,3,FALSE)</f>
        <v>1.3130999999999999</v>
      </c>
      <c r="J1920" s="10">
        <f>VLOOKUP(B1920,home!$B$2:$E$404,4,FALSE)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356</v>
      </c>
      <c r="B1921" t="s">
        <v>334</v>
      </c>
      <c r="C1921" t="s">
        <v>330</v>
      </c>
      <c r="D1921" s="7" t="s">
        <v>420</v>
      </c>
      <c r="E1921" s="10">
        <f>VLOOKUP(A1921,home!$A$2:$E$404,3,FALSE)</f>
        <v>1.6769000000000001</v>
      </c>
      <c r="F1921" s="10">
        <f>VLOOKUP(B1921,home!$B$2:$E$404,3,FALSE)</f>
        <v>1.4219999999999999</v>
      </c>
      <c r="G1921" s="10">
        <f>VLOOKUP(C1921,away!$B$2:$E$404,4,FALSE)</f>
        <v>1.1927000000000001</v>
      </c>
      <c r="H1921" s="10">
        <f>VLOOKUP(A1921,away!$A$2:$E$404,3,FALSE)</f>
        <v>1.5230999999999999</v>
      </c>
      <c r="I1921" s="10">
        <f>VLOOKUP(C1921,away!$B$2:$E$404,3,FALSE)</f>
        <v>1.1111</v>
      </c>
      <c r="J1921" s="10">
        <f>VLOOKUP(B1921,home!$B$2:$E$404,4,FALSE)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356</v>
      </c>
      <c r="B1922" t="s">
        <v>329</v>
      </c>
      <c r="C1922" t="s">
        <v>331</v>
      </c>
      <c r="D1922" s="7" t="s">
        <v>420</v>
      </c>
      <c r="E1922" s="10">
        <f>VLOOKUP(A1922,home!$A$2:$E$404,3,FALSE)</f>
        <v>1.6769000000000001</v>
      </c>
      <c r="F1922" s="10">
        <f>VLOOKUP(B1922,home!$B$2:$E$404,3,FALSE)</f>
        <v>0.59630000000000005</v>
      </c>
      <c r="G1922" s="10">
        <f>VLOOKUP(C1922,away!$B$2:$E$404,4,FALSE)</f>
        <v>0.77980000000000005</v>
      </c>
      <c r="H1922" s="10">
        <f>VLOOKUP(A1922,away!$A$2:$E$404,3,FALSE)</f>
        <v>1.5230999999999999</v>
      </c>
      <c r="I1922" s="10">
        <f>VLOOKUP(C1922,away!$B$2:$E$404,3,FALSE)</f>
        <v>0.85860000000000003</v>
      </c>
      <c r="J1922" s="10">
        <f>VLOOKUP(B1922,home!$B$2:$E$404,4,FALSE)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289</v>
      </c>
      <c r="B1923" t="s">
        <v>293</v>
      </c>
      <c r="C1923" t="s">
        <v>308</v>
      </c>
      <c r="D1923" s="7" t="s">
        <v>420</v>
      </c>
      <c r="E1923" s="10">
        <f>VLOOKUP(A1923,home!$A$2:$E$404,3,FALSE)</f>
        <v>1.6667000000000001</v>
      </c>
      <c r="F1923" s="10" t="e">
        <f>VLOOKUP(B1923,home!$B$2:$E$404,3,FALSE)</f>
        <v>#N/A</v>
      </c>
      <c r="G1923" s="10">
        <f>VLOOKUP(C1923,away!$B$2:$E$404,4,FALSE)</f>
        <v>0.2</v>
      </c>
      <c r="H1923" s="10">
        <f>VLOOKUP(A1923,away!$A$2:$E$404,3,FALSE)</f>
        <v>0.93330000000000002</v>
      </c>
      <c r="I1923" s="10">
        <f>VLOOKUP(C1923,away!$B$2:$E$404,3,FALSE)</f>
        <v>0.71430000000000005</v>
      </c>
      <c r="J1923" s="10" t="e">
        <f>VLOOKUP(B1923,home!$B$2:$E$404,4,FALSE)</f>
        <v>#N/A</v>
      </c>
      <c r="K1923" s="12" t="e">
        <f t="shared" si="2462"/>
        <v>#N/A</v>
      </c>
      <c r="L1923" s="12" t="e">
        <f t="shared" si="2463"/>
        <v>#N/A</v>
      </c>
      <c r="M1923" s="13" t="e">
        <f t="shared" si="2464"/>
        <v>#N/A</v>
      </c>
      <c r="N1923" s="13" t="e">
        <f t="shared" si="2465"/>
        <v>#N/A</v>
      </c>
      <c r="O1923" s="13" t="e">
        <f t="shared" si="2466"/>
        <v>#N/A</v>
      </c>
      <c r="P1923" s="13" t="e">
        <f t="shared" si="2467"/>
        <v>#N/A</v>
      </c>
      <c r="Q1923" s="13" t="e">
        <f t="shared" si="2468"/>
        <v>#N/A</v>
      </c>
      <c r="R1923" s="13" t="e">
        <f t="shared" si="2469"/>
        <v>#N/A</v>
      </c>
      <c r="S1923" s="13" t="e">
        <f t="shared" si="2470"/>
        <v>#N/A</v>
      </c>
      <c r="T1923" s="13" t="e">
        <f t="shared" si="2471"/>
        <v>#N/A</v>
      </c>
      <c r="U1923" s="13" t="e">
        <f t="shared" si="2472"/>
        <v>#N/A</v>
      </c>
      <c r="V1923" s="13" t="e">
        <f t="shared" si="2473"/>
        <v>#N/A</v>
      </c>
      <c r="W1923" s="13" t="e">
        <f t="shared" si="2474"/>
        <v>#N/A</v>
      </c>
      <c r="X1923" s="13" t="e">
        <f t="shared" si="2475"/>
        <v>#N/A</v>
      </c>
      <c r="Y1923" s="13" t="e">
        <f t="shared" si="2476"/>
        <v>#N/A</v>
      </c>
      <c r="Z1923" s="13" t="e">
        <f t="shared" si="2477"/>
        <v>#N/A</v>
      </c>
      <c r="AA1923" s="13" t="e">
        <f t="shared" si="2478"/>
        <v>#N/A</v>
      </c>
      <c r="AB1923" s="13" t="e">
        <f t="shared" si="2479"/>
        <v>#N/A</v>
      </c>
      <c r="AC1923" s="13" t="e">
        <f t="shared" si="2480"/>
        <v>#N/A</v>
      </c>
      <c r="AD1923" s="13" t="e">
        <f t="shared" si="2481"/>
        <v>#N/A</v>
      </c>
      <c r="AE1923" s="13" t="e">
        <f t="shared" si="2482"/>
        <v>#N/A</v>
      </c>
      <c r="AF1923" s="13" t="e">
        <f t="shared" si="2483"/>
        <v>#N/A</v>
      </c>
      <c r="AG1923" s="13" t="e">
        <f t="shared" si="2484"/>
        <v>#N/A</v>
      </c>
      <c r="AH1923" s="13" t="e">
        <f t="shared" si="2485"/>
        <v>#N/A</v>
      </c>
      <c r="AI1923" s="13" t="e">
        <f t="shared" si="2486"/>
        <v>#N/A</v>
      </c>
      <c r="AJ1923" s="13" t="e">
        <f t="shared" si="2487"/>
        <v>#N/A</v>
      </c>
      <c r="AK1923" s="13" t="e">
        <f t="shared" si="2488"/>
        <v>#N/A</v>
      </c>
      <c r="AL1923" s="13" t="e">
        <f t="shared" si="2489"/>
        <v>#N/A</v>
      </c>
      <c r="AM1923" s="13" t="e">
        <f t="shared" si="2490"/>
        <v>#N/A</v>
      </c>
      <c r="AN1923" s="13" t="e">
        <f t="shared" si="2491"/>
        <v>#N/A</v>
      </c>
      <c r="AO1923" s="13" t="e">
        <f t="shared" si="2492"/>
        <v>#N/A</v>
      </c>
      <c r="AP1923" s="13" t="e">
        <f t="shared" si="2493"/>
        <v>#N/A</v>
      </c>
      <c r="AQ1923" s="13" t="e">
        <f t="shared" si="2494"/>
        <v>#N/A</v>
      </c>
      <c r="AR1923" s="13" t="e">
        <f t="shared" si="2495"/>
        <v>#N/A</v>
      </c>
      <c r="AS1923" s="13" t="e">
        <f t="shared" si="2496"/>
        <v>#N/A</v>
      </c>
      <c r="AT1923" s="13" t="e">
        <f t="shared" si="2497"/>
        <v>#N/A</v>
      </c>
      <c r="AU1923" s="13" t="e">
        <f t="shared" si="2498"/>
        <v>#N/A</v>
      </c>
      <c r="AV1923" s="13" t="e">
        <f t="shared" si="2499"/>
        <v>#N/A</v>
      </c>
      <c r="AW1923" s="13" t="e">
        <f t="shared" si="2500"/>
        <v>#N/A</v>
      </c>
      <c r="AX1923" s="13" t="e">
        <f t="shared" si="2501"/>
        <v>#N/A</v>
      </c>
      <c r="AY1923" s="13" t="e">
        <f t="shared" si="2502"/>
        <v>#N/A</v>
      </c>
      <c r="AZ1923" s="13" t="e">
        <f t="shared" si="2503"/>
        <v>#N/A</v>
      </c>
      <c r="BA1923" s="13" t="e">
        <f t="shared" si="2504"/>
        <v>#N/A</v>
      </c>
      <c r="BB1923" s="13" t="e">
        <f t="shared" si="2505"/>
        <v>#N/A</v>
      </c>
      <c r="BC1923" s="13" t="e">
        <f t="shared" si="2506"/>
        <v>#N/A</v>
      </c>
      <c r="BD1923" s="13" t="e">
        <f t="shared" si="2507"/>
        <v>#N/A</v>
      </c>
      <c r="BE1923" s="13" t="e">
        <f t="shared" si="2508"/>
        <v>#N/A</v>
      </c>
      <c r="BF1923" s="13" t="e">
        <f t="shared" si="2509"/>
        <v>#N/A</v>
      </c>
      <c r="BG1923" s="13" t="e">
        <f t="shared" si="2510"/>
        <v>#N/A</v>
      </c>
      <c r="BH1923" s="13" t="e">
        <f t="shared" si="2511"/>
        <v>#N/A</v>
      </c>
      <c r="BI1923" s="13" t="e">
        <f t="shared" si="2512"/>
        <v>#N/A</v>
      </c>
      <c r="BJ1923" s="14" t="e">
        <f t="shared" si="2513"/>
        <v>#N/A</v>
      </c>
      <c r="BK1923" s="14" t="e">
        <f t="shared" si="2514"/>
        <v>#N/A</v>
      </c>
      <c r="BL1923" s="14" t="e">
        <f t="shared" si="2515"/>
        <v>#N/A</v>
      </c>
      <c r="BM1923" s="14" t="e">
        <f t="shared" si="2516"/>
        <v>#N/A</v>
      </c>
      <c r="BN1923" s="14" t="e">
        <f t="shared" si="2517"/>
        <v>#N/A</v>
      </c>
    </row>
    <row r="1924" spans="1:66" x14ac:dyDescent="0.25">
      <c r="A1924" t="s">
        <v>289</v>
      </c>
      <c r="B1924" t="s">
        <v>295</v>
      </c>
      <c r="C1924" t="s">
        <v>292</v>
      </c>
      <c r="D1924" s="7" t="s">
        <v>420</v>
      </c>
      <c r="E1924" s="10">
        <f>VLOOKUP(A1924,home!$A$2:$E$404,3,FALSE)</f>
        <v>1.6667000000000001</v>
      </c>
      <c r="F1924" s="10">
        <f>VLOOKUP(B1924,home!$B$2:$E$404,3,FALSE)</f>
        <v>1.8</v>
      </c>
      <c r="G1924" s="10">
        <f>VLOOKUP(C1924,away!$B$2:$E$404,4,FALSE)</f>
        <v>0.1</v>
      </c>
      <c r="H1924" s="10">
        <f>VLOOKUP(A1924,away!$A$2:$E$404,3,FALSE)</f>
        <v>0.93330000000000002</v>
      </c>
      <c r="I1924" s="10">
        <f>VLOOKUP(C1924,away!$B$2:$E$404,3,FALSE)</f>
        <v>1.0714999999999999</v>
      </c>
      <c r="J1924" s="10">
        <f>VLOOKUP(B1924,home!$B$2:$E$404,4,FALSE)</f>
        <v>0.53569999999999995</v>
      </c>
      <c r="K1924" s="12">
        <f t="shared" si="2462"/>
        <v>0.30000600000000005</v>
      </c>
      <c r="L1924" s="12">
        <f t="shared" si="2463"/>
        <v>0.53571657991499999</v>
      </c>
      <c r="M1924" s="13">
        <f t="shared" si="2464"/>
        <v>0.43356108568744789</v>
      </c>
      <c r="N1924" s="13">
        <f t="shared" si="2465"/>
        <v>0.1300709270727485</v>
      </c>
      <c r="O1924" s="13">
        <f t="shared" si="2466"/>
        <v>0.2322658620087138</v>
      </c>
      <c r="P1924" s="13">
        <f t="shared" si="2467"/>
        <v>6.96811521977862E-2</v>
      </c>
      <c r="Q1924" s="13">
        <f t="shared" si="2468"/>
        <v>1.9511029273693498E-2</v>
      </c>
      <c r="R1924" s="13">
        <f t="shared" si="2469"/>
        <v>6.2214336613158748E-2</v>
      </c>
      <c r="S1924" s="13">
        <f t="shared" si="2470"/>
        <v>2.7997571345179063E-3</v>
      </c>
      <c r="T1924" s="13">
        <f t="shared" si="2471"/>
        <v>1.0452381873124526E-2</v>
      </c>
      <c r="U1924" s="13">
        <f t="shared" si="2472"/>
        <v>1.8664674269967305E-2</v>
      </c>
      <c r="V1924" s="13">
        <f t="shared" si="2473"/>
        <v>4.999687714076293E-5</v>
      </c>
      <c r="W1924" s="13">
        <f t="shared" si="2474"/>
        <v>1.9511419494278978E-3</v>
      </c>
      <c r="X1924" s="13">
        <f t="shared" si="2475"/>
        <v>1.0452590920761991E-3</v>
      </c>
      <c r="Y1924" s="13">
        <f t="shared" si="2476"/>
        <v>2.7998131296605975E-4</v>
      </c>
      <c r="Z1924" s="13">
        <f t="shared" si="2477"/>
        <v>1.1109750544027323E-2</v>
      </c>
      <c r="AA1924" s="13">
        <f t="shared" si="2478"/>
        <v>3.3329918217114619E-3</v>
      </c>
      <c r="AB1924" s="13">
        <f t="shared" si="2479"/>
        <v>4.9995877223218456E-4</v>
      </c>
      <c r="AC1924" s="13">
        <f t="shared" si="2480"/>
        <v>5.0221296958875986E-7</v>
      </c>
      <c r="AD1924" s="13">
        <f t="shared" si="2481"/>
        <v>1.4633857292001648E-4</v>
      </c>
      <c r="AE1924" s="13">
        <f t="shared" si="2482"/>
        <v>7.8395999794353058E-5</v>
      </c>
      <c r="AF1924" s="13">
        <f t="shared" si="2483"/>
        <v>2.0999018444423933E-5</v>
      </c>
      <c r="AG1924" s="13">
        <f t="shared" si="2484"/>
        <v>3.7498407808729312E-6</v>
      </c>
      <c r="AH1924" s="13">
        <f t="shared" si="2485"/>
        <v>1.4879193912887821E-3</v>
      </c>
      <c r="AI1924" s="13">
        <f t="shared" si="2486"/>
        <v>4.4638474490298242E-4</v>
      </c>
      <c r="AJ1924" s="13">
        <f t="shared" si="2487"/>
        <v>6.6959050889682083E-5</v>
      </c>
      <c r="AK1924" s="13">
        <f t="shared" si="2488"/>
        <v>6.69603900706999E-6</v>
      </c>
      <c r="AL1924" s="13">
        <f t="shared" si="2489"/>
        <v>3.2285903440000297E-9</v>
      </c>
      <c r="AM1924" s="13">
        <f t="shared" si="2490"/>
        <v>8.7804899814884975E-6</v>
      </c>
      <c r="AN1924" s="13">
        <f t="shared" si="2491"/>
        <v>4.7038540628609391E-6</v>
      </c>
      <c r="AO1924" s="13">
        <f t="shared" si="2492"/>
        <v>1.2599663054875698E-6</v>
      </c>
      <c r="AP1924" s="13">
        <f t="shared" si="2493"/>
        <v>2.2499494666131303E-7</v>
      </c>
      <c r="AQ1924" s="13">
        <f t="shared" si="2494"/>
        <v>3.0133380830889113E-8</v>
      </c>
      <c r="AR1924" s="13">
        <f t="shared" si="2495"/>
        <v>1.594206174980871E-4</v>
      </c>
      <c r="AS1924" s="13">
        <f t="shared" si="2496"/>
        <v>4.7827141773131125E-5</v>
      </c>
      <c r="AT1924" s="13">
        <f t="shared" si="2497"/>
        <v>7.1742147473949893E-6</v>
      </c>
      <c r="AU1924" s="13">
        <f t="shared" si="2498"/>
        <v>7.1743582316899391E-7</v>
      </c>
      <c r="AV1924" s="13">
        <f t="shared" si="2499"/>
        <v>5.3808762891409307E-8</v>
      </c>
      <c r="AW1924" s="13">
        <f t="shared" si="2500"/>
        <v>1.4413699743515235E-11</v>
      </c>
      <c r="AX1924" s="13">
        <f t="shared" si="2501"/>
        <v>4.3903327956440623E-7</v>
      </c>
      <c r="AY1924" s="13">
        <f t="shared" si="2502"/>
        <v>2.3519740699710974E-7</v>
      </c>
      <c r="AZ1924" s="13">
        <f t="shared" si="2503"/>
        <v>6.2999575240683964E-8</v>
      </c>
      <c r="BA1924" s="13">
        <f t="shared" si="2504"/>
        <v>1.124997232801231E-8</v>
      </c>
      <c r="BB1924" s="13">
        <f t="shared" si="2505"/>
        <v>1.5066991749252861E-9</v>
      </c>
      <c r="BC1924" s="13">
        <f t="shared" si="2506"/>
        <v>1.6143274579034544E-10</v>
      </c>
      <c r="BD1924" s="13">
        <f t="shared" si="2507"/>
        <v>1.4234044662335428E-5</v>
      </c>
      <c r="BE1924" s="13">
        <f t="shared" si="2508"/>
        <v>4.2702988029686035E-6</v>
      </c>
      <c r="BF1924" s="13">
        <f t="shared" si="2509"/>
        <v>6.4055763134169944E-7</v>
      </c>
      <c r="BG1924" s="13">
        <f t="shared" si="2510"/>
        <v>6.4057044249432651E-8</v>
      </c>
      <c r="BH1924" s="13">
        <f t="shared" si="2511"/>
        <v>4.8043744042738236E-9</v>
      </c>
      <c r="BI1924" s="13">
        <f t="shared" si="2512"/>
        <v>2.8826822950571466E-10</v>
      </c>
      <c r="BJ1924" s="14">
        <f t="shared" si="2513"/>
        <v>0.16357595359301974</v>
      </c>
      <c r="BK1924" s="14">
        <f t="shared" si="2514"/>
        <v>0.50609273253585974</v>
      </c>
      <c r="BL1924" s="14">
        <f t="shared" si="2515"/>
        <v>0.31922018998126017</v>
      </c>
      <c r="BM1924" s="14">
        <f t="shared" si="2516"/>
        <v>5.269399861762504E-2</v>
      </c>
      <c r="BN1924" s="14">
        <f t="shared" si="2517"/>
        <v>0.94730439285354862</v>
      </c>
    </row>
    <row r="1925" spans="1:66" x14ac:dyDescent="0.25">
      <c r="A1925" t="s">
        <v>289</v>
      </c>
      <c r="B1925" t="s">
        <v>297</v>
      </c>
      <c r="C1925" t="s">
        <v>290</v>
      </c>
      <c r="D1925" s="7" t="s">
        <v>420</v>
      </c>
      <c r="E1925" s="10">
        <f>VLOOKUP(A1925,home!$A$2:$E$404,3,FALSE)</f>
        <v>1.6667000000000001</v>
      </c>
      <c r="F1925" s="10">
        <f>VLOOKUP(B1925,home!$B$2:$E$404,3,FALSE)</f>
        <v>0.9</v>
      </c>
      <c r="G1925" s="10">
        <f>VLOOKUP(C1925,away!$B$2:$E$404,4,FALSE)</f>
        <v>1.8</v>
      </c>
      <c r="H1925" s="10">
        <f>VLOOKUP(A1925,away!$A$2:$E$404,3,FALSE)</f>
        <v>0.93330000000000002</v>
      </c>
      <c r="I1925" s="10">
        <f>VLOOKUP(C1925,away!$B$2:$E$404,3,FALSE)</f>
        <v>0.1</v>
      </c>
      <c r="J1925" s="10">
        <f>VLOOKUP(B1925,home!$B$2:$E$404,4,FALSE)</f>
        <v>1.0714999999999999</v>
      </c>
      <c r="K1925" s="12">
        <f t="shared" si="2462"/>
        <v>2.7000540000000006</v>
      </c>
      <c r="L1925" s="12">
        <f t="shared" si="2463"/>
        <v>0.100003095</v>
      </c>
      <c r="M1925" s="13">
        <f t="shared" si="2464"/>
        <v>6.0806590773805964E-2</v>
      </c>
      <c r="N1925" s="13">
        <f t="shared" si="2465"/>
        <v>0.16418107864517792</v>
      </c>
      <c r="O1925" s="13">
        <f t="shared" si="2466"/>
        <v>6.0808472737790406E-3</v>
      </c>
      <c r="P1925" s="13">
        <f t="shared" si="2467"/>
        <v>1.6418616004956199E-2</v>
      </c>
      <c r="Q1925" s="13">
        <f t="shared" si="2468"/>
        <v>0.22164888906011371</v>
      </c>
      <c r="R1925" s="13">
        <f t="shared" si="2469"/>
        <v>3.040517738001082E-4</v>
      </c>
      <c r="S1925" s="13">
        <f t="shared" si="2470"/>
        <v>1.1083130466933227E-3</v>
      </c>
      <c r="T1925" s="13">
        <f t="shared" si="2471"/>
        <v>2.216557490932301E-2</v>
      </c>
      <c r="U1925" s="13">
        <f t="shared" si="2472"/>
        <v>8.2095620805607754E-4</v>
      </c>
      <c r="V1925" s="13">
        <f t="shared" si="2473"/>
        <v>3.3251085477872939E-5</v>
      </c>
      <c r="W1925" s="13">
        <f t="shared" si="2474"/>
        <v>0.19948798983410546</v>
      </c>
      <c r="X1925" s="13">
        <f t="shared" si="2475"/>
        <v>1.9949416398739081E-2</v>
      </c>
      <c r="Y1925" s="13">
        <f t="shared" si="2476"/>
        <v>9.9750169165883093E-4</v>
      </c>
      <c r="Z1925" s="13">
        <f t="shared" si="2477"/>
        <v>1.0135372806750247E-5</v>
      </c>
      <c r="AA1925" s="13">
        <f t="shared" si="2478"/>
        <v>2.7366053888357235E-5</v>
      </c>
      <c r="AB1925" s="13">
        <f t="shared" si="2479"/>
        <v>3.6944911632737267E-5</v>
      </c>
      <c r="AC1925" s="13">
        <f t="shared" si="2480"/>
        <v>5.6114065644627022E-7</v>
      </c>
      <c r="AD1925" s="13">
        <f t="shared" si="2481"/>
        <v>0.13465708622588399</v>
      </c>
      <c r="AE1925" s="13">
        <f t="shared" si="2482"/>
        <v>1.3466125386270266E-2</v>
      </c>
      <c r="AF1925" s="13">
        <f t="shared" si="2483"/>
        <v>6.7332710814254856E-4</v>
      </c>
      <c r="AG1925" s="13">
        <f t="shared" si="2484"/>
        <v>2.2444931587218188E-5</v>
      </c>
      <c r="AH1925" s="13">
        <f t="shared" si="2485"/>
        <v>2.5339216241346534E-7</v>
      </c>
      <c r="AI1925" s="13">
        <f t="shared" si="2486"/>
        <v>6.8417252169312685E-7</v>
      </c>
      <c r="AJ1925" s="13">
        <f t="shared" si="2487"/>
        <v>9.2365137694380737E-7</v>
      </c>
      <c r="AK1925" s="13">
        <f t="shared" si="2488"/>
        <v>8.3130286497421177E-7</v>
      </c>
      <c r="AL1925" s="13">
        <f t="shared" si="2489"/>
        <v>6.0606278666286747E-9</v>
      </c>
      <c r="AM1925" s="13">
        <f t="shared" si="2490"/>
        <v>7.2716280858508606E-2</v>
      </c>
      <c r="AN1925" s="13">
        <f t="shared" si="2491"/>
        <v>7.2718531427401175E-3</v>
      </c>
      <c r="AO1925" s="13">
        <f t="shared" si="2492"/>
        <v>3.636039103297442E-4</v>
      </c>
      <c r="AP1925" s="13">
        <f t="shared" si="2493"/>
        <v>1.2120505462358967E-5</v>
      </c>
      <c r="AQ1925" s="13">
        <f t="shared" si="2494"/>
        <v>3.0302201480007563E-7</v>
      </c>
      <c r="AR1925" s="13">
        <f t="shared" si="2495"/>
        <v>5.0680000980178415E-9</v>
      </c>
      <c r="AS1925" s="13">
        <f t="shared" si="2496"/>
        <v>1.3683873936653468E-8</v>
      </c>
      <c r="AT1925" s="13">
        <f t="shared" si="2497"/>
        <v>1.8473599279078478E-8</v>
      </c>
      <c r="AU1925" s="13">
        <f t="shared" si="2498"/>
        <v>1.6626571875957656E-8</v>
      </c>
      <c r="AV1925" s="13">
        <f t="shared" si="2499"/>
        <v>1.1223160474991746E-8</v>
      </c>
      <c r="AW1925" s="13">
        <f t="shared" si="2500"/>
        <v>4.5457024945275022E-11</v>
      </c>
      <c r="AX1925" s="13">
        <f t="shared" si="2501"/>
        <v>3.2722980832856581E-2</v>
      </c>
      <c r="AY1925" s="13">
        <f t="shared" si="2502"/>
        <v>3.2723993609113356E-3</v>
      </c>
      <c r="AZ1925" s="13">
        <f t="shared" si="2503"/>
        <v>1.6362503208357777E-4</v>
      </c>
      <c r="BA1925" s="13">
        <f t="shared" si="2504"/>
        <v>5.454336542610694E-6</v>
      </c>
      <c r="BB1925" s="13">
        <f t="shared" si="2505"/>
        <v>1.3636263385816715E-7</v>
      </c>
      <c r="BC1925" s="13">
        <f t="shared" si="2506"/>
        <v>2.7273370856337018E-9</v>
      </c>
      <c r="BD1925" s="13">
        <f t="shared" si="2507"/>
        <v>8.4469282543681214E-11</v>
      </c>
      <c r="BE1925" s="13">
        <f t="shared" si="2508"/>
        <v>2.2807162420919672E-10</v>
      </c>
      <c r="BF1925" s="13">
        <f t="shared" si="2509"/>
        <v>3.0790285061626933E-10</v>
      </c>
      <c r="BG1925" s="13">
        <f t="shared" si="2510"/>
        <v>2.771181078059535E-10</v>
      </c>
      <c r="BH1925" s="13">
        <f t="shared" si="2511"/>
        <v>1.8705846386347406E-10</v>
      </c>
      <c r="BI1925" s="13">
        <f t="shared" si="2512"/>
        <v>1.0101359071768575E-10</v>
      </c>
      <c r="BJ1925" s="14">
        <f t="shared" si="2513"/>
        <v>0.89377819428242267</v>
      </c>
      <c r="BK1925" s="14">
        <f t="shared" si="2514"/>
        <v>8.1639737473128998E-2</v>
      </c>
      <c r="BL1925" s="14">
        <f t="shared" si="2515"/>
        <v>7.2729250009219287E-3</v>
      </c>
      <c r="BM1925" s="14">
        <f t="shared" si="2516"/>
        <v>0.50998851928219324</v>
      </c>
      <c r="BN1925" s="14">
        <f t="shared" si="2517"/>
        <v>0.46944007353163292</v>
      </c>
    </row>
    <row r="1926" spans="1:66" x14ac:dyDescent="0.25">
      <c r="A1926" t="s">
        <v>289</v>
      </c>
      <c r="B1926" t="s">
        <v>304</v>
      </c>
      <c r="C1926" t="s">
        <v>307</v>
      </c>
      <c r="D1926" s="7" t="s">
        <v>420</v>
      </c>
      <c r="E1926" s="10">
        <f>VLOOKUP(A1926,home!$A$2:$E$404,3,FALSE)</f>
        <v>1.6667000000000001</v>
      </c>
      <c r="F1926" s="10">
        <f>VLOOKUP(B1926,home!$B$2:$E$404,3,FALSE)</f>
        <v>1.2</v>
      </c>
      <c r="G1926" s="10">
        <f>VLOOKUP(C1926,away!$B$2:$E$404,4,FALSE)</f>
        <v>0.6</v>
      </c>
      <c r="H1926" s="10">
        <f>VLOOKUP(A1926,away!$A$2:$E$404,3,FALSE)</f>
        <v>0.93330000000000002</v>
      </c>
      <c r="I1926" s="10">
        <f>VLOOKUP(C1926,away!$B$2:$E$404,3,FALSE)</f>
        <v>3.7501000000000002</v>
      </c>
      <c r="J1926" s="10">
        <f>VLOOKUP(B1926,home!$B$2:$E$404,4,FALSE)</f>
        <v>0.1</v>
      </c>
      <c r="K1926" s="12">
        <f t="shared" si="2462"/>
        <v>1.2000239999999998</v>
      </c>
      <c r="L1926" s="12">
        <f t="shared" si="2463"/>
        <v>0.34999683300000006</v>
      </c>
      <c r="M1926" s="13">
        <f t="shared" si="2464"/>
        <v>0.21224355211076332</v>
      </c>
      <c r="N1926" s="13">
        <f t="shared" si="2465"/>
        <v>0.25469735637816654</v>
      </c>
      <c r="O1926" s="13">
        <f t="shared" si="2466"/>
        <v>7.4284571063437652E-2</v>
      </c>
      <c r="P1926" s="13">
        <f t="shared" si="2467"/>
        <v>8.9143268105830675E-2</v>
      </c>
      <c r="Q1926" s="13">
        <f t="shared" si="2468"/>
        <v>0.15282147019517647</v>
      </c>
      <c r="R1926" s="13">
        <f t="shared" si="2469"/>
        <v>1.2999682306483313E-2</v>
      </c>
      <c r="S1926" s="13">
        <f t="shared" si="2470"/>
        <v>9.3601456552623169E-3</v>
      </c>
      <c r="T1926" s="13">
        <f t="shared" si="2471"/>
        <v>5.3487030582715672E-2</v>
      </c>
      <c r="U1926" s="13">
        <f t="shared" si="2472"/>
        <v>1.5599930760155324E-2</v>
      </c>
      <c r="V1926" s="13">
        <f t="shared" si="2473"/>
        <v>4.36811580824965E-4</v>
      </c>
      <c r="W1926" s="13">
        <f t="shared" si="2474"/>
        <v>6.1129810649832139E-2</v>
      </c>
      <c r="X1926" s="13">
        <f t="shared" si="2475"/>
        <v>2.1395240129330927E-2</v>
      </c>
      <c r="Y1926" s="13">
        <f t="shared" si="2476"/>
        <v>3.744133143270168E-3</v>
      </c>
      <c r="Z1926" s="13">
        <f t="shared" si="2477"/>
        <v>1.5166158790917658E-3</v>
      </c>
      <c r="AA1926" s="13">
        <f t="shared" si="2478"/>
        <v>1.8199754536912165E-3</v>
      </c>
      <c r="AB1926" s="13">
        <f t="shared" si="2479"/>
        <v>1.0920071119201742E-3</v>
      </c>
      <c r="AC1926" s="13">
        <f t="shared" si="2480"/>
        <v>1.1466429566989449E-5</v>
      </c>
      <c r="AD1926" s="13">
        <f t="shared" si="2481"/>
        <v>1.8339309973813535E-2</v>
      </c>
      <c r="AE1926" s="13">
        <f t="shared" si="2482"/>
        <v>6.4187004102400523E-3</v>
      </c>
      <c r="AF1926" s="13">
        <f t="shared" si="2483"/>
        <v>1.1232624077799095E-3</v>
      </c>
      <c r="AG1926" s="13">
        <f t="shared" si="2484"/>
        <v>1.3104609511697439E-4</v>
      </c>
      <c r="AH1926" s="13">
        <f t="shared" si="2485"/>
        <v>1.3270268863990723E-4</v>
      </c>
      <c r="AI1926" s="13">
        <f t="shared" si="2486"/>
        <v>1.5924641123241594E-4</v>
      </c>
      <c r="AJ1926" s="13">
        <f t="shared" si="2487"/>
        <v>9.554975769638437E-5</v>
      </c>
      <c r="AK1926" s="13">
        <f t="shared" si="2488"/>
        <v>3.822066747661531E-5</v>
      </c>
      <c r="AL1926" s="13">
        <f t="shared" si="2489"/>
        <v>1.9263812633013846E-7</v>
      </c>
      <c r="AM1926" s="13">
        <f t="shared" si="2490"/>
        <v>4.4015224224031183E-3</v>
      </c>
      <c r="AN1926" s="13">
        <f t="shared" si="2491"/>
        <v>1.5405189082195801E-3</v>
      </c>
      <c r="AO1926" s="13">
        <f t="shared" si="2492"/>
        <v>2.695883695267354E-4</v>
      </c>
      <c r="AP1926" s="13">
        <f t="shared" si="2493"/>
        <v>3.1451691849330383E-5</v>
      </c>
      <c r="AQ1926" s="13">
        <f t="shared" si="2494"/>
        <v>2.7519981349393865E-6</v>
      </c>
      <c r="AR1926" s="13">
        <f t="shared" si="2495"/>
        <v>9.2891041509105237E-6</v>
      </c>
      <c r="AS1926" s="13">
        <f t="shared" si="2496"/>
        <v>1.1147147919592247E-5</v>
      </c>
      <c r="AT1926" s="13">
        <f t="shared" si="2497"/>
        <v>6.6884225175303828E-6</v>
      </c>
      <c r="AU1926" s="13">
        <f t="shared" si="2498"/>
        <v>2.6754225143922931E-6</v>
      </c>
      <c r="AV1926" s="13">
        <f t="shared" si="2499"/>
        <v>8.0264280685277393E-7</v>
      </c>
      <c r="AW1926" s="13">
        <f t="shared" si="2500"/>
        <v>2.2474694195094995E-9</v>
      </c>
      <c r="AX1926" s="13">
        <f t="shared" si="2501"/>
        <v>8.8032209057031265E-4</v>
      </c>
      <c r="AY1926" s="13">
        <f t="shared" si="2502"/>
        <v>3.0810994371954867E-4</v>
      </c>
      <c r="AZ1926" s="13">
        <f t="shared" si="2503"/>
        <v>5.3918752258825145E-5</v>
      </c>
      <c r="BA1926" s="13">
        <f t="shared" si="2504"/>
        <v>6.2904641766334703E-6</v>
      </c>
      <c r="BB1926" s="13">
        <f t="shared" si="2505"/>
        <v>5.5041063498041669E-7</v>
      </c>
      <c r="BC1926" s="13">
        <f t="shared" si="2506"/>
        <v>3.8528395818532985E-8</v>
      </c>
      <c r="BD1926" s="13">
        <f t="shared" si="2507"/>
        <v>5.4185950570430664E-7</v>
      </c>
      <c r="BE1926" s="13">
        <f t="shared" si="2508"/>
        <v>6.5024441147330453E-7</v>
      </c>
      <c r="BF1926" s="13">
        <f t="shared" si="2509"/>
        <v>3.9015444981692042E-7</v>
      </c>
      <c r="BG1926" s="13">
        <f t="shared" si="2510"/>
        <v>1.5606490116236669E-7</v>
      </c>
      <c r="BH1926" s="13">
        <f t="shared" si="2511"/>
        <v>4.682040673811696E-8</v>
      </c>
      <c r="BI1926" s="13">
        <f t="shared" si="2512"/>
        <v>1.1237122355100402E-8</v>
      </c>
      <c r="BJ1926" s="14">
        <f t="shared" si="2513"/>
        <v>0.58078242354533216</v>
      </c>
      <c r="BK1926" s="14">
        <f t="shared" si="2514"/>
        <v>0.31150354646409423</v>
      </c>
      <c r="BL1926" s="14">
        <f t="shared" si="2515"/>
        <v>0.10625428534143952</v>
      </c>
      <c r="BM1926" s="14">
        <f t="shared" si="2516"/>
        <v>0.20355886337384951</v>
      </c>
      <c r="BN1926" s="14">
        <f t="shared" si="2517"/>
        <v>0.79618990015985802</v>
      </c>
    </row>
    <row r="1927" spans="1:66" x14ac:dyDescent="0.25">
      <c r="A1927" t="s">
        <v>289</v>
      </c>
      <c r="B1927" t="s">
        <v>305</v>
      </c>
      <c r="C1927" t="s">
        <v>300</v>
      </c>
      <c r="D1927" s="7" t="s">
        <v>420</v>
      </c>
      <c r="E1927" s="10">
        <f>VLOOKUP(A1927,home!$A$2:$E$404,3,FALSE)</f>
        <v>1.6667000000000001</v>
      </c>
      <c r="F1927" s="10">
        <f>VLOOKUP(B1927,home!$B$2:$E$404,3,FALSE)</f>
        <v>0.9</v>
      </c>
      <c r="G1927" s="10">
        <f>VLOOKUP(C1927,away!$B$2:$E$404,4,FALSE)</f>
        <v>2.4</v>
      </c>
      <c r="H1927" s="10">
        <f>VLOOKUP(A1927,away!$A$2:$E$404,3,FALSE)</f>
        <v>0.93330000000000002</v>
      </c>
      <c r="I1927" s="10">
        <f>VLOOKUP(C1927,away!$B$2:$E$404,3,FALSE)</f>
        <v>1.0714999999999999</v>
      </c>
      <c r="J1927" s="10">
        <f>VLOOKUP(B1927,home!$B$2:$E$404,4,FALSE)</f>
        <v>1.6072</v>
      </c>
      <c r="K1927" s="12">
        <f t="shared" si="2462"/>
        <v>3.6000720000000004</v>
      </c>
      <c r="L1927" s="12">
        <f t="shared" si="2463"/>
        <v>1.6072497428399999</v>
      </c>
      <c r="M1927" s="13">
        <f t="shared" si="2464"/>
        <v>5.4763210602600393E-3</v>
      </c>
      <c r="N1927" s="13">
        <f t="shared" si="2465"/>
        <v>1.9715150112052483E-2</v>
      </c>
      <c r="O1927" s="13">
        <f t="shared" si="2466"/>
        <v>8.8018156158122234E-3</v>
      </c>
      <c r="P1927" s="13">
        <f t="shared" si="2467"/>
        <v>3.1687169947648343E-2</v>
      </c>
      <c r="Q1927" s="13">
        <f t="shared" si="2468"/>
        <v>3.5487979947098514E-2</v>
      </c>
      <c r="R1927" s="13">
        <f t="shared" si="2469"/>
        <v>7.0733579425196489E-3</v>
      </c>
      <c r="S1927" s="13">
        <f t="shared" si="2470"/>
        <v>4.5837192900240187E-2</v>
      </c>
      <c r="T1927" s="13">
        <f t="shared" si="2471"/>
        <v>5.7038046643885155E-2</v>
      </c>
      <c r="U1927" s="13">
        <f t="shared" si="2472"/>
        <v>2.5464597874842596E-2</v>
      </c>
      <c r="V1927" s="13">
        <f t="shared" si="2473"/>
        <v>2.946931597509941E-2</v>
      </c>
      <c r="W1927" s="13">
        <f t="shared" si="2474"/>
        <v>4.2586427648036947E-2</v>
      </c>
      <c r="X1927" s="13">
        <f t="shared" si="2475"/>
        <v>6.8447024885781638E-2</v>
      </c>
      <c r="Y1927" s="13">
        <f t="shared" si="2476"/>
        <v>5.5005731572917826E-2</v>
      </c>
      <c r="Z1927" s="13">
        <f t="shared" si="2477"/>
        <v>3.7895509113766578E-3</v>
      </c>
      <c r="AA1927" s="13">
        <f t="shared" si="2478"/>
        <v>1.3642656128621587E-2</v>
      </c>
      <c r="AB1927" s="13">
        <f t="shared" si="2479"/>
        <v>2.4557272167139495E-2</v>
      </c>
      <c r="AC1927" s="13">
        <f t="shared" si="2480"/>
        <v>1.0657237008073436E-2</v>
      </c>
      <c r="AD1927" s="13">
        <f t="shared" si="2481"/>
        <v>3.8328551438930922E-2</v>
      </c>
      <c r="AE1927" s="13">
        <f t="shared" si="2482"/>
        <v>6.1603554443651433E-2</v>
      </c>
      <c r="AF1927" s="13">
        <f t="shared" si="2483"/>
        <v>4.9506148518794368E-2</v>
      </c>
      <c r="AG1927" s="13">
        <f t="shared" si="2484"/>
        <v>2.6522914825277025E-2</v>
      </c>
      <c r="AH1927" s="13">
        <f t="shared" si="2485"/>
        <v>1.5226886819473063E-3</v>
      </c>
      <c r="AI1927" s="13">
        <f t="shared" si="2486"/>
        <v>5.4817888885954026E-3</v>
      </c>
      <c r="AJ1927" s="13">
        <f t="shared" si="2487"/>
        <v>9.8674173438717174E-3</v>
      </c>
      <c r="AK1927" s="13">
        <f t="shared" si="2488"/>
        <v>1.1841137630662314E-2</v>
      </c>
      <c r="AL1927" s="13">
        <f t="shared" si="2489"/>
        <v>2.466602498511326E-3</v>
      </c>
      <c r="AM1927" s="13">
        <f t="shared" si="2490"/>
        <v>2.7597108967170988E-2</v>
      </c>
      <c r="AN1927" s="13">
        <f t="shared" si="2491"/>
        <v>4.4355446290613026E-2</v>
      </c>
      <c r="AO1927" s="13">
        <f t="shared" si="2492"/>
        <v>3.5645139822070619E-2</v>
      </c>
      <c r="AP1927" s="13">
        <f t="shared" si="2493"/>
        <v>1.9096880604172944E-2</v>
      </c>
      <c r="AQ1927" s="13">
        <f t="shared" si="2494"/>
        <v>7.6733641100257917E-3</v>
      </c>
      <c r="AR1927" s="13">
        <f t="shared" si="2495"/>
        <v>4.8946819849703691E-4</v>
      </c>
      <c r="AS1927" s="13">
        <f t="shared" si="2496"/>
        <v>1.7621207562996248E-3</v>
      </c>
      <c r="AT1927" s="13">
        <f t="shared" si="2497"/>
        <v>3.1718807976865524E-3</v>
      </c>
      <c r="AU1927" s="13">
        <f t="shared" si="2498"/>
        <v>3.8063330823630078E-3</v>
      </c>
      <c r="AV1927" s="13">
        <f t="shared" si="2499"/>
        <v>3.4257682881221902E-3</v>
      </c>
      <c r="AW1927" s="13">
        <f t="shared" si="2500"/>
        <v>3.9645255203454589E-4</v>
      </c>
      <c r="AX1927" s="13">
        <f t="shared" si="2501"/>
        <v>1.6558596545610194E-2</v>
      </c>
      <c r="AY1927" s="13">
        <f t="shared" si="2502"/>
        <v>2.6613800039723298E-2</v>
      </c>
      <c r="AZ1927" s="13">
        <f t="shared" si="2503"/>
        <v>2.1387511634920232E-2</v>
      </c>
      <c r="BA1927" s="13">
        <f t="shared" si="2504"/>
        <v>1.1458357525071013E-2</v>
      </c>
      <c r="BB1927" s="13">
        <f t="shared" si="2505"/>
        <v>4.604110546384794E-3</v>
      </c>
      <c r="BC1927" s="13">
        <f t="shared" si="2506"/>
        <v>1.4799910983367775E-3</v>
      </c>
      <c r="BD1927" s="13">
        <f t="shared" si="2507"/>
        <v>1.3111627269378682E-4</v>
      </c>
      <c r="BE1927" s="13">
        <f t="shared" si="2508"/>
        <v>4.7202802206926649E-4</v>
      </c>
      <c r="BF1927" s="13">
        <f t="shared" si="2509"/>
        <v>8.4966743273347451E-4</v>
      </c>
      <c r="BG1927" s="13">
        <f t="shared" si="2510"/>
        <v>1.0196213112985551E-3</v>
      </c>
      <c r="BH1927" s="13">
        <f t="shared" si="2511"/>
        <v>9.1767753335230307E-4</v>
      </c>
      <c r="BI1927" s="13">
        <f t="shared" si="2512"/>
        <v>6.6074103857013857E-4</v>
      </c>
      <c r="BJ1927" s="14">
        <f t="shared" si="2513"/>
        <v>0.67071183722052596</v>
      </c>
      <c r="BK1927" s="14">
        <f t="shared" si="2514"/>
        <v>0.15220763942955604</v>
      </c>
      <c r="BL1927" s="14">
        <f t="shared" si="2515"/>
        <v>0.12495915500769822</v>
      </c>
      <c r="BM1927" s="14">
        <f t="shared" si="2516"/>
        <v>0.81720904045607679</v>
      </c>
      <c r="BN1927" s="14">
        <f t="shared" si="2517"/>
        <v>0.10824179462539124</v>
      </c>
    </row>
    <row r="1928" spans="1:66" x14ac:dyDescent="0.25">
      <c r="A1928" t="s">
        <v>289</v>
      </c>
      <c r="B1928" t="s">
        <v>306</v>
      </c>
      <c r="C1928" t="s">
        <v>309</v>
      </c>
      <c r="D1928" s="7" t="s">
        <v>420</v>
      </c>
      <c r="E1928" s="10">
        <f>VLOOKUP(A1928,home!$A$2:$E$404,3,FALSE)</f>
        <v>1.6667000000000001</v>
      </c>
      <c r="F1928" s="10">
        <f>VLOOKUP(B1928,home!$B$2:$E$404,3,FALSE)</f>
        <v>1.2</v>
      </c>
      <c r="G1928" s="10">
        <f>VLOOKUP(C1928,away!$B$2:$E$404,4,FALSE)</f>
        <v>0.3</v>
      </c>
      <c r="H1928" s="10">
        <f>VLOOKUP(A1928,away!$A$2:$E$404,3,FALSE)</f>
        <v>0.93330000000000002</v>
      </c>
      <c r="I1928" s="10">
        <f>VLOOKUP(C1928,away!$B$2:$E$404,3,FALSE)</f>
        <v>2.1429</v>
      </c>
      <c r="J1928" s="10">
        <f>VLOOKUP(B1928,home!$B$2:$E$404,4,FALSE)</f>
        <v>1.6072</v>
      </c>
      <c r="K1928" s="12">
        <f t="shared" si="2462"/>
        <v>0.60001199999999988</v>
      </c>
      <c r="L1928" s="12">
        <f t="shared" si="2463"/>
        <v>3.214349485704</v>
      </c>
      <c r="M1928" s="13">
        <f t="shared" si="2464"/>
        <v>2.2051790342724691E-2</v>
      </c>
      <c r="N1928" s="13">
        <f t="shared" si="2465"/>
        <v>1.3231338827118922E-2</v>
      </c>
      <c r="O1928" s="13">
        <f t="shared" si="2466"/>
        <v>7.0882160946989542E-2</v>
      </c>
      <c r="P1928" s="13">
        <f t="shared" si="2467"/>
        <v>4.2530147154125078E-2</v>
      </c>
      <c r="Q1928" s="13">
        <f t="shared" si="2468"/>
        <v>3.9694810361686388E-3</v>
      </c>
      <c r="R1928" s="13">
        <f t="shared" si="2469"/>
        <v>0.11392001879277204</v>
      </c>
      <c r="S1928" s="13">
        <f t="shared" si="2470"/>
        <v>2.0506423615036504E-2</v>
      </c>
      <c r="T1928" s="13">
        <f t="shared" si="2471"/>
        <v>1.2759299327120445E-2</v>
      </c>
      <c r="U1928" s="13">
        <f t="shared" si="2472"/>
        <v>6.835337831588871E-2</v>
      </c>
      <c r="V1928" s="13">
        <f t="shared" si="2473"/>
        <v>4.3944086997909967E-3</v>
      </c>
      <c r="W1928" s="13">
        <f t="shared" si="2474"/>
        <v>7.9391208515787232E-4</v>
      </c>
      <c r="X1928" s="13">
        <f t="shared" si="2475"/>
        <v>2.5519109026213974E-3</v>
      </c>
      <c r="Y1928" s="13">
        <f t="shared" si="2476"/>
        <v>4.1013667487017607E-3</v>
      </c>
      <c r="Z1928" s="13">
        <f t="shared" si="2477"/>
        <v>0.12205958460597892</v>
      </c>
      <c r="AA1928" s="13">
        <f t="shared" si="2478"/>
        <v>7.3237215478602596E-2</v>
      </c>
      <c r="AB1928" s="13">
        <f t="shared" si="2479"/>
        <v>2.1971604066873644E-2</v>
      </c>
      <c r="AC1928" s="13">
        <f t="shared" si="2480"/>
        <v>5.2970429427949691E-4</v>
      </c>
      <c r="AD1928" s="13">
        <f t="shared" si="2481"/>
        <v>1.1908919450993629E-4</v>
      </c>
      <c r="AE1928" s="13">
        <f t="shared" si="2482"/>
        <v>3.8279429112591731E-4</v>
      </c>
      <c r="AF1928" s="13">
        <f t="shared" si="2483"/>
        <v>6.1521731640551002E-4</v>
      </c>
      <c r="AG1928" s="13">
        <f t="shared" si="2484"/>
        <v>6.5917448819474863E-4</v>
      </c>
      <c r="AH1928" s="13">
        <f t="shared" si="2485"/>
        <v>9.8085540750868061E-2</v>
      </c>
      <c r="AI1928" s="13">
        <f t="shared" si="2486"/>
        <v>5.8852501477009822E-2</v>
      </c>
      <c r="AJ1928" s="13">
        <f t="shared" si="2487"/>
        <v>1.7656103558111806E-2</v>
      </c>
      <c r="AK1928" s="13">
        <f t="shared" si="2488"/>
        <v>3.5312913360365933E-3</v>
      </c>
      <c r="AL1928" s="13">
        <f t="shared" si="2489"/>
        <v>4.0864530695688451E-5</v>
      </c>
      <c r="AM1928" s="13">
        <f t="shared" si="2490"/>
        <v>1.429098915525918E-5</v>
      </c>
      <c r="AN1928" s="13">
        <f t="shared" si="2491"/>
        <v>4.5936233641408787E-5</v>
      </c>
      <c r="AO1928" s="13">
        <f t="shared" si="2492"/>
        <v>7.3827554490220595E-5</v>
      </c>
      <c r="AP1928" s="13">
        <f t="shared" si="2493"/>
        <v>7.9102520602141517E-5</v>
      </c>
      <c r="AQ1928" s="13">
        <f t="shared" si="2494"/>
        <v>6.3565786603845908E-5</v>
      </c>
      <c r="AR1928" s="13">
        <f t="shared" si="2495"/>
        <v>6.3056241493510273E-2</v>
      </c>
      <c r="AS1928" s="13">
        <f t="shared" si="2496"/>
        <v>3.7834501571004077E-2</v>
      </c>
      <c r="AT1928" s="13">
        <f t="shared" si="2497"/>
        <v>1.1350577478310645E-2</v>
      </c>
      <c r="AU1928" s="13">
        <f t="shared" si="2498"/>
        <v>2.2701608979720424E-3</v>
      </c>
      <c r="AV1928" s="13">
        <f t="shared" si="2499"/>
        <v>3.4053094517850016E-4</v>
      </c>
      <c r="AW1928" s="13">
        <f t="shared" si="2500"/>
        <v>2.189258504714766E-6</v>
      </c>
      <c r="AX1928" s="13">
        <f t="shared" si="2501"/>
        <v>1.4291274975042276E-6</v>
      </c>
      <c r="AY1928" s="13">
        <f t="shared" si="2502"/>
        <v>4.593715236608159E-6</v>
      </c>
      <c r="AZ1928" s="13">
        <f t="shared" si="2503"/>
        <v>7.3829031041310346E-6</v>
      </c>
      <c r="BA1928" s="13">
        <f t="shared" si="2504"/>
        <v>7.9104102652553508E-6</v>
      </c>
      <c r="BB1928" s="13">
        <f t="shared" si="2505"/>
        <v>6.3567057919577952E-6</v>
      </c>
      <c r="BC1928" s="13">
        <f t="shared" si="2506"/>
        <v>4.086534798630234E-6</v>
      </c>
      <c r="BD1928" s="13">
        <f t="shared" si="2507"/>
        <v>3.3780799569182007E-2</v>
      </c>
      <c r="BE1928" s="13">
        <f t="shared" si="2508"/>
        <v>2.0268885111104026E-2</v>
      </c>
      <c r="BF1928" s="13">
        <f t="shared" si="2509"/>
        <v>6.0807871466418729E-3</v>
      </c>
      <c r="BG1928" s="13">
        <f t="shared" si="2510"/>
        <v>1.2161817524769612E-3</v>
      </c>
      <c r="BH1928" s="13">
        <f t="shared" si="2511"/>
        <v>1.8243091141680154E-4</v>
      </c>
      <c r="BI1928" s="13">
        <f t="shared" si="2512"/>
        <v>2.1892147204203589E-5</v>
      </c>
      <c r="BJ1928" s="14">
        <f t="shared" si="2513"/>
        <v>3.9492066698312116E-2</v>
      </c>
      <c r="BK1928" s="14">
        <f t="shared" si="2514"/>
        <v>9.0057932351889039E-2</v>
      </c>
      <c r="BL1928" s="14">
        <f t="shared" si="2515"/>
        <v>0.70289280374715413</v>
      </c>
      <c r="BM1928" s="14">
        <f t="shared" si="2516"/>
        <v>0.68791504584670371</v>
      </c>
      <c r="BN1928" s="14">
        <f t="shared" si="2517"/>
        <v>0.26658493709989894</v>
      </c>
    </row>
    <row r="1929" spans="1:66" x14ac:dyDescent="0.25">
      <c r="A1929" t="s">
        <v>289</v>
      </c>
      <c r="B1929" t="s">
        <v>315</v>
      </c>
      <c r="C1929" t="s">
        <v>296</v>
      </c>
      <c r="D1929" s="7" t="s">
        <v>420</v>
      </c>
      <c r="E1929" s="10">
        <f>VLOOKUP(A1929,home!$A$2:$E$404,3,FALSE)</f>
        <v>1.6667000000000001</v>
      </c>
      <c r="F1929" s="10">
        <f>VLOOKUP(B1929,home!$B$2:$E$404,3,FALSE)</f>
        <v>0.9</v>
      </c>
      <c r="G1929" s="10">
        <f>VLOOKUP(C1929,away!$B$2:$E$404,4,FALSE)</f>
        <v>0.6</v>
      </c>
      <c r="H1929" s="10">
        <f>VLOOKUP(A1929,away!$A$2:$E$404,3,FALSE)</f>
        <v>0.93330000000000002</v>
      </c>
      <c r="I1929" s="10">
        <f>VLOOKUP(C1929,away!$B$2:$E$404,3,FALSE)</f>
        <v>1.0714999999999999</v>
      </c>
      <c r="J1929" s="10">
        <f>VLOOKUP(B1929,home!$B$2:$E$404,4,FALSE)</f>
        <v>2.6787000000000001</v>
      </c>
      <c r="K1929" s="12">
        <f t="shared" si="2462"/>
        <v>0.9000180000000001</v>
      </c>
      <c r="L1929" s="12">
        <f t="shared" si="2463"/>
        <v>2.6787829057649999</v>
      </c>
      <c r="M1929" s="13">
        <f t="shared" si="2464"/>
        <v>2.7909143892549504E-2</v>
      </c>
      <c r="N1929" s="13">
        <f t="shared" si="2465"/>
        <v>2.5118731867884617E-2</v>
      </c>
      <c r="O1929" s="13">
        <f t="shared" si="2466"/>
        <v>7.4762537573897253E-2</v>
      </c>
      <c r="P1929" s="13">
        <f t="shared" si="2467"/>
        <v>6.7287629542183855E-2</v>
      </c>
      <c r="Q1929" s="13">
        <f t="shared" si="2468"/>
        <v>1.130365540913489E-2</v>
      </c>
      <c r="R1929" s="13">
        <f t="shared" si="2469"/>
        <v>0.10013630382228475</v>
      </c>
      <c r="S1929" s="13">
        <f t="shared" si="2470"/>
        <v>4.0556825272369333E-2</v>
      </c>
      <c r="T1929" s="13">
        <f t="shared" si="2471"/>
        <v>3.028003888264862E-2</v>
      </c>
      <c r="U1929" s="13">
        <f t="shared" si="2472"/>
        <v>9.0124475893525069E-2</v>
      </c>
      <c r="V1929" s="13">
        <f t="shared" si="2473"/>
        <v>1.0864510311032596E-2</v>
      </c>
      <c r="W1929" s="13">
        <f t="shared" si="2474"/>
        <v>3.3911644446729229E-3</v>
      </c>
      <c r="X1929" s="13">
        <f t="shared" si="2475"/>
        <v>9.0841933450278838E-3</v>
      </c>
      <c r="Y1929" s="13">
        <f t="shared" si="2476"/>
        <v>1.2167290922662437E-2</v>
      </c>
      <c r="Z1929" s="13">
        <f t="shared" si="2477"/>
        <v>8.9414472975208936E-2</v>
      </c>
      <c r="AA1929" s="13">
        <f t="shared" si="2478"/>
        <v>8.0474635138201592E-2</v>
      </c>
      <c r="AB1929" s="13">
        <f t="shared" si="2479"/>
        <v>3.6214310083906964E-2</v>
      </c>
      <c r="AC1929" s="13">
        <f t="shared" si="2480"/>
        <v>1.6371138697870342E-3</v>
      </c>
      <c r="AD1929" s="13">
        <f t="shared" si="2481"/>
        <v>7.6302726029140865E-4</v>
      </c>
      <c r="AE1929" s="13">
        <f t="shared" si="2482"/>
        <v>2.0439843815013266E-3</v>
      </c>
      <c r="AF1929" s="13">
        <f t="shared" si="2483"/>
        <v>2.7376952104082E-3</v>
      </c>
      <c r="AG1929" s="13">
        <f t="shared" si="2484"/>
        <v>2.4445637102787337E-3</v>
      </c>
      <c r="AH1929" s="13">
        <f t="shared" si="2485"/>
        <v>5.9880490433494075E-2</v>
      </c>
      <c r="AI1929" s="13">
        <f t="shared" si="2486"/>
        <v>5.3893519238972468E-2</v>
      </c>
      <c r="AJ1929" s="13">
        <f t="shared" si="2487"/>
        <v>2.4252568699210764E-2</v>
      </c>
      <c r="AK1929" s="13">
        <f t="shared" si="2488"/>
        <v>7.2759161251754268E-3</v>
      </c>
      <c r="AL1929" s="13">
        <f t="shared" si="2489"/>
        <v>1.5788017291065406E-4</v>
      </c>
      <c r="AM1929" s="13">
        <f t="shared" si="2490"/>
        <v>1.3734765375059067E-4</v>
      </c>
      <c r="AN1929" s="13">
        <f t="shared" si="2491"/>
        <v>3.6792454701401232E-4</v>
      </c>
      <c r="AO1929" s="13">
        <f t="shared" si="2492"/>
        <v>4.9279499357623372E-4</v>
      </c>
      <c r="AP1929" s="13">
        <f t="shared" si="2493"/>
        <v>4.4003026827952923E-4</v>
      </c>
      <c r="AQ1929" s="13">
        <f t="shared" si="2494"/>
        <v>2.9468639017159751E-4</v>
      </c>
      <c r="AR1929" s="13">
        <f t="shared" si="2495"/>
        <v>3.2081366832413694E-2</v>
      </c>
      <c r="AS1929" s="13">
        <f t="shared" si="2496"/>
        <v>2.887380761377531E-2</v>
      </c>
      <c r="AT1929" s="13">
        <f t="shared" si="2497"/>
        <v>1.2993473290467416E-2</v>
      </c>
      <c r="AU1929" s="13">
        <f t="shared" si="2498"/>
        <v>3.8981199479799682E-3</v>
      </c>
      <c r="AV1929" s="13">
        <f t="shared" si="2499"/>
        <v>8.7709452983525881E-4</v>
      </c>
      <c r="AW1929" s="13">
        <f t="shared" si="2500"/>
        <v>1.0573379172161237E-5</v>
      </c>
      <c r="AX1929" s="13">
        <f t="shared" si="2501"/>
        <v>2.0602560105549842E-5</v>
      </c>
      <c r="AY1929" s="13">
        <f t="shared" si="2502"/>
        <v>5.5189785825742866E-5</v>
      </c>
      <c r="AZ1929" s="13">
        <f t="shared" si="2503"/>
        <v>7.3920727421415743E-5</v>
      </c>
      <c r="BA1929" s="13">
        <f t="shared" si="2504"/>
        <v>6.6005860332734201E-5</v>
      </c>
      <c r="BB1929" s="13">
        <f t="shared" si="2505"/>
        <v>4.4203842584910118E-5</v>
      </c>
      <c r="BC1929" s="13">
        <f t="shared" si="2506"/>
        <v>2.3682499577116828E-5</v>
      </c>
      <c r="BD1929" s="13">
        <f t="shared" si="2507"/>
        <v>1.4323169510707681E-2</v>
      </c>
      <c r="BE1929" s="13">
        <f t="shared" si="2508"/>
        <v>1.2891110376688105E-2</v>
      </c>
      <c r="BF1929" s="13">
        <f t="shared" si="2509"/>
        <v>5.8011156895030388E-3</v>
      </c>
      <c r="BG1929" s="13">
        <f t="shared" si="2510"/>
        <v>1.740369513545049E-3</v>
      </c>
      <c r="BH1929" s="13">
        <f t="shared" si="2511"/>
        <v>3.9159097221044695E-4</v>
      </c>
      <c r="BI1929" s="13">
        <f t="shared" si="2512"/>
        <v>7.0487784725380438E-5</v>
      </c>
      <c r="BJ1929" s="14">
        <f t="shared" si="2513"/>
        <v>0.10135073456315048</v>
      </c>
      <c r="BK1929" s="14">
        <f t="shared" si="2514"/>
        <v>0.14846829284665872</v>
      </c>
      <c r="BL1929" s="14">
        <f t="shared" si="2515"/>
        <v>0.64095646307051968</v>
      </c>
      <c r="BM1929" s="14">
        <f t="shared" si="2516"/>
        <v>0.67362734494094945</v>
      </c>
      <c r="BN1929" s="14">
        <f t="shared" si="2517"/>
        <v>0.30651800210793489</v>
      </c>
    </row>
    <row r="1930" spans="1:66" x14ac:dyDescent="0.25">
      <c r="A1930" t="s">
        <v>289</v>
      </c>
      <c r="B1930" t="s">
        <v>294</v>
      </c>
      <c r="C1930" t="s">
        <v>301</v>
      </c>
      <c r="D1930" s="7" t="s">
        <v>420</v>
      </c>
      <c r="E1930" s="10">
        <f>VLOOKUP(A1930,home!$A$2:$E$404,3,FALSE)</f>
        <v>1.6667000000000001</v>
      </c>
      <c r="F1930" s="10">
        <f>VLOOKUP(B1930,home!$B$2:$E$404,3,FALSE)</f>
        <v>1.5</v>
      </c>
      <c r="G1930" s="10">
        <f>VLOOKUP(C1930,away!$B$2:$E$404,4,FALSE)</f>
        <v>0.1</v>
      </c>
      <c r="H1930" s="10">
        <f>VLOOKUP(A1930,away!$A$2:$E$404,3,FALSE)</f>
        <v>0.93330000000000002</v>
      </c>
      <c r="I1930" s="10">
        <f>VLOOKUP(C1930,away!$B$2:$E$404,3,FALSE)</f>
        <v>2.1429</v>
      </c>
      <c r="J1930" s="10">
        <f>VLOOKUP(B1930,home!$B$2:$E$404,4,FALSE)</f>
        <v>0.1</v>
      </c>
      <c r="K1930" s="12">
        <f t="shared" si="2462"/>
        <v>0.25000499999999998</v>
      </c>
      <c r="L1930" s="12">
        <f t="shared" si="2463"/>
        <v>0.19999685700000003</v>
      </c>
      <c r="M1930" s="13">
        <f t="shared" si="2464"/>
        <v>0.63762696754739512</v>
      </c>
      <c r="N1930" s="13">
        <f t="shared" si="2465"/>
        <v>0.15940993002168649</v>
      </c>
      <c r="O1930" s="13">
        <f t="shared" si="2466"/>
        <v>0.12752338944792002</v>
      </c>
      <c r="P1930" s="13">
        <f t="shared" si="2467"/>
        <v>3.1881484978927246E-2</v>
      </c>
      <c r="Q1930" s="13">
        <f t="shared" si="2468"/>
        <v>1.9926639777535862E-2</v>
      </c>
      <c r="R1930" s="13">
        <f t="shared" si="2469"/>
        <v>1.2752138541785488E-2</v>
      </c>
      <c r="S1930" s="13">
        <f t="shared" si="2470"/>
        <v>3.9852026976337529E-4</v>
      </c>
      <c r="T1930" s="13">
        <f t="shared" si="2471"/>
        <v>3.9852653260783518E-3</v>
      </c>
      <c r="U1930" s="13">
        <f t="shared" si="2472"/>
        <v>3.1880983961390802E-3</v>
      </c>
      <c r="V1930" s="13">
        <f t="shared" si="2473"/>
        <v>2.214010984985981E-6</v>
      </c>
      <c r="W1930" s="13">
        <f t="shared" si="2474"/>
        <v>1.6605865258609515E-3</v>
      </c>
      <c r="X1930" s="13">
        <f t="shared" si="2475"/>
        <v>3.3211208594873952E-4</v>
      </c>
      <c r="Y1930" s="13">
        <f t="shared" si="2476"/>
        <v>3.3210686680730888E-5</v>
      </c>
      <c r="Z1930" s="13">
        <f t="shared" si="2477"/>
        <v>8.5012920946188721E-4</v>
      </c>
      <c r="AA1930" s="13">
        <f t="shared" si="2478"/>
        <v>2.1253655301151908E-4</v>
      </c>
      <c r="AB1930" s="13">
        <f t="shared" si="2479"/>
        <v>2.6567600467822408E-5</v>
      </c>
      <c r="AC1930" s="13">
        <f t="shared" si="2480"/>
        <v>6.9188139728974604E-9</v>
      </c>
      <c r="AD1930" s="13">
        <f t="shared" si="2481"/>
        <v>1.0378873359946677E-4</v>
      </c>
      <c r="AE1930" s="13">
        <f t="shared" si="2482"/>
        <v>2.075742051190365E-5</v>
      </c>
      <c r="AF1930" s="13">
        <f t="shared" si="2483"/>
        <v>2.0757094309040306E-6</v>
      </c>
      <c r="AG1930" s="13">
        <f t="shared" si="2484"/>
        <v>1.3837845407535499E-7</v>
      </c>
      <c r="AH1930" s="13">
        <f t="shared" si="2485"/>
        <v>4.2505792484068027E-5</v>
      </c>
      <c r="AI1930" s="13">
        <f t="shared" si="2486"/>
        <v>1.0626660649979426E-5</v>
      </c>
      <c r="AJ1930" s="13">
        <f t="shared" si="2487"/>
        <v>1.3283591478990528E-6</v>
      </c>
      <c r="AK1930" s="13">
        <f t="shared" si="2488"/>
        <v>1.1069880959016758E-7</v>
      </c>
      <c r="AL1930" s="13">
        <f t="shared" si="2489"/>
        <v>1.3837687235681522E-11</v>
      </c>
      <c r="AM1930" s="13">
        <f t="shared" si="2490"/>
        <v>5.1895404687069387E-6</v>
      </c>
      <c r="AN1930" s="13">
        <f t="shared" si="2491"/>
        <v>1.0378917830156947E-6</v>
      </c>
      <c r="AO1930" s="13">
        <f t="shared" si="2492"/>
        <v>1.0378754725463245E-7</v>
      </c>
      <c r="AP1930" s="13">
        <f t="shared" si="2493"/>
        <v>6.9190610822218267E-9</v>
      </c>
      <c r="AQ1930" s="13">
        <f t="shared" si="2494"/>
        <v>3.4594761745884597E-10</v>
      </c>
      <c r="AR1930" s="13">
        <f t="shared" si="2495"/>
        <v>1.7002049802215676E-6</v>
      </c>
      <c r="AS1930" s="13">
        <f t="shared" si="2496"/>
        <v>4.2505974608029301E-7</v>
      </c>
      <c r="AT1930" s="13">
        <f t="shared" si="2497"/>
        <v>5.3133530909401816E-8</v>
      </c>
      <c r="AU1930" s="13">
        <f t="shared" si="2498"/>
        <v>4.4278827983350011E-9</v>
      </c>
      <c r="AV1930" s="13">
        <f t="shared" si="2499"/>
        <v>2.767482097494354E-10</v>
      </c>
      <c r="AW1930" s="13">
        <f t="shared" si="2500"/>
        <v>1.9219092396975168E-14</v>
      </c>
      <c r="AX1930" s="13">
        <f t="shared" si="2501"/>
        <v>2.1623517747984627E-7</v>
      </c>
      <c r="AY1930" s="13">
        <f t="shared" si="2502"/>
        <v>4.3246355868806432E-8</v>
      </c>
      <c r="AZ1930" s="13">
        <f t="shared" si="2503"/>
        <v>4.3245676252323961E-9</v>
      </c>
      <c r="BA1930" s="13">
        <f t="shared" si="2504"/>
        <v>2.8829997764347782E-10</v>
      </c>
      <c r="BB1930" s="13">
        <f t="shared" si="2505"/>
        <v>1.4414772350466458E-11</v>
      </c>
      <c r="BC1930" s="13">
        <f t="shared" si="2506"/>
        <v>5.7658183289275949E-13</v>
      </c>
      <c r="BD1930" s="13">
        <f t="shared" si="2507"/>
        <v>5.6672608716676729E-8</v>
      </c>
      <c r="BE1930" s="13">
        <f t="shared" si="2508"/>
        <v>1.4168435542212763E-8</v>
      </c>
      <c r="BF1930" s="13">
        <f t="shared" si="2509"/>
        <v>1.7710898638654505E-9</v>
      </c>
      <c r="BG1930" s="13">
        <f t="shared" si="2510"/>
        <v>1.4759377380522735E-10</v>
      </c>
      <c r="BH1930" s="13">
        <f t="shared" si="2511"/>
        <v>9.2247953550439638E-12</v>
      </c>
      <c r="BI1930" s="13">
        <f t="shared" si="2512"/>
        <v>4.6124899254755323E-13</v>
      </c>
      <c r="BJ1930" s="14">
        <f t="shared" si="2513"/>
        <v>0.18548110725998745</v>
      </c>
      <c r="BK1930" s="14">
        <f t="shared" si="2514"/>
        <v>0.66990923698607829</v>
      </c>
      <c r="BL1930" s="14">
        <f t="shared" si="2515"/>
        <v>0.14375955792271761</v>
      </c>
      <c r="BM1930" s="14">
        <f t="shared" si="2516"/>
        <v>1.0879437816658354E-2</v>
      </c>
      <c r="BN1930" s="14">
        <f t="shared" si="2517"/>
        <v>0.98912055031525015</v>
      </c>
    </row>
    <row r="1931" spans="1:66" x14ac:dyDescent="0.25">
      <c r="A1931" t="s">
        <v>289</v>
      </c>
      <c r="B1931" t="s">
        <v>302</v>
      </c>
      <c r="C1931" t="s">
        <v>303</v>
      </c>
      <c r="D1931" s="7" t="s">
        <v>420</v>
      </c>
      <c r="E1931" s="10">
        <f>VLOOKUP(A1931,home!$A$2:$E$404,3,FALSE)</f>
        <v>1.6667000000000001</v>
      </c>
      <c r="F1931" s="10">
        <f>VLOOKUP(B1931,home!$B$2:$E$404,3,FALSE)</f>
        <v>0.3</v>
      </c>
      <c r="G1931" s="10">
        <f>VLOOKUP(C1931,away!$B$2:$E$404,4,FALSE)</f>
        <v>0.3</v>
      </c>
      <c r="H1931" s="10">
        <f>VLOOKUP(A1931,away!$A$2:$E$404,3,FALSE)</f>
        <v>0.93330000000000002</v>
      </c>
      <c r="I1931" s="10">
        <f>VLOOKUP(C1931,away!$B$2:$E$404,3,FALSE)</f>
        <v>1.0714999999999999</v>
      </c>
      <c r="J1931" s="10">
        <f>VLOOKUP(B1931,home!$B$2:$E$404,4,FALSE)</f>
        <v>0.53569999999999995</v>
      </c>
      <c r="K1931" s="12">
        <f t="shared" si="2462"/>
        <v>0.15000299999999997</v>
      </c>
      <c r="L1931" s="12">
        <f t="shared" si="2463"/>
        <v>0.53571657991499999</v>
      </c>
      <c r="M1931" s="13">
        <f t="shared" si="2464"/>
        <v>0.50372762684674199</v>
      </c>
      <c r="N1931" s="13">
        <f t="shared" si="2465"/>
        <v>7.5560655209891858E-2</v>
      </c>
      <c r="O1931" s="13">
        <f t="shared" si="2466"/>
        <v>0.26985524146303597</v>
      </c>
      <c r="P1931" s="13">
        <f t="shared" si="2467"/>
        <v>4.0479095785179782E-2</v>
      </c>
      <c r="Q1931" s="13">
        <f t="shared" si="2468"/>
        <v>5.6671624817247017E-3</v>
      </c>
      <c r="R1931" s="13">
        <f t="shared" si="2469"/>
        <v>7.2282963514357063E-2</v>
      </c>
      <c r="S1931" s="13">
        <f t="shared" si="2470"/>
        <v>8.1321586719537156E-4</v>
      </c>
      <c r="T1931" s="13">
        <f t="shared" si="2471"/>
        <v>3.0359929025321609E-3</v>
      </c>
      <c r="U1931" s="13">
        <f t="shared" si="2472"/>
        <v>1.0842661376044104E-2</v>
      </c>
      <c r="V1931" s="13">
        <f t="shared" si="2473"/>
        <v>7.2610322695162891E-6</v>
      </c>
      <c r="W1931" s="13">
        <f t="shared" si="2474"/>
        <v>2.8336379124871674E-4</v>
      </c>
      <c r="X1931" s="13">
        <f t="shared" si="2475"/>
        <v>1.5180268111951052E-4</v>
      </c>
      <c r="Y1931" s="13">
        <f t="shared" si="2476"/>
        <v>4.0661606575635765E-5</v>
      </c>
      <c r="Z1931" s="13">
        <f t="shared" si="2477"/>
        <v>1.2907727333344032E-2</v>
      </c>
      <c r="AA1931" s="13">
        <f t="shared" si="2478"/>
        <v>1.936197823183605E-3</v>
      </c>
      <c r="AB1931" s="13">
        <f t="shared" si="2479"/>
        <v>1.4521774103550512E-4</v>
      </c>
      <c r="AC1931" s="13">
        <f t="shared" si="2480"/>
        <v>3.646812347986122E-8</v>
      </c>
      <c r="AD1931" s="13">
        <f t="shared" si="2481"/>
        <v>1.0626354694670312E-5</v>
      </c>
      <c r="AE1931" s="13">
        <f t="shared" si="2482"/>
        <v>5.6927143939924826E-6</v>
      </c>
      <c r="AF1931" s="13">
        <f t="shared" si="2483"/>
        <v>1.5248407427912723E-6</v>
      </c>
      <c r="AG1931" s="13">
        <f t="shared" si="2484"/>
        <v>2.7229415588106292E-7</v>
      </c>
      <c r="AH1931" s="13">
        <f t="shared" si="2485"/>
        <v>1.7287208853736069E-3</v>
      </c>
      <c r="AI1931" s="13">
        <f t="shared" si="2486"/>
        <v>2.5931331896869716E-4</v>
      </c>
      <c r="AJ1931" s="13">
        <f t="shared" si="2487"/>
        <v>1.9448887892630737E-5</v>
      </c>
      <c r="AK1931" s="13">
        <f t="shared" si="2488"/>
        <v>9.7246384351942922E-7</v>
      </c>
      <c r="AL1931" s="13">
        <f t="shared" si="2489"/>
        <v>1.1722181470870142E-10</v>
      </c>
      <c r="AM1931" s="13">
        <f t="shared" si="2490"/>
        <v>3.1879701665292608E-7</v>
      </c>
      <c r="AN1931" s="13">
        <f t="shared" si="2491"/>
        <v>1.7078484744841086E-7</v>
      </c>
      <c r="AO1931" s="13">
        <f t="shared" si="2492"/>
        <v>4.574613718818384E-8</v>
      </c>
      <c r="AP1931" s="13">
        <f t="shared" si="2493"/>
        <v>8.1689880529254141E-9</v>
      </c>
      <c r="AQ1931" s="13">
        <f t="shared" si="2494"/>
        <v>1.0940655852699243E-9</v>
      </c>
      <c r="AR1931" s="13">
        <f t="shared" si="2495"/>
        <v>1.85220888067996E-4</v>
      </c>
      <c r="AS1931" s="13">
        <f t="shared" si="2496"/>
        <v>2.7783688872863607E-5</v>
      </c>
      <c r="AT1931" s="13">
        <f t="shared" si="2497"/>
        <v>2.0838183409980791E-6</v>
      </c>
      <c r="AU1931" s="13">
        <f t="shared" si="2498"/>
        <v>1.0419300086824494E-7</v>
      </c>
      <c r="AV1931" s="13">
        <f t="shared" si="2499"/>
        <v>3.9073156773098348E-9</v>
      </c>
      <c r="AW1931" s="13">
        <f t="shared" si="2500"/>
        <v>2.616621900857027E-13</v>
      </c>
      <c r="AX1931" s="13">
        <f t="shared" si="2501"/>
        <v>7.9700848148314759E-9</v>
      </c>
      <c r="AY1931" s="13">
        <f t="shared" si="2502"/>
        <v>4.2697065786339937E-9</v>
      </c>
      <c r="AZ1931" s="13">
        <f t="shared" si="2503"/>
        <v>1.1436763027731896E-9</v>
      </c>
      <c r="BA1931" s="13">
        <f t="shared" si="2504"/>
        <v>2.0422878581716174E-10</v>
      </c>
      <c r="BB1931" s="13">
        <f t="shared" si="2505"/>
        <v>2.7352186664540735E-11</v>
      </c>
      <c r="BC1931" s="13">
        <f t="shared" si="2506"/>
        <v>2.9306039786248887E-12</v>
      </c>
      <c r="BD1931" s="13">
        <f t="shared" si="2507"/>
        <v>1.6537650114100965E-5</v>
      </c>
      <c r="BE1931" s="13">
        <f t="shared" si="2508"/>
        <v>2.4806971300654873E-6</v>
      </c>
      <c r="BF1931" s="13">
        <f t="shared" si="2509"/>
        <v>1.860560058006066E-7</v>
      </c>
      <c r="BG1931" s="13">
        <f t="shared" si="2510"/>
        <v>9.3029863460361278E-9</v>
      </c>
      <c r="BH1931" s="13">
        <f t="shared" si="2511"/>
        <v>3.4886896521611422E-10</v>
      </c>
      <c r="BI1931" s="13">
        <f t="shared" si="2512"/>
        <v>1.0466278277862554E-11</v>
      </c>
      <c r="BJ1931" s="14">
        <f t="shared" si="2513"/>
        <v>8.4758313086114118E-2</v>
      </c>
      <c r="BK1931" s="14">
        <f t="shared" si="2514"/>
        <v>0.54502724038643868</v>
      </c>
      <c r="BL1931" s="14">
        <f t="shared" si="2515"/>
        <v>0.35730514803490471</v>
      </c>
      <c r="BM1931" s="14">
        <f t="shared" si="2516"/>
        <v>3.2425679270425091E-2</v>
      </c>
      <c r="BN1931" s="14">
        <f t="shared" si="2517"/>
        <v>0.9675727453009314</v>
      </c>
    </row>
    <row r="1932" spans="1:66" x14ac:dyDescent="0.25">
      <c r="A1932" t="s">
        <v>289</v>
      </c>
      <c r="B1932" t="s">
        <v>310</v>
      </c>
      <c r="C1932" t="s">
        <v>291</v>
      </c>
      <c r="D1932" s="7" t="s">
        <v>420</v>
      </c>
      <c r="E1932" s="10">
        <f>VLOOKUP(A1932,home!$A$2:$E$404,3,FALSE)</f>
        <v>1.6667000000000001</v>
      </c>
      <c r="F1932" s="10">
        <f>VLOOKUP(B1932,home!$B$2:$E$404,3,FALSE)</f>
        <v>0.8</v>
      </c>
      <c r="G1932" s="10">
        <f>VLOOKUP(C1932,away!$B$2:$E$404,4,FALSE)</f>
        <v>0.6</v>
      </c>
      <c r="H1932" s="10">
        <f>VLOOKUP(A1932,away!$A$2:$E$404,3,FALSE)</f>
        <v>0.93330000000000002</v>
      </c>
      <c r="I1932" s="10">
        <f>VLOOKUP(C1932,away!$B$2:$E$404,3,FALSE)</f>
        <v>0.1</v>
      </c>
      <c r="J1932" s="10">
        <f>VLOOKUP(B1932,home!$B$2:$E$404,4,FALSE)</f>
        <v>1.0714999999999999</v>
      </c>
      <c r="K1932" s="12">
        <f t="shared" si="2462"/>
        <v>0.80001600000000006</v>
      </c>
      <c r="L1932" s="12">
        <f t="shared" si="2463"/>
        <v>0.100003095</v>
      </c>
      <c r="M1932" s="13">
        <f t="shared" si="2464"/>
        <v>0.40656189636706735</v>
      </c>
      <c r="N1932" s="13">
        <f t="shared" si="2465"/>
        <v>0.32525602208399579</v>
      </c>
      <c r="O1932" s="13">
        <f t="shared" si="2466"/>
        <v>4.0657447945775992E-2</v>
      </c>
      <c r="P1932" s="13">
        <f t="shared" si="2467"/>
        <v>3.2526608875787927E-2</v>
      </c>
      <c r="Q1932" s="13">
        <f t="shared" si="2468"/>
        <v>0.13010501088177498</v>
      </c>
      <c r="R1932" s="13">
        <f t="shared" si="2469"/>
        <v>2.0329353146894954E-3</v>
      </c>
      <c r="S1932" s="13">
        <f t="shared" si="2470"/>
        <v>6.5056532253288232E-4</v>
      </c>
      <c r="T1932" s="13">
        <f t="shared" si="2471"/>
        <v>1.3010903763186176E-2</v>
      </c>
      <c r="U1932" s="13">
        <f t="shared" si="2472"/>
        <v>1.6263807787166313E-3</v>
      </c>
      <c r="V1932" s="13">
        <f t="shared" si="2473"/>
        <v>5.7830975043445832E-6</v>
      </c>
      <c r="W1932" s="13">
        <f t="shared" si="2474"/>
        <v>3.4695363461864706E-2</v>
      </c>
      <c r="X1932" s="13">
        <f t="shared" si="2475"/>
        <v>3.4696437283363848E-3</v>
      </c>
      <c r="Y1932" s="13">
        <f t="shared" si="2476"/>
        <v>1.7348755569048885E-4</v>
      </c>
      <c r="Z1932" s="13">
        <f t="shared" si="2477"/>
        <v>6.7766607801249517E-5</v>
      </c>
      <c r="AA1932" s="13">
        <f t="shared" si="2478"/>
        <v>5.4214370506724435E-5</v>
      </c>
      <c r="AB1932" s="13">
        <f t="shared" si="2479"/>
        <v>2.1686181917653828E-5</v>
      </c>
      <c r="AC1932" s="13">
        <f t="shared" si="2480"/>
        <v>2.8916960783710829E-8</v>
      </c>
      <c r="AD1932" s="13">
        <f t="shared" si="2481"/>
        <v>6.9392114738267884E-3</v>
      </c>
      <c r="AE1932" s="13">
        <f t="shared" si="2482"/>
        <v>6.9394262424219029E-4</v>
      </c>
      <c r="AF1932" s="13">
        <f t="shared" si="2483"/>
        <v>3.4698205088320532E-5</v>
      </c>
      <c r="AG1932" s="13">
        <f t="shared" si="2484"/>
        <v>1.156642633258934E-6</v>
      </c>
      <c r="AH1932" s="13">
        <f t="shared" si="2485"/>
        <v>1.6942176294440239E-6</v>
      </c>
      <c r="AI1932" s="13">
        <f t="shared" si="2486"/>
        <v>1.3554012110372902E-6</v>
      </c>
      <c r="AJ1932" s="13">
        <f t="shared" si="2487"/>
        <v>5.4217132762460446E-7</v>
      </c>
      <c r="AK1932" s="13">
        <f t="shared" si="2488"/>
        <v>1.4458191228030855E-7</v>
      </c>
      <c r="AL1932" s="13">
        <f t="shared" si="2489"/>
        <v>9.2538989186439598E-11</v>
      </c>
      <c r="AM1932" s="13">
        <f t="shared" si="2490"/>
        <v>1.1102960412890028E-3</v>
      </c>
      <c r="AN1932" s="13">
        <f t="shared" si="2491"/>
        <v>1.1103304049514807E-4</v>
      </c>
      <c r="AO1932" s="13">
        <f t="shared" si="2492"/>
        <v>5.5518238483875693E-6</v>
      </c>
      <c r="AP1932" s="13">
        <f t="shared" si="2493"/>
        <v>1.8506652257785595E-7</v>
      </c>
      <c r="AQ1932" s="13">
        <f t="shared" si="2494"/>
        <v>4.6268062596682426E-9</v>
      </c>
      <c r="AR1932" s="13">
        <f t="shared" si="2495"/>
        <v>3.3885401309593111E-8</v>
      </c>
      <c r="AS1932" s="13">
        <f t="shared" si="2496"/>
        <v>2.710886321409544E-8</v>
      </c>
      <c r="AT1932" s="13">
        <f t="shared" si="2497"/>
        <v>1.0843762156543889E-8</v>
      </c>
      <c r="AU1932" s="13">
        <f t="shared" si="2498"/>
        <v>2.891727741809873E-9</v>
      </c>
      <c r="AV1932" s="13">
        <f t="shared" si="2499"/>
        <v>5.7835711527294182E-10</v>
      </c>
      <c r="AW1932" s="13">
        <f t="shared" si="2500"/>
        <v>2.0565267578937829E-13</v>
      </c>
      <c r="AX1932" s="13">
        <f t="shared" si="2501"/>
        <v>1.4804243296131047E-4</v>
      </c>
      <c r="AY1932" s="13">
        <f t="shared" si="2502"/>
        <v>1.4804701487461061E-5</v>
      </c>
      <c r="AZ1932" s="13">
        <f t="shared" si="2503"/>
        <v>7.4025798464860487E-7</v>
      </c>
      <c r="BA1932" s="13">
        <f t="shared" si="2504"/>
        <v>2.4676029854440996E-8</v>
      </c>
      <c r="BB1932" s="13">
        <f t="shared" si="2505"/>
        <v>6.1691983943912469E-10</v>
      </c>
      <c r="BC1932" s="13">
        <f t="shared" si="2506"/>
        <v>1.2338778662163108E-11</v>
      </c>
      <c r="BD1932" s="13">
        <f t="shared" si="2507"/>
        <v>5.6477416771272719E-10</v>
      </c>
      <c r="BE1932" s="13">
        <f t="shared" si="2508"/>
        <v>4.5182837055686513E-10</v>
      </c>
      <c r="BF1932" s="13">
        <f t="shared" si="2509"/>
        <v>1.8073496284971052E-10</v>
      </c>
      <c r="BG1932" s="13">
        <f t="shared" si="2510"/>
        <v>4.8196954013058014E-11</v>
      </c>
      <c r="BH1932" s="13">
        <f t="shared" si="2511"/>
        <v>9.6395835904276548E-12</v>
      </c>
      <c r="BI1932" s="13">
        <f t="shared" si="2512"/>
        <v>1.5423642211359147E-12</v>
      </c>
      <c r="BJ1932" s="14">
        <f t="shared" si="2513"/>
        <v>0.51577012371732245</v>
      </c>
      <c r="BK1932" s="14">
        <f t="shared" si="2514"/>
        <v>0.43975968737387966</v>
      </c>
      <c r="BL1932" s="14">
        <f t="shared" si="2515"/>
        <v>4.4396477528514826E-2</v>
      </c>
      <c r="BM1932" s="14">
        <f t="shared" si="2516"/>
        <v>6.2839329057144816E-2</v>
      </c>
      <c r="BN1932" s="14">
        <f t="shared" si="2517"/>
        <v>0.93713992146909153</v>
      </c>
    </row>
    <row r="1933" spans="1:66" x14ac:dyDescent="0.25">
      <c r="A1933" t="s">
        <v>289</v>
      </c>
      <c r="B1933" t="s">
        <v>312</v>
      </c>
      <c r="C1933" t="s">
        <v>298</v>
      </c>
      <c r="D1933" s="7" t="s">
        <v>420</v>
      </c>
      <c r="E1933" s="10">
        <f>VLOOKUP(A1933,home!$A$2:$E$404,3,FALSE)</f>
        <v>1.6667000000000001</v>
      </c>
      <c r="F1933" s="10">
        <f>VLOOKUP(B1933,home!$B$2:$E$404,3,FALSE)</f>
        <v>1.2</v>
      </c>
      <c r="G1933" s="10">
        <f>VLOOKUP(C1933,away!$B$2:$E$404,4,FALSE)</f>
        <v>0.9</v>
      </c>
      <c r="H1933" s="10">
        <f>VLOOKUP(A1933,away!$A$2:$E$404,3,FALSE)</f>
        <v>0.93330000000000002</v>
      </c>
      <c r="I1933" s="10">
        <f>VLOOKUP(C1933,away!$B$2:$E$404,3,FALSE)</f>
        <v>0.1</v>
      </c>
      <c r="J1933" s="10">
        <f>VLOOKUP(B1933,home!$B$2:$E$404,4,FALSE)</f>
        <v>3.2143999999999999</v>
      </c>
      <c r="K1933" s="12">
        <f t="shared" si="2462"/>
        <v>1.800036</v>
      </c>
      <c r="L1933" s="12">
        <f t="shared" si="2463"/>
        <v>0.29999995200000001</v>
      </c>
      <c r="M1933" s="13">
        <f t="shared" si="2464"/>
        <v>0.12245202577861271</v>
      </c>
      <c r="N1933" s="13">
        <f t="shared" si="2465"/>
        <v>0.22041805467443087</v>
      </c>
      <c r="O1933" s="13">
        <f t="shared" si="2466"/>
        <v>3.6735601855886577E-2</v>
      </c>
      <c r="P1933" s="13">
        <f t="shared" si="2467"/>
        <v>6.6125405822262645E-2</v>
      </c>
      <c r="Q1933" s="13">
        <f t="shared" si="2468"/>
        <v>0.19838021673197198</v>
      </c>
      <c r="R1933" s="13">
        <f t="shared" si="2469"/>
        <v>5.5103393967285419E-3</v>
      </c>
      <c r="S1933" s="13">
        <f t="shared" si="2470"/>
        <v>8.9271068962638467E-3</v>
      </c>
      <c r="T1933" s="13">
        <f t="shared" si="2471"/>
        <v>5.9514055497341192E-2</v>
      </c>
      <c r="U1933" s="13">
        <f t="shared" si="2472"/>
        <v>9.9188092863296568E-3</v>
      </c>
      <c r="V1933" s="13">
        <f t="shared" si="2473"/>
        <v>5.3563704060216632E-4</v>
      </c>
      <c r="W1933" s="13">
        <f t="shared" si="2474"/>
        <v>0.11903051060178399</v>
      </c>
      <c r="X1933" s="13">
        <f t="shared" si="2475"/>
        <v>3.5709147467070691E-2</v>
      </c>
      <c r="Y1933" s="13">
        <f t="shared" si="2476"/>
        <v>5.3563712630410642E-3</v>
      </c>
      <c r="Z1933" s="13">
        <f t="shared" si="2477"/>
        <v>5.5103385150742407E-4</v>
      </c>
      <c r="AA1933" s="13">
        <f t="shared" si="2478"/>
        <v>9.9188076993201734E-4</v>
      </c>
      <c r="AB1933" s="13">
        <f t="shared" si="2479"/>
        <v>8.9271054679267462E-4</v>
      </c>
      <c r="AC1933" s="13">
        <f t="shared" si="2480"/>
        <v>1.8078108782827661E-5</v>
      </c>
      <c r="AD1933" s="13">
        <f t="shared" si="2481"/>
        <v>5.3564801045398236E-2</v>
      </c>
      <c r="AE1933" s="13">
        <f t="shared" si="2482"/>
        <v>1.6069437742509022E-2</v>
      </c>
      <c r="AF1933" s="13">
        <f t="shared" si="2483"/>
        <v>2.4104152757098473E-3</v>
      </c>
      <c r="AG1933" s="13">
        <f t="shared" si="2484"/>
        <v>2.4104148900434038E-4</v>
      </c>
      <c r="AH1933" s="13">
        <f t="shared" si="2485"/>
        <v>4.1327532250650582E-5</v>
      </c>
      <c r="AI1933" s="13">
        <f t="shared" si="2486"/>
        <v>7.439104584233206E-5</v>
      </c>
      <c r="AJ1933" s="13">
        <f t="shared" si="2487"/>
        <v>6.6953280296924039E-5</v>
      </c>
      <c r="AK1933" s="13">
        <f t="shared" si="2488"/>
        <v>4.0172771617517989E-5</v>
      </c>
      <c r="AL1933" s="13">
        <f t="shared" si="2489"/>
        <v>3.9049489697287814E-7</v>
      </c>
      <c r="AM1933" s="13">
        <f t="shared" si="2490"/>
        <v>1.9283714042910894E-2</v>
      </c>
      <c r="AN1933" s="13">
        <f t="shared" si="2491"/>
        <v>5.7851132872549938E-3</v>
      </c>
      <c r="AO1933" s="13">
        <f t="shared" si="2492"/>
        <v>8.6776685424553028E-4</v>
      </c>
      <c r="AP1933" s="13">
        <f t="shared" si="2493"/>
        <v>8.677667154028338E-5</v>
      </c>
      <c r="AQ1933" s="13">
        <f t="shared" si="2494"/>
        <v>6.5082493242011945E-6</v>
      </c>
      <c r="AR1933" s="13">
        <f t="shared" si="2495"/>
        <v>2.479651538294725E-6</v>
      </c>
      <c r="AS1933" s="13">
        <f t="shared" si="2496"/>
        <v>4.4634620363858833E-6</v>
      </c>
      <c r="AT1933" s="13">
        <f t="shared" si="2497"/>
        <v>4.0171961750639506E-6</v>
      </c>
      <c r="AU1933" s="13">
        <f t="shared" si="2498"/>
        <v>2.4103659113924718E-6</v>
      </c>
      <c r="AV1933" s="13">
        <f t="shared" si="2499"/>
        <v>1.0846863534198153E-6</v>
      </c>
      <c r="AW1933" s="13">
        <f t="shared" si="2500"/>
        <v>5.8575396658557585E-9</v>
      </c>
      <c r="AX1933" s="13">
        <f t="shared" si="2501"/>
        <v>5.785229915157516E-3</v>
      </c>
      <c r="AY1933" s="13">
        <f t="shared" si="2502"/>
        <v>1.7355686968562188E-3</v>
      </c>
      <c r="AZ1933" s="13">
        <f t="shared" si="2503"/>
        <v>2.6033526287478411E-4</v>
      </c>
      <c r="BA1933" s="13">
        <f t="shared" si="2504"/>
        <v>2.603352212211421E-5</v>
      </c>
      <c r="BB1933" s="13">
        <f t="shared" si="2505"/>
        <v>1.9525138467563005E-6</v>
      </c>
      <c r="BC1933" s="13">
        <f t="shared" si="2506"/>
        <v>1.1715081206124508E-7</v>
      </c>
      <c r="BD1933" s="13">
        <f t="shared" si="2507"/>
        <v>1.2398255707752396E-7</v>
      </c>
      <c r="BE1933" s="13">
        <f t="shared" si="2508"/>
        <v>2.231730661115979E-7</v>
      </c>
      <c r="BF1933" s="13">
        <f t="shared" si="2509"/>
        <v>2.0085977661562817E-7</v>
      </c>
      <c r="BG1933" s="13">
        <f t="shared" si="2510"/>
        <v>1.2051827628669632E-7</v>
      </c>
      <c r="BH1933" s="13">
        <f t="shared" si="2511"/>
        <v>5.4234308993499946E-8</v>
      </c>
      <c r="BI1933" s="13">
        <f t="shared" si="2512"/>
        <v>1.9524741724684734E-8</v>
      </c>
      <c r="BJ1933" s="14">
        <f t="shared" si="2513"/>
        <v>0.74453316795520674</v>
      </c>
      <c r="BK1933" s="14">
        <f t="shared" si="2514"/>
        <v>0.19979421283827742</v>
      </c>
      <c r="BL1933" s="14">
        <f t="shared" si="2515"/>
        <v>5.4287384140418254E-2</v>
      </c>
      <c r="BM1933" s="14">
        <f t="shared" si="2516"/>
        <v>0.34780859168619965</v>
      </c>
      <c r="BN1933" s="14">
        <f t="shared" si="2517"/>
        <v>0.64962164425989333</v>
      </c>
    </row>
    <row r="1934" spans="1:66" x14ac:dyDescent="0.25">
      <c r="A1934" t="s">
        <v>289</v>
      </c>
      <c r="B1934" t="s">
        <v>314</v>
      </c>
      <c r="C1934" t="s">
        <v>311</v>
      </c>
      <c r="D1934" s="7" t="s">
        <v>420</v>
      </c>
      <c r="E1934" s="10">
        <f>VLOOKUP(A1934,home!$A$2:$E$404,3,FALSE)</f>
        <v>1.6667000000000001</v>
      </c>
      <c r="F1934" s="10">
        <f>VLOOKUP(B1934,home!$B$2:$E$404,3,FALSE)</f>
        <v>0.6</v>
      </c>
      <c r="G1934" s="10">
        <f>VLOOKUP(C1934,away!$B$2:$E$404,4,FALSE)</f>
        <v>0.6</v>
      </c>
      <c r="H1934" s="10">
        <f>VLOOKUP(A1934,away!$A$2:$E$404,3,FALSE)</f>
        <v>0.93330000000000002</v>
      </c>
      <c r="I1934" s="10">
        <f>VLOOKUP(C1934,away!$B$2:$E$404,3,FALSE)</f>
        <v>1.0714999999999999</v>
      </c>
      <c r="J1934" s="10">
        <f>VLOOKUP(B1934,home!$B$2:$E$404,4,FALSE)</f>
        <v>0.1</v>
      </c>
      <c r="K1934" s="12">
        <f t="shared" si="2462"/>
        <v>0.60001199999999988</v>
      </c>
      <c r="L1934" s="12">
        <f t="shared" si="2463"/>
        <v>0.100003095</v>
      </c>
      <c r="M1934" s="13">
        <f t="shared" si="2464"/>
        <v>0.49657780789282435</v>
      </c>
      <c r="N1934" s="13">
        <f t="shared" si="2465"/>
        <v>0.29795264366938917</v>
      </c>
      <c r="O1934" s="13">
        <f t="shared" si="2466"/>
        <v>4.9659317697597856E-2</v>
      </c>
      <c r="P1934" s="13">
        <f t="shared" si="2467"/>
        <v>2.9796186530371072E-2</v>
      </c>
      <c r="Q1934" s="13">
        <f t="shared" si="2468"/>
        <v>8.9387580816678761E-2</v>
      </c>
      <c r="R1934" s="13">
        <f t="shared" si="2469"/>
        <v>2.4830427326740299E-3</v>
      </c>
      <c r="S1934" s="13">
        <f t="shared" si="2470"/>
        <v>4.4696556996777942E-4</v>
      </c>
      <c r="T1934" s="13">
        <f t="shared" si="2471"/>
        <v>8.9390347362305021E-3</v>
      </c>
      <c r="U1934" s="13">
        <f t="shared" si="2472"/>
        <v>1.4898554361172094E-3</v>
      </c>
      <c r="V1934" s="13">
        <f t="shared" si="2473"/>
        <v>2.979922287601607E-6</v>
      </c>
      <c r="W1934" s="13">
        <f t="shared" si="2474"/>
        <v>1.7877873713659016E-2</v>
      </c>
      <c r="X1934" s="13">
        <f t="shared" si="2475"/>
        <v>1.7878427033850453E-3</v>
      </c>
      <c r="Y1934" s="13">
        <f t="shared" si="2476"/>
        <v>8.9394901855835757E-5</v>
      </c>
      <c r="Z1934" s="13">
        <f t="shared" si="2477"/>
        <v>8.2770652761553559E-5</v>
      </c>
      <c r="AA1934" s="13">
        <f t="shared" si="2478"/>
        <v>4.9663384904765248E-5</v>
      </c>
      <c r="AB1934" s="13">
        <f t="shared" si="2479"/>
        <v>1.4899313451739E-5</v>
      </c>
      <c r="AC1934" s="13">
        <f t="shared" si="2480"/>
        <v>1.1175277936825241E-8</v>
      </c>
      <c r="AD1934" s="13">
        <f t="shared" si="2481"/>
        <v>2.6817346906699928E-3</v>
      </c>
      <c r="AE1934" s="13">
        <f t="shared" si="2482"/>
        <v>2.6818176903586687E-4</v>
      </c>
      <c r="AF1934" s="13">
        <f t="shared" si="2483"/>
        <v>1.3409503463080926E-5</v>
      </c>
      <c r="AG1934" s="13">
        <f t="shared" si="2484"/>
        <v>4.4699728290710374E-7</v>
      </c>
      <c r="AH1934" s="13">
        <f t="shared" si="2485"/>
        <v>2.0693303628314129E-6</v>
      </c>
      <c r="AI1934" s="13">
        <f t="shared" si="2486"/>
        <v>1.2416230496632011E-6</v>
      </c>
      <c r="AJ1934" s="13">
        <f t="shared" si="2487"/>
        <v>3.7249436463725822E-7</v>
      </c>
      <c r="AK1934" s="13">
        <f t="shared" si="2488"/>
        <v>7.4500362904910194E-8</v>
      </c>
      <c r="AL1934" s="13">
        <f t="shared" si="2489"/>
        <v>2.6822033577968692E-11</v>
      </c>
      <c r="AM1934" s="13">
        <f t="shared" si="2490"/>
        <v>3.2181459904365677E-4</v>
      </c>
      <c r="AN1934" s="13">
        <f t="shared" si="2491"/>
        <v>3.2182455920549718E-5</v>
      </c>
      <c r="AO1934" s="13">
        <f t="shared" si="2492"/>
        <v>1.6091725983780227E-6</v>
      </c>
      <c r="AP1934" s="13">
        <f t="shared" si="2493"/>
        <v>5.3640746742331432E-8</v>
      </c>
      <c r="AQ1934" s="13">
        <f t="shared" si="2494"/>
        <v>1.3410601730860773E-9</v>
      </c>
      <c r="AR1934" s="13">
        <f t="shared" si="2495"/>
        <v>4.1387888172122856E-8</v>
      </c>
      <c r="AS1934" s="13">
        <f t="shared" si="2496"/>
        <v>2.4833229557931766E-8</v>
      </c>
      <c r="AT1934" s="13">
        <f t="shared" si="2497"/>
        <v>7.450117866756876E-9</v>
      </c>
      <c r="AU1934" s="13">
        <f t="shared" si="2498"/>
        <v>1.4900533738228422E-9</v>
      </c>
      <c r="AV1934" s="13">
        <f t="shared" si="2499"/>
        <v>2.2351247623354772E-10</v>
      </c>
      <c r="AW1934" s="13">
        <f t="shared" si="2500"/>
        <v>4.4705666961970502E-14</v>
      </c>
      <c r="AX1934" s="13">
        <f t="shared" si="2501"/>
        <v>3.2182103533563746E-5</v>
      </c>
      <c r="AY1934" s="13">
        <f t="shared" si="2502"/>
        <v>3.2183099569668105E-6</v>
      </c>
      <c r="AZ1934" s="13">
        <f t="shared" si="2503"/>
        <v>1.6092047818299893E-7</v>
      </c>
      <c r="BA1934" s="13">
        <f t="shared" si="2504"/>
        <v>5.3641819557266245E-9</v>
      </c>
      <c r="BB1934" s="13">
        <f t="shared" si="2505"/>
        <v>1.3410869942895384E-10</v>
      </c>
      <c r="BC1934" s="13">
        <f t="shared" si="2506"/>
        <v>2.6822570018640234E-12</v>
      </c>
      <c r="BD1934" s="13">
        <f t="shared" si="2507"/>
        <v>6.8981948545436275E-10</v>
      </c>
      <c r="BE1934" s="13">
        <f t="shared" si="2508"/>
        <v>4.1389996910644296E-10</v>
      </c>
      <c r="BF1934" s="13">
        <f t="shared" si="2509"/>
        <v>1.241724741317475E-10</v>
      </c>
      <c r="BG1934" s="13">
        <f t="shared" si="2510"/>
        <v>2.4834991516246023E-11</v>
      </c>
      <c r="BH1934" s="13">
        <f t="shared" si="2511"/>
        <v>3.7253232324114514E-12</v>
      </c>
      <c r="BI1934" s="13">
        <f t="shared" si="2512"/>
        <v>4.4704772866513203E-13</v>
      </c>
      <c r="BJ1934" s="14">
        <f t="shared" si="2513"/>
        <v>0.41938937154596129</v>
      </c>
      <c r="BK1934" s="14">
        <f t="shared" si="2514"/>
        <v>0.52682716942750774</v>
      </c>
      <c r="BL1934" s="14">
        <f t="shared" si="2515"/>
        <v>5.370061315458638E-2</v>
      </c>
      <c r="BM1934" s="14">
        <f t="shared" si="2516"/>
        <v>3.4140127131369484E-2</v>
      </c>
      <c r="BN1934" s="14">
        <f t="shared" si="2517"/>
        <v>0.96585657933953539</v>
      </c>
    </row>
    <row r="1935" spans="1:66" x14ac:dyDescent="0.25">
      <c r="A1935" t="s">
        <v>289</v>
      </c>
      <c r="B1935" t="s">
        <v>316</v>
      </c>
      <c r="C1935" t="s">
        <v>313</v>
      </c>
      <c r="D1935" s="7" t="s">
        <v>420</v>
      </c>
      <c r="E1935" s="10">
        <f>VLOOKUP(A1935,home!$A$2:$E$404,3,FALSE)</f>
        <v>1.6667000000000001</v>
      </c>
      <c r="F1935" s="10">
        <f>VLOOKUP(B1935,home!$B$2:$E$404,3,FALSE)</f>
        <v>0.1</v>
      </c>
      <c r="G1935" s="10">
        <f>VLOOKUP(C1935,away!$B$2:$E$404,4,FALSE)</f>
        <v>0.6</v>
      </c>
      <c r="H1935" s="10">
        <f>VLOOKUP(A1935,away!$A$2:$E$404,3,FALSE)</f>
        <v>0.93330000000000002</v>
      </c>
      <c r="I1935" s="10">
        <f>VLOOKUP(C1935,away!$B$2:$E$404,3,FALSE)</f>
        <v>0.53569999999999995</v>
      </c>
      <c r="J1935" s="10">
        <f>VLOOKUP(B1935,home!$B$2:$E$404,4,FALSE)</f>
        <v>0.1</v>
      </c>
      <c r="K1935" s="12">
        <f t="shared" si="2462"/>
        <v>0.10000200000000001</v>
      </c>
      <c r="L1935" s="12">
        <f t="shared" si="2463"/>
        <v>4.9996881E-2</v>
      </c>
      <c r="M1935" s="13">
        <f t="shared" si="2464"/>
        <v>0.86070893955782235</v>
      </c>
      <c r="N1935" s="13">
        <f t="shared" si="2465"/>
        <v>8.6072615373661329E-2</v>
      </c>
      <c r="O1935" s="13">
        <f t="shared" si="2466"/>
        <v>4.303276242670865E-2</v>
      </c>
      <c r="P1935" s="13">
        <f t="shared" si="2467"/>
        <v>4.3033623081957179E-3</v>
      </c>
      <c r="Q1935" s="13">
        <f t="shared" si="2468"/>
        <v>4.3037168412984389E-3</v>
      </c>
      <c r="R1935" s="13">
        <f t="shared" si="2469"/>
        <v>1.0757519510747116E-3</v>
      </c>
      <c r="S1935" s="13">
        <f t="shared" si="2470"/>
        <v>5.3789749079152752E-6</v>
      </c>
      <c r="T1935" s="13">
        <f t="shared" si="2471"/>
        <v>2.1517241877209401E-4</v>
      </c>
      <c r="U1935" s="13">
        <f t="shared" si="2472"/>
        <v>1.075773466113733E-4</v>
      </c>
      <c r="V1935" s="13">
        <f t="shared" si="2473"/>
        <v>2.9881927445821513E-9</v>
      </c>
      <c r="W1935" s="13">
        <f t="shared" si="2474"/>
        <v>1.4346009718784218E-4</v>
      </c>
      <c r="X1935" s="13">
        <f t="shared" si="2475"/>
        <v>7.1725574073489817E-6</v>
      </c>
      <c r="Y1935" s="13">
        <f t="shared" si="2476"/>
        <v>1.7930274958044777E-7</v>
      </c>
      <c r="Z1935" s="13">
        <f t="shared" si="2477"/>
        <v>1.7928080761133409E-5</v>
      </c>
      <c r="AA1935" s="13">
        <f t="shared" si="2478"/>
        <v>1.7928439322748627E-6</v>
      </c>
      <c r="AB1935" s="13">
        <f t="shared" si="2479"/>
        <v>8.9643989457675385E-8</v>
      </c>
      <c r="AC1935" s="13">
        <f t="shared" si="2480"/>
        <v>9.3377065663923911E-13</v>
      </c>
      <c r="AD1935" s="13">
        <f t="shared" si="2481"/>
        <v>3.5865741597446475E-6</v>
      </c>
      <c r="AE1935" s="13">
        <f t="shared" si="2482"/>
        <v>1.7931752146242819E-7</v>
      </c>
      <c r="AF1935" s="13">
        <f t="shared" si="2483"/>
        <v>4.482658390885984E-9</v>
      </c>
      <c r="AG1935" s="13">
        <f t="shared" si="2484"/>
        <v>7.4706312710926061E-11</v>
      </c>
      <c r="AH1935" s="13">
        <f t="shared" si="2485"/>
        <v>2.2408703009319402E-7</v>
      </c>
      <c r="AI1935" s="13">
        <f t="shared" si="2486"/>
        <v>2.2409151183379583E-8</v>
      </c>
      <c r="AJ1935" s="13">
        <f t="shared" si="2487"/>
        <v>1.1204799683201621E-9</v>
      </c>
      <c r="AK1935" s="13">
        <f t="shared" si="2488"/>
        <v>3.7350079263984287E-11</v>
      </c>
      <c r="AL1935" s="13">
        <f t="shared" si="2489"/>
        <v>1.8674621645476755E-16</v>
      </c>
      <c r="AM1935" s="13">
        <f t="shared" si="2490"/>
        <v>7.1732917824556797E-8</v>
      </c>
      <c r="AN1935" s="13">
        <f t="shared" si="2491"/>
        <v>3.5864221562571457E-9</v>
      </c>
      <c r="AO1935" s="13">
        <f t="shared" si="2492"/>
        <v>8.9654960881075955E-11</v>
      </c>
      <c r="AP1935" s="13">
        <f t="shared" si="2493"/>
        <v>1.4941561367436045E-12</v>
      </c>
      <c r="AQ1935" s="13">
        <f t="shared" si="2494"/>
        <v>1.8675786641047421E-14</v>
      </c>
      <c r="AR1935" s="13">
        <f t="shared" si="2495"/>
        <v>2.240730515442568E-9</v>
      </c>
      <c r="AS1935" s="13">
        <f t="shared" si="2496"/>
        <v>2.2407753300528766E-10</v>
      </c>
      <c r="AT1935" s="13">
        <f t="shared" si="2497"/>
        <v>1.1204100727797385E-11</v>
      </c>
      <c r="AU1935" s="13">
        <f t="shared" si="2498"/>
        <v>3.7347749366039803E-13</v>
      </c>
      <c r="AV1935" s="13">
        <f t="shared" si="2499"/>
        <v>9.3371240802567788E-15</v>
      </c>
      <c r="AW1935" s="13">
        <f t="shared" si="2500"/>
        <v>2.5935875266268041E-20</v>
      </c>
      <c r="AX1935" s="13">
        <f t="shared" si="2501"/>
        <v>1.1955725413818885E-9</v>
      </c>
      <c r="AY1935" s="13">
        <f t="shared" si="2502"/>
        <v>5.9774898078337882E-11</v>
      </c>
      <c r="AZ1935" s="13">
        <f t="shared" si="2503"/>
        <v>1.4942792330048937E-12</v>
      </c>
      <c r="BA1935" s="13">
        <f t="shared" si="2504"/>
        <v>2.4903100331105666E-14</v>
      </c>
      <c r="BB1935" s="13">
        <f t="shared" si="2505"/>
        <v>3.1126933594633751E-16</v>
      </c>
      <c r="BC1935" s="13">
        <f t="shared" si="2506"/>
        <v>3.1124991896516121E-18</v>
      </c>
      <c r="BD1935" s="13">
        <f t="shared" si="2507"/>
        <v>1.8671589488941812E-11</v>
      </c>
      <c r="BE1935" s="13">
        <f t="shared" si="2508"/>
        <v>1.8671962920731587E-12</v>
      </c>
      <c r="BF1935" s="13">
        <f t="shared" si="2509"/>
        <v>9.3361681799949979E-14</v>
      </c>
      <c r="BG1935" s="13">
        <f t="shared" si="2510"/>
        <v>3.1121183011195325E-15</v>
      </c>
      <c r="BH1935" s="13">
        <f t="shared" si="2511"/>
        <v>7.7804513587138855E-17</v>
      </c>
      <c r="BI1935" s="13">
        <f t="shared" si="2512"/>
        <v>1.5561213935482108E-18</v>
      </c>
      <c r="BJ1935" s="14">
        <f t="shared" si="2513"/>
        <v>9.0746163707497232E-2</v>
      </c>
      <c r="BK1935" s="14">
        <f t="shared" si="2514"/>
        <v>0.86501768388982758</v>
      </c>
      <c r="BL1935" s="14">
        <f t="shared" si="2515"/>
        <v>4.4218224363358101E-2</v>
      </c>
      <c r="BM1935" s="14">
        <f t="shared" si="2516"/>
        <v>5.0285152290796933E-4</v>
      </c>
      <c r="BN1935" s="14">
        <f t="shared" si="2517"/>
        <v>0.99949714845876114</v>
      </c>
    </row>
    <row r="1936" spans="1:66" x14ac:dyDescent="0.25">
      <c r="A1936" t="s">
        <v>337</v>
      </c>
      <c r="B1936" t="s">
        <v>86</v>
      </c>
      <c r="C1936" t="s">
        <v>95</v>
      </c>
      <c r="D1936" s="7" t="s">
        <v>421</v>
      </c>
      <c r="E1936" s="10">
        <f>VLOOKUP(A1936,home!$A$2:$E$404,3,FALSE)</f>
        <v>1.2959000000000001</v>
      </c>
      <c r="F1936" s="10">
        <f>VLOOKUP(B1936,home!$B$2:$E$404,3,FALSE)</f>
        <v>1.2861</v>
      </c>
      <c r="G1936" s="10">
        <f>VLOOKUP(C1936,away!$B$2:$E$404,4,FALSE)</f>
        <v>0.51439999999999997</v>
      </c>
      <c r="H1936" s="10">
        <f>VLOOKUP(A1936,away!$A$2:$E$404,3,FALSE)</f>
        <v>1</v>
      </c>
      <c r="I1936" s="10">
        <f>VLOOKUP(C1936,away!$B$2:$E$404,3,FALSE)</f>
        <v>0.33329999999999999</v>
      </c>
      <c r="J1936" s="10">
        <f>VLOOKUP(B1936,home!$B$2:$E$404,4,FALSE)</f>
        <v>0.66669999999999996</v>
      </c>
      <c r="K1936" s="12">
        <f t="shared" si="2462"/>
        <v>0.85732835565599996</v>
      </c>
      <c r="L1936" s="12">
        <f t="shared" si="2463"/>
        <v>0.22221110999999999</v>
      </c>
      <c r="M1936" s="13">
        <f t="shared" si="2464"/>
        <v>0.33975195706582345</v>
      </c>
      <c r="N1936" s="13">
        <f t="shared" si="2465"/>
        <v>0.2912789866821503</v>
      </c>
      <c r="O1936" s="13">
        <f t="shared" si="2466"/>
        <v>7.5496659504268968E-2</v>
      </c>
      <c r="P1936" s="13">
        <f t="shared" si="2467"/>
        <v>6.4725426950315842E-2</v>
      </c>
      <c r="Q1936" s="13">
        <f t="shared" si="2468"/>
        <v>0.12486086734467691</v>
      </c>
      <c r="R1936" s="13">
        <f t="shared" si="2469"/>
        <v>8.3880982548678283E-3</v>
      </c>
      <c r="S1936" s="13">
        <f t="shared" si="2470"/>
        <v>3.0826760573221816E-3</v>
      </c>
      <c r="T1936" s="13">
        <f t="shared" si="2471"/>
        <v>2.7745471928223409E-2</v>
      </c>
      <c r="U1936" s="13">
        <f t="shared" si="2472"/>
        <v>7.1913544839267976E-3</v>
      </c>
      <c r="V1936" s="13">
        <f t="shared" si="2473"/>
        <v>6.5252677500001377E-5</v>
      </c>
      <c r="W1936" s="13">
        <f t="shared" si="2474"/>
        <v>3.568225402879794E-2</v>
      </c>
      <c r="X1936" s="13">
        <f t="shared" si="2475"/>
        <v>7.9289932750411622E-3</v>
      </c>
      <c r="Y1936" s="13">
        <f t="shared" si="2476"/>
        <v>8.8095519841471575E-4</v>
      </c>
      <c r="Z1936" s="13">
        <f t="shared" si="2477"/>
        <v>6.2130954133441394E-4</v>
      </c>
      <c r="AA1936" s="13">
        <f t="shared" si="2478"/>
        <v>5.3266628742561662E-4</v>
      </c>
      <c r="AB1936" s="13">
        <f t="shared" si="2479"/>
        <v>2.2833495615599508E-4</v>
      </c>
      <c r="AC1936" s="13">
        <f t="shared" si="2480"/>
        <v>7.7694685104135325E-7</v>
      </c>
      <c r="AD1936" s="13">
        <f t="shared" si="2481"/>
        <v>7.6478520431522527E-3</v>
      </c>
      <c r="AE1936" s="13">
        <f t="shared" si="2482"/>
        <v>1.69943769162463E-3</v>
      </c>
      <c r="AF1936" s="13">
        <f t="shared" si="2483"/>
        <v>1.8881696791587334E-4</v>
      </c>
      <c r="AG1936" s="13">
        <f t="shared" si="2484"/>
        <v>1.3985742675806859E-5</v>
      </c>
      <c r="AH1936" s="13">
        <f t="shared" si="2485"/>
        <v>3.4515470708377757E-5</v>
      </c>
      <c r="AI1936" s="13">
        <f t="shared" si="2486"/>
        <v>2.9591091747106337E-5</v>
      </c>
      <c r="AJ1936" s="13">
        <f t="shared" si="2487"/>
        <v>1.2684641014806252E-5</v>
      </c>
      <c r="AK1936" s="13">
        <f t="shared" si="2488"/>
        <v>3.6249674744368331E-6</v>
      </c>
      <c r="AL1936" s="13">
        <f t="shared" si="2489"/>
        <v>5.9205800709029912E-9</v>
      </c>
      <c r="AM1936" s="13">
        <f t="shared" si="2490"/>
        <v>1.3113440832912206E-3</v>
      </c>
      <c r="AN1936" s="13">
        <f t="shared" si="2491"/>
        <v>2.9139522434007458E-4</v>
      </c>
      <c r="AO1936" s="13">
        <f t="shared" si="2492"/>
        <v>3.2375628124653487E-5</v>
      </c>
      <c r="AP1936" s="13">
        <f t="shared" si="2493"/>
        <v>2.3980747541754888E-6</v>
      </c>
      <c r="AQ1936" s="13">
        <f t="shared" si="2494"/>
        <v>1.3321971324707815E-7</v>
      </c>
      <c r="AR1936" s="13">
        <f t="shared" si="2495"/>
        <v>1.5339442116562225E-6</v>
      </c>
      <c r="AS1936" s="13">
        <f t="shared" si="2496"/>
        <v>1.3150938686472684E-6</v>
      </c>
      <c r="AT1936" s="13">
        <f t="shared" si="2497"/>
        <v>5.6373363197032507E-7</v>
      </c>
      <c r="AU1936" s="13">
        <f t="shared" si="2498"/>
        <v>1.6110160924170116E-7</v>
      </c>
      <c r="AV1936" s="13">
        <f t="shared" si="2499"/>
        <v>3.4529244436180777E-8</v>
      </c>
      <c r="AW1936" s="13">
        <f t="shared" si="2500"/>
        <v>3.1331033069621555E-11</v>
      </c>
      <c r="AX1936" s="13">
        <f t="shared" si="2501"/>
        <v>1.8737541110454774E-4</v>
      </c>
      <c r="AY1936" s="13">
        <f t="shared" si="2502"/>
        <v>4.1636898088247879E-5</v>
      </c>
      <c r="AZ1936" s="13">
        <f t="shared" si="2503"/>
        <v>4.6260906705732184E-6</v>
      </c>
      <c r="BA1936" s="13">
        <f t="shared" si="2504"/>
        <v>3.4265624762290625E-7</v>
      </c>
      <c r="BB1936" s="13">
        <f t="shared" si="2505"/>
        <v>1.9035506283180218E-8</v>
      </c>
      <c r="BC1936" s="13">
        <f t="shared" si="2506"/>
        <v>8.4598019611949057E-10</v>
      </c>
      <c r="BD1936" s="13">
        <f t="shared" si="2507"/>
        <v>5.6809907658367248E-8</v>
      </c>
      <c r="BE1936" s="13">
        <f t="shared" si="2508"/>
        <v>4.8704744717717191E-8</v>
      </c>
      <c r="BF1936" s="13">
        <f t="shared" si="2509"/>
        <v>2.0877979350742864E-8</v>
      </c>
      <c r="BG1936" s="13">
        <f t="shared" si="2510"/>
        <v>5.9664279020641012E-9</v>
      </c>
      <c r="BH1936" s="13">
        <f t="shared" si="2511"/>
        <v>1.2787969556041733E-9</v>
      </c>
      <c r="BI1936" s="13">
        <f t="shared" si="2512"/>
        <v>2.1926977823320499E-10</v>
      </c>
      <c r="BJ1936" s="14">
        <f t="shared" si="2513"/>
        <v>0.49979926807049369</v>
      </c>
      <c r="BK1936" s="14">
        <f t="shared" si="2514"/>
        <v>0.40766773251648086</v>
      </c>
      <c r="BL1936" s="14">
        <f t="shared" si="2515"/>
        <v>9.1921271917282263E-2</v>
      </c>
      <c r="BM1936" s="14">
        <f t="shared" si="2516"/>
        <v>9.5465949376730849E-2</v>
      </c>
      <c r="BN1936" s="14">
        <f t="shared" si="2517"/>
        <v>0.90450199580210333</v>
      </c>
    </row>
    <row r="1937" spans="1:66" x14ac:dyDescent="0.25">
      <c r="A1937" t="s">
        <v>337</v>
      </c>
      <c r="B1937" t="s">
        <v>83</v>
      </c>
      <c r="C1937" t="s">
        <v>72</v>
      </c>
      <c r="D1937" s="7" t="s">
        <v>421</v>
      </c>
      <c r="E1937" s="10">
        <f>VLOOKUP(A1937,home!$A$2:$E$404,3,FALSE)</f>
        <v>1.2959000000000001</v>
      </c>
      <c r="F1937" s="10">
        <f>VLOOKUP(B1937,home!$B$2:$E$404,3,FALSE)</f>
        <v>1.1575</v>
      </c>
      <c r="G1937" s="10">
        <f>VLOOKUP(C1937,away!$B$2:$E$404,4,FALSE)</f>
        <v>1.2861</v>
      </c>
      <c r="H1937" s="10">
        <f>VLOOKUP(A1937,away!$A$2:$E$404,3,FALSE)</f>
        <v>1</v>
      </c>
      <c r="I1937" s="10">
        <f>VLOOKUP(C1937,away!$B$2:$E$404,3,FALSE)</f>
        <v>1</v>
      </c>
      <c r="J1937" s="10">
        <f>VLOOKUP(B1937,home!$B$2:$E$404,4,FALSE)</f>
        <v>1.5</v>
      </c>
      <c r="K1937" s="12">
        <f t="shared" si="2462"/>
        <v>1.9291554659249999</v>
      </c>
      <c r="L1937" s="12">
        <f t="shared" si="2463"/>
        <v>1.5</v>
      </c>
      <c r="M1937" s="13">
        <f t="shared" si="2464"/>
        <v>3.2414304201022107E-2</v>
      </c>
      <c r="N1937" s="13">
        <f t="shared" si="2465"/>
        <v>6.2532232123557491E-2</v>
      </c>
      <c r="O1937" s="13">
        <f t="shared" si="2466"/>
        <v>4.8621456301533167E-2</v>
      </c>
      <c r="P1937" s="13">
        <f t="shared" si="2467"/>
        <v>9.3798348185336236E-2</v>
      </c>
      <c r="Q1937" s="13">
        <f t="shared" si="2468"/>
        <v>6.0317198698825909E-2</v>
      </c>
      <c r="R1937" s="13">
        <f t="shared" si="2469"/>
        <v>3.6466092226149882E-2</v>
      </c>
      <c r="S1937" s="13">
        <f t="shared" si="2470"/>
        <v>6.7856848536179154E-2</v>
      </c>
      <c r="T1937" s="13">
        <f t="shared" si="2471"/>
        <v>9.0475798048238867E-2</v>
      </c>
      <c r="U1937" s="13">
        <f t="shared" si="2472"/>
        <v>7.0348761139002181E-2</v>
      </c>
      <c r="V1937" s="13">
        <f t="shared" si="2473"/>
        <v>2.1817735042335813E-2</v>
      </c>
      <c r="W1937" s="13">
        <f t="shared" si="2474"/>
        <v>3.8787084519708095E-2</v>
      </c>
      <c r="X1937" s="13">
        <f t="shared" si="2475"/>
        <v>5.818062677956215E-2</v>
      </c>
      <c r="Y1937" s="13">
        <f t="shared" si="2476"/>
        <v>4.363547008467162E-2</v>
      </c>
      <c r="Z1937" s="13">
        <f t="shared" si="2477"/>
        <v>1.8233046113074945E-2</v>
      </c>
      <c r="AA1937" s="13">
        <f t="shared" si="2478"/>
        <v>3.5174380569501097E-2</v>
      </c>
      <c r="AB1937" s="13">
        <f t="shared" si="2479"/>
        <v>3.3928424268089584E-2</v>
      </c>
      <c r="AC1937" s="13">
        <f t="shared" si="2480"/>
        <v>3.9459190135336447E-3</v>
      </c>
      <c r="AD1937" s="13">
        <f t="shared" si="2481"/>
        <v>1.8706579027122455E-2</v>
      </c>
      <c r="AE1937" s="13">
        <f t="shared" si="2482"/>
        <v>2.8059868540683684E-2</v>
      </c>
      <c r="AF1937" s="13">
        <f t="shared" si="2483"/>
        <v>2.1044901405512764E-2</v>
      </c>
      <c r="AG1937" s="13">
        <f t="shared" si="2484"/>
        <v>1.0522450702756385E-2</v>
      </c>
      <c r="AH1937" s="13">
        <f t="shared" si="2485"/>
        <v>6.8373922924031046E-3</v>
      </c>
      <c r="AI1937" s="13">
        <f t="shared" si="2486"/>
        <v>1.3190392713562914E-2</v>
      </c>
      <c r="AJ1937" s="13">
        <f t="shared" si="2487"/>
        <v>1.2723159100533597E-2</v>
      </c>
      <c r="AK1937" s="13">
        <f t="shared" si="2488"/>
        <v>8.1816506408759308E-3</v>
      </c>
      <c r="AL1937" s="13">
        <f t="shared" si="2489"/>
        <v>4.5673747398334831E-4</v>
      </c>
      <c r="AM1937" s="13">
        <f t="shared" si="2490"/>
        <v>7.2175798357862484E-3</v>
      </c>
      <c r="AN1937" s="13">
        <f t="shared" si="2491"/>
        <v>1.0826369753679373E-2</v>
      </c>
      <c r="AO1937" s="13">
        <f t="shared" si="2492"/>
        <v>8.1197773152595302E-3</v>
      </c>
      <c r="AP1937" s="13">
        <f t="shared" si="2493"/>
        <v>4.059888657629766E-3</v>
      </c>
      <c r="AQ1937" s="13">
        <f t="shared" si="2494"/>
        <v>1.5224582466111625E-3</v>
      </c>
      <c r="AR1937" s="13">
        <f t="shared" si="2495"/>
        <v>2.0512176877209294E-3</v>
      </c>
      <c r="AS1937" s="13">
        <f t="shared" si="2496"/>
        <v>3.9571178140688701E-3</v>
      </c>
      <c r="AT1937" s="13">
        <f t="shared" si="2497"/>
        <v>3.816947730160075E-3</v>
      </c>
      <c r="AU1937" s="13">
        <f t="shared" si="2498"/>
        <v>2.454495192262777E-3</v>
      </c>
      <c r="AV1937" s="13">
        <f t="shared" si="2499"/>
        <v>1.1837757040600923E-3</v>
      </c>
      <c r="AW1937" s="13">
        <f t="shared" si="2500"/>
        <v>3.6713233101156493E-5</v>
      </c>
      <c r="AX1937" s="13">
        <f t="shared" si="2501"/>
        <v>2.3206389318261864E-3</v>
      </c>
      <c r="AY1937" s="13">
        <f t="shared" si="2502"/>
        <v>3.48095839773928E-3</v>
      </c>
      <c r="AZ1937" s="13">
        <f t="shared" si="2503"/>
        <v>2.6107187983044605E-3</v>
      </c>
      <c r="BA1937" s="13">
        <f t="shared" si="2504"/>
        <v>1.3053593991522304E-3</v>
      </c>
      <c r="BB1937" s="13">
        <f t="shared" si="2505"/>
        <v>4.8950977468208644E-4</v>
      </c>
      <c r="BC1937" s="13">
        <f t="shared" si="2506"/>
        <v>1.4685293240462581E-4</v>
      </c>
      <c r="BD1937" s="13">
        <f t="shared" si="2507"/>
        <v>5.12804421930233E-4</v>
      </c>
      <c r="BE1937" s="13">
        <f t="shared" si="2508"/>
        <v>9.8927945351721881E-4</v>
      </c>
      <c r="BF1937" s="13">
        <f t="shared" si="2509"/>
        <v>9.5423693254001994E-4</v>
      </c>
      <c r="BG1937" s="13">
        <f t="shared" si="2510"/>
        <v>6.1362379806569501E-4</v>
      </c>
      <c r="BH1937" s="13">
        <f t="shared" si="2511"/>
        <v>2.9594392601502346E-4</v>
      </c>
      <c r="BI1937" s="13">
        <f t="shared" si="2512"/>
        <v>1.1418436849583721E-4</v>
      </c>
      <c r="BJ1937" s="14">
        <f t="shared" si="2513"/>
        <v>0.47436232197371436</v>
      </c>
      <c r="BK1937" s="14">
        <f t="shared" si="2514"/>
        <v>0.22377085085012957</v>
      </c>
      <c r="BL1937" s="14">
        <f t="shared" si="2515"/>
        <v>0.28241533628048826</v>
      </c>
      <c r="BM1937" s="14">
        <f t="shared" si="2516"/>
        <v>0.66118767831634417</v>
      </c>
      <c r="BN1937" s="14">
        <f t="shared" si="2517"/>
        <v>0.33414963173642476</v>
      </c>
    </row>
    <row r="1938" spans="1:66" x14ac:dyDescent="0.25">
      <c r="A1938" t="s">
        <v>338</v>
      </c>
      <c r="B1938" t="s">
        <v>116</v>
      </c>
      <c r="C1938" t="s">
        <v>119</v>
      </c>
      <c r="D1938" s="7" t="s">
        <v>421</v>
      </c>
      <c r="E1938" s="10">
        <f>VLOOKUP(A1938,home!$A$2:$E$404,3,FALSE)</f>
        <v>1.2710999999999999</v>
      </c>
      <c r="F1938" s="10">
        <f>VLOOKUP(B1938,home!$B$2:$E$404,3,FALSE)</f>
        <v>0.5383</v>
      </c>
      <c r="G1938" s="10">
        <f>VLOOKUP(C1938,away!$B$2:$E$404,4,FALSE)</f>
        <v>0.86950000000000005</v>
      </c>
      <c r="H1938" s="10">
        <f>VLOOKUP(A1938,away!$A$2:$E$404,3,FALSE)</f>
        <v>0.94469999999999998</v>
      </c>
      <c r="I1938" s="10">
        <f>VLOOKUP(C1938,away!$B$2:$E$404,3,FALSE)</f>
        <v>2.1171000000000002</v>
      </c>
      <c r="J1938" s="10">
        <f>VLOOKUP(B1938,home!$B$2:$E$404,4,FALSE)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343</v>
      </c>
      <c r="B1939" t="s">
        <v>211</v>
      </c>
      <c r="C1939" t="s">
        <v>197</v>
      </c>
      <c r="D1939" s="7" t="s">
        <v>421</v>
      </c>
      <c r="E1939" s="10">
        <f>VLOOKUP(A1939,home!$A$2:$E$404,3,FALSE)</f>
        <v>1.3976999999999999</v>
      </c>
      <c r="F1939" s="10">
        <f>VLOOKUP(B1939,home!$B$2:$E$404,3,FALSE)</f>
        <v>1.2683</v>
      </c>
      <c r="G1939" s="10">
        <f>VLOOKUP(C1939,away!$B$2:$E$404,4,FALSE)</f>
        <v>1.4730000000000001</v>
      </c>
      <c r="H1939" s="10">
        <f>VLOOKUP(A1939,away!$A$2:$E$404,3,FALSE)</f>
        <v>1.0585</v>
      </c>
      <c r="I1939" s="10">
        <f>VLOOKUP(C1939,away!$B$2:$E$404,3,FALSE)</f>
        <v>0.94469999999999998</v>
      </c>
      <c r="J1939" s="10">
        <f>VLOOKUP(B1939,home!$B$2:$E$404,4,FALSE)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346</v>
      </c>
      <c r="B1940" t="s">
        <v>246</v>
      </c>
      <c r="C1940" t="s">
        <v>322</v>
      </c>
      <c r="D1940" s="7" t="s">
        <v>421</v>
      </c>
      <c r="E1940" s="10">
        <f>VLOOKUP(A1940,home!$A$2:$E$404,3,FALSE)</f>
        <v>1.254</v>
      </c>
      <c r="F1940" s="10">
        <f>VLOOKUP(B1940,home!$B$2:$E$404,3,FALSE)</f>
        <v>0.63800000000000001</v>
      </c>
      <c r="G1940" s="10">
        <f>VLOOKUP(C1940,away!$B$2:$E$404,4,FALSE)</f>
        <v>1.1164000000000001</v>
      </c>
      <c r="H1940" s="10">
        <f>VLOOKUP(A1940,away!$A$2:$E$404,3,FALSE)</f>
        <v>0.9476</v>
      </c>
      <c r="I1940" s="10">
        <f>VLOOKUP(C1940,away!$B$2:$E$404,3,FALSE)</f>
        <v>1.4071</v>
      </c>
      <c r="J1940" s="10">
        <f>VLOOKUP(B1940,home!$B$2:$E$404,4,FALSE)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337</v>
      </c>
      <c r="B1941" s="15" t="s">
        <v>71</v>
      </c>
      <c r="C1941" s="15" t="s">
        <v>76</v>
      </c>
      <c r="D1941" s="21" t="s">
        <v>422</v>
      </c>
      <c r="E1941" s="15">
        <f>VLOOKUP(A1941,home!$A$2:$E$404,3,FALSE)</f>
        <v>1.2959000000000001</v>
      </c>
      <c r="F1941" s="15">
        <f>VLOOKUP(B1941,home!$B$2:$E$404,3,FALSE)</f>
        <v>0.96460000000000001</v>
      </c>
      <c r="G1941" s="15">
        <f>VLOOKUP(C1941,away!$B$2:$E$404,4,FALSE)</f>
        <v>0.57869999999999999</v>
      </c>
      <c r="H1941" s="15">
        <f>VLOOKUP(A1941,away!$A$2:$E$404,3,FALSE)</f>
        <v>1</v>
      </c>
      <c r="I1941" s="15">
        <f>VLOOKUP(C1941,away!$B$2:$E$404,3,FALSE)</f>
        <v>1.5</v>
      </c>
      <c r="J1941" s="15">
        <f>VLOOKUP(B1941,home!$B$2:$E$404,4,FALSE)</f>
        <v>0.75</v>
      </c>
      <c r="K1941" s="16">
        <f t="shared" si="2462"/>
        <v>0.72338954851799997</v>
      </c>
      <c r="L1941" s="16">
        <f t="shared" si="2463"/>
        <v>1.125</v>
      </c>
      <c r="M1941" s="17">
        <f t="shared" si="2464"/>
        <v>0.15749059315218372</v>
      </c>
      <c r="N1941" s="17">
        <f t="shared" si="2465"/>
        <v>0.11392704907619022</v>
      </c>
      <c r="O1941" s="17">
        <f t="shared" si="2466"/>
        <v>0.17717691729620666</v>
      </c>
      <c r="P1941" s="17">
        <f t="shared" si="2467"/>
        <v>0.12816793021071399</v>
      </c>
      <c r="Q1941" s="17">
        <f t="shared" si="2468"/>
        <v>4.1206818297606633E-2</v>
      </c>
      <c r="R1941" s="17">
        <f t="shared" si="2469"/>
        <v>9.9662015979116308E-2</v>
      </c>
      <c r="S1941" s="17">
        <f t="shared" si="2470"/>
        <v>2.6076189703954204E-2</v>
      </c>
      <c r="T1941" s="17">
        <f t="shared" si="2471"/>
        <v>4.6357670584807456E-2</v>
      </c>
      <c r="U1941" s="17">
        <f t="shared" si="2472"/>
        <v>7.2094460743526642E-2</v>
      </c>
      <c r="V1941" s="17">
        <f t="shared" si="2473"/>
        <v>2.3579053871266437E-3</v>
      </c>
      <c r="W1941" s="17">
        <f t="shared" si="2474"/>
        <v>9.9361938947229739E-3</v>
      </c>
      <c r="X1941" s="17">
        <f t="shared" si="2475"/>
        <v>1.1178218131563344E-2</v>
      </c>
      <c r="Y1941" s="17">
        <f t="shared" si="2476"/>
        <v>6.2877476990043845E-3</v>
      </c>
      <c r="Z1941" s="17">
        <f t="shared" si="2477"/>
        <v>3.7373255992168605E-2</v>
      </c>
      <c r="AA1941" s="17">
        <f t="shared" si="2478"/>
        <v>2.7035422778822486E-2</v>
      </c>
      <c r="AB1941" s="17">
        <f t="shared" si="2479"/>
        <v>9.778571138982825E-3</v>
      </c>
      <c r="AC1941" s="17">
        <f t="shared" si="2480"/>
        <v>1.1993091422636968E-4</v>
      </c>
      <c r="AD1941" s="17">
        <f t="shared" si="2481"/>
        <v>1.7969347038727396E-3</v>
      </c>
      <c r="AE1941" s="17">
        <f t="shared" si="2482"/>
        <v>2.0215515418568319E-3</v>
      </c>
      <c r="AF1941" s="17">
        <f t="shared" si="2483"/>
        <v>1.1371227422944685E-3</v>
      </c>
      <c r="AG1941" s="17">
        <f t="shared" si="2484"/>
        <v>4.2642102836042557E-4</v>
      </c>
      <c r="AH1941" s="17">
        <f t="shared" si="2485"/>
        <v>1.0511228247797421E-2</v>
      </c>
      <c r="AI1941" s="17">
        <f t="shared" si="2486"/>
        <v>7.603712656543824E-3</v>
      </c>
      <c r="AJ1941" s="17">
        <f t="shared" si="2487"/>
        <v>2.7502231328389195E-3</v>
      </c>
      <c r="AK1941" s="17">
        <f t="shared" si="2488"/>
        <v>6.6316089012936853E-4</v>
      </c>
      <c r="AL1941" s="17">
        <f t="shared" si="2489"/>
        <v>3.9040546453004063E-6</v>
      </c>
      <c r="AM1941" s="17">
        <f t="shared" si="2490"/>
        <v>2.5997675683016547E-4</v>
      </c>
      <c r="AN1941" s="17">
        <f t="shared" si="2491"/>
        <v>2.9247385143393612E-4</v>
      </c>
      <c r="AO1941" s="17">
        <f t="shared" si="2492"/>
        <v>1.6451654143158915E-4</v>
      </c>
      <c r="AP1941" s="17">
        <f t="shared" si="2493"/>
        <v>6.1693703036845923E-5</v>
      </c>
      <c r="AQ1941" s="17">
        <f t="shared" si="2494"/>
        <v>1.7351353979112915E-5</v>
      </c>
      <c r="AR1941" s="17">
        <f t="shared" si="2495"/>
        <v>2.36502635575442E-3</v>
      </c>
      <c r="AS1941" s="17">
        <f t="shared" si="2496"/>
        <v>1.7108353477223606E-3</v>
      </c>
      <c r="AT1941" s="17">
        <f t="shared" si="2497"/>
        <v>6.1880020488875697E-4</v>
      </c>
      <c r="AU1941" s="17">
        <f t="shared" si="2498"/>
        <v>1.4921120027910792E-4</v>
      </c>
      <c r="AV1941" s="17">
        <f t="shared" si="2499"/>
        <v>2.6984455700933183E-5</v>
      </c>
      <c r="AW1941" s="17">
        <f t="shared" si="2500"/>
        <v>8.8254760226670551E-8</v>
      </c>
      <c r="AX1941" s="17">
        <f t="shared" si="2501"/>
        <v>3.1344078124757867E-5</v>
      </c>
      <c r="AY1941" s="17">
        <f t="shared" si="2502"/>
        <v>3.5262087890352598E-5</v>
      </c>
      <c r="AZ1941" s="17">
        <f t="shared" si="2503"/>
        <v>1.9834924438323342E-5</v>
      </c>
      <c r="BA1941" s="17">
        <f t="shared" si="2504"/>
        <v>7.4380966643712526E-6</v>
      </c>
      <c r="BB1941" s="17">
        <f t="shared" si="2505"/>
        <v>2.0919646868544149E-6</v>
      </c>
      <c r="BC1941" s="17">
        <f t="shared" si="2506"/>
        <v>4.7069205454224336E-7</v>
      </c>
      <c r="BD1941" s="17">
        <f t="shared" si="2507"/>
        <v>4.4344244170395336E-4</v>
      </c>
      <c r="BE1941" s="17">
        <f t="shared" si="2508"/>
        <v>3.2078162769794236E-4</v>
      </c>
      <c r="BF1941" s="17">
        <f t="shared" si="2509"/>
        <v>1.1602503841664183E-4</v>
      </c>
      <c r="BG1941" s="17">
        <f t="shared" si="2510"/>
        <v>2.7977100052332714E-5</v>
      </c>
      <c r="BH1941" s="17">
        <f t="shared" si="2511"/>
        <v>5.0595854439249672E-6</v>
      </c>
      <c r="BI1941" s="17">
        <f t="shared" si="2512"/>
        <v>7.3201024599382549E-7</v>
      </c>
      <c r="BJ1941" s="18">
        <f t="shared" si="2513"/>
        <v>0.23516818175085036</v>
      </c>
      <c r="BK1941" s="18">
        <f t="shared" si="2514"/>
        <v>0.31425171551074055</v>
      </c>
      <c r="BL1941" s="18">
        <f t="shared" si="2515"/>
        <v>0.41306058823187075</v>
      </c>
      <c r="BM1941" s="18">
        <f t="shared" si="2516"/>
        <v>0.28218724364048264</v>
      </c>
      <c r="BN1941" s="18">
        <f t="shared" si="2517"/>
        <v>0.71763132401201746</v>
      </c>
    </row>
    <row r="1942" spans="1:66" x14ac:dyDescent="0.25">
      <c r="A1942" t="s">
        <v>341</v>
      </c>
      <c r="B1942" t="s">
        <v>167</v>
      </c>
      <c r="C1942" t="s">
        <v>173</v>
      </c>
      <c r="D1942" s="7" t="s">
        <v>423</v>
      </c>
      <c r="E1942" s="10">
        <f>VLOOKUP(A1942,home!$A$2:$E$404,3,FALSE)</f>
        <v>1.2188000000000001</v>
      </c>
      <c r="F1942" s="10">
        <f>VLOOKUP(B1942,home!$B$2:$E$404,3,FALSE)</f>
        <v>1.0940000000000001</v>
      </c>
      <c r="G1942" s="10">
        <f>VLOOKUP(C1942,away!$B$2:$E$404,4,FALSE)</f>
        <v>0.82050000000000001</v>
      </c>
      <c r="H1942" s="10">
        <f>VLOOKUP(A1942,away!$A$2:$E$404,3,FALSE)</f>
        <v>1</v>
      </c>
      <c r="I1942" s="10">
        <f>VLOOKUP(C1942,away!$B$2:$E$404,3,FALSE)</f>
        <v>0.33329999999999999</v>
      </c>
      <c r="J1942" s="10">
        <f>VLOOKUP(B1942,home!$B$2:$E$404,4,FALSE)</f>
        <v>1</v>
      </c>
      <c r="K1942" s="12">
        <f t="shared" ref="K1942:K1954" si="2518">E1942*F1942*G1942</f>
        <v>1.0940277876000002</v>
      </c>
      <c r="L1942" s="12">
        <f t="shared" ref="L1942:L1954" si="2519">H1942*I1942*J1942</f>
        <v>0.33329999999999999</v>
      </c>
      <c r="M1942" s="13">
        <f t="shared" ref="M1942:M1954" si="2520">_xlfn.POISSON.DIST(0,K1942,FALSE) * _xlfn.POISSON.DIST(0,L1942,FALSE)</f>
        <v>0.23994926169367375</v>
      </c>
      <c r="N1942" s="13">
        <f t="shared" ref="N1942:N1954" si="2521">_xlfn.POISSON.DIST(1,K1942,FALSE) * _xlfn.POISSON.DIST(0,L1942,FALSE)</f>
        <v>0.26251115990698332</v>
      </c>
      <c r="O1942" s="13">
        <f t="shared" ref="O1942:O1954" si="2522">_xlfn.POISSON.DIST(0,K1942,FALSE) * _xlfn.POISSON.DIST(1,L1942,FALSE)</f>
        <v>7.9975088922501464E-2</v>
      </c>
      <c r="P1942" s="13">
        <f t="shared" ref="P1942:P1954" si="2523">_xlfn.POISSON.DIST(1,K1942,FALSE) * _xlfn.POISSON.DIST(1,L1942,FALSE)</f>
        <v>8.7494969596997554E-2</v>
      </c>
      <c r="Q1942" s="13">
        <f t="shared" ref="Q1942:Q1954" si="2524">_xlfn.POISSON.DIST(2,K1942,FALSE) * _xlfn.POISSON.DIST(0,L1942,FALSE)</f>
        <v>0.14359725174667343</v>
      </c>
      <c r="R1942" s="13">
        <f t="shared" ref="R1942:R1954" si="2525">_xlfn.POISSON.DIST(0,K1942,FALSE) * _xlfn.POISSON.DIST(2,L1942,FALSE)</f>
        <v>1.3327848568934868E-2</v>
      </c>
      <c r="S1942" s="13">
        <f t="shared" ref="S1942:S1954" si="2526">_xlfn.POISSON.DIST(2,K1942,FALSE) * _xlfn.POISSON.DIST(2,L1942,FALSE)</f>
        <v>7.9760296517942548E-3</v>
      </c>
      <c r="T1942" s="13">
        <f t="shared" ref="T1942:T1954" si="2527">_xlfn.POISSON.DIST(2,K1942,FALSE) * _xlfn.POISSON.DIST(1,L1942,FALSE)</f>
        <v>4.7860964007166253E-2</v>
      </c>
      <c r="U1942" s="13">
        <f t="shared" ref="U1942:U1954" si="2528">_xlfn.POISSON.DIST(1,K1942,FALSE) * _xlfn.POISSON.DIST(2,L1942,FALSE)</f>
        <v>1.458103668333964E-2</v>
      </c>
      <c r="V1942" s="13">
        <f t="shared" ref="V1942:V1954" si="2529">_xlfn.POISSON.DIST(3,K1942,FALSE) * _xlfn.POISSON.DIST(3,L1942,FALSE)</f>
        <v>3.2315279533248509E-4</v>
      </c>
      <c r="W1942" s="13">
        <f t="shared" ref="W1942:W1954" si="2530">_xlfn.POISSON.DIST(3,K1942,FALSE) * _xlfn.POISSON.DIST(0,L1942,FALSE)</f>
        <v>5.2366461211284472E-2</v>
      </c>
      <c r="X1942" s="13">
        <f t="shared" ref="X1942:X1954" si="2531">_xlfn.POISSON.DIST(3,K1942,FALSE) * _xlfn.POISSON.DIST(1,L1942,FALSE)</f>
        <v>1.7453741521721116E-2</v>
      </c>
      <c r="Y1942" s="13">
        <f t="shared" ref="Y1942:Y1954" si="2532">_xlfn.POISSON.DIST(3,K1942,FALSE) * _xlfn.POISSON.DIST(2,L1942,FALSE)</f>
        <v>2.9086660245948239E-3</v>
      </c>
      <c r="Z1942" s="13">
        <f t="shared" ref="Z1942:Z1954" si="2533">_xlfn.POISSON.DIST(0,K1942,FALSE) * _xlfn.POISSON.DIST(3,L1942,FALSE)</f>
        <v>1.4807239760086645E-3</v>
      </c>
      <c r="AA1942" s="13">
        <f t="shared" ref="AA1942:AA1954" si="2534">_xlfn.POISSON.DIST(1,K1942,FALSE) * _xlfn.POISSON.DIST(3,L1942,FALSE)</f>
        <v>1.6199531755190348E-3</v>
      </c>
      <c r="AB1942" s="13">
        <f t="shared" ref="AB1942:AB1954" si="2535">_xlfn.POISSON.DIST(2,K1942,FALSE) * _xlfn.POISSON.DIST(3,L1942,FALSE)</f>
        <v>8.8613689431434213E-4</v>
      </c>
      <c r="AC1942" s="13">
        <f t="shared" ref="AC1942:AC1954" si="2536">_xlfn.POISSON.DIST(4,K1942,FALSE) * _xlfn.POISSON.DIST(4,L1942,FALSE)</f>
        <v>7.3646413316787621E-6</v>
      </c>
      <c r="AD1942" s="13">
        <f t="shared" ref="AD1942:AD1954" si="2537">_xlfn.POISSON.DIST(4,K1942,FALSE) * _xlfn.POISSON.DIST(0,L1942,FALSE)</f>
        <v>1.4322590925855689E-2</v>
      </c>
      <c r="AE1942" s="13">
        <f t="shared" ref="AE1942:AE1954" si="2538">_xlfn.POISSON.DIST(4,K1942,FALSE) * _xlfn.POISSON.DIST(1,L1942,FALSE)</f>
        <v>4.7737195555877018E-3</v>
      </c>
      <c r="AF1942" s="13">
        <f t="shared" ref="AF1942:AF1954" si="2539">_xlfn.POISSON.DIST(4,K1942,FALSE) * _xlfn.POISSON.DIST(2,L1942,FALSE)</f>
        <v>7.9554036393869034E-4</v>
      </c>
      <c r="AG1942" s="13">
        <f t="shared" ref="AG1942:AG1954" si="2540">_xlfn.POISSON.DIST(4,K1942,FALSE) * _xlfn.POISSON.DIST(3,L1942,FALSE)</f>
        <v>8.8384534433588543E-5</v>
      </c>
      <c r="AH1942" s="13">
        <f t="shared" ref="AH1942:AH1954" si="2541">_xlfn.POISSON.DIST(0,K1942,FALSE) * _xlfn.POISSON.DIST(4,L1942,FALSE)</f>
        <v>1.233813253009219E-4</v>
      </c>
      <c r="AI1942" s="13">
        <f t="shared" ref="AI1942:AI1954" si="2542">_xlfn.POISSON.DIST(1,K1942,FALSE) * _xlfn.POISSON.DIST(4,L1942,FALSE)</f>
        <v>1.3498259835012351E-4</v>
      </c>
      <c r="AJ1942" s="13">
        <f t="shared" ref="AJ1942:AJ1954" si="2543">_xlfn.POISSON.DIST(2,K1942,FALSE) * _xlfn.POISSON.DIST(4,L1942,FALSE)</f>
        <v>7.3837356718742521E-5</v>
      </c>
      <c r="AK1942" s="13">
        <f t="shared" ref="AK1942:AK1954" si="2544">_xlfn.POISSON.DIST(3,K1942,FALSE) * _xlfn.POISSON.DIST(4,L1942,FALSE)</f>
        <v>2.6926706671079305E-5</v>
      </c>
      <c r="AL1942" s="13">
        <f t="shared" ref="AL1942:AL1954" si="2545">_xlfn.POISSON.DIST(5,K1942,FALSE) * _xlfn.POISSON.DIST(5,L1942,FALSE)</f>
        <v>1.0741755400450377E-7</v>
      </c>
      <c r="AM1942" s="13">
        <f t="shared" ref="AM1942:AM1954" si="2546">_xlfn.POISSON.DIST(5,K1942,FALSE) * _xlfn.POISSON.DIST(0,L1942,FALSE)</f>
        <v>3.1338624926627486E-3</v>
      </c>
      <c r="AN1942" s="13">
        <f t="shared" ref="AN1942:AN1954" si="2547">_xlfn.POISSON.DIST(5,K1942,FALSE) * _xlfn.POISSON.DIST(1,L1942,FALSE)</f>
        <v>1.0445163688044942E-3</v>
      </c>
      <c r="AO1942" s="13">
        <f t="shared" ref="AO1942:AO1954" si="2548">_xlfn.POISSON.DIST(5,K1942,FALSE) * _xlfn.POISSON.DIST(2,L1942,FALSE)</f>
        <v>1.7406865286126894E-4</v>
      </c>
      <c r="AP1942" s="13">
        <f t="shared" ref="AP1942:AP1954" si="2549">_xlfn.POISSON.DIST(5,K1942,FALSE) * _xlfn.POISSON.DIST(3,L1942,FALSE)</f>
        <v>1.9339027332886987E-5</v>
      </c>
      <c r="AQ1942" s="13">
        <f t="shared" ref="AQ1942:AQ1954" si="2550">_xlfn.POISSON.DIST(5,K1942,FALSE) * _xlfn.POISSON.DIST(4,L1942,FALSE)</f>
        <v>1.6114244525128074E-6</v>
      </c>
      <c r="AR1942" s="13">
        <f t="shared" ref="AR1942:AR1954" si="2551">_xlfn.POISSON.DIST(0,K1942,FALSE) * _xlfn.POISSON.DIST(5,L1942,FALSE)</f>
        <v>8.2245991445594554E-6</v>
      </c>
      <c r="AS1942" s="13">
        <f t="shared" ref="AS1942:AS1954" si="2552">_xlfn.POISSON.DIST(1,K1942,FALSE) * _xlfn.POISSON.DIST(5,L1942,FALSE)</f>
        <v>8.9979400060192348E-6</v>
      </c>
      <c r="AT1942" s="13">
        <f t="shared" ref="AT1942:AT1954" si="2553">_xlfn.POISSON.DIST(2,K1942,FALSE) * _xlfn.POISSON.DIST(5,L1942,FALSE)</f>
        <v>4.9219981988713776E-6</v>
      </c>
      <c r="AU1942" s="13">
        <f t="shared" ref="AU1942:AU1954" si="2554">_xlfn.POISSON.DIST(3,K1942,FALSE) * _xlfn.POISSON.DIST(5,L1942,FALSE)</f>
        <v>1.7949342666941468E-6</v>
      </c>
      <c r="AV1942" s="13">
        <f t="shared" ref="AV1942:AV1954" si="2555">_xlfn.POISSON.DIST(4,K1942,FALSE) * _xlfn.POISSON.DIST(5,L1942,FALSE)</f>
        <v>4.9092699116970634E-7</v>
      </c>
      <c r="AW1942" s="13">
        <f t="shared" ref="AW1942:AW1954" si="2556">_xlfn.POISSON.DIST(6,K1942,FALSE) * _xlfn.POISSON.DIST(6,L1942,FALSE)</f>
        <v>1.0880188627597692E-9</v>
      </c>
      <c r="AX1942" s="13">
        <f t="shared" ref="AX1942:AX1954" si="2557">_xlfn.POISSON.DIST(6,K1942,FALSE) * _xlfn.POISSON.DIST(0,L1942,FALSE)</f>
        <v>5.7142210824840788E-4</v>
      </c>
      <c r="AY1942" s="13">
        <f t="shared" ref="AY1942:AY1954" si="2558">_xlfn.POISSON.DIST(6,K1942,FALSE) * _xlfn.POISSON.DIST(1,L1942,FALSE)</f>
        <v>1.9045498867919437E-4</v>
      </c>
      <c r="AZ1942" s="13">
        <f t="shared" ref="AZ1942:AZ1954" si="2559">_xlfn.POISSON.DIST(6,K1942,FALSE) * _xlfn.POISSON.DIST(2,L1942,FALSE)</f>
        <v>3.1739323863387736E-5</v>
      </c>
      <c r="BA1942" s="13">
        <f t="shared" ref="BA1942:BA1954" si="2560">_xlfn.POISSON.DIST(6,K1942,FALSE) * _xlfn.POISSON.DIST(3,L1942,FALSE)</f>
        <v>3.5262388812223793E-6</v>
      </c>
      <c r="BB1942" s="13">
        <f t="shared" ref="BB1942:BB1954" si="2561">_xlfn.POISSON.DIST(6,K1942,FALSE) * _xlfn.POISSON.DIST(4,L1942,FALSE)</f>
        <v>2.9382385477785463E-7</v>
      </c>
      <c r="BC1942" s="13">
        <f t="shared" ref="BC1942:BC1954" si="2562">_xlfn.POISSON.DIST(6,K1942,FALSE) * _xlfn.POISSON.DIST(5,L1942,FALSE)</f>
        <v>1.9586298159491791E-8</v>
      </c>
      <c r="BD1942" s="13">
        <f t="shared" ref="BD1942:BD1954" si="2563">_xlfn.POISSON.DIST(0,K1942,FALSE) * _xlfn.POISSON.DIST(6,L1942,FALSE)</f>
        <v>4.5687648248027789E-7</v>
      </c>
      <c r="BE1942" s="13">
        <f t="shared" ref="BE1942:BE1954" si="2564">_xlfn.POISSON.DIST(1,K1942,FALSE) * _xlfn.POISSON.DIST(6,L1942,FALSE)</f>
        <v>4.9983556733436861E-7</v>
      </c>
      <c r="BF1942" s="13">
        <f t="shared" ref="BF1942:BF1954" si="2565">_xlfn.POISSON.DIST(2,K1942,FALSE) * _xlfn.POISSON.DIST(6,L1942,FALSE)</f>
        <v>2.7341699994730512E-7</v>
      </c>
      <c r="BG1942" s="13">
        <f t="shared" ref="BG1942:BG1954" si="2566">_xlfn.POISSON.DIST(3,K1942,FALSE) * _xlfn.POISSON.DIST(6,L1942,FALSE)</f>
        <v>9.9708598514859879E-8</v>
      </c>
      <c r="BH1942" s="13">
        <f t="shared" ref="BH1942:BH1954" si="2567">_xlfn.POISSON.DIST(4,K1942,FALSE) * _xlfn.POISSON.DIST(6,L1942,FALSE)</f>
        <v>2.7270994359477194E-8</v>
      </c>
      <c r="BI1942" s="13">
        <f t="shared" ref="BI1942:BI1954" si="2568">_xlfn.POISSON.DIST(5,K1942,FALSE) * _xlfn.POISSON.DIST(6,L1942,FALSE)</f>
        <v>5.967045124950186E-9</v>
      </c>
      <c r="BJ1942" s="14">
        <f t="shared" ref="BJ1942:BJ1954" si="2569">SUM(N1942,Q1942,T1942,W1942,X1942,Y1942,AD1942,AE1942,AF1942,AG1942,AM1942,AN1942,AO1942,AP1942,AQ1942,AX1942,AY1942,AZ1942,BA1942,BB1942,BC1942)</f>
        <v>0.55184933383417822</v>
      </c>
      <c r="BK1942" s="14">
        <f t="shared" ref="BK1942:BK1954" si="2570">SUM(M1942,P1942,S1942,V1942,AC1942,AL1942,AY1942)</f>
        <v>0.33594134078536292</v>
      </c>
      <c r="BL1942" s="14">
        <f t="shared" ref="BL1942:BL1954" si="2571">SUM(O1942,R1942,U1942,AA1942,AB1942,AH1942,AI1942,AJ1942,AK1942,AR1942,AS1942,AT1942,AU1942,AV1942,BD1942,BE1942,BF1942,BG1942,BH1942,BI1942)</f>
        <v>0.11077498570594529</v>
      </c>
      <c r="BM1942" s="14">
        <f t="shared" ref="BM1942:BM1954" si="2572">SUM(S1942:BI1942)</f>
        <v>0.17300034996507033</v>
      </c>
      <c r="BN1942" s="14">
        <f t="shared" ref="BN1942:BN1954" si="2573">SUM(M1942:R1942)</f>
        <v>0.82685558043576435</v>
      </c>
    </row>
    <row r="1943" spans="1:66" x14ac:dyDescent="0.25">
      <c r="A1943" t="s">
        <v>341</v>
      </c>
      <c r="B1943" t="s">
        <v>168</v>
      </c>
      <c r="C1943" t="s">
        <v>174</v>
      </c>
      <c r="D1943" s="7" t="s">
        <v>423</v>
      </c>
      <c r="E1943" s="10">
        <f>VLOOKUP(A1943,home!$A$2:$E$404,3,FALSE)</f>
        <v>1.2188000000000001</v>
      </c>
      <c r="F1943" s="10">
        <f>VLOOKUP(B1943,home!$B$2:$E$404,3,FALSE)</f>
        <v>1.2306999999999999</v>
      </c>
      <c r="G1943" s="10">
        <f>VLOOKUP(C1943,away!$B$2:$E$404,4,FALSE)</f>
        <v>0.61539999999999995</v>
      </c>
      <c r="H1943" s="10">
        <f>VLOOKUP(A1943,away!$A$2:$E$404,3,FALSE)</f>
        <v>1</v>
      </c>
      <c r="I1943" s="10">
        <f>VLOOKUP(C1943,away!$B$2:$E$404,3,FALSE)</f>
        <v>1.75</v>
      </c>
      <c r="J1943" s="10">
        <f>VLOOKUP(B1943,home!$B$2:$E$404,4,FALSE)</f>
        <v>0.5</v>
      </c>
      <c r="K1943" s="12">
        <f t="shared" si="2518"/>
        <v>0.92308594426399992</v>
      </c>
      <c r="L1943" s="12">
        <f t="shared" si="2519"/>
        <v>0.875</v>
      </c>
      <c r="M1943" s="13">
        <f t="shared" si="2520"/>
        <v>0.16561558249530009</v>
      </c>
      <c r="N1943" s="13">
        <f t="shared" si="2521"/>
        <v>0.15287741635250646</v>
      </c>
      <c r="O1943" s="13">
        <f t="shared" si="2522"/>
        <v>0.14491363468338755</v>
      </c>
      <c r="P1943" s="13">
        <f t="shared" si="2523"/>
        <v>0.13376773930844313</v>
      </c>
      <c r="Q1943" s="13">
        <f t="shared" si="2524"/>
        <v>7.0559497115197031E-2</v>
      </c>
      <c r="R1943" s="13">
        <f t="shared" si="2525"/>
        <v>6.339971517398206E-2</v>
      </c>
      <c r="S1943" s="13">
        <f t="shared" si="2526"/>
        <v>2.701105748941136E-2</v>
      </c>
      <c r="T1943" s="13">
        <f t="shared" si="2527"/>
        <v>6.1739559975797394E-2</v>
      </c>
      <c r="U1943" s="13">
        <f t="shared" si="2528"/>
        <v>5.8523385947443871E-2</v>
      </c>
      <c r="V1943" s="13">
        <f t="shared" si="2529"/>
        <v>2.4240929521844078E-3</v>
      </c>
      <c r="W1943" s="13">
        <f t="shared" si="2530"/>
        <v>2.1710826673791546E-2</v>
      </c>
      <c r="X1943" s="13">
        <f t="shared" si="2531"/>
        <v>1.89969733395676E-2</v>
      </c>
      <c r="Y1943" s="13">
        <f t="shared" si="2532"/>
        <v>8.3111758360608252E-3</v>
      </c>
      <c r="Z1943" s="13">
        <f t="shared" si="2533"/>
        <v>1.8491583592411435E-2</v>
      </c>
      <c r="AA1943" s="13">
        <f t="shared" si="2534"/>
        <v>1.7069320901337795E-2</v>
      </c>
      <c r="AB1943" s="13">
        <f t="shared" si="2535"/>
        <v>7.8782251010783132E-3</v>
      </c>
      <c r="AC1943" s="13">
        <f t="shared" si="2536"/>
        <v>1.2237127283012465E-4</v>
      </c>
      <c r="AD1943" s="13">
        <f t="shared" si="2537"/>
        <v>5.0102397352322255E-3</v>
      </c>
      <c r="AE1943" s="13">
        <f t="shared" si="2538"/>
        <v>4.3839597683281968E-3</v>
      </c>
      <c r="AF1943" s="13">
        <f t="shared" si="2539"/>
        <v>1.9179823986435862E-3</v>
      </c>
      <c r="AG1943" s="13">
        <f t="shared" si="2540"/>
        <v>5.5941153293771262E-4</v>
      </c>
      <c r="AH1943" s="13">
        <f t="shared" si="2541"/>
        <v>4.0450339108400015E-3</v>
      </c>
      <c r="AI1943" s="13">
        <f t="shared" si="2542"/>
        <v>3.7339139471676427E-3</v>
      </c>
      <c r="AJ1943" s="13">
        <f t="shared" si="2543"/>
        <v>1.723361740860881E-3</v>
      </c>
      <c r="AK1943" s="13">
        <f t="shared" si="2544"/>
        <v>5.3027033329033912E-4</v>
      </c>
      <c r="AL1943" s="13">
        <f t="shared" si="2545"/>
        <v>3.9535720675914121E-6</v>
      </c>
      <c r="AM1943" s="13">
        <f t="shared" si="2546"/>
        <v>9.2497637539717069E-4</v>
      </c>
      <c r="AN1943" s="13">
        <f t="shared" si="2547"/>
        <v>8.0935432847252422E-4</v>
      </c>
      <c r="AO1943" s="13">
        <f t="shared" si="2548"/>
        <v>3.5409251870672934E-4</v>
      </c>
      <c r="AP1943" s="13">
        <f t="shared" si="2549"/>
        <v>1.0327698462279608E-4</v>
      </c>
      <c r="AQ1943" s="13">
        <f t="shared" si="2550"/>
        <v>2.2591840386236638E-5</v>
      </c>
      <c r="AR1943" s="13">
        <f t="shared" si="2551"/>
        <v>7.0788093439700024E-4</v>
      </c>
      <c r="AS1943" s="13">
        <f t="shared" si="2552"/>
        <v>6.5343494075433754E-4</v>
      </c>
      <c r="AT1943" s="13">
        <f t="shared" si="2553"/>
        <v>3.0158830465065425E-4</v>
      </c>
      <c r="AU1943" s="13">
        <f t="shared" si="2554"/>
        <v>9.2797308325809355E-5</v>
      </c>
      <c r="AV1943" s="13">
        <f t="shared" si="2555"/>
        <v>2.1414972745271816E-5</v>
      </c>
      <c r="AW1943" s="13">
        <f t="shared" si="2556"/>
        <v>8.8702804293745614E-8</v>
      </c>
      <c r="AX1943" s="13">
        <f t="shared" si="2557"/>
        <v>1.4230544848423148E-4</v>
      </c>
      <c r="AY1943" s="13">
        <f t="shared" si="2558"/>
        <v>1.2451726742370255E-4</v>
      </c>
      <c r="AZ1943" s="13">
        <f t="shared" si="2559"/>
        <v>5.4476304497869862E-5</v>
      </c>
      <c r="BA1943" s="13">
        <f t="shared" si="2560"/>
        <v>1.5888922145212045E-5</v>
      </c>
      <c r="BB1943" s="13">
        <f t="shared" si="2561"/>
        <v>3.4757017192651345E-6</v>
      </c>
      <c r="BC1943" s="13">
        <f t="shared" si="2562"/>
        <v>6.0824780087139861E-7</v>
      </c>
      <c r="BD1943" s="13">
        <f t="shared" si="2563"/>
        <v>1.0323263626622919E-4</v>
      </c>
      <c r="BE1943" s="13">
        <f t="shared" si="2564"/>
        <v>9.5292595526674207E-5</v>
      </c>
      <c r="BF1943" s="13">
        <f t="shared" si="2565"/>
        <v>4.3981627761553729E-5</v>
      </c>
      <c r="BG1943" s="13">
        <f t="shared" si="2566"/>
        <v>1.3532940797513863E-5</v>
      </c>
      <c r="BH1943" s="13">
        <f t="shared" si="2567"/>
        <v>3.1230168586854724E-6</v>
      </c>
      <c r="BI1943" s="13">
        <f t="shared" si="2568"/>
        <v>5.7656259319041423E-7</v>
      </c>
      <c r="BJ1943" s="14">
        <f t="shared" si="2569"/>
        <v>0.34862260666771921</v>
      </c>
      <c r="BK1943" s="14">
        <f t="shared" si="2570"/>
        <v>0.3290693143576604</v>
      </c>
      <c r="BL1943" s="14">
        <f t="shared" si="2571"/>
        <v>0.3038537175800653</v>
      </c>
      <c r="BM1943" s="14">
        <f t="shared" si="2572"/>
        <v>0.26877920850442055</v>
      </c>
      <c r="BN1943" s="14">
        <f t="shared" si="2573"/>
        <v>0.73113358512881632</v>
      </c>
    </row>
    <row r="1944" spans="1:66" x14ac:dyDescent="0.25">
      <c r="A1944" t="s">
        <v>341</v>
      </c>
      <c r="B1944" t="s">
        <v>175</v>
      </c>
      <c r="C1944" t="s">
        <v>171</v>
      </c>
      <c r="D1944" s="7" t="s">
        <v>423</v>
      </c>
      <c r="E1944" s="10">
        <f>VLOOKUP(A1944,home!$A$2:$E$404,3,FALSE)</f>
        <v>1.2188000000000001</v>
      </c>
      <c r="F1944" s="10">
        <f>VLOOKUP(B1944,home!$B$2:$E$404,3,FALSE)</f>
        <v>1.0940000000000001</v>
      </c>
      <c r="G1944" s="10">
        <f>VLOOKUP(C1944,away!$B$2:$E$404,4,FALSE)</f>
        <v>1.2306999999999999</v>
      </c>
      <c r="H1944" s="10">
        <f>VLOOKUP(A1944,away!$A$2:$E$404,3,FALSE)</f>
        <v>1</v>
      </c>
      <c r="I1944" s="10">
        <f>VLOOKUP(C1944,away!$B$2:$E$404,3,FALSE)</f>
        <v>1</v>
      </c>
      <c r="J1944" s="10">
        <f>VLOOKUP(B1944,home!$B$2:$E$404,4,FALSE)</f>
        <v>0.66669999999999996</v>
      </c>
      <c r="K1944" s="12">
        <f t="shared" si="2518"/>
        <v>1.6409750130400003</v>
      </c>
      <c r="L1944" s="12">
        <f t="shared" si="2519"/>
        <v>0.66669999999999996</v>
      </c>
      <c r="M1944" s="13">
        <f t="shared" si="2520"/>
        <v>9.949230116473512E-2</v>
      </c>
      <c r="N1944" s="13">
        <f t="shared" si="2521"/>
        <v>0.16326438020118084</v>
      </c>
      <c r="O1944" s="13">
        <f t="shared" si="2522"/>
        <v>6.6331517186528896E-2</v>
      </c>
      <c r="P1944" s="13">
        <f t="shared" si="2523"/>
        <v>0.10884836228012726</v>
      </c>
      <c r="Q1944" s="13">
        <f t="shared" si="2524"/>
        <v>0.13395638421480019</v>
      </c>
      <c r="R1944" s="13">
        <f t="shared" si="2525"/>
        <v>2.2111611254129401E-2</v>
      </c>
      <c r="S1944" s="13">
        <f t="shared" si="2526"/>
        <v>2.9771062264025015E-2</v>
      </c>
      <c r="T1944" s="13">
        <f t="shared" si="2527"/>
        <v>8.9308721356007273E-2</v>
      </c>
      <c r="U1944" s="13">
        <f t="shared" si="2528"/>
        <v>3.6284601566080411E-2</v>
      </c>
      <c r="V1944" s="13">
        <f t="shared" si="2529"/>
        <v>3.6189638492879588E-3</v>
      </c>
      <c r="W1944" s="13">
        <f t="shared" si="2530"/>
        <v>7.3273026444557646E-2</v>
      </c>
      <c r="X1944" s="13">
        <f t="shared" si="2531"/>
        <v>4.8851126730586586E-2</v>
      </c>
      <c r="Y1944" s="13">
        <f t="shared" si="2532"/>
        <v>1.6284523095641032E-2</v>
      </c>
      <c r="Z1944" s="13">
        <f t="shared" si="2533"/>
        <v>4.9139370743760237E-3</v>
      </c>
      <c r="AA1944" s="13">
        <f t="shared" si="2534"/>
        <v>8.0636479547019357E-3</v>
      </c>
      <c r="AB1944" s="13">
        <f t="shared" si="2535"/>
        <v>6.6161224038084922E-3</v>
      </c>
      <c r="AC1944" s="13">
        <f t="shared" si="2536"/>
        <v>2.4745525755162856E-4</v>
      </c>
      <c r="AD1944" s="13">
        <f t="shared" si="2537"/>
        <v>3.0059801381334572E-2</v>
      </c>
      <c r="AE1944" s="13">
        <f t="shared" si="2538"/>
        <v>2.0040869580935757E-2</v>
      </c>
      <c r="AF1944" s="13">
        <f t="shared" si="2539"/>
        <v>6.6806238748049335E-3</v>
      </c>
      <c r="AG1944" s="13">
        <f t="shared" si="2540"/>
        <v>1.4846573124441497E-3</v>
      </c>
      <c r="AH1944" s="13">
        <f t="shared" si="2541"/>
        <v>8.1903046187162363E-4</v>
      </c>
      <c r="AI1944" s="13">
        <f t="shared" si="2542"/>
        <v>1.344008522849945E-3</v>
      </c>
      <c r="AJ1944" s="13">
        <f t="shared" si="2543"/>
        <v>1.1027422016547802E-3</v>
      </c>
      <c r="AK1944" s="13">
        <f t="shared" si="2544"/>
        <v>6.0319079958007042E-4</v>
      </c>
      <c r="AL1944" s="13">
        <f t="shared" si="2545"/>
        <v>1.0829018610195324E-5</v>
      </c>
      <c r="AM1944" s="13">
        <f t="shared" si="2546"/>
        <v>9.865476592743061E-3</v>
      </c>
      <c r="AN1944" s="13">
        <f t="shared" si="2547"/>
        <v>6.5773132443817982E-3</v>
      </c>
      <c r="AO1944" s="13">
        <f t="shared" si="2548"/>
        <v>2.1925473700146717E-3</v>
      </c>
      <c r="AP1944" s="13">
        <f t="shared" si="2549"/>
        <v>4.8725711052959389E-4</v>
      </c>
      <c r="AQ1944" s="13">
        <f t="shared" si="2550"/>
        <v>8.1213578897520046E-5</v>
      </c>
      <c r="AR1944" s="13">
        <f t="shared" si="2551"/>
        <v>1.0920952178596231E-4</v>
      </c>
      <c r="AS1944" s="13">
        <f t="shared" si="2552"/>
        <v>1.7921009643681168E-4</v>
      </c>
      <c r="AT1944" s="13">
        <f t="shared" si="2553"/>
        <v>1.4703964516864842E-4</v>
      </c>
      <c r="AU1944" s="13">
        <f t="shared" si="2554"/>
        <v>8.0429461216006601E-5</v>
      </c>
      <c r="AV1944" s="13">
        <f t="shared" si="2555"/>
        <v>3.2995684041934158E-5</v>
      </c>
      <c r="AW1944" s="13">
        <f t="shared" si="2556"/>
        <v>3.2909328634302648E-7</v>
      </c>
      <c r="AX1944" s="13">
        <f t="shared" si="2557"/>
        <v>2.6981667634037279E-3</v>
      </c>
      <c r="AY1944" s="13">
        <f t="shared" si="2558"/>
        <v>1.7988677811612652E-3</v>
      </c>
      <c r="AZ1944" s="13">
        <f t="shared" si="2559"/>
        <v>5.9965257485010762E-4</v>
      </c>
      <c r="BA1944" s="13">
        <f t="shared" si="2560"/>
        <v>1.3326279055085556E-4</v>
      </c>
      <c r="BB1944" s="13">
        <f t="shared" si="2561"/>
        <v>2.2211575615063845E-5</v>
      </c>
      <c r="BC1944" s="13">
        <f t="shared" si="2562"/>
        <v>2.9616914925126138E-6</v>
      </c>
      <c r="BD1944" s="13">
        <f t="shared" si="2563"/>
        <v>1.2134998029116842E-5</v>
      </c>
      <c r="BE1944" s="13">
        <f t="shared" si="2564"/>
        <v>1.9913228549070386E-5</v>
      </c>
      <c r="BF1944" s="13">
        <f t="shared" si="2565"/>
        <v>1.6338555238989645E-5</v>
      </c>
      <c r="BG1944" s="13">
        <f t="shared" si="2566"/>
        <v>8.9370536321185972E-6</v>
      </c>
      <c r="BH1944" s="13">
        <f t="shared" si="2567"/>
        <v>3.6663704251262493E-6</v>
      </c>
      <c r="BI1944" s="13">
        <f t="shared" si="2568"/>
        <v>1.2032844512362034E-6</v>
      </c>
      <c r="BJ1944" s="14">
        <f t="shared" si="2569"/>
        <v>0.60766304526593296</v>
      </c>
      <c r="BK1944" s="14">
        <f t="shared" si="2570"/>
        <v>0.24378784161549841</v>
      </c>
      <c r="BL1944" s="14">
        <f t="shared" si="2571"/>
        <v>0.14388755025018063</v>
      </c>
      <c r="BM1944" s="14">
        <f t="shared" si="2572"/>
        <v>0.40444927921661167</v>
      </c>
      <c r="BN1944" s="14">
        <f t="shared" si="2573"/>
        <v>0.59400455630150173</v>
      </c>
    </row>
    <row r="1945" spans="1:66" x14ac:dyDescent="0.25">
      <c r="A1945" t="s">
        <v>338</v>
      </c>
      <c r="B1945" t="s">
        <v>112</v>
      </c>
      <c r="C1945" t="s">
        <v>126</v>
      </c>
      <c r="D1945" s="7" t="s">
        <v>424</v>
      </c>
      <c r="E1945" s="10">
        <f>VLOOKUP(A1945,home!$A$2:$E$404,3,FALSE)</f>
        <v>1.2710999999999999</v>
      </c>
      <c r="F1945" s="10">
        <f>VLOOKUP(B1945,home!$B$2:$E$404,3,FALSE)</f>
        <v>0.70389999999999997</v>
      </c>
      <c r="G1945" s="10">
        <f>VLOOKUP(C1945,away!$B$2:$E$404,4,FALSE)</f>
        <v>1.0766</v>
      </c>
      <c r="H1945" s="10">
        <f>VLOOKUP(A1945,away!$A$2:$E$404,3,FALSE)</f>
        <v>0.94469999999999998</v>
      </c>
      <c r="I1945" s="10">
        <f>VLOOKUP(C1945,away!$B$2:$E$404,3,FALSE)</f>
        <v>0.78</v>
      </c>
      <c r="J1945" s="10">
        <f>VLOOKUP(B1945,home!$B$2:$E$404,4,FALSE)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338</v>
      </c>
      <c r="B1946" t="s">
        <v>109</v>
      </c>
      <c r="C1946" t="s">
        <v>122</v>
      </c>
      <c r="D1946" s="7" t="s">
        <v>424</v>
      </c>
      <c r="E1946" s="10">
        <f>VLOOKUP(A1946,home!$A$2:$E$404,3,FALSE)</f>
        <v>1.2710999999999999</v>
      </c>
      <c r="F1946" s="10">
        <f>VLOOKUP(B1946,home!$B$2:$E$404,3,FALSE)</f>
        <v>0.91090000000000004</v>
      </c>
      <c r="G1946" s="10">
        <f>VLOOKUP(C1946,away!$B$2:$E$404,4,FALSE)</f>
        <v>1.2422</v>
      </c>
      <c r="H1946" s="10">
        <f>VLOOKUP(A1946,away!$A$2:$E$404,3,FALSE)</f>
        <v>0.94469999999999998</v>
      </c>
      <c r="I1946" s="10">
        <f>VLOOKUP(C1946,away!$B$2:$E$404,3,FALSE)</f>
        <v>0.8357</v>
      </c>
      <c r="J1946" s="10">
        <f>VLOOKUP(B1946,home!$B$2:$E$404,4,FALSE)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338</v>
      </c>
      <c r="B1947" t="s">
        <v>114</v>
      </c>
      <c r="C1947" t="s">
        <v>121</v>
      </c>
      <c r="D1947" s="7" t="s">
        <v>424</v>
      </c>
      <c r="E1947" s="10">
        <f>VLOOKUP(A1947,home!$A$2:$E$404,3,FALSE)</f>
        <v>1.2710999999999999</v>
      </c>
      <c r="F1947" s="10">
        <f>VLOOKUP(B1947,home!$B$2:$E$404,3,FALSE)</f>
        <v>1.1594</v>
      </c>
      <c r="G1947" s="10">
        <f>VLOOKUP(C1947,away!$B$2:$E$404,4,FALSE)</f>
        <v>1.0766</v>
      </c>
      <c r="H1947" s="10">
        <f>VLOOKUP(A1947,away!$A$2:$E$404,3,FALSE)</f>
        <v>0.94469999999999998</v>
      </c>
      <c r="I1947" s="10">
        <f>VLOOKUP(C1947,away!$B$2:$E$404,3,FALSE)</f>
        <v>1.0027999999999999</v>
      </c>
      <c r="J1947" s="10">
        <f>VLOOKUP(B1947,home!$B$2:$E$404,4,FALSE)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338</v>
      </c>
      <c r="B1948" t="s">
        <v>123</v>
      </c>
      <c r="C1948" t="s">
        <v>110</v>
      </c>
      <c r="D1948" s="7" t="s">
        <v>424</v>
      </c>
      <c r="E1948" s="10">
        <f>VLOOKUP(A1948,home!$A$2:$E$404,3,FALSE)</f>
        <v>1.2710999999999999</v>
      </c>
      <c r="F1948" s="10">
        <f>VLOOKUP(B1948,home!$B$2:$E$404,3,FALSE)</f>
        <v>1.2008000000000001</v>
      </c>
      <c r="G1948" s="10">
        <f>VLOOKUP(C1948,away!$B$2:$E$404,4,FALSE)</f>
        <v>0.99380000000000002</v>
      </c>
      <c r="H1948" s="10">
        <f>VLOOKUP(A1948,away!$A$2:$E$404,3,FALSE)</f>
        <v>0.94469999999999998</v>
      </c>
      <c r="I1948" s="10">
        <f>VLOOKUP(C1948,away!$B$2:$E$404,3,FALSE)</f>
        <v>1.0027999999999999</v>
      </c>
      <c r="J1948" s="10">
        <f>VLOOKUP(B1948,home!$B$2:$E$404,4,FALSE)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341</v>
      </c>
      <c r="B1949" t="s">
        <v>172</v>
      </c>
      <c r="C1949" t="s">
        <v>176</v>
      </c>
      <c r="D1949" s="7" t="s">
        <v>424</v>
      </c>
      <c r="E1949" s="10">
        <f>VLOOKUP(A1949,home!$A$2:$E$404,3,FALSE)</f>
        <v>1.2188000000000001</v>
      </c>
      <c r="F1949" s="10" t="e">
        <f>VLOOKUP(B1949,home!$B$2:$E$404,3,FALSE)</f>
        <v>#N/A</v>
      </c>
      <c r="G1949" s="10" t="e">
        <f>VLOOKUP(C1949,away!$B$2:$E$404,4,FALSE)</f>
        <v>#N/A</v>
      </c>
      <c r="H1949" s="10">
        <f>VLOOKUP(A1949,away!$A$2:$E$404,3,FALSE)</f>
        <v>1</v>
      </c>
      <c r="I1949" s="10" t="e">
        <f>VLOOKUP(C1949,away!$B$2:$E$404,3,FALSE)</f>
        <v>#N/A</v>
      </c>
      <c r="J1949" s="10" t="e">
        <f>VLOOKUP(B1949,home!$B$2:$E$404,4,FALSE)</f>
        <v>#N/A</v>
      </c>
      <c r="K1949" s="12" t="e">
        <f t="shared" si="2518"/>
        <v>#N/A</v>
      </c>
      <c r="L1949" s="12" t="e">
        <f t="shared" si="2519"/>
        <v>#N/A</v>
      </c>
      <c r="M1949" s="13" t="e">
        <f t="shared" si="2520"/>
        <v>#N/A</v>
      </c>
      <c r="N1949" s="13" t="e">
        <f t="shared" si="2521"/>
        <v>#N/A</v>
      </c>
      <c r="O1949" s="13" t="e">
        <f t="shared" si="2522"/>
        <v>#N/A</v>
      </c>
      <c r="P1949" s="13" t="e">
        <f t="shared" si="2523"/>
        <v>#N/A</v>
      </c>
      <c r="Q1949" s="13" t="e">
        <f t="shared" si="2524"/>
        <v>#N/A</v>
      </c>
      <c r="R1949" s="13" t="e">
        <f t="shared" si="2525"/>
        <v>#N/A</v>
      </c>
      <c r="S1949" s="13" t="e">
        <f t="shared" si="2526"/>
        <v>#N/A</v>
      </c>
      <c r="T1949" s="13" t="e">
        <f t="shared" si="2527"/>
        <v>#N/A</v>
      </c>
      <c r="U1949" s="13" t="e">
        <f t="shared" si="2528"/>
        <v>#N/A</v>
      </c>
      <c r="V1949" s="13" t="e">
        <f t="shared" si="2529"/>
        <v>#N/A</v>
      </c>
      <c r="W1949" s="13" t="e">
        <f t="shared" si="2530"/>
        <v>#N/A</v>
      </c>
      <c r="X1949" s="13" t="e">
        <f t="shared" si="2531"/>
        <v>#N/A</v>
      </c>
      <c r="Y1949" s="13" t="e">
        <f t="shared" si="2532"/>
        <v>#N/A</v>
      </c>
      <c r="Z1949" s="13" t="e">
        <f t="shared" si="2533"/>
        <v>#N/A</v>
      </c>
      <c r="AA1949" s="13" t="e">
        <f t="shared" si="2534"/>
        <v>#N/A</v>
      </c>
      <c r="AB1949" s="13" t="e">
        <f t="shared" si="2535"/>
        <v>#N/A</v>
      </c>
      <c r="AC1949" s="13" t="e">
        <f t="shared" si="2536"/>
        <v>#N/A</v>
      </c>
      <c r="AD1949" s="13" t="e">
        <f t="shared" si="2537"/>
        <v>#N/A</v>
      </c>
      <c r="AE1949" s="13" t="e">
        <f t="shared" si="2538"/>
        <v>#N/A</v>
      </c>
      <c r="AF1949" s="13" t="e">
        <f t="shared" si="2539"/>
        <v>#N/A</v>
      </c>
      <c r="AG1949" s="13" t="e">
        <f t="shared" si="2540"/>
        <v>#N/A</v>
      </c>
      <c r="AH1949" s="13" t="e">
        <f t="shared" si="2541"/>
        <v>#N/A</v>
      </c>
      <c r="AI1949" s="13" t="e">
        <f t="shared" si="2542"/>
        <v>#N/A</v>
      </c>
      <c r="AJ1949" s="13" t="e">
        <f t="shared" si="2543"/>
        <v>#N/A</v>
      </c>
      <c r="AK1949" s="13" t="e">
        <f t="shared" si="2544"/>
        <v>#N/A</v>
      </c>
      <c r="AL1949" s="13" t="e">
        <f t="shared" si="2545"/>
        <v>#N/A</v>
      </c>
      <c r="AM1949" s="13" t="e">
        <f t="shared" si="2546"/>
        <v>#N/A</v>
      </c>
      <c r="AN1949" s="13" t="e">
        <f t="shared" si="2547"/>
        <v>#N/A</v>
      </c>
      <c r="AO1949" s="13" t="e">
        <f t="shared" si="2548"/>
        <v>#N/A</v>
      </c>
      <c r="AP1949" s="13" t="e">
        <f t="shared" si="2549"/>
        <v>#N/A</v>
      </c>
      <c r="AQ1949" s="13" t="e">
        <f t="shared" si="2550"/>
        <v>#N/A</v>
      </c>
      <c r="AR1949" s="13" t="e">
        <f t="shared" si="2551"/>
        <v>#N/A</v>
      </c>
      <c r="AS1949" s="13" t="e">
        <f t="shared" si="2552"/>
        <v>#N/A</v>
      </c>
      <c r="AT1949" s="13" t="e">
        <f t="shared" si="2553"/>
        <v>#N/A</v>
      </c>
      <c r="AU1949" s="13" t="e">
        <f t="shared" si="2554"/>
        <v>#N/A</v>
      </c>
      <c r="AV1949" s="13" t="e">
        <f t="shared" si="2555"/>
        <v>#N/A</v>
      </c>
      <c r="AW1949" s="13" t="e">
        <f t="shared" si="2556"/>
        <v>#N/A</v>
      </c>
      <c r="AX1949" s="13" t="e">
        <f t="shared" si="2557"/>
        <v>#N/A</v>
      </c>
      <c r="AY1949" s="13" t="e">
        <f t="shared" si="2558"/>
        <v>#N/A</v>
      </c>
      <c r="AZ1949" s="13" t="e">
        <f t="shared" si="2559"/>
        <v>#N/A</v>
      </c>
      <c r="BA1949" s="13" t="e">
        <f t="shared" si="2560"/>
        <v>#N/A</v>
      </c>
      <c r="BB1949" s="13" t="e">
        <f t="shared" si="2561"/>
        <v>#N/A</v>
      </c>
      <c r="BC1949" s="13" t="e">
        <f t="shared" si="2562"/>
        <v>#N/A</v>
      </c>
      <c r="BD1949" s="13" t="e">
        <f t="shared" si="2563"/>
        <v>#N/A</v>
      </c>
      <c r="BE1949" s="13" t="e">
        <f t="shared" si="2564"/>
        <v>#N/A</v>
      </c>
      <c r="BF1949" s="13" t="e">
        <f t="shared" si="2565"/>
        <v>#N/A</v>
      </c>
      <c r="BG1949" s="13" t="e">
        <f t="shared" si="2566"/>
        <v>#N/A</v>
      </c>
      <c r="BH1949" s="13" t="e">
        <f t="shared" si="2567"/>
        <v>#N/A</v>
      </c>
      <c r="BI1949" s="13" t="e">
        <f t="shared" si="2568"/>
        <v>#N/A</v>
      </c>
      <c r="BJ1949" s="14" t="e">
        <f t="shared" si="2569"/>
        <v>#N/A</v>
      </c>
      <c r="BK1949" s="14" t="e">
        <f t="shared" si="2570"/>
        <v>#N/A</v>
      </c>
      <c r="BL1949" s="14" t="e">
        <f t="shared" si="2571"/>
        <v>#N/A</v>
      </c>
      <c r="BM1949" s="14" t="e">
        <f t="shared" si="2572"/>
        <v>#N/A</v>
      </c>
      <c r="BN1949" s="14" t="e">
        <f t="shared" si="2573"/>
        <v>#N/A</v>
      </c>
    </row>
    <row r="1950" spans="1:66" x14ac:dyDescent="0.25">
      <c r="A1950" t="s">
        <v>338</v>
      </c>
      <c r="B1950" t="s">
        <v>117</v>
      </c>
      <c r="C1950" t="s">
        <v>118</v>
      </c>
      <c r="D1950" s="7" t="s">
        <v>425</v>
      </c>
      <c r="E1950" s="10">
        <f>VLOOKUP(A1950,home!$A$2:$E$404,3,FALSE)</f>
        <v>1.2710999999999999</v>
      </c>
      <c r="F1950" s="10">
        <f>VLOOKUP(B1950,home!$B$2:$E$404,3,FALSE)</f>
        <v>1.0766</v>
      </c>
      <c r="G1950" s="10">
        <f>VLOOKUP(C1950,away!$B$2:$E$404,4,FALSE)</f>
        <v>0.70389999999999997</v>
      </c>
      <c r="H1950" s="10">
        <f>VLOOKUP(A1950,away!$A$2:$E$404,3,FALSE)</f>
        <v>0.94469999999999998</v>
      </c>
      <c r="I1950" s="10">
        <f>VLOOKUP(C1950,away!$B$2:$E$404,3,FALSE)</f>
        <v>0.89139999999999997</v>
      </c>
      <c r="J1950" s="10">
        <f>VLOOKUP(B1950,home!$B$2:$E$404,4,FALSE)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338</v>
      </c>
      <c r="B1951" t="s">
        <v>127</v>
      </c>
      <c r="C1951" t="s">
        <v>119</v>
      </c>
      <c r="D1951" s="7" t="s">
        <v>425</v>
      </c>
      <c r="E1951" s="10">
        <f>VLOOKUP(A1951,home!$A$2:$E$404,3,FALSE)</f>
        <v>1.2710999999999999</v>
      </c>
      <c r="F1951" s="10">
        <f>VLOOKUP(B1951,home!$B$2:$E$404,3,FALSE)</f>
        <v>0.74529999999999996</v>
      </c>
      <c r="G1951" s="10">
        <f>VLOOKUP(C1951,away!$B$2:$E$404,4,FALSE)</f>
        <v>0.86950000000000005</v>
      </c>
      <c r="H1951" s="10">
        <f>VLOOKUP(A1951,away!$A$2:$E$404,3,FALSE)</f>
        <v>0.94469999999999998</v>
      </c>
      <c r="I1951" s="10">
        <f>VLOOKUP(C1951,away!$B$2:$E$404,3,FALSE)</f>
        <v>2.1171000000000002</v>
      </c>
      <c r="J1951" s="10">
        <f>VLOOKUP(B1951,home!$B$2:$E$404,4,FALSE)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338</v>
      </c>
      <c r="B1952" t="s">
        <v>120</v>
      </c>
      <c r="C1952" t="s">
        <v>125</v>
      </c>
      <c r="D1952" s="7" t="s">
        <v>425</v>
      </c>
      <c r="E1952" s="10">
        <f>VLOOKUP(A1952,home!$A$2:$E$404,3,FALSE)</f>
        <v>1.2710999999999999</v>
      </c>
      <c r="F1952" s="10">
        <f>VLOOKUP(B1952,home!$B$2:$E$404,3,FALSE)</f>
        <v>0.99380000000000002</v>
      </c>
      <c r="G1952" s="10">
        <f>VLOOKUP(C1952,away!$B$2:$E$404,4,FALSE)</f>
        <v>0.70389999999999997</v>
      </c>
      <c r="H1952" s="10">
        <f>VLOOKUP(A1952,away!$A$2:$E$404,3,FALSE)</f>
        <v>0.94469999999999998</v>
      </c>
      <c r="I1952" s="10">
        <f>VLOOKUP(C1952,away!$B$2:$E$404,3,FALSE)</f>
        <v>1.3928</v>
      </c>
      <c r="J1952" s="10">
        <f>VLOOKUP(B1952,home!$B$2:$E$404,4,FALSE)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338</v>
      </c>
      <c r="B1953" t="s">
        <v>115</v>
      </c>
      <c r="C1953" t="s">
        <v>128</v>
      </c>
      <c r="D1953" s="7" t="s">
        <v>425</v>
      </c>
      <c r="E1953" s="10">
        <f>VLOOKUP(A1953,home!$A$2:$E$404,3,FALSE)</f>
        <v>1.2710999999999999</v>
      </c>
      <c r="F1953" s="10">
        <f>VLOOKUP(B1953,home!$B$2:$E$404,3,FALSE)</f>
        <v>0.99380000000000002</v>
      </c>
      <c r="G1953" s="10">
        <f>VLOOKUP(C1953,away!$B$2:$E$404,4,FALSE)</f>
        <v>0.99380000000000002</v>
      </c>
      <c r="H1953" s="10">
        <f>VLOOKUP(A1953,away!$A$2:$E$404,3,FALSE)</f>
        <v>0.94469999999999998</v>
      </c>
      <c r="I1953" s="10">
        <f>VLOOKUP(C1953,away!$B$2:$E$404,3,FALSE)</f>
        <v>0.61280000000000001</v>
      </c>
      <c r="J1953" s="10">
        <f>VLOOKUP(B1953,home!$B$2:$E$404,4,FALSE)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338</v>
      </c>
      <c r="B1954" s="15" t="s">
        <v>116</v>
      </c>
      <c r="C1954" s="15" t="s">
        <v>124</v>
      </c>
      <c r="D1954" s="21" t="s">
        <v>425</v>
      </c>
      <c r="E1954" s="15">
        <f>VLOOKUP(A1954,home!$A$2:$E$404,3,FALSE)</f>
        <v>1.2710999999999999</v>
      </c>
      <c r="F1954" s="15">
        <f>VLOOKUP(B1954,home!$B$2:$E$404,3,FALSE)</f>
        <v>0.5383</v>
      </c>
      <c r="G1954" s="15">
        <f>VLOOKUP(C1954,away!$B$2:$E$404,4,FALSE)</f>
        <v>1.2008000000000001</v>
      </c>
      <c r="H1954" s="15">
        <f>VLOOKUP(A1954,away!$A$2:$E$404,3,FALSE)</f>
        <v>0.94469999999999998</v>
      </c>
      <c r="I1954" s="15">
        <f>VLOOKUP(C1954,away!$B$2:$E$404,3,FALSE)</f>
        <v>0.94710000000000005</v>
      </c>
      <c r="J1954" s="15">
        <f>VLOOKUP(B1954,home!$B$2:$E$404,4,FALSE)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338</v>
      </c>
      <c r="B1955" t="s">
        <v>110</v>
      </c>
      <c r="C1955" t="s">
        <v>111</v>
      </c>
      <c r="D1955" t="s">
        <v>426</v>
      </c>
      <c r="E1955" s="10">
        <f>VLOOKUP(A1955,home!$A$2:$E$404,3,FALSE)</f>
        <v>1.2710999999999999</v>
      </c>
      <c r="F1955" s="10">
        <f>VLOOKUP(B1955,home!$B$2:$E$404,3,FALSE)</f>
        <v>0.95230000000000004</v>
      </c>
      <c r="G1955" s="10">
        <f>VLOOKUP(C1955,away!$B$2:$E$404,4,FALSE)</f>
        <v>0.86950000000000005</v>
      </c>
      <c r="H1955" s="10">
        <f>VLOOKUP(A1955,away!$A$2:$E$404,3,FALSE)</f>
        <v>0.94469999999999998</v>
      </c>
      <c r="I1955" s="10">
        <f>VLOOKUP(C1955,away!$B$2:$E$404,3,FALSE)</f>
        <v>1.3928</v>
      </c>
      <c r="J1955" s="10">
        <f>VLOOKUP(B1955,home!$B$2:$E$404,4,FALSE)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338</v>
      </c>
      <c r="B1956" t="s">
        <v>122</v>
      </c>
      <c r="C1956" t="s">
        <v>114</v>
      </c>
      <c r="D1956" t="s">
        <v>426</v>
      </c>
      <c r="E1956" s="10">
        <f>VLOOKUP(A1956,home!$A$2:$E$404,3,FALSE)</f>
        <v>1.2710999999999999</v>
      </c>
      <c r="F1956" s="10">
        <f>VLOOKUP(B1956,home!$B$2:$E$404,3,FALSE)</f>
        <v>1.2008000000000001</v>
      </c>
      <c r="G1956" s="10">
        <f>VLOOKUP(C1956,away!$B$2:$E$404,4,FALSE)</f>
        <v>1.0766</v>
      </c>
      <c r="H1956" s="10">
        <f>VLOOKUP(A1956,away!$A$2:$E$404,3,FALSE)</f>
        <v>0.94469999999999998</v>
      </c>
      <c r="I1956" s="10">
        <f>VLOOKUP(C1956,away!$B$2:$E$404,3,FALSE)</f>
        <v>1.5042</v>
      </c>
      <c r="J1956" s="10">
        <f>VLOOKUP(B1956,home!$B$2:$E$404,4,FALSE)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338</v>
      </c>
      <c r="B1957" t="s">
        <v>109</v>
      </c>
      <c r="C1957" t="s">
        <v>112</v>
      </c>
      <c r="D1957" t="s">
        <v>427</v>
      </c>
      <c r="E1957" s="10">
        <f>VLOOKUP(A1957,home!$A$2:$E$404,3,FALSE)</f>
        <v>1.2710999999999999</v>
      </c>
      <c r="F1957" s="10">
        <f>VLOOKUP(B1957,home!$B$2:$E$404,3,FALSE)</f>
        <v>0.91090000000000004</v>
      </c>
      <c r="G1957" s="10">
        <f>VLOOKUP(C1957,away!$B$2:$E$404,4,FALSE)</f>
        <v>0.91090000000000004</v>
      </c>
      <c r="H1957" s="10">
        <f>VLOOKUP(A1957,away!$A$2:$E$404,3,FALSE)</f>
        <v>0.94469999999999998</v>
      </c>
      <c r="I1957" s="10">
        <f>VLOOKUP(C1957,away!$B$2:$E$404,3,FALSE)</f>
        <v>0.89139999999999997</v>
      </c>
      <c r="J1957" s="10">
        <f>VLOOKUP(B1957,home!$B$2:$E$404,4,FALSE)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338</v>
      </c>
      <c r="B1958" t="s">
        <v>118</v>
      </c>
      <c r="C1958" t="s">
        <v>123</v>
      </c>
      <c r="D1958" t="s">
        <v>427</v>
      </c>
      <c r="E1958" s="10">
        <f>VLOOKUP(A1958,home!$A$2:$E$404,3,FALSE)</f>
        <v>1.2710999999999999</v>
      </c>
      <c r="F1958" s="10">
        <f>VLOOKUP(B1958,home!$B$2:$E$404,3,FALSE)</f>
        <v>0.74529999999999996</v>
      </c>
      <c r="G1958" s="10">
        <f>VLOOKUP(C1958,away!$B$2:$E$404,4,FALSE)</f>
        <v>0.82809999999999995</v>
      </c>
      <c r="H1958" s="10">
        <f>VLOOKUP(A1958,away!$A$2:$E$404,3,FALSE)</f>
        <v>0.94469999999999998</v>
      </c>
      <c r="I1958" s="10">
        <f>VLOOKUP(C1958,away!$B$2:$E$404,3,FALSE)</f>
        <v>0.8357</v>
      </c>
      <c r="J1958" s="10">
        <f>VLOOKUP(B1958,home!$B$2:$E$404,4,FALSE)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338</v>
      </c>
      <c r="B1959" t="s">
        <v>126</v>
      </c>
      <c r="C1959" t="s">
        <v>116</v>
      </c>
      <c r="D1959" t="s">
        <v>427</v>
      </c>
      <c r="E1959" s="10">
        <f>VLOOKUP(A1959,home!$A$2:$E$404,3,FALSE)</f>
        <v>1.2710999999999999</v>
      </c>
      <c r="F1959" s="10">
        <f>VLOOKUP(B1959,home!$B$2:$E$404,3,FALSE)</f>
        <v>0.86950000000000005</v>
      </c>
      <c r="G1959" s="10">
        <f>VLOOKUP(C1959,away!$B$2:$E$404,4,FALSE)</f>
        <v>1.4492</v>
      </c>
      <c r="H1959" s="10">
        <f>VLOOKUP(A1959,away!$A$2:$E$404,3,FALSE)</f>
        <v>0.94469999999999998</v>
      </c>
      <c r="I1959" s="10">
        <f>VLOOKUP(C1959,away!$B$2:$E$404,3,FALSE)</f>
        <v>0.78</v>
      </c>
      <c r="J1959" s="10">
        <f>VLOOKUP(B1959,home!$B$2:$E$404,4,FALSE)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338</v>
      </c>
      <c r="B1960" t="s">
        <v>121</v>
      </c>
      <c r="C1960" t="s">
        <v>115</v>
      </c>
      <c r="D1960" t="s">
        <v>427</v>
      </c>
      <c r="E1960" s="10">
        <f>VLOOKUP(A1960,home!$A$2:$E$404,3,FALSE)</f>
        <v>1.2710999999999999</v>
      </c>
      <c r="F1960" s="10">
        <f>VLOOKUP(B1960,home!$B$2:$E$404,3,FALSE)</f>
        <v>1.0766</v>
      </c>
      <c r="G1960" s="10">
        <f>VLOOKUP(C1960,away!$B$2:$E$404,4,FALSE)</f>
        <v>0.99380000000000002</v>
      </c>
      <c r="H1960" s="10">
        <f>VLOOKUP(A1960,away!$A$2:$E$404,3,FALSE)</f>
        <v>0.94469999999999998</v>
      </c>
      <c r="I1960" s="10">
        <f>VLOOKUP(C1960,away!$B$2:$E$404,3,FALSE)</f>
        <v>0.8357</v>
      </c>
      <c r="J1960" s="10">
        <f>VLOOKUP(B1960,home!$B$2:$E$404,4,FALSE)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338</v>
      </c>
      <c r="B1961" t="s">
        <v>124</v>
      </c>
      <c r="C1961" t="s">
        <v>120</v>
      </c>
      <c r="D1961" t="s">
        <v>427</v>
      </c>
      <c r="E1961" s="10">
        <f>VLOOKUP(A1961,home!$A$2:$E$404,3,FALSE)</f>
        <v>1.2710999999999999</v>
      </c>
      <c r="F1961" s="10">
        <f>VLOOKUP(B1961,home!$B$2:$E$404,3,FALSE)</f>
        <v>0.78669999999999995</v>
      </c>
      <c r="G1961" s="10">
        <f>VLOOKUP(C1961,away!$B$2:$E$404,4,FALSE)</f>
        <v>0.99380000000000002</v>
      </c>
      <c r="H1961" s="10">
        <f>VLOOKUP(A1961,away!$A$2:$E$404,3,FALSE)</f>
        <v>0.94469999999999998</v>
      </c>
      <c r="I1961" s="10">
        <f>VLOOKUP(C1961,away!$B$2:$E$404,3,FALSE)</f>
        <v>0.78</v>
      </c>
      <c r="J1961" s="10">
        <f>VLOOKUP(B1961,home!$B$2:$E$404,4,FALSE)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338</v>
      </c>
      <c r="B1962" t="s">
        <v>125</v>
      </c>
      <c r="C1962" t="s">
        <v>127</v>
      </c>
      <c r="D1962" t="s">
        <v>427</v>
      </c>
      <c r="E1962" s="10">
        <f>VLOOKUP(A1962,home!$A$2:$E$404,3,FALSE)</f>
        <v>1.2710999999999999</v>
      </c>
      <c r="F1962" s="10">
        <f>VLOOKUP(B1962,home!$B$2:$E$404,3,FALSE)</f>
        <v>1.3664000000000001</v>
      </c>
      <c r="G1962" s="10">
        <f>VLOOKUP(C1962,away!$B$2:$E$404,4,FALSE)</f>
        <v>0.99380000000000002</v>
      </c>
      <c r="H1962" s="10">
        <f>VLOOKUP(A1962,away!$A$2:$E$404,3,FALSE)</f>
        <v>0.94469999999999998</v>
      </c>
      <c r="I1962" s="10">
        <f>VLOOKUP(C1962,away!$B$2:$E$404,3,FALSE)</f>
        <v>0.72430000000000005</v>
      </c>
      <c r="J1962" s="10">
        <f>VLOOKUP(B1962,home!$B$2:$E$404,4,FALSE)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337</v>
      </c>
      <c r="B1963" t="s">
        <v>95</v>
      </c>
      <c r="C1963" t="s">
        <v>79</v>
      </c>
      <c r="D1963" t="s">
        <v>428</v>
      </c>
      <c r="E1963" s="10">
        <f>VLOOKUP(A1963,home!$A$2:$E$404,3,FALSE)</f>
        <v>1.2959000000000001</v>
      </c>
      <c r="F1963" s="10">
        <f>VLOOKUP(B1963,home!$B$2:$E$404,3,FALSE)</f>
        <v>0.96460000000000001</v>
      </c>
      <c r="G1963" s="10">
        <f>VLOOKUP(C1963,away!$B$2:$E$404,4,FALSE)</f>
        <v>1.1575</v>
      </c>
      <c r="H1963" s="10">
        <f>VLOOKUP(A1963,away!$A$2:$E$404,3,FALSE)</f>
        <v>1</v>
      </c>
      <c r="I1963" s="10">
        <f>VLOOKUP(C1963,away!$B$2:$E$404,3,FALSE)</f>
        <v>2</v>
      </c>
      <c r="J1963" s="10">
        <f>VLOOKUP(B1963,home!$B$2:$E$404,4,FALSE)</f>
        <v>0.25</v>
      </c>
      <c r="K1963" s="12">
        <f t="shared" si="2574"/>
        <v>1.44690409955</v>
      </c>
      <c r="L1963" s="12">
        <f t="shared" si="2575"/>
        <v>0.5</v>
      </c>
      <c r="M1963" s="13">
        <f t="shared" si="2576"/>
        <v>0.14271522047292667</v>
      </c>
      <c r="N1963" s="13">
        <f t="shared" si="2577"/>
        <v>0.20649523757045971</v>
      </c>
      <c r="O1963" s="13">
        <f t="shared" si="2578"/>
        <v>7.1357610236463337E-2</v>
      </c>
      <c r="P1963" s="13">
        <f t="shared" si="2579"/>
        <v>0.10324761878522985</v>
      </c>
      <c r="Q1963" s="13">
        <f t="shared" si="2580"/>
        <v>0.14938940288912467</v>
      </c>
      <c r="R1963" s="13">
        <f t="shared" si="2581"/>
        <v>1.7839402559115834E-2</v>
      </c>
      <c r="S1963" s="13">
        <f t="shared" si="2582"/>
        <v>1.8673675361140583E-2</v>
      </c>
      <c r="T1963" s="13">
        <f t="shared" si="2583"/>
        <v>7.4694701444562334E-2</v>
      </c>
      <c r="U1963" s="13">
        <f t="shared" si="2584"/>
        <v>2.5811904696307463E-2</v>
      </c>
      <c r="V1963" s="13">
        <f t="shared" si="2585"/>
        <v>1.5010565240944531E-3</v>
      </c>
      <c r="W1963" s="13">
        <f t="shared" si="2586"/>
        <v>7.2050713156533733E-2</v>
      </c>
      <c r="X1963" s="13">
        <f t="shared" si="2587"/>
        <v>3.6025356578266866E-2</v>
      </c>
      <c r="Y1963" s="13">
        <f t="shared" si="2588"/>
        <v>9.0063391445667166E-3</v>
      </c>
      <c r="Z1963" s="13">
        <f t="shared" si="2589"/>
        <v>2.9732337598526396E-3</v>
      </c>
      <c r="AA1963" s="13">
        <f t="shared" si="2590"/>
        <v>4.301984116051245E-3</v>
      </c>
      <c r="AB1963" s="13">
        <f t="shared" si="2591"/>
        <v>3.1122792268567646E-3</v>
      </c>
      <c r="AC1963" s="13">
        <f t="shared" si="2592"/>
        <v>6.7871401199016718E-5</v>
      </c>
      <c r="AD1963" s="13">
        <f t="shared" si="2593"/>
        <v>2.6062618060422423E-2</v>
      </c>
      <c r="AE1963" s="13">
        <f t="shared" si="2594"/>
        <v>1.3031309030211212E-2</v>
      </c>
      <c r="AF1963" s="13">
        <f t="shared" si="2595"/>
        <v>3.2578272575528029E-3</v>
      </c>
      <c r="AG1963" s="13">
        <f t="shared" si="2596"/>
        <v>5.4297120959213385E-4</v>
      </c>
      <c r="AH1963" s="13">
        <f t="shared" si="2597"/>
        <v>3.7165421998157984E-4</v>
      </c>
      <c r="AI1963" s="13">
        <f t="shared" si="2598"/>
        <v>5.3774801450640541E-4</v>
      </c>
      <c r="AJ1963" s="13">
        <f t="shared" si="2599"/>
        <v>3.8903490335709547E-4</v>
      </c>
      <c r="AK1963" s="13">
        <f t="shared" si="2600"/>
        <v>1.8763206551180659E-4</v>
      </c>
      <c r="AL1963" s="13">
        <f t="shared" si="2601"/>
        <v>1.9640681727412014E-6</v>
      </c>
      <c r="AM1963" s="13">
        <f t="shared" si="2602"/>
        <v>7.5420217833262115E-3</v>
      </c>
      <c r="AN1963" s="13">
        <f t="shared" si="2603"/>
        <v>3.7710108916631058E-3</v>
      </c>
      <c r="AO1963" s="13">
        <f t="shared" si="2604"/>
        <v>9.4275272291577644E-4</v>
      </c>
      <c r="AP1963" s="13">
        <f t="shared" si="2605"/>
        <v>1.5712545381929612E-4</v>
      </c>
      <c r="AQ1963" s="13">
        <f t="shared" si="2606"/>
        <v>1.9640681727412008E-5</v>
      </c>
      <c r="AR1963" s="13">
        <f t="shared" si="2607"/>
        <v>3.7165421998157997E-5</v>
      </c>
      <c r="AS1963" s="13">
        <f t="shared" si="2608"/>
        <v>5.3774801450640557E-5</v>
      </c>
      <c r="AT1963" s="13">
        <f t="shared" si="2609"/>
        <v>3.8903490335709559E-5</v>
      </c>
      <c r="AU1963" s="13">
        <f t="shared" si="2610"/>
        <v>1.8763206551180663E-5</v>
      </c>
      <c r="AV1963" s="13">
        <f t="shared" si="2611"/>
        <v>6.7871401199016735E-6</v>
      </c>
      <c r="AW1963" s="13">
        <f t="shared" si="2612"/>
        <v>3.9469698485207284E-8</v>
      </c>
      <c r="AX1963" s="13">
        <f t="shared" si="2613"/>
        <v>1.8187637061983515E-3</v>
      </c>
      <c r="AY1963" s="13">
        <f t="shared" si="2614"/>
        <v>9.0938185309917573E-4</v>
      </c>
      <c r="AZ1963" s="13">
        <f t="shared" si="2615"/>
        <v>2.2734546327479393E-4</v>
      </c>
      <c r="BA1963" s="13">
        <f t="shared" si="2616"/>
        <v>3.7890910545798996E-5</v>
      </c>
      <c r="BB1963" s="13">
        <f t="shared" si="2617"/>
        <v>4.7363638182248728E-6</v>
      </c>
      <c r="BC1963" s="13">
        <f t="shared" si="2618"/>
        <v>4.7363638182248741E-7</v>
      </c>
      <c r="BD1963" s="13">
        <f t="shared" si="2619"/>
        <v>3.0971184998464991E-6</v>
      </c>
      <c r="BE1963" s="13">
        <f t="shared" si="2620"/>
        <v>4.4812334542200464E-6</v>
      </c>
      <c r="BF1963" s="13">
        <f t="shared" si="2621"/>
        <v>3.2419575279757962E-6</v>
      </c>
      <c r="BG1963" s="13">
        <f t="shared" si="2622"/>
        <v>1.5636005459317218E-6</v>
      </c>
      <c r="BH1963" s="13">
        <f t="shared" si="2623"/>
        <v>5.6559500999180605E-7</v>
      </c>
      <c r="BI1963" s="13">
        <f t="shared" si="2624"/>
        <v>1.6367234772843343E-7</v>
      </c>
      <c r="BJ1963" s="14">
        <f t="shared" si="2625"/>
        <v>0.60598761980806259</v>
      </c>
      <c r="BK1963" s="14">
        <f t="shared" si="2626"/>
        <v>0.26711678846586251</v>
      </c>
      <c r="BL1963" s="14">
        <f t="shared" si="2627"/>
        <v>0.12407775727599281</v>
      </c>
      <c r="BM1963" s="14">
        <f t="shared" si="2628"/>
        <v>0.30820156441304986</v>
      </c>
      <c r="BN1963" s="14">
        <f t="shared" si="2629"/>
        <v>0.69104449251332001</v>
      </c>
    </row>
    <row r="1964" spans="1:66" x14ac:dyDescent="0.25">
      <c r="A1964" t="s">
        <v>337</v>
      </c>
      <c r="B1964" t="s">
        <v>87</v>
      </c>
      <c r="C1964" t="s">
        <v>85</v>
      </c>
      <c r="D1964" t="s">
        <v>428</v>
      </c>
      <c r="E1964" s="10">
        <f>VLOOKUP(A1964,home!$A$2:$E$404,3,FALSE)</f>
        <v>1.2959000000000001</v>
      </c>
      <c r="F1964" s="10">
        <f>VLOOKUP(B1964,home!$B$2:$E$404,3,FALSE)</f>
        <v>0</v>
      </c>
      <c r="G1964" s="10">
        <f>VLOOKUP(C1964,away!$B$2:$E$404,4,FALSE)</f>
        <v>1.2861</v>
      </c>
      <c r="H1964" s="10">
        <f>VLOOKUP(A1964,away!$A$2:$E$404,3,FALSE)</f>
        <v>1</v>
      </c>
      <c r="I1964" s="10">
        <f>VLOOKUP(C1964,away!$B$2:$E$404,3,FALSE)</f>
        <v>1</v>
      </c>
      <c r="J1964" s="10">
        <f>VLOOKUP(B1964,home!$B$2:$E$404,4,FALSE)</f>
        <v>0.66669999999999996</v>
      </c>
      <c r="K1964" s="12">
        <f t="shared" si="2574"/>
        <v>0</v>
      </c>
      <c r="L1964" s="12">
        <f t="shared" si="2575"/>
        <v>0.66669999999999996</v>
      </c>
      <c r="M1964" s="13">
        <f t="shared" si="2576"/>
        <v>0.51340000541385289</v>
      </c>
      <c r="N1964" s="13">
        <f t="shared" si="2577"/>
        <v>0</v>
      </c>
      <c r="O1964" s="13">
        <f t="shared" si="2578"/>
        <v>0.34228378360941569</v>
      </c>
      <c r="P1964" s="13">
        <f t="shared" si="2579"/>
        <v>0</v>
      </c>
      <c r="Q1964" s="13">
        <f t="shared" si="2580"/>
        <v>0</v>
      </c>
      <c r="R1964" s="13">
        <f t="shared" si="2581"/>
        <v>0.11410029926619869</v>
      </c>
      <c r="S1964" s="13">
        <f t="shared" si="2582"/>
        <v>0</v>
      </c>
      <c r="T1964" s="13">
        <f t="shared" si="2583"/>
        <v>0</v>
      </c>
      <c r="U1964" s="13">
        <f t="shared" si="2584"/>
        <v>0</v>
      </c>
      <c r="V1964" s="13">
        <f t="shared" si="2585"/>
        <v>0</v>
      </c>
      <c r="W1964" s="13">
        <f t="shared" si="2586"/>
        <v>0</v>
      </c>
      <c r="X1964" s="13">
        <f t="shared" si="2587"/>
        <v>0</v>
      </c>
      <c r="Y1964" s="13">
        <f t="shared" si="2588"/>
        <v>0</v>
      </c>
      <c r="Z1964" s="13">
        <f t="shared" si="2589"/>
        <v>2.5356889840258221E-2</v>
      </c>
      <c r="AA1964" s="13">
        <f t="shared" si="2590"/>
        <v>0</v>
      </c>
      <c r="AB1964" s="13">
        <f t="shared" si="2591"/>
        <v>0</v>
      </c>
      <c r="AC1964" s="13">
        <f t="shared" si="2592"/>
        <v>0</v>
      </c>
      <c r="AD1964" s="13">
        <f t="shared" si="2593"/>
        <v>0</v>
      </c>
      <c r="AE1964" s="13">
        <f t="shared" si="2594"/>
        <v>0</v>
      </c>
      <c r="AF1964" s="13">
        <f t="shared" si="2595"/>
        <v>0</v>
      </c>
      <c r="AG1964" s="13">
        <f t="shared" si="2596"/>
        <v>0</v>
      </c>
      <c r="AH1964" s="13">
        <f t="shared" si="2597"/>
        <v>4.226359614125038E-3</v>
      </c>
      <c r="AI1964" s="13">
        <f t="shared" si="2598"/>
        <v>0</v>
      </c>
      <c r="AJ1964" s="13">
        <f t="shared" si="2599"/>
        <v>0</v>
      </c>
      <c r="AK1964" s="13">
        <f t="shared" si="2600"/>
        <v>0</v>
      </c>
      <c r="AL1964" s="13">
        <f t="shared" si="2601"/>
        <v>0</v>
      </c>
      <c r="AM1964" s="13">
        <f t="shared" si="2602"/>
        <v>0</v>
      </c>
      <c r="AN1964" s="13">
        <f t="shared" si="2603"/>
        <v>0</v>
      </c>
      <c r="AO1964" s="13">
        <f t="shared" si="2604"/>
        <v>0</v>
      </c>
      <c r="AP1964" s="13">
        <f t="shared" si="2605"/>
        <v>0</v>
      </c>
      <c r="AQ1964" s="13">
        <f t="shared" si="2606"/>
        <v>0</v>
      </c>
      <c r="AR1964" s="13">
        <f t="shared" si="2607"/>
        <v>5.6354279094743265E-4</v>
      </c>
      <c r="AS1964" s="13">
        <f t="shared" si="2608"/>
        <v>0</v>
      </c>
      <c r="AT1964" s="13">
        <f t="shared" si="2609"/>
        <v>0</v>
      </c>
      <c r="AU1964" s="13">
        <f t="shared" si="2610"/>
        <v>0</v>
      </c>
      <c r="AV1964" s="13">
        <f t="shared" si="2611"/>
        <v>0</v>
      </c>
      <c r="AW1964" s="13">
        <f t="shared" si="2612"/>
        <v>0</v>
      </c>
      <c r="AX1964" s="13">
        <f t="shared" si="2613"/>
        <v>0</v>
      </c>
      <c r="AY1964" s="13">
        <f t="shared" si="2614"/>
        <v>0</v>
      </c>
      <c r="AZ1964" s="13">
        <f t="shared" si="2615"/>
        <v>0</v>
      </c>
      <c r="BA1964" s="13">
        <f t="shared" si="2616"/>
        <v>0</v>
      </c>
      <c r="BB1964" s="13">
        <f t="shared" si="2617"/>
        <v>0</v>
      </c>
      <c r="BC1964" s="13">
        <f t="shared" si="2618"/>
        <v>0</v>
      </c>
      <c r="BD1964" s="13">
        <f t="shared" si="2619"/>
        <v>6.2618996454108871E-5</v>
      </c>
      <c r="BE1964" s="13">
        <f t="shared" si="2620"/>
        <v>0</v>
      </c>
      <c r="BF1964" s="13">
        <f t="shared" si="2621"/>
        <v>0</v>
      </c>
      <c r="BG1964" s="13">
        <f t="shared" si="2622"/>
        <v>0</v>
      </c>
      <c r="BH1964" s="13">
        <f t="shared" si="2623"/>
        <v>0</v>
      </c>
      <c r="BI1964" s="13">
        <f t="shared" si="2624"/>
        <v>0</v>
      </c>
      <c r="BJ1964" s="14">
        <f t="shared" si="2625"/>
        <v>0</v>
      </c>
      <c r="BK1964" s="14">
        <f t="shared" si="2626"/>
        <v>0.51340000541385289</v>
      </c>
      <c r="BL1964" s="14">
        <f t="shared" si="2627"/>
        <v>0.46123660427714097</v>
      </c>
      <c r="BM1964" s="14">
        <f t="shared" si="2628"/>
        <v>3.0209411241784802E-2</v>
      </c>
      <c r="BN1964" s="14">
        <f t="shared" si="2629"/>
        <v>0.96978408828946727</v>
      </c>
    </row>
    <row r="1965" spans="1:66" x14ac:dyDescent="0.25">
      <c r="A1965" t="s">
        <v>338</v>
      </c>
      <c r="B1965" t="s">
        <v>119</v>
      </c>
      <c r="C1965" t="s">
        <v>117</v>
      </c>
      <c r="D1965" t="s">
        <v>428</v>
      </c>
      <c r="E1965" s="10">
        <f>VLOOKUP(A1965,home!$A$2:$E$404,3,FALSE)</f>
        <v>1.2710999999999999</v>
      </c>
      <c r="F1965" s="10">
        <f>VLOOKUP(B1965,home!$B$2:$E$404,3,FALSE)</f>
        <v>1.2836000000000001</v>
      </c>
      <c r="G1965" s="10">
        <f>VLOOKUP(C1965,away!$B$2:$E$404,4,FALSE)</f>
        <v>0.74529999999999996</v>
      </c>
      <c r="H1965" s="10">
        <f>VLOOKUP(A1965,away!$A$2:$E$404,3,FALSE)</f>
        <v>0.94469999999999998</v>
      </c>
      <c r="I1965" s="10">
        <f>VLOOKUP(C1965,away!$B$2:$E$404,3,FALSE)</f>
        <v>0.78</v>
      </c>
      <c r="J1965" s="10">
        <f>VLOOKUP(B1965,home!$B$2:$E$404,4,FALSE)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337</v>
      </c>
      <c r="B1966" t="s">
        <v>75</v>
      </c>
      <c r="C1966" t="s">
        <v>71</v>
      </c>
      <c r="D1966" t="s">
        <v>429</v>
      </c>
      <c r="E1966" s="10">
        <f>VLOOKUP(A1966,home!$A$2:$E$404,3,FALSE)</f>
        <v>1.2959000000000001</v>
      </c>
      <c r="F1966" s="10">
        <f>VLOOKUP(B1966,home!$B$2:$E$404,3,FALSE)</f>
        <v>1.5432999999999999</v>
      </c>
      <c r="G1966" s="10">
        <f>VLOOKUP(C1966,away!$B$2:$E$404,4,FALSE)</f>
        <v>1.0288999999999999</v>
      </c>
      <c r="H1966" s="10">
        <f>VLOOKUP(A1966,away!$A$2:$E$404,3,FALSE)</f>
        <v>1</v>
      </c>
      <c r="I1966" s="10">
        <f>VLOOKUP(C1966,away!$B$2:$E$404,3,FALSE)</f>
        <v>1</v>
      </c>
      <c r="J1966" s="10">
        <f>VLOOKUP(B1966,home!$B$2:$E$404,4,FALSE)</f>
        <v>1</v>
      </c>
      <c r="K1966" s="12">
        <f t="shared" si="2574"/>
        <v>2.0577613853829999</v>
      </c>
      <c r="L1966" s="12">
        <f t="shared" si="2575"/>
        <v>1</v>
      </c>
      <c r="M1966" s="13">
        <f t="shared" si="2576"/>
        <v>4.6992776273973559E-2</v>
      </c>
      <c r="N1966" s="13">
        <f t="shared" si="2577"/>
        <v>9.6699920408525195E-2</v>
      </c>
      <c r="O1966" s="13">
        <f t="shared" si="2578"/>
        <v>4.6992776273973559E-2</v>
      </c>
      <c r="P1966" s="13">
        <f t="shared" si="2579"/>
        <v>9.6699920408525195E-2</v>
      </c>
      <c r="Q1966" s="13">
        <f t="shared" si="2580"/>
        <v>9.9492681093136331E-2</v>
      </c>
      <c r="R1966" s="13">
        <f t="shared" si="2581"/>
        <v>2.3496388136986776E-2</v>
      </c>
      <c r="S1966" s="13">
        <f t="shared" si="2582"/>
        <v>4.9746340546568159E-2</v>
      </c>
      <c r="T1966" s="13">
        <f t="shared" si="2583"/>
        <v>9.9492681093136331E-2</v>
      </c>
      <c r="U1966" s="13">
        <f t="shared" si="2584"/>
        <v>4.834996020426259E-2</v>
      </c>
      <c r="V1966" s="13">
        <f t="shared" si="2585"/>
        <v>1.1374010960093403E-2</v>
      </c>
      <c r="W1966" s="13">
        <f t="shared" si="2586"/>
        <v>6.8244065760560413E-2</v>
      </c>
      <c r="X1966" s="13">
        <f t="shared" si="2587"/>
        <v>6.8244065760560413E-2</v>
      </c>
      <c r="Y1966" s="13">
        <f t="shared" si="2588"/>
        <v>3.4122032880280199E-2</v>
      </c>
      <c r="Z1966" s="13">
        <f t="shared" si="2589"/>
        <v>7.8321293789955938E-3</v>
      </c>
      <c r="AA1966" s="13">
        <f t="shared" si="2590"/>
        <v>1.6116653401420867E-2</v>
      </c>
      <c r="AB1966" s="13">
        <f t="shared" si="2591"/>
        <v>1.6582113515522721E-2</v>
      </c>
      <c r="AC1966" s="13">
        <f t="shared" si="2592"/>
        <v>1.4628125344127009E-3</v>
      </c>
      <c r="AD1966" s="13">
        <f t="shared" si="2593"/>
        <v>3.5107500825904824E-2</v>
      </c>
      <c r="AE1966" s="13">
        <f t="shared" si="2594"/>
        <v>3.5107500825904824E-2</v>
      </c>
      <c r="AF1966" s="13">
        <f t="shared" si="2595"/>
        <v>1.7553750412952412E-2</v>
      </c>
      <c r="AG1966" s="13">
        <f t="shared" si="2596"/>
        <v>5.8512501376508045E-3</v>
      </c>
      <c r="AH1966" s="13">
        <f t="shared" si="2597"/>
        <v>1.958032344748898E-3</v>
      </c>
      <c r="AI1966" s="13">
        <f t="shared" si="2598"/>
        <v>4.0291633503552159E-3</v>
      </c>
      <c r="AJ1966" s="13">
        <f t="shared" si="2599"/>
        <v>4.1455283788806793E-3</v>
      </c>
      <c r="AK1966" s="13">
        <f t="shared" si="2600"/>
        <v>2.8435027400233498E-3</v>
      </c>
      <c r="AL1966" s="13">
        <f t="shared" si="2601"/>
        <v>1.2040476589474797E-4</v>
      </c>
      <c r="AM1966" s="13">
        <f t="shared" si="2602"/>
        <v>1.4448571907369754E-2</v>
      </c>
      <c r="AN1966" s="13">
        <f t="shared" si="2603"/>
        <v>1.4448571907369754E-2</v>
      </c>
      <c r="AO1966" s="13">
        <f t="shared" si="2604"/>
        <v>7.2242859536848763E-3</v>
      </c>
      <c r="AP1966" s="13">
        <f t="shared" si="2605"/>
        <v>2.4080953178949593E-3</v>
      </c>
      <c r="AQ1966" s="13">
        <f t="shared" si="2606"/>
        <v>6.0202382947373962E-4</v>
      </c>
      <c r="AR1966" s="13">
        <f t="shared" si="2607"/>
        <v>3.9160646894977969E-4</v>
      </c>
      <c r="AS1966" s="13">
        <f t="shared" si="2608"/>
        <v>8.0583267007104339E-4</v>
      </c>
      <c r="AT1966" s="13">
        <f t="shared" si="2609"/>
        <v>8.2910567577613623E-4</v>
      </c>
      <c r="AU1966" s="13">
        <f t="shared" si="2610"/>
        <v>5.6870054800467018E-4</v>
      </c>
      <c r="AV1966" s="13">
        <f t="shared" si="2611"/>
        <v>2.9256250688254029E-4</v>
      </c>
      <c r="AW1966" s="13">
        <f t="shared" si="2612"/>
        <v>6.882341052063666E-6</v>
      </c>
      <c r="AX1966" s="13">
        <f t="shared" si="2613"/>
        <v>4.9552855574858407E-3</v>
      </c>
      <c r="AY1966" s="13">
        <f t="shared" si="2614"/>
        <v>4.9552855574858407E-3</v>
      </c>
      <c r="AZ1966" s="13">
        <f t="shared" si="2615"/>
        <v>2.4776427787429199E-3</v>
      </c>
      <c r="BA1966" s="13">
        <f t="shared" si="2616"/>
        <v>8.2588092624764019E-4</v>
      </c>
      <c r="BB1966" s="13">
        <f t="shared" si="2617"/>
        <v>2.0647023156190999E-4</v>
      </c>
      <c r="BC1966" s="13">
        <f t="shared" si="2618"/>
        <v>4.1294046312382011E-5</v>
      </c>
      <c r="BD1966" s="13">
        <f t="shared" si="2619"/>
        <v>6.5267744824963259E-5</v>
      </c>
      <c r="BE1966" s="13">
        <f t="shared" si="2620"/>
        <v>1.3430544501184051E-4</v>
      </c>
      <c r="BF1966" s="13">
        <f t="shared" si="2621"/>
        <v>1.3818427929602263E-4</v>
      </c>
      <c r="BG1966" s="13">
        <f t="shared" si="2622"/>
        <v>9.4783424667444985E-5</v>
      </c>
      <c r="BH1966" s="13">
        <f t="shared" si="2623"/>
        <v>4.876041781375669E-5</v>
      </c>
      <c r="BI1966" s="13">
        <f t="shared" si="2624"/>
        <v>2.0067460982457985E-5</v>
      </c>
      <c r="BJ1966" s="14">
        <f t="shared" si="2625"/>
        <v>0.61250885721224124</v>
      </c>
      <c r="BK1966" s="14">
        <f t="shared" si="2626"/>
        <v>0.21135155104695361</v>
      </c>
      <c r="BL1966" s="14">
        <f t="shared" si="2627"/>
        <v>0.1679032949884553</v>
      </c>
      <c r="BM1966" s="14">
        <f t="shared" si="2628"/>
        <v>0.58427296681509122</v>
      </c>
      <c r="BN1966" s="14">
        <f t="shared" si="2629"/>
        <v>0.41037446259512061</v>
      </c>
    </row>
    <row r="1967" spans="1:66" s="15" customFormat="1" x14ac:dyDescent="0.25">
      <c r="A1967" s="15" t="s">
        <v>338</v>
      </c>
      <c r="B1967" s="15" t="s">
        <v>128</v>
      </c>
      <c r="C1967" s="15" t="s">
        <v>113</v>
      </c>
      <c r="D1967" s="15" t="s">
        <v>429</v>
      </c>
      <c r="E1967" s="15">
        <f>VLOOKUP(A1967,home!$A$2:$E$404,3,FALSE)</f>
        <v>1.2710999999999999</v>
      </c>
      <c r="F1967" s="15">
        <f>VLOOKUP(B1967,home!$B$2:$E$404,3,FALSE)</f>
        <v>0.5383</v>
      </c>
      <c r="G1967" s="15">
        <f>VLOOKUP(C1967,away!$B$2:$E$404,4,FALSE)</f>
        <v>1.2008000000000001</v>
      </c>
      <c r="H1967" s="15">
        <f>VLOOKUP(A1967,away!$A$2:$E$404,3,FALSE)</f>
        <v>0.94469999999999998</v>
      </c>
      <c r="I1967" s="15">
        <f>VLOOKUP(C1967,away!$B$2:$E$404,3,FALSE)</f>
        <v>0.8357</v>
      </c>
      <c r="J1967" s="15">
        <f>VLOOKUP(B1967,home!$B$2:$E$404,4,FALSE)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337</v>
      </c>
      <c r="B1968" t="s">
        <v>80</v>
      </c>
      <c r="C1968" t="s">
        <v>83</v>
      </c>
      <c r="D1968" t="s">
        <v>429</v>
      </c>
      <c r="E1968" s="10">
        <f>VLOOKUP(A1968,home!$A$2:$E$404,3,FALSE)</f>
        <v>1.2959000000000001</v>
      </c>
      <c r="F1968" s="10">
        <f>VLOOKUP(B1968,home!$B$2:$E$404,3,FALSE)</f>
        <v>1.3504</v>
      </c>
      <c r="G1968" s="10">
        <f>VLOOKUP(C1968,away!$B$2:$E$404,4,FALSE)</f>
        <v>0.51439999999999997</v>
      </c>
      <c r="H1968" s="10">
        <f>VLOOKUP(A1968,away!$A$2:$E$404,3,FALSE)</f>
        <v>1</v>
      </c>
      <c r="I1968" s="10">
        <f>VLOOKUP(C1968,away!$B$2:$E$404,3,FALSE)</f>
        <v>0.66669999999999996</v>
      </c>
      <c r="J1968" s="10">
        <f>VLOOKUP(B1968,home!$B$2:$E$404,4,FALSE)</f>
        <v>1.25</v>
      </c>
      <c r="K1968" s="12">
        <f t="shared" ref="K1968:K2031" si="2630">E1968*F1968*G1968</f>
        <v>0.90019144038400001</v>
      </c>
      <c r="L1968" s="12">
        <f t="shared" ref="L1968:L2031" si="2631">H1968*I1968*J1968</f>
        <v>0.83337499999999998</v>
      </c>
      <c r="M1968" s="13">
        <f t="shared" ref="M1968:M2031" si="2632">_xlfn.POISSON.DIST(0,K1968,FALSE) * _xlfn.POISSON.DIST(0,L1968,FALSE)</f>
        <v>0.17665326183579488</v>
      </c>
      <c r="N1968" s="13">
        <f t="shared" ref="N1968:N2031" si="2633">_xlfn.POISSON.DIST(1,K1968,FALSE) * _xlfn.POISSON.DIST(0,L1968,FALSE)</f>
        <v>0.15902175422049611</v>
      </c>
      <c r="O1968" s="13">
        <f t="shared" ref="O1968:O2031" si="2634">_xlfn.POISSON.DIST(0,K1968,FALSE) * _xlfn.POISSON.DIST(1,L1968,FALSE)</f>
        <v>0.14721841208240555</v>
      </c>
      <c r="P1968" s="13">
        <f t="shared" ref="P1968:P2031" si="2635">_xlfn.POISSON.DIST(1,K1968,FALSE) * _xlfn.POISSON.DIST(1,L1968,FALSE)</f>
        <v>0.13252475442350595</v>
      </c>
      <c r="Q1968" s="13">
        <f t="shared" ref="Q1968:Q2031" si="2636">_xlfn.POISSON.DIST(2,K1968,FALSE) * _xlfn.POISSON.DIST(0,L1968,FALSE)</f>
        <v>7.1575010992069393E-2</v>
      </c>
      <c r="R1968" s="13">
        <f t="shared" ref="R1968:R2031" si="2637">_xlfn.POISSON.DIST(0,K1968,FALSE) * _xlfn.POISSON.DIST(2,L1968,FALSE)</f>
        <v>6.1344072084587357E-2</v>
      </c>
      <c r="S1968" s="13">
        <f t="shared" ref="S1968:S2031" si="2638">_xlfn.POISSON.DIST(2,K1968,FALSE) * _xlfn.POISSON.DIST(2,L1968,FALSE)</f>
        <v>2.4854919677814623E-2</v>
      </c>
      <c r="T1968" s="13">
        <f t="shared" ref="T1968:T2031" si="2639">_xlfn.POISSON.DIST(2,K1968,FALSE) * _xlfn.POISSON.DIST(1,L1968,FALSE)</f>
        <v>5.9648824785515829E-2</v>
      </c>
      <c r="U1968" s="13">
        <f t="shared" ref="U1968:U2031" si="2640">_xlfn.POISSON.DIST(1,K1968,FALSE) * _xlfn.POISSON.DIST(2,L1968,FALSE)</f>
        <v>5.522140860884462E-2</v>
      </c>
      <c r="V1968" s="13">
        <f t="shared" ref="V1968:V2031" si="2641">_xlfn.POISSON.DIST(3,K1968,FALSE) * _xlfn.POISSON.DIST(3,L1968,FALSE)</f>
        <v>2.0717874680275783E-3</v>
      </c>
      <c r="W1968" s="13">
        <f t="shared" ref="W1968:W2031" si="2642">_xlfn.POISSON.DIST(3,K1968,FALSE) * _xlfn.POISSON.DIST(0,L1968,FALSE)</f>
        <v>2.1477070746817196E-2</v>
      </c>
      <c r="X1968" s="13">
        <f t="shared" ref="X1968:X2031" si="2643">_xlfn.POISSON.DIST(3,K1968,FALSE) * _xlfn.POISSON.DIST(1,L1968,FALSE)</f>
        <v>1.7898453833628782E-2</v>
      </c>
      <c r="Y1968" s="13">
        <f t="shared" ref="Y1968:Y2031" si="2644">_xlfn.POISSON.DIST(3,K1968,FALSE) * _xlfn.POISSON.DIST(2,L1968,FALSE)</f>
        <v>7.4580619818001917E-3</v>
      </c>
      <c r="Z1968" s="13">
        <f t="shared" ref="Z1968:Z2031" si="2645">_xlfn.POISSON.DIST(0,K1968,FALSE) * _xlfn.POISSON.DIST(3,L1968,FALSE)</f>
        <v>1.7040872024497666E-2</v>
      </c>
      <c r="AA1968" s="13">
        <f t="shared" ref="AA1968:AA2031" si="2646">_xlfn.POISSON.DIST(1,K1968,FALSE) * _xlfn.POISSON.DIST(3,L1968,FALSE)</f>
        <v>1.5340047133131965E-2</v>
      </c>
      <c r="AB1968" s="13">
        <f t="shared" ref="AB1968:AB2031" si="2647">_xlfn.POISSON.DIST(2,K1968,FALSE) * _xlfn.POISSON.DIST(3,L1968,FALSE)</f>
        <v>6.9044895621662552E-3</v>
      </c>
      <c r="AC1968" s="13">
        <f t="shared" ref="AC1968:AC2031" si="2648">_xlfn.POISSON.DIST(4,K1968,FALSE) * _xlfn.POISSON.DIST(4,L1968,FALSE)</f>
        <v>9.7140551837526909E-5</v>
      </c>
      <c r="AD1968" s="13">
        <f t="shared" ref="AD1968:AD2031" si="2649">_xlfn.POISSON.DIST(4,K1968,FALSE) * _xlfn.POISSON.DIST(0,L1968,FALSE)</f>
        <v>4.8333688127016102E-3</v>
      </c>
      <c r="AE1968" s="13">
        <f t="shared" ref="AE1968:AE2031" si="2650">_xlfn.POISSON.DIST(4,K1968,FALSE) * _xlfn.POISSON.DIST(1,L1968,FALSE)</f>
        <v>4.0280087342852043E-3</v>
      </c>
      <c r="AF1968" s="13">
        <f t="shared" ref="AF1968:AF2031" si="2651">_xlfn.POISSON.DIST(4,K1968,FALSE) * _xlfn.POISSON.DIST(2,L1968,FALSE)</f>
        <v>1.6784208894674657E-3</v>
      </c>
      <c r="AG1968" s="13">
        <f t="shared" ref="AG1968:AG2031" si="2652">_xlfn.POISSON.DIST(4,K1968,FALSE) * _xlfn.POISSON.DIST(3,L1968,FALSE)</f>
        <v>4.6625133625331652E-4</v>
      </c>
      <c r="AH1968" s="13">
        <f t="shared" ref="AH1968:AH2031" si="2653">_xlfn.POISSON.DIST(0,K1968,FALSE) * _xlfn.POISSON.DIST(4,L1968,FALSE)</f>
        <v>3.550359180853935E-3</v>
      </c>
      <c r="AI1968" s="13">
        <f t="shared" ref="AI1968:AI2031" si="2654">_xlfn.POISSON.DIST(1,K1968,FALSE) * _xlfn.POISSON.DIST(4,L1968,FALSE)</f>
        <v>3.1960029448934624E-3</v>
      </c>
      <c r="AJ1968" s="13">
        <f t="shared" ref="AJ1968:AJ2031" si="2655">_xlfn.POISSON.DIST(2,K1968,FALSE) * _xlfn.POISSON.DIST(4,L1968,FALSE)</f>
        <v>1.4385072472175755E-3</v>
      </c>
      <c r="AK1968" s="13">
        <f t="shared" ref="AK1968:AK2031" si="2656">_xlfn.POISSON.DIST(3,K1968,FALSE) * _xlfn.POISSON.DIST(4,L1968,FALSE)</f>
        <v>4.3164397029187078E-4</v>
      </c>
      <c r="AL1968" s="13">
        <f t="shared" ref="AL1968:AL2031" si="2657">_xlfn.POISSON.DIST(5,K1968,FALSE) * _xlfn.POISSON.DIST(5,L1968,FALSE)</f>
        <v>2.9149821844327972E-6</v>
      </c>
      <c r="AM1968" s="13">
        <f t="shared" ref="AM1968:AM2031" si="2658">_xlfn.POISSON.DIST(5,K1968,FALSE) * _xlfn.POISSON.DIST(0,L1968,FALSE)</f>
        <v>8.7019144668259345E-4</v>
      </c>
      <c r="AN1968" s="13">
        <f t="shared" ref="AN1968:AN2031" si="2659">_xlfn.POISSON.DIST(5,K1968,FALSE) * _xlfn.POISSON.DIST(1,L1968,FALSE)</f>
        <v>7.2519579687910641E-4</v>
      </c>
      <c r="AO1968" s="13">
        <f t="shared" ref="AO1968:AO2031" si="2660">_xlfn.POISSON.DIST(5,K1968,FALSE) * _xlfn.POISSON.DIST(2,L1968,FALSE)</f>
        <v>3.0218002361206259E-4</v>
      </c>
      <c r="AP1968" s="13">
        <f t="shared" ref="AP1968:AP2031" si="2661">_xlfn.POISSON.DIST(5,K1968,FALSE) * _xlfn.POISSON.DIST(3,L1968,FALSE)</f>
        <v>8.3943092392567561E-5</v>
      </c>
      <c r="AQ1968" s="13">
        <f t="shared" ref="AQ1968:AQ2031" si="2662">_xlfn.POISSON.DIST(5,K1968,FALSE) * _xlfn.POISSON.DIST(4,L1968,FALSE)</f>
        <v>1.7489018655663997E-5</v>
      </c>
      <c r="AR1968" s="13">
        <f t="shared" ref="AR1968:AR2031" si="2663">_xlfn.POISSON.DIST(0,K1968,FALSE) * _xlfn.POISSON.DIST(5,L1968,FALSE)</f>
        <v>5.9175611646882973E-4</v>
      </c>
      <c r="AS1968" s="13">
        <f t="shared" ref="AS1968:AS2031" si="2664">_xlfn.POISSON.DIST(1,K1968,FALSE) * _xlfn.POISSON.DIST(5,L1968,FALSE)</f>
        <v>5.3269379084011799E-4</v>
      </c>
      <c r="AT1968" s="13">
        <f t="shared" ref="AT1968:AT2031" si="2665">_xlfn.POISSON.DIST(2,K1968,FALSE) * _xlfn.POISSON.DIST(5,L1968,FALSE)</f>
        <v>2.3976319542998945E-4</v>
      </c>
      <c r="AU1968" s="13">
        <f t="shared" ref="AU1968:AU2031" si="2666">_xlfn.POISSON.DIST(3,K1968,FALSE) * _xlfn.POISSON.DIST(5,L1968,FALSE)</f>
        <v>7.1944258748397573E-5</v>
      </c>
      <c r="AV1968" s="13">
        <f t="shared" ref="AV1968:AV2031" si="2667">_xlfn.POISSON.DIST(4,K1968,FALSE) * _xlfn.POISSON.DIST(5,L1968,FALSE)</f>
        <v>1.6190901477519798E-5</v>
      </c>
      <c r="AW1968" s="13">
        <f t="shared" ref="AW1968:AW2031" si="2668">_xlfn.POISSON.DIST(6,K1968,FALSE) * _xlfn.POISSON.DIST(6,L1968,FALSE)</f>
        <v>6.0744750310157894E-8</v>
      </c>
      <c r="AX1968" s="13">
        <f t="shared" ref="AX1968:AX2031" si="2669">_xlfn.POISSON.DIST(6,K1968,FALSE) * _xlfn.POISSON.DIST(0,L1968,FALSE)</f>
        <v>1.3055648196650673E-4</v>
      </c>
      <c r="AY1968" s="13">
        <f t="shared" ref="AY1968:AY2031" si="2670">_xlfn.POISSON.DIST(6,K1968,FALSE) * _xlfn.POISSON.DIST(1,L1968,FALSE)</f>
        <v>1.0880250815883754E-4</v>
      </c>
      <c r="AZ1968" s="13">
        <f t="shared" ref="AZ1968:AZ2031" si="2671">_xlfn.POISSON.DIST(6,K1968,FALSE) * _xlfn.POISSON.DIST(2,L1968,FALSE)</f>
        <v>4.5336645118435608E-5</v>
      </c>
      <c r="BA1968" s="13">
        <f t="shared" ref="BA1968:BA2031" si="2672">_xlfn.POISSON.DIST(6,K1968,FALSE) * _xlfn.POISSON.DIST(3,L1968,FALSE)</f>
        <v>1.2594142208525427E-5</v>
      </c>
      <c r="BB1968" s="13">
        <f t="shared" ref="BB1968:BB2031" si="2673">_xlfn.POISSON.DIST(6,K1968,FALSE) * _xlfn.POISSON.DIST(4,L1968,FALSE)</f>
        <v>2.6239108157574693E-6</v>
      </c>
      <c r="BC1968" s="13">
        <f t="shared" ref="BC1968:BC2031" si="2674">_xlfn.POISSON.DIST(6,K1968,FALSE) * _xlfn.POISSON.DIST(5,L1968,FALSE)</f>
        <v>4.3734033521637628E-7</v>
      </c>
      <c r="BD1968" s="13">
        <f t="shared" ref="BD1968:BD2031" si="2675">_xlfn.POISSON.DIST(0,K1968,FALSE) * _xlfn.POISSON.DIST(6,L1968,FALSE)</f>
        <v>8.2192458927035116E-5</v>
      </c>
      <c r="BE1968" s="13">
        <f t="shared" ref="BE1968:BE2031" si="2676">_xlfn.POISSON.DIST(1,K1968,FALSE) * _xlfn.POISSON.DIST(6,L1968,FALSE)</f>
        <v>7.3988947990230515E-5</v>
      </c>
      <c r="BF1968" s="13">
        <f t="shared" ref="BF1968:BF2031" si="2677">_xlfn.POISSON.DIST(2,K1968,FALSE) * _xlfn.POISSON.DIST(6,L1968,FALSE)</f>
        <v>3.3302108831911223E-5</v>
      </c>
      <c r="BG1968" s="13">
        <f t="shared" ref="BG1968:BG2031" si="2678">_xlfn.POISSON.DIST(3,K1968,FALSE) * _xlfn.POISSON.DIST(6,L1968,FALSE)</f>
        <v>9.9927577724076329E-6</v>
      </c>
      <c r="BH1968" s="13">
        <f t="shared" ref="BH1968:BH2031" si="2679">_xlfn.POISSON.DIST(4,K1968,FALSE) * _xlfn.POISSON.DIST(6,L1968,FALSE)</f>
        <v>2.2488487531380093E-6</v>
      </c>
      <c r="BI1968" s="13">
        <f t="shared" ref="BI1968:BI2031" si="2680">_xlfn.POISSON.DIST(5,K1968,FALSE) * _xlfn.POISSON.DIST(6,L1968,FALSE)</f>
        <v>4.0487887965861351E-7</v>
      </c>
      <c r="BJ1968" s="14">
        <f t="shared" ref="BJ1968:BJ2031" si="2681">SUM(N1968,Q1968,T1968,W1968,X1968,Y1968,AD1968,AE1968,AF1968,AG1968,AM1968,AN1968,AO1968,AP1968,AQ1968,AX1968,AY1968,AZ1968,BA1968,BB1968,BC1968)</f>
        <v>0.35038457673986034</v>
      </c>
      <c r="BK1968" s="14">
        <f t="shared" ref="BK1968:BK2031" si="2682">SUM(M1968,P1968,S1968,V1968,AC1968,AL1968,AY1968)</f>
        <v>0.33631358144732376</v>
      </c>
      <c r="BL1968" s="14">
        <f t="shared" ref="BL1968:BL2031" si="2683">SUM(O1968,R1968,U1968,AA1968,AB1968,AH1968,AI1968,AJ1968,AK1968,AR1968,AS1968,AT1968,AU1968,AV1968,BD1968,BE1968,BF1968,BG1968,BH1968,BI1968)</f>
        <v>0.29629942107851193</v>
      </c>
      <c r="BM1968" s="14">
        <f t="shared" ref="BM1968:BM2031" si="2684">SUM(S1968:BI1968)</f>
        <v>0.2515924438879259</v>
      </c>
      <c r="BN1968" s="14">
        <f t="shared" ref="BN1968:BN2031" si="2685">SUM(M1968:R1968)</f>
        <v>0.74833726563885927</v>
      </c>
    </row>
    <row r="1969" spans="1:66" x14ac:dyDescent="0.25">
      <c r="A1969" t="s">
        <v>337</v>
      </c>
      <c r="B1969" t="s">
        <v>92</v>
      </c>
      <c r="C1969" t="s">
        <v>81</v>
      </c>
      <c r="D1969" t="s">
        <v>429</v>
      </c>
      <c r="E1969" s="10">
        <f>VLOOKUP(A1969,home!$A$2:$E$404,3,FALSE)</f>
        <v>1.2959000000000001</v>
      </c>
      <c r="F1969" s="10">
        <f>VLOOKUP(B1969,home!$B$2:$E$404,3,FALSE)</f>
        <v>0.77170000000000005</v>
      </c>
      <c r="G1969" s="10">
        <f>VLOOKUP(C1969,away!$B$2:$E$404,4,FALSE)</f>
        <v>2.1221000000000001</v>
      </c>
      <c r="H1969" s="10">
        <f>VLOOKUP(A1969,away!$A$2:$E$404,3,FALSE)</f>
        <v>1</v>
      </c>
      <c r="I1969" s="10">
        <f>VLOOKUP(C1969,away!$B$2:$E$404,3,FALSE)</f>
        <v>0.5</v>
      </c>
      <c r="J1969" s="10">
        <f>VLOOKUP(B1969,home!$B$2:$E$404,4,FALSE)</f>
        <v>1.6667000000000001</v>
      </c>
      <c r="K1969" s="12">
        <f t="shared" si="2630"/>
        <v>2.122197680263</v>
      </c>
      <c r="L1969" s="12">
        <f t="shared" si="2631"/>
        <v>0.83335000000000004</v>
      </c>
      <c r="M1969" s="13">
        <f t="shared" si="2632"/>
        <v>5.2050145930611753E-2</v>
      </c>
      <c r="N1969" s="13">
        <f t="shared" si="2633"/>
        <v>0.11046069895129489</v>
      </c>
      <c r="O1969" s="13">
        <f t="shared" si="2634"/>
        <v>4.3375989111275312E-2</v>
      </c>
      <c r="P1969" s="13">
        <f t="shared" si="2635"/>
        <v>9.2052423471061601E-2</v>
      </c>
      <c r="Q1969" s="13">
        <f t="shared" si="2636"/>
        <v>0.11720971953733382</v>
      </c>
      <c r="R1969" s="13">
        <f t="shared" si="2637"/>
        <v>1.8073690262940634E-2</v>
      </c>
      <c r="S1969" s="13">
        <f t="shared" si="2638"/>
        <v>4.0699447212846941E-2</v>
      </c>
      <c r="T1969" s="13">
        <f t="shared" si="2639"/>
        <v>9.7676719776437146E-2</v>
      </c>
      <c r="U1969" s="13">
        <f t="shared" si="2640"/>
        <v>3.8355943549804587E-2</v>
      </c>
      <c r="V1969" s="13">
        <f t="shared" si="2641"/>
        <v>7.9975925841240265E-3</v>
      </c>
      <c r="W1969" s="13">
        <f t="shared" si="2642"/>
        <v>8.2914064968802229E-2</v>
      </c>
      <c r="X1969" s="13">
        <f t="shared" si="2643"/>
        <v>6.909643604175135E-2</v>
      </c>
      <c r="Y1969" s="13">
        <f t="shared" si="2644"/>
        <v>2.8790757487696737E-2</v>
      </c>
      <c r="Z1969" s="13">
        <f t="shared" si="2645"/>
        <v>5.0205699268738605E-3</v>
      </c>
      <c r="AA1969" s="13">
        <f t="shared" si="2646"/>
        <v>1.0654641852409885E-2</v>
      </c>
      <c r="AB1969" s="13">
        <f t="shared" si="2647"/>
        <v>1.1305628111608667E-2</v>
      </c>
      <c r="AC1969" s="13">
        <f t="shared" si="2648"/>
        <v>8.8400061870651952E-4</v>
      </c>
      <c r="AD1969" s="13">
        <f t="shared" si="2649"/>
        <v>4.3990009084491952E-2</v>
      </c>
      <c r="AE1969" s="13">
        <f t="shared" si="2650"/>
        <v>3.6659074070561376E-2</v>
      </c>
      <c r="AF1969" s="13">
        <f t="shared" si="2651"/>
        <v>1.5274919688351157E-2</v>
      </c>
      <c r="AG1969" s="13">
        <f t="shared" si="2652"/>
        <v>4.243118107429146E-3</v>
      </c>
      <c r="AH1969" s="13">
        <f t="shared" si="2653"/>
        <v>1.0459729871400826E-3</v>
      </c>
      <c r="AI1969" s="13">
        <f t="shared" si="2654"/>
        <v>2.219761446926444E-3</v>
      </c>
      <c r="AJ1969" s="13">
        <f t="shared" si="2655"/>
        <v>2.3553862967022705E-3</v>
      </c>
      <c r="AK1969" s="13">
        <f t="shared" si="2656"/>
        <v>1.6661984449949391E-3</v>
      </c>
      <c r="AL1969" s="13">
        <f t="shared" si="2657"/>
        <v>6.2535386095042693E-5</v>
      </c>
      <c r="AM1969" s="13">
        <f t="shared" si="2658"/>
        <v>1.8671099046771424E-2</v>
      </c>
      <c r="AN1969" s="13">
        <f t="shared" si="2659"/>
        <v>1.5559560390626967E-2</v>
      </c>
      <c r="AO1969" s="13">
        <f t="shared" si="2660"/>
        <v>6.4832798257644896E-3</v>
      </c>
      <c r="AP1969" s="13">
        <f t="shared" si="2661"/>
        <v>1.8009470809336127E-3</v>
      </c>
      <c r="AQ1969" s="13">
        <f t="shared" si="2662"/>
        <v>3.752048124740065E-4</v>
      </c>
      <c r="AR1969" s="13">
        <f t="shared" si="2663"/>
        <v>1.7433231776663765E-4</v>
      </c>
      <c r="AS1969" s="13">
        <f t="shared" si="2664"/>
        <v>3.6996764035923061E-4</v>
      </c>
      <c r="AT1969" s="13">
        <f t="shared" si="2665"/>
        <v>3.9257223407136759E-4</v>
      </c>
      <c r="AU1969" s="13">
        <f t="shared" si="2666"/>
        <v>2.7770529482730661E-4</v>
      </c>
      <c r="AV1969" s="13">
        <f t="shared" si="2667"/>
        <v>1.4733638311981568E-4</v>
      </c>
      <c r="AW1969" s="13">
        <f t="shared" si="2668"/>
        <v>3.0721089248675167E-6</v>
      </c>
      <c r="AX1969" s="13">
        <f t="shared" si="2669"/>
        <v>6.6039605141698376E-3</v>
      </c>
      <c r="AY1969" s="13">
        <f t="shared" si="2670"/>
        <v>5.5034104944834345E-3</v>
      </c>
      <c r="AZ1969" s="13">
        <f t="shared" si="2671"/>
        <v>2.2931335677888846E-3</v>
      </c>
      <c r="BA1969" s="13">
        <f t="shared" si="2672"/>
        <v>6.3699428623895571E-4</v>
      </c>
      <c r="BB1969" s="13">
        <f t="shared" si="2673"/>
        <v>1.3270979710930842E-4</v>
      </c>
      <c r="BC1969" s="13">
        <f t="shared" si="2674"/>
        <v>2.2118741884208445E-5</v>
      </c>
      <c r="BD1969" s="13">
        <f t="shared" si="2675"/>
        <v>2.4213306168471239E-5</v>
      </c>
      <c r="BE1969" s="13">
        <f t="shared" si="2676"/>
        <v>5.1385422182227447E-5</v>
      </c>
      <c r="BF1969" s="13">
        <f t="shared" si="2677"/>
        <v>5.4525011877229008E-5</v>
      </c>
      <c r="BG1969" s="13">
        <f t="shared" si="2678"/>
        <v>3.857095124072265E-5</v>
      </c>
      <c r="BH1969" s="13">
        <f t="shared" si="2679"/>
        <v>2.0463795812149727E-5</v>
      </c>
      <c r="BI1969" s="13">
        <f t="shared" si="2680"/>
        <v>8.6856440003839675E-6</v>
      </c>
      <c r="BJ1969" s="14">
        <f t="shared" si="2681"/>
        <v>0.66439793627239485</v>
      </c>
      <c r="BK1969" s="14">
        <f t="shared" si="2682"/>
        <v>0.19924955569792932</v>
      </c>
      <c r="BL1969" s="14">
        <f t="shared" si="2683"/>
        <v>0.13061297006522837</v>
      </c>
      <c r="BM1969" s="14">
        <f t="shared" si="2684"/>
        <v>0.56055802631234986</v>
      </c>
      <c r="BN1969" s="14">
        <f t="shared" si="2685"/>
        <v>0.43322266726451802</v>
      </c>
    </row>
    <row r="1970" spans="1:66" x14ac:dyDescent="0.25">
      <c r="A1970" t="s">
        <v>340</v>
      </c>
      <c r="B1970" t="s">
        <v>151</v>
      </c>
      <c r="C1970" t="s">
        <v>318</v>
      </c>
      <c r="D1970" t="s">
        <v>429</v>
      </c>
      <c r="E1970" s="10">
        <f>VLOOKUP(A1970,home!$A$2:$E$404,3,FALSE)</f>
        <v>1.4705999999999999</v>
      </c>
      <c r="F1970" s="10">
        <f>VLOOKUP(B1970,home!$B$2:$E$404,3,FALSE)</f>
        <v>1.2089000000000001</v>
      </c>
      <c r="G1970" s="10">
        <f>VLOOKUP(C1970,away!$B$2:$E$404,4,FALSE)</f>
        <v>1.19</v>
      </c>
      <c r="H1970" s="10">
        <f>VLOOKUP(A1970,away!$A$2:$E$404,3,FALSE)</f>
        <v>1.2646999999999999</v>
      </c>
      <c r="I1970" s="10">
        <f>VLOOKUP(C1970,away!$B$2:$E$404,3,FALSE)</f>
        <v>1.5813999999999999</v>
      </c>
      <c r="J1970" s="10">
        <f>VLOOKUP(B1970,home!$B$2:$E$404,4,FALSE)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341</v>
      </c>
      <c r="B1971" t="s">
        <v>412</v>
      </c>
      <c r="C1971" t="s">
        <v>415</v>
      </c>
      <c r="D1971" t="s">
        <v>429</v>
      </c>
      <c r="E1971" s="10">
        <f>VLOOKUP(A1971,home!$A$2:$E$404,3,FALSE)</f>
        <v>1.2188000000000001</v>
      </c>
      <c r="F1971" s="10" t="e">
        <f>VLOOKUP(B1971,home!$B$2:$E$404,3,FALSE)</f>
        <v>#N/A</v>
      </c>
      <c r="G1971" s="10">
        <f>VLOOKUP(C1971,away!$B$2:$E$404,4,FALSE)</f>
        <v>2.4613999999999998</v>
      </c>
      <c r="H1971" s="10">
        <f>VLOOKUP(A1971,away!$A$2:$E$404,3,FALSE)</f>
        <v>1</v>
      </c>
      <c r="I1971" s="10">
        <f>VLOOKUP(C1971,away!$B$2:$E$404,3,FALSE)</f>
        <v>0.66669999999999996</v>
      </c>
      <c r="J1971" s="10" t="e">
        <f>VLOOKUP(B1971,home!$B$2:$E$404,4,FALSE)</f>
        <v>#N/A</v>
      </c>
      <c r="K1971" s="12" t="e">
        <f t="shared" si="2630"/>
        <v>#N/A</v>
      </c>
      <c r="L1971" s="12" t="e">
        <f t="shared" si="2631"/>
        <v>#N/A</v>
      </c>
      <c r="M1971" s="13" t="e">
        <f t="shared" si="2632"/>
        <v>#N/A</v>
      </c>
      <c r="N1971" s="13" t="e">
        <f t="shared" si="2633"/>
        <v>#N/A</v>
      </c>
      <c r="O1971" s="13" t="e">
        <f t="shared" si="2634"/>
        <v>#N/A</v>
      </c>
      <c r="P1971" s="13" t="e">
        <f t="shared" si="2635"/>
        <v>#N/A</v>
      </c>
      <c r="Q1971" s="13" t="e">
        <f t="shared" si="2636"/>
        <v>#N/A</v>
      </c>
      <c r="R1971" s="13" t="e">
        <f t="shared" si="2637"/>
        <v>#N/A</v>
      </c>
      <c r="S1971" s="13" t="e">
        <f t="shared" si="2638"/>
        <v>#N/A</v>
      </c>
      <c r="T1971" s="13" t="e">
        <f t="shared" si="2639"/>
        <v>#N/A</v>
      </c>
      <c r="U1971" s="13" t="e">
        <f t="shared" si="2640"/>
        <v>#N/A</v>
      </c>
      <c r="V1971" s="13" t="e">
        <f t="shared" si="2641"/>
        <v>#N/A</v>
      </c>
      <c r="W1971" s="13" t="e">
        <f t="shared" si="2642"/>
        <v>#N/A</v>
      </c>
      <c r="X1971" s="13" t="e">
        <f t="shared" si="2643"/>
        <v>#N/A</v>
      </c>
      <c r="Y1971" s="13" t="e">
        <f t="shared" si="2644"/>
        <v>#N/A</v>
      </c>
      <c r="Z1971" s="13" t="e">
        <f t="shared" si="2645"/>
        <v>#N/A</v>
      </c>
      <c r="AA1971" s="13" t="e">
        <f t="shared" si="2646"/>
        <v>#N/A</v>
      </c>
      <c r="AB1971" s="13" t="e">
        <f t="shared" si="2647"/>
        <v>#N/A</v>
      </c>
      <c r="AC1971" s="13" t="e">
        <f t="shared" si="2648"/>
        <v>#N/A</v>
      </c>
      <c r="AD1971" s="13" t="e">
        <f t="shared" si="2649"/>
        <v>#N/A</v>
      </c>
      <c r="AE1971" s="13" t="e">
        <f t="shared" si="2650"/>
        <v>#N/A</v>
      </c>
      <c r="AF1971" s="13" t="e">
        <f t="shared" si="2651"/>
        <v>#N/A</v>
      </c>
      <c r="AG1971" s="13" t="e">
        <f t="shared" si="2652"/>
        <v>#N/A</v>
      </c>
      <c r="AH1971" s="13" t="e">
        <f t="shared" si="2653"/>
        <v>#N/A</v>
      </c>
      <c r="AI1971" s="13" t="e">
        <f t="shared" si="2654"/>
        <v>#N/A</v>
      </c>
      <c r="AJ1971" s="13" t="e">
        <f t="shared" si="2655"/>
        <v>#N/A</v>
      </c>
      <c r="AK1971" s="13" t="e">
        <f t="shared" si="2656"/>
        <v>#N/A</v>
      </c>
      <c r="AL1971" s="13" t="e">
        <f t="shared" si="2657"/>
        <v>#N/A</v>
      </c>
      <c r="AM1971" s="13" t="e">
        <f t="shared" si="2658"/>
        <v>#N/A</v>
      </c>
      <c r="AN1971" s="13" t="e">
        <f t="shared" si="2659"/>
        <v>#N/A</v>
      </c>
      <c r="AO1971" s="13" t="e">
        <f t="shared" si="2660"/>
        <v>#N/A</v>
      </c>
      <c r="AP1971" s="13" t="e">
        <f t="shared" si="2661"/>
        <v>#N/A</v>
      </c>
      <c r="AQ1971" s="13" t="e">
        <f t="shared" si="2662"/>
        <v>#N/A</v>
      </c>
      <c r="AR1971" s="13" t="e">
        <f t="shared" si="2663"/>
        <v>#N/A</v>
      </c>
      <c r="AS1971" s="13" t="e">
        <f t="shared" si="2664"/>
        <v>#N/A</v>
      </c>
      <c r="AT1971" s="13" t="e">
        <f t="shared" si="2665"/>
        <v>#N/A</v>
      </c>
      <c r="AU1971" s="13" t="e">
        <f t="shared" si="2666"/>
        <v>#N/A</v>
      </c>
      <c r="AV1971" s="13" t="e">
        <f t="shared" si="2667"/>
        <v>#N/A</v>
      </c>
      <c r="AW1971" s="13" t="e">
        <f t="shared" si="2668"/>
        <v>#N/A</v>
      </c>
      <c r="AX1971" s="13" t="e">
        <f t="shared" si="2669"/>
        <v>#N/A</v>
      </c>
      <c r="AY1971" s="13" t="e">
        <f t="shared" si="2670"/>
        <v>#N/A</v>
      </c>
      <c r="AZ1971" s="13" t="e">
        <f t="shared" si="2671"/>
        <v>#N/A</v>
      </c>
      <c r="BA1971" s="13" t="e">
        <f t="shared" si="2672"/>
        <v>#N/A</v>
      </c>
      <c r="BB1971" s="13" t="e">
        <f t="shared" si="2673"/>
        <v>#N/A</v>
      </c>
      <c r="BC1971" s="13" t="e">
        <f t="shared" si="2674"/>
        <v>#N/A</v>
      </c>
      <c r="BD1971" s="13" t="e">
        <f t="shared" si="2675"/>
        <v>#N/A</v>
      </c>
      <c r="BE1971" s="13" t="e">
        <f t="shared" si="2676"/>
        <v>#N/A</v>
      </c>
      <c r="BF1971" s="13" t="e">
        <f t="shared" si="2677"/>
        <v>#N/A</v>
      </c>
      <c r="BG1971" s="13" t="e">
        <f t="shared" si="2678"/>
        <v>#N/A</v>
      </c>
      <c r="BH1971" s="13" t="e">
        <f t="shared" si="2679"/>
        <v>#N/A</v>
      </c>
      <c r="BI1971" s="13" t="e">
        <f t="shared" si="2680"/>
        <v>#N/A</v>
      </c>
      <c r="BJ1971" s="14" t="e">
        <f t="shared" si="2681"/>
        <v>#N/A</v>
      </c>
      <c r="BK1971" s="14" t="e">
        <f t="shared" si="2682"/>
        <v>#N/A</v>
      </c>
      <c r="BL1971" s="14" t="e">
        <f t="shared" si="2683"/>
        <v>#N/A</v>
      </c>
      <c r="BM1971" s="14" t="e">
        <f t="shared" si="2684"/>
        <v>#N/A</v>
      </c>
      <c r="BN1971" s="14" t="e">
        <f t="shared" si="2685"/>
        <v>#N/A</v>
      </c>
    </row>
    <row r="1972" spans="1:66" x14ac:dyDescent="0.25">
      <c r="A1972" t="s">
        <v>341</v>
      </c>
      <c r="B1972" t="s">
        <v>170</v>
      </c>
      <c r="C1972" t="s">
        <v>168</v>
      </c>
      <c r="D1972" t="s">
        <v>429</v>
      </c>
      <c r="E1972" s="10">
        <f>VLOOKUP(A1972,home!$A$2:$E$404,3,FALSE)</f>
        <v>1.2188000000000001</v>
      </c>
      <c r="F1972" s="10">
        <f>VLOOKUP(B1972,home!$B$2:$E$404,3,FALSE)</f>
        <v>1.3674999999999999</v>
      </c>
      <c r="G1972" s="10">
        <f>VLOOKUP(C1972,away!$B$2:$E$404,4,FALSE)</f>
        <v>0.82050000000000001</v>
      </c>
      <c r="H1972" s="10">
        <f>VLOOKUP(A1972,away!$A$2:$E$404,3,FALSE)</f>
        <v>1</v>
      </c>
      <c r="I1972" s="10">
        <f>VLOOKUP(C1972,away!$B$2:$E$404,3,FALSE)</f>
        <v>1.5</v>
      </c>
      <c r="J1972" s="10">
        <f>VLOOKUP(B1972,home!$B$2:$E$404,4,FALSE)</f>
        <v>0.66669999999999996</v>
      </c>
      <c r="K1972" s="12">
        <f t="shared" si="2630"/>
        <v>1.3675347345</v>
      </c>
      <c r="L1972" s="12">
        <f t="shared" si="2631"/>
        <v>1.0000499999999999</v>
      </c>
      <c r="M1972" s="13">
        <f t="shared" si="2632"/>
        <v>9.3706779931056985E-2</v>
      </c>
      <c r="N1972" s="13">
        <f t="shared" si="2633"/>
        <v>0.12814727641386794</v>
      </c>
      <c r="O1972" s="13">
        <f t="shared" si="2634"/>
        <v>9.3711465270053515E-2</v>
      </c>
      <c r="P1972" s="13">
        <f t="shared" si="2635"/>
        <v>0.1281536837776886</v>
      </c>
      <c r="Q1972" s="13">
        <f t="shared" si="2636"/>
        <v>8.7622925813768515E-2</v>
      </c>
      <c r="R1972" s="13">
        <f t="shared" si="2637"/>
        <v>4.6858075421658499E-2</v>
      </c>
      <c r="S1972" s="13">
        <f t="shared" si="2638"/>
        <v>4.3815844162703586E-2</v>
      </c>
      <c r="T1972" s="13">
        <f t="shared" si="2639"/>
        <v>8.7627306960059187E-2</v>
      </c>
      <c r="U1972" s="13">
        <f t="shared" si="2640"/>
        <v>6.4080045730938728E-2</v>
      </c>
      <c r="V1972" s="13">
        <f t="shared" si="2641"/>
        <v>6.6580760887085481E-3</v>
      </c>
      <c r="W1972" s="13">
        <f t="shared" si="2642"/>
        <v>3.9942464862948383E-2</v>
      </c>
      <c r="X1972" s="13">
        <f t="shared" si="2643"/>
        <v>3.9944461986191525E-2</v>
      </c>
      <c r="Y1972" s="13">
        <f t="shared" si="2644"/>
        <v>1.9973229604645412E-2</v>
      </c>
      <c r="Z1972" s="13">
        <f t="shared" si="2645"/>
        <v>1.5620139441809861E-2</v>
      </c>
      <c r="AA1972" s="13">
        <f t="shared" si="2646"/>
        <v>2.1361083244408427E-2</v>
      </c>
      <c r="AB1972" s="13">
        <f t="shared" si="2647"/>
        <v>1.4606011651637239E-2</v>
      </c>
      <c r="AC1972" s="13">
        <f t="shared" si="2648"/>
        <v>5.6910034836054051E-4</v>
      </c>
      <c r="AD1972" s="13">
        <f t="shared" si="2649"/>
        <v>1.3655677020406915E-2</v>
      </c>
      <c r="AE1972" s="13">
        <f t="shared" si="2650"/>
        <v>1.3656359804257933E-2</v>
      </c>
      <c r="AF1972" s="13">
        <f t="shared" si="2651"/>
        <v>6.8285213111240715E-3</v>
      </c>
      <c r="AG1972" s="13">
        <f t="shared" si="2652"/>
        <v>2.2762875790632094E-3</v>
      </c>
      <c r="AH1972" s="13">
        <f t="shared" si="2653"/>
        <v>3.9052301121954873E-3</v>
      </c>
      <c r="AI1972" s="13">
        <f t="shared" si="2654"/>
        <v>5.3405378246426608E-3</v>
      </c>
      <c r="AJ1972" s="13">
        <f t="shared" si="2655"/>
        <v>3.6516854880549545E-3</v>
      </c>
      <c r="AK1972" s="13">
        <f t="shared" si="2656"/>
        <v>1.6646022481282454E-3</v>
      </c>
      <c r="AL1972" s="13">
        <f t="shared" si="2657"/>
        <v>3.1132136280951164E-5</v>
      </c>
      <c r="AM1972" s="13">
        <f t="shared" si="2658"/>
        <v>3.7349225297039837E-3</v>
      </c>
      <c r="AN1972" s="13">
        <f t="shared" si="2659"/>
        <v>3.7351092758304682E-3</v>
      </c>
      <c r="AO1972" s="13">
        <f t="shared" si="2660"/>
        <v>1.8676480156471294E-3</v>
      </c>
      <c r="AP1972" s="13">
        <f t="shared" si="2661"/>
        <v>6.2258046601597057E-4</v>
      </c>
      <c r="AQ1972" s="13">
        <f t="shared" si="2662"/>
        <v>1.5565289875981781E-4</v>
      </c>
      <c r="AR1972" s="13">
        <f t="shared" si="2663"/>
        <v>7.8108507474021938E-4</v>
      </c>
      <c r="AS1972" s="13">
        <f t="shared" si="2664"/>
        <v>1.0681609703067786E-3</v>
      </c>
      <c r="AT1972" s="13">
        <f t="shared" si="2665"/>
        <v>7.303736144658715E-4</v>
      </c>
      <c r="AU1972" s="13">
        <f t="shared" si="2666"/>
        <v>3.3293709564813037E-4</v>
      </c>
      <c r="AV1972" s="13">
        <f t="shared" si="2667"/>
        <v>1.138257606755917E-4</v>
      </c>
      <c r="AW1972" s="13">
        <f t="shared" si="2668"/>
        <v>1.182677956590959E-6</v>
      </c>
      <c r="AX1972" s="13">
        <f t="shared" si="2669"/>
        <v>8.5127271500613463E-4</v>
      </c>
      <c r="AY1972" s="13">
        <f t="shared" si="2670"/>
        <v>8.5131527864188469E-4</v>
      </c>
      <c r="AZ1972" s="13">
        <f t="shared" si="2671"/>
        <v>4.2567892220290836E-4</v>
      </c>
      <c r="BA1972" s="13">
        <f t="shared" si="2672"/>
        <v>1.4190006871633948E-4</v>
      </c>
      <c r="BB1972" s="13">
        <f t="shared" si="2673"/>
        <v>3.5476790929943817E-5</v>
      </c>
      <c r="BC1972" s="13">
        <f t="shared" si="2674"/>
        <v>7.0957129538980637E-6</v>
      </c>
      <c r="BD1972" s="13">
        <f t="shared" si="2675"/>
        <v>1.3018735483232599E-4</v>
      </c>
      <c r="BE1972" s="13">
        <f t="shared" si="2676"/>
        <v>1.780357297258822E-4</v>
      </c>
      <c r="BF1972" s="13">
        <f t="shared" si="2677"/>
        <v>1.2173502219109907E-4</v>
      </c>
      <c r="BG1972" s="13">
        <f t="shared" si="2678"/>
        <v>5.5492290417152102E-5</v>
      </c>
      <c r="BH1972" s="13">
        <f t="shared" si="2679"/>
        <v>1.8971908660604237E-5</v>
      </c>
      <c r="BI1972" s="13">
        <f t="shared" si="2680"/>
        <v>5.1889488146275318E-6</v>
      </c>
      <c r="BJ1972" s="14">
        <f t="shared" si="2681"/>
        <v>0.45210316403074163</v>
      </c>
      <c r="BK1972" s="14">
        <f t="shared" si="2682"/>
        <v>0.27378593172344112</v>
      </c>
      <c r="BL1972" s="14">
        <f t="shared" si="2683"/>
        <v>0.25871473076219603</v>
      </c>
      <c r="BM1972" s="14">
        <f t="shared" si="2684"/>
        <v>0.42117362672940928</v>
      </c>
      <c r="BN1972" s="14">
        <f t="shared" si="2685"/>
        <v>0.57820020662809413</v>
      </c>
    </row>
    <row r="1973" spans="1:66" x14ac:dyDescent="0.25">
      <c r="A1973" t="s">
        <v>341</v>
      </c>
      <c r="B1973" t="s">
        <v>171</v>
      </c>
      <c r="C1973" t="s">
        <v>172</v>
      </c>
      <c r="D1973" t="s">
        <v>429</v>
      </c>
      <c r="E1973" s="10">
        <f>VLOOKUP(A1973,home!$A$2:$E$404,3,FALSE)</f>
        <v>1.2188000000000001</v>
      </c>
      <c r="F1973" s="10">
        <f>VLOOKUP(B1973,home!$B$2:$E$404,3,FALSE)</f>
        <v>0.41020000000000001</v>
      </c>
      <c r="G1973" s="10" t="e">
        <f>VLOOKUP(C1973,away!$B$2:$E$404,4,FALSE)</f>
        <v>#N/A</v>
      </c>
      <c r="H1973" s="10">
        <f>VLOOKUP(A1973,away!$A$2:$E$404,3,FALSE)</f>
        <v>1</v>
      </c>
      <c r="I1973" s="10" t="e">
        <f>VLOOKUP(C1973,away!$B$2:$E$404,3,FALSE)</f>
        <v>#N/A</v>
      </c>
      <c r="J1973" s="10">
        <f>VLOOKUP(B1973,home!$B$2:$E$404,4,FALSE)</f>
        <v>1.5</v>
      </c>
      <c r="K1973" s="12" t="e">
        <f t="shared" si="2630"/>
        <v>#N/A</v>
      </c>
      <c r="L1973" s="12" t="e">
        <f t="shared" si="2631"/>
        <v>#N/A</v>
      </c>
      <c r="M1973" s="13" t="e">
        <f t="shared" si="2632"/>
        <v>#N/A</v>
      </c>
      <c r="N1973" s="13" t="e">
        <f t="shared" si="2633"/>
        <v>#N/A</v>
      </c>
      <c r="O1973" s="13" t="e">
        <f t="shared" si="2634"/>
        <v>#N/A</v>
      </c>
      <c r="P1973" s="13" t="e">
        <f t="shared" si="2635"/>
        <v>#N/A</v>
      </c>
      <c r="Q1973" s="13" t="e">
        <f t="shared" si="2636"/>
        <v>#N/A</v>
      </c>
      <c r="R1973" s="13" t="e">
        <f t="shared" si="2637"/>
        <v>#N/A</v>
      </c>
      <c r="S1973" s="13" t="e">
        <f t="shared" si="2638"/>
        <v>#N/A</v>
      </c>
      <c r="T1973" s="13" t="e">
        <f t="shared" si="2639"/>
        <v>#N/A</v>
      </c>
      <c r="U1973" s="13" t="e">
        <f t="shared" si="2640"/>
        <v>#N/A</v>
      </c>
      <c r="V1973" s="13" t="e">
        <f t="shared" si="2641"/>
        <v>#N/A</v>
      </c>
      <c r="W1973" s="13" t="e">
        <f t="shared" si="2642"/>
        <v>#N/A</v>
      </c>
      <c r="X1973" s="13" t="e">
        <f t="shared" si="2643"/>
        <v>#N/A</v>
      </c>
      <c r="Y1973" s="13" t="e">
        <f t="shared" si="2644"/>
        <v>#N/A</v>
      </c>
      <c r="Z1973" s="13" t="e">
        <f t="shared" si="2645"/>
        <v>#N/A</v>
      </c>
      <c r="AA1973" s="13" t="e">
        <f t="shared" si="2646"/>
        <v>#N/A</v>
      </c>
      <c r="AB1973" s="13" t="e">
        <f t="shared" si="2647"/>
        <v>#N/A</v>
      </c>
      <c r="AC1973" s="13" t="e">
        <f t="shared" si="2648"/>
        <v>#N/A</v>
      </c>
      <c r="AD1973" s="13" t="e">
        <f t="shared" si="2649"/>
        <v>#N/A</v>
      </c>
      <c r="AE1973" s="13" t="e">
        <f t="shared" si="2650"/>
        <v>#N/A</v>
      </c>
      <c r="AF1973" s="13" t="e">
        <f t="shared" si="2651"/>
        <v>#N/A</v>
      </c>
      <c r="AG1973" s="13" t="e">
        <f t="shared" si="2652"/>
        <v>#N/A</v>
      </c>
      <c r="AH1973" s="13" t="e">
        <f t="shared" si="2653"/>
        <v>#N/A</v>
      </c>
      <c r="AI1973" s="13" t="e">
        <f t="shared" si="2654"/>
        <v>#N/A</v>
      </c>
      <c r="AJ1973" s="13" t="e">
        <f t="shared" si="2655"/>
        <v>#N/A</v>
      </c>
      <c r="AK1973" s="13" t="e">
        <f t="shared" si="2656"/>
        <v>#N/A</v>
      </c>
      <c r="AL1973" s="13" t="e">
        <f t="shared" si="2657"/>
        <v>#N/A</v>
      </c>
      <c r="AM1973" s="13" t="e">
        <f t="shared" si="2658"/>
        <v>#N/A</v>
      </c>
      <c r="AN1973" s="13" t="e">
        <f t="shared" si="2659"/>
        <v>#N/A</v>
      </c>
      <c r="AO1973" s="13" t="e">
        <f t="shared" si="2660"/>
        <v>#N/A</v>
      </c>
      <c r="AP1973" s="13" t="e">
        <f t="shared" si="2661"/>
        <v>#N/A</v>
      </c>
      <c r="AQ1973" s="13" t="e">
        <f t="shared" si="2662"/>
        <v>#N/A</v>
      </c>
      <c r="AR1973" s="13" t="e">
        <f t="shared" si="2663"/>
        <v>#N/A</v>
      </c>
      <c r="AS1973" s="13" t="e">
        <f t="shared" si="2664"/>
        <v>#N/A</v>
      </c>
      <c r="AT1973" s="13" t="e">
        <f t="shared" si="2665"/>
        <v>#N/A</v>
      </c>
      <c r="AU1973" s="13" t="e">
        <f t="shared" si="2666"/>
        <v>#N/A</v>
      </c>
      <c r="AV1973" s="13" t="e">
        <f t="shared" si="2667"/>
        <v>#N/A</v>
      </c>
      <c r="AW1973" s="13" t="e">
        <f t="shared" si="2668"/>
        <v>#N/A</v>
      </c>
      <c r="AX1973" s="13" t="e">
        <f t="shared" si="2669"/>
        <v>#N/A</v>
      </c>
      <c r="AY1973" s="13" t="e">
        <f t="shared" si="2670"/>
        <v>#N/A</v>
      </c>
      <c r="AZ1973" s="13" t="e">
        <f t="shared" si="2671"/>
        <v>#N/A</v>
      </c>
      <c r="BA1973" s="13" t="e">
        <f t="shared" si="2672"/>
        <v>#N/A</v>
      </c>
      <c r="BB1973" s="13" t="e">
        <f t="shared" si="2673"/>
        <v>#N/A</v>
      </c>
      <c r="BC1973" s="13" t="e">
        <f t="shared" si="2674"/>
        <v>#N/A</v>
      </c>
      <c r="BD1973" s="13" t="e">
        <f t="shared" si="2675"/>
        <v>#N/A</v>
      </c>
      <c r="BE1973" s="13" t="e">
        <f t="shared" si="2676"/>
        <v>#N/A</v>
      </c>
      <c r="BF1973" s="13" t="e">
        <f t="shared" si="2677"/>
        <v>#N/A</v>
      </c>
      <c r="BG1973" s="13" t="e">
        <f t="shared" si="2678"/>
        <v>#N/A</v>
      </c>
      <c r="BH1973" s="13" t="e">
        <f t="shared" si="2679"/>
        <v>#N/A</v>
      </c>
      <c r="BI1973" s="13" t="e">
        <f t="shared" si="2680"/>
        <v>#N/A</v>
      </c>
      <c r="BJ1973" s="14" t="e">
        <f t="shared" si="2681"/>
        <v>#N/A</v>
      </c>
      <c r="BK1973" s="14" t="e">
        <f t="shared" si="2682"/>
        <v>#N/A</v>
      </c>
      <c r="BL1973" s="14" t="e">
        <f t="shared" si="2683"/>
        <v>#N/A</v>
      </c>
      <c r="BM1973" s="14" t="e">
        <f t="shared" si="2684"/>
        <v>#N/A</v>
      </c>
      <c r="BN1973" s="14" t="e">
        <f t="shared" si="2685"/>
        <v>#N/A</v>
      </c>
    </row>
    <row r="1974" spans="1:66" x14ac:dyDescent="0.25">
      <c r="A1974" t="s">
        <v>341</v>
      </c>
      <c r="B1974" t="s">
        <v>173</v>
      </c>
      <c r="C1974" t="s">
        <v>169</v>
      </c>
      <c r="D1974" t="s">
        <v>429</v>
      </c>
      <c r="E1974" s="10">
        <f>VLOOKUP(A1974,home!$A$2:$E$404,3,FALSE)</f>
        <v>1.2188000000000001</v>
      </c>
      <c r="F1974" s="10">
        <f>VLOOKUP(B1974,home!$B$2:$E$404,3,FALSE)</f>
        <v>1.8461000000000001</v>
      </c>
      <c r="G1974" s="10">
        <f>VLOOKUP(C1974,away!$B$2:$E$404,4,FALSE)</f>
        <v>2.0512000000000001</v>
      </c>
      <c r="H1974" s="10">
        <f>VLOOKUP(A1974,away!$A$2:$E$404,3,FALSE)</f>
        <v>1</v>
      </c>
      <c r="I1974" s="10">
        <f>VLOOKUP(C1974,away!$B$2:$E$404,3,FALSE)</f>
        <v>0.5</v>
      </c>
      <c r="J1974" s="10">
        <f>VLOOKUP(B1974,home!$B$2:$E$404,4,FALSE)</f>
        <v>0.75</v>
      </c>
      <c r="K1974" s="12">
        <f t="shared" si="2630"/>
        <v>4.6152547260160013</v>
      </c>
      <c r="L1974" s="12">
        <f t="shared" si="2631"/>
        <v>0.375</v>
      </c>
      <c r="M1974" s="13">
        <f t="shared" si="2632"/>
        <v>6.8039311332033893E-3</v>
      </c>
      <c r="N1974" s="13">
        <f t="shared" si="2633"/>
        <v>3.1401875318004355E-2</v>
      </c>
      <c r="O1974" s="13">
        <f t="shared" si="2634"/>
        <v>2.5514741749512711E-3</v>
      </c>
      <c r="P1974" s="13">
        <f t="shared" si="2635"/>
        <v>1.1775703244251633E-2</v>
      </c>
      <c r="Q1974" s="13">
        <f t="shared" si="2636"/>
        <v>7.2463826733592418E-2</v>
      </c>
      <c r="R1974" s="13">
        <f t="shared" si="2637"/>
        <v>4.7840140780336333E-4</v>
      </c>
      <c r="S1974" s="13">
        <f t="shared" si="2638"/>
        <v>5.0951128172057169E-3</v>
      </c>
      <c r="T1974" s="13">
        <f t="shared" si="2639"/>
        <v>2.7173935025097153E-2</v>
      </c>
      <c r="U1974" s="13">
        <f t="shared" si="2640"/>
        <v>2.2079443582971813E-3</v>
      </c>
      <c r="V1974" s="13">
        <f t="shared" si="2641"/>
        <v>9.7980181288305815E-4</v>
      </c>
      <c r="W1974" s="13">
        <f t="shared" si="2642"/>
        <v>0.11147967293247238</v>
      </c>
      <c r="X1974" s="13">
        <f t="shared" si="2643"/>
        <v>4.1804877349677139E-2</v>
      </c>
      <c r="Y1974" s="13">
        <f t="shared" si="2644"/>
        <v>7.8384145030644635E-3</v>
      </c>
      <c r="Z1974" s="13">
        <f t="shared" si="2645"/>
        <v>5.9800175975420423E-5</v>
      </c>
      <c r="AA1974" s="13">
        <f t="shared" si="2646"/>
        <v>2.7599304478714772E-4</v>
      </c>
      <c r="AB1974" s="13">
        <f t="shared" si="2647"/>
        <v>6.3688910215071461E-4</v>
      </c>
      <c r="AC1974" s="13">
        <f t="shared" si="2648"/>
        <v>1.0598519408127137E-4</v>
      </c>
      <c r="AD1974" s="13">
        <f t="shared" si="2649"/>
        <v>0.12862677183907778</v>
      </c>
      <c r="AE1974" s="13">
        <f t="shared" si="2650"/>
        <v>4.8235039439654168E-2</v>
      </c>
      <c r="AF1974" s="13">
        <f t="shared" si="2651"/>
        <v>9.0440698949351573E-3</v>
      </c>
      <c r="AG1974" s="13">
        <f t="shared" si="2652"/>
        <v>1.1305087368668947E-3</v>
      </c>
      <c r="AH1974" s="13">
        <f t="shared" si="2653"/>
        <v>5.6062664976956647E-6</v>
      </c>
      <c r="AI1974" s="13">
        <f t="shared" si="2654"/>
        <v>2.5874347948795095E-5</v>
      </c>
      <c r="AJ1974" s="13">
        <f t="shared" si="2655"/>
        <v>5.9708353326629495E-5</v>
      </c>
      <c r="AK1974" s="13">
        <f t="shared" si="2656"/>
        <v>9.1856419957786695E-5</v>
      </c>
      <c r="AL1974" s="13">
        <f t="shared" si="2657"/>
        <v>7.3372300180696643E-6</v>
      </c>
      <c r="AM1974" s="13">
        <f t="shared" si="2658"/>
        <v>0.11872906332449713</v>
      </c>
      <c r="AN1974" s="13">
        <f t="shared" si="2659"/>
        <v>4.452339874668642E-2</v>
      </c>
      <c r="AO1974" s="13">
        <f t="shared" si="2660"/>
        <v>8.348137265003705E-3</v>
      </c>
      <c r="AP1974" s="13">
        <f t="shared" si="2661"/>
        <v>1.0435171581254631E-3</v>
      </c>
      <c r="AQ1974" s="13">
        <f t="shared" si="2662"/>
        <v>9.7829733574262168E-5</v>
      </c>
      <c r="AR1974" s="13">
        <f t="shared" si="2663"/>
        <v>4.2046998732717496E-7</v>
      </c>
      <c r="AS1974" s="13">
        <f t="shared" si="2664"/>
        <v>1.9405760961596325E-6</v>
      </c>
      <c r="AT1974" s="13">
        <f t="shared" si="2665"/>
        <v>4.4781264994972135E-6</v>
      </c>
      <c r="AU1974" s="13">
        <f t="shared" si="2666"/>
        <v>6.8892314968340038E-6</v>
      </c>
      <c r="AV1974" s="13">
        <f t="shared" si="2667"/>
        <v>7.9488895560953556E-6</v>
      </c>
      <c r="AW1974" s="13">
        <f t="shared" si="2668"/>
        <v>3.5274151579960912E-7</v>
      </c>
      <c r="AX1974" s="13">
        <f t="shared" si="2669"/>
        <v>9.1327478437306403E-2</v>
      </c>
      <c r="AY1974" s="13">
        <f t="shared" si="2670"/>
        <v>3.4247804413989898E-2</v>
      </c>
      <c r="AZ1974" s="13">
        <f t="shared" si="2671"/>
        <v>6.4214633276231062E-3</v>
      </c>
      <c r="BA1974" s="13">
        <f t="shared" si="2672"/>
        <v>8.0268291595288839E-4</v>
      </c>
      <c r="BB1974" s="13">
        <f t="shared" si="2673"/>
        <v>7.5251523370583283E-5</v>
      </c>
      <c r="BC1974" s="13">
        <f t="shared" si="2674"/>
        <v>5.6438642527937476E-6</v>
      </c>
      <c r="BD1974" s="13">
        <f t="shared" si="2675"/>
        <v>2.6279374207948425E-8</v>
      </c>
      <c r="BE1974" s="13">
        <f t="shared" si="2676"/>
        <v>1.21286006009977E-7</v>
      </c>
      <c r="BF1974" s="13">
        <f t="shared" si="2677"/>
        <v>2.7988290621857574E-7</v>
      </c>
      <c r="BG1974" s="13">
        <f t="shared" si="2678"/>
        <v>4.3057696855212508E-7</v>
      </c>
      <c r="BH1974" s="13">
        <f t="shared" si="2679"/>
        <v>4.9680559725595952E-7</v>
      </c>
      <c r="BI1974" s="13">
        <f t="shared" si="2680"/>
        <v>4.5857687612935386E-7</v>
      </c>
      <c r="BJ1974" s="14">
        <f t="shared" si="2681"/>
        <v>0.78482126248282458</v>
      </c>
      <c r="BK1974" s="14">
        <f t="shared" si="2682"/>
        <v>5.9015675845633039E-2</v>
      </c>
      <c r="BL1974" s="14">
        <f t="shared" si="2683"/>
        <v>6.3572381770848714E-3</v>
      </c>
      <c r="BM1974" s="14">
        <f t="shared" si="2684"/>
        <v>0.69053131299723736</v>
      </c>
      <c r="BN1974" s="14">
        <f t="shared" si="2685"/>
        <v>0.12547521201180642</v>
      </c>
    </row>
    <row r="1975" spans="1:66" x14ac:dyDescent="0.25">
      <c r="A1975" t="s">
        <v>341</v>
      </c>
      <c r="B1975" t="s">
        <v>174</v>
      </c>
      <c r="C1975" t="s">
        <v>167</v>
      </c>
      <c r="D1975" t="s">
        <v>429</v>
      </c>
      <c r="E1975" s="10">
        <f>VLOOKUP(A1975,home!$A$2:$E$404,3,FALSE)</f>
        <v>1.2188000000000001</v>
      </c>
      <c r="F1975" s="10">
        <f>VLOOKUP(B1975,home!$B$2:$E$404,3,FALSE)</f>
        <v>1.2306999999999999</v>
      </c>
      <c r="G1975" s="10">
        <f>VLOOKUP(C1975,away!$B$2:$E$404,4,FALSE)</f>
        <v>0.82050000000000001</v>
      </c>
      <c r="H1975" s="10">
        <f>VLOOKUP(A1975,away!$A$2:$E$404,3,FALSE)</f>
        <v>1</v>
      </c>
      <c r="I1975" s="10">
        <f>VLOOKUP(C1975,away!$B$2:$E$404,3,FALSE)</f>
        <v>0.66669999999999996</v>
      </c>
      <c r="J1975" s="10">
        <f>VLOOKUP(B1975,home!$B$2:$E$404,4,FALSE)</f>
        <v>0.5</v>
      </c>
      <c r="K1975" s="12">
        <f t="shared" si="2630"/>
        <v>1.23073125978</v>
      </c>
      <c r="L1975" s="12">
        <f t="shared" si="2631"/>
        <v>0.33334999999999998</v>
      </c>
      <c r="M1975" s="13">
        <f t="shared" si="2632"/>
        <v>0.20928019901141631</v>
      </c>
      <c r="N1975" s="13">
        <f t="shared" si="2633"/>
        <v>0.25756768297632948</v>
      </c>
      <c r="O1975" s="13">
        <f t="shared" si="2634"/>
        <v>6.9763554340455627E-2</v>
      </c>
      <c r="P1975" s="13">
        <f t="shared" si="2635"/>
        <v>8.5860187120159442E-2</v>
      </c>
      <c r="Q1975" s="13">
        <f t="shared" si="2636"/>
        <v>0.15849829947403687</v>
      </c>
      <c r="R1975" s="13">
        <f t="shared" si="2637"/>
        <v>1.1627840419695442E-2</v>
      </c>
      <c r="S1975" s="13">
        <f t="shared" si="2638"/>
        <v>8.8063416500127785E-3</v>
      </c>
      <c r="T1975" s="13">
        <f t="shared" si="2639"/>
        <v>5.2835408129670192E-2</v>
      </c>
      <c r="U1975" s="13">
        <f t="shared" si="2640"/>
        <v>1.4310746688252574E-2</v>
      </c>
      <c r="V1975" s="13">
        <f t="shared" si="2641"/>
        <v>4.0143636536929468E-4</v>
      </c>
      <c r="W1975" s="13">
        <f t="shared" si="2642"/>
        <v>6.5022937261556349E-2</v>
      </c>
      <c r="X1975" s="13">
        <f t="shared" si="2643"/>
        <v>2.1675396136139807E-2</v>
      </c>
      <c r="Y1975" s="13">
        <f t="shared" si="2644"/>
        <v>3.6127466509911022E-3</v>
      </c>
      <c r="Z1975" s="13">
        <f t="shared" si="2645"/>
        <v>1.2920468679684918E-3</v>
      </c>
      <c r="AA1975" s="13">
        <f t="shared" si="2646"/>
        <v>1.5901624695096653E-3</v>
      </c>
      <c r="AB1975" s="13">
        <f t="shared" si="2647"/>
        <v>9.7853132967725331E-4</v>
      </c>
      <c r="AC1975" s="13">
        <f t="shared" si="2648"/>
        <v>1.0293437222638341E-5</v>
      </c>
      <c r="AD1975" s="13">
        <f t="shared" si="2649"/>
        <v>2.0006440372627804E-2</v>
      </c>
      <c r="AE1975" s="13">
        <f t="shared" si="2650"/>
        <v>6.6691468982154776E-3</v>
      </c>
      <c r="AF1975" s="13">
        <f t="shared" si="2651"/>
        <v>1.1115800592600648E-3</v>
      </c>
      <c r="AG1975" s="13">
        <f t="shared" si="2652"/>
        <v>1.2351507091811419E-4</v>
      </c>
      <c r="AH1975" s="13">
        <f t="shared" si="2653"/>
        <v>1.0767595585932419E-4</v>
      </c>
      <c r="AI1975" s="13">
        <f t="shared" si="2654"/>
        <v>1.3252016480276173E-4</v>
      </c>
      <c r="AJ1975" s="13">
        <f t="shared" si="2655"/>
        <v>8.1548354686978084E-5</v>
      </c>
      <c r="AK1975" s="13">
        <f t="shared" si="2656"/>
        <v>3.3454703098963594E-5</v>
      </c>
      <c r="AL1975" s="13">
        <f t="shared" si="2657"/>
        <v>1.6892117844309402E-7</v>
      </c>
      <c r="AM1975" s="13">
        <f t="shared" si="2658"/>
        <v>4.9245103127035289E-3</v>
      </c>
      <c r="AN1975" s="13">
        <f t="shared" si="2659"/>
        <v>1.6415855127397214E-3</v>
      </c>
      <c r="AO1975" s="13">
        <f t="shared" si="2660"/>
        <v>2.7361126533589306E-4</v>
      </c>
      <c r="AP1975" s="13">
        <f t="shared" si="2661"/>
        <v>3.0402771766573318E-5</v>
      </c>
      <c r="AQ1975" s="13">
        <f t="shared" si="2662"/>
        <v>2.5336909920968035E-6</v>
      </c>
      <c r="AR1975" s="13">
        <f t="shared" si="2663"/>
        <v>7.1787559771411484E-6</v>
      </c>
      <c r="AS1975" s="13">
        <f t="shared" si="2664"/>
        <v>8.8351193874001304E-6</v>
      </c>
      <c r="AT1975" s="13">
        <f t="shared" si="2665"/>
        <v>5.4368288069808327E-6</v>
      </c>
      <c r="AU1975" s="13">
        <f t="shared" si="2666"/>
        <v>2.2304250556079043E-6</v>
      </c>
      <c r="AV1975" s="13">
        <f t="shared" si="2667"/>
        <v>6.8626345963329869E-7</v>
      </c>
      <c r="AW1975" s="13">
        <f t="shared" si="2668"/>
        <v>1.9250645331252659E-9</v>
      </c>
      <c r="AX1975" s="13">
        <f t="shared" si="2669"/>
        <v>1.0101247968255368E-3</v>
      </c>
      <c r="AY1975" s="13">
        <f t="shared" si="2670"/>
        <v>3.3672510102179272E-4</v>
      </c>
      <c r="AZ1975" s="13">
        <f t="shared" si="2671"/>
        <v>5.6123656212807296E-5</v>
      </c>
      <c r="BA1975" s="13">
        <f t="shared" si="2672"/>
        <v>6.236273599513105E-6</v>
      </c>
      <c r="BB1975" s="13">
        <f t="shared" si="2673"/>
        <v>5.1971545109942336E-7</v>
      </c>
      <c r="BC1975" s="13">
        <f t="shared" si="2674"/>
        <v>3.4649429124798575E-8</v>
      </c>
      <c r="BD1975" s="13">
        <f t="shared" si="2675"/>
        <v>3.9883971749666658E-7</v>
      </c>
      <c r="BE1975" s="13">
        <f t="shared" si="2676"/>
        <v>4.9086450796497173E-7</v>
      </c>
      <c r="BF1975" s="13">
        <f t="shared" si="2677"/>
        <v>3.0206114713450981E-7</v>
      </c>
      <c r="BG1975" s="13">
        <f t="shared" si="2678"/>
        <v>1.2391869871448238E-7</v>
      </c>
      <c r="BH1975" s="13">
        <f t="shared" si="2679"/>
        <v>3.8127654044793317E-8</v>
      </c>
      <c r="BI1975" s="13">
        <f t="shared" si="2680"/>
        <v>9.3849791390008902E-9</v>
      </c>
      <c r="BJ1975" s="14">
        <f t="shared" si="2681"/>
        <v>0.59540556077582296</v>
      </c>
      <c r="BK1975" s="14">
        <f t="shared" si="2682"/>
        <v>0.30469535160638067</v>
      </c>
      <c r="BL1975" s="14">
        <f t="shared" si="2683"/>
        <v>9.8651765015429868E-2</v>
      </c>
      <c r="BM1975" s="14">
        <f t="shared" si="2684"/>
        <v>0.20711023774755155</v>
      </c>
      <c r="BN1975" s="14">
        <f t="shared" si="2685"/>
        <v>0.79259776334209309</v>
      </c>
    </row>
    <row r="1976" spans="1:66" x14ac:dyDescent="0.25">
      <c r="A1976" t="s">
        <v>341</v>
      </c>
      <c r="B1976" t="s">
        <v>176</v>
      </c>
      <c r="C1976" t="s">
        <v>175</v>
      </c>
      <c r="D1976" t="s">
        <v>429</v>
      </c>
      <c r="E1976" s="10">
        <f>VLOOKUP(A1976,home!$A$2:$E$404,3,FALSE)</f>
        <v>1.2188000000000001</v>
      </c>
      <c r="F1976" s="10" t="e">
        <f>VLOOKUP(B1976,home!$B$2:$E$404,3,FALSE)</f>
        <v>#N/A</v>
      </c>
      <c r="G1976" s="10">
        <f>VLOOKUP(C1976,away!$B$2:$E$404,4,FALSE)</f>
        <v>0.61539999999999995</v>
      </c>
      <c r="H1976" s="10">
        <f>VLOOKUP(A1976,away!$A$2:$E$404,3,FALSE)</f>
        <v>1</v>
      </c>
      <c r="I1976" s="10">
        <f>VLOOKUP(C1976,away!$B$2:$E$404,3,FALSE)</f>
        <v>1.5</v>
      </c>
      <c r="J1976" s="10" t="e">
        <f>VLOOKUP(B1976,home!$B$2:$E$404,4,FALSE)</f>
        <v>#N/A</v>
      </c>
      <c r="K1976" s="12" t="e">
        <f t="shared" si="2630"/>
        <v>#N/A</v>
      </c>
      <c r="L1976" s="12" t="e">
        <f t="shared" si="2631"/>
        <v>#N/A</v>
      </c>
      <c r="M1976" s="13" t="e">
        <f t="shared" si="2632"/>
        <v>#N/A</v>
      </c>
      <c r="N1976" s="13" t="e">
        <f t="shared" si="2633"/>
        <v>#N/A</v>
      </c>
      <c r="O1976" s="13" t="e">
        <f t="shared" si="2634"/>
        <v>#N/A</v>
      </c>
      <c r="P1976" s="13" t="e">
        <f t="shared" si="2635"/>
        <v>#N/A</v>
      </c>
      <c r="Q1976" s="13" t="e">
        <f t="shared" si="2636"/>
        <v>#N/A</v>
      </c>
      <c r="R1976" s="13" t="e">
        <f t="shared" si="2637"/>
        <v>#N/A</v>
      </c>
      <c r="S1976" s="13" t="e">
        <f t="shared" si="2638"/>
        <v>#N/A</v>
      </c>
      <c r="T1976" s="13" t="e">
        <f t="shared" si="2639"/>
        <v>#N/A</v>
      </c>
      <c r="U1976" s="13" t="e">
        <f t="shared" si="2640"/>
        <v>#N/A</v>
      </c>
      <c r="V1976" s="13" t="e">
        <f t="shared" si="2641"/>
        <v>#N/A</v>
      </c>
      <c r="W1976" s="13" t="e">
        <f t="shared" si="2642"/>
        <v>#N/A</v>
      </c>
      <c r="X1976" s="13" t="e">
        <f t="shared" si="2643"/>
        <v>#N/A</v>
      </c>
      <c r="Y1976" s="13" t="e">
        <f t="shared" si="2644"/>
        <v>#N/A</v>
      </c>
      <c r="Z1976" s="13" t="e">
        <f t="shared" si="2645"/>
        <v>#N/A</v>
      </c>
      <c r="AA1976" s="13" t="e">
        <f t="shared" si="2646"/>
        <v>#N/A</v>
      </c>
      <c r="AB1976" s="13" t="e">
        <f t="shared" si="2647"/>
        <v>#N/A</v>
      </c>
      <c r="AC1976" s="13" t="e">
        <f t="shared" si="2648"/>
        <v>#N/A</v>
      </c>
      <c r="AD1976" s="13" t="e">
        <f t="shared" si="2649"/>
        <v>#N/A</v>
      </c>
      <c r="AE1976" s="13" t="e">
        <f t="shared" si="2650"/>
        <v>#N/A</v>
      </c>
      <c r="AF1976" s="13" t="e">
        <f t="shared" si="2651"/>
        <v>#N/A</v>
      </c>
      <c r="AG1976" s="13" t="e">
        <f t="shared" si="2652"/>
        <v>#N/A</v>
      </c>
      <c r="AH1976" s="13" t="e">
        <f t="shared" si="2653"/>
        <v>#N/A</v>
      </c>
      <c r="AI1976" s="13" t="e">
        <f t="shared" si="2654"/>
        <v>#N/A</v>
      </c>
      <c r="AJ1976" s="13" t="e">
        <f t="shared" si="2655"/>
        <v>#N/A</v>
      </c>
      <c r="AK1976" s="13" t="e">
        <f t="shared" si="2656"/>
        <v>#N/A</v>
      </c>
      <c r="AL1976" s="13" t="e">
        <f t="shared" si="2657"/>
        <v>#N/A</v>
      </c>
      <c r="AM1976" s="13" t="e">
        <f t="shared" si="2658"/>
        <v>#N/A</v>
      </c>
      <c r="AN1976" s="13" t="e">
        <f t="shared" si="2659"/>
        <v>#N/A</v>
      </c>
      <c r="AO1976" s="13" t="e">
        <f t="shared" si="2660"/>
        <v>#N/A</v>
      </c>
      <c r="AP1976" s="13" t="e">
        <f t="shared" si="2661"/>
        <v>#N/A</v>
      </c>
      <c r="AQ1976" s="13" t="e">
        <f t="shared" si="2662"/>
        <v>#N/A</v>
      </c>
      <c r="AR1976" s="13" t="e">
        <f t="shared" si="2663"/>
        <v>#N/A</v>
      </c>
      <c r="AS1976" s="13" t="e">
        <f t="shared" si="2664"/>
        <v>#N/A</v>
      </c>
      <c r="AT1976" s="13" t="e">
        <f t="shared" si="2665"/>
        <v>#N/A</v>
      </c>
      <c r="AU1976" s="13" t="e">
        <f t="shared" si="2666"/>
        <v>#N/A</v>
      </c>
      <c r="AV1976" s="13" t="e">
        <f t="shared" si="2667"/>
        <v>#N/A</v>
      </c>
      <c r="AW1976" s="13" t="e">
        <f t="shared" si="2668"/>
        <v>#N/A</v>
      </c>
      <c r="AX1976" s="13" t="e">
        <f t="shared" si="2669"/>
        <v>#N/A</v>
      </c>
      <c r="AY1976" s="13" t="e">
        <f t="shared" si="2670"/>
        <v>#N/A</v>
      </c>
      <c r="AZ1976" s="13" t="e">
        <f t="shared" si="2671"/>
        <v>#N/A</v>
      </c>
      <c r="BA1976" s="13" t="e">
        <f t="shared" si="2672"/>
        <v>#N/A</v>
      </c>
      <c r="BB1976" s="13" t="e">
        <f t="shared" si="2673"/>
        <v>#N/A</v>
      </c>
      <c r="BC1976" s="13" t="e">
        <f t="shared" si="2674"/>
        <v>#N/A</v>
      </c>
      <c r="BD1976" s="13" t="e">
        <f t="shared" si="2675"/>
        <v>#N/A</v>
      </c>
      <c r="BE1976" s="13" t="e">
        <f t="shared" si="2676"/>
        <v>#N/A</v>
      </c>
      <c r="BF1976" s="13" t="e">
        <f t="shared" si="2677"/>
        <v>#N/A</v>
      </c>
      <c r="BG1976" s="13" t="e">
        <f t="shared" si="2678"/>
        <v>#N/A</v>
      </c>
      <c r="BH1976" s="13" t="e">
        <f t="shared" si="2679"/>
        <v>#N/A</v>
      </c>
      <c r="BI1976" s="13" t="e">
        <f t="shared" si="2680"/>
        <v>#N/A</v>
      </c>
      <c r="BJ1976" s="14" t="e">
        <f t="shared" si="2681"/>
        <v>#N/A</v>
      </c>
      <c r="BK1976" s="14" t="e">
        <f t="shared" si="2682"/>
        <v>#N/A</v>
      </c>
      <c r="BL1976" s="14" t="e">
        <f t="shared" si="2683"/>
        <v>#N/A</v>
      </c>
      <c r="BM1976" s="14" t="e">
        <f t="shared" si="2684"/>
        <v>#N/A</v>
      </c>
      <c r="BN1976" s="14" t="e">
        <f t="shared" si="2685"/>
        <v>#N/A</v>
      </c>
    </row>
    <row r="1977" spans="1:66" x14ac:dyDescent="0.25">
      <c r="A1977" t="s">
        <v>346</v>
      </c>
      <c r="B1977" t="s">
        <v>246</v>
      </c>
      <c r="C1977" t="s">
        <v>256</v>
      </c>
      <c r="D1977" t="s">
        <v>429</v>
      </c>
      <c r="E1977" s="10">
        <f>VLOOKUP(A1977,home!$A$2:$E$404,3,FALSE)</f>
        <v>1.254</v>
      </c>
      <c r="F1977" s="10">
        <f>VLOOKUP(B1977,home!$B$2:$E$404,3,FALSE)</f>
        <v>0.63800000000000001</v>
      </c>
      <c r="G1977" s="10">
        <f>VLOOKUP(C1977,away!$B$2:$E$404,4,FALSE)</f>
        <v>0.7974</v>
      </c>
      <c r="H1977" s="10">
        <f>VLOOKUP(A1977,away!$A$2:$E$404,3,FALSE)</f>
        <v>0.9476</v>
      </c>
      <c r="I1977" s="10">
        <f>VLOOKUP(C1977,away!$B$2:$E$404,3,FALSE)</f>
        <v>0.9849</v>
      </c>
      <c r="J1977" s="10">
        <f>VLOOKUP(B1977,home!$B$2:$E$404,4,FALSE)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346</v>
      </c>
      <c r="B1978" t="s">
        <v>248</v>
      </c>
      <c r="C1978" t="s">
        <v>322</v>
      </c>
      <c r="D1978" t="s">
        <v>429</v>
      </c>
      <c r="E1978" s="10">
        <f>VLOOKUP(A1978,home!$A$2:$E$404,3,FALSE)</f>
        <v>1.254</v>
      </c>
      <c r="F1978" s="10">
        <f>VLOOKUP(B1978,home!$B$2:$E$404,3,FALSE)</f>
        <v>0.54820000000000002</v>
      </c>
      <c r="G1978" s="10">
        <f>VLOOKUP(C1978,away!$B$2:$E$404,4,FALSE)</f>
        <v>1.1164000000000001</v>
      </c>
      <c r="H1978" s="10">
        <f>VLOOKUP(A1978,away!$A$2:$E$404,3,FALSE)</f>
        <v>0.9476</v>
      </c>
      <c r="I1978" s="10">
        <f>VLOOKUP(C1978,away!$B$2:$E$404,3,FALSE)</f>
        <v>1.4071</v>
      </c>
      <c r="J1978" s="10">
        <f>VLOOKUP(B1978,home!$B$2:$E$404,4,FALSE)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347</v>
      </c>
      <c r="B1979" t="s">
        <v>272</v>
      </c>
      <c r="C1979" t="s">
        <v>326</v>
      </c>
      <c r="D1979" t="s">
        <v>429</v>
      </c>
      <c r="E1979" s="10">
        <f>VLOOKUP(A1979,home!$A$2:$E$404,3,FALSE)</f>
        <v>1.5417000000000001</v>
      </c>
      <c r="F1979" s="10">
        <f>VLOOKUP(B1979,home!$B$2:$E$404,3,FALSE)</f>
        <v>2.0179999999999998</v>
      </c>
      <c r="G1979" s="10">
        <f>VLOOKUP(C1979,away!$B$2:$E$404,4,FALSE)</f>
        <v>1.0089999999999999</v>
      </c>
      <c r="H1979" s="10">
        <f>VLOOKUP(A1979,away!$A$2:$E$404,3,FALSE)</f>
        <v>1.125</v>
      </c>
      <c r="I1979" s="10">
        <f>VLOOKUP(C1979,away!$B$2:$E$404,3,FALSE)</f>
        <v>0.88890000000000002</v>
      </c>
      <c r="J1979" s="10">
        <f>VLOOKUP(B1979,home!$B$2:$E$404,4,FALSE)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337</v>
      </c>
      <c r="B1980" t="s">
        <v>72</v>
      </c>
      <c r="C1980" t="s">
        <v>82</v>
      </c>
      <c r="D1980" t="s">
        <v>430</v>
      </c>
      <c r="E1980" s="10">
        <f>VLOOKUP(A1980,home!$A$2:$E$404,3,FALSE)</f>
        <v>1.2959000000000001</v>
      </c>
      <c r="F1980" s="10">
        <f>VLOOKUP(B1980,home!$B$2:$E$404,3,FALSE)</f>
        <v>0.96460000000000001</v>
      </c>
      <c r="G1980" s="10">
        <f>VLOOKUP(C1980,away!$B$2:$E$404,4,FALSE)</f>
        <v>1.3504</v>
      </c>
      <c r="H1980" s="10">
        <f>VLOOKUP(A1980,away!$A$2:$E$404,3,FALSE)</f>
        <v>1</v>
      </c>
      <c r="I1980" s="10">
        <f>VLOOKUP(C1980,away!$B$2:$E$404,3,FALSE)</f>
        <v>1.75</v>
      </c>
      <c r="J1980" s="10">
        <f>VLOOKUP(B1980,home!$B$2:$E$404,4,FALSE)</f>
        <v>0.5</v>
      </c>
      <c r="K1980" s="12">
        <f t="shared" si="2630"/>
        <v>1.6880339490560001</v>
      </c>
      <c r="L1980" s="12">
        <f t="shared" si="2631"/>
        <v>0.875</v>
      </c>
      <c r="M1980" s="13">
        <f t="shared" si="2632"/>
        <v>7.7070557228614042E-2</v>
      </c>
      <c r="N1980" s="13">
        <f t="shared" si="2633"/>
        <v>0.13009771707456383</v>
      </c>
      <c r="O1980" s="13">
        <f t="shared" si="2634"/>
        <v>6.7436737575037292E-2</v>
      </c>
      <c r="P1980" s="13">
        <f t="shared" si="2635"/>
        <v>0.11383550244024333</v>
      </c>
      <c r="Q1980" s="13">
        <f t="shared" si="2636"/>
        <v>0.10980468155827311</v>
      </c>
      <c r="R1980" s="13">
        <f t="shared" si="2637"/>
        <v>2.9503572689078814E-2</v>
      </c>
      <c r="S1980" s="13">
        <f t="shared" si="2638"/>
        <v>4.203460465902642E-2</v>
      </c>
      <c r="T1980" s="13">
        <f t="shared" si="2639"/>
        <v>9.6079096363488964E-2</v>
      </c>
      <c r="U1980" s="13">
        <f t="shared" si="2640"/>
        <v>4.9803032317606459E-2</v>
      </c>
      <c r="V1980" s="13">
        <f t="shared" si="2641"/>
        <v>6.8984844152373461E-3</v>
      </c>
      <c r="W1980" s="13">
        <f t="shared" si="2642"/>
        <v>6.1784676745216115E-2</v>
      </c>
      <c r="X1980" s="13">
        <f t="shared" si="2643"/>
        <v>5.4061592152064096E-2</v>
      </c>
      <c r="Y1980" s="13">
        <f t="shared" si="2644"/>
        <v>2.3651946566528043E-2</v>
      </c>
      <c r="Z1980" s="13">
        <f t="shared" si="2645"/>
        <v>8.6052087009813212E-3</v>
      </c>
      <c r="AA1980" s="13">
        <f t="shared" si="2646"/>
        <v>1.4525884425968551E-2</v>
      </c>
      <c r="AB1980" s="13">
        <f t="shared" si="2647"/>
        <v>1.2260093025549375E-2</v>
      </c>
      <c r="AC1980" s="13">
        <f t="shared" si="2648"/>
        <v>6.3682915023187978E-4</v>
      </c>
      <c r="AD1980" s="13">
        <f t="shared" si="2649"/>
        <v>2.6073657969343904E-2</v>
      </c>
      <c r="AE1980" s="13">
        <f t="shared" si="2650"/>
        <v>2.2814450723175915E-2</v>
      </c>
      <c r="AF1980" s="13">
        <f t="shared" si="2651"/>
        <v>9.9813221913894624E-3</v>
      </c>
      <c r="AG1980" s="13">
        <f t="shared" si="2652"/>
        <v>2.9112189724885937E-3</v>
      </c>
      <c r="AH1980" s="13">
        <f t="shared" si="2653"/>
        <v>1.8823894033396639E-3</v>
      </c>
      <c r="AI1980" s="13">
        <f t="shared" si="2654"/>
        <v>3.1775372181806205E-3</v>
      </c>
      <c r="AJ1980" s="13">
        <f t="shared" si="2655"/>
        <v>2.6818953493389255E-3</v>
      </c>
      <c r="AK1980" s="13">
        <f t="shared" si="2656"/>
        <v>1.5090434658331694E-3</v>
      </c>
      <c r="AL1980" s="13">
        <f t="shared" si="2657"/>
        <v>3.7624622886896384E-5</v>
      </c>
      <c r="AM1980" s="13">
        <f t="shared" si="2658"/>
        <v>8.8026439656654059E-3</v>
      </c>
      <c r="AN1980" s="13">
        <f t="shared" si="2659"/>
        <v>7.7023134699572291E-3</v>
      </c>
      <c r="AO1980" s="13">
        <f t="shared" si="2660"/>
        <v>3.3697621431062878E-3</v>
      </c>
      <c r="AP1980" s="13">
        <f t="shared" si="2661"/>
        <v>9.828472917393341E-4</v>
      </c>
      <c r="AQ1980" s="13">
        <f t="shared" si="2662"/>
        <v>2.149978450679793E-4</v>
      </c>
      <c r="AR1980" s="13">
        <f t="shared" si="2663"/>
        <v>3.294181455844412E-4</v>
      </c>
      <c r="AS1980" s="13">
        <f t="shared" si="2664"/>
        <v>5.5606901318160866E-4</v>
      </c>
      <c r="AT1980" s="13">
        <f t="shared" si="2665"/>
        <v>4.6933168613431199E-4</v>
      </c>
      <c r="AU1980" s="13">
        <f t="shared" si="2666"/>
        <v>2.6408260652080467E-4</v>
      </c>
      <c r="AV1980" s="13">
        <f t="shared" si="2667"/>
        <v>1.1144510129057898E-4</v>
      </c>
      <c r="AW1980" s="13">
        <f t="shared" si="2668"/>
        <v>1.5436857127589354E-6</v>
      </c>
      <c r="AX1980" s="13">
        <f t="shared" si="2669"/>
        <v>2.4765269759160252E-3</v>
      </c>
      <c r="AY1980" s="13">
        <f t="shared" si="2670"/>
        <v>2.1669611039265221E-3</v>
      </c>
      <c r="AZ1980" s="13">
        <f t="shared" si="2671"/>
        <v>9.4804548296785343E-4</v>
      </c>
      <c r="BA1980" s="13">
        <f t="shared" si="2672"/>
        <v>2.7651326586562394E-4</v>
      </c>
      <c r="BB1980" s="13">
        <f t="shared" si="2673"/>
        <v>6.0487276908105229E-5</v>
      </c>
      <c r="BC1980" s="13">
        <f t="shared" si="2674"/>
        <v>1.0585273458918417E-5</v>
      </c>
      <c r="BD1980" s="13">
        <f t="shared" si="2675"/>
        <v>4.8040146231064334E-5</v>
      </c>
      <c r="BE1980" s="13">
        <f t="shared" si="2676"/>
        <v>8.1093397755651242E-5</v>
      </c>
      <c r="BF1980" s="13">
        <f t="shared" si="2677"/>
        <v>6.8444204227920488E-5</v>
      </c>
      <c r="BG1980" s="13">
        <f t="shared" si="2678"/>
        <v>3.8512046784284007E-5</v>
      </c>
      <c r="BH1980" s="13">
        <f t="shared" si="2679"/>
        <v>1.6252410604876098E-5</v>
      </c>
      <c r="BI1980" s="13">
        <f t="shared" si="2680"/>
        <v>5.4869241710057213E-6</v>
      </c>
      <c r="BJ1980" s="14">
        <f t="shared" si="2681"/>
        <v>0.56427204441111123</v>
      </c>
      <c r="BK1980" s="14">
        <f t="shared" si="2682"/>
        <v>0.24268056362016646</v>
      </c>
      <c r="BL1980" s="14">
        <f t="shared" si="2683"/>
        <v>0.18476836115241937</v>
      </c>
      <c r="BM1980" s="14">
        <f t="shared" si="2684"/>
        <v>0.4704119919006543</v>
      </c>
      <c r="BN1980" s="14">
        <f t="shared" si="2685"/>
        <v>0.52774876856581043</v>
      </c>
    </row>
    <row r="1981" spans="1:66" x14ac:dyDescent="0.25">
      <c r="A1981" t="s">
        <v>337</v>
      </c>
      <c r="B1981" t="s">
        <v>94</v>
      </c>
      <c r="C1981" t="s">
        <v>96</v>
      </c>
      <c r="D1981" t="s">
        <v>430</v>
      </c>
      <c r="E1981" s="10">
        <f>VLOOKUP(A1981,home!$A$2:$E$404,3,FALSE)</f>
        <v>1.2959000000000001</v>
      </c>
      <c r="F1981" s="10">
        <f>VLOOKUP(B1981,home!$B$2:$E$404,3,FALSE)</f>
        <v>0.57869999999999999</v>
      </c>
      <c r="G1981" s="10">
        <f>VLOOKUP(C1981,away!$B$2:$E$404,4,FALSE)</f>
        <v>0.77170000000000005</v>
      </c>
      <c r="H1981" s="10">
        <f>VLOOKUP(A1981,away!$A$2:$E$404,3,FALSE)</f>
        <v>1</v>
      </c>
      <c r="I1981" s="10">
        <f>VLOOKUP(C1981,away!$B$2:$E$404,3,FALSE)</f>
        <v>0.1</v>
      </c>
      <c r="J1981" s="10">
        <f>VLOOKUP(B1981,home!$B$2:$E$404,4,FALSE)</f>
        <v>1</v>
      </c>
      <c r="K1981" s="12">
        <f t="shared" si="2630"/>
        <v>0.57872663756100007</v>
      </c>
      <c r="L1981" s="12">
        <f t="shared" si="2631"/>
        <v>0.1</v>
      </c>
      <c r="M1981" s="13">
        <f t="shared" si="2632"/>
        <v>0.50726251031656022</v>
      </c>
      <c r="N1981" s="13">
        <f t="shared" si="2633"/>
        <v>0.29356632695625501</v>
      </c>
      <c r="O1981" s="13">
        <f t="shared" si="2634"/>
        <v>5.0726251031656032E-2</v>
      </c>
      <c r="P1981" s="13">
        <f t="shared" si="2635"/>
        <v>2.9356632695625509E-2</v>
      </c>
      <c r="Q1981" s="13">
        <f t="shared" si="2636"/>
        <v>8.4947326650263319E-2</v>
      </c>
      <c r="R1981" s="13">
        <f t="shared" si="2637"/>
        <v>2.5363125515828018E-3</v>
      </c>
      <c r="S1981" s="13">
        <f t="shared" si="2638"/>
        <v>4.2473663325131672E-4</v>
      </c>
      <c r="T1981" s="13">
        <f t="shared" si="2639"/>
        <v>8.494732665026334E-3</v>
      </c>
      <c r="U1981" s="13">
        <f t="shared" si="2640"/>
        <v>1.4678316347812757E-3</v>
      </c>
      <c r="V1981" s="13">
        <f t="shared" si="2641"/>
        <v>2.7311822623390478E-6</v>
      </c>
      <c r="W1981" s="13">
        <f t="shared" si="2642"/>
        <v>1.6387093574034277E-2</v>
      </c>
      <c r="X1981" s="13">
        <f t="shared" si="2643"/>
        <v>1.6387093574034282E-3</v>
      </c>
      <c r="Y1981" s="13">
        <f t="shared" si="2644"/>
        <v>8.1935467870171419E-5</v>
      </c>
      <c r="Z1981" s="13">
        <f t="shared" si="2645"/>
        <v>8.4543751719426744E-5</v>
      </c>
      <c r="AA1981" s="13">
        <f t="shared" si="2646"/>
        <v>4.8927721159375863E-5</v>
      </c>
      <c r="AB1981" s="13">
        <f t="shared" si="2647"/>
        <v>1.4157887775043893E-5</v>
      </c>
      <c r="AC1981" s="13">
        <f t="shared" si="2648"/>
        <v>9.8787995453107678E-9</v>
      </c>
      <c r="AD1981" s="13">
        <f t="shared" si="2649"/>
        <v>2.3709118908745819E-3</v>
      </c>
      <c r="AE1981" s="13">
        <f t="shared" si="2650"/>
        <v>2.3709118908745827E-4</v>
      </c>
      <c r="AF1981" s="13">
        <f t="shared" si="2651"/>
        <v>1.1854559454372914E-5</v>
      </c>
      <c r="AG1981" s="13">
        <f t="shared" si="2652"/>
        <v>3.9515198181243051E-7</v>
      </c>
      <c r="AH1981" s="13">
        <f t="shared" si="2653"/>
        <v>2.1135937929856693E-6</v>
      </c>
      <c r="AI1981" s="13">
        <f t="shared" si="2654"/>
        <v>1.223193028984397E-6</v>
      </c>
      <c r="AJ1981" s="13">
        <f t="shared" si="2655"/>
        <v>3.5394719437609745E-7</v>
      </c>
      <c r="AK1981" s="13">
        <f t="shared" si="2656"/>
        <v>6.8279556558476222E-8</v>
      </c>
      <c r="AL1981" s="13">
        <f t="shared" si="2657"/>
        <v>2.2868497775987376E-11</v>
      </c>
      <c r="AM1981" s="13">
        <f t="shared" si="2658"/>
        <v>2.7442197331184801E-4</v>
      </c>
      <c r="AN1981" s="13">
        <f t="shared" si="2659"/>
        <v>2.7442197331184805E-5</v>
      </c>
      <c r="AO1981" s="13">
        <f t="shared" si="2660"/>
        <v>1.3721098665592405E-6</v>
      </c>
      <c r="AP1981" s="13">
        <f t="shared" si="2661"/>
        <v>4.5736995551974688E-8</v>
      </c>
      <c r="AQ1981" s="13">
        <f t="shared" si="2662"/>
        <v>1.1434248887993676E-9</v>
      </c>
      <c r="AR1981" s="13">
        <f t="shared" si="2663"/>
        <v>4.2271875859713427E-8</v>
      </c>
      <c r="AS1981" s="13">
        <f t="shared" si="2664"/>
        <v>2.4463860579687966E-8</v>
      </c>
      <c r="AT1981" s="13">
        <f t="shared" si="2665"/>
        <v>7.078943887521956E-9</v>
      </c>
      <c r="AU1981" s="13">
        <f t="shared" si="2666"/>
        <v>1.3655911311695258E-9</v>
      </c>
      <c r="AV1981" s="13">
        <f t="shared" si="2667"/>
        <v>1.9757599090621553E-10</v>
      </c>
      <c r="AW1981" s="13">
        <f t="shared" si="2668"/>
        <v>3.6762802288800993E-14</v>
      </c>
      <c r="AX1981" s="13">
        <f t="shared" si="2669"/>
        <v>2.6469217647936708E-5</v>
      </c>
      <c r="AY1981" s="13">
        <f t="shared" si="2670"/>
        <v>2.6469217647936713E-6</v>
      </c>
      <c r="AZ1981" s="13">
        <f t="shared" si="2671"/>
        <v>1.3234608823968358E-7</v>
      </c>
      <c r="BA1981" s="13">
        <f t="shared" si="2672"/>
        <v>4.4115362746561202E-9</v>
      </c>
      <c r="BB1981" s="13">
        <f t="shared" si="2673"/>
        <v>1.1028840686640305E-10</v>
      </c>
      <c r="BC1981" s="13">
        <f t="shared" si="2674"/>
        <v>2.2057681373280631E-12</v>
      </c>
      <c r="BD1981" s="13">
        <f t="shared" si="2675"/>
        <v>7.0453126432855609E-10</v>
      </c>
      <c r="BE1981" s="13">
        <f t="shared" si="2676"/>
        <v>4.0773100966146548E-10</v>
      </c>
      <c r="BF1981" s="13">
        <f t="shared" si="2677"/>
        <v>1.1798239812536575E-10</v>
      </c>
      <c r="BG1981" s="13">
        <f t="shared" si="2678"/>
        <v>2.2759852186158728E-11</v>
      </c>
      <c r="BH1981" s="13">
        <f t="shared" si="2679"/>
        <v>3.292933181770254E-12</v>
      </c>
      <c r="BI1981" s="13">
        <f t="shared" si="2680"/>
        <v>3.8114162959978903E-13</v>
      </c>
      <c r="BJ1981" s="14">
        <f t="shared" si="2681"/>
        <v>0.40806891363271208</v>
      </c>
      <c r="BK1981" s="14">
        <f t="shared" si="2682"/>
        <v>0.53704926765113215</v>
      </c>
      <c r="BL1981" s="14">
        <f t="shared" si="2683"/>
        <v>5.4797316475053474E-2</v>
      </c>
      <c r="BM1981" s="14">
        <f t="shared" si="2684"/>
        <v>3.1602034386946413E-2</v>
      </c>
      <c r="BN1981" s="14">
        <f t="shared" si="2685"/>
        <v>0.96839536020194283</v>
      </c>
    </row>
    <row r="1982" spans="1:66" x14ac:dyDescent="0.25">
      <c r="A1982" t="s">
        <v>337</v>
      </c>
      <c r="B1982" t="s">
        <v>91</v>
      </c>
      <c r="C1982" t="s">
        <v>74</v>
      </c>
      <c r="D1982" t="s">
        <v>430</v>
      </c>
      <c r="E1982" s="10">
        <f>VLOOKUP(A1982,home!$A$2:$E$404,3,FALSE)</f>
        <v>1.2959000000000001</v>
      </c>
      <c r="F1982" s="10">
        <f>VLOOKUP(B1982,home!$B$2:$E$404,3,FALSE)</f>
        <v>0.57869999999999999</v>
      </c>
      <c r="G1982" s="10">
        <f>VLOOKUP(C1982,away!$B$2:$E$404,4,FALSE)</f>
        <v>1.5432999999999999</v>
      </c>
      <c r="H1982" s="10">
        <f>VLOOKUP(A1982,away!$A$2:$E$404,3,FALSE)</f>
        <v>1</v>
      </c>
      <c r="I1982" s="10">
        <f>VLOOKUP(C1982,away!$B$2:$E$404,3,FALSE)</f>
        <v>0.1</v>
      </c>
      <c r="J1982" s="10">
        <f>VLOOKUP(B1982,home!$B$2:$E$404,4,FALSE)</f>
        <v>1.5</v>
      </c>
      <c r="K1982" s="12">
        <f t="shared" si="2630"/>
        <v>1.1573782813890001</v>
      </c>
      <c r="L1982" s="12">
        <f t="shared" si="2631"/>
        <v>0.15000000000000002</v>
      </c>
      <c r="M1982" s="13">
        <f t="shared" si="2632"/>
        <v>0.27052837675076019</v>
      </c>
      <c r="N1982" s="13">
        <f t="shared" si="2633"/>
        <v>0.31310366775075077</v>
      </c>
      <c r="O1982" s="13">
        <f t="shared" si="2634"/>
        <v>4.0579256512614029E-2</v>
      </c>
      <c r="P1982" s="13">
        <f t="shared" si="2635"/>
        <v>4.696555016261262E-2</v>
      </c>
      <c r="Q1982" s="13">
        <f t="shared" si="2636"/>
        <v>0.18118969243897826</v>
      </c>
      <c r="R1982" s="13">
        <f t="shared" si="2637"/>
        <v>3.043444238446053E-3</v>
      </c>
      <c r="S1982" s="13">
        <f t="shared" si="2638"/>
        <v>2.0383840399385059E-3</v>
      </c>
      <c r="T1982" s="13">
        <f t="shared" si="2639"/>
        <v>2.717845386584674E-2</v>
      </c>
      <c r="U1982" s="13">
        <f t="shared" si="2640"/>
        <v>3.5224162621959472E-3</v>
      </c>
      <c r="V1982" s="13">
        <f t="shared" si="2641"/>
        <v>3.9319690282579937E-5</v>
      </c>
      <c r="W1982" s="13">
        <f t="shared" si="2642"/>
        <v>6.990167161347538E-2</v>
      </c>
      <c r="X1982" s="13">
        <f t="shared" si="2643"/>
        <v>1.0485250742021307E-2</v>
      </c>
      <c r="Y1982" s="13">
        <f t="shared" si="2644"/>
        <v>7.863938056515982E-4</v>
      </c>
      <c r="Z1982" s="13">
        <f t="shared" si="2645"/>
        <v>1.5217221192230276E-4</v>
      </c>
      <c r="AA1982" s="13">
        <f t="shared" si="2646"/>
        <v>1.761208131097975E-4</v>
      </c>
      <c r="AB1982" s="13">
        <f t="shared" si="2647"/>
        <v>1.0191920199692537E-4</v>
      </c>
      <c r="AC1982" s="13">
        <f t="shared" si="2648"/>
        <v>4.2663520841250123E-7</v>
      </c>
      <c r="AD1982" s="13">
        <f t="shared" si="2649"/>
        <v>2.0225669139555598E-2</v>
      </c>
      <c r="AE1982" s="13">
        <f t="shared" si="2650"/>
        <v>3.0338503709333399E-3</v>
      </c>
      <c r="AF1982" s="13">
        <f t="shared" si="2651"/>
        <v>2.2753877782000052E-4</v>
      </c>
      <c r="AG1982" s="13">
        <f t="shared" si="2652"/>
        <v>1.1376938891000036E-5</v>
      </c>
      <c r="AH1982" s="13">
        <f t="shared" si="2653"/>
        <v>5.706457947086352E-6</v>
      </c>
      <c r="AI1982" s="13">
        <f t="shared" si="2654"/>
        <v>6.6045304916174038E-6</v>
      </c>
      <c r="AJ1982" s="13">
        <f t="shared" si="2655"/>
        <v>3.8219700748847002E-6</v>
      </c>
      <c r="AK1982" s="13">
        <f t="shared" si="2656"/>
        <v>1.4744883855967473E-6</v>
      </c>
      <c r="AL1982" s="13">
        <f t="shared" si="2657"/>
        <v>2.9626699457549935E-9</v>
      </c>
      <c r="AM1982" s="13">
        <f t="shared" si="2658"/>
        <v>4.6817500377362761E-3</v>
      </c>
      <c r="AN1982" s="13">
        <f t="shared" si="2659"/>
        <v>7.0226250566044141E-4</v>
      </c>
      <c r="AO1982" s="13">
        <f t="shared" si="2660"/>
        <v>5.2669687924533121E-5</v>
      </c>
      <c r="AP1982" s="13">
        <f t="shared" si="2661"/>
        <v>2.633484396226658E-6</v>
      </c>
      <c r="AQ1982" s="13">
        <f t="shared" si="2662"/>
        <v>9.8755664858499642E-8</v>
      </c>
      <c r="AR1982" s="13">
        <f t="shared" si="2663"/>
        <v>1.711937384125908E-7</v>
      </c>
      <c r="AS1982" s="13">
        <f t="shared" si="2664"/>
        <v>1.9813591474852241E-7</v>
      </c>
      <c r="AT1982" s="13">
        <f t="shared" si="2665"/>
        <v>1.1465910224654118E-7</v>
      </c>
      <c r="AU1982" s="13">
        <f t="shared" si="2666"/>
        <v>4.4234651567902481E-8</v>
      </c>
      <c r="AV1982" s="13">
        <f t="shared" si="2667"/>
        <v>1.2799056252375054E-8</v>
      </c>
      <c r="AW1982" s="13">
        <f t="shared" si="2668"/>
        <v>1.4287207708919799E-11</v>
      </c>
      <c r="AX1982" s="13">
        <f t="shared" si="2669"/>
        <v>9.0309263542801531E-4</v>
      </c>
      <c r="AY1982" s="13">
        <f t="shared" si="2670"/>
        <v>1.3546389531420231E-4</v>
      </c>
      <c r="AZ1982" s="13">
        <f t="shared" si="2671"/>
        <v>1.0159792148565175E-5</v>
      </c>
      <c r="BA1982" s="13">
        <f t="shared" si="2672"/>
        <v>5.0798960742825916E-7</v>
      </c>
      <c r="BB1982" s="13">
        <f t="shared" si="2673"/>
        <v>1.9049610278559712E-8</v>
      </c>
      <c r="BC1982" s="13">
        <f t="shared" si="2674"/>
        <v>5.7148830835679214E-10</v>
      </c>
      <c r="BD1982" s="13">
        <f t="shared" si="2675"/>
        <v>4.2798434603147684E-9</v>
      </c>
      <c r="BE1982" s="13">
        <f t="shared" si="2676"/>
        <v>4.953397868713058E-9</v>
      </c>
      <c r="BF1982" s="13">
        <f t="shared" si="2677"/>
        <v>2.8664775561635281E-9</v>
      </c>
      <c r="BG1982" s="13">
        <f t="shared" si="2678"/>
        <v>1.1058662891975616E-9</v>
      </c>
      <c r="BH1982" s="13">
        <f t="shared" si="2679"/>
        <v>3.1997640630937622E-10</v>
      </c>
      <c r="BI1982" s="13">
        <f t="shared" si="2680"/>
        <v>7.406674864387481E-11</v>
      </c>
      <c r="BJ1982" s="14">
        <f t="shared" si="2681"/>
        <v>0.63263222384890294</v>
      </c>
      <c r="BK1982" s="14">
        <f t="shared" si="2682"/>
        <v>0.31970752413678649</v>
      </c>
      <c r="BL1982" s="14">
        <f t="shared" si="2683"/>
        <v>4.7441319097353482E-2</v>
      </c>
      <c r="BM1982" s="14">
        <f t="shared" si="2684"/>
        <v>0.14438778755977649</v>
      </c>
      <c r="BN1982" s="14">
        <f t="shared" si="2685"/>
        <v>0.855409987854162</v>
      </c>
    </row>
    <row r="1983" spans="1:66" x14ac:dyDescent="0.25">
      <c r="A1983" t="s">
        <v>337</v>
      </c>
      <c r="B1983" t="s">
        <v>76</v>
      </c>
      <c r="C1983" t="s">
        <v>93</v>
      </c>
      <c r="D1983" t="s">
        <v>430</v>
      </c>
      <c r="E1983" s="10">
        <f>VLOOKUP(A1983,home!$A$2:$E$404,3,FALSE)</f>
        <v>1.2959000000000001</v>
      </c>
      <c r="F1983" s="10">
        <f>VLOOKUP(B1983,home!$B$2:$E$404,3,FALSE)</f>
        <v>0.77170000000000005</v>
      </c>
      <c r="G1983" s="10">
        <f>VLOOKUP(C1983,away!$B$2:$E$404,4,FALSE)</f>
        <v>1.0288999999999999</v>
      </c>
      <c r="H1983" s="10">
        <f>VLOOKUP(A1983,away!$A$2:$E$404,3,FALSE)</f>
        <v>1</v>
      </c>
      <c r="I1983" s="10">
        <f>VLOOKUP(C1983,away!$B$2:$E$404,3,FALSE)</f>
        <v>0.66669999999999996</v>
      </c>
      <c r="J1983" s="10">
        <f>VLOOKUP(B1983,home!$B$2:$E$404,4,FALSE)</f>
        <v>1</v>
      </c>
      <c r="K1983" s="12">
        <f t="shared" si="2630"/>
        <v>1.0289473602670001</v>
      </c>
      <c r="L1983" s="12">
        <f t="shared" si="2631"/>
        <v>0.66669999999999996</v>
      </c>
      <c r="M1983" s="13">
        <f t="shared" si="2632"/>
        <v>0.18348041264444573</v>
      </c>
      <c r="N1983" s="13">
        <f t="shared" si="2633"/>
        <v>0.18879168625120232</v>
      </c>
      <c r="O1983" s="13">
        <f t="shared" si="2634"/>
        <v>0.12232639111005196</v>
      </c>
      <c r="P1983" s="13">
        <f t="shared" si="2635"/>
        <v>0.12586741722367659</v>
      </c>
      <c r="Q1983" s="13">
        <f t="shared" si="2636"/>
        <v>9.7128353604265152E-2</v>
      </c>
      <c r="R1983" s="13">
        <f t="shared" si="2637"/>
        <v>4.0777502476535811E-2</v>
      </c>
      <c r="S1983" s="13">
        <f t="shared" si="2638"/>
        <v>2.1586237040543649E-2</v>
      </c>
      <c r="T1983" s="13">
        <f t="shared" si="2639"/>
        <v>6.4755473347963569E-2</v>
      </c>
      <c r="U1983" s="13">
        <f t="shared" si="2640"/>
        <v>4.1957903531512575E-2</v>
      </c>
      <c r="V1983" s="13">
        <f t="shared" si="2641"/>
        <v>1.6453490500774946E-3</v>
      </c>
      <c r="W1983" s="13">
        <f t="shared" si="2642"/>
        <v>3.3313321016062797E-2</v>
      </c>
      <c r="X1983" s="13">
        <f t="shared" si="2643"/>
        <v>2.2209991121409065E-2</v>
      </c>
      <c r="Y1983" s="13">
        <f t="shared" si="2644"/>
        <v>7.4037005403217093E-3</v>
      </c>
      <c r="Z1983" s="13">
        <f t="shared" si="2645"/>
        <v>9.0621203003688078E-3</v>
      </c>
      <c r="AA1983" s="13">
        <f t="shared" si="2646"/>
        <v>9.3244447614864775E-3</v>
      </c>
      <c r="AB1983" s="13">
        <f t="shared" si="2647"/>
        <v>4.7971814116434842E-3</v>
      </c>
      <c r="AC1983" s="13">
        <f t="shared" si="2648"/>
        <v>7.054425877804765E-5</v>
      </c>
      <c r="AD1983" s="13">
        <f t="shared" si="2649"/>
        <v>8.5694134303012474E-3</v>
      </c>
      <c r="AE1983" s="13">
        <f t="shared" si="2650"/>
        <v>5.7132279339818419E-3</v>
      </c>
      <c r="AF1983" s="13">
        <f t="shared" si="2651"/>
        <v>1.9045045317928463E-3</v>
      </c>
      <c r="AG1983" s="13">
        <f t="shared" si="2652"/>
        <v>4.2324439044876352E-4</v>
      </c>
      <c r="AH1983" s="13">
        <f t="shared" si="2653"/>
        <v>1.5104289010639707E-3</v>
      </c>
      <c r="AI1983" s="13">
        <f t="shared" si="2654"/>
        <v>1.5541518306207583E-3</v>
      </c>
      <c r="AJ1983" s="13">
        <f t="shared" si="2655"/>
        <v>7.9957021178567753E-4</v>
      </c>
      <c r="AK1983" s="13">
        <f t="shared" si="2656"/>
        <v>2.7423855292166635E-4</v>
      </c>
      <c r="AL1983" s="13">
        <f t="shared" si="2657"/>
        <v>1.9357322178161834E-6</v>
      </c>
      <c r="AM1983" s="13">
        <f t="shared" si="2658"/>
        <v>1.7634950656290097E-3</v>
      </c>
      <c r="AN1983" s="13">
        <f t="shared" si="2659"/>
        <v>1.1757221602548607E-3</v>
      </c>
      <c r="AO1983" s="13">
        <f t="shared" si="2660"/>
        <v>3.9192698212095771E-4</v>
      </c>
      <c r="AP1983" s="13">
        <f t="shared" si="2661"/>
        <v>8.7099239660014166E-5</v>
      </c>
      <c r="AQ1983" s="13">
        <f t="shared" si="2662"/>
        <v>1.4517265770332859E-5</v>
      </c>
      <c r="AR1983" s="13">
        <f t="shared" si="2663"/>
        <v>2.0140058966786989E-4</v>
      </c>
      <c r="AS1983" s="13">
        <f t="shared" si="2664"/>
        <v>2.0723060509497194E-4</v>
      </c>
      <c r="AT1983" s="13">
        <f t="shared" si="2665"/>
        <v>1.0661469203950225E-4</v>
      </c>
      <c r="AU1983" s="13">
        <f t="shared" si="2666"/>
        <v>3.6566968646574994E-5</v>
      </c>
      <c r="AV1983" s="13">
        <f t="shared" si="2667"/>
        <v>9.406371465464875E-6</v>
      </c>
      <c r="AW1983" s="13">
        <f t="shared" si="2668"/>
        <v>3.6886410074695027E-8</v>
      </c>
      <c r="AX1983" s="13">
        <f t="shared" si="2669"/>
        <v>3.0242393210380816E-4</v>
      </c>
      <c r="AY1983" s="13">
        <f t="shared" si="2670"/>
        <v>2.0162603553360888E-4</v>
      </c>
      <c r="AZ1983" s="13">
        <f t="shared" si="2671"/>
        <v>6.7212038945128501E-5</v>
      </c>
      <c r="BA1983" s="13">
        <f t="shared" si="2672"/>
        <v>1.4936755454905723E-5</v>
      </c>
      <c r="BB1983" s="13">
        <f t="shared" si="2673"/>
        <v>2.4895837154464107E-6</v>
      </c>
      <c r="BC1983" s="13">
        <f t="shared" si="2674"/>
        <v>3.3196109261762446E-7</v>
      </c>
      <c r="BD1983" s="13">
        <f t="shared" si="2675"/>
        <v>2.2378962188594799E-5</v>
      </c>
      <c r="BE1983" s="13">
        <f t="shared" si="2676"/>
        <v>2.3026774069469624E-5</v>
      </c>
      <c r="BF1983" s="13">
        <f t="shared" si="2677"/>
        <v>1.1846669197122688E-5</v>
      </c>
      <c r="BG1983" s="13">
        <f t="shared" si="2678"/>
        <v>4.0631996661119233E-6</v>
      </c>
      <c r="BH1983" s="13">
        <f t="shared" si="2679"/>
        <v>1.045204642670905E-6</v>
      </c>
      <c r="BI1983" s="13">
        <f t="shared" si="2680"/>
        <v>2.1509211160300819E-7</v>
      </c>
      <c r="BJ1983" s="14">
        <f t="shared" si="2681"/>
        <v>0.43423469718802998</v>
      </c>
      <c r="BK1983" s="14">
        <f t="shared" si="2682"/>
        <v>0.3328535219852729</v>
      </c>
      <c r="BL1983" s="14">
        <f t="shared" si="2683"/>
        <v>0.22394560791641233</v>
      </c>
      <c r="BM1983" s="14">
        <f t="shared" si="2684"/>
        <v>0.24152259493078301</v>
      </c>
      <c r="BN1983" s="14">
        <f t="shared" si="2685"/>
        <v>0.75837176331017753</v>
      </c>
    </row>
    <row r="1984" spans="1:66" x14ac:dyDescent="0.25">
      <c r="A1984" t="s">
        <v>349</v>
      </c>
      <c r="B1984" t="s">
        <v>103</v>
      </c>
      <c r="C1984" t="s">
        <v>99</v>
      </c>
      <c r="D1984" t="s">
        <v>430</v>
      </c>
      <c r="E1984" s="10">
        <f>VLOOKUP(A1984,home!$A$2:$E$404,3,FALSE)</f>
        <v>1.6087</v>
      </c>
      <c r="F1984" s="10">
        <f>VLOOKUP(B1984,home!$B$2:$E$404,3,FALSE)</f>
        <v>1.1867000000000001</v>
      </c>
      <c r="G1984" s="10">
        <f>VLOOKUP(C1984,away!$B$2:$E$404,4,FALSE)</f>
        <v>1.0172000000000001</v>
      </c>
      <c r="H1984" s="10">
        <f>VLOOKUP(A1984,away!$A$2:$E$404,3,FALSE)</f>
        <v>1.2608999999999999</v>
      </c>
      <c r="I1984" s="10">
        <f>VLOOKUP(C1984,away!$B$2:$E$404,3,FALSE)</f>
        <v>0.36049999999999999</v>
      </c>
      <c r="J1984" s="10">
        <f>VLOOKUP(B1984,home!$B$2:$E$404,4,FALSE)</f>
        <v>1.0094000000000001</v>
      </c>
      <c r="K1984" s="12">
        <f t="shared" si="2630"/>
        <v>1.9418798517880005</v>
      </c>
      <c r="L1984" s="12">
        <f t="shared" si="2631"/>
        <v>0.45882726183</v>
      </c>
      <c r="M1984" s="13">
        <f t="shared" si="2632"/>
        <v>9.0653828063826505E-2</v>
      </c>
      <c r="N1984" s="13">
        <f t="shared" si="2633"/>
        <v>0.17603884220459826</v>
      </c>
      <c r="O1984" s="13">
        <f t="shared" si="2634"/>
        <v>4.1594447704933125E-2</v>
      </c>
      <c r="P1984" s="13">
        <f t="shared" si="2635"/>
        <v>8.0771419944459258E-2</v>
      </c>
      <c r="Q1984" s="13">
        <f t="shared" si="2636"/>
        <v>0.17092314040459827</v>
      </c>
      <c r="R1984" s="13">
        <f t="shared" si="2637"/>
        <v>9.5423332738927957E-3</v>
      </c>
      <c r="S1984" s="13">
        <f t="shared" si="2638"/>
        <v>1.799157966956132E-2</v>
      </c>
      <c r="T1984" s="13">
        <f t="shared" si="2639"/>
        <v>7.8424196495226473E-2</v>
      </c>
      <c r="U1984" s="13">
        <f t="shared" si="2640"/>
        <v>1.8530064723618643E-2</v>
      </c>
      <c r="V1984" s="13">
        <f t="shared" si="2641"/>
        <v>1.7811412294582826E-3</v>
      </c>
      <c r="W1984" s="13">
        <f t="shared" si="2642"/>
        <v>0.11063740085200698</v>
      </c>
      <c r="X1984" s="13">
        <f t="shared" si="2643"/>
        <v>5.0763455688914473E-2</v>
      </c>
      <c r="Y1984" s="13">
        <f t="shared" si="2644"/>
        <v>1.164582868738658E-2</v>
      </c>
      <c r="Z1984" s="13">
        <f t="shared" si="2645"/>
        <v>1.4594275491765104E-3</v>
      </c>
      <c r="AA1984" s="13">
        <f t="shared" si="2646"/>
        <v>2.8340329528902062E-3</v>
      </c>
      <c r="AB1984" s="13">
        <f t="shared" si="2647"/>
        <v>2.7516757452603719E-3</v>
      </c>
      <c r="AC1984" s="13">
        <f t="shared" si="2648"/>
        <v>9.918590125868325E-5</v>
      </c>
      <c r="AD1984" s="13">
        <f t="shared" si="2649"/>
        <v>5.371113489217625E-2</v>
      </c>
      <c r="AE1984" s="13">
        <f t="shared" si="2650"/>
        <v>2.4644132952359E-2</v>
      </c>
      <c r="AF1984" s="13">
        <f t="shared" si="2651"/>
        <v>5.6537000213526759E-3</v>
      </c>
      <c r="AG1984" s="13">
        <f t="shared" si="2652"/>
        <v>8.6469056666848697E-4</v>
      </c>
      <c r="AH1984" s="13">
        <f t="shared" si="2653"/>
        <v>1.674062865569815E-4</v>
      </c>
      <c r="AI1984" s="13">
        <f t="shared" si="2654"/>
        <v>3.2508289492765073E-4</v>
      </c>
      <c r="AJ1984" s="13">
        <f t="shared" si="2655"/>
        <v>3.1563596191046034E-4</v>
      </c>
      <c r="AK1984" s="13">
        <f t="shared" si="2656"/>
        <v>2.0430903831121592E-4</v>
      </c>
      <c r="AL1984" s="13">
        <f t="shared" si="2657"/>
        <v>3.5349355914652441E-6</v>
      </c>
      <c r="AM1984" s="13">
        <f t="shared" si="2658"/>
        <v>2.0860114132756895E-2</v>
      </c>
      <c r="AN1984" s="13">
        <f t="shared" si="2659"/>
        <v>9.5711890489941324E-3</v>
      </c>
      <c r="AO1984" s="13">
        <f t="shared" si="2660"/>
        <v>2.1957612319036292E-3</v>
      </c>
      <c r="AP1984" s="13">
        <f t="shared" si="2661"/>
        <v>3.3582503788893661E-4</v>
      </c>
      <c r="AQ1984" s="13">
        <f t="shared" si="2662"/>
        <v>3.8521420647134203E-5</v>
      </c>
      <c r="AR1984" s="13">
        <f t="shared" si="2663"/>
        <v>1.5362113614813639E-5</v>
      </c>
      <c r="AS1984" s="13">
        <f t="shared" si="2664"/>
        <v>2.9831378909484727E-5</v>
      </c>
      <c r="AT1984" s="13">
        <f t="shared" si="2665"/>
        <v>2.8964476827690951E-5</v>
      </c>
      <c r="AU1984" s="13">
        <f t="shared" si="2666"/>
        <v>1.8748511323091162E-5</v>
      </c>
      <c r="AV1984" s="13">
        <f t="shared" si="2667"/>
        <v>9.1018390973324813E-6</v>
      </c>
      <c r="AW1984" s="13">
        <f t="shared" si="2668"/>
        <v>8.7488420153711781E-8</v>
      </c>
      <c r="AX1984" s="13">
        <f t="shared" si="2669"/>
        <v>6.7513058900664554E-3</v>
      </c>
      <c r="AY1984" s="13">
        <f t="shared" si="2670"/>
        <v>3.0976831953159431E-3</v>
      </c>
      <c r="AZ1984" s="13">
        <f t="shared" si="2671"/>
        <v>7.1065074926180956E-4</v>
      </c>
      <c r="BA1984" s="13">
        <f t="shared" si="2672"/>
        <v>1.0868864580041132E-4</v>
      </c>
      <c r="BB1984" s="13">
        <f t="shared" si="2673"/>
        <v>1.2467328436153365E-5</v>
      </c>
      <c r="BC1984" s="13">
        <f t="shared" si="2674"/>
        <v>1.1440700337391095E-6</v>
      </c>
      <c r="BD1984" s="13">
        <f t="shared" si="2675"/>
        <v>1.1747594209677162E-6</v>
      </c>
      <c r="BE1984" s="13">
        <f t="shared" si="2676"/>
        <v>2.2812416502753454E-6</v>
      </c>
      <c r="BF1984" s="13">
        <f t="shared" si="2677"/>
        <v>2.2149485988646513E-6</v>
      </c>
      <c r="BG1984" s="13">
        <f t="shared" si="2678"/>
        <v>1.4337213522937763E-6</v>
      </c>
      <c r="BH1984" s="13">
        <f t="shared" si="2679"/>
        <v>6.9602865177438277E-7</v>
      </c>
      <c r="BI1984" s="13">
        <f t="shared" si="2680"/>
        <v>2.7032080302956796E-7</v>
      </c>
      <c r="BJ1984" s="14">
        <f t="shared" si="2681"/>
        <v>0.72698987351639277</v>
      </c>
      <c r="BK1984" s="14">
        <f t="shared" si="2682"/>
        <v>0.19439837293947146</v>
      </c>
      <c r="BL1984" s="14">
        <f t="shared" si="2683"/>
        <v>7.6375067922551082E-2</v>
      </c>
      <c r="BM1984" s="14">
        <f t="shared" si="2684"/>
        <v>0.42660113462438776</v>
      </c>
      <c r="BN1984" s="14">
        <f t="shared" si="2685"/>
        <v>0.56952401159630817</v>
      </c>
    </row>
    <row r="1985" spans="1:66" x14ac:dyDescent="0.25">
      <c r="A1985" t="s">
        <v>349</v>
      </c>
      <c r="B1985" t="s">
        <v>104</v>
      </c>
      <c r="C1985" t="s">
        <v>101</v>
      </c>
      <c r="D1985" t="s">
        <v>430</v>
      </c>
      <c r="E1985" s="10">
        <f>VLOOKUP(A1985,home!$A$2:$E$404,3,FALSE)</f>
        <v>1.6087</v>
      </c>
      <c r="F1985" s="10">
        <f>VLOOKUP(B1985,home!$B$2:$E$404,3,FALSE)</f>
        <v>1.1867000000000001</v>
      </c>
      <c r="G1985" s="10">
        <f>VLOOKUP(C1985,away!$B$2:$E$404,4,FALSE)</f>
        <v>0.88060000000000005</v>
      </c>
      <c r="H1985" s="10">
        <f>VLOOKUP(A1985,away!$A$2:$E$404,3,FALSE)</f>
        <v>1.2608999999999999</v>
      </c>
      <c r="I1985" s="10">
        <f>VLOOKUP(C1985,away!$B$2:$E$404,3,FALSE)</f>
        <v>0.99139999999999995</v>
      </c>
      <c r="J1985" s="10">
        <f>VLOOKUP(B1985,home!$B$2:$E$404,4,FALSE)</f>
        <v>1.0814999999999999</v>
      </c>
      <c r="K1985" s="12">
        <f t="shared" si="2630"/>
        <v>1.6811044017740002</v>
      </c>
      <c r="L1985" s="12">
        <f t="shared" si="2631"/>
        <v>1.3519358451899997</v>
      </c>
      <c r="M1985" s="13">
        <f t="shared" si="2632"/>
        <v>4.8168969721000453E-2</v>
      </c>
      <c r="N1985" s="13">
        <f t="shared" si="2633"/>
        <v>8.0977067026892391E-2</v>
      </c>
      <c r="O1985" s="13">
        <f t="shared" si="2634"/>
        <v>6.5121356791692245E-2</v>
      </c>
      <c r="P1985" s="13">
        <f t="shared" si="2635"/>
        <v>0.10947579955200902</v>
      </c>
      <c r="Q1985" s="13">
        <f t="shared" si="2636"/>
        <v>6.8065451910828537E-2</v>
      </c>
      <c r="R1985" s="13">
        <f t="shared" si="2637"/>
        <v>4.4019948267048005E-2</v>
      </c>
      <c r="S1985" s="13">
        <f t="shared" si="2638"/>
        <v>6.2202652231144406E-2</v>
      </c>
      <c r="T1985" s="13">
        <f t="shared" si="2639"/>
        <v>9.2020124257305255E-2</v>
      </c>
      <c r="U1985" s="13">
        <f t="shared" si="2640"/>
        <v>7.4002128797598182E-2</v>
      </c>
      <c r="V1985" s="13">
        <f t="shared" si="2641"/>
        <v>1.5707865058038811E-2</v>
      </c>
      <c r="W1985" s="13">
        <f t="shared" si="2642"/>
        <v>3.8141710272010146E-2</v>
      </c>
      <c r="X1985" s="13">
        <f t="shared" si="2643"/>
        <v>5.1565145313582125E-2</v>
      </c>
      <c r="Y1985" s="13">
        <f t="shared" si="2644"/>
        <v>3.4856384155931411E-2</v>
      </c>
      <c r="Z1985" s="13">
        <f t="shared" si="2645"/>
        <v>1.9837381988543866E-2</v>
      </c>
      <c r="AA1985" s="13">
        <f t="shared" si="2646"/>
        <v>3.3348710180613361E-2</v>
      </c>
      <c r="AB1985" s="13">
        <f t="shared" si="2647"/>
        <v>2.8031331739057273E-2</v>
      </c>
      <c r="AC1985" s="13">
        <f t="shared" si="2648"/>
        <v>2.231248530490869E-3</v>
      </c>
      <c r="AD1985" s="13">
        <f t="shared" si="2649"/>
        <v>1.6030049257366209E-2</v>
      </c>
      <c r="AE1985" s="13">
        <f t="shared" si="2650"/>
        <v>2.1671598191194713E-2</v>
      </c>
      <c r="AF1985" s="13">
        <f t="shared" si="2651"/>
        <v>1.4649305208615451E-2</v>
      </c>
      <c r="AG1985" s="13">
        <f t="shared" si="2652"/>
        <v>6.6016402728852636E-3</v>
      </c>
      <c r="AH1985" s="13">
        <f t="shared" si="2653"/>
        <v>6.7047169462597306E-3</v>
      </c>
      <c r="AI1985" s="13">
        <f t="shared" si="2654"/>
        <v>1.1271329171005966E-2</v>
      </c>
      <c r="AJ1985" s="13">
        <f t="shared" si="2655"/>
        <v>9.4741405416109131E-3</v>
      </c>
      <c r="AK1985" s="13">
        <f t="shared" si="2656"/>
        <v>5.3090064558425397E-3</v>
      </c>
      <c r="AL1985" s="13">
        <f t="shared" si="2657"/>
        <v>2.0284238445584886E-4</v>
      </c>
      <c r="AM1985" s="13">
        <f t="shared" si="2658"/>
        <v>5.3896372734424753E-3</v>
      </c>
      <c r="AN1985" s="13">
        <f t="shared" si="2659"/>
        <v>7.2864438225389771E-3</v>
      </c>
      <c r="AO1985" s="13">
        <f t="shared" si="2660"/>
        <v>4.9254022938268437E-3</v>
      </c>
      <c r="AP1985" s="13">
        <f t="shared" si="2661"/>
        <v>2.2196093043351855E-3</v>
      </c>
      <c r="AQ1985" s="13">
        <f t="shared" si="2662"/>
        <v>7.5019234521199387E-4</v>
      </c>
      <c r="AR1985" s="13">
        <f t="shared" si="2663"/>
        <v>1.8128694343002715E-3</v>
      </c>
      <c r="AS1985" s="13">
        <f t="shared" si="2664"/>
        <v>3.047622785843728E-3</v>
      </c>
      <c r="AT1985" s="13">
        <f t="shared" si="2665"/>
        <v>2.5616860401143165E-3</v>
      </c>
      <c r="AU1985" s="13">
        <f t="shared" si="2666"/>
        <v>1.435487225999729E-3</v>
      </c>
      <c r="AV1985" s="13">
        <f t="shared" si="2667"/>
        <v>6.0330097357962325E-4</v>
      </c>
      <c r="AW1985" s="13">
        <f t="shared" si="2668"/>
        <v>1.2805807665738048E-5</v>
      </c>
      <c r="AX1985" s="13">
        <f t="shared" si="2669"/>
        <v>1.5100904907248947E-3</v>
      </c>
      <c r="AY1985" s="13">
        <f t="shared" si="2670"/>
        <v>2.041545463891542E-3</v>
      </c>
      <c r="AZ1985" s="13">
        <f t="shared" si="2671"/>
        <v>1.3800192461100112E-3</v>
      </c>
      <c r="BA1985" s="13">
        <f t="shared" si="2672"/>
        <v>6.21899161956068E-4</v>
      </c>
      <c r="BB1985" s="13">
        <f t="shared" si="2673"/>
        <v>2.1019194228550725E-4</v>
      </c>
      <c r="BC1985" s="13">
        <f t="shared" si="2674"/>
        <v>5.6833204229176942E-5</v>
      </c>
      <c r="BD1985" s="13">
        <f t="shared" si="2675"/>
        <v>4.0848052847997616E-4</v>
      </c>
      <c r="BE1985" s="13">
        <f t="shared" si="2676"/>
        <v>6.8669841446665774E-4</v>
      </c>
      <c r="BF1985" s="13">
        <f t="shared" si="2677"/>
        <v>5.7720586362556268E-4</v>
      </c>
      <c r="BG1985" s="13">
        <f t="shared" si="2678"/>
        <v>3.2344777269023231E-4</v>
      </c>
      <c r="BH1985" s="13">
        <f t="shared" si="2679"/>
        <v>1.3593736860338643E-4</v>
      </c>
      <c r="BI1985" s="13">
        <f t="shared" si="2680"/>
        <v>4.5704981744945533E-5</v>
      </c>
      <c r="BJ1985" s="14">
        <f t="shared" si="2681"/>
        <v>0.45097034041516415</v>
      </c>
      <c r="BK1985" s="14">
        <f t="shared" si="2682"/>
        <v>0.24003092294103093</v>
      </c>
      <c r="BL1985" s="14">
        <f t="shared" si="2683"/>
        <v>0.2889211102801767</v>
      </c>
      <c r="BM1985" s="14">
        <f t="shared" si="2684"/>
        <v>0.5819024226992191</v>
      </c>
      <c r="BN1985" s="14">
        <f t="shared" si="2685"/>
        <v>0.41582859326947069</v>
      </c>
    </row>
    <row r="1986" spans="1:66" x14ac:dyDescent="0.25">
      <c r="A1986" t="s">
        <v>349</v>
      </c>
      <c r="B1986" t="s">
        <v>105</v>
      </c>
      <c r="C1986" t="s">
        <v>98</v>
      </c>
      <c r="D1986" t="s">
        <v>430</v>
      </c>
      <c r="E1986" s="10">
        <f>VLOOKUP(A1986,home!$A$2:$E$404,3,FALSE)</f>
        <v>1.6087</v>
      </c>
      <c r="F1986" s="10">
        <f>VLOOKUP(B1986,home!$B$2:$E$404,3,FALSE)</f>
        <v>1.7613000000000001</v>
      </c>
      <c r="G1986" s="10">
        <f>VLOOKUP(C1986,away!$B$2:$E$404,4,FALSE)</f>
        <v>0.9607</v>
      </c>
      <c r="H1986" s="10">
        <f>VLOOKUP(A1986,away!$A$2:$E$404,3,FALSE)</f>
        <v>1.2608999999999999</v>
      </c>
      <c r="I1986" s="10">
        <f>VLOOKUP(C1986,away!$B$2:$E$404,3,FALSE)</f>
        <v>1.0094000000000001</v>
      </c>
      <c r="J1986" s="10">
        <f>VLOOKUP(B1986,home!$B$2:$E$404,4,FALSE)</f>
        <v>0.33050000000000002</v>
      </c>
      <c r="K1986" s="12">
        <f t="shared" si="2630"/>
        <v>2.7220505599170002</v>
      </c>
      <c r="L1986" s="12">
        <f t="shared" si="2631"/>
        <v>0.42064468802999999</v>
      </c>
      <c r="M1986" s="13">
        <f t="shared" si="2632"/>
        <v>4.3166297099579747E-2</v>
      </c>
      <c r="N1986" s="13">
        <f t="shared" si="2633"/>
        <v>0.11750084318945464</v>
      </c>
      <c r="O1986" s="13">
        <f t="shared" si="2634"/>
        <v>1.8157673576863018E-2</v>
      </c>
      <c r="P1986" s="13">
        <f t="shared" si="2635"/>
        <v>4.9426105526690099E-2</v>
      </c>
      <c r="Q1986" s="13">
        <f t="shared" si="2636"/>
        <v>0.15992161799728735</v>
      </c>
      <c r="R1986" s="13">
        <f t="shared" si="2637"/>
        <v>3.8189644685450589E-3</v>
      </c>
      <c r="S1986" s="13">
        <f t="shared" si="2638"/>
        <v>1.4148421753086213E-2</v>
      </c>
      <c r="T1986" s="13">
        <f t="shared" si="2639"/>
        <v>6.727017911172177E-2</v>
      </c>
      <c r="U1986" s="13">
        <f t="shared" si="2640"/>
        <v>1.0395414369906207E-2</v>
      </c>
      <c r="V1986" s="13">
        <f t="shared" si="2641"/>
        <v>1.8000189798046172E-3</v>
      </c>
      <c r="W1986" s="13">
        <f t="shared" si="2642"/>
        <v>0.14510490993744954</v>
      </c>
      <c r="X1986" s="13">
        <f t="shared" si="2643"/>
        <v>6.1037609572259711E-2</v>
      </c>
      <c r="Y1986" s="13">
        <f t="shared" si="2644"/>
        <v>1.2837573118310063E-2</v>
      </c>
      <c r="Z1986" s="13">
        <f t="shared" si="2645"/>
        <v>5.3547570582293048E-4</v>
      </c>
      <c r="AA1986" s="13">
        <f t="shared" si="2646"/>
        <v>1.4575919448572587E-3</v>
      </c>
      <c r="AB1986" s="13">
        <f t="shared" si="2647"/>
        <v>1.9838194848146055E-3</v>
      </c>
      <c r="AC1986" s="13">
        <f t="shared" si="2648"/>
        <v>1.2881567047642103E-4</v>
      </c>
      <c r="AD1986" s="13">
        <f t="shared" si="2649"/>
        <v>9.8745725335485118E-2</v>
      </c>
      <c r="AE1986" s="13">
        <f t="shared" si="2650"/>
        <v>4.1536864828041205E-2</v>
      </c>
      <c r="AF1986" s="13">
        <f t="shared" si="2651"/>
        <v>8.7361307736678346E-3</v>
      </c>
      <c r="AG1986" s="13">
        <f t="shared" si="2652"/>
        <v>1.2249356679595966E-3</v>
      </c>
      <c r="AH1986" s="13">
        <f t="shared" si="2653"/>
        <v>5.631125280588265E-5</v>
      </c>
      <c r="AI1986" s="13">
        <f t="shared" si="2654"/>
        <v>1.5328207722988061E-4</v>
      </c>
      <c r="AJ1986" s="13">
        <f t="shared" si="2655"/>
        <v>2.0862078207441875E-4</v>
      </c>
      <c r="AK1986" s="13">
        <f t="shared" si="2656"/>
        <v>1.89292105551998E-4</v>
      </c>
      <c r="AL1986" s="13">
        <f t="shared" si="2657"/>
        <v>5.8998407093119936E-6</v>
      </c>
      <c r="AM1986" s="13">
        <f t="shared" si="2658"/>
        <v>5.3758171387773494E-2</v>
      </c>
      <c r="AN1986" s="13">
        <f t="shared" si="2659"/>
        <v>2.2613089232473255E-2</v>
      </c>
      <c r="AO1986" s="13">
        <f t="shared" si="2660"/>
        <v>4.7560379327941322E-3</v>
      </c>
      <c r="AP1986" s="13">
        <f t="shared" si="2661"/>
        <v>6.6686736416634467E-4</v>
      </c>
      <c r="AQ1986" s="13">
        <f t="shared" si="2662"/>
        <v>7.0128553589285107E-5</v>
      </c>
      <c r="AR1986" s="13">
        <f t="shared" si="2663"/>
        <v>4.7374058738217932E-6</v>
      </c>
      <c r="AS1986" s="13">
        <f t="shared" si="2664"/>
        <v>1.2895458311390698E-5</v>
      </c>
      <c r="AT1986" s="13">
        <f t="shared" si="2665"/>
        <v>1.7551044758453696E-5</v>
      </c>
      <c r="AU1986" s="13">
        <f t="shared" si="2666"/>
        <v>1.5924943737292404E-5</v>
      </c>
      <c r="AV1986" s="13">
        <f t="shared" si="2667"/>
        <v>1.0837125504185879E-5</v>
      </c>
      <c r="AW1986" s="13">
        <f t="shared" si="2668"/>
        <v>1.8765035139465316E-7</v>
      </c>
      <c r="AX1986" s="13">
        <f t="shared" si="2669"/>
        <v>2.438874342103383E-2</v>
      </c>
      <c r="AY1986" s="13">
        <f t="shared" si="2670"/>
        <v>1.025899536778449E-2</v>
      </c>
      <c r="AZ1986" s="13">
        <f t="shared" si="2671"/>
        <v>2.1576959529914608E-3</v>
      </c>
      <c r="BA1986" s="13">
        <f t="shared" si="2672"/>
        <v>3.0254111366989557E-4</v>
      </c>
      <c r="BB1986" s="13">
        <f t="shared" si="2673"/>
        <v>3.1815578093980495E-5</v>
      </c>
      <c r="BC1986" s="13">
        <f t="shared" si="2674"/>
        <v>2.6766107843673049E-6</v>
      </c>
      <c r="BD1986" s="13">
        <f t="shared" si="2675"/>
        <v>3.3212743597754305E-7</v>
      </c>
      <c r="BE1986" s="13">
        <f t="shared" si="2676"/>
        <v>9.0406767306646879E-7</v>
      </c>
      <c r="BF1986" s="13">
        <f t="shared" si="2677"/>
        <v>1.2304589578367207E-6</v>
      </c>
      <c r="BG1986" s="13">
        <f t="shared" si="2678"/>
        <v>1.1164571650447779E-6</v>
      </c>
      <c r="BH1986" s="13">
        <f t="shared" si="2679"/>
        <v>7.5976321280837127E-7</v>
      </c>
      <c r="BI1986" s="13">
        <f t="shared" si="2680"/>
        <v>4.1362277576587303E-7</v>
      </c>
      <c r="BJ1986" s="14">
        <f t="shared" si="2681"/>
        <v>0.83292315204679113</v>
      </c>
      <c r="BK1986" s="14">
        <f t="shared" si="2682"/>
        <v>0.11893455423813089</v>
      </c>
      <c r="BL1986" s="14">
        <f t="shared" si="2683"/>
        <v>3.6487672538053947E-2</v>
      </c>
      <c r="BM1986" s="14">
        <f t="shared" si="2684"/>
        <v>0.58663054495294598</v>
      </c>
      <c r="BN1986" s="14">
        <f t="shared" si="2685"/>
        <v>0.39199150185841997</v>
      </c>
    </row>
    <row r="1987" spans="1:66" x14ac:dyDescent="0.25">
      <c r="A1987" t="s">
        <v>338</v>
      </c>
      <c r="B1987" t="s">
        <v>111</v>
      </c>
      <c r="C1987" t="s">
        <v>124</v>
      </c>
      <c r="D1987" t="s">
        <v>430</v>
      </c>
      <c r="E1987" s="10">
        <f>VLOOKUP(A1987,home!$A$2:$E$404,3,FALSE)</f>
        <v>1.2710999999999999</v>
      </c>
      <c r="F1987" s="10">
        <f>VLOOKUP(B1987,home!$B$2:$E$404,3,FALSE)</f>
        <v>1.7391000000000001</v>
      </c>
      <c r="G1987" s="10">
        <f>VLOOKUP(C1987,away!$B$2:$E$404,4,FALSE)</f>
        <v>1.2008000000000001</v>
      </c>
      <c r="H1987" s="10">
        <f>VLOOKUP(A1987,away!$A$2:$E$404,3,FALSE)</f>
        <v>0.94469999999999998</v>
      </c>
      <c r="I1987" s="10">
        <f>VLOOKUP(C1987,away!$B$2:$E$404,3,FALSE)</f>
        <v>0.94710000000000005</v>
      </c>
      <c r="J1987" s="10">
        <f>VLOOKUP(B1987,home!$B$2:$E$404,4,FALSE)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338</v>
      </c>
      <c r="B1988" t="s">
        <v>116</v>
      </c>
      <c r="C1988" t="s">
        <v>122</v>
      </c>
      <c r="D1988" t="s">
        <v>430</v>
      </c>
      <c r="E1988" s="10">
        <f>VLOOKUP(A1988,home!$A$2:$E$404,3,FALSE)</f>
        <v>1.2710999999999999</v>
      </c>
      <c r="F1988" s="10">
        <f>VLOOKUP(B1988,home!$B$2:$E$404,3,FALSE)</f>
        <v>0.5383</v>
      </c>
      <c r="G1988" s="10">
        <f>VLOOKUP(C1988,away!$B$2:$E$404,4,FALSE)</f>
        <v>1.2422</v>
      </c>
      <c r="H1988" s="10">
        <f>VLOOKUP(A1988,away!$A$2:$E$404,3,FALSE)</f>
        <v>0.94469999999999998</v>
      </c>
      <c r="I1988" s="10">
        <f>VLOOKUP(C1988,away!$B$2:$E$404,3,FALSE)</f>
        <v>0.8357</v>
      </c>
      <c r="J1988" s="10">
        <f>VLOOKUP(B1988,home!$B$2:$E$404,4,FALSE)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338</v>
      </c>
      <c r="B1989" t="s">
        <v>121</v>
      </c>
      <c r="C1989" t="s">
        <v>125</v>
      </c>
      <c r="D1989" t="s">
        <v>430</v>
      </c>
      <c r="E1989" s="10">
        <f>VLOOKUP(A1989,home!$A$2:$E$404,3,FALSE)</f>
        <v>1.2710999999999999</v>
      </c>
      <c r="F1989" s="10">
        <f>VLOOKUP(B1989,home!$B$2:$E$404,3,FALSE)</f>
        <v>1.0766</v>
      </c>
      <c r="G1989" s="10">
        <f>VLOOKUP(C1989,away!$B$2:$E$404,4,FALSE)</f>
        <v>0.70389999999999997</v>
      </c>
      <c r="H1989" s="10">
        <f>VLOOKUP(A1989,away!$A$2:$E$404,3,FALSE)</f>
        <v>0.94469999999999998</v>
      </c>
      <c r="I1989" s="10">
        <f>VLOOKUP(C1989,away!$B$2:$E$404,3,FALSE)</f>
        <v>1.3928</v>
      </c>
      <c r="J1989" s="10">
        <f>VLOOKUP(B1989,home!$B$2:$E$404,4,FALSE)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342</v>
      </c>
      <c r="B1990" t="s">
        <v>178</v>
      </c>
      <c r="C1990" t="s">
        <v>184</v>
      </c>
      <c r="D1990" t="s">
        <v>430</v>
      </c>
      <c r="E1990" s="10">
        <f>VLOOKUP(A1990,home!$A$2:$E$404,3,FALSE)</f>
        <v>1.1667000000000001</v>
      </c>
      <c r="F1990" s="10">
        <f>VLOOKUP(B1990,home!$B$2:$E$404,3,FALSE)</f>
        <v>0.85709999999999997</v>
      </c>
      <c r="G1990" s="10">
        <f>VLOOKUP(C1990,away!$B$2:$E$404,4,FALSE)</f>
        <v>1.2857000000000001</v>
      </c>
      <c r="H1990" s="10">
        <f>VLOOKUP(A1990,away!$A$2:$E$404,3,FALSE)</f>
        <v>1.0832999999999999</v>
      </c>
      <c r="I1990" s="10">
        <f>VLOOKUP(C1990,away!$B$2:$E$404,3,FALSE)</f>
        <v>1.8462000000000001</v>
      </c>
      <c r="J1990" s="10">
        <f>VLOOKUP(B1990,home!$B$2:$E$404,4,FALSE)</f>
        <v>1.2307999999999999</v>
      </c>
      <c r="K1990" s="12">
        <f t="shared" si="2630"/>
        <v>1.285672447449</v>
      </c>
      <c r="L1990" s="12">
        <f t="shared" si="2631"/>
        <v>2.4615857965679999</v>
      </c>
      <c r="M1990" s="13">
        <f t="shared" si="2632"/>
        <v>2.3582314251360703E-2</v>
      </c>
      <c r="N1990" s="13">
        <f t="shared" si="2633"/>
        <v>3.0319131680058342E-2</v>
      </c>
      <c r="O1990" s="13">
        <f t="shared" si="2634"/>
        <v>5.8049889811352631E-2</v>
      </c>
      <c r="P1990" s="13">
        <f t="shared" si="2635"/>
        <v>7.4633143907906499E-2</v>
      </c>
      <c r="Q1990" s="13">
        <f t="shared" si="2636"/>
        <v>1.9490236115814567E-2</v>
      </c>
      <c r="R1990" s="13">
        <f t="shared" si="2637"/>
        <v>7.1447392125981571E-2</v>
      </c>
      <c r="S1990" s="13">
        <f t="shared" si="2638"/>
        <v>5.9049613517647967E-2</v>
      </c>
      <c r="T1990" s="13">
        <f t="shared" si="2639"/>
        <v>4.7976888394445798E-2</v>
      </c>
      <c r="U1990" s="13">
        <f t="shared" si="2640"/>
        <v>9.1857943498459119E-2</v>
      </c>
      <c r="V1990" s="13">
        <f t="shared" si="2641"/>
        <v>2.0764422846689459E-2</v>
      </c>
      <c r="W1990" s="13">
        <f t="shared" si="2642"/>
        <v>8.3526865227927342E-3</v>
      </c>
      <c r="X1990" s="13">
        <f t="shared" si="2643"/>
        <v>2.0560854507691552E-2</v>
      </c>
      <c r="Y1990" s="13">
        <f t="shared" si="2644"/>
        <v>2.5306153710717337E-2</v>
      </c>
      <c r="Z1990" s="13">
        <f t="shared" si="2645"/>
        <v>5.8624628553046849E-2</v>
      </c>
      <c r="AA1990" s="13">
        <f t="shared" si="2646"/>
        <v>7.5372069672584266E-2</v>
      </c>
      <c r="AB1990" s="13">
        <f t="shared" si="2647"/>
        <v>4.8451896642623997E-2</v>
      </c>
      <c r="AC1990" s="13">
        <f t="shared" si="2648"/>
        <v>4.1071938009439053E-3</v>
      </c>
      <c r="AD1990" s="13">
        <f t="shared" si="2649"/>
        <v>2.6847047311333032E-3</v>
      </c>
      <c r="AE1990" s="13">
        <f t="shared" si="2650"/>
        <v>6.6086310341366503E-3</v>
      </c>
      <c r="AF1990" s="13">
        <f t="shared" si="2651"/>
        <v>8.1338561441946372E-3</v>
      </c>
      <c r="AG1990" s="13">
        <f t="shared" si="2652"/>
        <v>6.6740615852922923E-3</v>
      </c>
      <c r="AH1990" s="13">
        <f t="shared" si="2653"/>
        <v>3.6077388243813749E-2</v>
      </c>
      <c r="AI1990" s="13">
        <f t="shared" si="2654"/>
        <v>4.6383704040991798E-2</v>
      </c>
      <c r="AJ1990" s="13">
        <f t="shared" si="2655"/>
        <v>2.9817125148066004E-2</v>
      </c>
      <c r="AK1990" s="13">
        <f t="shared" si="2656"/>
        <v>1.2778352088335715E-2</v>
      </c>
      <c r="AL1990" s="13">
        <f t="shared" si="2657"/>
        <v>5.1993673349649458E-4</v>
      </c>
      <c r="AM1990" s="13">
        <f t="shared" si="2658"/>
        <v>6.9033018047081262E-4</v>
      </c>
      <c r="AN1990" s="13">
        <f t="shared" si="2659"/>
        <v>1.6993069671891764E-3</v>
      </c>
      <c r="AO1990" s="13">
        <f t="shared" si="2660"/>
        <v>2.0914949472209611E-3</v>
      </c>
      <c r="AP1990" s="13">
        <f t="shared" si="2661"/>
        <v>1.7161314185576185E-3</v>
      </c>
      <c r="AQ1990" s="13">
        <f t="shared" si="2662"/>
        <v>1.0561011812413822E-3</v>
      </c>
      <c r="AR1990" s="13">
        <f t="shared" si="2663"/>
        <v>1.776151729564825E-2</v>
      </c>
      <c r="AS1990" s="13">
        <f t="shared" si="2664"/>
        <v>2.2835493411903825E-2</v>
      </c>
      <c r="AT1990" s="13">
        <f t="shared" si="2665"/>
        <v>1.4679482351793957E-2</v>
      </c>
      <c r="AU1990" s="13">
        <f t="shared" si="2666"/>
        <v>6.2910020008384469E-3</v>
      </c>
      <c r="AV1990" s="13">
        <f t="shared" si="2667"/>
        <v>2.0220419848311303E-3</v>
      </c>
      <c r="AW1990" s="13">
        <f t="shared" si="2668"/>
        <v>4.5708115365653801E-5</v>
      </c>
      <c r="AX1990" s="13">
        <f t="shared" si="2669"/>
        <v>1.4792308211230318E-4</v>
      </c>
      <c r="AY1990" s="13">
        <f t="shared" si="2670"/>
        <v>3.641253579122075E-4</v>
      </c>
      <c r="AZ1990" s="13">
        <f t="shared" si="2671"/>
        <v>4.4816290460346478E-4</v>
      </c>
      <c r="BA1990" s="13">
        <f t="shared" si="2672"/>
        <v>3.6773048017351611E-4</v>
      </c>
      <c r="BB1990" s="13">
        <f t="shared" si="2673"/>
        <v>2.2630003174006451E-4</v>
      </c>
      <c r="BC1990" s="13">
        <f t="shared" si="2674"/>
        <v>1.1141138877884605E-4</v>
      </c>
      <c r="BD1990" s="13">
        <f t="shared" si="2675"/>
        <v>7.286916450077432E-3</v>
      </c>
      <c r="BE1990" s="13">
        <f t="shared" si="2676"/>
        <v>9.3685877067274295E-3</v>
      </c>
      <c r="BF1990" s="13">
        <f t="shared" si="2677"/>
        <v>6.0224675430244363E-3</v>
      </c>
      <c r="BG1990" s="13">
        <f t="shared" si="2678"/>
        <v>2.5809735285741309E-3</v>
      </c>
      <c r="BH1990" s="13">
        <f t="shared" si="2679"/>
        <v>8.2957163832074606E-4</v>
      </c>
      <c r="BI1990" s="13">
        <f t="shared" si="2680"/>
        <v>2.1331147971482203E-4</v>
      </c>
      <c r="BJ1990" s="14">
        <f t="shared" si="2681"/>
        <v>0.18502622236627764</v>
      </c>
      <c r="BK1990" s="14">
        <f t="shared" si="2682"/>
        <v>0.18302075041595722</v>
      </c>
      <c r="BL1990" s="14">
        <f t="shared" si="2683"/>
        <v>0.56012712666366338</v>
      </c>
      <c r="BM1990" s="14">
        <f t="shared" si="2684"/>
        <v>0.70895820286392408</v>
      </c>
      <c r="BN1990" s="14">
        <f t="shared" si="2685"/>
        <v>0.27752210789247433</v>
      </c>
    </row>
    <row r="1991" spans="1:66" x14ac:dyDescent="0.25">
      <c r="A1991" t="s">
        <v>342</v>
      </c>
      <c r="B1991" t="s">
        <v>179</v>
      </c>
      <c r="C1991" t="s">
        <v>191</v>
      </c>
      <c r="D1991" t="s">
        <v>430</v>
      </c>
      <c r="E1991" s="10">
        <f>VLOOKUP(A1991,home!$A$2:$E$404,3,FALSE)</f>
        <v>1.1667000000000001</v>
      </c>
      <c r="F1991" s="10">
        <f>VLOOKUP(B1991,home!$B$2:$E$404,3,FALSE)</f>
        <v>1.7141999999999999</v>
      </c>
      <c r="G1991" s="10" t="e">
        <f>VLOOKUP(C1991,away!$B$2:$E$404,4,FALSE)</f>
        <v>#N/A</v>
      </c>
      <c r="H1991" s="10">
        <f>VLOOKUP(A1991,away!$A$2:$E$404,3,FALSE)</f>
        <v>1.0832999999999999</v>
      </c>
      <c r="I1991" s="10" t="e">
        <f>VLOOKUP(C1991,away!$B$2:$E$404,3,FALSE)</f>
        <v>#N/A</v>
      </c>
      <c r="J1991" s="10">
        <f>VLOOKUP(B1991,home!$B$2:$E$404,4,FALSE)</f>
        <v>0.92310000000000003</v>
      </c>
      <c r="K1991" s="12" t="e">
        <f t="shared" si="2630"/>
        <v>#N/A</v>
      </c>
      <c r="L1991" s="12" t="e">
        <f t="shared" si="2631"/>
        <v>#N/A</v>
      </c>
      <c r="M1991" s="13" t="e">
        <f t="shared" si="2632"/>
        <v>#N/A</v>
      </c>
      <c r="N1991" s="13" t="e">
        <f t="shared" si="2633"/>
        <v>#N/A</v>
      </c>
      <c r="O1991" s="13" t="e">
        <f t="shared" si="2634"/>
        <v>#N/A</v>
      </c>
      <c r="P1991" s="13" t="e">
        <f t="shared" si="2635"/>
        <v>#N/A</v>
      </c>
      <c r="Q1991" s="13" t="e">
        <f t="shared" si="2636"/>
        <v>#N/A</v>
      </c>
      <c r="R1991" s="13" t="e">
        <f t="shared" si="2637"/>
        <v>#N/A</v>
      </c>
      <c r="S1991" s="13" t="e">
        <f t="shared" si="2638"/>
        <v>#N/A</v>
      </c>
      <c r="T1991" s="13" t="e">
        <f t="shared" si="2639"/>
        <v>#N/A</v>
      </c>
      <c r="U1991" s="13" t="e">
        <f t="shared" si="2640"/>
        <v>#N/A</v>
      </c>
      <c r="V1991" s="13" t="e">
        <f t="shared" si="2641"/>
        <v>#N/A</v>
      </c>
      <c r="W1991" s="13" t="e">
        <f t="shared" si="2642"/>
        <v>#N/A</v>
      </c>
      <c r="X1991" s="13" t="e">
        <f t="shared" si="2643"/>
        <v>#N/A</v>
      </c>
      <c r="Y1991" s="13" t="e">
        <f t="shared" si="2644"/>
        <v>#N/A</v>
      </c>
      <c r="Z1991" s="13" t="e">
        <f t="shared" si="2645"/>
        <v>#N/A</v>
      </c>
      <c r="AA1991" s="13" t="e">
        <f t="shared" si="2646"/>
        <v>#N/A</v>
      </c>
      <c r="AB1991" s="13" t="e">
        <f t="shared" si="2647"/>
        <v>#N/A</v>
      </c>
      <c r="AC1991" s="13" t="e">
        <f t="shared" si="2648"/>
        <v>#N/A</v>
      </c>
      <c r="AD1991" s="13" t="e">
        <f t="shared" si="2649"/>
        <v>#N/A</v>
      </c>
      <c r="AE1991" s="13" t="e">
        <f t="shared" si="2650"/>
        <v>#N/A</v>
      </c>
      <c r="AF1991" s="13" t="e">
        <f t="shared" si="2651"/>
        <v>#N/A</v>
      </c>
      <c r="AG1991" s="13" t="e">
        <f t="shared" si="2652"/>
        <v>#N/A</v>
      </c>
      <c r="AH1991" s="13" t="e">
        <f t="shared" si="2653"/>
        <v>#N/A</v>
      </c>
      <c r="AI1991" s="13" t="e">
        <f t="shared" si="2654"/>
        <v>#N/A</v>
      </c>
      <c r="AJ1991" s="13" t="e">
        <f t="shared" si="2655"/>
        <v>#N/A</v>
      </c>
      <c r="AK1991" s="13" t="e">
        <f t="shared" si="2656"/>
        <v>#N/A</v>
      </c>
      <c r="AL1991" s="13" t="e">
        <f t="shared" si="2657"/>
        <v>#N/A</v>
      </c>
      <c r="AM1991" s="13" t="e">
        <f t="shared" si="2658"/>
        <v>#N/A</v>
      </c>
      <c r="AN1991" s="13" t="e">
        <f t="shared" si="2659"/>
        <v>#N/A</v>
      </c>
      <c r="AO1991" s="13" t="e">
        <f t="shared" si="2660"/>
        <v>#N/A</v>
      </c>
      <c r="AP1991" s="13" t="e">
        <f t="shared" si="2661"/>
        <v>#N/A</v>
      </c>
      <c r="AQ1991" s="13" t="e">
        <f t="shared" si="2662"/>
        <v>#N/A</v>
      </c>
      <c r="AR1991" s="13" t="e">
        <f t="shared" si="2663"/>
        <v>#N/A</v>
      </c>
      <c r="AS1991" s="13" t="e">
        <f t="shared" si="2664"/>
        <v>#N/A</v>
      </c>
      <c r="AT1991" s="13" t="e">
        <f t="shared" si="2665"/>
        <v>#N/A</v>
      </c>
      <c r="AU1991" s="13" t="e">
        <f t="shared" si="2666"/>
        <v>#N/A</v>
      </c>
      <c r="AV1991" s="13" t="e">
        <f t="shared" si="2667"/>
        <v>#N/A</v>
      </c>
      <c r="AW1991" s="13" t="e">
        <f t="shared" si="2668"/>
        <v>#N/A</v>
      </c>
      <c r="AX1991" s="13" t="e">
        <f t="shared" si="2669"/>
        <v>#N/A</v>
      </c>
      <c r="AY1991" s="13" t="e">
        <f t="shared" si="2670"/>
        <v>#N/A</v>
      </c>
      <c r="AZ1991" s="13" t="e">
        <f t="shared" si="2671"/>
        <v>#N/A</v>
      </c>
      <c r="BA1991" s="13" t="e">
        <f t="shared" si="2672"/>
        <v>#N/A</v>
      </c>
      <c r="BB1991" s="13" t="e">
        <f t="shared" si="2673"/>
        <v>#N/A</v>
      </c>
      <c r="BC1991" s="13" t="e">
        <f t="shared" si="2674"/>
        <v>#N/A</v>
      </c>
      <c r="BD1991" s="13" t="e">
        <f t="shared" si="2675"/>
        <v>#N/A</v>
      </c>
      <c r="BE1991" s="13" t="e">
        <f t="shared" si="2676"/>
        <v>#N/A</v>
      </c>
      <c r="BF1991" s="13" t="e">
        <f t="shared" si="2677"/>
        <v>#N/A</v>
      </c>
      <c r="BG1991" s="13" t="e">
        <f t="shared" si="2678"/>
        <v>#N/A</v>
      </c>
      <c r="BH1991" s="13" t="e">
        <f t="shared" si="2679"/>
        <v>#N/A</v>
      </c>
      <c r="BI1991" s="13" t="e">
        <f t="shared" si="2680"/>
        <v>#N/A</v>
      </c>
      <c r="BJ1991" s="14" t="e">
        <f t="shared" si="2681"/>
        <v>#N/A</v>
      </c>
      <c r="BK1991" s="14" t="e">
        <f t="shared" si="2682"/>
        <v>#N/A</v>
      </c>
      <c r="BL1991" s="14" t="e">
        <f t="shared" si="2683"/>
        <v>#N/A</v>
      </c>
      <c r="BM1991" s="14" t="e">
        <f t="shared" si="2684"/>
        <v>#N/A</v>
      </c>
      <c r="BN1991" s="14" t="e">
        <f t="shared" si="2685"/>
        <v>#N/A</v>
      </c>
    </row>
    <row r="1992" spans="1:66" x14ac:dyDescent="0.25">
      <c r="A1992" t="s">
        <v>342</v>
      </c>
      <c r="B1992" t="s">
        <v>180</v>
      </c>
      <c r="C1992" t="s">
        <v>185</v>
      </c>
      <c r="D1992" t="s">
        <v>430</v>
      </c>
      <c r="E1992" s="10">
        <f>VLOOKUP(A1992,home!$A$2:$E$404,3,FALSE)</f>
        <v>1.1667000000000001</v>
      </c>
      <c r="F1992" s="10">
        <f>VLOOKUP(B1992,home!$B$2:$E$404,3,FALSE)</f>
        <v>1.4285000000000001</v>
      </c>
      <c r="G1992" s="10">
        <f>VLOOKUP(C1992,away!$B$2:$E$404,4,FALSE)</f>
        <v>0.85709999999999997</v>
      </c>
      <c r="H1992" s="10">
        <f>VLOOKUP(A1992,away!$A$2:$E$404,3,FALSE)</f>
        <v>1.0832999999999999</v>
      </c>
      <c r="I1992" s="10">
        <f>VLOOKUP(C1992,away!$B$2:$E$404,3,FALSE)</f>
        <v>0.1</v>
      </c>
      <c r="J1992" s="10">
        <f>VLOOKUP(B1992,home!$B$2:$E$404,4,FALSE)</f>
        <v>2.4615999999999998</v>
      </c>
      <c r="K1992" s="12">
        <f t="shared" si="2630"/>
        <v>1.4284693872450003</v>
      </c>
      <c r="L1992" s="12">
        <f t="shared" si="2631"/>
        <v>0.26666512799999997</v>
      </c>
      <c r="M1992" s="13">
        <f t="shared" si="2632"/>
        <v>0.18357453379342334</v>
      </c>
      <c r="N1992" s="13">
        <f t="shared" si="2633"/>
        <v>0.26223060180167806</v>
      </c>
      <c r="O1992" s="13">
        <f t="shared" si="2634"/>
        <v>4.8952926551563553E-2</v>
      </c>
      <c r="P1992" s="13">
        <f t="shared" si="2635"/>
        <v>6.9927756994961496E-2</v>
      </c>
      <c r="Q1992" s="13">
        <f t="shared" si="2636"/>
        <v>0.18729419353626539</v>
      </c>
      <c r="R1992" s="13">
        <f t="shared" si="2637"/>
        <v>6.5270192124236466E-3</v>
      </c>
      <c r="S1992" s="13">
        <f t="shared" si="2638"/>
        <v>6.6592722548447112E-3</v>
      </c>
      <c r="T1992" s="13">
        <f t="shared" si="2639"/>
        <v>4.9944830093004974E-2</v>
      </c>
      <c r="U1992" s="13">
        <f t="shared" si="2640"/>
        <v>9.3236471349071506E-3</v>
      </c>
      <c r="V1992" s="13">
        <f t="shared" si="2641"/>
        <v>2.8185219762567767E-4</v>
      </c>
      <c r="W1992" s="13">
        <f t="shared" si="2642"/>
        <v>8.9181340625098512E-2</v>
      </c>
      <c r="X1992" s="13">
        <f t="shared" si="2643"/>
        <v>2.3781553613003489E-2</v>
      </c>
      <c r="Y1992" s="13">
        <f t="shared" si="2644"/>
        <v>3.1708555191252187E-3</v>
      </c>
      <c r="Z1992" s="13">
        <f t="shared" si="2645"/>
        <v>5.8017613791313703E-4</v>
      </c>
      <c r="AA1992" s="13">
        <f t="shared" si="2646"/>
        <v>8.2876385221894965E-4</v>
      </c>
      <c r="AB1992" s="13">
        <f t="shared" si="2647"/>
        <v>5.9193189607500464E-4</v>
      </c>
      <c r="AC1992" s="13">
        <f t="shared" si="2648"/>
        <v>6.7102485489092772E-6</v>
      </c>
      <c r="AD1992" s="13">
        <f t="shared" si="2649"/>
        <v>3.184820374910554E-2</v>
      </c>
      <c r="AE1992" s="13">
        <f t="shared" si="2650"/>
        <v>8.4928053293253074E-3</v>
      </c>
      <c r="AF1992" s="13">
        <f t="shared" si="2651"/>
        <v>1.1323675101118074E-3</v>
      </c>
      <c r="AG1992" s="13">
        <f t="shared" si="2652"/>
        <v>1.0065430900900216E-4</v>
      </c>
      <c r="AH1992" s="13">
        <f t="shared" si="2653"/>
        <v>3.8678186019788079E-5</v>
      </c>
      <c r="AI1992" s="13">
        <f t="shared" si="2654"/>
        <v>5.5250604683434815E-5</v>
      </c>
      <c r="AJ1992" s="13">
        <f t="shared" si="2655"/>
        <v>3.9461898708530948E-5</v>
      </c>
      <c r="AK1992" s="13">
        <f t="shared" si="2656"/>
        <v>1.8790038089233154E-5</v>
      </c>
      <c r="AL1992" s="13">
        <f t="shared" si="2657"/>
        <v>1.0224351280269611E-7</v>
      </c>
      <c r="AM1992" s="13">
        <f t="shared" si="2658"/>
        <v>9.0988368188677383E-3</v>
      </c>
      <c r="AN1992" s="13">
        <f t="shared" si="2659"/>
        <v>2.4263424849544778E-3</v>
      </c>
      <c r="AO1992" s="13">
        <f t="shared" si="2660"/>
        <v>3.2351046466111189E-4</v>
      </c>
      <c r="AP1992" s="13">
        <f t="shared" si="2661"/>
        <v>2.8756319822731633E-5</v>
      </c>
      <c r="AQ1992" s="13">
        <f t="shared" si="2662"/>
        <v>1.9170769265844165E-6</v>
      </c>
      <c r="AR1992" s="13">
        <f t="shared" si="2663"/>
        <v>2.0628246851549215E-6</v>
      </c>
      <c r="AS1992" s="13">
        <f t="shared" si="2664"/>
        <v>2.9466819139971115E-6</v>
      </c>
      <c r="AT1992" s="13">
        <f t="shared" si="2665"/>
        <v>2.1046224540466898E-6</v>
      </c>
      <c r="AU1992" s="13">
        <f t="shared" si="2666"/>
        <v>1.0021295824380478E-6</v>
      </c>
      <c r="AV1992" s="13">
        <f t="shared" si="2667"/>
        <v>3.5787785764134167E-7</v>
      </c>
      <c r="AW1992" s="13">
        <f t="shared" si="2668"/>
        <v>1.0818584101079429E-9</v>
      </c>
      <c r="AX1992" s="13">
        <f t="shared" si="2669"/>
        <v>2.1662349758817053E-3</v>
      </c>
      <c r="AY1992" s="13">
        <f t="shared" si="2670"/>
        <v>5.776593271215717E-4</v>
      </c>
      <c r="AZ1992" s="13">
        <f t="shared" si="2671"/>
        <v>7.7020799203633887E-5</v>
      </c>
      <c r="BA1992" s="13">
        <f t="shared" si="2672"/>
        <v>6.8462537594331113E-6</v>
      </c>
      <c r="BB1992" s="13">
        <f t="shared" si="2673"/>
        <v>4.5641428376992788E-7</v>
      </c>
      <c r="BC1992" s="13">
        <f t="shared" si="2674"/>
        <v>2.4341954680507248E-8</v>
      </c>
      <c r="BD1992" s="13">
        <f t="shared" si="2675"/>
        <v>9.1680568118066037E-8</v>
      </c>
      <c r="BE1992" s="13">
        <f t="shared" si="2676"/>
        <v>1.3096288496188732E-7</v>
      </c>
      <c r="BF1992" s="13">
        <f t="shared" si="2677"/>
        <v>9.3538236016672331E-8</v>
      </c>
      <c r="BG1992" s="13">
        <f t="shared" si="2678"/>
        <v>4.4538835562238047E-8</v>
      </c>
      <c r="BH1992" s="13">
        <f t="shared" si="2679"/>
        <v>1.5905590786049009E-8</v>
      </c>
      <c r="BI1992" s="13">
        <f t="shared" si="2680"/>
        <v>4.5441299047834276E-9</v>
      </c>
      <c r="BJ1992" s="14">
        <f t="shared" si="2681"/>
        <v>0.6718850113631647</v>
      </c>
      <c r="BK1992" s="14">
        <f t="shared" si="2682"/>
        <v>0.26102788706003849</v>
      </c>
      <c r="BL1992" s="14">
        <f t="shared" si="2683"/>
        <v>6.6385324681427924E-2</v>
      </c>
      <c r="BM1992" s="14">
        <f t="shared" si="2684"/>
        <v>0.24079370910696565</v>
      </c>
      <c r="BN1992" s="14">
        <f t="shared" si="2685"/>
        <v>0.75850703189031543</v>
      </c>
    </row>
    <row r="1993" spans="1:66" x14ac:dyDescent="0.25">
      <c r="A1993" t="s">
        <v>342</v>
      </c>
      <c r="B1993" t="s">
        <v>187</v>
      </c>
      <c r="C1993" t="s">
        <v>181</v>
      </c>
      <c r="D1993" t="s">
        <v>430</v>
      </c>
      <c r="E1993" s="10">
        <f>VLOOKUP(A1993,home!$A$2:$E$404,3,FALSE)</f>
        <v>1.1667000000000001</v>
      </c>
      <c r="F1993" s="10">
        <f>VLOOKUP(B1993,home!$B$2:$E$404,3,FALSE)</f>
        <v>0.85709999999999997</v>
      </c>
      <c r="G1993" s="10">
        <f>VLOOKUP(C1993,away!$B$2:$E$404,4,FALSE)</f>
        <v>0.85709999999999997</v>
      </c>
      <c r="H1993" s="10">
        <f>VLOOKUP(A1993,away!$A$2:$E$404,3,FALSE)</f>
        <v>1.0832999999999999</v>
      </c>
      <c r="I1993" s="10">
        <f>VLOOKUP(C1993,away!$B$2:$E$404,3,FALSE)</f>
        <v>0.92310000000000003</v>
      </c>
      <c r="J1993" s="10">
        <f>VLOOKUP(B1993,home!$B$2:$E$404,4,FALSE)</f>
        <v>0.46160000000000001</v>
      </c>
      <c r="K1993" s="12">
        <f t="shared" si="2630"/>
        <v>0.85708163234699997</v>
      </c>
      <c r="L1993" s="12">
        <f t="shared" si="2631"/>
        <v>0.46159733656800001</v>
      </c>
      <c r="M1993" s="13">
        <f t="shared" si="2632"/>
        <v>0.26748842919831944</v>
      </c>
      <c r="N1993" s="13">
        <f t="shared" si="2633"/>
        <v>0.22925941953123052</v>
      </c>
      <c r="O1993" s="13">
        <f t="shared" si="2634"/>
        <v>0.1234719464807023</v>
      </c>
      <c r="P1993" s="13">
        <f t="shared" si="2635"/>
        <v>0.10582553743874173</v>
      </c>
      <c r="Q1993" s="13">
        <f t="shared" si="2636"/>
        <v>9.8247018761376384E-2</v>
      </c>
      <c r="R1993" s="13">
        <f t="shared" si="2637"/>
        <v>2.849716081817941E-2</v>
      </c>
      <c r="S1993" s="13">
        <f t="shared" si="2638"/>
        <v>1.0466849358458988E-2</v>
      </c>
      <c r="T1993" s="13">
        <f t="shared" si="2639"/>
        <v>4.5350562185997666E-2</v>
      </c>
      <c r="U1993" s="13">
        <f t="shared" si="2640"/>
        <v>2.4424393111300177E-2</v>
      </c>
      <c r="V1993" s="13">
        <f t="shared" si="2641"/>
        <v>4.6010711232507119E-4</v>
      </c>
      <c r="W1993" s="13">
        <f t="shared" si="2642"/>
        <v>2.8068571737742271E-2</v>
      </c>
      <c r="X1993" s="13">
        <f t="shared" si="2643"/>
        <v>1.2956377955409671E-2</v>
      </c>
      <c r="Y1993" s="13">
        <f t="shared" si="2644"/>
        <v>2.9903147778927268E-3</v>
      </c>
      <c r="Z1993" s="13">
        <f t="shared" si="2645"/>
        <v>4.3847378444738629E-3</v>
      </c>
      <c r="AA1993" s="13">
        <f t="shared" si="2646"/>
        <v>3.7580782691553237E-3</v>
      </c>
      <c r="AB1993" s="13">
        <f t="shared" si="2647"/>
        <v>1.6104899287077167E-3</v>
      </c>
      <c r="AC1993" s="13">
        <f t="shared" si="2648"/>
        <v>1.1376913243293961E-5</v>
      </c>
      <c r="AD1993" s="13">
        <f t="shared" si="2649"/>
        <v>6.0142643206582526E-3</v>
      </c>
      <c r="AE1993" s="13">
        <f t="shared" si="2650"/>
        <v>2.7761683918318012E-3</v>
      </c>
      <c r="AF1993" s="13">
        <f t="shared" si="2651"/>
        <v>6.4073596776691361E-4</v>
      </c>
      <c r="AG1993" s="13">
        <f t="shared" si="2652"/>
        <v>9.8587338721509103E-5</v>
      </c>
      <c r="AH1993" s="13">
        <f t="shared" si="2653"/>
        <v>5.0599582763951191E-4</v>
      </c>
      <c r="AI1993" s="13">
        <f t="shared" si="2654"/>
        <v>4.336797299140441E-4</v>
      </c>
      <c r="AJ1993" s="13">
        <f t="shared" si="2655"/>
        <v>1.8584946541526753E-4</v>
      </c>
      <c r="AK1993" s="13">
        <f t="shared" si="2656"/>
        <v>5.3096054396311607E-5</v>
      </c>
      <c r="AL1993" s="13">
        <f t="shared" si="2657"/>
        <v>1.8004037961176779E-7</v>
      </c>
      <c r="AM1993" s="13">
        <f t="shared" si="2658"/>
        <v>1.0309430962632195E-3</v>
      </c>
      <c r="AN1993" s="13">
        <f t="shared" si="2659"/>
        <v>4.7588058738826935E-4</v>
      </c>
      <c r="AO1993" s="13">
        <f t="shared" si="2660"/>
        <v>1.0983260583142026E-4</v>
      </c>
      <c r="AP1993" s="13">
        <f t="shared" si="2661"/>
        <v>1.6899479440035529E-5</v>
      </c>
      <c r="AQ1993" s="13">
        <f t="shared" si="2662"/>
        <v>1.9501886747265186E-6</v>
      </c>
      <c r="AR1993" s="13">
        <f t="shared" si="2663"/>
        <v>4.6713265270583912E-5</v>
      </c>
      <c r="AS1993" s="13">
        <f t="shared" si="2664"/>
        <v>4.0037081650370482E-5</v>
      </c>
      <c r="AT1993" s="13">
        <f t="shared" si="2665"/>
        <v>1.7157523647654828E-5</v>
      </c>
      <c r="AU1993" s="13">
        <f t="shared" si="2666"/>
        <v>4.9017994583214183E-6</v>
      </c>
      <c r="AV1993" s="13">
        <f t="shared" si="2667"/>
        <v>1.0503105702939401E-6</v>
      </c>
      <c r="AW1993" s="13">
        <f t="shared" si="2668"/>
        <v>1.9785767504653393E-9</v>
      </c>
      <c r="AX1993" s="13">
        <f t="shared" si="2669"/>
        <v>1.4726706530035838E-4</v>
      </c>
      <c r="AY1993" s="13">
        <f t="shared" si="2670"/>
        <v>6.7978085106831161E-5</v>
      </c>
      <c r="AZ1993" s="13">
        <f t="shared" si="2671"/>
        <v>1.5689251515153043E-5</v>
      </c>
      <c r="BA1993" s="13">
        <f t="shared" si="2672"/>
        <v>2.4140389040467018E-6</v>
      </c>
      <c r="BB1993" s="13">
        <f t="shared" si="2673"/>
        <v>2.7857848211987279E-7</v>
      </c>
      <c r="BC1993" s="13">
        <f t="shared" si="2674"/>
        <v>2.5718217074337903E-8</v>
      </c>
      <c r="BD1993" s="13">
        <f t="shared" si="2675"/>
        <v>3.5937864718826646E-6</v>
      </c>
      <c r="BE1993" s="13">
        <f t="shared" si="2676"/>
        <v>3.0801683756277597E-6</v>
      </c>
      <c r="BF1993" s="13">
        <f t="shared" si="2677"/>
        <v>1.319977869643324E-6</v>
      </c>
      <c r="BG1993" s="13">
        <f t="shared" si="2678"/>
        <v>3.7710959572527194E-7</v>
      </c>
      <c r="BH1993" s="13">
        <f t="shared" si="2679"/>
        <v>8.0803426969483308E-8</v>
      </c>
      <c r="BI1993" s="13">
        <f t="shared" si="2680"/>
        <v>1.3851026617247276E-8</v>
      </c>
      <c r="BJ1993" s="14">
        <f t="shared" si="2681"/>
        <v>0.42827117966375106</v>
      </c>
      <c r="BK1993" s="14">
        <f t="shared" si="2682"/>
        <v>0.38432045814657501</v>
      </c>
      <c r="BL1993" s="14">
        <f t="shared" si="2683"/>
        <v>0.1830590153627738</v>
      </c>
      <c r="BM1993" s="14">
        <f t="shared" si="2684"/>
        <v>0.14717790268249373</v>
      </c>
      <c r="BN1993" s="14">
        <f t="shared" si="2685"/>
        <v>0.85278951222854982</v>
      </c>
    </row>
    <row r="1994" spans="1:66" x14ac:dyDescent="0.25">
      <c r="A1994" t="s">
        <v>342</v>
      </c>
      <c r="B1994" t="s">
        <v>192</v>
      </c>
      <c r="C1994" t="s">
        <v>195</v>
      </c>
      <c r="D1994" t="s">
        <v>430</v>
      </c>
      <c r="E1994" s="10">
        <f>VLOOKUP(A1994,home!$A$2:$E$404,3,FALSE)</f>
        <v>1.1667000000000001</v>
      </c>
      <c r="F1994" s="10">
        <f>VLOOKUP(B1994,home!$B$2:$E$404,3,FALSE)</f>
        <v>1.7141999999999999</v>
      </c>
      <c r="G1994" s="10">
        <f>VLOOKUP(C1994,away!$B$2:$E$404,4,FALSE)</f>
        <v>1.7141999999999999</v>
      </c>
      <c r="H1994" s="10">
        <f>VLOOKUP(A1994,away!$A$2:$E$404,3,FALSE)</f>
        <v>1.0832999999999999</v>
      </c>
      <c r="I1994" s="10">
        <f>VLOOKUP(C1994,away!$B$2:$E$404,3,FALSE)</f>
        <v>0.92310000000000003</v>
      </c>
      <c r="J1994" s="10">
        <f>VLOOKUP(B1994,home!$B$2:$E$404,4,FALSE)</f>
        <v>0.92310000000000003</v>
      </c>
      <c r="K1994" s="12">
        <f t="shared" si="2630"/>
        <v>3.4283265293879999</v>
      </c>
      <c r="L1994" s="12">
        <f t="shared" si="2631"/>
        <v>0.92309467371300002</v>
      </c>
      <c r="M1994" s="13">
        <f t="shared" si="2632"/>
        <v>1.2888482406951498E-2</v>
      </c>
      <c r="N1994" s="13">
        <f t="shared" si="2633"/>
        <v>4.4185926159302322E-2</v>
      </c>
      <c r="O1994" s="13">
        <f t="shared" si="2634"/>
        <v>1.1897289462100632E-2</v>
      </c>
      <c r="P1994" s="13">
        <f t="shared" si="2635"/>
        <v>4.0787793090727886E-2</v>
      </c>
      <c r="Q1994" s="13">
        <f t="shared" si="2636"/>
        <v>7.5741891438757702E-2</v>
      </c>
      <c r="R1994" s="13">
        <f t="shared" si="2637"/>
        <v>5.4911622670434489E-3</v>
      </c>
      <c r="S1994" s="13">
        <f t="shared" si="2638"/>
        <v>3.2269975872309287E-2</v>
      </c>
      <c r="T1994" s="13">
        <f t="shared" si="2639"/>
        <v>6.9916936564065502E-2</v>
      </c>
      <c r="U1994" s="13">
        <f t="shared" si="2640"/>
        <v>1.8825497277279408E-2</v>
      </c>
      <c r="V1994" s="13">
        <f t="shared" si="2641"/>
        <v>1.1347091469069391E-2</v>
      </c>
      <c r="W1994" s="13">
        <f t="shared" si="2642"/>
        <v>8.6555978601839612E-2</v>
      </c>
      <c r="X1994" s="13">
        <f t="shared" si="2643"/>
        <v>7.9899362825374548E-2</v>
      </c>
      <c r="Y1994" s="13">
        <f t="shared" si="2644"/>
        <v>3.6877338128582862E-2</v>
      </c>
      <c r="Z1994" s="13">
        <f t="shared" si="2645"/>
        <v>1.6896208804005367E-3</v>
      </c>
      <c r="AA1994" s="13">
        <f t="shared" si="2646"/>
        <v>5.7925720888850687E-3</v>
      </c>
      <c r="AB1994" s="13">
        <f t="shared" si="2647"/>
        <v>9.9294142828585744E-3</v>
      </c>
      <c r="AC1994" s="13">
        <f t="shared" si="2648"/>
        <v>2.2443624684059917E-3</v>
      </c>
      <c r="AD1994" s="13">
        <f t="shared" si="2649"/>
        <v>7.4185539429456701E-2</v>
      </c>
      <c r="AE1994" s="13">
        <f t="shared" si="2650"/>
        <v>6.8480276313857225E-2</v>
      </c>
      <c r="AF1994" s="13">
        <f t="shared" si="2651"/>
        <v>3.1606889159858056E-2</v>
      </c>
      <c r="AG1994" s="13">
        <f t="shared" si="2652"/>
        <v>9.7253836787007109E-3</v>
      </c>
      <c r="AH1994" s="13">
        <f t="shared" si="2653"/>
        <v>3.8992000882300123E-4</v>
      </c>
      <c r="AI1994" s="13">
        <f t="shared" si="2654"/>
        <v>1.3367731105870982E-3</v>
      </c>
      <c r="AJ1994" s="13">
        <f t="shared" si="2655"/>
        <v>2.291447359399134E-3</v>
      </c>
      <c r="AK1994" s="13">
        <f t="shared" si="2656"/>
        <v>2.6186099243080433E-3</v>
      </c>
      <c r="AL1994" s="13">
        <f t="shared" si="2657"/>
        <v>2.8410665923728852E-4</v>
      </c>
      <c r="AM1994" s="13">
        <f t="shared" si="2658"/>
        <v>5.0866450584593173E-2</v>
      </c>
      <c r="AN1994" s="13">
        <f t="shared" si="2659"/>
        <v>4.695454960532347E-2</v>
      </c>
      <c r="AO1994" s="13">
        <f t="shared" si="2660"/>
        <v>2.1671747323633472E-2</v>
      </c>
      <c r="AP1994" s="13">
        <f t="shared" si="2661"/>
        <v>6.6683581748333415E-3</v>
      </c>
      <c r="AQ1994" s="13">
        <f t="shared" si="2662"/>
        <v>1.5388814783997996E-3</v>
      </c>
      <c r="AR1994" s="13">
        <f t="shared" si="2663"/>
        <v>7.1986616663727702E-5</v>
      </c>
      <c r="AS1994" s="13">
        <f t="shared" si="2664"/>
        <v>2.4679362766914196E-4</v>
      </c>
      <c r="AT1994" s="13">
        <f t="shared" si="2665"/>
        <v>4.2304457051101199E-4</v>
      </c>
      <c r="AU1994" s="13">
        <f t="shared" si="2666"/>
        <v>4.8344497473215152E-4</v>
      </c>
      <c r="AV1994" s="13">
        <f t="shared" si="2667"/>
        <v>4.1435180809338662E-4</v>
      </c>
      <c r="AW1994" s="13">
        <f t="shared" si="2668"/>
        <v>2.4975105823549383E-5</v>
      </c>
      <c r="AX1994" s="13">
        <f t="shared" si="2669"/>
        <v>2.9064466999160748E-2</v>
      </c>
      <c r="AY1994" s="13">
        <f t="shared" si="2670"/>
        <v>2.6829254681232546E-2</v>
      </c>
      <c r="AZ1994" s="13">
        <f t="shared" si="2671"/>
        <v>1.2382971047967668E-2</v>
      </c>
      <c r="BA1994" s="13">
        <f t="shared" si="2672"/>
        <v>3.8102182063737473E-3</v>
      </c>
      <c r="BB1994" s="13">
        <f t="shared" si="2673"/>
        <v>8.7929803299697639E-4</v>
      </c>
      <c r="BC1994" s="13">
        <f t="shared" si="2674"/>
        <v>1.6233506617316539E-4</v>
      </c>
      <c r="BD1994" s="13">
        <f t="shared" si="2675"/>
        <v>1.1075077070151085E-5</v>
      </c>
      <c r="BE1994" s="13">
        <f t="shared" si="2676"/>
        <v>3.796898053461568E-5</v>
      </c>
      <c r="BF1994" s="13">
        <f t="shared" si="2677"/>
        <v>6.5085031630319774E-5</v>
      </c>
      <c r="BG1994" s="13">
        <f t="shared" si="2678"/>
        <v>7.4377580201427453E-5</v>
      </c>
      <c r="BH1994" s="13">
        <f t="shared" si="2679"/>
        <v>6.374765784905935E-5</v>
      </c>
      <c r="BI1994" s="13">
        <f t="shared" si="2680"/>
        <v>4.3709557318055866E-5</v>
      </c>
      <c r="BJ1994" s="14">
        <f t="shared" si="2681"/>
        <v>0.77800405350048329</v>
      </c>
      <c r="BK1994" s="14">
        <f t="shared" si="2682"/>
        <v>0.12665106664793391</v>
      </c>
      <c r="BL1994" s="14">
        <f t="shared" si="2683"/>
        <v>6.0508271263557456E-2</v>
      </c>
      <c r="BM1994" s="14">
        <f t="shared" si="2684"/>
        <v>0.74905618789208273</v>
      </c>
      <c r="BN1994" s="14">
        <f t="shared" si="2685"/>
        <v>0.19099254482488348</v>
      </c>
    </row>
    <row r="1995" spans="1:66" x14ac:dyDescent="0.25">
      <c r="A1995" t="s">
        <v>342</v>
      </c>
      <c r="B1995" t="s">
        <v>193</v>
      </c>
      <c r="C1995" t="s">
        <v>190</v>
      </c>
      <c r="D1995" t="s">
        <v>430</v>
      </c>
      <c r="E1995" s="10">
        <f>VLOOKUP(A1995,home!$A$2:$E$404,3,FALSE)</f>
        <v>1.1667000000000001</v>
      </c>
      <c r="F1995" s="10" t="e">
        <f>VLOOKUP(B1995,home!$B$2:$E$404,3,FALSE)</f>
        <v>#N/A</v>
      </c>
      <c r="G1995" s="10">
        <f>VLOOKUP(C1995,away!$B$2:$E$404,4,FALSE)</f>
        <v>1.4285000000000001</v>
      </c>
      <c r="H1995" s="10">
        <f>VLOOKUP(A1995,away!$A$2:$E$404,3,FALSE)</f>
        <v>1.0832999999999999</v>
      </c>
      <c r="I1995" s="10">
        <f>VLOOKUP(C1995,away!$B$2:$E$404,3,FALSE)</f>
        <v>0.61539999999999995</v>
      </c>
      <c r="J1995" s="10" t="e">
        <f>VLOOKUP(B1995,home!$B$2:$E$404,4,FALSE)</f>
        <v>#N/A</v>
      </c>
      <c r="K1995" s="12" t="e">
        <f t="shared" si="2630"/>
        <v>#N/A</v>
      </c>
      <c r="L1995" s="12" t="e">
        <f t="shared" si="2631"/>
        <v>#N/A</v>
      </c>
      <c r="M1995" s="13" t="e">
        <f t="shared" si="2632"/>
        <v>#N/A</v>
      </c>
      <c r="N1995" s="13" t="e">
        <f t="shared" si="2633"/>
        <v>#N/A</v>
      </c>
      <c r="O1995" s="13" t="e">
        <f t="shared" si="2634"/>
        <v>#N/A</v>
      </c>
      <c r="P1995" s="13" t="e">
        <f t="shared" si="2635"/>
        <v>#N/A</v>
      </c>
      <c r="Q1995" s="13" t="e">
        <f t="shared" si="2636"/>
        <v>#N/A</v>
      </c>
      <c r="R1995" s="13" t="e">
        <f t="shared" si="2637"/>
        <v>#N/A</v>
      </c>
      <c r="S1995" s="13" t="e">
        <f t="shared" si="2638"/>
        <v>#N/A</v>
      </c>
      <c r="T1995" s="13" t="e">
        <f t="shared" si="2639"/>
        <v>#N/A</v>
      </c>
      <c r="U1995" s="13" t="e">
        <f t="shared" si="2640"/>
        <v>#N/A</v>
      </c>
      <c r="V1995" s="13" t="e">
        <f t="shared" si="2641"/>
        <v>#N/A</v>
      </c>
      <c r="W1995" s="13" t="e">
        <f t="shared" si="2642"/>
        <v>#N/A</v>
      </c>
      <c r="X1995" s="13" t="e">
        <f t="shared" si="2643"/>
        <v>#N/A</v>
      </c>
      <c r="Y1995" s="13" t="e">
        <f t="shared" si="2644"/>
        <v>#N/A</v>
      </c>
      <c r="Z1995" s="13" t="e">
        <f t="shared" si="2645"/>
        <v>#N/A</v>
      </c>
      <c r="AA1995" s="13" t="e">
        <f t="shared" si="2646"/>
        <v>#N/A</v>
      </c>
      <c r="AB1995" s="13" t="e">
        <f t="shared" si="2647"/>
        <v>#N/A</v>
      </c>
      <c r="AC1995" s="13" t="e">
        <f t="shared" si="2648"/>
        <v>#N/A</v>
      </c>
      <c r="AD1995" s="13" t="e">
        <f t="shared" si="2649"/>
        <v>#N/A</v>
      </c>
      <c r="AE1995" s="13" t="e">
        <f t="shared" si="2650"/>
        <v>#N/A</v>
      </c>
      <c r="AF1995" s="13" t="e">
        <f t="shared" si="2651"/>
        <v>#N/A</v>
      </c>
      <c r="AG1995" s="13" t="e">
        <f t="shared" si="2652"/>
        <v>#N/A</v>
      </c>
      <c r="AH1995" s="13" t="e">
        <f t="shared" si="2653"/>
        <v>#N/A</v>
      </c>
      <c r="AI1995" s="13" t="e">
        <f t="shared" si="2654"/>
        <v>#N/A</v>
      </c>
      <c r="AJ1995" s="13" t="e">
        <f t="shared" si="2655"/>
        <v>#N/A</v>
      </c>
      <c r="AK1995" s="13" t="e">
        <f t="shared" si="2656"/>
        <v>#N/A</v>
      </c>
      <c r="AL1995" s="13" t="e">
        <f t="shared" si="2657"/>
        <v>#N/A</v>
      </c>
      <c r="AM1995" s="13" t="e">
        <f t="shared" si="2658"/>
        <v>#N/A</v>
      </c>
      <c r="AN1995" s="13" t="e">
        <f t="shared" si="2659"/>
        <v>#N/A</v>
      </c>
      <c r="AO1995" s="13" t="e">
        <f t="shared" si="2660"/>
        <v>#N/A</v>
      </c>
      <c r="AP1995" s="13" t="e">
        <f t="shared" si="2661"/>
        <v>#N/A</v>
      </c>
      <c r="AQ1995" s="13" t="e">
        <f t="shared" si="2662"/>
        <v>#N/A</v>
      </c>
      <c r="AR1995" s="13" t="e">
        <f t="shared" si="2663"/>
        <v>#N/A</v>
      </c>
      <c r="AS1995" s="13" t="e">
        <f t="shared" si="2664"/>
        <v>#N/A</v>
      </c>
      <c r="AT1995" s="13" t="e">
        <f t="shared" si="2665"/>
        <v>#N/A</v>
      </c>
      <c r="AU1995" s="13" t="e">
        <f t="shared" si="2666"/>
        <v>#N/A</v>
      </c>
      <c r="AV1995" s="13" t="e">
        <f t="shared" si="2667"/>
        <v>#N/A</v>
      </c>
      <c r="AW1995" s="13" t="e">
        <f t="shared" si="2668"/>
        <v>#N/A</v>
      </c>
      <c r="AX1995" s="13" t="e">
        <f t="shared" si="2669"/>
        <v>#N/A</v>
      </c>
      <c r="AY1995" s="13" t="e">
        <f t="shared" si="2670"/>
        <v>#N/A</v>
      </c>
      <c r="AZ1995" s="13" t="e">
        <f t="shared" si="2671"/>
        <v>#N/A</v>
      </c>
      <c r="BA1995" s="13" t="e">
        <f t="shared" si="2672"/>
        <v>#N/A</v>
      </c>
      <c r="BB1995" s="13" t="e">
        <f t="shared" si="2673"/>
        <v>#N/A</v>
      </c>
      <c r="BC1995" s="13" t="e">
        <f t="shared" si="2674"/>
        <v>#N/A</v>
      </c>
      <c r="BD1995" s="13" t="e">
        <f t="shared" si="2675"/>
        <v>#N/A</v>
      </c>
      <c r="BE1995" s="13" t="e">
        <f t="shared" si="2676"/>
        <v>#N/A</v>
      </c>
      <c r="BF1995" s="13" t="e">
        <f t="shared" si="2677"/>
        <v>#N/A</v>
      </c>
      <c r="BG1995" s="13" t="e">
        <f t="shared" si="2678"/>
        <v>#N/A</v>
      </c>
      <c r="BH1995" s="13" t="e">
        <f t="shared" si="2679"/>
        <v>#N/A</v>
      </c>
      <c r="BI1995" s="13" t="e">
        <f t="shared" si="2680"/>
        <v>#N/A</v>
      </c>
      <c r="BJ1995" s="14" t="e">
        <f t="shared" si="2681"/>
        <v>#N/A</v>
      </c>
      <c r="BK1995" s="14" t="e">
        <f t="shared" si="2682"/>
        <v>#N/A</v>
      </c>
      <c r="BL1995" s="14" t="e">
        <f t="shared" si="2683"/>
        <v>#N/A</v>
      </c>
      <c r="BM1995" s="14" t="e">
        <f t="shared" si="2684"/>
        <v>#N/A</v>
      </c>
      <c r="BN1995" s="14" t="e">
        <f t="shared" si="2685"/>
        <v>#N/A</v>
      </c>
    </row>
    <row r="1996" spans="1:66" x14ac:dyDescent="0.25">
      <c r="A1996" t="s">
        <v>342</v>
      </c>
      <c r="B1996" t="s">
        <v>182</v>
      </c>
      <c r="C1996" t="s">
        <v>186</v>
      </c>
      <c r="D1996" t="s">
        <v>430</v>
      </c>
      <c r="E1996" s="10">
        <f>VLOOKUP(A1996,home!$A$2:$E$404,3,FALSE)</f>
        <v>1.1667000000000001</v>
      </c>
      <c r="F1996" s="10">
        <f>VLOOKUP(B1996,home!$B$2:$E$404,3,FALSE)</f>
        <v>0.85709999999999997</v>
      </c>
      <c r="G1996" s="10" t="e">
        <f>VLOOKUP(C1996,away!$B$2:$E$404,4,FALSE)</f>
        <v>#N/A</v>
      </c>
      <c r="H1996" s="10">
        <f>VLOOKUP(A1996,away!$A$2:$E$404,3,FALSE)</f>
        <v>1.0832999999999999</v>
      </c>
      <c r="I1996" s="10" t="e">
        <f>VLOOKUP(C1996,away!$B$2:$E$404,3,FALSE)</f>
        <v>#N/A</v>
      </c>
      <c r="J1996" s="10">
        <f>VLOOKUP(B1996,home!$B$2:$E$404,4,FALSE)</f>
        <v>0.92310000000000003</v>
      </c>
      <c r="K1996" s="12" t="e">
        <f t="shared" si="2630"/>
        <v>#N/A</v>
      </c>
      <c r="L1996" s="12" t="e">
        <f t="shared" si="2631"/>
        <v>#N/A</v>
      </c>
      <c r="M1996" s="13" t="e">
        <f t="shared" si="2632"/>
        <v>#N/A</v>
      </c>
      <c r="N1996" s="13" t="e">
        <f t="shared" si="2633"/>
        <v>#N/A</v>
      </c>
      <c r="O1996" s="13" t="e">
        <f t="shared" si="2634"/>
        <v>#N/A</v>
      </c>
      <c r="P1996" s="13" t="e">
        <f t="shared" si="2635"/>
        <v>#N/A</v>
      </c>
      <c r="Q1996" s="13" t="e">
        <f t="shared" si="2636"/>
        <v>#N/A</v>
      </c>
      <c r="R1996" s="13" t="e">
        <f t="shared" si="2637"/>
        <v>#N/A</v>
      </c>
      <c r="S1996" s="13" t="e">
        <f t="shared" si="2638"/>
        <v>#N/A</v>
      </c>
      <c r="T1996" s="13" t="e">
        <f t="shared" si="2639"/>
        <v>#N/A</v>
      </c>
      <c r="U1996" s="13" t="e">
        <f t="shared" si="2640"/>
        <v>#N/A</v>
      </c>
      <c r="V1996" s="13" t="e">
        <f t="shared" si="2641"/>
        <v>#N/A</v>
      </c>
      <c r="W1996" s="13" t="e">
        <f t="shared" si="2642"/>
        <v>#N/A</v>
      </c>
      <c r="X1996" s="13" t="e">
        <f t="shared" si="2643"/>
        <v>#N/A</v>
      </c>
      <c r="Y1996" s="13" t="e">
        <f t="shared" si="2644"/>
        <v>#N/A</v>
      </c>
      <c r="Z1996" s="13" t="e">
        <f t="shared" si="2645"/>
        <v>#N/A</v>
      </c>
      <c r="AA1996" s="13" t="e">
        <f t="shared" si="2646"/>
        <v>#N/A</v>
      </c>
      <c r="AB1996" s="13" t="e">
        <f t="shared" si="2647"/>
        <v>#N/A</v>
      </c>
      <c r="AC1996" s="13" t="e">
        <f t="shared" si="2648"/>
        <v>#N/A</v>
      </c>
      <c r="AD1996" s="13" t="e">
        <f t="shared" si="2649"/>
        <v>#N/A</v>
      </c>
      <c r="AE1996" s="13" t="e">
        <f t="shared" si="2650"/>
        <v>#N/A</v>
      </c>
      <c r="AF1996" s="13" t="e">
        <f t="shared" si="2651"/>
        <v>#N/A</v>
      </c>
      <c r="AG1996" s="13" t="e">
        <f t="shared" si="2652"/>
        <v>#N/A</v>
      </c>
      <c r="AH1996" s="13" t="e">
        <f t="shared" si="2653"/>
        <v>#N/A</v>
      </c>
      <c r="AI1996" s="13" t="e">
        <f t="shared" si="2654"/>
        <v>#N/A</v>
      </c>
      <c r="AJ1996" s="13" t="e">
        <f t="shared" si="2655"/>
        <v>#N/A</v>
      </c>
      <c r="AK1996" s="13" t="e">
        <f t="shared" si="2656"/>
        <v>#N/A</v>
      </c>
      <c r="AL1996" s="13" t="e">
        <f t="shared" si="2657"/>
        <v>#N/A</v>
      </c>
      <c r="AM1996" s="13" t="e">
        <f t="shared" si="2658"/>
        <v>#N/A</v>
      </c>
      <c r="AN1996" s="13" t="e">
        <f t="shared" si="2659"/>
        <v>#N/A</v>
      </c>
      <c r="AO1996" s="13" t="e">
        <f t="shared" si="2660"/>
        <v>#N/A</v>
      </c>
      <c r="AP1996" s="13" t="e">
        <f t="shared" si="2661"/>
        <v>#N/A</v>
      </c>
      <c r="AQ1996" s="13" t="e">
        <f t="shared" si="2662"/>
        <v>#N/A</v>
      </c>
      <c r="AR1996" s="13" t="e">
        <f t="shared" si="2663"/>
        <v>#N/A</v>
      </c>
      <c r="AS1996" s="13" t="e">
        <f t="shared" si="2664"/>
        <v>#N/A</v>
      </c>
      <c r="AT1996" s="13" t="e">
        <f t="shared" si="2665"/>
        <v>#N/A</v>
      </c>
      <c r="AU1996" s="13" t="e">
        <f t="shared" si="2666"/>
        <v>#N/A</v>
      </c>
      <c r="AV1996" s="13" t="e">
        <f t="shared" si="2667"/>
        <v>#N/A</v>
      </c>
      <c r="AW1996" s="13" t="e">
        <f t="shared" si="2668"/>
        <v>#N/A</v>
      </c>
      <c r="AX1996" s="13" t="e">
        <f t="shared" si="2669"/>
        <v>#N/A</v>
      </c>
      <c r="AY1996" s="13" t="e">
        <f t="shared" si="2670"/>
        <v>#N/A</v>
      </c>
      <c r="AZ1996" s="13" t="e">
        <f t="shared" si="2671"/>
        <v>#N/A</v>
      </c>
      <c r="BA1996" s="13" t="e">
        <f t="shared" si="2672"/>
        <v>#N/A</v>
      </c>
      <c r="BB1996" s="13" t="e">
        <f t="shared" si="2673"/>
        <v>#N/A</v>
      </c>
      <c r="BC1996" s="13" t="e">
        <f t="shared" si="2674"/>
        <v>#N/A</v>
      </c>
      <c r="BD1996" s="13" t="e">
        <f t="shared" si="2675"/>
        <v>#N/A</v>
      </c>
      <c r="BE1996" s="13" t="e">
        <f t="shared" si="2676"/>
        <v>#N/A</v>
      </c>
      <c r="BF1996" s="13" t="e">
        <f t="shared" si="2677"/>
        <v>#N/A</v>
      </c>
      <c r="BG1996" s="13" t="e">
        <f t="shared" si="2678"/>
        <v>#N/A</v>
      </c>
      <c r="BH1996" s="13" t="e">
        <f t="shared" si="2679"/>
        <v>#N/A</v>
      </c>
      <c r="BI1996" s="13" t="e">
        <f t="shared" si="2680"/>
        <v>#N/A</v>
      </c>
      <c r="BJ1996" s="14" t="e">
        <f t="shared" si="2681"/>
        <v>#N/A</v>
      </c>
      <c r="BK1996" s="14" t="e">
        <f t="shared" si="2682"/>
        <v>#N/A</v>
      </c>
      <c r="BL1996" s="14" t="e">
        <f t="shared" si="2683"/>
        <v>#N/A</v>
      </c>
      <c r="BM1996" s="14" t="e">
        <f t="shared" si="2684"/>
        <v>#N/A</v>
      </c>
      <c r="BN1996" s="14" t="e">
        <f t="shared" si="2685"/>
        <v>#N/A</v>
      </c>
    </row>
    <row r="1997" spans="1:66" x14ac:dyDescent="0.25">
      <c r="A1997" t="s">
        <v>342</v>
      </c>
      <c r="B1997" t="s">
        <v>189</v>
      </c>
      <c r="C1997" t="s">
        <v>188</v>
      </c>
      <c r="D1997" t="s">
        <v>430</v>
      </c>
      <c r="E1997" s="10">
        <f>VLOOKUP(A1997,home!$A$2:$E$404,3,FALSE)</f>
        <v>1.1667000000000001</v>
      </c>
      <c r="F1997" s="10">
        <f>VLOOKUP(B1997,home!$B$2:$E$404,3,FALSE)</f>
        <v>0.57140000000000002</v>
      </c>
      <c r="G1997" s="10">
        <f>VLOOKUP(C1997,away!$B$2:$E$404,4,FALSE)</f>
        <v>1.2857000000000001</v>
      </c>
      <c r="H1997" s="10">
        <f>VLOOKUP(A1997,away!$A$2:$E$404,3,FALSE)</f>
        <v>1.0832999999999999</v>
      </c>
      <c r="I1997" s="10">
        <f>VLOOKUP(C1997,away!$B$2:$E$404,3,FALSE)</f>
        <v>0.92310000000000003</v>
      </c>
      <c r="J1997" s="10">
        <f>VLOOKUP(B1997,home!$B$2:$E$404,4,FALSE)</f>
        <v>1.2307999999999999</v>
      </c>
      <c r="K1997" s="12">
        <f t="shared" si="2630"/>
        <v>0.85711496496600015</v>
      </c>
      <c r="L1997" s="12">
        <f t="shared" si="2631"/>
        <v>1.230792898284</v>
      </c>
      <c r="M1997" s="13">
        <f t="shared" si="2632"/>
        <v>0.12394617710020837</v>
      </c>
      <c r="N1997" s="13">
        <f t="shared" si="2633"/>
        <v>0.10623612324291475</v>
      </c>
      <c r="O1997" s="13">
        <f t="shared" si="2634"/>
        <v>0.15255207454438741</v>
      </c>
      <c r="P1997" s="13">
        <f t="shared" si="2635"/>
        <v>0.13075466602860325</v>
      </c>
      <c r="Q1997" s="13">
        <f t="shared" si="2636"/>
        <v>4.5528285525737275E-2</v>
      </c>
      <c r="R1997" s="13">
        <f t="shared" si="2637"/>
        <v>9.3880004983861717E-2</v>
      </c>
      <c r="S1997" s="13">
        <f t="shared" si="2638"/>
        <v>3.4484288035824456E-2</v>
      </c>
      <c r="T1997" s="13">
        <f t="shared" si="2639"/>
        <v>5.6035890496123654E-2</v>
      </c>
      <c r="U1997" s="13">
        <f t="shared" si="2640"/>
        <v>8.0465957182750555E-2</v>
      </c>
      <c r="V1997" s="13">
        <f t="shared" si="2641"/>
        <v>4.0420605413383501E-3</v>
      </c>
      <c r="W1997" s="13">
        <f t="shared" si="2642"/>
        <v>1.3007658284451452E-2</v>
      </c>
      <c r="X1997" s="13">
        <f t="shared" si="2643"/>
        <v>1.6009733439807886E-2</v>
      </c>
      <c r="Y1997" s="13">
        <f t="shared" si="2644"/>
        <v>9.8523331105677125E-3</v>
      </c>
      <c r="Z1997" s="13">
        <f t="shared" si="2645"/>
        <v>3.8515614475001167E-2</v>
      </c>
      <c r="AA1997" s="13">
        <f t="shared" si="2646"/>
        <v>3.3012309551384594E-2</v>
      </c>
      <c r="AB1997" s="13">
        <f t="shared" si="2647"/>
        <v>1.4147672272290879E-2</v>
      </c>
      <c r="AC1997" s="13">
        <f t="shared" si="2648"/>
        <v>2.6650593856295039E-4</v>
      </c>
      <c r="AD1997" s="13">
        <f t="shared" si="2649"/>
        <v>2.7872646436918266E-3</v>
      </c>
      <c r="AE1997" s="13">
        <f t="shared" si="2650"/>
        <v>3.4305455290939836E-3</v>
      </c>
      <c r="AF1997" s="13">
        <f t="shared" si="2651"/>
        <v>2.1111455372244017E-3</v>
      </c>
      <c r="AG1997" s="13">
        <f t="shared" si="2652"/>
        <v>8.6612764481991769E-4</v>
      </c>
      <c r="AH1997" s="13">
        <f t="shared" si="2653"/>
        <v>1.185118619221897E-2</v>
      </c>
      <c r="AI1997" s="13">
        <f t="shared" si="2654"/>
        <v>1.0157829037949305E-2</v>
      </c>
      <c r="AJ1997" s="13">
        <f t="shared" si="2655"/>
        <v>4.3532136399962694E-3</v>
      </c>
      <c r="AK1997" s="13">
        <f t="shared" si="2656"/>
        <v>1.2437348521783056E-3</v>
      </c>
      <c r="AL1997" s="13">
        <f t="shared" si="2657"/>
        <v>1.1245815177749265E-5</v>
      </c>
      <c r="AM1997" s="13">
        <f t="shared" si="2658"/>
        <v>4.7780124748577826E-4</v>
      </c>
      <c r="AN1997" s="13">
        <f t="shared" si="2659"/>
        <v>5.8807438219673168E-4</v>
      </c>
      <c r="AO1997" s="13">
        <f t="shared" si="2660"/>
        <v>3.6189888663524421E-4</v>
      </c>
      <c r="AP1997" s="13">
        <f t="shared" si="2661"/>
        <v>1.4847419318918161E-4</v>
      </c>
      <c r="AQ1997" s="13">
        <f t="shared" si="2662"/>
        <v>4.5685245638922852E-5</v>
      </c>
      <c r="AR1997" s="13">
        <f t="shared" si="2663"/>
        <v>2.9172711603249017E-3</v>
      </c>
      <c r="AS1997" s="13">
        <f t="shared" si="2664"/>
        <v>2.5004367683782005E-3</v>
      </c>
      <c r="AT1997" s="13">
        <f t="shared" si="2665"/>
        <v>1.0715808865640899E-3</v>
      </c>
      <c r="AU1997" s="13">
        <f t="shared" si="2666"/>
        <v>3.0615600468187178E-4</v>
      </c>
      <c r="AV1997" s="13">
        <f t="shared" si="2667"/>
        <v>6.5602723306758278E-5</v>
      </c>
      <c r="AW1997" s="13">
        <f t="shared" si="2668"/>
        <v>3.295433106951589E-7</v>
      </c>
      <c r="AX1997" s="13">
        <f t="shared" si="2669"/>
        <v>6.8255099916580655E-5</v>
      </c>
      <c r="AY1997" s="13">
        <f t="shared" si="2670"/>
        <v>8.4007892248992298E-5</v>
      </c>
      <c r="AZ1997" s="13">
        <f t="shared" si="2671"/>
        <v>5.1698158589933617E-5</v>
      </c>
      <c r="BA1997" s="13">
        <f t="shared" si="2672"/>
        <v>2.1209908815616753E-5</v>
      </c>
      <c r="BB1997" s="13">
        <f t="shared" si="2673"/>
        <v>6.5262512858780766E-6</v>
      </c>
      <c r="BC1997" s="13">
        <f t="shared" si="2674"/>
        <v>1.606492747015112E-6</v>
      </c>
      <c r="BD1997" s="13">
        <f t="shared" si="2675"/>
        <v>5.9842610441610184E-4</v>
      </c>
      <c r="BE1997" s="13">
        <f t="shared" si="2676"/>
        <v>5.1291996952134702E-4</v>
      </c>
      <c r="BF1997" s="13">
        <f t="shared" si="2677"/>
        <v>2.1981569085332561E-4</v>
      </c>
      <c r="BG1997" s="13">
        <f t="shared" si="2678"/>
        <v>6.2802439388241773E-5</v>
      </c>
      <c r="BH1997" s="13">
        <f t="shared" si="2679"/>
        <v>1.3457227659008046E-5</v>
      </c>
      <c r="BI1997" s="13">
        <f t="shared" si="2680"/>
        <v>2.3068782426980343E-6</v>
      </c>
      <c r="BJ1997" s="14">
        <f t="shared" si="2681"/>
        <v>0.25772034521318266</v>
      </c>
      <c r="BK1997" s="14">
        <f t="shared" si="2682"/>
        <v>0.29358895135196417</v>
      </c>
      <c r="BL1997" s="14">
        <f t="shared" si="2683"/>
        <v>0.40993475811035457</v>
      </c>
      <c r="BM1997" s="14">
        <f t="shared" si="2684"/>
        <v>0.34677865937585145</v>
      </c>
      <c r="BN1997" s="14">
        <f t="shared" si="2685"/>
        <v>0.65289733142571271</v>
      </c>
    </row>
    <row r="1998" spans="1:66" x14ac:dyDescent="0.25">
      <c r="A1998" t="s">
        <v>342</v>
      </c>
      <c r="B1998" t="s">
        <v>196</v>
      </c>
      <c r="C1998" t="s">
        <v>194</v>
      </c>
      <c r="D1998" t="s">
        <v>430</v>
      </c>
      <c r="E1998" s="10">
        <f>VLOOKUP(A1998,home!$A$2:$E$404,3,FALSE)</f>
        <v>1.1667000000000001</v>
      </c>
      <c r="F1998" s="10" t="e">
        <f>VLOOKUP(B1998,home!$B$2:$E$404,3,FALSE)</f>
        <v>#N/A</v>
      </c>
      <c r="G1998" s="10">
        <f>VLOOKUP(C1998,away!$B$2:$E$404,4,FALSE)</f>
        <v>1.2</v>
      </c>
      <c r="H1998" s="10">
        <f>VLOOKUP(A1998,away!$A$2:$E$404,3,FALSE)</f>
        <v>1.0832999999999999</v>
      </c>
      <c r="I1998" s="10">
        <f>VLOOKUP(C1998,away!$B$2:$E$404,3,FALSE)</f>
        <v>0.55389999999999995</v>
      </c>
      <c r="J1998" s="10" t="e">
        <f>VLOOKUP(B1998,home!$B$2:$E$404,4,FALSE)</f>
        <v>#N/A</v>
      </c>
      <c r="K1998" s="12" t="e">
        <f t="shared" si="2630"/>
        <v>#N/A</v>
      </c>
      <c r="L1998" s="12" t="e">
        <f t="shared" si="2631"/>
        <v>#N/A</v>
      </c>
      <c r="M1998" s="13" t="e">
        <f t="shared" si="2632"/>
        <v>#N/A</v>
      </c>
      <c r="N1998" s="13" t="e">
        <f t="shared" si="2633"/>
        <v>#N/A</v>
      </c>
      <c r="O1998" s="13" t="e">
        <f t="shared" si="2634"/>
        <v>#N/A</v>
      </c>
      <c r="P1998" s="13" t="e">
        <f t="shared" si="2635"/>
        <v>#N/A</v>
      </c>
      <c r="Q1998" s="13" t="e">
        <f t="shared" si="2636"/>
        <v>#N/A</v>
      </c>
      <c r="R1998" s="13" t="e">
        <f t="shared" si="2637"/>
        <v>#N/A</v>
      </c>
      <c r="S1998" s="13" t="e">
        <f t="shared" si="2638"/>
        <v>#N/A</v>
      </c>
      <c r="T1998" s="13" t="e">
        <f t="shared" si="2639"/>
        <v>#N/A</v>
      </c>
      <c r="U1998" s="13" t="e">
        <f t="shared" si="2640"/>
        <v>#N/A</v>
      </c>
      <c r="V1998" s="13" t="e">
        <f t="shared" si="2641"/>
        <v>#N/A</v>
      </c>
      <c r="W1998" s="13" t="e">
        <f t="shared" si="2642"/>
        <v>#N/A</v>
      </c>
      <c r="X1998" s="13" t="e">
        <f t="shared" si="2643"/>
        <v>#N/A</v>
      </c>
      <c r="Y1998" s="13" t="e">
        <f t="shared" si="2644"/>
        <v>#N/A</v>
      </c>
      <c r="Z1998" s="13" t="e">
        <f t="shared" si="2645"/>
        <v>#N/A</v>
      </c>
      <c r="AA1998" s="13" t="e">
        <f t="shared" si="2646"/>
        <v>#N/A</v>
      </c>
      <c r="AB1998" s="13" t="e">
        <f t="shared" si="2647"/>
        <v>#N/A</v>
      </c>
      <c r="AC1998" s="13" t="e">
        <f t="shared" si="2648"/>
        <v>#N/A</v>
      </c>
      <c r="AD1998" s="13" t="e">
        <f t="shared" si="2649"/>
        <v>#N/A</v>
      </c>
      <c r="AE1998" s="13" t="e">
        <f t="shared" si="2650"/>
        <v>#N/A</v>
      </c>
      <c r="AF1998" s="13" t="e">
        <f t="shared" si="2651"/>
        <v>#N/A</v>
      </c>
      <c r="AG1998" s="13" t="e">
        <f t="shared" si="2652"/>
        <v>#N/A</v>
      </c>
      <c r="AH1998" s="13" t="e">
        <f t="shared" si="2653"/>
        <v>#N/A</v>
      </c>
      <c r="AI1998" s="13" t="e">
        <f t="shared" si="2654"/>
        <v>#N/A</v>
      </c>
      <c r="AJ1998" s="13" t="e">
        <f t="shared" si="2655"/>
        <v>#N/A</v>
      </c>
      <c r="AK1998" s="13" t="e">
        <f t="shared" si="2656"/>
        <v>#N/A</v>
      </c>
      <c r="AL1998" s="13" t="e">
        <f t="shared" si="2657"/>
        <v>#N/A</v>
      </c>
      <c r="AM1998" s="13" t="e">
        <f t="shared" si="2658"/>
        <v>#N/A</v>
      </c>
      <c r="AN1998" s="13" t="e">
        <f t="shared" si="2659"/>
        <v>#N/A</v>
      </c>
      <c r="AO1998" s="13" t="e">
        <f t="shared" si="2660"/>
        <v>#N/A</v>
      </c>
      <c r="AP1998" s="13" t="e">
        <f t="shared" si="2661"/>
        <v>#N/A</v>
      </c>
      <c r="AQ1998" s="13" t="e">
        <f t="shared" si="2662"/>
        <v>#N/A</v>
      </c>
      <c r="AR1998" s="13" t="e">
        <f t="shared" si="2663"/>
        <v>#N/A</v>
      </c>
      <c r="AS1998" s="13" t="e">
        <f t="shared" si="2664"/>
        <v>#N/A</v>
      </c>
      <c r="AT1998" s="13" t="e">
        <f t="shared" si="2665"/>
        <v>#N/A</v>
      </c>
      <c r="AU1998" s="13" t="e">
        <f t="shared" si="2666"/>
        <v>#N/A</v>
      </c>
      <c r="AV1998" s="13" t="e">
        <f t="shared" si="2667"/>
        <v>#N/A</v>
      </c>
      <c r="AW1998" s="13" t="e">
        <f t="shared" si="2668"/>
        <v>#N/A</v>
      </c>
      <c r="AX1998" s="13" t="e">
        <f t="shared" si="2669"/>
        <v>#N/A</v>
      </c>
      <c r="AY1998" s="13" t="e">
        <f t="shared" si="2670"/>
        <v>#N/A</v>
      </c>
      <c r="AZ1998" s="13" t="e">
        <f t="shared" si="2671"/>
        <v>#N/A</v>
      </c>
      <c r="BA1998" s="13" t="e">
        <f t="shared" si="2672"/>
        <v>#N/A</v>
      </c>
      <c r="BB1998" s="13" t="e">
        <f t="shared" si="2673"/>
        <v>#N/A</v>
      </c>
      <c r="BC1998" s="13" t="e">
        <f t="shared" si="2674"/>
        <v>#N/A</v>
      </c>
      <c r="BD1998" s="13" t="e">
        <f t="shared" si="2675"/>
        <v>#N/A</v>
      </c>
      <c r="BE1998" s="13" t="e">
        <f t="shared" si="2676"/>
        <v>#N/A</v>
      </c>
      <c r="BF1998" s="13" t="e">
        <f t="shared" si="2677"/>
        <v>#N/A</v>
      </c>
      <c r="BG1998" s="13" t="e">
        <f t="shared" si="2678"/>
        <v>#N/A</v>
      </c>
      <c r="BH1998" s="13" t="e">
        <f t="shared" si="2679"/>
        <v>#N/A</v>
      </c>
      <c r="BI1998" s="13" t="e">
        <f t="shared" si="2680"/>
        <v>#N/A</v>
      </c>
      <c r="BJ1998" s="14" t="e">
        <f t="shared" si="2681"/>
        <v>#N/A</v>
      </c>
      <c r="BK1998" s="14" t="e">
        <f t="shared" si="2682"/>
        <v>#N/A</v>
      </c>
      <c r="BL1998" s="14" t="e">
        <f t="shared" si="2683"/>
        <v>#N/A</v>
      </c>
      <c r="BM1998" s="14" t="e">
        <f t="shared" si="2684"/>
        <v>#N/A</v>
      </c>
      <c r="BN1998" s="14" t="e">
        <f t="shared" si="2685"/>
        <v>#N/A</v>
      </c>
    </row>
    <row r="1999" spans="1:66" x14ac:dyDescent="0.25">
      <c r="A1999" t="s">
        <v>342</v>
      </c>
      <c r="B1999" t="s">
        <v>183</v>
      </c>
      <c r="C1999" t="s">
        <v>177</v>
      </c>
      <c r="D1999" t="s">
        <v>430</v>
      </c>
      <c r="E1999" s="10">
        <f>VLOOKUP(A1999,home!$A$2:$E$404,3,FALSE)</f>
        <v>1.1667000000000001</v>
      </c>
      <c r="F1999" s="10">
        <f>VLOOKUP(B1999,home!$B$2:$E$404,3,FALSE)</f>
        <v>1.7141999999999999</v>
      </c>
      <c r="G1999" s="10">
        <f>VLOOKUP(C1999,away!$B$2:$E$404,4,FALSE)</f>
        <v>0.85709999999999997</v>
      </c>
      <c r="H1999" s="10">
        <f>VLOOKUP(A1999,away!$A$2:$E$404,3,FALSE)</f>
        <v>1.0832999999999999</v>
      </c>
      <c r="I1999" s="10">
        <f>VLOOKUP(C1999,away!$B$2:$E$404,3,FALSE)</f>
        <v>0.92310000000000003</v>
      </c>
      <c r="J1999" s="10">
        <f>VLOOKUP(B1999,home!$B$2:$E$404,4,FALSE)</f>
        <v>0.46160000000000001</v>
      </c>
      <c r="K1999" s="12">
        <f t="shared" si="2630"/>
        <v>1.7141632646939999</v>
      </c>
      <c r="L1999" s="12">
        <f t="shared" si="2631"/>
        <v>0.46159733656800001</v>
      </c>
      <c r="M1999" s="13">
        <f t="shared" si="2632"/>
        <v>0.11352177601934783</v>
      </c>
      <c r="N1999" s="13">
        <f t="shared" si="2633"/>
        <v>0.19459485819518629</v>
      </c>
      <c r="O1999" s="13">
        <f t="shared" si="2634"/>
        <v>5.2401349453000012E-2</v>
      </c>
      <c r="P1999" s="13">
        <f t="shared" si="2635"/>
        <v>8.9824468252725637E-2</v>
      </c>
      <c r="Q1999" s="13">
        <f t="shared" si="2636"/>
        <v>0.1667836787082633</v>
      </c>
      <c r="R1999" s="13">
        <f t="shared" si="2637"/>
        <v>1.2094161670036914E-2</v>
      </c>
      <c r="S1999" s="13">
        <f t="shared" si="2638"/>
        <v>1.7768474428002678E-2</v>
      </c>
      <c r="T1999" s="13">
        <f t="shared" si="2639"/>
        <v>7.6986901874747382E-2</v>
      </c>
      <c r="U1999" s="13">
        <f t="shared" si="2640"/>
        <v>2.0731367652047514E-2</v>
      </c>
      <c r="V1999" s="13">
        <f t="shared" si="2641"/>
        <v>1.5621513560588455E-3</v>
      </c>
      <c r="W1999" s="13">
        <f t="shared" si="2642"/>
        <v>9.5298151730743935E-2</v>
      </c>
      <c r="X1999" s="13">
        <f t="shared" si="2643"/>
        <v>4.3989373018764537E-2</v>
      </c>
      <c r="Y1999" s="13">
        <f t="shared" si="2644"/>
        <v>1.0152688711378977E-2</v>
      </c>
      <c r="Z1999" s="13">
        <f t="shared" si="2645"/>
        <v>1.8608776049706122E-3</v>
      </c>
      <c r="AA1999" s="13">
        <f t="shared" si="2646"/>
        <v>3.1898480305323756E-3</v>
      </c>
      <c r="AB1999" s="13">
        <f t="shared" si="2647"/>
        <v>2.7339601569475523E-3</v>
      </c>
      <c r="AC1999" s="13">
        <f t="shared" si="2648"/>
        <v>7.7253578459004723E-5</v>
      </c>
      <c r="AD1999" s="13">
        <f t="shared" si="2649"/>
        <v>4.0839147722519016E-2</v>
      </c>
      <c r="AE1999" s="13">
        <f t="shared" si="2650"/>
        <v>1.8851241816421883E-2</v>
      </c>
      <c r="AF1999" s="13">
        <f t="shared" si="2651"/>
        <v>4.3508415067298233E-3</v>
      </c>
      <c r="AG1999" s="13">
        <f t="shared" si="2652"/>
        <v>6.6944561711199709E-4</v>
      </c>
      <c r="AH1999" s="13">
        <f t="shared" si="2653"/>
        <v>2.1474403653336829E-4</v>
      </c>
      <c r="AI1999" s="13">
        <f t="shared" si="2654"/>
        <v>3.6810633873760615E-4</v>
      </c>
      <c r="AJ1999" s="13">
        <f t="shared" si="2655"/>
        <v>3.1549718168250523E-4</v>
      </c>
      <c r="AK1999" s="13">
        <f t="shared" si="2656"/>
        <v>1.8027122631821308E-4</v>
      </c>
      <c r="AL1999" s="13">
        <f t="shared" si="2657"/>
        <v>2.4450856387298378E-6</v>
      </c>
      <c r="AM1999" s="13">
        <f t="shared" si="2658"/>
        <v>1.4000993357470739E-2</v>
      </c>
      <c r="AN1999" s="13">
        <f t="shared" si="2659"/>
        <v>6.462821243114752E-3</v>
      </c>
      <c r="AO1999" s="13">
        <f t="shared" si="2660"/>
        <v>1.4916105362684303E-3</v>
      </c>
      <c r="AP1999" s="13">
        <f t="shared" si="2661"/>
        <v>2.2950781691275792E-4</v>
      </c>
      <c r="AQ1999" s="13">
        <f t="shared" si="2662"/>
        <v>2.6485049252116303E-5</v>
      </c>
      <c r="AR1999" s="13">
        <f t="shared" si="2663"/>
        <v>1.9825055061532821E-5</v>
      </c>
      <c r="AS1999" s="13">
        <f t="shared" si="2664"/>
        <v>3.3983381107015408E-5</v>
      </c>
      <c r="AT1999" s="13">
        <f t="shared" si="2665"/>
        <v>2.9126531751870972E-5</v>
      </c>
      <c r="AU1999" s="13">
        <f t="shared" si="2666"/>
        <v>1.6642543585666867E-5</v>
      </c>
      <c r="AV1999" s="13">
        <f t="shared" si="2667"/>
        <v>7.1320092114047209E-6</v>
      </c>
      <c r="AW1999" s="13">
        <f t="shared" si="2668"/>
        <v>5.3741161934001446E-8</v>
      </c>
      <c r="AX1999" s="13">
        <f t="shared" si="2669"/>
        <v>3.9999980804335073E-3</v>
      </c>
      <c r="AY1999" s="13">
        <f t="shared" si="2670"/>
        <v>1.8463884602052197E-3</v>
      </c>
      <c r="AZ1999" s="13">
        <f t="shared" si="2671"/>
        <v>4.2614399775031003E-4</v>
      </c>
      <c r="BA1999" s="13">
        <f t="shared" si="2672"/>
        <v>6.5568978118660983E-5</v>
      </c>
      <c r="BB1999" s="13">
        <f t="shared" si="2673"/>
        <v>7.5666164152648431E-6</v>
      </c>
      <c r="BC1999" s="13">
        <f t="shared" si="2674"/>
        <v>6.985459968235921E-7</v>
      </c>
      <c r="BD1999" s="13">
        <f t="shared" si="2675"/>
        <v>1.5251987689529163E-6</v>
      </c>
      <c r="BE1999" s="13">
        <f t="shared" si="2676"/>
        <v>2.6144397010956006E-6</v>
      </c>
      <c r="BF1999" s="13">
        <f t="shared" si="2677"/>
        <v>2.2407882466878205E-6</v>
      </c>
      <c r="BG1999" s="13">
        <f t="shared" si="2678"/>
        <v>1.2803589654767796E-6</v>
      </c>
      <c r="BH1999" s="13">
        <f t="shared" si="2679"/>
        <v>5.4868607606047681E-7</v>
      </c>
      <c r="BI1999" s="13">
        <f t="shared" si="2680"/>
        <v>1.8810750308639334E-7</v>
      </c>
      <c r="BJ1999" s="14">
        <f t="shared" si="2681"/>
        <v>0.6810741115838056</v>
      </c>
      <c r="BK1999" s="14">
        <f t="shared" si="2682"/>
        <v>0.22460295718043793</v>
      </c>
      <c r="BL1999" s="14">
        <f t="shared" si="2683"/>
        <v>9.2344412845814891E-2</v>
      </c>
      <c r="BM1999" s="14">
        <f t="shared" si="2684"/>
        <v>0.36881573219742597</v>
      </c>
      <c r="BN1999" s="14">
        <f t="shared" si="2685"/>
        <v>0.62922029229856002</v>
      </c>
    </row>
    <row r="2000" spans="1:66" x14ac:dyDescent="0.25">
      <c r="A2000" t="s">
        <v>344</v>
      </c>
      <c r="B2000" t="s">
        <v>227</v>
      </c>
      <c r="C2000" t="s">
        <v>220</v>
      </c>
      <c r="D2000" t="s">
        <v>430</v>
      </c>
      <c r="E2000" s="10">
        <f>VLOOKUP(A2000,home!$A$2:$E$404,3,FALSE)</f>
        <v>1.8042</v>
      </c>
      <c r="F2000" s="10">
        <f>VLOOKUP(B2000,home!$B$2:$E$404,3,FALSE)</f>
        <v>1.2194</v>
      </c>
      <c r="G2000" s="10">
        <f>VLOOKUP(C2000,away!$B$2:$E$404,4,FALSE)</f>
        <v>1.1085</v>
      </c>
      <c r="H2000" s="10">
        <f>VLOOKUP(A2000,away!$A$2:$E$404,3,FALSE)</f>
        <v>1.2458</v>
      </c>
      <c r="I2000" s="10">
        <f>VLOOKUP(C2000,away!$B$2:$E$404,3,FALSE)</f>
        <v>0.74919999999999998</v>
      </c>
      <c r="J2000" s="10">
        <f>VLOOKUP(B2000,home!$B$2:$E$404,4,FALSE)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344</v>
      </c>
      <c r="B2001" t="s">
        <v>230</v>
      </c>
      <c r="C2001" t="s">
        <v>217</v>
      </c>
      <c r="D2001" t="s">
        <v>430</v>
      </c>
      <c r="E2001" s="10">
        <f>VLOOKUP(A2001,home!$A$2:$E$404,3,FALSE)</f>
        <v>1.8042</v>
      </c>
      <c r="F2001" s="10">
        <f>VLOOKUP(B2001,home!$B$2:$E$404,3,FALSE)</f>
        <v>1.2563</v>
      </c>
      <c r="G2001" s="10">
        <f>VLOOKUP(C2001,away!$B$2:$E$404,4,FALSE)</f>
        <v>1.0346</v>
      </c>
      <c r="H2001" s="10">
        <f>VLOOKUP(A2001,away!$A$2:$E$404,3,FALSE)</f>
        <v>1.2458</v>
      </c>
      <c r="I2001" s="10">
        <f>VLOOKUP(C2001,away!$B$2:$E$404,3,FALSE)</f>
        <v>0.85619999999999996</v>
      </c>
      <c r="J2001" s="10">
        <f>VLOOKUP(B2001,home!$B$2:$E$404,4,FALSE)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345</v>
      </c>
      <c r="B2002" t="s">
        <v>242</v>
      </c>
      <c r="C2002" t="s">
        <v>244</v>
      </c>
      <c r="D2002" t="s">
        <v>430</v>
      </c>
      <c r="E2002" s="10">
        <f>VLOOKUP(A2002,home!$A$2:$E$404,3,FALSE)</f>
        <v>1.5690999999999999</v>
      </c>
      <c r="F2002" s="10">
        <f>VLOOKUP(B2002,home!$B$2:$E$404,3,FALSE)</f>
        <v>0.40560000000000002</v>
      </c>
      <c r="G2002" s="10">
        <f>VLOOKUP(C2002,away!$B$2:$E$404,4,FALSE)</f>
        <v>1.5295000000000001</v>
      </c>
      <c r="H2002" s="10">
        <f>VLOOKUP(A2002,away!$A$2:$E$404,3,FALSE)</f>
        <v>1.1701999999999999</v>
      </c>
      <c r="I2002" s="10">
        <f>VLOOKUP(C2002,away!$B$2:$E$404,3,FALSE)</f>
        <v>1.1109</v>
      </c>
      <c r="J2002" s="10">
        <f>VLOOKUP(B2002,home!$B$2:$E$404,4,FALSE)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345</v>
      </c>
      <c r="B2003" t="s">
        <v>233</v>
      </c>
      <c r="C2003" t="s">
        <v>243</v>
      </c>
      <c r="D2003" t="s">
        <v>430</v>
      </c>
      <c r="E2003" s="10">
        <f>VLOOKUP(A2003,home!$A$2:$E$404,3,FALSE)</f>
        <v>1.5690999999999999</v>
      </c>
      <c r="F2003" s="10">
        <f>VLOOKUP(B2003,home!$B$2:$E$404,3,FALSE)</f>
        <v>1.0197000000000001</v>
      </c>
      <c r="G2003" s="10">
        <f>VLOOKUP(C2003,away!$B$2:$E$404,4,FALSE)</f>
        <v>1.2166999999999999</v>
      </c>
      <c r="H2003" s="10">
        <f>VLOOKUP(A2003,away!$A$2:$E$404,3,FALSE)</f>
        <v>1.1701999999999999</v>
      </c>
      <c r="I2003" s="10">
        <f>VLOOKUP(C2003,away!$B$2:$E$404,3,FALSE)</f>
        <v>0.77690000000000003</v>
      </c>
      <c r="J2003" s="10">
        <f>VLOOKUP(B2003,home!$B$2:$E$404,4,FALSE)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345</v>
      </c>
      <c r="B2004" t="s">
        <v>241</v>
      </c>
      <c r="C2004" t="s">
        <v>235</v>
      </c>
      <c r="D2004" t="s">
        <v>430</v>
      </c>
      <c r="E2004" s="10">
        <f>VLOOKUP(A2004,home!$A$2:$E$404,3,FALSE)</f>
        <v>1.5690999999999999</v>
      </c>
      <c r="F2004" s="10">
        <f>VLOOKUP(B2004,home!$B$2:$E$404,3,FALSE)</f>
        <v>0.92700000000000005</v>
      </c>
      <c r="G2004" s="10">
        <f>VLOOKUP(C2004,away!$B$2:$E$404,4,FALSE)</f>
        <v>0.9849</v>
      </c>
      <c r="H2004" s="10">
        <f>VLOOKUP(A2004,away!$A$2:$E$404,3,FALSE)</f>
        <v>1.1701999999999999</v>
      </c>
      <c r="I2004" s="10">
        <f>VLOOKUP(C2004,away!$B$2:$E$404,3,FALSE)</f>
        <v>1.2430000000000001</v>
      </c>
      <c r="J2004" s="10">
        <f>VLOOKUP(B2004,home!$B$2:$E$404,4,FALSE)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345</v>
      </c>
      <c r="B2005" t="s">
        <v>234</v>
      </c>
      <c r="C2005" t="s">
        <v>237</v>
      </c>
      <c r="D2005" t="s">
        <v>430</v>
      </c>
      <c r="E2005" s="10">
        <f>VLOOKUP(A2005,home!$A$2:$E$404,3,FALSE)</f>
        <v>1.5690999999999999</v>
      </c>
      <c r="F2005" s="10">
        <f>VLOOKUP(B2005,home!$B$2:$E$404,3,FALSE)</f>
        <v>1.6222000000000001</v>
      </c>
      <c r="G2005" s="10">
        <f>VLOOKUP(C2005,away!$B$2:$E$404,4,FALSE)</f>
        <v>0.63729999999999998</v>
      </c>
      <c r="H2005" s="10">
        <f>VLOOKUP(A2005,away!$A$2:$E$404,3,FALSE)</f>
        <v>1.1701999999999999</v>
      </c>
      <c r="I2005" s="10">
        <f>VLOOKUP(C2005,away!$B$2:$E$404,3,FALSE)</f>
        <v>0.94</v>
      </c>
      <c r="J2005" s="10">
        <f>VLOOKUP(B2005,home!$B$2:$E$404,4,FALSE)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346</v>
      </c>
      <c r="B2006" t="s">
        <v>323</v>
      </c>
      <c r="C2006" t="s">
        <v>258</v>
      </c>
      <c r="D2006" t="s">
        <v>430</v>
      </c>
      <c r="E2006" s="10">
        <f>VLOOKUP(A2006,home!$A$2:$E$404,3,FALSE)</f>
        <v>1.254</v>
      </c>
      <c r="F2006" s="10">
        <f>VLOOKUP(B2006,home!$B$2:$E$404,3,FALSE)</f>
        <v>1.2759</v>
      </c>
      <c r="G2006" s="10">
        <f>VLOOKUP(C2006,away!$B$2:$E$404,4,FALSE)</f>
        <v>0.58479999999999999</v>
      </c>
      <c r="H2006" s="10">
        <f>VLOOKUP(A2006,away!$A$2:$E$404,3,FALSE)</f>
        <v>0.9476</v>
      </c>
      <c r="I2006" s="10">
        <f>VLOOKUP(C2006,away!$B$2:$E$404,3,FALSE)</f>
        <v>0.84419999999999995</v>
      </c>
      <c r="J2006" s="10">
        <f>VLOOKUP(B2006,home!$B$2:$E$404,4,FALSE)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346</v>
      </c>
      <c r="B2007" t="s">
        <v>324</v>
      </c>
      <c r="C2007" t="s">
        <v>247</v>
      </c>
      <c r="D2007" t="s">
        <v>430</v>
      </c>
      <c r="E2007" s="10">
        <f>VLOOKUP(A2007,home!$A$2:$E$404,3,FALSE)</f>
        <v>1.254</v>
      </c>
      <c r="F2007" s="10">
        <f>VLOOKUP(B2007,home!$B$2:$E$404,3,FALSE)</f>
        <v>0.74429999999999996</v>
      </c>
      <c r="G2007" s="10">
        <f>VLOOKUP(C2007,away!$B$2:$E$404,4,FALSE)</f>
        <v>0.47849999999999998</v>
      </c>
      <c r="H2007" s="10">
        <f>VLOOKUP(A2007,away!$A$2:$E$404,3,FALSE)</f>
        <v>0.9476</v>
      </c>
      <c r="I2007" s="10">
        <f>VLOOKUP(C2007,away!$B$2:$E$404,3,FALSE)</f>
        <v>1.5478000000000001</v>
      </c>
      <c r="J2007" s="10">
        <f>VLOOKUP(B2007,home!$B$2:$E$404,4,FALSE)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347</v>
      </c>
      <c r="B2008" t="s">
        <v>325</v>
      </c>
      <c r="C2008" t="s">
        <v>271</v>
      </c>
      <c r="D2008" t="s">
        <v>430</v>
      </c>
      <c r="E2008" s="10">
        <f>VLOOKUP(A2008,home!$A$2:$E$404,3,FALSE)</f>
        <v>1.5417000000000001</v>
      </c>
      <c r="F2008" s="10" t="e">
        <f>VLOOKUP(B2008,home!$B$2:$E$404,3,FALSE)</f>
        <v>#N/A</v>
      </c>
      <c r="G2008" s="10">
        <f>VLOOKUP(C2008,away!$B$2:$E$404,4,FALSE)</f>
        <v>0.72070000000000001</v>
      </c>
      <c r="H2008" s="10">
        <f>VLOOKUP(A2008,away!$A$2:$E$404,3,FALSE)</f>
        <v>1.125</v>
      </c>
      <c r="I2008" s="10">
        <f>VLOOKUP(C2008,away!$B$2:$E$404,3,FALSE)</f>
        <v>0.69140000000000001</v>
      </c>
      <c r="J2008" s="10" t="e">
        <f>VLOOKUP(B2008,home!$B$2:$E$404,4,FALSE)</f>
        <v>#N/A</v>
      </c>
      <c r="K2008" s="12" t="e">
        <f t="shared" si="2630"/>
        <v>#N/A</v>
      </c>
      <c r="L2008" s="12" t="e">
        <f t="shared" si="2631"/>
        <v>#N/A</v>
      </c>
      <c r="M2008" s="13" t="e">
        <f t="shared" si="2632"/>
        <v>#N/A</v>
      </c>
      <c r="N2008" s="13" t="e">
        <f t="shared" si="2633"/>
        <v>#N/A</v>
      </c>
      <c r="O2008" s="13" t="e">
        <f t="shared" si="2634"/>
        <v>#N/A</v>
      </c>
      <c r="P2008" s="13" t="e">
        <f t="shared" si="2635"/>
        <v>#N/A</v>
      </c>
      <c r="Q2008" s="13" t="e">
        <f t="shared" si="2636"/>
        <v>#N/A</v>
      </c>
      <c r="R2008" s="13" t="e">
        <f t="shared" si="2637"/>
        <v>#N/A</v>
      </c>
      <c r="S2008" s="13" t="e">
        <f t="shared" si="2638"/>
        <v>#N/A</v>
      </c>
      <c r="T2008" s="13" t="e">
        <f t="shared" si="2639"/>
        <v>#N/A</v>
      </c>
      <c r="U2008" s="13" t="e">
        <f t="shared" si="2640"/>
        <v>#N/A</v>
      </c>
      <c r="V2008" s="13" t="e">
        <f t="shared" si="2641"/>
        <v>#N/A</v>
      </c>
      <c r="W2008" s="13" t="e">
        <f t="shared" si="2642"/>
        <v>#N/A</v>
      </c>
      <c r="X2008" s="13" t="e">
        <f t="shared" si="2643"/>
        <v>#N/A</v>
      </c>
      <c r="Y2008" s="13" t="e">
        <f t="shared" si="2644"/>
        <v>#N/A</v>
      </c>
      <c r="Z2008" s="13" t="e">
        <f t="shared" si="2645"/>
        <v>#N/A</v>
      </c>
      <c r="AA2008" s="13" t="e">
        <f t="shared" si="2646"/>
        <v>#N/A</v>
      </c>
      <c r="AB2008" s="13" t="e">
        <f t="shared" si="2647"/>
        <v>#N/A</v>
      </c>
      <c r="AC2008" s="13" t="e">
        <f t="shared" si="2648"/>
        <v>#N/A</v>
      </c>
      <c r="AD2008" s="13" t="e">
        <f t="shared" si="2649"/>
        <v>#N/A</v>
      </c>
      <c r="AE2008" s="13" t="e">
        <f t="shared" si="2650"/>
        <v>#N/A</v>
      </c>
      <c r="AF2008" s="13" t="e">
        <f t="shared" si="2651"/>
        <v>#N/A</v>
      </c>
      <c r="AG2008" s="13" t="e">
        <f t="shared" si="2652"/>
        <v>#N/A</v>
      </c>
      <c r="AH2008" s="13" t="e">
        <f t="shared" si="2653"/>
        <v>#N/A</v>
      </c>
      <c r="AI2008" s="13" t="e">
        <f t="shared" si="2654"/>
        <v>#N/A</v>
      </c>
      <c r="AJ2008" s="13" t="e">
        <f t="shared" si="2655"/>
        <v>#N/A</v>
      </c>
      <c r="AK2008" s="13" t="e">
        <f t="shared" si="2656"/>
        <v>#N/A</v>
      </c>
      <c r="AL2008" s="13" t="e">
        <f t="shared" si="2657"/>
        <v>#N/A</v>
      </c>
      <c r="AM2008" s="13" t="e">
        <f t="shared" si="2658"/>
        <v>#N/A</v>
      </c>
      <c r="AN2008" s="13" t="e">
        <f t="shared" si="2659"/>
        <v>#N/A</v>
      </c>
      <c r="AO2008" s="13" t="e">
        <f t="shared" si="2660"/>
        <v>#N/A</v>
      </c>
      <c r="AP2008" s="13" t="e">
        <f t="shared" si="2661"/>
        <v>#N/A</v>
      </c>
      <c r="AQ2008" s="13" t="e">
        <f t="shared" si="2662"/>
        <v>#N/A</v>
      </c>
      <c r="AR2008" s="13" t="e">
        <f t="shared" si="2663"/>
        <v>#N/A</v>
      </c>
      <c r="AS2008" s="13" t="e">
        <f t="shared" si="2664"/>
        <v>#N/A</v>
      </c>
      <c r="AT2008" s="13" t="e">
        <f t="shared" si="2665"/>
        <v>#N/A</v>
      </c>
      <c r="AU2008" s="13" t="e">
        <f t="shared" si="2666"/>
        <v>#N/A</v>
      </c>
      <c r="AV2008" s="13" t="e">
        <f t="shared" si="2667"/>
        <v>#N/A</v>
      </c>
      <c r="AW2008" s="13" t="e">
        <f t="shared" si="2668"/>
        <v>#N/A</v>
      </c>
      <c r="AX2008" s="13" t="e">
        <f t="shared" si="2669"/>
        <v>#N/A</v>
      </c>
      <c r="AY2008" s="13" t="e">
        <f t="shared" si="2670"/>
        <v>#N/A</v>
      </c>
      <c r="AZ2008" s="13" t="e">
        <f t="shared" si="2671"/>
        <v>#N/A</v>
      </c>
      <c r="BA2008" s="13" t="e">
        <f t="shared" si="2672"/>
        <v>#N/A</v>
      </c>
      <c r="BB2008" s="13" t="e">
        <f t="shared" si="2673"/>
        <v>#N/A</v>
      </c>
      <c r="BC2008" s="13" t="e">
        <f t="shared" si="2674"/>
        <v>#N/A</v>
      </c>
      <c r="BD2008" s="13" t="e">
        <f t="shared" si="2675"/>
        <v>#N/A</v>
      </c>
      <c r="BE2008" s="13" t="e">
        <f t="shared" si="2676"/>
        <v>#N/A</v>
      </c>
      <c r="BF2008" s="13" t="e">
        <f t="shared" si="2677"/>
        <v>#N/A</v>
      </c>
      <c r="BG2008" s="13" t="e">
        <f t="shared" si="2678"/>
        <v>#N/A</v>
      </c>
      <c r="BH2008" s="13" t="e">
        <f t="shared" si="2679"/>
        <v>#N/A</v>
      </c>
      <c r="BI2008" s="13" t="e">
        <f t="shared" si="2680"/>
        <v>#N/A</v>
      </c>
      <c r="BJ2008" s="14" t="e">
        <f t="shared" si="2681"/>
        <v>#N/A</v>
      </c>
      <c r="BK2008" s="14" t="e">
        <f t="shared" si="2682"/>
        <v>#N/A</v>
      </c>
      <c r="BL2008" s="14" t="e">
        <f t="shared" si="2683"/>
        <v>#N/A</v>
      </c>
      <c r="BM2008" s="14" t="e">
        <f t="shared" si="2684"/>
        <v>#N/A</v>
      </c>
      <c r="BN2008" s="14" t="e">
        <f t="shared" si="2685"/>
        <v>#N/A</v>
      </c>
    </row>
    <row r="2009" spans="1:66" x14ac:dyDescent="0.25">
      <c r="A2009" t="s">
        <v>347</v>
      </c>
      <c r="B2009" t="s">
        <v>266</v>
      </c>
      <c r="C2009" t="s">
        <v>259</v>
      </c>
      <c r="D2009" t="s">
        <v>430</v>
      </c>
      <c r="E2009" s="10">
        <f>VLOOKUP(A2009,home!$A$2:$E$404,3,FALSE)</f>
        <v>1.5417000000000001</v>
      </c>
      <c r="F2009" s="10">
        <f>VLOOKUP(B2009,home!$B$2:$E$404,3,FALSE)</f>
        <v>1.0089999999999999</v>
      </c>
      <c r="G2009" s="10">
        <f>VLOOKUP(C2009,away!$B$2:$E$404,4,FALSE)</f>
        <v>1.0810999999999999</v>
      </c>
      <c r="H2009" s="10">
        <f>VLOOKUP(A2009,away!$A$2:$E$404,3,FALSE)</f>
        <v>1.125</v>
      </c>
      <c r="I2009" s="10">
        <f>VLOOKUP(C2009,away!$B$2:$E$404,3,FALSE)</f>
        <v>0.88890000000000002</v>
      </c>
      <c r="J2009" s="10">
        <f>VLOOKUP(B2009,home!$B$2:$E$404,4,FALSE)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347</v>
      </c>
      <c r="B2010" t="s">
        <v>265</v>
      </c>
      <c r="C2010" t="s">
        <v>269</v>
      </c>
      <c r="D2010" t="s">
        <v>430</v>
      </c>
      <c r="E2010" s="10">
        <f>VLOOKUP(A2010,home!$A$2:$E$404,3,FALSE)</f>
        <v>1.5417000000000001</v>
      </c>
      <c r="F2010" s="10">
        <f>VLOOKUP(B2010,home!$B$2:$E$404,3,FALSE)</f>
        <v>0.89190000000000003</v>
      </c>
      <c r="G2010" s="10">
        <f>VLOOKUP(C2010,away!$B$2:$E$404,4,FALSE)</f>
        <v>1.1531</v>
      </c>
      <c r="H2010" s="10">
        <f>VLOOKUP(A2010,away!$A$2:$E$404,3,FALSE)</f>
        <v>1.125</v>
      </c>
      <c r="I2010" s="10">
        <f>VLOOKUP(C2010,away!$B$2:$E$404,3,FALSE)</f>
        <v>0.59260000000000002</v>
      </c>
      <c r="J2010" s="10">
        <f>VLOOKUP(B2010,home!$B$2:$E$404,4,FALSE)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348</v>
      </c>
      <c r="B2011" t="s">
        <v>282</v>
      </c>
      <c r="C2011" t="s">
        <v>278</v>
      </c>
      <c r="D2011" t="s">
        <v>430</v>
      </c>
      <c r="E2011" s="10">
        <f>VLOOKUP(A2011,home!$A$2:$E$404,3,FALSE)</f>
        <v>1.5124</v>
      </c>
      <c r="F2011" s="10">
        <f>VLOOKUP(B2011,home!$B$2:$E$404,3,FALSE)</f>
        <v>1.3665</v>
      </c>
      <c r="G2011" s="10">
        <f>VLOOKUP(C2011,away!$B$2:$E$404,4,FALSE)</f>
        <v>1.1020000000000001</v>
      </c>
      <c r="H2011" s="10">
        <f>VLOOKUP(A2011,away!$A$2:$E$404,3,FALSE)</f>
        <v>1.1446000000000001</v>
      </c>
      <c r="I2011" s="10">
        <f>VLOOKUP(C2011,away!$B$2:$E$404,3,FALSE)</f>
        <v>0.99019999999999997</v>
      </c>
      <c r="J2011" s="10">
        <f>VLOOKUP(B2011,home!$B$2:$E$404,4,FALSE)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356</v>
      </c>
      <c r="B2012" t="s">
        <v>335</v>
      </c>
      <c r="C2012" t="s">
        <v>332</v>
      </c>
      <c r="D2012" t="s">
        <v>430</v>
      </c>
      <c r="E2012" s="10">
        <f>VLOOKUP(A2012,home!$A$2:$E$404,3,FALSE)</f>
        <v>1.6769000000000001</v>
      </c>
      <c r="F2012" s="10">
        <f>VLOOKUP(B2012,home!$B$2:$E$404,3,FALSE)</f>
        <v>0.73399999999999999</v>
      </c>
      <c r="G2012" s="10">
        <f>VLOOKUP(C2012,away!$B$2:$E$404,4,FALSE)</f>
        <v>0.82569999999999999</v>
      </c>
      <c r="H2012" s="10">
        <f>VLOOKUP(A2012,away!$A$2:$E$404,3,FALSE)</f>
        <v>1.5230999999999999</v>
      </c>
      <c r="I2012" s="10">
        <f>VLOOKUP(C2012,away!$B$2:$E$404,3,FALSE)</f>
        <v>1.3130999999999999</v>
      </c>
      <c r="J2012" s="10">
        <f>VLOOKUP(B2012,home!$B$2:$E$404,4,FALSE)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289</v>
      </c>
      <c r="B2013" t="s">
        <v>309</v>
      </c>
      <c r="C2013" t="s">
        <v>307</v>
      </c>
      <c r="D2013" t="s">
        <v>430</v>
      </c>
      <c r="E2013" s="10">
        <f>VLOOKUP(A2013,home!$A$2:$E$404,3,FALSE)</f>
        <v>1.6667000000000001</v>
      </c>
      <c r="F2013" s="10">
        <f>VLOOKUP(B2013,home!$B$2:$E$404,3,FALSE)</f>
        <v>0.9</v>
      </c>
      <c r="G2013" s="10">
        <f>VLOOKUP(C2013,away!$B$2:$E$404,4,FALSE)</f>
        <v>0.6</v>
      </c>
      <c r="H2013" s="10">
        <f>VLOOKUP(A2013,away!$A$2:$E$404,3,FALSE)</f>
        <v>0.93330000000000002</v>
      </c>
      <c r="I2013" s="10">
        <f>VLOOKUP(C2013,away!$B$2:$E$404,3,FALSE)</f>
        <v>3.7501000000000002</v>
      </c>
      <c r="J2013" s="10">
        <f>VLOOKUP(B2013,home!$B$2:$E$404,4,FALSE)</f>
        <v>0.53569999999999995</v>
      </c>
      <c r="K2013" s="12">
        <f t="shared" si="2630"/>
        <v>0.9000180000000001</v>
      </c>
      <c r="L2013" s="12">
        <f t="shared" si="2631"/>
        <v>1.874933034381</v>
      </c>
      <c r="M2013" s="13">
        <f t="shared" si="2632"/>
        <v>6.2352529745140613E-2</v>
      </c>
      <c r="N2013" s="13">
        <f t="shared" si="2633"/>
        <v>5.6118399116161961E-2</v>
      </c>
      <c r="O2013" s="13">
        <f t="shared" si="2634"/>
        <v>0.11690681779638808</v>
      </c>
      <c r="P2013" s="13">
        <f t="shared" si="2635"/>
        <v>0.1052182403394696</v>
      </c>
      <c r="Q2013" s="13">
        <f t="shared" si="2636"/>
        <v>2.5253784667864935E-2</v>
      </c>
      <c r="R2013" s="13">
        <f t="shared" si="2637"/>
        <v>0.1095962273154043</v>
      </c>
      <c r="S2013" s="13">
        <f t="shared" si="2638"/>
        <v>4.4388247539375848E-2</v>
      </c>
      <c r="T2013" s="13">
        <f t="shared" si="2639"/>
        <v>4.7349155116924384E-2</v>
      </c>
      <c r="U2013" s="13">
        <f t="shared" si="2640"/>
        <v>9.8638577315955545E-2</v>
      </c>
      <c r="V2013" s="13">
        <f t="shared" si="2641"/>
        <v>8.3226656149689923E-3</v>
      </c>
      <c r="W2013" s="13">
        <f t="shared" si="2642"/>
        <v>7.5762869230674894E-3</v>
      </c>
      <c r="X2013" s="13">
        <f t="shared" si="2643"/>
        <v>1.420503063000802E-2</v>
      </c>
      <c r="Y2013" s="13">
        <f t="shared" si="2644"/>
        <v>1.3316740591297994E-2</v>
      </c>
      <c r="Z2013" s="13">
        <f t="shared" si="2645"/>
        <v>6.8495195679060261E-2</v>
      </c>
      <c r="AA2013" s="13">
        <f t="shared" si="2646"/>
        <v>6.1646909024676455E-2</v>
      </c>
      <c r="AB2013" s="13">
        <f t="shared" si="2647"/>
        <v>2.7741663883285632E-2</v>
      </c>
      <c r="AC2013" s="13">
        <f t="shared" si="2648"/>
        <v>8.7776734412397096E-4</v>
      </c>
      <c r="AD2013" s="13">
        <f t="shared" si="2649"/>
        <v>1.7046986509813389E-3</v>
      </c>
      <c r="AE2013" s="13">
        <f t="shared" si="2650"/>
        <v>3.1961958143896393E-3</v>
      </c>
      <c r="AF2013" s="13">
        <f t="shared" si="2651"/>
        <v>2.9963265583747094E-3</v>
      </c>
      <c r="AG2013" s="13">
        <f t="shared" si="2652"/>
        <v>1.8726372153632905E-3</v>
      </c>
      <c r="AH2013" s="13">
        <f t="shared" si="2653"/>
        <v>3.2105976268765234E-2</v>
      </c>
      <c r="AI2013" s="13">
        <f t="shared" si="2654"/>
        <v>2.889595654946155E-2</v>
      </c>
      <c r="AJ2013" s="13">
        <f t="shared" si="2655"/>
        <v>1.3003440510866644E-2</v>
      </c>
      <c r="AK2013" s="13">
        <f t="shared" si="2656"/>
        <v>3.9011101739030592E-3</v>
      </c>
      <c r="AL2013" s="13">
        <f t="shared" si="2657"/>
        <v>5.9248364583553471E-5</v>
      </c>
      <c r="AM2013" s="13">
        <f t="shared" si="2658"/>
        <v>3.0685189409178462E-4</v>
      </c>
      <c r="AN2013" s="13">
        <f t="shared" si="2659"/>
        <v>5.7532675289506717E-4</v>
      </c>
      <c r="AO2013" s="13">
        <f t="shared" si="2660"/>
        <v>5.3934956728305804E-4</v>
      </c>
      <c r="AP2013" s="13">
        <f t="shared" si="2661"/>
        <v>3.3708144025936773E-4</v>
      </c>
      <c r="AQ2013" s="13">
        <f t="shared" si="2662"/>
        <v>1.5800128190475367E-4</v>
      </c>
      <c r="AR2013" s="13">
        <f t="shared" si="2663"/>
        <v>1.2039311101472066E-2</v>
      </c>
      <c r="AS2013" s="13">
        <f t="shared" si="2664"/>
        <v>1.0835596698924687E-2</v>
      </c>
      <c r="AT2013" s="13">
        <f t="shared" si="2665"/>
        <v>4.8761160348864E-3</v>
      </c>
      <c r="AU2013" s="13">
        <f t="shared" si="2666"/>
        <v>1.4628640671621297E-3</v>
      </c>
      <c r="AV2013" s="13">
        <f t="shared" si="2667"/>
        <v>3.291509979997814E-4</v>
      </c>
      <c r="AW2013" s="13">
        <f t="shared" si="2668"/>
        <v>2.7772234431268342E-6</v>
      </c>
      <c r="AX2013" s="13">
        <f t="shared" si="2669"/>
        <v>4.6028704669449948E-5</v>
      </c>
      <c r="AY2013" s="13">
        <f t="shared" si="2670"/>
        <v>8.6300738914518708E-5</v>
      </c>
      <c r="AZ2013" s="13">
        <f t="shared" si="2671"/>
        <v>8.0904053141160522E-5</v>
      </c>
      <c r="BA2013" s="13">
        <f t="shared" si="2672"/>
        <v>5.0563227283225914E-5</v>
      </c>
      <c r="BB2013" s="13">
        <f t="shared" si="2673"/>
        <v>2.3700666289558754E-5</v>
      </c>
      <c r="BC2013" s="13">
        <f t="shared" si="2674"/>
        <v>8.8874324326267668E-6</v>
      </c>
      <c r="BD2013" s="13">
        <f t="shared" si="2675"/>
        <v>3.762150349223311E-3</v>
      </c>
      <c r="BE2013" s="13">
        <f t="shared" si="2676"/>
        <v>3.3860030330072656E-3</v>
      </c>
      <c r="BF2013" s="13">
        <f t="shared" si="2677"/>
        <v>1.523731838880567E-3</v>
      </c>
      <c r="BG2013" s="13">
        <f t="shared" si="2678"/>
        <v>4.5712869405520345E-4</v>
      </c>
      <c r="BH2013" s="13">
        <f t="shared" si="2679"/>
        <v>1.0285601324154403E-4</v>
      </c>
      <c r="BI2013" s="13">
        <f t="shared" si="2680"/>
        <v>1.8514452665125601E-5</v>
      </c>
      <c r="BJ2013" s="14">
        <f t="shared" si="2681"/>
        <v>0.17580225104359834</v>
      </c>
      <c r="BK2013" s="14">
        <f t="shared" si="2682"/>
        <v>0.2213049996865771</v>
      </c>
      <c r="BL2013" s="14">
        <f t="shared" si="2683"/>
        <v>0.53123010212022448</v>
      </c>
      <c r="BM2013" s="14">
        <f t="shared" si="2684"/>
        <v>0.52130302603355938</v>
      </c>
      <c r="BN2013" s="14">
        <f t="shared" si="2685"/>
        <v>0.4754459989804295</v>
      </c>
    </row>
    <row r="2014" spans="1:66" x14ac:dyDescent="0.25">
      <c r="A2014" t="s">
        <v>289</v>
      </c>
      <c r="B2014" t="s">
        <v>314</v>
      </c>
      <c r="C2014" t="s">
        <v>316</v>
      </c>
      <c r="D2014" t="s">
        <v>430</v>
      </c>
      <c r="E2014" s="10">
        <f>VLOOKUP(A2014,home!$A$2:$E$404,3,FALSE)</f>
        <v>1.6667000000000001</v>
      </c>
      <c r="F2014" s="10">
        <f>VLOOKUP(B2014,home!$B$2:$E$404,3,FALSE)</f>
        <v>0.6</v>
      </c>
      <c r="G2014" s="10">
        <f>VLOOKUP(C2014,away!$B$2:$E$404,4,FALSE)</f>
        <v>1.8</v>
      </c>
      <c r="H2014" s="10">
        <f>VLOOKUP(A2014,away!$A$2:$E$404,3,FALSE)</f>
        <v>0.93330000000000002</v>
      </c>
      <c r="I2014" s="10">
        <f>VLOOKUP(C2014,away!$B$2:$E$404,3,FALSE)</f>
        <v>0.71430000000000005</v>
      </c>
      <c r="J2014" s="10">
        <f>VLOOKUP(B2014,home!$B$2:$E$404,4,FALSE)</f>
        <v>0.1</v>
      </c>
      <c r="K2014" s="12">
        <f t="shared" si="2630"/>
        <v>1.800036</v>
      </c>
      <c r="L2014" s="12">
        <f t="shared" si="2631"/>
        <v>6.6665619000000009E-2</v>
      </c>
      <c r="M2014" s="13">
        <f t="shared" si="2632"/>
        <v>0.15463285967554322</v>
      </c>
      <c r="N2014" s="13">
        <f t="shared" si="2633"/>
        <v>0.27834471419892609</v>
      </c>
      <c r="O2014" s="13">
        <f t="shared" si="2634"/>
        <v>1.030869530801023E-2</v>
      </c>
      <c r="P2014" s="13">
        <f t="shared" si="2635"/>
        <v>1.85560226674495E-2</v>
      </c>
      <c r="Q2014" s="13">
        <f t="shared" si="2636"/>
        <v>0.2505152529838891</v>
      </c>
      <c r="R2014" s="13">
        <f t="shared" si="2637"/>
        <v>3.4361777689544885E-4</v>
      </c>
      <c r="S2014" s="13">
        <f t="shared" si="2638"/>
        <v>5.5668306522523427E-4</v>
      </c>
      <c r="T2014" s="13">
        <f t="shared" si="2639"/>
        <v>1.6700754409112568E-2</v>
      </c>
      <c r="U2014" s="13">
        <f t="shared" si="2640"/>
        <v>6.1852436865177606E-4</v>
      </c>
      <c r="V2014" s="13">
        <f t="shared" si="2641"/>
        <v>7.4224726724960526E-6</v>
      </c>
      <c r="W2014" s="13">
        <f t="shared" si="2642"/>
        <v>0.1503121579733693</v>
      </c>
      <c r="X2014" s="13">
        <f t="shared" si="2643"/>
        <v>1.0020653054520452E-2</v>
      </c>
      <c r="Y2014" s="13">
        <f t="shared" si="2644"/>
        <v>3.3401651933192335E-4</v>
      </c>
      <c r="Z2014" s="13">
        <f t="shared" si="2645"/>
        <v>7.6358305987130053E-6</v>
      </c>
      <c r="AA2014" s="13">
        <f t="shared" si="2646"/>
        <v>1.3744769967584961E-5</v>
      </c>
      <c r="AB2014" s="13">
        <f t="shared" si="2647"/>
        <v>1.2370540376685884E-5</v>
      </c>
      <c r="AC2014" s="13">
        <f t="shared" si="2648"/>
        <v>5.5668783565939287E-8</v>
      </c>
      <c r="AD2014" s="13">
        <f t="shared" si="2649"/>
        <v>6.7641823897437975E-2</v>
      </c>
      <c r="AE2014" s="13">
        <f t="shared" si="2650"/>
        <v>4.5093840604116956E-3</v>
      </c>
      <c r="AF2014" s="13">
        <f t="shared" si="2651"/>
        <v>1.5031043984803954E-4</v>
      </c>
      <c r="AG2014" s="13">
        <f t="shared" si="2652"/>
        <v>3.3401795048772775E-6</v>
      </c>
      <c r="AH2014" s="13">
        <f t="shared" si="2653"/>
        <v>1.2726184336058574E-7</v>
      </c>
      <c r="AI2014" s="13">
        <f t="shared" si="2654"/>
        <v>2.2907589947541528E-7</v>
      </c>
      <c r="AJ2014" s="13">
        <f t="shared" si="2655"/>
        <v>2.0617243289406435E-7</v>
      </c>
      <c r="AK2014" s="13">
        <f t="shared" si="2656"/>
        <v>1.2370593380563337E-7</v>
      </c>
      <c r="AL2014" s="13">
        <f t="shared" si="2657"/>
        <v>2.6721130602806486E-10</v>
      </c>
      <c r="AM2014" s="13">
        <f t="shared" si="2658"/>
        <v>2.4351543624209736E-2</v>
      </c>
      <c r="AN2014" s="13">
        <f t="shared" si="2659"/>
        <v>1.6234107293134456E-3</v>
      </c>
      <c r="AO2014" s="13">
        <f t="shared" si="2660"/>
        <v>5.4112840580461153E-5</v>
      </c>
      <c r="AP2014" s="13">
        <f t="shared" si="2661"/>
        <v>1.2024886710482551E-6</v>
      </c>
      <c r="AQ2014" s="13">
        <f t="shared" si="2662"/>
        <v>2.004116289897982E-8</v>
      </c>
      <c r="AR2014" s="13">
        <f t="shared" si="2663"/>
        <v>1.6967979125428977E-9</v>
      </c>
      <c r="AS2014" s="13">
        <f t="shared" si="2664"/>
        <v>3.0542973273020673E-9</v>
      </c>
      <c r="AT2014" s="13">
        <f t="shared" si="2665"/>
        <v>2.7489225719237526E-9</v>
      </c>
      <c r="AU2014" s="13">
        <f t="shared" si="2666"/>
        <v>1.6493865302251148E-9</v>
      </c>
      <c r="AV2014" s="13">
        <f t="shared" si="2667"/>
        <v>7.4223878308007397E-10</v>
      </c>
      <c r="AW2014" s="13">
        <f t="shared" si="2668"/>
        <v>8.9070816981508864E-13</v>
      </c>
      <c r="AX2014" s="13">
        <f t="shared" si="2669"/>
        <v>7.3056091965246536E-3</v>
      </c>
      <c r="AY2014" s="13">
        <f t="shared" si="2670"/>
        <v>4.8703295925840874E-4</v>
      </c>
      <c r="AZ2014" s="13">
        <f t="shared" si="2671"/>
        <v>1.6234176851181802E-5</v>
      </c>
      <c r="BA2014" s="13">
        <f t="shared" si="2672"/>
        <v>3.6075381624650223E-7</v>
      </c>
      <c r="BB2014" s="13">
        <f t="shared" si="2673"/>
        <v>6.0124691166713299E-9</v>
      </c>
      <c r="BC2014" s="13">
        <f t="shared" si="2674"/>
        <v>8.0164995076255485E-11</v>
      </c>
      <c r="BD2014" s="13">
        <f t="shared" si="2675"/>
        <v>1.8853013859596718E-11</v>
      </c>
      <c r="BE2014" s="13">
        <f t="shared" si="2676"/>
        <v>3.3936103655773035E-11</v>
      </c>
      <c r="BF2014" s="13">
        <f t="shared" si="2677"/>
        <v>3.0543104140061537E-11</v>
      </c>
      <c r="BG2014" s="13">
        <f t="shared" si="2678"/>
        <v>1.8326229001286609E-11</v>
      </c>
      <c r="BH2014" s="13">
        <f t="shared" si="2679"/>
        <v>8.2469679866399878E-12</v>
      </c>
      <c r="BI2014" s="13">
        <f t="shared" si="2680"/>
        <v>2.9689678533598998E-12</v>
      </c>
      <c r="BJ2014" s="14">
        <f t="shared" si="2681"/>
        <v>0.81237194061937434</v>
      </c>
      <c r="BK2014" s="14">
        <f t="shared" si="2682"/>
        <v>0.17424007677614373</v>
      </c>
      <c r="BL2014" s="14">
        <f t="shared" si="2683"/>
        <v>1.1297648984528771E-2</v>
      </c>
      <c r="BM2014" s="14">
        <f t="shared" si="2684"/>
        <v>0.28472910664156414</v>
      </c>
      <c r="BN2014" s="14">
        <f t="shared" si="2685"/>
        <v>0.71270116261071359</v>
      </c>
    </row>
    <row r="2015" spans="1:66" x14ac:dyDescent="0.25">
      <c r="A2015" t="s">
        <v>337</v>
      </c>
      <c r="B2015" t="s">
        <v>77</v>
      </c>
      <c r="C2015" t="s">
        <v>84</v>
      </c>
      <c r="D2015" t="s">
        <v>431</v>
      </c>
      <c r="E2015" s="10">
        <f>VLOOKUP(A2015,home!$A$2:$E$404,3,FALSE)</f>
        <v>1.2959000000000001</v>
      </c>
      <c r="F2015" s="10">
        <f>VLOOKUP(B2015,home!$B$2:$E$404,3,FALSE)</f>
        <v>0.77170000000000005</v>
      </c>
      <c r="G2015" s="10">
        <f>VLOOKUP(C2015,away!$B$2:$E$404,4,FALSE)</f>
        <v>1.2861</v>
      </c>
      <c r="H2015" s="10">
        <f>VLOOKUP(A2015,away!$A$2:$E$404,3,FALSE)</f>
        <v>1</v>
      </c>
      <c r="I2015" s="10">
        <f>VLOOKUP(C2015,away!$B$2:$E$404,3,FALSE)</f>
        <v>1.3332999999999999</v>
      </c>
      <c r="J2015" s="10">
        <f>VLOOKUP(B2015,home!$B$2:$E$404,4,FALSE)</f>
        <v>1.3332999999999999</v>
      </c>
      <c r="K2015" s="12">
        <f t="shared" si="2630"/>
        <v>1.2861591991830001</v>
      </c>
      <c r="L2015" s="12">
        <f t="shared" si="2631"/>
        <v>1.7776888899999999</v>
      </c>
      <c r="M2015" s="13">
        <f t="shared" si="2632"/>
        <v>4.670761389391527E-2</v>
      </c>
      <c r="N2015" s="13">
        <f t="shared" si="2633"/>
        <v>6.0073427281546833E-2</v>
      </c>
      <c r="O2015" s="13">
        <f t="shared" si="2634"/>
        <v>8.3031606297622809E-2</v>
      </c>
      <c r="P2015" s="13">
        <f t="shared" si="2635"/>
        <v>0.10679186426262868</v>
      </c>
      <c r="Q2015" s="13">
        <f t="shared" si="2636"/>
        <v>3.8631995562306246E-2</v>
      </c>
      <c r="R2015" s="13">
        <f t="shared" si="2637"/>
        <v>7.3802182017069062E-2</v>
      </c>
      <c r="S2015" s="13">
        <f t="shared" si="2638"/>
        <v>6.1041987172531488E-2</v>
      </c>
      <c r="T2015" s="13">
        <f t="shared" si="2639"/>
        <v>6.8675669309641099E-2</v>
      </c>
      <c r="U2015" s="13">
        <f t="shared" si="2640"/>
        <v>9.4921355321031547E-2</v>
      </c>
      <c r="V2015" s="13">
        <f t="shared" si="2641"/>
        <v>1.5507316128743441E-2</v>
      </c>
      <c r="W2015" s="13">
        <f t="shared" si="2642"/>
        <v>1.6562298825085663E-2</v>
      </c>
      <c r="X2015" s="13">
        <f t="shared" si="2643"/>
        <v>2.9442614614214831E-2</v>
      </c>
      <c r="Y2015" s="13">
        <f t="shared" si="2644"/>
        <v>2.6169904446120676E-2</v>
      </c>
      <c r="Z2015" s="13">
        <f t="shared" si="2645"/>
        <v>4.3732439676500479E-2</v>
      </c>
      <c r="AA2015" s="13">
        <f t="shared" si="2646"/>
        <v>5.6246879592646716E-2</v>
      </c>
      <c r="AB2015" s="13">
        <f t="shared" si="2647"/>
        <v>3.6171220806710577E-2</v>
      </c>
      <c r="AC2015" s="13">
        <f t="shared" si="2648"/>
        <v>2.2159866735803504E-3</v>
      </c>
      <c r="AD2015" s="13">
        <f t="shared" si="2649"/>
        <v>5.3254382483754296E-3</v>
      </c>
      <c r="AE2015" s="13">
        <f t="shared" si="2650"/>
        <v>9.4669724085180602E-3</v>
      </c>
      <c r="AF2015" s="13">
        <f t="shared" si="2651"/>
        <v>8.4146658362795508E-3</v>
      </c>
      <c r="AG2015" s="13">
        <f t="shared" si="2652"/>
        <v>4.9862193234055715E-3</v>
      </c>
      <c r="AH2015" s="13">
        <f t="shared" si="2653"/>
        <v>1.9435668036377526E-2</v>
      </c>
      <c r="AI2015" s="13">
        <f t="shared" si="2654"/>
        <v>2.4997363237253947E-2</v>
      </c>
      <c r="AJ2015" s="13">
        <f t="shared" si="2655"/>
        <v>1.6075294341456558E-2</v>
      </c>
      <c r="AK2015" s="13">
        <f t="shared" si="2656"/>
        <v>6.891795898946256E-3</v>
      </c>
      <c r="AL2015" s="13">
        <f t="shared" si="2657"/>
        <v>2.026644722980516E-4</v>
      </c>
      <c r="AM2015" s="13">
        <f t="shared" si="2658"/>
        <v>1.3698722785658126E-3</v>
      </c>
      <c r="AN2015" s="13">
        <f t="shared" si="2659"/>
        <v>2.43520673032543E-3</v>
      </c>
      <c r="AO2015" s="13">
        <f t="shared" si="2660"/>
        <v>2.1645199746763719E-3</v>
      </c>
      <c r="AP2015" s="13">
        <f t="shared" si="2661"/>
        <v>1.2826143703884225E-3</v>
      </c>
      <c r="AQ2015" s="13">
        <f t="shared" si="2662"/>
        <v>5.7002232909846094E-4</v>
      </c>
      <c r="AR2015" s="13">
        <f t="shared" si="2663"/>
        <v>6.9101142275992912E-3</v>
      </c>
      <c r="AS2015" s="13">
        <f t="shared" si="2664"/>
        <v>8.8875069812321596E-3</v>
      </c>
      <c r="AT2015" s="13">
        <f t="shared" si="2665"/>
        <v>5.7153744308574396E-3</v>
      </c>
      <c r="AU2015" s="13">
        <f t="shared" si="2666"/>
        <v>2.4502938003408653E-3</v>
      </c>
      <c r="AV2015" s="13">
        <f t="shared" si="2667"/>
        <v>7.8786697800236943E-4</v>
      </c>
      <c r="AW2015" s="13">
        <f t="shared" si="2668"/>
        <v>1.287139469717772E-5</v>
      </c>
      <c r="AX2015" s="13">
        <f t="shared" si="2669"/>
        <v>2.9364563879719931E-4</v>
      </c>
      <c r="AY2015" s="13">
        <f t="shared" si="2670"/>
        <v>5.2201058968673407E-4</v>
      </c>
      <c r="AZ2015" s="13">
        <f t="shared" si="2671"/>
        <v>4.6398621287422796E-4</v>
      </c>
      <c r="BA2015" s="13">
        <f t="shared" si="2672"/>
        <v>2.7494104524656329E-4</v>
      </c>
      <c r="BB2015" s="13">
        <f t="shared" si="2673"/>
        <v>1.2218991038495073E-4</v>
      </c>
      <c r="BC2015" s="13">
        <f t="shared" si="2674"/>
        <v>4.3443129232284525E-5</v>
      </c>
      <c r="BD2015" s="13">
        <f t="shared" si="2675"/>
        <v>2.047338881839029E-3</v>
      </c>
      <c r="BE2015" s="13">
        <f t="shared" si="2676"/>
        <v>2.6332037367223044E-3</v>
      </c>
      <c r="BF2015" s="13">
        <f t="shared" si="2677"/>
        <v>1.6933596046542216E-3</v>
      </c>
      <c r="BG2015" s="13">
        <f t="shared" si="2678"/>
        <v>7.2597667768363808E-4</v>
      </c>
      <c r="BH2015" s="13">
        <f t="shared" si="2679"/>
        <v>2.3343039559878075E-4</v>
      </c>
      <c r="BI2015" s="13">
        <f t="shared" si="2680"/>
        <v>6.0045730133659768E-5</v>
      </c>
      <c r="BJ2015" s="14">
        <f t="shared" si="2681"/>
        <v>0.27729165806477041</v>
      </c>
      <c r="BK2015" s="14">
        <f t="shared" si="2682"/>
        <v>0.23298944319338405</v>
      </c>
      <c r="BL2015" s="14">
        <f t="shared" si="2683"/>
        <v>0.44371787699377874</v>
      </c>
      <c r="BM2015" s="14">
        <f t="shared" si="2684"/>
        <v>0.58818358941835525</v>
      </c>
      <c r="BN2015" s="14">
        <f t="shared" si="2685"/>
        <v>0.40903868931508885</v>
      </c>
    </row>
    <row r="2016" spans="1:66" x14ac:dyDescent="0.25">
      <c r="A2016" t="s">
        <v>337</v>
      </c>
      <c r="B2016" t="s">
        <v>73</v>
      </c>
      <c r="C2016" t="s">
        <v>86</v>
      </c>
      <c r="D2016" t="s">
        <v>431</v>
      </c>
      <c r="E2016" s="10">
        <f>VLOOKUP(A2016,home!$A$2:$E$404,3,FALSE)</f>
        <v>1.2959000000000001</v>
      </c>
      <c r="F2016" s="10">
        <f>VLOOKUP(B2016,home!$B$2:$E$404,3,FALSE)</f>
        <v>0.96460000000000001</v>
      </c>
      <c r="G2016" s="10">
        <f>VLOOKUP(C2016,away!$B$2:$E$404,4,FALSE)</f>
        <v>1.1575</v>
      </c>
      <c r="H2016" s="10">
        <f>VLOOKUP(A2016,away!$A$2:$E$404,3,FALSE)</f>
        <v>1</v>
      </c>
      <c r="I2016" s="10">
        <f>VLOOKUP(C2016,away!$B$2:$E$404,3,FALSE)</f>
        <v>1.25</v>
      </c>
      <c r="J2016" s="10">
        <f>VLOOKUP(B2016,home!$B$2:$E$404,4,FALSE)</f>
        <v>1</v>
      </c>
      <c r="K2016" s="12">
        <f t="shared" si="2630"/>
        <v>1.44690409955</v>
      </c>
      <c r="L2016" s="12">
        <f t="shared" si="2631"/>
        <v>1.25</v>
      </c>
      <c r="M2016" s="13">
        <f t="shared" si="2632"/>
        <v>6.7413896718470256E-2</v>
      </c>
      <c r="N2016" s="13">
        <f t="shared" si="2633"/>
        <v>9.7541443528594909E-2</v>
      </c>
      <c r="O2016" s="13">
        <f t="shared" si="2634"/>
        <v>8.4267370898087821E-2</v>
      </c>
      <c r="P2016" s="13">
        <f t="shared" si="2635"/>
        <v>0.12192680441074365</v>
      </c>
      <c r="Q2016" s="13">
        <f t="shared" si="2636"/>
        <v>7.0566557258774407E-2</v>
      </c>
      <c r="R2016" s="13">
        <f t="shared" si="2637"/>
        <v>5.2667106811304883E-2</v>
      </c>
      <c r="S2016" s="13">
        <f t="shared" si="2638"/>
        <v>5.51301228584175E-2</v>
      </c>
      <c r="T2016" s="13">
        <f t="shared" si="2639"/>
        <v>8.8208196573468012E-2</v>
      </c>
      <c r="U2016" s="13">
        <f t="shared" si="2640"/>
        <v>7.6204252756714774E-2</v>
      </c>
      <c r="V2016" s="13">
        <f t="shared" si="2641"/>
        <v>1.1078888996186044E-2</v>
      </c>
      <c r="W2016" s="13">
        <f t="shared" si="2642"/>
        <v>3.4034346996283514E-2</v>
      </c>
      <c r="X2016" s="13">
        <f t="shared" si="2643"/>
        <v>4.2542933745354394E-2</v>
      </c>
      <c r="Y2016" s="13">
        <f t="shared" si="2644"/>
        <v>2.6589333590846493E-2</v>
      </c>
      <c r="Z2016" s="13">
        <f t="shared" si="2645"/>
        <v>2.1944627838043712E-2</v>
      </c>
      <c r="AA2016" s="13">
        <f t="shared" si="2646"/>
        <v>3.1751771981964501E-2</v>
      </c>
      <c r="AB2016" s="13">
        <f t="shared" si="2647"/>
        <v>2.2970884524340634E-2</v>
      </c>
      <c r="AC2016" s="13">
        <f t="shared" si="2648"/>
        <v>1.2523507739875745E-3</v>
      </c>
      <c r="AD2016" s="13">
        <f t="shared" si="2649"/>
        <v>1.231110904860745E-2</v>
      </c>
      <c r="AE2016" s="13">
        <f t="shared" si="2650"/>
        <v>1.5388886310759313E-2</v>
      </c>
      <c r="AF2016" s="13">
        <f t="shared" si="2651"/>
        <v>9.6180539442245697E-3</v>
      </c>
      <c r="AG2016" s="13">
        <f t="shared" si="2652"/>
        <v>4.0075224767602393E-3</v>
      </c>
      <c r="AH2016" s="13">
        <f t="shared" si="2653"/>
        <v>6.8576961993886592E-3</v>
      </c>
      <c r="AI2016" s="13">
        <f t="shared" si="2654"/>
        <v>9.9224287443639043E-3</v>
      </c>
      <c r="AJ2016" s="13">
        <f t="shared" si="2655"/>
        <v>7.1784014138564474E-3</v>
      </c>
      <c r="AK2016" s="13">
        <f t="shared" si="2656"/>
        <v>3.4621528113081379E-3</v>
      </c>
      <c r="AL2016" s="13">
        <f t="shared" si="2657"/>
        <v>9.0601573447861782E-5</v>
      </c>
      <c r="AM2016" s="13">
        <f t="shared" si="2658"/>
        <v>3.5625988304874429E-3</v>
      </c>
      <c r="AN2016" s="13">
        <f t="shared" si="2659"/>
        <v>4.4532485381093036E-3</v>
      </c>
      <c r="AO2016" s="13">
        <f t="shared" si="2660"/>
        <v>2.7832803363183143E-3</v>
      </c>
      <c r="AP2016" s="13">
        <f t="shared" si="2661"/>
        <v>1.1597001401326315E-3</v>
      </c>
      <c r="AQ2016" s="13">
        <f t="shared" si="2662"/>
        <v>3.6240629379144729E-4</v>
      </c>
      <c r="AR2016" s="13">
        <f t="shared" si="2663"/>
        <v>1.7144240498471641E-3</v>
      </c>
      <c r="AS2016" s="13">
        <f t="shared" si="2664"/>
        <v>2.4806071860909752E-3</v>
      </c>
      <c r="AT2016" s="13">
        <f t="shared" si="2665"/>
        <v>1.7946003534641112E-3</v>
      </c>
      <c r="AU2016" s="13">
        <f t="shared" si="2666"/>
        <v>8.6553820282703425E-4</v>
      </c>
      <c r="AV2016" s="13">
        <f t="shared" si="2667"/>
        <v>3.1308769349689352E-4</v>
      </c>
      <c r="AW2016" s="13">
        <f t="shared" si="2668"/>
        <v>4.5517981960899956E-6</v>
      </c>
      <c r="AX2016" s="13">
        <f t="shared" si="2669"/>
        <v>8.591231421473869E-4</v>
      </c>
      <c r="AY2016" s="13">
        <f t="shared" si="2670"/>
        <v>1.0739039276842337E-3</v>
      </c>
      <c r="AZ2016" s="13">
        <f t="shared" si="2671"/>
        <v>6.7118995480264601E-4</v>
      </c>
      <c r="BA2016" s="13">
        <f t="shared" si="2672"/>
        <v>2.7966248116776928E-4</v>
      </c>
      <c r="BB2016" s="13">
        <f t="shared" si="2673"/>
        <v>8.7394525364927882E-5</v>
      </c>
      <c r="BC2016" s="13">
        <f t="shared" si="2674"/>
        <v>2.1848631341231964E-5</v>
      </c>
      <c r="BD2016" s="13">
        <f t="shared" si="2675"/>
        <v>3.5717167705149276E-4</v>
      </c>
      <c r="BE2016" s="13">
        <f t="shared" si="2676"/>
        <v>5.1679316376895357E-4</v>
      </c>
      <c r="BF2016" s="13">
        <f t="shared" si="2677"/>
        <v>3.7387507363835672E-4</v>
      </c>
      <c r="BG2016" s="13">
        <f t="shared" si="2678"/>
        <v>1.8032045892229891E-4</v>
      </c>
      <c r="BH2016" s="13">
        <f t="shared" si="2679"/>
        <v>6.5226602811852859E-5</v>
      </c>
      <c r="BI2016" s="13">
        <f t="shared" si="2680"/>
        <v>1.8875327801637886E-5</v>
      </c>
      <c r="BJ2016" s="14">
        <f t="shared" si="2681"/>
        <v>0.41612274027502055</v>
      </c>
      <c r="BK2016" s="14">
        <f t="shared" si="2682"/>
        <v>0.25796656925893713</v>
      </c>
      <c r="BL2016" s="14">
        <f t="shared" si="2683"/>
        <v>0.30396258593105058</v>
      </c>
      <c r="BM2016" s="14">
        <f t="shared" si="2684"/>
        <v>0.50454399154758778</v>
      </c>
      <c r="BN2016" s="14">
        <f t="shared" si="2685"/>
        <v>0.49438317962597594</v>
      </c>
    </row>
    <row r="2017" spans="1:66" x14ac:dyDescent="0.25">
      <c r="A2017" t="s">
        <v>337</v>
      </c>
      <c r="B2017" t="s">
        <v>89</v>
      </c>
      <c r="C2017" t="s">
        <v>78</v>
      </c>
      <c r="D2017" t="s">
        <v>431</v>
      </c>
      <c r="E2017" s="10">
        <f>VLOOKUP(A2017,home!$A$2:$E$404,3,FALSE)</f>
        <v>1.2959000000000001</v>
      </c>
      <c r="F2017" s="10">
        <f>VLOOKUP(B2017,home!$B$2:$E$404,3,FALSE)</f>
        <v>1.0288999999999999</v>
      </c>
      <c r="G2017" s="10">
        <f>VLOOKUP(C2017,away!$B$2:$E$404,4,FALSE)</f>
        <v>0.57869999999999999</v>
      </c>
      <c r="H2017" s="10">
        <f>VLOOKUP(A2017,away!$A$2:$E$404,3,FALSE)</f>
        <v>1</v>
      </c>
      <c r="I2017" s="10">
        <f>VLOOKUP(C2017,away!$B$2:$E$404,3,FALSE)</f>
        <v>1</v>
      </c>
      <c r="J2017" s="10">
        <f>VLOOKUP(B2017,home!$B$2:$E$404,4,FALSE)</f>
        <v>0</v>
      </c>
      <c r="K2017" s="12">
        <f t="shared" si="2630"/>
        <v>0.77161051883699994</v>
      </c>
      <c r="L2017" s="12">
        <f t="shared" si="2631"/>
        <v>0</v>
      </c>
      <c r="M2017" s="13">
        <f t="shared" si="2632"/>
        <v>0.46226797719562379</v>
      </c>
      <c r="N2017" s="13">
        <f t="shared" si="2633"/>
        <v>0.35669083372564575</v>
      </c>
      <c r="O2017" s="13">
        <f t="shared" si="2634"/>
        <v>0</v>
      </c>
      <c r="P2017" s="13">
        <f t="shared" si="2635"/>
        <v>0</v>
      </c>
      <c r="Q2017" s="13">
        <f t="shared" si="2636"/>
        <v>0.13761319963772378</v>
      </c>
      <c r="R2017" s="13">
        <f t="shared" si="2637"/>
        <v>0</v>
      </c>
      <c r="S2017" s="13">
        <f t="shared" si="2638"/>
        <v>0</v>
      </c>
      <c r="T2017" s="13">
        <f t="shared" si="2639"/>
        <v>0</v>
      </c>
      <c r="U2017" s="13">
        <f t="shared" si="2640"/>
        <v>0</v>
      </c>
      <c r="V2017" s="13">
        <f t="shared" si="2641"/>
        <v>0</v>
      </c>
      <c r="W2017" s="13">
        <f t="shared" si="2642"/>
        <v>3.539459745709457E-2</v>
      </c>
      <c r="X2017" s="13">
        <f t="shared" si="2643"/>
        <v>0</v>
      </c>
      <c r="Y2017" s="13">
        <f t="shared" si="2644"/>
        <v>0</v>
      </c>
      <c r="Z2017" s="13">
        <f t="shared" si="2645"/>
        <v>0</v>
      </c>
      <c r="AA2017" s="13">
        <f t="shared" si="2646"/>
        <v>0</v>
      </c>
      <c r="AB2017" s="13">
        <f t="shared" si="2647"/>
        <v>0</v>
      </c>
      <c r="AC2017" s="13">
        <f t="shared" si="2648"/>
        <v>0</v>
      </c>
      <c r="AD2017" s="13">
        <f t="shared" si="2649"/>
        <v>6.8277109269738743E-3</v>
      </c>
      <c r="AE2017" s="13">
        <f t="shared" si="2650"/>
        <v>0</v>
      </c>
      <c r="AF2017" s="13">
        <f t="shared" si="2651"/>
        <v>0</v>
      </c>
      <c r="AG2017" s="13">
        <f t="shared" si="2652"/>
        <v>0</v>
      </c>
      <c r="AH2017" s="13">
        <f t="shared" si="2653"/>
        <v>0</v>
      </c>
      <c r="AI2017" s="13">
        <f t="shared" si="2654"/>
        <v>0</v>
      </c>
      <c r="AJ2017" s="13">
        <f t="shared" si="2655"/>
        <v>0</v>
      </c>
      <c r="AK2017" s="13">
        <f t="shared" si="2656"/>
        <v>0</v>
      </c>
      <c r="AL2017" s="13">
        <f t="shared" si="2657"/>
        <v>0</v>
      </c>
      <c r="AM2017" s="13">
        <f t="shared" si="2658"/>
        <v>1.0536667141662734E-3</v>
      </c>
      <c r="AN2017" s="13">
        <f t="shared" si="2659"/>
        <v>0</v>
      </c>
      <c r="AO2017" s="13">
        <f t="shared" si="2660"/>
        <v>0</v>
      </c>
      <c r="AP2017" s="13">
        <f t="shared" si="2661"/>
        <v>0</v>
      </c>
      <c r="AQ2017" s="13">
        <f t="shared" si="2662"/>
        <v>0</v>
      </c>
      <c r="AR2017" s="13">
        <f t="shared" si="2663"/>
        <v>0</v>
      </c>
      <c r="AS2017" s="13">
        <f t="shared" si="2664"/>
        <v>0</v>
      </c>
      <c r="AT2017" s="13">
        <f t="shared" si="2665"/>
        <v>0</v>
      </c>
      <c r="AU2017" s="13">
        <f t="shared" si="2666"/>
        <v>0</v>
      </c>
      <c r="AV2017" s="13">
        <f t="shared" si="2667"/>
        <v>0</v>
      </c>
      <c r="AW2017" s="13">
        <f t="shared" si="2668"/>
        <v>0</v>
      </c>
      <c r="AX2017" s="13">
        <f t="shared" si="2669"/>
        <v>1.3550338666651912E-4</v>
      </c>
      <c r="AY2017" s="13">
        <f t="shared" si="2670"/>
        <v>0</v>
      </c>
      <c r="AZ2017" s="13">
        <f t="shared" si="2671"/>
        <v>0</v>
      </c>
      <c r="BA2017" s="13">
        <f t="shared" si="2672"/>
        <v>0</v>
      </c>
      <c r="BB2017" s="13">
        <f t="shared" si="2673"/>
        <v>0</v>
      </c>
      <c r="BC2017" s="13">
        <f t="shared" si="2674"/>
        <v>0</v>
      </c>
      <c r="BD2017" s="13">
        <f t="shared" si="2675"/>
        <v>0</v>
      </c>
      <c r="BE2017" s="13">
        <f t="shared" si="2676"/>
        <v>0</v>
      </c>
      <c r="BF2017" s="13">
        <f t="shared" si="2677"/>
        <v>0</v>
      </c>
      <c r="BG2017" s="13">
        <f t="shared" si="2678"/>
        <v>0</v>
      </c>
      <c r="BH2017" s="13">
        <f t="shared" si="2679"/>
        <v>0</v>
      </c>
      <c r="BI2017" s="13">
        <f t="shared" si="2680"/>
        <v>0</v>
      </c>
      <c r="BJ2017" s="14">
        <f t="shared" si="2681"/>
        <v>0.53771551184827082</v>
      </c>
      <c r="BK2017" s="14">
        <f t="shared" si="2682"/>
        <v>0.46226797719562379</v>
      </c>
      <c r="BL2017" s="14">
        <f t="shared" si="2683"/>
        <v>0</v>
      </c>
      <c r="BM2017" s="14">
        <f t="shared" si="2684"/>
        <v>4.3411478484901241E-2</v>
      </c>
      <c r="BN2017" s="14">
        <f t="shared" si="2685"/>
        <v>0.95657201055899332</v>
      </c>
    </row>
    <row r="2018" spans="1:66" x14ac:dyDescent="0.25">
      <c r="A2018" t="s">
        <v>349</v>
      </c>
      <c r="B2018" t="s">
        <v>97</v>
      </c>
      <c r="C2018" t="s">
        <v>100</v>
      </c>
      <c r="D2018" t="s">
        <v>431</v>
      </c>
      <c r="E2018" s="10">
        <f>VLOOKUP(A2018,home!$A$2:$E$404,3,FALSE)</f>
        <v>1.6087</v>
      </c>
      <c r="F2018" s="10">
        <f>VLOOKUP(B2018,home!$B$2:$E$404,3,FALSE)</f>
        <v>0.93240000000000001</v>
      </c>
      <c r="G2018" s="10">
        <f>VLOOKUP(C2018,away!$B$2:$E$404,4,FALSE)</f>
        <v>0.67810000000000004</v>
      </c>
      <c r="H2018" s="10">
        <f>VLOOKUP(A2018,away!$A$2:$E$404,3,FALSE)</f>
        <v>1.2608999999999999</v>
      </c>
      <c r="I2018" s="10">
        <f>VLOOKUP(C2018,away!$B$2:$E$404,3,FALSE)</f>
        <v>1.0814999999999999</v>
      </c>
      <c r="J2018" s="10">
        <f>VLOOKUP(B2018,home!$B$2:$E$404,4,FALSE)</f>
        <v>1.1896</v>
      </c>
      <c r="K2018" s="12">
        <f t="shared" si="2630"/>
        <v>1.0171173698280001</v>
      </c>
      <c r="L2018" s="12">
        <f t="shared" si="2631"/>
        <v>1.6222139211599997</v>
      </c>
      <c r="M2018" s="13">
        <f t="shared" si="2632"/>
        <v>7.1409005439374923E-2</v>
      </c>
      <c r="N2018" s="13">
        <f t="shared" si="2633"/>
        <v>7.2631339794530375E-2</v>
      </c>
      <c r="O2018" s="13">
        <f t="shared" si="2634"/>
        <v>0.11584068271994416</v>
      </c>
      <c r="P2018" s="13">
        <f t="shared" si="2635"/>
        <v>0.11782357052718945</v>
      </c>
      <c r="Q2018" s="13">
        <f t="shared" si="2636"/>
        <v>3.6937298649448239E-2</v>
      </c>
      <c r="R2018" s="13">
        <f t="shared" si="2637"/>
        <v>9.3959184072486018E-2</v>
      </c>
      <c r="S2018" s="13">
        <f t="shared" si="2638"/>
        <v>4.8601691363568671E-2</v>
      </c>
      <c r="T2018" s="13">
        <f t="shared" si="2639"/>
        <v>5.9920200079179392E-2</v>
      </c>
      <c r="U2018" s="13">
        <f t="shared" si="2640"/>
        <v>9.55675181749919E-2</v>
      </c>
      <c r="V2018" s="13">
        <f t="shared" si="2641"/>
        <v>8.9102126465886514E-3</v>
      </c>
      <c r="W2018" s="13">
        <f t="shared" si="2642"/>
        <v>1.2523189350292714E-2</v>
      </c>
      <c r="X2018" s="13">
        <f t="shared" si="2643"/>
        <v>2.0315292101367493E-2</v>
      </c>
      <c r="Y2018" s="13">
        <f t="shared" si="2644"/>
        <v>1.6477874829635069E-2</v>
      </c>
      <c r="Z2018" s="13">
        <f t="shared" si="2645"/>
        <v>5.0807298807740563E-2</v>
      </c>
      <c r="AA2018" s="13">
        <f t="shared" si="2646"/>
        <v>5.1676986131394362E-2</v>
      </c>
      <c r="AB2018" s="13">
        <f t="shared" si="2647"/>
        <v>2.6280780107300932E-2</v>
      </c>
      <c r="AC2018" s="13">
        <f t="shared" si="2648"/>
        <v>9.1885563112631906E-4</v>
      </c>
      <c r="AD2018" s="13">
        <f t="shared" si="2649"/>
        <v>3.1843883534569354E-3</v>
      </c>
      <c r="AE2018" s="13">
        <f t="shared" si="2650"/>
        <v>5.1657591173576104E-3</v>
      </c>
      <c r="AF2018" s="13">
        <f t="shared" si="2651"/>
        <v>4.1899831767683547E-3</v>
      </c>
      <c r="AG2018" s="13">
        <f t="shared" si="2652"/>
        <v>2.2656830129266074E-3</v>
      </c>
      <c r="AH2018" s="13">
        <f t="shared" si="2653"/>
        <v>2.060507685561316E-2</v>
      </c>
      <c r="AI2018" s="13">
        <f t="shared" si="2654"/>
        <v>2.0957781576485052E-2</v>
      </c>
      <c r="AJ2018" s="13">
        <f t="shared" si="2655"/>
        <v>1.0658261837252096E-2</v>
      </c>
      <c r="AK2018" s="13">
        <f t="shared" si="2656"/>
        <v>3.6135677489480007E-3</v>
      </c>
      <c r="AL2018" s="13">
        <f t="shared" si="2657"/>
        <v>6.0643808490082095E-5</v>
      </c>
      <c r="AM2018" s="13">
        <f t="shared" si="2658"/>
        <v>6.4777934131580702E-4</v>
      </c>
      <c r="AN2018" s="13">
        <f t="shared" si="2659"/>
        <v>1.0508366653223572E-3</v>
      </c>
      <c r="AO2018" s="13">
        <f t="shared" si="2660"/>
        <v>8.5234093367563977E-4</v>
      </c>
      <c r="AP2018" s="13">
        <f t="shared" si="2661"/>
        <v>4.6089310939437814E-4</v>
      </c>
      <c r="AQ2018" s="13">
        <f t="shared" si="2662"/>
        <v>1.869168045565698E-4</v>
      </c>
      <c r="AR2018" s="13">
        <f t="shared" si="2663"/>
        <v>6.685168504349478E-3</v>
      </c>
      <c r="AS2018" s="13">
        <f t="shared" si="2664"/>
        <v>6.7996010060009252E-3</v>
      </c>
      <c r="AT2018" s="13">
        <f t="shared" si="2665"/>
        <v>3.4579961455517417E-3</v>
      </c>
      <c r="AU2018" s="13">
        <f t="shared" si="2666"/>
        <v>1.1723959814796503E-3</v>
      </c>
      <c r="AV2018" s="13">
        <f t="shared" si="2667"/>
        <v>2.9811607926987454E-4</v>
      </c>
      <c r="AW2018" s="13">
        <f t="shared" si="2668"/>
        <v>2.7794774944327836E-6</v>
      </c>
      <c r="AX2018" s="13">
        <f t="shared" si="2669"/>
        <v>1.0981126997800795E-4</v>
      </c>
      <c r="AY2018" s="13">
        <f t="shared" si="2670"/>
        <v>1.7813737085858362E-4</v>
      </c>
      <c r="AZ2018" s="13">
        <f t="shared" si="2671"/>
        <v>1.4448846144281803E-4</v>
      </c>
      <c r="BA2018" s="13">
        <f t="shared" si="2672"/>
        <v>7.813039786650973E-5</v>
      </c>
      <c r="BB2018" s="13">
        <f t="shared" si="2673"/>
        <v>3.1686054771205422E-5</v>
      </c>
      <c r="BC2018" s="13">
        <f t="shared" si="2674"/>
        <v>1.0280311831297535E-5</v>
      </c>
      <c r="BD2018" s="13">
        <f t="shared" si="2675"/>
        <v>1.8074622355093485E-3</v>
      </c>
      <c r="BE2018" s="13">
        <f t="shared" si="2676"/>
        <v>1.8384012350447056E-3</v>
      </c>
      <c r="BF2018" s="13">
        <f t="shared" si="2677"/>
        <v>9.3493491443860882E-4</v>
      </c>
      <c r="BG2018" s="13">
        <f t="shared" si="2678"/>
        <v>3.169795137113881E-4</v>
      </c>
      <c r="BH2018" s="13">
        <f t="shared" si="2679"/>
        <v>8.0601342318871365E-5</v>
      </c>
      <c r="BI2018" s="13">
        <f t="shared" si="2680"/>
        <v>1.639620506079535E-5</v>
      </c>
      <c r="BJ2018" s="14">
        <f t="shared" si="2681"/>
        <v>0.23736230918597589</v>
      </c>
      <c r="BK2018" s="14">
        <f t="shared" si="2682"/>
        <v>0.24790211678719667</v>
      </c>
      <c r="BL2018" s="14">
        <f t="shared" si="2683"/>
        <v>0.46256789238715112</v>
      </c>
      <c r="BM2018" s="14">
        <f t="shared" si="2684"/>
        <v>0.48986317807172702</v>
      </c>
      <c r="BN2018" s="14">
        <f t="shared" si="2685"/>
        <v>0.5086010812029732</v>
      </c>
    </row>
    <row r="2019" spans="1:66" x14ac:dyDescent="0.25">
      <c r="A2019" t="s">
        <v>349</v>
      </c>
      <c r="B2019" t="s">
        <v>107</v>
      </c>
      <c r="C2019" t="s">
        <v>108</v>
      </c>
      <c r="D2019" t="s">
        <v>431</v>
      </c>
      <c r="E2019" s="10">
        <f>VLOOKUP(A2019,home!$A$2:$E$404,3,FALSE)</f>
        <v>1.6087</v>
      </c>
      <c r="F2019" s="10">
        <f>VLOOKUP(B2019,home!$B$2:$E$404,3,FALSE)</f>
        <v>0.9607</v>
      </c>
      <c r="G2019" s="10">
        <f>VLOOKUP(C2019,away!$B$2:$E$404,4,FALSE)</f>
        <v>1.036</v>
      </c>
      <c r="H2019" s="10">
        <f>VLOOKUP(A2019,away!$A$2:$E$404,3,FALSE)</f>
        <v>1.2608999999999999</v>
      </c>
      <c r="I2019" s="10">
        <f>VLOOKUP(C2019,away!$B$2:$E$404,3,FALSE)</f>
        <v>0.99139999999999995</v>
      </c>
      <c r="J2019" s="10">
        <f>VLOOKUP(B2019,home!$B$2:$E$404,4,FALSE)</f>
        <v>1.1536</v>
      </c>
      <c r="K2019" s="12">
        <f t="shared" si="2630"/>
        <v>1.6011153012400001</v>
      </c>
      <c r="L2019" s="12">
        <f t="shared" si="2631"/>
        <v>1.4420649015359996</v>
      </c>
      <c r="M2019" s="13">
        <f t="shared" si="2632"/>
        <v>4.7683006483233939E-2</v>
      </c>
      <c r="N2019" s="13">
        <f t="shared" si="2633"/>
        <v>7.6345991289431994E-2</v>
      </c>
      <c r="O2019" s="13">
        <f t="shared" si="2634"/>
        <v>6.8761990049185193E-2</v>
      </c>
      <c r="P2019" s="13">
        <f t="shared" si="2635"/>
        <v>0.11009587441146304</v>
      </c>
      <c r="Q2019" s="13">
        <f t="shared" si="2636"/>
        <v>6.1119367420922673E-2</v>
      </c>
      <c r="R2019" s="13">
        <f t="shared" si="2637"/>
        <v>4.957962620484882E-2</v>
      </c>
      <c r="S2019" s="13">
        <f t="shared" si="2638"/>
        <v>6.3550426327913093E-2</v>
      </c>
      <c r="T2019" s="13">
        <f t="shared" si="2639"/>
        <v>8.8138094561795444E-2</v>
      </c>
      <c r="U2019" s="13">
        <f t="shared" si="2640"/>
        <v>7.938269814634312E-2</v>
      </c>
      <c r="V2019" s="13">
        <f t="shared" si="2641"/>
        <v>1.630359481597839E-2</v>
      </c>
      <c r="W2019" s="13">
        <f t="shared" si="2642"/>
        <v>3.2619718126582951E-2</v>
      </c>
      <c r="X2019" s="13">
        <f t="shared" si="2643"/>
        <v>4.7039750608342909E-2</v>
      </c>
      <c r="Y2019" s="13">
        <f t="shared" si="2644"/>
        <v>3.3917186664649004E-2</v>
      </c>
      <c r="Z2019" s="13">
        <f t="shared" si="2645"/>
        <v>2.3832346260428988E-2</v>
      </c>
      <c r="AA2019" s="13">
        <f t="shared" si="2646"/>
        <v>3.8158334262022746E-2</v>
      </c>
      <c r="AB2019" s="13">
        <f t="shared" si="2647"/>
        <v>3.0547946428377586E-2</v>
      </c>
      <c r="AC2019" s="13">
        <f t="shared" si="2648"/>
        <v>2.3527230397406783E-3</v>
      </c>
      <c r="AD2019" s="13">
        <f t="shared" si="2649"/>
        <v>1.3056982453651944E-2</v>
      </c>
      <c r="AE2019" s="13">
        <f t="shared" si="2650"/>
        <v>1.8829016116382866E-2</v>
      </c>
      <c r="AF2019" s="13">
        <f t="shared" si="2651"/>
        <v>1.3576331635945706E-2</v>
      </c>
      <c r="AG2019" s="13">
        <f t="shared" si="2652"/>
        <v>6.5259837812700382E-3</v>
      </c>
      <c r="AH2019" s="13">
        <f t="shared" si="2653"/>
        <v>8.5919475158543479E-3</v>
      </c>
      <c r="AI2019" s="13">
        <f t="shared" si="2654"/>
        <v>1.3756698635085404E-2</v>
      </c>
      <c r="AJ2019" s="13">
        <f t="shared" si="2655"/>
        <v>1.1013030339591334E-2</v>
      </c>
      <c r="AK2019" s="13">
        <f t="shared" si="2656"/>
        <v>5.8777104632466801E-3</v>
      </c>
      <c r="AL2019" s="13">
        <f t="shared" si="2657"/>
        <v>2.1728923523253247E-4</v>
      </c>
      <c r="AM2019" s="13">
        <f t="shared" si="2658"/>
        <v>4.1811468789128645E-3</v>
      </c>
      <c r="AN2019" s="13">
        <f t="shared" si="2659"/>
        <v>6.0294851622470329E-3</v>
      </c>
      <c r="AO2019" s="13">
        <f t="shared" si="2660"/>
        <v>4.3474544634042695E-3</v>
      </c>
      <c r="AP2019" s="13">
        <f t="shared" si="2661"/>
        <v>2.0897704975671059E-3</v>
      </c>
      <c r="AQ2019" s="13">
        <f t="shared" si="2662"/>
        <v>7.5339617170173674E-4</v>
      </c>
      <c r="AR2019" s="13">
        <f t="shared" si="2663"/>
        <v>2.478029189690591E-3</v>
      </c>
      <c r="AS2019" s="13">
        <f t="shared" si="2664"/>
        <v>3.9676104525329641E-3</v>
      </c>
      <c r="AT2019" s="13">
        <f t="shared" si="2665"/>
        <v>3.1763009024551457E-3</v>
      </c>
      <c r="AU2019" s="13">
        <f t="shared" si="2666"/>
        <v>1.695207992087785E-3</v>
      </c>
      <c r="AV2019" s="13">
        <f t="shared" si="2667"/>
        <v>6.7855586372902261E-4</v>
      </c>
      <c r="AW2019" s="13">
        <f t="shared" si="2668"/>
        <v>1.3936160045668426E-5</v>
      </c>
      <c r="AX2019" s="13">
        <f t="shared" si="2669"/>
        <v>1.1157497074265423E-3</v>
      </c>
      <c r="AY2019" s="13">
        <f t="shared" si="2670"/>
        <v>1.6089834919788774E-3</v>
      </c>
      <c r="AZ2019" s="13">
        <f t="shared" si="2671"/>
        <v>1.1601293104667844E-3</v>
      </c>
      <c r="BA2019" s="13">
        <f t="shared" si="2672"/>
        <v>5.5766058662243679E-4</v>
      </c>
      <c r="BB2019" s="13">
        <f t="shared" si="2673"/>
        <v>2.0104568973454811E-4</v>
      </c>
      <c r="BC2019" s="13">
        <f t="shared" si="2674"/>
        <v>5.7984186554257549E-5</v>
      </c>
      <c r="BD2019" s="13">
        <f t="shared" si="2675"/>
        <v>5.9557981990575001E-4</v>
      </c>
      <c r="BE2019" s="13">
        <f t="shared" si="2676"/>
        <v>9.5359196276085991E-4</v>
      </c>
      <c r="BF2019" s="13">
        <f t="shared" si="2677"/>
        <v>7.6340534135794873E-4</v>
      </c>
      <c r="BG2019" s="13">
        <f t="shared" si="2678"/>
        <v>4.074333243655191E-4</v>
      </c>
      <c r="BH2019" s="13">
        <f t="shared" si="2679"/>
        <v>1.6308693246917826E-4</v>
      </c>
      <c r="BI2019" s="13">
        <f t="shared" si="2680"/>
        <v>5.2224196601739168E-5</v>
      </c>
      <c r="BJ2019" s="14">
        <f t="shared" si="2681"/>
        <v>0.41327122880559203</v>
      </c>
      <c r="BK2019" s="14">
        <f t="shared" si="2682"/>
        <v>0.24181189780554058</v>
      </c>
      <c r="BL2019" s="14">
        <f t="shared" si="2683"/>
        <v>0.32060100802251168</v>
      </c>
      <c r="BM2019" s="14">
        <f t="shared" si="2684"/>
        <v>0.58433557770305455</v>
      </c>
      <c r="BN2019" s="14">
        <f t="shared" si="2685"/>
        <v>0.41358585585908569</v>
      </c>
    </row>
    <row r="2020" spans="1:66" x14ac:dyDescent="0.25">
      <c r="A2020" t="s">
        <v>349</v>
      </c>
      <c r="B2020" t="s">
        <v>106</v>
      </c>
      <c r="C2020" t="s">
        <v>102</v>
      </c>
      <c r="D2020" t="s">
        <v>431</v>
      </c>
      <c r="E2020" s="10">
        <f>VLOOKUP(A2020,home!$A$2:$E$404,3,FALSE)</f>
        <v>1.6087</v>
      </c>
      <c r="F2020" s="10">
        <f>VLOOKUP(B2020,home!$B$2:$E$404,3,FALSE)</f>
        <v>1.2998000000000001</v>
      </c>
      <c r="G2020" s="10">
        <f>VLOOKUP(C2020,away!$B$2:$E$404,4,FALSE)</f>
        <v>0.9607</v>
      </c>
      <c r="H2020" s="10">
        <f>VLOOKUP(A2020,away!$A$2:$E$404,3,FALSE)</f>
        <v>1.2608999999999999</v>
      </c>
      <c r="I2020" s="10">
        <f>VLOOKUP(C2020,away!$B$2:$E$404,3,FALSE)</f>
        <v>1.1536</v>
      </c>
      <c r="J2020" s="10">
        <f>VLOOKUP(B2020,home!$B$2:$E$404,4,FALSE)</f>
        <v>1.1536</v>
      </c>
      <c r="K2020" s="12">
        <f t="shared" si="2630"/>
        <v>2.0088124213820002</v>
      </c>
      <c r="L2020" s="12">
        <f t="shared" si="2631"/>
        <v>1.6779968432639998</v>
      </c>
      <c r="M2020" s="13">
        <f t="shared" si="2632"/>
        <v>2.5051808344740373E-2</v>
      </c>
      <c r="N2020" s="13">
        <f t="shared" si="2633"/>
        <v>5.0324383780995699E-2</v>
      </c>
      <c r="O2020" s="13">
        <f t="shared" si="2634"/>
        <v>4.2036855320529073E-2</v>
      </c>
      <c r="P2020" s="13">
        <f t="shared" si="2635"/>
        <v>8.444415712371682E-2</v>
      </c>
      <c r="Q2020" s="13">
        <f t="shared" si="2636"/>
        <v>5.0546123618829535E-2</v>
      </c>
      <c r="R2020" s="13">
        <f t="shared" si="2637"/>
        <v>3.5268855264296635E-2</v>
      </c>
      <c r="S2020" s="13">
        <f t="shared" si="2638"/>
        <v>7.1160688025063187E-2</v>
      </c>
      <c r="T2020" s="13">
        <f t="shared" si="2639"/>
        <v>8.4816235871627857E-2</v>
      </c>
      <c r="U2020" s="13">
        <f t="shared" si="2640"/>
        <v>7.0848514542843022E-2</v>
      </c>
      <c r="V2020" s="13">
        <f t="shared" si="2641"/>
        <v>2.6651898683668129E-2</v>
      </c>
      <c r="W2020" s="13">
        <f t="shared" si="2642"/>
        <v>3.3845893659404956E-2</v>
      </c>
      <c r="X2020" s="13">
        <f t="shared" si="2643"/>
        <v>5.6793302717930538E-2</v>
      </c>
      <c r="Y2020" s="13">
        <f t="shared" si="2644"/>
        <v>4.7649491339612091E-2</v>
      </c>
      <c r="Z2020" s="13">
        <f t="shared" si="2645"/>
        <v>1.972700926634155E-2</v>
      </c>
      <c r="AA2020" s="13">
        <f t="shared" si="2646"/>
        <v>3.9627861250944717E-2</v>
      </c>
      <c r="AB2020" s="13">
        <f t="shared" si="2647"/>
        <v>3.9802469956850113E-2</v>
      </c>
      <c r="AC2020" s="13">
        <f t="shared" si="2648"/>
        <v>5.6148569424569273E-3</v>
      </c>
      <c r="AD2020" s="13">
        <f t="shared" si="2649"/>
        <v>1.6997512898946743E-2</v>
      </c>
      <c r="AE2020" s="13">
        <f t="shared" si="2650"/>
        <v>2.8521772987771751E-2</v>
      </c>
      <c r="AF2020" s="13">
        <f t="shared" si="2651"/>
        <v>2.3929722518886712E-2</v>
      </c>
      <c r="AG2020" s="13">
        <f t="shared" si="2652"/>
        <v>1.3384666282291782E-2</v>
      </c>
      <c r="AH2020" s="13">
        <f t="shared" si="2653"/>
        <v>8.2754648189901983E-3</v>
      </c>
      <c r="AI2020" s="13">
        <f t="shared" si="2654"/>
        <v>1.6623856521097255E-2</v>
      </c>
      <c r="AJ2020" s="13">
        <f t="shared" si="2655"/>
        <v>1.6697104735426169E-2</v>
      </c>
      <c r="AK2020" s="13">
        <f t="shared" si="2656"/>
        <v>1.1180450464546769E-2</v>
      </c>
      <c r="AL2020" s="13">
        <f t="shared" si="2657"/>
        <v>7.5705810191633747E-4</v>
      </c>
      <c r="AM2020" s="13">
        <f t="shared" si="2658"/>
        <v>6.8289630088010003E-3</v>
      </c>
      <c r="AN2020" s="13">
        <f t="shared" si="2659"/>
        <v>1.1458978371534706E-2</v>
      </c>
      <c r="AO2020" s="13">
        <f t="shared" si="2660"/>
        <v>9.6140647672328418E-3</v>
      </c>
      <c r="AP2020" s="13">
        <f t="shared" si="2661"/>
        <v>5.3774567767841163E-3</v>
      </c>
      <c r="AQ2020" s="13">
        <f t="shared" si="2662"/>
        <v>2.2558388740580877E-3</v>
      </c>
      <c r="AR2020" s="13">
        <f t="shared" si="2663"/>
        <v>2.777240768561568E-3</v>
      </c>
      <c r="AS2020" s="13">
        <f t="shared" si="2664"/>
        <v>5.57895575305497E-3</v>
      </c>
      <c r="AT2020" s="13">
        <f t="shared" si="2665"/>
        <v>5.6035378075386996E-3</v>
      </c>
      <c r="AU2020" s="13">
        <f t="shared" si="2666"/>
        <v>3.7521521171557997E-3</v>
      </c>
      <c r="AV2020" s="13">
        <f t="shared" si="2667"/>
        <v>1.8843424449643356E-3</v>
      </c>
      <c r="AW2020" s="13">
        <f t="shared" si="2668"/>
        <v>7.0885471985662356E-5</v>
      </c>
      <c r="AX2020" s="13">
        <f t="shared" si="2669"/>
        <v>2.2863509528729393E-3</v>
      </c>
      <c r="AY2020" s="13">
        <f t="shared" si="2670"/>
        <v>3.8364896815144302E-3</v>
      </c>
      <c r="AZ2020" s="13">
        <f t="shared" si="2671"/>
        <v>3.2188087873980609E-3</v>
      </c>
      <c r="BA2020" s="13">
        <f t="shared" si="2672"/>
        <v>1.8003836614414565E-3</v>
      </c>
      <c r="BB2020" s="13">
        <f t="shared" si="2673"/>
        <v>7.5525952514071139E-4</v>
      </c>
      <c r="BC2020" s="13">
        <f t="shared" si="2674"/>
        <v>2.5346461980623629E-4</v>
      </c>
      <c r="BD2020" s="13">
        <f t="shared" si="2675"/>
        <v>7.7670020710506559E-4</v>
      </c>
      <c r="BE2020" s="13">
        <f t="shared" si="2676"/>
        <v>1.5602450237226278E-3</v>
      </c>
      <c r="BF2020" s="13">
        <f t="shared" si="2677"/>
        <v>1.5671197920267346E-3</v>
      </c>
      <c r="BG2020" s="13">
        <f t="shared" si="2678"/>
        <v>1.0493499013389605E-3</v>
      </c>
      <c r="BH2020" s="13">
        <f t="shared" si="2679"/>
        <v>5.2698677904642016E-4</v>
      </c>
      <c r="BI2020" s="13">
        <f t="shared" si="2680"/>
        <v>2.1172351753050817E-4</v>
      </c>
      <c r="BJ2020" s="14">
        <f t="shared" si="2681"/>
        <v>0.45449516470288237</v>
      </c>
      <c r="BK2020" s="14">
        <f t="shared" si="2682"/>
        <v>0.21751695690307621</v>
      </c>
      <c r="BL2020" s="14">
        <f t="shared" si="2683"/>
        <v>0.30564978698756967</v>
      </c>
      <c r="BM2020" s="14">
        <f t="shared" si="2684"/>
        <v>0.70595113019723255</v>
      </c>
      <c r="BN2020" s="14">
        <f t="shared" si="2685"/>
        <v>0.28767218345310813</v>
      </c>
    </row>
    <row r="2021" spans="1:66" x14ac:dyDescent="0.25">
      <c r="A2021" t="s">
        <v>349</v>
      </c>
      <c r="B2021" t="s">
        <v>106</v>
      </c>
      <c r="C2021" t="s">
        <v>102</v>
      </c>
      <c r="D2021" t="s">
        <v>431</v>
      </c>
      <c r="E2021" s="10">
        <f>VLOOKUP(A2021,home!$A$2:$E$404,3,FALSE)</f>
        <v>1.6087</v>
      </c>
      <c r="F2021" s="10">
        <f>VLOOKUP(B2021,home!$B$2:$E$404,3,FALSE)</f>
        <v>1.2998000000000001</v>
      </c>
      <c r="G2021" s="10">
        <f>VLOOKUP(C2021,away!$B$2:$E$404,4,FALSE)</f>
        <v>0.9607</v>
      </c>
      <c r="H2021" s="10">
        <f>VLOOKUP(A2021,away!$A$2:$E$404,3,FALSE)</f>
        <v>1.2608999999999999</v>
      </c>
      <c r="I2021" s="10">
        <f>VLOOKUP(C2021,away!$B$2:$E$404,3,FALSE)</f>
        <v>1.1536</v>
      </c>
      <c r="J2021" s="10">
        <f>VLOOKUP(B2021,home!$B$2:$E$404,4,FALSE)</f>
        <v>1.1536</v>
      </c>
      <c r="K2021" s="12">
        <f t="shared" si="2630"/>
        <v>2.0088124213820002</v>
      </c>
      <c r="L2021" s="12">
        <f t="shared" si="2631"/>
        <v>1.6779968432639998</v>
      </c>
      <c r="M2021" s="13">
        <f t="shared" si="2632"/>
        <v>2.5051808344740373E-2</v>
      </c>
      <c r="N2021" s="13">
        <f t="shared" si="2633"/>
        <v>5.0324383780995699E-2</v>
      </c>
      <c r="O2021" s="13">
        <f t="shared" si="2634"/>
        <v>4.2036855320529073E-2</v>
      </c>
      <c r="P2021" s="13">
        <f t="shared" si="2635"/>
        <v>8.444415712371682E-2</v>
      </c>
      <c r="Q2021" s="13">
        <f t="shared" si="2636"/>
        <v>5.0546123618829535E-2</v>
      </c>
      <c r="R2021" s="13">
        <f t="shared" si="2637"/>
        <v>3.5268855264296635E-2</v>
      </c>
      <c r="S2021" s="13">
        <f t="shared" si="2638"/>
        <v>7.1160688025063187E-2</v>
      </c>
      <c r="T2021" s="13">
        <f t="shared" si="2639"/>
        <v>8.4816235871627857E-2</v>
      </c>
      <c r="U2021" s="13">
        <f t="shared" si="2640"/>
        <v>7.0848514542843022E-2</v>
      </c>
      <c r="V2021" s="13">
        <f t="shared" si="2641"/>
        <v>2.6651898683668129E-2</v>
      </c>
      <c r="W2021" s="13">
        <f t="shared" si="2642"/>
        <v>3.3845893659404956E-2</v>
      </c>
      <c r="X2021" s="13">
        <f t="shared" si="2643"/>
        <v>5.6793302717930538E-2</v>
      </c>
      <c r="Y2021" s="13">
        <f t="shared" si="2644"/>
        <v>4.7649491339612091E-2</v>
      </c>
      <c r="Z2021" s="13">
        <f t="shared" si="2645"/>
        <v>1.972700926634155E-2</v>
      </c>
      <c r="AA2021" s="13">
        <f t="shared" si="2646"/>
        <v>3.9627861250944717E-2</v>
      </c>
      <c r="AB2021" s="13">
        <f t="shared" si="2647"/>
        <v>3.9802469956850113E-2</v>
      </c>
      <c r="AC2021" s="13">
        <f t="shared" si="2648"/>
        <v>5.6148569424569273E-3</v>
      </c>
      <c r="AD2021" s="13">
        <f t="shared" si="2649"/>
        <v>1.6997512898946743E-2</v>
      </c>
      <c r="AE2021" s="13">
        <f t="shared" si="2650"/>
        <v>2.8521772987771751E-2</v>
      </c>
      <c r="AF2021" s="13">
        <f t="shared" si="2651"/>
        <v>2.3929722518886712E-2</v>
      </c>
      <c r="AG2021" s="13">
        <f t="shared" si="2652"/>
        <v>1.3384666282291782E-2</v>
      </c>
      <c r="AH2021" s="13">
        <f t="shared" si="2653"/>
        <v>8.2754648189901983E-3</v>
      </c>
      <c r="AI2021" s="13">
        <f t="shared" si="2654"/>
        <v>1.6623856521097255E-2</v>
      </c>
      <c r="AJ2021" s="13">
        <f t="shared" si="2655"/>
        <v>1.6697104735426169E-2</v>
      </c>
      <c r="AK2021" s="13">
        <f t="shared" si="2656"/>
        <v>1.1180450464546769E-2</v>
      </c>
      <c r="AL2021" s="13">
        <f t="shared" si="2657"/>
        <v>7.5705810191633747E-4</v>
      </c>
      <c r="AM2021" s="13">
        <f t="shared" si="2658"/>
        <v>6.8289630088010003E-3</v>
      </c>
      <c r="AN2021" s="13">
        <f t="shared" si="2659"/>
        <v>1.1458978371534706E-2</v>
      </c>
      <c r="AO2021" s="13">
        <f t="shared" si="2660"/>
        <v>9.6140647672328418E-3</v>
      </c>
      <c r="AP2021" s="13">
        <f t="shared" si="2661"/>
        <v>5.3774567767841163E-3</v>
      </c>
      <c r="AQ2021" s="13">
        <f t="shared" si="2662"/>
        <v>2.2558388740580877E-3</v>
      </c>
      <c r="AR2021" s="13">
        <f t="shared" si="2663"/>
        <v>2.777240768561568E-3</v>
      </c>
      <c r="AS2021" s="13">
        <f t="shared" si="2664"/>
        <v>5.57895575305497E-3</v>
      </c>
      <c r="AT2021" s="13">
        <f t="shared" si="2665"/>
        <v>5.6035378075386996E-3</v>
      </c>
      <c r="AU2021" s="13">
        <f t="shared" si="2666"/>
        <v>3.7521521171557997E-3</v>
      </c>
      <c r="AV2021" s="13">
        <f t="shared" si="2667"/>
        <v>1.8843424449643356E-3</v>
      </c>
      <c r="AW2021" s="13">
        <f t="shared" si="2668"/>
        <v>7.0885471985662356E-5</v>
      </c>
      <c r="AX2021" s="13">
        <f t="shared" si="2669"/>
        <v>2.2863509528729393E-3</v>
      </c>
      <c r="AY2021" s="13">
        <f t="shared" si="2670"/>
        <v>3.8364896815144302E-3</v>
      </c>
      <c r="AZ2021" s="13">
        <f t="shared" si="2671"/>
        <v>3.2188087873980609E-3</v>
      </c>
      <c r="BA2021" s="13">
        <f t="shared" si="2672"/>
        <v>1.8003836614414565E-3</v>
      </c>
      <c r="BB2021" s="13">
        <f t="shared" si="2673"/>
        <v>7.5525952514071139E-4</v>
      </c>
      <c r="BC2021" s="13">
        <f t="shared" si="2674"/>
        <v>2.5346461980623629E-4</v>
      </c>
      <c r="BD2021" s="13">
        <f t="shared" si="2675"/>
        <v>7.7670020710506559E-4</v>
      </c>
      <c r="BE2021" s="13">
        <f t="shared" si="2676"/>
        <v>1.5602450237226278E-3</v>
      </c>
      <c r="BF2021" s="13">
        <f t="shared" si="2677"/>
        <v>1.5671197920267346E-3</v>
      </c>
      <c r="BG2021" s="13">
        <f t="shared" si="2678"/>
        <v>1.0493499013389605E-3</v>
      </c>
      <c r="BH2021" s="13">
        <f t="shared" si="2679"/>
        <v>5.2698677904642016E-4</v>
      </c>
      <c r="BI2021" s="13">
        <f t="shared" si="2680"/>
        <v>2.1172351753050817E-4</v>
      </c>
      <c r="BJ2021" s="14">
        <f t="shared" si="2681"/>
        <v>0.45449516470288237</v>
      </c>
      <c r="BK2021" s="14">
        <f t="shared" si="2682"/>
        <v>0.21751695690307621</v>
      </c>
      <c r="BL2021" s="14">
        <f t="shared" si="2683"/>
        <v>0.30564978698756967</v>
      </c>
      <c r="BM2021" s="14">
        <f t="shared" si="2684"/>
        <v>0.70595113019723255</v>
      </c>
      <c r="BN2021" s="14">
        <f t="shared" si="2685"/>
        <v>0.28767218345310813</v>
      </c>
    </row>
    <row r="2022" spans="1:66" x14ac:dyDescent="0.25">
      <c r="A2022" t="s">
        <v>338</v>
      </c>
      <c r="B2022" t="s">
        <v>112</v>
      </c>
      <c r="C2022" t="s">
        <v>115</v>
      </c>
      <c r="D2022" t="s">
        <v>431</v>
      </c>
      <c r="E2022" s="10">
        <f>VLOOKUP(A2022,home!$A$2:$E$404,3,FALSE)</f>
        <v>1.2710999999999999</v>
      </c>
      <c r="F2022" s="10">
        <f>VLOOKUP(B2022,home!$B$2:$E$404,3,FALSE)</f>
        <v>0.70389999999999997</v>
      </c>
      <c r="G2022" s="10">
        <f>VLOOKUP(C2022,away!$B$2:$E$404,4,FALSE)</f>
        <v>0.99380000000000002</v>
      </c>
      <c r="H2022" s="10">
        <f>VLOOKUP(A2022,away!$A$2:$E$404,3,FALSE)</f>
        <v>0.94469999999999998</v>
      </c>
      <c r="I2022" s="10">
        <f>VLOOKUP(C2022,away!$B$2:$E$404,3,FALSE)</f>
        <v>0.8357</v>
      </c>
      <c r="J2022" s="10">
        <f>VLOOKUP(B2022,home!$B$2:$E$404,4,FALSE)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338</v>
      </c>
      <c r="B2023" t="s">
        <v>123</v>
      </c>
      <c r="C2023" t="s">
        <v>119</v>
      </c>
      <c r="D2023" t="s">
        <v>431</v>
      </c>
      <c r="E2023" s="10">
        <f>VLOOKUP(A2023,home!$A$2:$E$404,3,FALSE)</f>
        <v>1.2710999999999999</v>
      </c>
      <c r="F2023" s="10">
        <f>VLOOKUP(B2023,home!$B$2:$E$404,3,FALSE)</f>
        <v>1.2008000000000001</v>
      </c>
      <c r="G2023" s="10">
        <f>VLOOKUP(C2023,away!$B$2:$E$404,4,FALSE)</f>
        <v>0.86950000000000005</v>
      </c>
      <c r="H2023" s="10">
        <f>VLOOKUP(A2023,away!$A$2:$E$404,3,FALSE)</f>
        <v>0.94469999999999998</v>
      </c>
      <c r="I2023" s="10">
        <f>VLOOKUP(C2023,away!$B$2:$E$404,3,FALSE)</f>
        <v>2.1171000000000002</v>
      </c>
      <c r="J2023" s="10">
        <f>VLOOKUP(B2023,home!$B$2:$E$404,4,FALSE)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338</v>
      </c>
      <c r="B2024" t="s">
        <v>117</v>
      </c>
      <c r="C2024" t="s">
        <v>126</v>
      </c>
      <c r="D2024" t="s">
        <v>431</v>
      </c>
      <c r="E2024" s="10">
        <f>VLOOKUP(A2024,home!$A$2:$E$404,3,FALSE)</f>
        <v>1.2710999999999999</v>
      </c>
      <c r="F2024" s="10">
        <f>VLOOKUP(B2024,home!$B$2:$E$404,3,FALSE)</f>
        <v>1.0766</v>
      </c>
      <c r="G2024" s="10">
        <f>VLOOKUP(C2024,away!$B$2:$E$404,4,FALSE)</f>
        <v>1.0766</v>
      </c>
      <c r="H2024" s="10">
        <f>VLOOKUP(A2024,away!$A$2:$E$404,3,FALSE)</f>
        <v>0.94469999999999998</v>
      </c>
      <c r="I2024" s="10">
        <f>VLOOKUP(C2024,away!$B$2:$E$404,3,FALSE)</f>
        <v>0.78</v>
      </c>
      <c r="J2024" s="10">
        <f>VLOOKUP(B2024,home!$B$2:$E$404,4,FALSE)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338</v>
      </c>
      <c r="B2025" t="s">
        <v>120</v>
      </c>
      <c r="C2025" t="s">
        <v>109</v>
      </c>
      <c r="D2025" t="s">
        <v>431</v>
      </c>
      <c r="E2025" s="10">
        <f>VLOOKUP(A2025,home!$A$2:$E$404,3,FALSE)</f>
        <v>1.2710999999999999</v>
      </c>
      <c r="F2025" s="10">
        <f>VLOOKUP(B2025,home!$B$2:$E$404,3,FALSE)</f>
        <v>0.99380000000000002</v>
      </c>
      <c r="G2025" s="10">
        <f>VLOOKUP(C2025,away!$B$2:$E$404,4,FALSE)</f>
        <v>1.0766</v>
      </c>
      <c r="H2025" s="10">
        <f>VLOOKUP(A2025,away!$A$2:$E$404,3,FALSE)</f>
        <v>0.94469999999999998</v>
      </c>
      <c r="I2025" s="10">
        <f>VLOOKUP(C2025,away!$B$2:$E$404,3,FALSE)</f>
        <v>1.0585</v>
      </c>
      <c r="J2025" s="10">
        <f>VLOOKUP(B2025,home!$B$2:$E$404,4,FALSE)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338</v>
      </c>
      <c r="B2026" t="s">
        <v>113</v>
      </c>
      <c r="C2026" t="s">
        <v>118</v>
      </c>
      <c r="D2026" t="s">
        <v>431</v>
      </c>
      <c r="E2026" s="10">
        <f>VLOOKUP(A2026,home!$A$2:$E$404,3,FALSE)</f>
        <v>1.2710999999999999</v>
      </c>
      <c r="F2026" s="10">
        <f>VLOOKUP(B2026,home!$B$2:$E$404,3,FALSE)</f>
        <v>1.1180000000000001</v>
      </c>
      <c r="G2026" s="10">
        <f>VLOOKUP(C2026,away!$B$2:$E$404,4,FALSE)</f>
        <v>0.70389999999999997</v>
      </c>
      <c r="H2026" s="10">
        <f>VLOOKUP(A2026,away!$A$2:$E$404,3,FALSE)</f>
        <v>0.94469999999999998</v>
      </c>
      <c r="I2026" s="10">
        <f>VLOOKUP(C2026,away!$B$2:$E$404,3,FALSE)</f>
        <v>0.89139999999999997</v>
      </c>
      <c r="J2026" s="10">
        <f>VLOOKUP(B2026,home!$B$2:$E$404,4,FALSE)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340</v>
      </c>
      <c r="B2027" t="s">
        <v>150</v>
      </c>
      <c r="C2027" t="s">
        <v>317</v>
      </c>
      <c r="D2027" t="s">
        <v>431</v>
      </c>
      <c r="E2027" s="10">
        <f>VLOOKUP(A2027,home!$A$2:$E$404,3,FALSE)</f>
        <v>1.4705999999999999</v>
      </c>
      <c r="F2027" s="10">
        <f>VLOOKUP(B2027,home!$B$2:$E$404,3,FALSE)</f>
        <v>0.93500000000000005</v>
      </c>
      <c r="G2027" s="10">
        <f>VLOOKUP(C2027,away!$B$2:$E$404,4,FALSE)</f>
        <v>0.75549999999999995</v>
      </c>
      <c r="H2027" s="10">
        <f>VLOOKUP(A2027,away!$A$2:$E$404,3,FALSE)</f>
        <v>1.2646999999999999</v>
      </c>
      <c r="I2027" s="10">
        <f>VLOOKUP(C2027,away!$B$2:$E$404,3,FALSE)</f>
        <v>1.3178000000000001</v>
      </c>
      <c r="J2027" s="10">
        <f>VLOOKUP(B2027,home!$B$2:$E$404,4,FALSE)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340</v>
      </c>
      <c r="B2028" t="s">
        <v>152</v>
      </c>
      <c r="C2028" t="s">
        <v>154</v>
      </c>
      <c r="D2028" t="s">
        <v>431</v>
      </c>
      <c r="E2028" s="10">
        <f>VLOOKUP(A2028,home!$A$2:$E$404,3,FALSE)</f>
        <v>1.4705999999999999</v>
      </c>
      <c r="F2028" s="10">
        <f>VLOOKUP(B2028,home!$B$2:$E$404,3,FALSE)</f>
        <v>0.98219999999999996</v>
      </c>
      <c r="G2028" s="10">
        <f>VLOOKUP(C2028,away!$B$2:$E$404,4,FALSE)</f>
        <v>2.125</v>
      </c>
      <c r="H2028" s="10">
        <f>VLOOKUP(A2028,away!$A$2:$E$404,3,FALSE)</f>
        <v>1.2646999999999999</v>
      </c>
      <c r="I2028" s="10">
        <f>VLOOKUP(C2028,away!$B$2:$E$404,3,FALSE)</f>
        <v>0.49419999999999997</v>
      </c>
      <c r="J2028" s="10">
        <f>VLOOKUP(B2028,home!$B$2:$E$404,4,FALSE)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340</v>
      </c>
      <c r="B2029" t="s">
        <v>148</v>
      </c>
      <c r="C2029" t="s">
        <v>146</v>
      </c>
      <c r="D2029" t="s">
        <v>431</v>
      </c>
      <c r="E2029" s="10">
        <f>VLOOKUP(A2029,home!$A$2:$E$404,3,FALSE)</f>
        <v>1.4705999999999999</v>
      </c>
      <c r="F2029" s="10">
        <f>VLOOKUP(B2029,home!$B$2:$E$404,3,FALSE)</f>
        <v>1.105</v>
      </c>
      <c r="G2029" s="10">
        <f>VLOOKUP(C2029,away!$B$2:$E$404,4,FALSE)</f>
        <v>0.85</v>
      </c>
      <c r="H2029" s="10">
        <f>VLOOKUP(A2029,away!$A$2:$E$404,3,FALSE)</f>
        <v>1.2646999999999999</v>
      </c>
      <c r="I2029" s="10">
        <f>VLOOKUP(C2029,away!$B$2:$E$404,3,FALSE)</f>
        <v>0.29649999999999999</v>
      </c>
      <c r="J2029" s="10">
        <f>VLOOKUP(B2029,home!$B$2:$E$404,4,FALSE)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340</v>
      </c>
      <c r="B2030" t="s">
        <v>149</v>
      </c>
      <c r="C2030" t="s">
        <v>147</v>
      </c>
      <c r="D2030" t="s">
        <v>431</v>
      </c>
      <c r="E2030" s="10">
        <f>VLOOKUP(A2030,home!$A$2:$E$404,3,FALSE)</f>
        <v>1.4705999999999999</v>
      </c>
      <c r="F2030" s="10">
        <f>VLOOKUP(B2030,home!$B$2:$E$404,3,FALSE)</f>
        <v>1.615</v>
      </c>
      <c r="G2030" s="10">
        <f>VLOOKUP(C2030,away!$B$2:$E$404,4,FALSE)</f>
        <v>1.02</v>
      </c>
      <c r="H2030" s="10">
        <f>VLOOKUP(A2030,away!$A$2:$E$404,3,FALSE)</f>
        <v>1.2646999999999999</v>
      </c>
      <c r="I2030" s="10">
        <f>VLOOKUP(C2030,away!$B$2:$E$404,3,FALSE)</f>
        <v>1.0871999999999999</v>
      </c>
      <c r="J2030" s="10">
        <f>VLOOKUP(B2030,home!$B$2:$E$404,4,FALSE)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343</v>
      </c>
      <c r="B2031" t="s">
        <v>211</v>
      </c>
      <c r="C2031" t="s">
        <v>197</v>
      </c>
      <c r="D2031" t="s">
        <v>431</v>
      </c>
      <c r="E2031" s="10">
        <f>VLOOKUP(A2031,home!$A$2:$E$404,3,FALSE)</f>
        <v>1.3976999999999999</v>
      </c>
      <c r="F2031" s="10">
        <f>VLOOKUP(B2031,home!$B$2:$E$404,3,FALSE)</f>
        <v>1.2683</v>
      </c>
      <c r="G2031" s="10">
        <f>VLOOKUP(C2031,away!$B$2:$E$404,4,FALSE)</f>
        <v>1.4730000000000001</v>
      </c>
      <c r="H2031" s="10">
        <f>VLOOKUP(A2031,away!$A$2:$E$404,3,FALSE)</f>
        <v>1.0585</v>
      </c>
      <c r="I2031" s="10">
        <f>VLOOKUP(C2031,away!$B$2:$E$404,3,FALSE)</f>
        <v>0.94469999999999998</v>
      </c>
      <c r="J2031" s="10">
        <f>VLOOKUP(B2031,home!$B$2:$E$404,4,FALSE)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343</v>
      </c>
      <c r="B2032" t="s">
        <v>209</v>
      </c>
      <c r="C2032" t="s">
        <v>203</v>
      </c>
      <c r="D2032" t="s">
        <v>431</v>
      </c>
      <c r="E2032" s="10">
        <f>VLOOKUP(A2032,home!$A$2:$E$404,3,FALSE)</f>
        <v>1.3976999999999999</v>
      </c>
      <c r="F2032" s="10">
        <f>VLOOKUP(B2032,home!$B$2:$E$404,3,FALSE)</f>
        <v>0.93010000000000004</v>
      </c>
      <c r="G2032" s="10">
        <f>VLOOKUP(C2032,away!$B$2:$E$404,4,FALSE)</f>
        <v>0.89429999999999998</v>
      </c>
      <c r="H2032" s="10">
        <f>VLOOKUP(A2032,away!$A$2:$E$404,3,FALSE)</f>
        <v>1.0585</v>
      </c>
      <c r="I2032" s="10">
        <f>VLOOKUP(C2032,away!$B$2:$E$404,3,FALSE)</f>
        <v>1.1809000000000001</v>
      </c>
      <c r="J2032" s="10">
        <f>VLOOKUP(B2032,home!$B$2:$E$404,4,FALSE)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343</v>
      </c>
      <c r="B2033" t="s">
        <v>212</v>
      </c>
      <c r="C2033" t="s">
        <v>214</v>
      </c>
      <c r="D2033" t="s">
        <v>431</v>
      </c>
      <c r="E2033" s="10">
        <f>VLOOKUP(A2033,home!$A$2:$E$404,3,FALSE)</f>
        <v>1.3976999999999999</v>
      </c>
      <c r="F2033" s="10">
        <f>VLOOKUP(B2033,home!$B$2:$E$404,3,FALSE)</f>
        <v>1.3513999999999999</v>
      </c>
      <c r="G2033" s="10">
        <f>VLOOKUP(C2033,away!$B$2:$E$404,4,FALSE)</f>
        <v>0.78700000000000003</v>
      </c>
      <c r="H2033" s="10">
        <f>VLOOKUP(A2033,away!$A$2:$E$404,3,FALSE)</f>
        <v>1.0585</v>
      </c>
      <c r="I2033" s="10">
        <f>VLOOKUP(C2033,away!$B$2:$E$404,3,FALSE)</f>
        <v>0.70850000000000002</v>
      </c>
      <c r="J2033" s="10">
        <f>VLOOKUP(B2033,home!$B$2:$E$404,4,FALSE)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344</v>
      </c>
      <c r="B2034" t="s">
        <v>215</v>
      </c>
      <c r="C2034" t="s">
        <v>219</v>
      </c>
      <c r="D2034" t="s">
        <v>431</v>
      </c>
      <c r="E2034" s="10">
        <f>VLOOKUP(A2034,home!$A$2:$E$404,3,FALSE)</f>
        <v>1.8042</v>
      </c>
      <c r="F2034" s="10">
        <f>VLOOKUP(B2034,home!$B$2:$E$404,3,FALSE)</f>
        <v>1.2563</v>
      </c>
      <c r="G2034" s="10">
        <f>VLOOKUP(C2034,away!$B$2:$E$404,4,FALSE)</f>
        <v>0.99770000000000003</v>
      </c>
      <c r="H2034" s="10">
        <f>VLOOKUP(A2034,away!$A$2:$E$404,3,FALSE)</f>
        <v>1.2458</v>
      </c>
      <c r="I2034" s="10">
        <f>VLOOKUP(C2034,away!$B$2:$E$404,3,FALSE)</f>
        <v>1.3913</v>
      </c>
      <c r="J2034" s="10">
        <f>VLOOKUP(B2034,home!$B$2:$E$404,4,FALSE)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344</v>
      </c>
      <c r="B2035" t="s">
        <v>224</v>
      </c>
      <c r="C2035" t="s">
        <v>216</v>
      </c>
      <c r="D2035" t="s">
        <v>431</v>
      </c>
      <c r="E2035" s="10">
        <f>VLOOKUP(A2035,home!$A$2:$E$404,3,FALSE)</f>
        <v>1.8042</v>
      </c>
      <c r="F2035" s="10">
        <f>VLOOKUP(B2035,home!$B$2:$E$404,3,FALSE)</f>
        <v>0.77600000000000002</v>
      </c>
      <c r="G2035" s="10">
        <f>VLOOKUP(C2035,away!$B$2:$E$404,4,FALSE)</f>
        <v>1.1455</v>
      </c>
      <c r="H2035" s="10">
        <f>VLOOKUP(A2035,away!$A$2:$E$404,3,FALSE)</f>
        <v>1.2458</v>
      </c>
      <c r="I2035" s="10">
        <f>VLOOKUP(C2035,away!$B$2:$E$404,3,FALSE)</f>
        <v>0.96319999999999995</v>
      </c>
      <c r="J2035" s="10">
        <f>VLOOKUP(B2035,home!$B$2:$E$404,4,FALSE)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344</v>
      </c>
      <c r="B2036" t="s">
        <v>225</v>
      </c>
      <c r="C2036" t="s">
        <v>222</v>
      </c>
      <c r="D2036" t="s">
        <v>431</v>
      </c>
      <c r="E2036" s="10">
        <f>VLOOKUP(A2036,home!$A$2:$E$404,3,FALSE)</f>
        <v>1.8042</v>
      </c>
      <c r="F2036" s="10">
        <f>VLOOKUP(B2036,home!$B$2:$E$404,3,FALSE)</f>
        <v>0.77600000000000002</v>
      </c>
      <c r="G2036" s="10">
        <f>VLOOKUP(C2036,away!$B$2:$E$404,4,FALSE)</f>
        <v>1.0716000000000001</v>
      </c>
      <c r="H2036" s="10">
        <f>VLOOKUP(A2036,away!$A$2:$E$404,3,FALSE)</f>
        <v>1.2458</v>
      </c>
      <c r="I2036" s="10">
        <f>VLOOKUP(C2036,away!$B$2:$E$404,3,FALSE)</f>
        <v>0.74919999999999998</v>
      </c>
      <c r="J2036" s="10">
        <f>VLOOKUP(B2036,home!$B$2:$E$404,4,FALSE)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344</v>
      </c>
      <c r="B2037" t="s">
        <v>226</v>
      </c>
      <c r="C2037" t="s">
        <v>218</v>
      </c>
      <c r="D2037" t="s">
        <v>431</v>
      </c>
      <c r="E2037" s="10">
        <f>VLOOKUP(A2037,home!$A$2:$E$404,3,FALSE)</f>
        <v>1.8042</v>
      </c>
      <c r="F2037" s="10">
        <f>VLOOKUP(B2037,home!$B$2:$E$404,3,FALSE)</f>
        <v>0.62819999999999998</v>
      </c>
      <c r="G2037" s="10">
        <f>VLOOKUP(C2037,away!$B$2:$E$404,4,FALSE)</f>
        <v>1.1085</v>
      </c>
      <c r="H2037" s="10">
        <f>VLOOKUP(A2037,away!$A$2:$E$404,3,FALSE)</f>
        <v>1.2458</v>
      </c>
      <c r="I2037" s="10">
        <f>VLOOKUP(C2037,away!$B$2:$E$404,3,FALSE)</f>
        <v>0.74919999999999998</v>
      </c>
      <c r="J2037" s="10">
        <f>VLOOKUP(B2037,home!$B$2:$E$404,4,FALSE)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344</v>
      </c>
      <c r="B2038" t="s">
        <v>229</v>
      </c>
      <c r="C2038" t="s">
        <v>228</v>
      </c>
      <c r="D2038" t="s">
        <v>431</v>
      </c>
      <c r="E2038" s="10">
        <f>VLOOKUP(A2038,home!$A$2:$E$404,3,FALSE)</f>
        <v>1.8042</v>
      </c>
      <c r="F2038" s="10">
        <f>VLOOKUP(B2038,home!$B$2:$E$404,3,FALSE)</f>
        <v>0.99770000000000003</v>
      </c>
      <c r="G2038" s="10">
        <f>VLOOKUP(C2038,away!$B$2:$E$404,4,FALSE)</f>
        <v>0.84989999999999999</v>
      </c>
      <c r="H2038" s="10">
        <f>VLOOKUP(A2038,away!$A$2:$E$404,3,FALSE)</f>
        <v>1.2458</v>
      </c>
      <c r="I2038" s="10">
        <f>VLOOKUP(C2038,away!$B$2:$E$404,3,FALSE)</f>
        <v>0.90969999999999995</v>
      </c>
      <c r="J2038" s="10">
        <f>VLOOKUP(B2038,home!$B$2:$E$404,4,FALSE)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344</v>
      </c>
      <c r="B2039" t="s">
        <v>221</v>
      </c>
      <c r="C2039" t="s">
        <v>223</v>
      </c>
      <c r="D2039" t="s">
        <v>431</v>
      </c>
      <c r="E2039" s="10">
        <f>VLOOKUP(A2039,home!$A$2:$E$404,3,FALSE)</f>
        <v>1.8042</v>
      </c>
      <c r="F2039" s="10">
        <f>VLOOKUP(B2039,home!$B$2:$E$404,3,FALSE)</f>
        <v>1.6997</v>
      </c>
      <c r="G2039" s="10">
        <f>VLOOKUP(C2039,away!$B$2:$E$404,4,FALSE)</f>
        <v>0.84989999999999999</v>
      </c>
      <c r="H2039" s="10">
        <f>VLOOKUP(A2039,away!$A$2:$E$404,3,FALSE)</f>
        <v>1.2458</v>
      </c>
      <c r="I2039" s="10">
        <f>VLOOKUP(C2039,away!$B$2:$E$404,3,FALSE)</f>
        <v>1.2307999999999999</v>
      </c>
      <c r="J2039" s="10">
        <f>VLOOKUP(B2039,home!$B$2:$E$404,4,FALSE)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345</v>
      </c>
      <c r="B2040" t="s">
        <v>319</v>
      </c>
      <c r="C2040" t="s">
        <v>321</v>
      </c>
      <c r="D2040" t="s">
        <v>431</v>
      </c>
      <c r="E2040" s="10">
        <f>VLOOKUP(A2040,home!$A$2:$E$404,3,FALSE)</f>
        <v>1.5690999999999999</v>
      </c>
      <c r="F2040" s="10">
        <f>VLOOKUP(B2040,home!$B$2:$E$404,3,FALSE)</f>
        <v>1.0197000000000001</v>
      </c>
      <c r="G2040" s="10">
        <f>VLOOKUP(C2040,away!$B$2:$E$404,4,FALSE)</f>
        <v>1.1472</v>
      </c>
      <c r="H2040" s="10">
        <f>VLOOKUP(A2040,away!$A$2:$E$404,3,FALSE)</f>
        <v>1.1701999999999999</v>
      </c>
      <c r="I2040" s="10">
        <f>VLOOKUP(C2040,away!$B$2:$E$404,3,FALSE)</f>
        <v>0.85460000000000003</v>
      </c>
      <c r="J2040" s="10">
        <f>VLOOKUP(B2040,home!$B$2:$E$404,4,FALSE)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345</v>
      </c>
      <c r="B2041" t="s">
        <v>238</v>
      </c>
      <c r="C2041" t="s">
        <v>240</v>
      </c>
      <c r="D2041" t="s">
        <v>431</v>
      </c>
      <c r="E2041" s="10">
        <f>VLOOKUP(A2041,home!$A$2:$E$404,3,FALSE)</f>
        <v>1.5690999999999999</v>
      </c>
      <c r="F2041" s="10">
        <f>VLOOKUP(B2041,home!$B$2:$E$404,3,FALSE)</f>
        <v>1.657</v>
      </c>
      <c r="G2041" s="10">
        <f>VLOOKUP(C2041,away!$B$2:$E$404,4,FALSE)</f>
        <v>1.1684000000000001</v>
      </c>
      <c r="H2041" s="10">
        <f>VLOOKUP(A2041,away!$A$2:$E$404,3,FALSE)</f>
        <v>1.1701999999999999</v>
      </c>
      <c r="I2041" s="10">
        <f>VLOOKUP(C2041,away!$B$2:$E$404,3,FALSE)</f>
        <v>1.353</v>
      </c>
      <c r="J2041" s="10">
        <f>VLOOKUP(B2041,home!$B$2:$E$404,4,FALSE)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345</v>
      </c>
      <c r="B2042" t="s">
        <v>232</v>
      </c>
      <c r="C2042" t="s">
        <v>236</v>
      </c>
      <c r="D2042" t="s">
        <v>431</v>
      </c>
      <c r="E2042" s="10">
        <f>VLOOKUP(A2042,home!$A$2:$E$404,3,FALSE)</f>
        <v>1.5690999999999999</v>
      </c>
      <c r="F2042" s="10">
        <f>VLOOKUP(B2042,home!$B$2:$E$404,3,FALSE)</f>
        <v>0.92700000000000005</v>
      </c>
      <c r="G2042" s="10">
        <f>VLOOKUP(C2042,away!$B$2:$E$404,4,FALSE)</f>
        <v>1.1472</v>
      </c>
      <c r="H2042" s="10">
        <f>VLOOKUP(A2042,away!$A$2:$E$404,3,FALSE)</f>
        <v>1.1701999999999999</v>
      </c>
      <c r="I2042" s="10">
        <f>VLOOKUP(C2042,away!$B$2:$E$404,3,FALSE)</f>
        <v>0.85460000000000003</v>
      </c>
      <c r="J2042" s="10">
        <f>VLOOKUP(B2042,home!$B$2:$E$404,4,FALSE)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346</v>
      </c>
      <c r="B2043" t="s">
        <v>250</v>
      </c>
      <c r="C2043" t="s">
        <v>257</v>
      </c>
      <c r="D2043" t="s">
        <v>431</v>
      </c>
      <c r="E2043" s="10">
        <f>VLOOKUP(A2043,home!$A$2:$E$404,3,FALSE)</f>
        <v>1.254</v>
      </c>
      <c r="F2043" s="10">
        <f>VLOOKUP(B2043,home!$B$2:$E$404,3,FALSE)</f>
        <v>0.69110000000000005</v>
      </c>
      <c r="G2043" s="10">
        <f>VLOOKUP(C2043,away!$B$2:$E$404,4,FALSE)</f>
        <v>1.0632999999999999</v>
      </c>
      <c r="H2043" s="10">
        <f>VLOOKUP(A2043,away!$A$2:$E$404,3,FALSE)</f>
        <v>0.9476</v>
      </c>
      <c r="I2043" s="10">
        <f>VLOOKUP(C2043,away!$B$2:$E$404,3,FALSE)</f>
        <v>1.7587999999999999</v>
      </c>
      <c r="J2043" s="10">
        <f>VLOOKUP(B2043,home!$B$2:$E$404,4,FALSE)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346</v>
      </c>
      <c r="B2044" t="s">
        <v>252</v>
      </c>
      <c r="C2044" t="s">
        <v>251</v>
      </c>
      <c r="D2044" t="s">
        <v>431</v>
      </c>
      <c r="E2044" s="10">
        <f>VLOOKUP(A2044,home!$A$2:$E$404,3,FALSE)</f>
        <v>1.254</v>
      </c>
      <c r="F2044" s="10">
        <f>VLOOKUP(B2044,home!$B$2:$E$404,3,FALSE)</f>
        <v>1.9936</v>
      </c>
      <c r="G2044" s="10">
        <f>VLOOKUP(C2044,away!$B$2:$E$404,4,FALSE)</f>
        <v>0.85060000000000002</v>
      </c>
      <c r="H2044" s="10">
        <f>VLOOKUP(A2044,away!$A$2:$E$404,3,FALSE)</f>
        <v>0.9476</v>
      </c>
      <c r="I2044" s="10">
        <f>VLOOKUP(C2044,away!$B$2:$E$404,3,FALSE)</f>
        <v>1.1256999999999999</v>
      </c>
      <c r="J2044" s="10">
        <f>VLOOKUP(B2044,home!$B$2:$E$404,4,FALSE)</f>
        <v>1.1872</v>
      </c>
      <c r="K2044" s="12">
        <f t="shared" si="2686"/>
        <v>2.12647822464</v>
      </c>
      <c r="L2044" s="12">
        <f t="shared" si="2687"/>
        <v>1.2664020535039999</v>
      </c>
      <c r="M2044" s="13">
        <f t="shared" si="2688"/>
        <v>3.3611726223717012E-2</v>
      </c>
      <c r="N2044" s="13">
        <f t="shared" si="2689"/>
        <v>7.1474603907295473E-2</v>
      </c>
      <c r="O2044" s="13">
        <f t="shared" si="2690"/>
        <v>4.2565959111529453E-2</v>
      </c>
      <c r="P2044" s="13">
        <f t="shared" si="2691"/>
        <v>9.0515585161583992E-2</v>
      </c>
      <c r="Q2044" s="13">
        <f t="shared" si="2692"/>
        <v>7.5994594411816468E-2</v>
      </c>
      <c r="R2044" s="13">
        <f t="shared" si="2693"/>
        <v>2.6952809014104111E-2</v>
      </c>
      <c r="S2044" s="13">
        <f t="shared" si="2694"/>
        <v>6.0939083451200436E-2</v>
      </c>
      <c r="T2044" s="13">
        <f t="shared" si="2695"/>
        <v>9.6239710418327962E-2</v>
      </c>
      <c r="U2044" s="13">
        <f t="shared" si="2696"/>
        <v>5.7314561461373099E-2</v>
      </c>
      <c r="V2044" s="13">
        <f t="shared" si="2697"/>
        <v>1.8234168109739001E-2</v>
      </c>
      <c r="W2044" s="13">
        <f t="shared" si="2698"/>
        <v>5.3866950069025456E-2</v>
      </c>
      <c r="X2044" s="13">
        <f t="shared" si="2699"/>
        <v>6.8217216183411256E-2</v>
      </c>
      <c r="Y2044" s="13">
        <f t="shared" si="2700"/>
        <v>4.3195211329499168E-2</v>
      </c>
      <c r="Z2044" s="13">
        <f t="shared" si="2701"/>
        <v>1.137769756105419E-2</v>
      </c>
      <c r="AA2044" s="13">
        <f t="shared" si="2702"/>
        <v>2.4194426110121375E-2</v>
      </c>
      <c r="AB2044" s="13">
        <f t="shared" si="2703"/>
        <v>2.5724460140417287E-2</v>
      </c>
      <c r="AC2044" s="13">
        <f t="shared" si="2704"/>
        <v>3.0690115136498045E-3</v>
      </c>
      <c r="AD2044" s="13">
        <f t="shared" si="2705"/>
        <v>2.8636724087388193E-2</v>
      </c>
      <c r="AE2044" s="13">
        <f t="shared" si="2706"/>
        <v>3.6265606189895862E-2</v>
      </c>
      <c r="AF2044" s="13">
        <f t="shared" si="2707"/>
        <v>2.2963419075225752E-2</v>
      </c>
      <c r="AG2044" s="13">
        <f t="shared" si="2708"/>
        <v>9.6936403574462739E-3</v>
      </c>
      <c r="AH2044" s="13">
        <f t="shared" si="2709"/>
        <v>3.6021848888666223E-3</v>
      </c>
      <c r="AI2044" s="13">
        <f t="shared" si="2710"/>
        <v>7.659967727302131E-3</v>
      </c>
      <c r="AJ2044" s="13">
        <f t="shared" si="2711"/>
        <v>8.1443772867765673E-3</v>
      </c>
      <c r="AK2044" s="13">
        <f t="shared" si="2712"/>
        <v>5.7729469845276592E-3</v>
      </c>
      <c r="AL2044" s="13">
        <f t="shared" si="2713"/>
        <v>3.3059102192690667E-4</v>
      </c>
      <c r="AM2044" s="13">
        <f t="shared" si="2714"/>
        <v>1.2179074039370951E-2</v>
      </c>
      <c r="AN2044" s="13">
        <f t="shared" si="2715"/>
        <v>1.5423604373236624E-2</v>
      </c>
      <c r="AO2044" s="13">
        <f t="shared" si="2716"/>
        <v>9.7662421253500702E-3</v>
      </c>
      <c r="AP2044" s="13">
        <f t="shared" si="2717"/>
        <v>4.1226630275202E-3</v>
      </c>
      <c r="AQ2044" s="13">
        <f t="shared" si="2718"/>
        <v>1.3052372309891507E-3</v>
      </c>
      <c r="AR2044" s="13">
        <f t="shared" si="2719"/>
        <v>9.1236286807235261E-4</v>
      </c>
      <c r="AS2044" s="13">
        <f t="shared" si="2720"/>
        <v>1.9401197719259551E-3</v>
      </c>
      <c r="AT2044" s="13">
        <f t="shared" si="2721"/>
        <v>2.0628112240970338E-3</v>
      </c>
      <c r="AU2044" s="13">
        <f t="shared" si="2722"/>
        <v>1.4621743831951088E-3</v>
      </c>
      <c r="AV2044" s="13">
        <f t="shared" si="2723"/>
        <v>7.7732049662270549E-4</v>
      </c>
      <c r="AW2044" s="13">
        <f t="shared" si="2724"/>
        <v>2.4729828248126032E-5</v>
      </c>
      <c r="AX2044" s="13">
        <f t="shared" si="2725"/>
        <v>4.3164226235001078E-3</v>
      </c>
      <c r="AY2044" s="13">
        <f t="shared" si="2726"/>
        <v>5.4663264741916578E-3</v>
      </c>
      <c r="AZ2044" s="13">
        <f t="shared" si="2727"/>
        <v>3.4612835360197992E-3</v>
      </c>
      <c r="BA2044" s="13">
        <f t="shared" si="2728"/>
        <v>1.4611255259250201E-3</v>
      </c>
      <c r="BB2044" s="13">
        <f t="shared" si="2729"/>
        <v>4.6259309161463967E-4</v>
      </c>
      <c r="BC2044" s="13">
        <f t="shared" si="2730"/>
        <v>1.1716576823150861E-4</v>
      </c>
      <c r="BD2044" s="13">
        <f t="shared" si="2731"/>
        <v>1.9256970161127103E-4</v>
      </c>
      <c r="BE2044" s="13">
        <f t="shared" si="2732"/>
        <v>4.0949527720179018E-4</v>
      </c>
      <c r="BF2044" s="13">
        <f t="shared" si="2733"/>
        <v>4.3539139503126386E-4</v>
      </c>
      <c r="BG2044" s="13">
        <f t="shared" si="2734"/>
        <v>3.0861677357653833E-4</v>
      </c>
      <c r="BH2044" s="13">
        <f t="shared" si="2735"/>
        <v>1.640667121922905E-4</v>
      </c>
      <c r="BI2044" s="13">
        <f t="shared" si="2736"/>
        <v>6.9776858173036733E-5</v>
      </c>
      <c r="BJ2044" s="14">
        <f t="shared" si="2737"/>
        <v>0.56462941384528165</v>
      </c>
      <c r="BK2044" s="14">
        <f t="shared" si="2738"/>
        <v>0.21216649195600878</v>
      </c>
      <c r="BL2044" s="14">
        <f t="shared" si="2739"/>
        <v>0.21066639818671767</v>
      </c>
      <c r="BM2044" s="14">
        <f t="shared" si="2740"/>
        <v>0.65228312707307201</v>
      </c>
      <c r="BN2044" s="14">
        <f t="shared" si="2741"/>
        <v>0.34111527783004647</v>
      </c>
    </row>
    <row r="2045" spans="1:66" x14ac:dyDescent="0.25">
      <c r="A2045" t="s">
        <v>347</v>
      </c>
      <c r="B2045" t="s">
        <v>261</v>
      </c>
      <c r="C2045" t="s">
        <v>264</v>
      </c>
      <c r="D2045" t="s">
        <v>431</v>
      </c>
      <c r="E2045" s="10">
        <f>VLOOKUP(A2045,home!$A$2:$E$404,3,FALSE)</f>
        <v>1.5417000000000001</v>
      </c>
      <c r="F2045" s="10">
        <f>VLOOKUP(B2045,home!$B$2:$E$404,3,FALSE)</f>
        <v>0.72070000000000001</v>
      </c>
      <c r="G2045" s="10">
        <f>VLOOKUP(C2045,away!$B$2:$E$404,4,FALSE)</f>
        <v>1.4414</v>
      </c>
      <c r="H2045" s="10">
        <f>VLOOKUP(A2045,away!$A$2:$E$404,3,FALSE)</f>
        <v>1.125</v>
      </c>
      <c r="I2045" s="10">
        <f>VLOOKUP(C2045,away!$B$2:$E$404,3,FALSE)</f>
        <v>0.59260000000000002</v>
      </c>
      <c r="J2045" s="10">
        <f>VLOOKUP(B2045,home!$B$2:$E$404,4,FALSE)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347</v>
      </c>
      <c r="B2046" t="s">
        <v>263</v>
      </c>
      <c r="C2046" t="s">
        <v>270</v>
      </c>
      <c r="D2046" t="s">
        <v>431</v>
      </c>
      <c r="E2046" s="10">
        <f>VLOOKUP(A2046,home!$A$2:$E$404,3,FALSE)</f>
        <v>1.5417000000000001</v>
      </c>
      <c r="F2046" s="10">
        <f>VLOOKUP(B2046,home!$B$2:$E$404,3,FALSE)</f>
        <v>1.2252000000000001</v>
      </c>
      <c r="G2046" s="10">
        <f>VLOOKUP(C2046,away!$B$2:$E$404,4,FALSE)</f>
        <v>1.0089999999999999</v>
      </c>
      <c r="H2046" s="10">
        <f>VLOOKUP(A2046,away!$A$2:$E$404,3,FALSE)</f>
        <v>1.125</v>
      </c>
      <c r="I2046" s="10">
        <f>VLOOKUP(C2046,away!$B$2:$E$404,3,FALSE)</f>
        <v>0.59260000000000002</v>
      </c>
      <c r="J2046" s="10">
        <f>VLOOKUP(B2046,home!$B$2:$E$404,4,FALSE)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347</v>
      </c>
      <c r="B2047" t="s">
        <v>262</v>
      </c>
      <c r="C2047" t="s">
        <v>260</v>
      </c>
      <c r="D2047" t="s">
        <v>431</v>
      </c>
      <c r="E2047" s="10">
        <f>VLOOKUP(A2047,home!$A$2:$E$404,3,FALSE)</f>
        <v>1.5417000000000001</v>
      </c>
      <c r="F2047" s="10">
        <f>VLOOKUP(B2047,home!$B$2:$E$404,3,FALSE)</f>
        <v>1.2323999999999999</v>
      </c>
      <c r="G2047" s="10">
        <f>VLOOKUP(C2047,away!$B$2:$E$404,4,FALSE)</f>
        <v>1.7297</v>
      </c>
      <c r="H2047" s="10">
        <f>VLOOKUP(A2047,away!$A$2:$E$404,3,FALSE)</f>
        <v>1.125</v>
      </c>
      <c r="I2047" s="10">
        <f>VLOOKUP(C2047,away!$B$2:$E$404,3,FALSE)</f>
        <v>0.98770000000000002</v>
      </c>
      <c r="J2047" s="10">
        <f>VLOOKUP(B2047,home!$B$2:$E$404,4,FALSE)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347</v>
      </c>
      <c r="B2048" t="s">
        <v>268</v>
      </c>
      <c r="C2048" t="s">
        <v>267</v>
      </c>
      <c r="D2048" t="s">
        <v>431</v>
      </c>
      <c r="E2048" s="10">
        <f>VLOOKUP(A2048,home!$A$2:$E$404,3,FALSE)</f>
        <v>1.5417000000000001</v>
      </c>
      <c r="F2048" s="10">
        <f>VLOOKUP(B2048,home!$B$2:$E$404,3,FALSE)</f>
        <v>1.4414</v>
      </c>
      <c r="G2048" s="10">
        <f>VLOOKUP(C2048,away!$B$2:$E$404,4,FALSE)</f>
        <v>1.1531</v>
      </c>
      <c r="H2048" s="10">
        <f>VLOOKUP(A2048,away!$A$2:$E$404,3,FALSE)</f>
        <v>1.125</v>
      </c>
      <c r="I2048" s="10">
        <f>VLOOKUP(C2048,away!$B$2:$E$404,3,FALSE)</f>
        <v>0.88890000000000002</v>
      </c>
      <c r="J2048" s="10">
        <f>VLOOKUP(B2048,home!$B$2:$E$404,4,FALSE)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348</v>
      </c>
      <c r="B2049" t="s">
        <v>274</v>
      </c>
      <c r="C2049" t="s">
        <v>280</v>
      </c>
      <c r="D2049" t="s">
        <v>431</v>
      </c>
      <c r="E2049" s="10">
        <f>VLOOKUP(A2049,home!$A$2:$E$404,3,FALSE)</f>
        <v>1.5124</v>
      </c>
      <c r="F2049" s="10">
        <f>VLOOKUP(B2049,home!$B$2:$E$404,3,FALSE)</f>
        <v>1.0138</v>
      </c>
      <c r="G2049" s="10">
        <f>VLOOKUP(C2049,away!$B$2:$E$404,4,FALSE)</f>
        <v>0.9698</v>
      </c>
      <c r="H2049" s="10">
        <f>VLOOKUP(A2049,away!$A$2:$E$404,3,FALSE)</f>
        <v>1.1446000000000001</v>
      </c>
      <c r="I2049" s="10">
        <f>VLOOKUP(C2049,away!$B$2:$E$404,3,FALSE)</f>
        <v>1.1066</v>
      </c>
      <c r="J2049" s="10">
        <f>VLOOKUP(B2049,home!$B$2:$E$404,4,FALSE)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348</v>
      </c>
      <c r="B2050" t="s">
        <v>279</v>
      </c>
      <c r="C2050" t="s">
        <v>276</v>
      </c>
      <c r="D2050" t="s">
        <v>431</v>
      </c>
      <c r="E2050" s="10">
        <f>VLOOKUP(A2050,home!$A$2:$E$404,3,FALSE)</f>
        <v>1.5124</v>
      </c>
      <c r="F2050" s="10">
        <f>VLOOKUP(B2050,home!$B$2:$E$404,3,FALSE)</f>
        <v>0.4546</v>
      </c>
      <c r="G2050" s="10">
        <f>VLOOKUP(C2050,away!$B$2:$E$404,4,FALSE)</f>
        <v>0.79339999999999999</v>
      </c>
      <c r="H2050" s="10">
        <f>VLOOKUP(A2050,away!$A$2:$E$404,3,FALSE)</f>
        <v>1.1446000000000001</v>
      </c>
      <c r="I2050" s="10">
        <f>VLOOKUP(C2050,away!$B$2:$E$404,3,FALSE)</f>
        <v>1.4560999999999999</v>
      </c>
      <c r="J2050" s="10">
        <f>VLOOKUP(B2050,home!$B$2:$E$404,4,FALSE)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348</v>
      </c>
      <c r="B2051" t="s">
        <v>287</v>
      </c>
      <c r="C2051" t="s">
        <v>277</v>
      </c>
      <c r="D2051" t="s">
        <v>431</v>
      </c>
      <c r="E2051" s="10">
        <f>VLOOKUP(A2051,home!$A$2:$E$404,3,FALSE)</f>
        <v>1.5124</v>
      </c>
      <c r="F2051" s="10">
        <f>VLOOKUP(B2051,home!$B$2:$E$404,3,FALSE)</f>
        <v>0.92569999999999997</v>
      </c>
      <c r="G2051" s="10">
        <f>VLOOKUP(C2051,away!$B$2:$E$404,4,FALSE)</f>
        <v>0.9698</v>
      </c>
      <c r="H2051" s="10">
        <f>VLOOKUP(A2051,away!$A$2:$E$404,3,FALSE)</f>
        <v>1.1446000000000001</v>
      </c>
      <c r="I2051" s="10">
        <f>VLOOKUP(C2051,away!$B$2:$E$404,3,FALSE)</f>
        <v>1.1066</v>
      </c>
      <c r="J2051" s="10">
        <f>VLOOKUP(B2051,home!$B$2:$E$404,4,FALSE)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348</v>
      </c>
      <c r="B2052" t="s">
        <v>288</v>
      </c>
      <c r="C2052" t="s">
        <v>273</v>
      </c>
      <c r="D2052" t="s">
        <v>431</v>
      </c>
      <c r="E2052" s="10">
        <f>VLOOKUP(A2052,home!$A$2:$E$404,3,FALSE)</f>
        <v>1.5124</v>
      </c>
      <c r="F2052" s="10">
        <f>VLOOKUP(B2052,home!$B$2:$E$404,3,FALSE)</f>
        <v>0.66120000000000001</v>
      </c>
      <c r="G2052" s="10">
        <f>VLOOKUP(C2052,away!$B$2:$E$404,4,FALSE)</f>
        <v>0.74939999999999996</v>
      </c>
      <c r="H2052" s="10">
        <f>VLOOKUP(A2052,away!$A$2:$E$404,3,FALSE)</f>
        <v>1.1446000000000001</v>
      </c>
      <c r="I2052" s="10">
        <f>VLOOKUP(C2052,away!$B$2:$E$404,3,FALSE)</f>
        <v>0.93189999999999995</v>
      </c>
      <c r="J2052" s="10">
        <f>VLOOKUP(B2052,home!$B$2:$E$404,4,FALSE)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356</v>
      </c>
      <c r="B2053" t="s">
        <v>330</v>
      </c>
      <c r="C2053" t="s">
        <v>329</v>
      </c>
      <c r="D2053" t="s">
        <v>431</v>
      </c>
      <c r="E2053" s="10">
        <f>VLOOKUP(A2053,home!$A$2:$E$404,3,FALSE)</f>
        <v>1.6769000000000001</v>
      </c>
      <c r="F2053" s="10">
        <f>VLOOKUP(B2053,home!$B$2:$E$404,3,FALSE)</f>
        <v>1.0550999999999999</v>
      </c>
      <c r="G2053" s="10">
        <f>VLOOKUP(C2053,away!$B$2:$E$404,4,FALSE)</f>
        <v>1.0436000000000001</v>
      </c>
      <c r="H2053" s="10">
        <f>VLOOKUP(A2053,away!$A$2:$E$404,3,FALSE)</f>
        <v>1.5230999999999999</v>
      </c>
      <c r="I2053" s="10">
        <f>VLOOKUP(C2053,away!$B$2:$E$404,3,FALSE)</f>
        <v>0.43769999999999998</v>
      </c>
      <c r="J2053" s="10">
        <f>VLOOKUP(B2053,home!$B$2:$E$404,4,FALSE)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356</v>
      </c>
      <c r="B2054" t="s">
        <v>331</v>
      </c>
      <c r="C2054" t="s">
        <v>327</v>
      </c>
      <c r="D2054" t="s">
        <v>431</v>
      </c>
      <c r="E2054" s="10">
        <f>VLOOKUP(A2054,home!$A$2:$E$404,3,FALSE)</f>
        <v>1.6769000000000001</v>
      </c>
      <c r="F2054" s="10">
        <f>VLOOKUP(B2054,home!$B$2:$E$404,3,FALSE)</f>
        <v>0.77980000000000005</v>
      </c>
      <c r="G2054" s="10">
        <f>VLOOKUP(C2054,away!$B$2:$E$404,4,FALSE)</f>
        <v>1.1009</v>
      </c>
      <c r="H2054" s="10">
        <f>VLOOKUP(A2054,away!$A$2:$E$404,3,FALSE)</f>
        <v>1.5230999999999999</v>
      </c>
      <c r="I2054" s="10">
        <f>VLOOKUP(C2054,away!$B$2:$E$404,3,FALSE)</f>
        <v>0.75760000000000005</v>
      </c>
      <c r="J2054" s="10">
        <f>VLOOKUP(B2054,home!$B$2:$E$404,4,FALSE)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356</v>
      </c>
      <c r="B2055" t="s">
        <v>336</v>
      </c>
      <c r="C2055" t="s">
        <v>333</v>
      </c>
      <c r="D2055" t="s">
        <v>431</v>
      </c>
      <c r="E2055" s="10">
        <f>VLOOKUP(A2055,home!$A$2:$E$404,3,FALSE)</f>
        <v>1.6769000000000001</v>
      </c>
      <c r="F2055" s="10">
        <f>VLOOKUP(B2055,home!$B$2:$E$404,3,FALSE)</f>
        <v>0.99390000000000001</v>
      </c>
      <c r="G2055" s="10">
        <f>VLOOKUP(C2055,away!$B$2:$E$404,4,FALSE)</f>
        <v>0.82569999999999999</v>
      </c>
      <c r="H2055" s="10">
        <f>VLOOKUP(A2055,away!$A$2:$E$404,3,FALSE)</f>
        <v>1.5230999999999999</v>
      </c>
      <c r="I2055" s="10">
        <f>VLOOKUP(C2055,away!$B$2:$E$404,3,FALSE)</f>
        <v>0.85860000000000003</v>
      </c>
      <c r="J2055" s="10">
        <f>VLOOKUP(B2055,home!$B$2:$E$404,4,FALSE)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289</v>
      </c>
      <c r="B2056" t="s">
        <v>306</v>
      </c>
      <c r="C2056" t="s">
        <v>290</v>
      </c>
      <c r="D2056" t="s">
        <v>431</v>
      </c>
      <c r="E2056" s="10">
        <f>VLOOKUP(A2056,home!$A$2:$E$404,3,FALSE)</f>
        <v>1.6667000000000001</v>
      </c>
      <c r="F2056" s="10">
        <f>VLOOKUP(B2056,home!$B$2:$E$404,3,FALSE)</f>
        <v>1.2</v>
      </c>
      <c r="G2056" s="10">
        <f>VLOOKUP(C2056,away!$B$2:$E$404,4,FALSE)</f>
        <v>1.8</v>
      </c>
      <c r="H2056" s="10">
        <f>VLOOKUP(A2056,away!$A$2:$E$404,3,FALSE)</f>
        <v>0.93330000000000002</v>
      </c>
      <c r="I2056" s="10">
        <f>VLOOKUP(C2056,away!$B$2:$E$404,3,FALSE)</f>
        <v>0.1</v>
      </c>
      <c r="J2056" s="10">
        <f>VLOOKUP(B2056,home!$B$2:$E$404,4,FALSE)</f>
        <v>1.6072</v>
      </c>
      <c r="K2056" s="12">
        <f t="shared" si="2686"/>
        <v>3.6000719999999999</v>
      </c>
      <c r="L2056" s="12">
        <f t="shared" si="2687"/>
        <v>0.14999997600000001</v>
      </c>
      <c r="M2056" s="13">
        <f t="shared" si="2688"/>
        <v>2.3516053203649284E-2</v>
      </c>
      <c r="N2056" s="13">
        <f t="shared" si="2689"/>
        <v>8.4659484688968084E-2</v>
      </c>
      <c r="O2056" s="13">
        <f t="shared" si="2690"/>
        <v>3.5274074161621158E-3</v>
      </c>
      <c r="P2056" s="13">
        <f t="shared" si="2691"/>
        <v>1.2698920671517582E-2</v>
      </c>
      <c r="Q2056" s="13">
        <f t="shared" si="2692"/>
        <v>0.15239012018159137</v>
      </c>
      <c r="R2056" s="13">
        <f t="shared" si="2693"/>
        <v>2.6455551388326968E-4</v>
      </c>
      <c r="S2056" s="13">
        <f t="shared" si="2694"/>
        <v>1.7143883034385142E-3</v>
      </c>
      <c r="T2056" s="13">
        <f t="shared" si="2695"/>
        <v>2.2858514369875824E-2</v>
      </c>
      <c r="U2056" s="13">
        <f t="shared" si="2696"/>
        <v>9.5241889797677043E-4</v>
      </c>
      <c r="V2056" s="13">
        <f t="shared" si="2697"/>
        <v>1.0286533901381816E-4</v>
      </c>
      <c r="W2056" s="13">
        <f t="shared" si="2698"/>
        <v>0.182871801580794</v>
      </c>
      <c r="X2056" s="13">
        <f t="shared" si="2699"/>
        <v>2.7430765848195864E-2</v>
      </c>
      <c r="Y2056" s="13">
        <f t="shared" si="2700"/>
        <v>2.0573071094454991E-3</v>
      </c>
      <c r="Z2056" s="13">
        <f t="shared" si="2701"/>
        <v>1.3227773577719381E-5</v>
      </c>
      <c r="AA2056" s="13">
        <f t="shared" si="2702"/>
        <v>4.7620937279487369E-5</v>
      </c>
      <c r="AB2056" s="13">
        <f t="shared" si="2703"/>
        <v>8.5719401456819336E-5</v>
      </c>
      <c r="AC2056" s="13">
        <f t="shared" si="2704"/>
        <v>3.4717740703362553E-6</v>
      </c>
      <c r="AD2056" s="13">
        <f t="shared" si="2705"/>
        <v>0.16458791311514304</v>
      </c>
      <c r="AE2056" s="13">
        <f t="shared" si="2706"/>
        <v>2.4688183017161545E-2</v>
      </c>
      <c r="AF2056" s="13">
        <f t="shared" si="2707"/>
        <v>1.8516134300289194E-3</v>
      </c>
      <c r="AG2056" s="13">
        <f t="shared" si="2708"/>
        <v>9.2580656688538587E-5</v>
      </c>
      <c r="AH2056" s="13">
        <f t="shared" si="2709"/>
        <v>4.9604142979783509E-7</v>
      </c>
      <c r="AI2056" s="13">
        <f t="shared" si="2710"/>
        <v>1.7857848622551518E-6</v>
      </c>
      <c r="AJ2056" s="13">
        <f t="shared" si="2711"/>
        <v>3.2144770403143145E-6</v>
      </c>
      <c r="AK2056" s="13">
        <f t="shared" si="2712"/>
        <v>3.8574495958261444E-6</v>
      </c>
      <c r="AL2056" s="13">
        <f t="shared" si="2713"/>
        <v>7.4991807726970317E-8</v>
      </c>
      <c r="AM2056" s="13">
        <f t="shared" si="2714"/>
        <v>0.11850566750885184</v>
      </c>
      <c r="AN2056" s="13">
        <f t="shared" si="2715"/>
        <v>1.7775847282191757E-2</v>
      </c>
      <c r="AO2056" s="13">
        <f t="shared" si="2716"/>
        <v>1.3331883328542142E-3</v>
      </c>
      <c r="AP2056" s="13">
        <f t="shared" si="2717"/>
        <v>6.6659405977204098E-5</v>
      </c>
      <c r="AQ2056" s="13">
        <f t="shared" si="2718"/>
        <v>2.4997273241887164E-6</v>
      </c>
      <c r="AR2056" s="13">
        <f t="shared" si="2719"/>
        <v>1.4881240512936185E-8</v>
      </c>
      <c r="AS2056" s="13">
        <f t="shared" si="2720"/>
        <v>5.3573537295887199E-8</v>
      </c>
      <c r="AT2056" s="13">
        <f t="shared" si="2721"/>
        <v>9.6434295779939613E-8</v>
      </c>
      <c r="AU2056" s="13">
        <f t="shared" si="2722"/>
        <v>1.1572346935902625E-7</v>
      </c>
      <c r="AV2056" s="13">
        <f t="shared" si="2723"/>
        <v>1.0415320544557208E-7</v>
      </c>
      <c r="AW2056" s="13">
        <f t="shared" si="2724"/>
        <v>1.1248994334629365E-9</v>
      </c>
      <c r="AX2056" s="13">
        <f t="shared" si="2725"/>
        <v>7.110482257332125E-2</v>
      </c>
      <c r="AY2056" s="13">
        <f t="shared" si="2726"/>
        <v>1.0665721679482446E-2</v>
      </c>
      <c r="AZ2056" s="13">
        <f t="shared" si="2727"/>
        <v>7.9992899797252319E-4</v>
      </c>
      <c r="BA2056" s="13">
        <f t="shared" si="2728"/>
        <v>3.9996443499194205E-5</v>
      </c>
      <c r="BB2056" s="13">
        <f t="shared" si="2729"/>
        <v>1.4998663912411208E-6</v>
      </c>
      <c r="BC2056" s="13">
        <f t="shared" si="2730"/>
        <v>4.4995984537874931E-8</v>
      </c>
      <c r="BD2056" s="13">
        <f t="shared" si="2731"/>
        <v>3.7203095329844297E-10</v>
      </c>
      <c r="BE2056" s="13">
        <f t="shared" si="2732"/>
        <v>1.3393382181030323E-9</v>
      </c>
      <c r="BF2056" s="13">
        <f t="shared" si="2733"/>
        <v>2.4108570087613101E-9</v>
      </c>
      <c r="BG2056" s="13">
        <f t="shared" si="2734"/>
        <v>2.893086271081782E-9</v>
      </c>
      <c r="BH2056" s="13">
        <f t="shared" si="2735"/>
        <v>2.6038297195264834E-9</v>
      </c>
      <c r="BI2056" s="13">
        <f t="shared" si="2736"/>
        <v>1.8747948932070288E-9</v>
      </c>
      <c r="BJ2056" s="14">
        <f t="shared" si="2737"/>
        <v>0.88378416081174294</v>
      </c>
      <c r="BK2056" s="14">
        <f t="shared" si="2738"/>
        <v>4.8701495962979707E-2</v>
      </c>
      <c r="BL2056" s="14">
        <f t="shared" si="2739"/>
        <v>4.887472179372113E-3</v>
      </c>
      <c r="BM2056" s="14">
        <f t="shared" si="2740"/>
        <v>0.64966409449731755</v>
      </c>
      <c r="BN2056" s="14">
        <f t="shared" si="2741"/>
        <v>0.27705654167577171</v>
      </c>
    </row>
    <row r="2057" spans="1:66" x14ac:dyDescent="0.25">
      <c r="A2057" t="s">
        <v>289</v>
      </c>
      <c r="B2057" t="s">
        <v>310</v>
      </c>
      <c r="C2057" t="s">
        <v>303</v>
      </c>
      <c r="D2057" t="s">
        <v>431</v>
      </c>
      <c r="E2057" s="10">
        <f>VLOOKUP(A2057,home!$A$2:$E$404,3,FALSE)</f>
        <v>1.6667000000000001</v>
      </c>
      <c r="F2057" s="10">
        <f>VLOOKUP(B2057,home!$B$2:$E$404,3,FALSE)</f>
        <v>0.8</v>
      </c>
      <c r="G2057" s="10">
        <f>VLOOKUP(C2057,away!$B$2:$E$404,4,FALSE)</f>
        <v>0.3</v>
      </c>
      <c r="H2057" s="10">
        <f>VLOOKUP(A2057,away!$A$2:$E$404,3,FALSE)</f>
        <v>0.93330000000000002</v>
      </c>
      <c r="I2057" s="10">
        <f>VLOOKUP(C2057,away!$B$2:$E$404,3,FALSE)</f>
        <v>1.0714999999999999</v>
      </c>
      <c r="J2057" s="10">
        <f>VLOOKUP(B2057,home!$B$2:$E$404,4,FALSE)</f>
        <v>1.0714999999999999</v>
      </c>
      <c r="K2057" s="12">
        <f t="shared" si="2686"/>
        <v>0.40000800000000003</v>
      </c>
      <c r="L2057" s="12">
        <f t="shared" si="2687"/>
        <v>1.0715331629249998</v>
      </c>
      <c r="M2057" s="13">
        <f t="shared" si="2688"/>
        <v>0.22957140547079052</v>
      </c>
      <c r="N2057" s="13">
        <f t="shared" si="2689"/>
        <v>9.1830398759559978E-2</v>
      </c>
      <c r="O2057" s="13">
        <f t="shared" si="2690"/>
        <v>0.24599337422125375</v>
      </c>
      <c r="P2057" s="13">
        <f t="shared" si="2691"/>
        <v>9.8399317635495268E-2</v>
      </c>
      <c r="Q2057" s="13">
        <f t="shared" si="2692"/>
        <v>1.8366447073507031E-2</v>
      </c>
      <c r="R2057" s="13">
        <f t="shared" si="2693"/>
        <v>0.13179502916894656</v>
      </c>
      <c r="S2057" s="13">
        <f t="shared" si="2694"/>
        <v>1.0544024081826505E-2</v>
      </c>
      <c r="T2057" s="13">
        <f t="shared" si="2695"/>
        <v>1.9680257124369594E-2</v>
      </c>
      <c r="U2057" s="13">
        <f t="shared" si="2696"/>
        <v>5.271906602781197E-2</v>
      </c>
      <c r="V2057" s="13">
        <f t="shared" si="2697"/>
        <v>5.0215544176828505E-4</v>
      </c>
      <c r="W2057" s="13">
        <f t="shared" si="2698"/>
        <v>2.4489085869931343E-3</v>
      </c>
      <c r="X2057" s="13">
        <f t="shared" si="2699"/>
        <v>2.6240867639349447E-3</v>
      </c>
      <c r="Y2057" s="13">
        <f t="shared" si="2700"/>
        <v>1.4058979949744192E-3</v>
      </c>
      <c r="Z2057" s="13">
        <f t="shared" si="2701"/>
        <v>4.7074248154397973E-2</v>
      </c>
      <c r="AA2057" s="13">
        <f t="shared" si="2702"/>
        <v>1.8830075855744425E-2</v>
      </c>
      <c r="AB2057" s="13">
        <f t="shared" si="2703"/>
        <v>3.7660904914523074E-3</v>
      </c>
      <c r="AC2057" s="13">
        <f t="shared" si="2704"/>
        <v>1.3452174258053672E-5</v>
      </c>
      <c r="AD2057" s="13">
        <f t="shared" si="2705"/>
        <v>2.4489575651648739E-4</v>
      </c>
      <c r="AE2057" s="13">
        <f t="shared" si="2706"/>
        <v>2.6241392456702236E-4</v>
      </c>
      <c r="AF2057" s="13">
        <f t="shared" si="2707"/>
        <v>1.4059261129343187E-4</v>
      </c>
      <c r="AG2057" s="13">
        <f t="shared" si="2708"/>
        <v>5.0216548487712038E-5</v>
      </c>
      <c r="AH2057" s="13">
        <f t="shared" si="2709"/>
        <v>1.2610404504299597E-2</v>
      </c>
      <c r="AI2057" s="13">
        <f t="shared" si="2710"/>
        <v>5.0442626849558731E-3</v>
      </c>
      <c r="AJ2057" s="13">
        <f t="shared" si="2711"/>
        <v>1.0088727140419144E-3</v>
      </c>
      <c r="AK2057" s="13">
        <f t="shared" si="2712"/>
        <v>1.3451905219949274E-4</v>
      </c>
      <c r="AL2057" s="13">
        <f t="shared" si="2713"/>
        <v>2.3063582591947428E-7</v>
      </c>
      <c r="AM2057" s="13">
        <f t="shared" si="2714"/>
        <v>1.9592052354529425E-5</v>
      </c>
      <c r="AN2057" s="13">
        <f t="shared" si="2715"/>
        <v>2.0993533827641102E-5</v>
      </c>
      <c r="AO2057" s="13">
        <f t="shared" si="2716"/>
        <v>1.1247633851652623E-5</v>
      </c>
      <c r="AP2057" s="13">
        <f t="shared" si="2717"/>
        <v>4.0174042254945447E-6</v>
      </c>
      <c r="AQ2057" s="13">
        <f t="shared" si="2718"/>
        <v>1.0761954641231069E-6</v>
      </c>
      <c r="AR2057" s="13">
        <f t="shared" si="2719"/>
        <v>2.7024933248511632E-3</v>
      </c>
      <c r="AS2057" s="13">
        <f t="shared" si="2720"/>
        <v>1.0810189498870642E-3</v>
      </c>
      <c r="AT2057" s="13">
        <f t="shared" si="2721"/>
        <v>2.1620811405321234E-4</v>
      </c>
      <c r="AU2057" s="13">
        <f t="shared" si="2722"/>
        <v>2.882832509539913E-5</v>
      </c>
      <c r="AV2057" s="13">
        <f t="shared" si="2723"/>
        <v>2.8828901661901039E-6</v>
      </c>
      <c r="AW2057" s="13">
        <f t="shared" si="2724"/>
        <v>2.7459875412226037E-9</v>
      </c>
      <c r="AX2057" s="13">
        <f t="shared" si="2725"/>
        <v>1.3061629463717671E-6</v>
      </c>
      <c r="AY2057" s="13">
        <f t="shared" si="2726"/>
        <v>1.3995969132211764E-6</v>
      </c>
      <c r="AZ2057" s="13">
        <f t="shared" si="2727"/>
        <v>7.4985725362197678E-7</v>
      </c>
      <c r="BA2057" s="13">
        <f t="shared" si="2728"/>
        <v>2.678323049052702E-7</v>
      </c>
      <c r="BB2057" s="13">
        <f t="shared" si="2729"/>
        <v>7.1747799202159276E-8</v>
      </c>
      <c r="BC2057" s="13">
        <f t="shared" si="2730"/>
        <v>1.5376029242399506E-8</v>
      </c>
      <c r="BD2057" s="13">
        <f t="shared" si="2731"/>
        <v>4.8263520336024404E-4</v>
      </c>
      <c r="BE2057" s="13">
        <f t="shared" si="2732"/>
        <v>1.9305794242572451E-4</v>
      </c>
      <c r="BF2057" s="13">
        <f t="shared" si="2733"/>
        <v>3.8612360716914599E-5</v>
      </c>
      <c r="BG2057" s="13">
        <f t="shared" si="2734"/>
        <v>5.1484177285505262E-6</v>
      </c>
      <c r="BH2057" s="13">
        <f t="shared" si="2735"/>
        <v>5.1485206969050975E-7</v>
      </c>
      <c r="BI2057" s="13">
        <f t="shared" si="2736"/>
        <v>4.1188989338552298E-8</v>
      </c>
      <c r="BJ2057" s="14">
        <f t="shared" si="2737"/>
        <v>0.13711485253717381</v>
      </c>
      <c r="BK2057" s="14">
        <f t="shared" si="2738"/>
        <v>0.33903198503687781</v>
      </c>
      <c r="BL2057" s="14">
        <f t="shared" si="2739"/>
        <v>0.47665313629004935</v>
      </c>
      <c r="BM2057" s="14">
        <f t="shared" si="2740"/>
        <v>0.18391685283802015</v>
      </c>
      <c r="BN2057" s="14">
        <f t="shared" si="2741"/>
        <v>0.81595597232955308</v>
      </c>
    </row>
    <row r="2058" spans="1:66" x14ac:dyDescent="0.25">
      <c r="A2058" t="s">
        <v>337</v>
      </c>
      <c r="B2058" t="s">
        <v>88</v>
      </c>
      <c r="C2058" t="s">
        <v>90</v>
      </c>
      <c r="D2058" t="s">
        <v>432</v>
      </c>
      <c r="E2058" s="10">
        <f>VLOOKUP(A2058,home!$A$2:$E$404,3,FALSE)</f>
        <v>1.2959000000000001</v>
      </c>
      <c r="F2058" s="10">
        <f>VLOOKUP(B2058,home!$B$2:$E$404,3,FALSE)</f>
        <v>0.77170000000000005</v>
      </c>
      <c r="G2058" s="10">
        <f>VLOOKUP(C2058,away!$B$2:$E$404,4,FALSE)</f>
        <v>0.25719999999999998</v>
      </c>
      <c r="H2058" s="10">
        <f>VLOOKUP(A2058,away!$A$2:$E$404,3,FALSE)</f>
        <v>1</v>
      </c>
      <c r="I2058" s="10">
        <f>VLOOKUP(C2058,away!$B$2:$E$404,3,FALSE)</f>
        <v>1</v>
      </c>
      <c r="J2058" s="10">
        <f>VLOOKUP(B2058,home!$B$2:$E$404,4,FALSE)</f>
        <v>0.75</v>
      </c>
      <c r="K2058" s="12">
        <f t="shared" si="2686"/>
        <v>0.25721183891599997</v>
      </c>
      <c r="L2058" s="12">
        <f t="shared" si="2687"/>
        <v>0.75</v>
      </c>
      <c r="M2058" s="13">
        <f t="shared" si="2688"/>
        <v>0.36523589776350301</v>
      </c>
      <c r="N2058" s="13">
        <f t="shared" si="2689"/>
        <v>9.3942996901886774E-2</v>
      </c>
      <c r="O2058" s="13">
        <f t="shared" si="2690"/>
        <v>0.2739269233226273</v>
      </c>
      <c r="P2058" s="13">
        <f t="shared" si="2691"/>
        <v>7.0457247676415077E-2</v>
      </c>
      <c r="Q2058" s="13">
        <f t="shared" si="2692"/>
        <v>1.2081625493207192E-2</v>
      </c>
      <c r="R2058" s="13">
        <f t="shared" si="2693"/>
        <v>0.10272259624598523</v>
      </c>
      <c r="S2058" s="13">
        <f t="shared" si="2694"/>
        <v>3.397957169964523E-3</v>
      </c>
      <c r="T2058" s="13">
        <f t="shared" si="2695"/>
        <v>9.0612191199053952E-3</v>
      </c>
      <c r="U2058" s="13">
        <f t="shared" si="2696"/>
        <v>2.6421467878655656E-2</v>
      </c>
      <c r="V2058" s="13">
        <f t="shared" si="2697"/>
        <v>7.2832901020365208E-5</v>
      </c>
      <c r="W2058" s="13">
        <f t="shared" si="2698"/>
        <v>1.0358457034007494E-3</v>
      </c>
      <c r="X2058" s="13">
        <f t="shared" si="2699"/>
        <v>7.7688427755056222E-4</v>
      </c>
      <c r="Y2058" s="13">
        <f t="shared" si="2700"/>
        <v>2.9133160408146083E-4</v>
      </c>
      <c r="Z2058" s="13">
        <f t="shared" si="2701"/>
        <v>2.5680649061496308E-2</v>
      </c>
      <c r="AA2058" s="13">
        <f t="shared" si="2702"/>
        <v>6.6053669696639139E-3</v>
      </c>
      <c r="AB2058" s="13">
        <f t="shared" si="2703"/>
        <v>8.4948929249113075E-4</v>
      </c>
      <c r="AC2058" s="13">
        <f t="shared" si="2704"/>
        <v>8.7813208148602181E-7</v>
      </c>
      <c r="AD2058" s="13">
        <f t="shared" si="2705"/>
        <v>6.6607944551236035E-5</v>
      </c>
      <c r="AE2058" s="13">
        <f t="shared" si="2706"/>
        <v>4.995595841342703E-5</v>
      </c>
      <c r="AF2058" s="13">
        <f t="shared" si="2707"/>
        <v>1.8733484405035135E-5</v>
      </c>
      <c r="AG2058" s="13">
        <f t="shared" si="2708"/>
        <v>4.6833711012587838E-6</v>
      </c>
      <c r="AH2058" s="13">
        <f t="shared" si="2709"/>
        <v>4.8151216990305569E-3</v>
      </c>
      <c r="AI2058" s="13">
        <f t="shared" si="2710"/>
        <v>1.2385063068119837E-3</v>
      </c>
      <c r="AJ2058" s="13">
        <f t="shared" si="2711"/>
        <v>1.5927924234208701E-4</v>
      </c>
      <c r="AK2058" s="13">
        <f t="shared" si="2712"/>
        <v>1.3656168941318474E-5</v>
      </c>
      <c r="AL2058" s="13">
        <f t="shared" si="2713"/>
        <v>6.7759790247046387E-9</v>
      </c>
      <c r="AM2058" s="13">
        <f t="shared" si="2714"/>
        <v>3.4264703808876772E-6</v>
      </c>
      <c r="AN2058" s="13">
        <f t="shared" si="2715"/>
        <v>2.569852785665758E-6</v>
      </c>
      <c r="AO2058" s="13">
        <f t="shared" si="2716"/>
        <v>9.6369479462465921E-7</v>
      </c>
      <c r="AP2058" s="13">
        <f t="shared" si="2717"/>
        <v>2.409236986561648E-7</v>
      </c>
      <c r="AQ2058" s="13">
        <f t="shared" si="2718"/>
        <v>4.5173193498030897E-8</v>
      </c>
      <c r="AR2058" s="13">
        <f t="shared" si="2719"/>
        <v>7.2226825485458392E-4</v>
      </c>
      <c r="AS2058" s="13">
        <f t="shared" si="2720"/>
        <v>1.8577594602179766E-4</v>
      </c>
      <c r="AT2058" s="13">
        <f t="shared" si="2721"/>
        <v>2.3891886351313063E-5</v>
      </c>
      <c r="AU2058" s="13">
        <f t="shared" si="2722"/>
        <v>2.0484253411977721E-6</v>
      </c>
      <c r="AV2058" s="13">
        <f t="shared" si="2723"/>
        <v>1.3171981222290333E-7</v>
      </c>
      <c r="AW2058" s="13">
        <f t="shared" si="2724"/>
        <v>3.6309625529177577E-11</v>
      </c>
      <c r="AX2058" s="13">
        <f t="shared" si="2725"/>
        <v>1.4688812460988777E-7</v>
      </c>
      <c r="AY2058" s="13">
        <f t="shared" si="2726"/>
        <v>1.1016609345741583E-7</v>
      </c>
      <c r="AZ2058" s="13">
        <f t="shared" si="2727"/>
        <v>4.1312285046530936E-8</v>
      </c>
      <c r="BA2058" s="13">
        <f t="shared" si="2728"/>
        <v>1.0328071261632734E-8</v>
      </c>
      <c r="BB2058" s="13">
        <f t="shared" si="2729"/>
        <v>1.9365133615561373E-9</v>
      </c>
      <c r="BC2058" s="13">
        <f t="shared" si="2730"/>
        <v>2.9047700423342077E-10</v>
      </c>
      <c r="BD2058" s="13">
        <f t="shared" si="2731"/>
        <v>9.0283531856822949E-5</v>
      </c>
      <c r="BE2058" s="13">
        <f t="shared" si="2732"/>
        <v>2.3221993252724697E-5</v>
      </c>
      <c r="BF2058" s="13">
        <f t="shared" si="2733"/>
        <v>2.9864857939141312E-6</v>
      </c>
      <c r="BG2058" s="13">
        <f t="shared" si="2734"/>
        <v>2.5605316764972141E-7</v>
      </c>
      <c r="BH2058" s="13">
        <f t="shared" si="2735"/>
        <v>1.646497652786291E-8</v>
      </c>
      <c r="BI2058" s="13">
        <f t="shared" si="2736"/>
        <v>8.4699737808807943E-10</v>
      </c>
      <c r="BJ2058" s="14">
        <f t="shared" si="2737"/>
        <v>0.11733744089492117</v>
      </c>
      <c r="BK2058" s="14">
        <f t="shared" si="2738"/>
        <v>0.43916493058505701</v>
      </c>
      <c r="BL2058" s="14">
        <f t="shared" si="2739"/>
        <v>0.41780328873497535</v>
      </c>
      <c r="BM2058" s="14">
        <f t="shared" si="2740"/>
        <v>8.1618911743041311E-2</v>
      </c>
      <c r="BN2058" s="14">
        <f t="shared" si="2741"/>
        <v>0.91836728740362461</v>
      </c>
    </row>
    <row r="2059" spans="1:66" x14ac:dyDescent="0.25">
      <c r="A2059" t="s">
        <v>340</v>
      </c>
      <c r="B2059" t="s">
        <v>153</v>
      </c>
      <c r="C2059" t="s">
        <v>145</v>
      </c>
      <c r="D2059" t="s">
        <v>432</v>
      </c>
      <c r="E2059" s="10">
        <f>VLOOKUP(A2059,home!$A$2:$E$404,3,FALSE)</f>
        <v>1.4705999999999999</v>
      </c>
      <c r="F2059" s="10">
        <f>VLOOKUP(B2059,home!$B$2:$E$404,3,FALSE)</f>
        <v>0.51</v>
      </c>
      <c r="G2059" s="10">
        <f>VLOOKUP(C2059,away!$B$2:$E$404,4,FALSE)</f>
        <v>0.68</v>
      </c>
      <c r="H2059" s="10">
        <f>VLOOKUP(A2059,away!$A$2:$E$404,3,FALSE)</f>
        <v>1.2646999999999999</v>
      </c>
      <c r="I2059" s="10">
        <f>VLOOKUP(C2059,away!$B$2:$E$404,3,FALSE)</f>
        <v>1.1420999999999999</v>
      </c>
      <c r="J2059" s="10">
        <f>VLOOKUP(B2059,home!$B$2:$E$404,4,FALSE)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343</v>
      </c>
      <c r="B2060" t="s">
        <v>202</v>
      </c>
      <c r="C2060" t="s">
        <v>206</v>
      </c>
      <c r="D2060" t="s">
        <v>432</v>
      </c>
      <c r="E2060" s="10">
        <f>VLOOKUP(A2060,home!$A$2:$E$404,3,FALSE)</f>
        <v>1.3976999999999999</v>
      </c>
      <c r="F2060" s="10">
        <f>VLOOKUP(B2060,home!$B$2:$E$404,3,FALSE)</f>
        <v>1.2358</v>
      </c>
      <c r="G2060" s="10">
        <f>VLOOKUP(C2060,away!$B$2:$E$404,4,FALSE)</f>
        <v>0.8347</v>
      </c>
      <c r="H2060" s="10">
        <f>VLOOKUP(A2060,away!$A$2:$E$404,3,FALSE)</f>
        <v>1.0585</v>
      </c>
      <c r="I2060" s="10">
        <f>VLOOKUP(C2060,away!$B$2:$E$404,3,FALSE)</f>
        <v>1.3646</v>
      </c>
      <c r="J2060" s="10">
        <f>VLOOKUP(B2060,home!$B$2:$E$404,4,FALSE)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345</v>
      </c>
      <c r="B2061" t="s">
        <v>245</v>
      </c>
      <c r="C2061" t="s">
        <v>320</v>
      </c>
      <c r="D2061" t="s">
        <v>432</v>
      </c>
      <c r="E2061" s="10">
        <f>VLOOKUP(A2061,home!$A$2:$E$404,3,FALSE)</f>
        <v>1.5690999999999999</v>
      </c>
      <c r="F2061" s="10">
        <f>VLOOKUP(B2061,home!$B$2:$E$404,3,FALSE)</f>
        <v>0.89219999999999999</v>
      </c>
      <c r="G2061" s="10">
        <f>VLOOKUP(C2061,away!$B$2:$E$404,4,FALSE)</f>
        <v>0.50980000000000003</v>
      </c>
      <c r="H2061" s="10">
        <f>VLOOKUP(A2061,away!$A$2:$E$404,3,FALSE)</f>
        <v>1.1701999999999999</v>
      </c>
      <c r="I2061" s="10">
        <f>VLOOKUP(C2061,away!$B$2:$E$404,3,FALSE)</f>
        <v>1.1109</v>
      </c>
      <c r="J2061" s="10">
        <f>VLOOKUP(B2061,home!$B$2:$E$404,4,FALSE)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345</v>
      </c>
      <c r="B2062" t="s">
        <v>231</v>
      </c>
      <c r="C2062" t="s">
        <v>239</v>
      </c>
      <c r="D2062" t="s">
        <v>432</v>
      </c>
      <c r="E2062" s="10">
        <f>VLOOKUP(A2062,home!$A$2:$E$404,3,FALSE)</f>
        <v>1.5690999999999999</v>
      </c>
      <c r="F2062" s="10">
        <f>VLOOKUP(B2062,home!$B$2:$E$404,3,FALSE)</f>
        <v>1.0428999999999999</v>
      </c>
      <c r="G2062" s="10">
        <f>VLOOKUP(C2062,away!$B$2:$E$404,4,FALSE)</f>
        <v>0.81110000000000004</v>
      </c>
      <c r="H2062" s="10">
        <f>VLOOKUP(A2062,away!$A$2:$E$404,3,FALSE)</f>
        <v>1.1701999999999999</v>
      </c>
      <c r="I2062" s="10">
        <f>VLOOKUP(C2062,away!$B$2:$E$404,3,FALSE)</f>
        <v>1.2430000000000001</v>
      </c>
      <c r="J2062" s="10">
        <f>VLOOKUP(B2062,home!$B$2:$E$404,4,FALSE)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346</v>
      </c>
      <c r="B2063" t="s">
        <v>255</v>
      </c>
      <c r="C2063" t="s">
        <v>254</v>
      </c>
      <c r="D2063" t="s">
        <v>432</v>
      </c>
      <c r="E2063" s="10">
        <f>VLOOKUP(A2063,home!$A$2:$E$404,3,FALSE)</f>
        <v>1.254</v>
      </c>
      <c r="F2063" s="10">
        <f>VLOOKUP(B2063,home!$B$2:$E$404,3,FALSE)</f>
        <v>0.53159999999999996</v>
      </c>
      <c r="G2063" s="10">
        <f>VLOOKUP(C2063,away!$B$2:$E$404,4,FALSE)</f>
        <v>1.4952000000000001</v>
      </c>
      <c r="H2063" s="10">
        <f>VLOOKUP(A2063,away!$A$2:$E$404,3,FALSE)</f>
        <v>0.9476</v>
      </c>
      <c r="I2063" s="10">
        <f>VLOOKUP(C2063,away!$B$2:$E$404,3,FALSE)</f>
        <v>0.65959999999999996</v>
      </c>
      <c r="J2063" s="10">
        <f>VLOOKUP(B2063,home!$B$2:$E$404,4,FALSE)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346</v>
      </c>
      <c r="B2064" t="s">
        <v>253</v>
      </c>
      <c r="C2064" t="s">
        <v>249</v>
      </c>
      <c r="D2064" t="s">
        <v>432</v>
      </c>
      <c r="E2064" s="10">
        <f>VLOOKUP(A2064,home!$A$2:$E$404,3,FALSE)</f>
        <v>1.254</v>
      </c>
      <c r="F2064" s="10">
        <f>VLOOKUP(B2064,home!$B$2:$E$404,3,FALSE)</f>
        <v>1.1164000000000001</v>
      </c>
      <c r="G2064" s="10">
        <f>VLOOKUP(C2064,away!$B$2:$E$404,4,FALSE)</f>
        <v>2.0434999999999999</v>
      </c>
      <c r="H2064" s="10">
        <f>VLOOKUP(A2064,away!$A$2:$E$404,3,FALSE)</f>
        <v>0.9476</v>
      </c>
      <c r="I2064" s="10">
        <f>VLOOKUP(C2064,away!$B$2:$E$404,3,FALSE)</f>
        <v>0.52759999999999996</v>
      </c>
      <c r="J2064" s="10">
        <f>VLOOKUP(B2064,home!$B$2:$E$404,4,FALSE)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348</v>
      </c>
      <c r="B2065" t="s">
        <v>284</v>
      </c>
      <c r="C2065" t="s">
        <v>275</v>
      </c>
      <c r="D2065" t="s">
        <v>432</v>
      </c>
      <c r="E2065" s="10">
        <f>VLOOKUP(A2065,home!$A$2:$E$404,3,FALSE)</f>
        <v>1.5124</v>
      </c>
      <c r="F2065" s="10">
        <f>VLOOKUP(B2065,home!$B$2:$E$404,3,FALSE)</f>
        <v>1.2342</v>
      </c>
      <c r="G2065" s="10">
        <f>VLOOKUP(C2065,away!$B$2:$E$404,4,FALSE)</f>
        <v>0.52900000000000003</v>
      </c>
      <c r="H2065" s="10">
        <f>VLOOKUP(A2065,away!$A$2:$E$404,3,FALSE)</f>
        <v>1.1446000000000001</v>
      </c>
      <c r="I2065" s="10">
        <f>VLOOKUP(C2065,away!$B$2:$E$404,3,FALSE)</f>
        <v>0.93189999999999995</v>
      </c>
      <c r="J2065" s="10">
        <f>VLOOKUP(B2065,home!$B$2:$E$404,4,FALSE)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348</v>
      </c>
      <c r="B2066" t="s">
        <v>285</v>
      </c>
      <c r="C2066" t="s">
        <v>281</v>
      </c>
      <c r="D2066" t="s">
        <v>432</v>
      </c>
      <c r="E2066" s="10">
        <f>VLOOKUP(A2066,home!$A$2:$E$404,3,FALSE)</f>
        <v>1.5124</v>
      </c>
      <c r="F2066" s="10">
        <f>VLOOKUP(B2066,home!$B$2:$E$404,3,FALSE)</f>
        <v>0.57299999999999995</v>
      </c>
      <c r="G2066" s="10">
        <f>VLOOKUP(C2066,away!$B$2:$E$404,4,FALSE)</f>
        <v>1.0579000000000001</v>
      </c>
      <c r="H2066" s="10">
        <f>VLOOKUP(A2066,away!$A$2:$E$404,3,FALSE)</f>
        <v>1.1446000000000001</v>
      </c>
      <c r="I2066" s="10">
        <f>VLOOKUP(C2066,away!$B$2:$E$404,3,FALSE)</f>
        <v>1.3395999999999999</v>
      </c>
      <c r="J2066" s="10">
        <f>VLOOKUP(B2066,home!$B$2:$E$404,4,FALSE)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348</v>
      </c>
      <c r="B2067" t="s">
        <v>286</v>
      </c>
      <c r="C2067" t="s">
        <v>283</v>
      </c>
      <c r="D2067" t="s">
        <v>432</v>
      </c>
      <c r="E2067" s="10">
        <f>VLOOKUP(A2067,home!$A$2:$E$404,3,FALSE)</f>
        <v>1.5124</v>
      </c>
      <c r="F2067" s="10">
        <f>VLOOKUP(B2067,home!$B$2:$E$404,3,FALSE)</f>
        <v>0.79339999999999999</v>
      </c>
      <c r="G2067" s="10">
        <f>VLOOKUP(C2067,away!$B$2:$E$404,4,FALSE)</f>
        <v>0.70530000000000004</v>
      </c>
      <c r="H2067" s="10">
        <f>VLOOKUP(A2067,away!$A$2:$E$404,3,FALSE)</f>
        <v>1.1446000000000001</v>
      </c>
      <c r="I2067" s="10">
        <f>VLOOKUP(C2067,away!$B$2:$E$404,3,FALSE)</f>
        <v>1.0484</v>
      </c>
      <c r="J2067" s="10">
        <f>VLOOKUP(B2067,home!$B$2:$E$404,4,FALSE)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289</v>
      </c>
      <c r="B2068" t="s">
        <v>304</v>
      </c>
      <c r="C2068" t="s">
        <v>308</v>
      </c>
      <c r="D2068" t="s">
        <v>433</v>
      </c>
      <c r="E2068" s="10">
        <f>VLOOKUP(A2068,home!$A$2:$E$404,3,FALSE)</f>
        <v>1.6667000000000001</v>
      </c>
      <c r="F2068" s="10">
        <f>VLOOKUP(B2068,home!$B$2:$E$404,3,FALSE)</f>
        <v>1.2</v>
      </c>
      <c r="G2068" s="10">
        <f>VLOOKUP(C2068,away!$B$2:$E$404,4,FALSE)</f>
        <v>0.2</v>
      </c>
      <c r="H2068" s="10">
        <f>VLOOKUP(A2068,away!$A$2:$E$404,3,FALSE)</f>
        <v>0.93330000000000002</v>
      </c>
      <c r="I2068" s="10">
        <f>VLOOKUP(C2068,away!$B$2:$E$404,3,FALSE)</f>
        <v>0.71430000000000005</v>
      </c>
      <c r="J2068" s="10">
        <f>VLOOKUP(B2068,home!$B$2:$E$404,4,FALSE)</f>
        <v>0.1</v>
      </c>
      <c r="K2068" s="12">
        <f t="shared" si="2686"/>
        <v>0.40000799999999997</v>
      </c>
      <c r="L2068" s="12">
        <f t="shared" si="2687"/>
        <v>6.6665619000000009E-2</v>
      </c>
      <c r="M2068" s="13">
        <f t="shared" si="2688"/>
        <v>0.6270847255558607</v>
      </c>
      <c r="N2068" s="13">
        <f t="shared" si="2689"/>
        <v>0.25083890690014876</v>
      </c>
      <c r="O2068" s="13">
        <f t="shared" si="2690"/>
        <v>4.1804991394626581E-2</v>
      </c>
      <c r="P2068" s="13">
        <f t="shared" si="2691"/>
        <v>1.6722330997781788E-2</v>
      </c>
      <c r="Q2068" s="13">
        <f t="shared" si="2692"/>
        <v>5.0168784735657342E-2</v>
      </c>
      <c r="R2068" s="13">
        <f t="shared" si="2693"/>
        <v>1.3934778143062272E-3</v>
      </c>
      <c r="S2068" s="13">
        <f t="shared" si="2694"/>
        <v>1.1148268431809523E-4</v>
      </c>
      <c r="T2068" s="13">
        <f t="shared" si="2695"/>
        <v>3.3445330888803486E-3</v>
      </c>
      <c r="U2068" s="13">
        <f t="shared" si="2696"/>
        <v>5.5740227354500536E-4</v>
      </c>
      <c r="V2068" s="13">
        <f t="shared" si="2697"/>
        <v>3.3032047995958118E-7</v>
      </c>
      <c r="W2068" s="13">
        <f t="shared" si="2698"/>
        <v>6.6893050815136079E-3</v>
      </c>
      <c r="X2068" s="13">
        <f t="shared" si="2699"/>
        <v>4.4594666393895017E-4</v>
      </c>
      <c r="Y2068" s="13">
        <f t="shared" si="2700"/>
        <v>1.4864655196237548E-5</v>
      </c>
      <c r="Z2068" s="13">
        <f t="shared" si="2701"/>
        <v>3.0965687017830591E-5</v>
      </c>
      <c r="AA2068" s="13">
        <f t="shared" si="2702"/>
        <v>1.2386522532628381E-5</v>
      </c>
      <c r="AB2068" s="13">
        <f t="shared" si="2703"/>
        <v>2.4773540526158065E-6</v>
      </c>
      <c r="AC2068" s="13">
        <f t="shared" si="2704"/>
        <v>5.5053649213169647E-10</v>
      </c>
      <c r="AD2068" s="13">
        <f t="shared" si="2705"/>
        <v>6.6894388676152366E-4</v>
      </c>
      <c r="AE2068" s="13">
        <f t="shared" si="2706"/>
        <v>4.4595558287222884E-5</v>
      </c>
      <c r="AF2068" s="13">
        <f t="shared" si="2707"/>
        <v>1.4864952489341469E-6</v>
      </c>
      <c r="AG2068" s="13">
        <f t="shared" si="2708"/>
        <v>3.3032708636918029E-8</v>
      </c>
      <c r="AH2068" s="13">
        <f t="shared" si="2709"/>
        <v>5.16086673200985E-7</v>
      </c>
      <c r="AI2068" s="13">
        <f t="shared" si="2710"/>
        <v>2.0643879797377959E-7</v>
      </c>
      <c r="AJ2068" s="13">
        <f t="shared" si="2711"/>
        <v>4.1288585349947808E-8</v>
      </c>
      <c r="AK2068" s="13">
        <f t="shared" si="2712"/>
        <v>5.5052548162206417E-9</v>
      </c>
      <c r="AL2068" s="13">
        <f t="shared" si="2713"/>
        <v>5.8724144107470045E-13</v>
      </c>
      <c r="AM2068" s="13">
        <f t="shared" si="2714"/>
        <v>5.3516581251140718E-5</v>
      </c>
      <c r="AN2068" s="13">
        <f t="shared" si="2715"/>
        <v>3.5677160158710907E-6</v>
      </c>
      <c r="AO2068" s="13">
        <f t="shared" si="2716"/>
        <v>1.1892199830713006E-7</v>
      </c>
      <c r="AP2068" s="13">
        <f t="shared" si="2717"/>
        <v>2.6426695432872616E-9</v>
      </c>
      <c r="AQ2068" s="13">
        <f t="shared" si="2718"/>
        <v>4.4043800228923133E-11</v>
      </c>
      <c r="AR2068" s="13">
        <f t="shared" si="2719"/>
        <v>6.8810475053188755E-9</v>
      </c>
      <c r="AS2068" s="13">
        <f t="shared" si="2720"/>
        <v>2.7524740505075925E-9</v>
      </c>
      <c r="AT2068" s="13">
        <f t="shared" si="2721"/>
        <v>5.5050581999772048E-10</v>
      </c>
      <c r="AU2068" s="13">
        <f t="shared" si="2722"/>
        <v>7.3402244015216068E-11</v>
      </c>
      <c r="AV2068" s="13">
        <f t="shared" si="2723"/>
        <v>7.3403712060096352E-12</v>
      </c>
      <c r="AW2068" s="13">
        <f t="shared" si="2724"/>
        <v>4.3499552386644897E-16</v>
      </c>
      <c r="AX2068" s="13">
        <f t="shared" si="2725"/>
        <v>3.5678434388510477E-6</v>
      </c>
      <c r="AY2068" s="13">
        <f t="shared" si="2726"/>
        <v>2.3785249134609378E-7</v>
      </c>
      <c r="AZ2068" s="13">
        <f t="shared" si="2727"/>
        <v>7.9282917831397433E-9</v>
      </c>
      <c r="BA2068" s="13">
        <f t="shared" si="2728"/>
        <v>1.7618149311187507E-10</v>
      </c>
      <c r="BB2068" s="13">
        <f t="shared" si="2729"/>
        <v>2.936312073661846E-12</v>
      </c>
      <c r="BC2068" s="13">
        <f t="shared" si="2730"/>
        <v>3.9150212393568116E-14</v>
      </c>
      <c r="BD2068" s="13">
        <f t="shared" si="2731"/>
        <v>7.6454881885081548E-11</v>
      </c>
      <c r="BE2068" s="13">
        <f t="shared" si="2732"/>
        <v>3.0582564393087697E-11</v>
      </c>
      <c r="BF2068" s="13">
        <f t="shared" si="2733"/>
        <v>6.1166352088751109E-12</v>
      </c>
      <c r="BG2068" s="13">
        <f t="shared" si="2734"/>
        <v>8.1556767221057188E-13</v>
      </c>
      <c r="BH2068" s="13">
        <f t="shared" si="2735"/>
        <v>8.1558398356401595E-14</v>
      </c>
      <c r="BI2068" s="13">
        <f t="shared" si="2736"/>
        <v>6.524802361949498E-15</v>
      </c>
      <c r="BJ2068" s="14">
        <f t="shared" si="2737"/>
        <v>0.31227841980769921</v>
      </c>
      <c r="BK2068" s="14">
        <f t="shared" si="2738"/>
        <v>0.64391910796205554</v>
      </c>
      <c r="BL2068" s="14">
        <f t="shared" si="2739"/>
        <v>4.3771515057202115E-2</v>
      </c>
      <c r="BM2068" s="14">
        <f t="shared" si="2740"/>
        <v>1.1986553263102431E-2</v>
      </c>
      <c r="BN2068" s="14">
        <f t="shared" si="2741"/>
        <v>0.98801321739838133</v>
      </c>
    </row>
    <row r="2069" spans="1:66" s="15" customFormat="1" x14ac:dyDescent="0.25">
      <c r="A2069" s="15" t="s">
        <v>289</v>
      </c>
      <c r="B2069" s="15" t="s">
        <v>313</v>
      </c>
      <c r="C2069" s="15" t="s">
        <v>311</v>
      </c>
      <c r="D2069" s="15" t="s">
        <v>433</v>
      </c>
      <c r="E2069" s="15">
        <f>VLOOKUP(A2069,home!$A$2:$E$404,3,FALSE)</f>
        <v>1.6667000000000001</v>
      </c>
      <c r="F2069" s="15">
        <f>VLOOKUP(B2069,home!$B$2:$E$404,3,FALSE)</f>
        <v>0.9</v>
      </c>
      <c r="G2069" s="15">
        <f>VLOOKUP(C2069,away!$B$2:$E$404,4,FALSE)</f>
        <v>0.6</v>
      </c>
      <c r="H2069" s="15">
        <f>VLOOKUP(A2069,away!$A$2:$E$404,3,FALSE)</f>
        <v>0.93330000000000002</v>
      </c>
      <c r="I2069" s="15">
        <f>VLOOKUP(C2069,away!$B$2:$E$404,3,FALSE)</f>
        <v>1.0714999999999999</v>
      </c>
      <c r="J2069" s="15">
        <f>VLOOKUP(B2069,home!$B$2:$E$404,4,FALSE)</f>
        <v>1.6072</v>
      </c>
      <c r="K2069" s="16">
        <f t="shared" si="2686"/>
        <v>0.9000180000000001</v>
      </c>
      <c r="L2069" s="16">
        <f t="shared" si="2687"/>
        <v>1.6072497428399999</v>
      </c>
      <c r="M2069" s="17">
        <f t="shared" si="2688"/>
        <v>8.1490588588913226E-2</v>
      </c>
      <c r="N2069" s="17">
        <f t="shared" si="2689"/>
        <v>7.3342996560616505E-2</v>
      </c>
      <c r="O2069" s="17">
        <f t="shared" si="2690"/>
        <v>0.13097572755341103</v>
      </c>
      <c r="P2069" s="17">
        <f t="shared" si="2691"/>
        <v>0.11788051236116587</v>
      </c>
      <c r="Q2069" s="17">
        <f t="shared" si="2692"/>
        <v>3.3005008539246476E-2</v>
      </c>
      <c r="R2069" s="17">
        <f t="shared" si="2693"/>
        <v>0.10525535221425091</v>
      </c>
      <c r="S2069" s="17">
        <f t="shared" si="2694"/>
        <v>4.2630122800528865E-2</v>
      </c>
      <c r="T2069" s="17">
        <f t="shared" si="2695"/>
        <v>5.3047291487135904E-2</v>
      </c>
      <c r="U2069" s="17">
        <f t="shared" si="2696"/>
        <v>9.4731711589165671E-2</v>
      </c>
      <c r="V2069" s="17">
        <f t="shared" si="2697"/>
        <v>6.8518624253465802E-3</v>
      </c>
      <c r="W2069" s="17">
        <f t="shared" si="2698"/>
        <v>9.901700591825182E-3</v>
      </c>
      <c r="X2069" s="17">
        <f t="shared" si="2699"/>
        <v>1.5914505729889696E-2</v>
      </c>
      <c r="Y2069" s="17">
        <f t="shared" si="2700"/>
        <v>1.2789292620895464E-2</v>
      </c>
      <c r="Z2069" s="17">
        <f t="shared" si="2701"/>
        <v>5.6390545926296116E-2</v>
      </c>
      <c r="AA2069" s="17">
        <f t="shared" si="2702"/>
        <v>5.0752506363493176E-2</v>
      </c>
      <c r="AB2069" s="17">
        <f t="shared" si="2703"/>
        <v>2.2839084636129204E-2</v>
      </c>
      <c r="AC2069" s="17">
        <f t="shared" si="2704"/>
        <v>6.194741835485125E-4</v>
      </c>
      <c r="AD2069" s="17">
        <f t="shared" si="2705"/>
        <v>2.2279271908133289E-3</v>
      </c>
      <c r="AE2069" s="17">
        <f t="shared" si="2706"/>
        <v>3.5808354045009662E-3</v>
      </c>
      <c r="AF2069" s="17">
        <f t="shared" si="2707"/>
        <v>2.8776483915182735E-3</v>
      </c>
      <c r="AG2069" s="17">
        <f t="shared" si="2708"/>
        <v>1.5416998790838945E-3</v>
      </c>
      <c r="AH2069" s="17">
        <f t="shared" si="2709"/>
        <v>2.2658422609661676E-2</v>
      </c>
      <c r="AI2069" s="17">
        <f t="shared" si="2710"/>
        <v>2.039298820030248E-2</v>
      </c>
      <c r="AJ2069" s="17">
        <f t="shared" si="2711"/>
        <v>9.1770282270299212E-3</v>
      </c>
      <c r="AK2069" s="17">
        <f t="shared" si="2712"/>
        <v>2.7531635302783393E-3</v>
      </c>
      <c r="AL2069" s="17">
        <f t="shared" si="2713"/>
        <v>3.5844106867157143E-5</v>
      </c>
      <c r="AM2069" s="17">
        <f t="shared" si="2714"/>
        <v>4.0103491488428631E-4</v>
      </c>
      <c r="AN2069" s="17">
        <f t="shared" si="2715"/>
        <v>6.4456326381763041E-4</v>
      </c>
      <c r="AO2069" s="17">
        <f t="shared" si="2716"/>
        <v>5.1798707000749896E-4</v>
      </c>
      <c r="AP2069" s="17">
        <f t="shared" si="2717"/>
        <v>2.7751152835466582E-4</v>
      </c>
      <c r="AQ2069" s="17">
        <f t="shared" si="2718"/>
        <v>1.1150758314579308E-4</v>
      </c>
      <c r="AR2069" s="17">
        <f t="shared" si="2719"/>
        <v>7.2835487825077486E-3</v>
      </c>
      <c r="AS2069" s="17">
        <f t="shared" si="2720"/>
        <v>6.5553250081350593E-3</v>
      </c>
      <c r="AT2069" s="17">
        <f t="shared" si="2721"/>
        <v>2.9499552515858504E-3</v>
      </c>
      <c r="AU2069" s="17">
        <f t="shared" si="2722"/>
        <v>8.8500427520726485E-4</v>
      </c>
      <c r="AV2069" s="17">
        <f t="shared" si="2723"/>
        <v>1.9912994444087301E-4</v>
      </c>
      <c r="AW2069" s="17">
        <f t="shared" si="2724"/>
        <v>1.440289593829967E-6</v>
      </c>
      <c r="AX2069" s="17">
        <f t="shared" si="2725"/>
        <v>6.015644033738757E-5</v>
      </c>
      <c r="AY2069" s="17">
        <f t="shared" si="2726"/>
        <v>9.6686423262435967E-5</v>
      </c>
      <c r="AZ2069" s="17">
        <f t="shared" si="2727"/>
        <v>7.769961446233483E-5</v>
      </c>
      <c r="BA2069" s="17">
        <f t="shared" si="2728"/>
        <v>4.1627561787784918E-5</v>
      </c>
      <c r="BB2069" s="17">
        <f t="shared" si="2729"/>
        <v>1.672647199461839E-5</v>
      </c>
      <c r="BC2069" s="17">
        <f t="shared" si="2730"/>
        <v>5.3767235623941704E-6</v>
      </c>
      <c r="BD2069" s="17">
        <f t="shared" si="2731"/>
        <v>1.9510803179413629E-3</v>
      </c>
      <c r="BE2069" s="17">
        <f t="shared" si="2732"/>
        <v>1.7560074055929496E-3</v>
      </c>
      <c r="BF2069" s="17">
        <f t="shared" si="2733"/>
        <v>7.9021913658347781E-4</v>
      </c>
      <c r="BG2069" s="17">
        <f t="shared" si="2734"/>
        <v>2.3707048228986289E-4</v>
      </c>
      <c r="BH2069" s="17">
        <f t="shared" si="2735"/>
        <v>5.334192533238945E-5</v>
      </c>
      <c r="BI2069" s="17">
        <f t="shared" si="2736"/>
        <v>9.6017385907613017E-6</v>
      </c>
      <c r="BJ2069" s="18">
        <f t="shared" si="2737"/>
        <v>0.21047978399114248</v>
      </c>
      <c r="BK2069" s="18">
        <f t="shared" si="2738"/>
        <v>0.24960509088963265</v>
      </c>
      <c r="BL2069" s="18">
        <f t="shared" si="2739"/>
        <v>0.4822062691919301</v>
      </c>
      <c r="BM2069" s="18">
        <f t="shared" si="2740"/>
        <v>0.45663625804772878</v>
      </c>
      <c r="BN2069" s="18">
        <f t="shared" si="2741"/>
        <v>0.54195018581760401</v>
      </c>
    </row>
    <row r="2070" spans="1:66" x14ac:dyDescent="0.25">
      <c r="A2070" t="s">
        <v>337</v>
      </c>
      <c r="B2070" t="s">
        <v>81</v>
      </c>
      <c r="C2070" t="s">
        <v>94</v>
      </c>
      <c r="D2070" t="s">
        <v>434</v>
      </c>
      <c r="E2070" s="10">
        <f>VLOOKUP(A2070,home!$A$2:$E$404,3,FALSE)</f>
        <v>1.2959000000000001</v>
      </c>
      <c r="F2070" s="10">
        <f>VLOOKUP(B2070,home!$B$2:$E$404,3,FALSE)</f>
        <v>1.0288999999999999</v>
      </c>
      <c r="G2070" s="10">
        <f>VLOOKUP(C2070,away!$B$2:$E$404,4,FALSE)</f>
        <v>0.51439999999999997</v>
      </c>
      <c r="H2070" s="10">
        <f>VLOOKUP(A2070,away!$A$2:$E$404,3,FALSE)</f>
        <v>1</v>
      </c>
      <c r="I2070" s="10">
        <f>VLOOKUP(C2070,away!$B$2:$E$404,3,FALSE)</f>
        <v>0.1</v>
      </c>
      <c r="J2070" s="10">
        <f>VLOOKUP(B2070,home!$B$2:$E$404,4,FALSE)</f>
        <v>1</v>
      </c>
      <c r="K2070" s="12">
        <f t="shared" ref="K2070:K2094" si="2742">E2070*F2070*G2070</f>
        <v>0.68587601674399989</v>
      </c>
      <c r="L2070" s="12">
        <f t="shared" ref="L2070:L2094" si="2743">H2070*I2070*J2070</f>
        <v>0.1</v>
      </c>
      <c r="M2070" s="13">
        <f t="shared" ref="M2070:M2094" si="2744">_xlfn.POISSON.DIST(0,K2070,FALSE) * _xlfn.POISSON.DIST(0,L2070,FALSE)</f>
        <v>0.4557203082528592</v>
      </c>
      <c r="N2070" s="13">
        <f t="shared" ref="N2070:N2094" si="2745">_xlfn.POISSON.DIST(1,K2070,FALSE) * _xlfn.POISSON.DIST(0,L2070,FALSE)</f>
        <v>0.31256762977381886</v>
      </c>
      <c r="O2070" s="13">
        <f t="shared" ref="O2070:O2094" si="2746">_xlfn.POISSON.DIST(0,K2070,FALSE) * _xlfn.POISSON.DIST(1,L2070,FALSE)</f>
        <v>4.5572030825285936E-2</v>
      </c>
      <c r="P2070" s="13">
        <f t="shared" ref="P2070:P2094" si="2747">_xlfn.POISSON.DIST(1,K2070,FALSE) * _xlfn.POISSON.DIST(1,L2070,FALSE)</f>
        <v>3.1256762977381891E-2</v>
      </c>
      <c r="Q2070" s="13">
        <f t="shared" ref="Q2070:Q2094" si="2748">_xlfn.POISSON.DIST(2,K2070,FALSE) * _xlfn.POISSON.DIST(0,L2070,FALSE)</f>
        <v>0.10719132043619006</v>
      </c>
      <c r="R2070" s="13">
        <f t="shared" ref="R2070:R2094" si="2749">_xlfn.POISSON.DIST(0,K2070,FALSE) * _xlfn.POISSON.DIST(2,L2070,FALSE)</f>
        <v>2.2786015412642967E-3</v>
      </c>
      <c r="S2070" s="13">
        <f t="shared" ref="S2070:S2094" si="2750">_xlfn.POISSON.DIST(2,K2070,FALSE) * _xlfn.POISSON.DIST(2,L2070,FALSE)</f>
        <v>5.3595660218095048E-4</v>
      </c>
      <c r="T2070" s="13">
        <f t="shared" ref="T2070:T2094" si="2751">_xlfn.POISSON.DIST(2,K2070,FALSE) * _xlfn.POISSON.DIST(1,L2070,FALSE)</f>
        <v>1.0719132043619009E-2</v>
      </c>
      <c r="U2070" s="13">
        <f t="shared" ref="U2070:U2094" si="2752">_xlfn.POISSON.DIST(1,K2070,FALSE) * _xlfn.POISSON.DIST(2,L2070,FALSE)</f>
        <v>1.5628381488690948E-3</v>
      </c>
      <c r="V2070" s="13">
        <f t="shared" ref="V2070:V2094" si="2753">_xlfn.POISSON.DIST(3,K2070,FALSE) * _xlfn.POISSON.DIST(3,L2070,FALSE)</f>
        <v>4.0844419939057666E-6</v>
      </c>
      <c r="W2070" s="13">
        <f t="shared" ref="W2070:W2094" si="2754">_xlfn.POISSON.DIST(3,K2070,FALSE) * _xlfn.POISSON.DIST(0,L2070,FALSE)</f>
        <v>2.450665196343459E-2</v>
      </c>
      <c r="X2070" s="13">
        <f t="shared" ref="X2070:X2094" si="2755">_xlfn.POISSON.DIST(3,K2070,FALSE) * _xlfn.POISSON.DIST(1,L2070,FALSE)</f>
        <v>2.4506651963434596E-3</v>
      </c>
      <c r="Y2070" s="13">
        <f t="shared" ref="Y2070:Y2094" si="2756">_xlfn.POISSON.DIST(3,K2070,FALSE) * _xlfn.POISSON.DIST(2,L2070,FALSE)</f>
        <v>1.2253325981717299E-4</v>
      </c>
      <c r="Z2070" s="13">
        <f t="shared" ref="Z2070:Z2094" si="2757">_xlfn.POISSON.DIST(0,K2070,FALSE) * _xlfn.POISSON.DIST(3,L2070,FALSE)</f>
        <v>7.5953384708809903E-5</v>
      </c>
      <c r="AA2070" s="13">
        <f t="shared" ref="AA2070:AA2094" si="2758">_xlfn.POISSON.DIST(1,K2070,FALSE) * _xlfn.POISSON.DIST(3,L2070,FALSE)</f>
        <v>5.2094604962303166E-5</v>
      </c>
      <c r="AB2070" s="13">
        <f t="shared" ref="AB2070:AB2094" si="2759">_xlfn.POISSON.DIST(2,K2070,FALSE) * _xlfn.POISSON.DIST(3,L2070,FALSE)</f>
        <v>1.7865220072698352E-5</v>
      </c>
      <c r="AC2070" s="13">
        <f t="shared" ref="AC2070:AC2094" si="2760">_xlfn.POISSON.DIST(4,K2070,FALSE) * _xlfn.POISSON.DIST(4,L2070,FALSE)</f>
        <v>1.7508880033762551E-8</v>
      </c>
      <c r="AD2070" s="13">
        <f t="shared" ref="AD2070:AD2094" si="2761">_xlfn.POISSON.DIST(4,K2070,FALSE) * _xlfn.POISSON.DIST(0,L2070,FALSE)</f>
        <v>4.2021312081030092E-3</v>
      </c>
      <c r="AE2070" s="13">
        <f t="shared" ref="AE2070:AE2094" si="2762">_xlfn.POISSON.DIST(4,K2070,FALSE) * _xlfn.POISSON.DIST(1,L2070,FALSE)</f>
        <v>4.2021312081030101E-4</v>
      </c>
      <c r="AF2070" s="13">
        <f t="shared" ref="AF2070:AF2094" si="2763">_xlfn.POISSON.DIST(4,K2070,FALSE) * _xlfn.POISSON.DIST(2,L2070,FALSE)</f>
        <v>2.1010656040515051E-5</v>
      </c>
      <c r="AG2070" s="13">
        <f t="shared" ref="AG2070:AG2094" si="2764">_xlfn.POISSON.DIST(4,K2070,FALSE) * _xlfn.POISSON.DIST(3,L2070,FALSE)</f>
        <v>7.0035520135050182E-7</v>
      </c>
      <c r="AH2070" s="13">
        <f t="shared" ref="AH2070:AH2094" si="2765">_xlfn.POISSON.DIST(0,K2070,FALSE) * _xlfn.POISSON.DIST(4,L2070,FALSE)</f>
        <v>1.8988346177202485E-6</v>
      </c>
      <c r="AI2070" s="13">
        <f t="shared" ref="AI2070:AI2094" si="2766">_xlfn.POISSON.DIST(1,K2070,FALSE) * _xlfn.POISSON.DIST(4,L2070,FALSE)</f>
        <v>1.3023651240575797E-6</v>
      </c>
      <c r="AJ2070" s="13">
        <f t="shared" ref="AJ2070:AJ2094" si="2767">_xlfn.POISSON.DIST(2,K2070,FALSE) * _xlfn.POISSON.DIST(4,L2070,FALSE)</f>
        <v>4.4663050181745899E-7</v>
      </c>
      <c r="AK2070" s="13">
        <f t="shared" ref="AK2070:AK2094" si="2768">_xlfn.POISSON.DIST(3,K2070,FALSE) * _xlfn.POISSON.DIST(4,L2070,FALSE)</f>
        <v>1.0211104984764421E-7</v>
      </c>
      <c r="AL2070" s="13">
        <f t="shared" ref="AL2070:AL2094" si="2769">_xlfn.POISSON.DIST(5,K2070,FALSE) * _xlfn.POISSON.DIST(5,L2070,FALSE)</f>
        <v>4.8035683580822508E-11</v>
      </c>
      <c r="AM2070" s="13">
        <f t="shared" ref="AM2070:AM2094" si="2770">_xlfn.POISSON.DIST(5,K2070,FALSE) * _xlfn.POISSON.DIST(0,L2070,FALSE)</f>
        <v>5.7642820296986903E-4</v>
      </c>
      <c r="AN2070" s="13">
        <f t="shared" ref="AN2070:AN2094" si="2771">_xlfn.POISSON.DIST(5,K2070,FALSE) * _xlfn.POISSON.DIST(1,L2070,FALSE)</f>
        <v>5.7642820296986913E-5</v>
      </c>
      <c r="AO2070" s="13">
        <f t="shared" ref="AO2070:AO2094" si="2772">_xlfn.POISSON.DIST(5,K2070,FALSE) * _xlfn.POISSON.DIST(2,L2070,FALSE)</f>
        <v>2.882141014849346E-6</v>
      </c>
      <c r="AP2070" s="13">
        <f t="shared" ref="AP2070:AP2094" si="2773">_xlfn.POISSON.DIST(5,K2070,FALSE) * _xlfn.POISSON.DIST(3,L2070,FALSE)</f>
        <v>9.6071367161644877E-8</v>
      </c>
      <c r="AQ2070" s="13">
        <f t="shared" ref="AQ2070:AQ2094" si="2774">_xlfn.POISSON.DIST(5,K2070,FALSE) * _xlfn.POISSON.DIST(4,L2070,FALSE)</f>
        <v>2.4017841790411231E-9</v>
      </c>
      <c r="AR2070" s="13">
        <f t="shared" ref="AR2070:AR2094" si="2775">_xlfn.POISSON.DIST(0,K2070,FALSE) * _xlfn.POISSON.DIST(5,L2070,FALSE)</f>
        <v>3.7976692354405008E-8</v>
      </c>
      <c r="AS2070" s="13">
        <f t="shared" ref="AS2070:AS2094" si="2776">_xlfn.POISSON.DIST(1,K2070,FALSE) * _xlfn.POISSON.DIST(5,L2070,FALSE)</f>
        <v>2.6047302481151618E-8</v>
      </c>
      <c r="AT2070" s="13">
        <f t="shared" ref="AT2070:AT2094" si="2777">_xlfn.POISSON.DIST(2,K2070,FALSE) * _xlfn.POISSON.DIST(5,L2070,FALSE)</f>
        <v>8.9326100363491892E-9</v>
      </c>
      <c r="AU2070" s="13">
        <f t="shared" ref="AU2070:AU2094" si="2778">_xlfn.POISSON.DIST(3,K2070,FALSE) * _xlfn.POISSON.DIST(5,L2070,FALSE)</f>
        <v>2.0422209969528862E-9</v>
      </c>
      <c r="AV2070" s="13">
        <f t="shared" ref="AV2070:AV2094" si="2779">_xlfn.POISSON.DIST(4,K2070,FALSE) * _xlfn.POISSON.DIST(5,L2070,FALSE)</f>
        <v>3.501776006752514E-10</v>
      </c>
      <c r="AW2070" s="13">
        <f t="shared" ref="AW2070:AW2094" si="2780">_xlfn.POISSON.DIST(6,K2070,FALSE) * _xlfn.POISSON.DIST(6,L2070,FALSE)</f>
        <v>9.1518120322193445E-14</v>
      </c>
      <c r="AX2070" s="13">
        <f t="shared" ref="AX2070:AX2094" si="2781">_xlfn.POISSON.DIST(6,K2070,FALSE) * _xlfn.POISSON.DIST(0,L2070,FALSE)</f>
        <v>6.5893046631979258E-5</v>
      </c>
      <c r="AY2070" s="13">
        <f t="shared" ref="AY2070:AY2094" si="2782">_xlfn.POISSON.DIST(6,K2070,FALSE) * _xlfn.POISSON.DIST(1,L2070,FALSE)</f>
        <v>6.5893046631979273E-6</v>
      </c>
      <c r="AZ2070" s="13">
        <f t="shared" ref="AZ2070:AZ2094" si="2783">_xlfn.POISSON.DIST(6,K2070,FALSE) * _xlfn.POISSON.DIST(2,L2070,FALSE)</f>
        <v>3.2946523315989639E-7</v>
      </c>
      <c r="BA2070" s="13">
        <f t="shared" ref="BA2070:BA2094" si="2784">_xlfn.POISSON.DIST(6,K2070,FALSE) * _xlfn.POISSON.DIST(3,L2070,FALSE)</f>
        <v>1.0982174438663214E-8</v>
      </c>
      <c r="BB2070" s="13">
        <f t="shared" ref="BB2070:BB2094" si="2785">_xlfn.POISSON.DIST(6,K2070,FALSE) * _xlfn.POISSON.DIST(4,L2070,FALSE)</f>
        <v>2.7455436096658048E-10</v>
      </c>
      <c r="BC2070" s="13">
        <f t="shared" ref="BC2070:BC2094" si="2786">_xlfn.POISSON.DIST(6,K2070,FALSE) * _xlfn.POISSON.DIST(5,L2070,FALSE)</f>
        <v>5.491087219331615E-12</v>
      </c>
      <c r="BD2070" s="13">
        <f t="shared" ref="BD2070:BD2094" si="2787">_xlfn.POISSON.DIST(0,K2070,FALSE) * _xlfn.POISSON.DIST(6,L2070,FALSE)</f>
        <v>6.3294487257341583E-10</v>
      </c>
      <c r="BE2070" s="13">
        <f t="shared" ref="BE2070:BE2094" si="2788">_xlfn.POISSON.DIST(1,K2070,FALSE) * _xlfn.POISSON.DIST(6,L2070,FALSE)</f>
        <v>4.3412170801919299E-10</v>
      </c>
      <c r="BF2070" s="13">
        <f t="shared" ref="BF2070:BF2094" si="2789">_xlfn.POISSON.DIST(2,K2070,FALSE) * _xlfn.POISSON.DIST(6,L2070,FALSE)</f>
        <v>1.4887683393915293E-10</v>
      </c>
      <c r="BG2070" s="13">
        <f t="shared" ref="BG2070:BG2094" si="2790">_xlfn.POISSON.DIST(3,K2070,FALSE) * _xlfn.POISSON.DIST(6,L2070,FALSE)</f>
        <v>3.4037016615881386E-11</v>
      </c>
      <c r="BH2070" s="13">
        <f t="shared" ref="BH2070:BH2094" si="2791">_xlfn.POISSON.DIST(4,K2070,FALSE) * _xlfn.POISSON.DIST(6,L2070,FALSE)</f>
        <v>5.8362933445875144E-12</v>
      </c>
      <c r="BI2070" s="13">
        <f t="shared" ref="BI2070:BI2094" si="2792">_xlfn.POISSON.DIST(5,K2070,FALSE) * _xlfn.POISSON.DIST(6,L2070,FALSE)</f>
        <v>8.0059472634704053E-13</v>
      </c>
      <c r="BJ2070" s="14">
        <f t="shared" ref="BJ2070:BJ2094" si="2793">SUM(N2070,Q2070,T2070,W2070,X2070,Y2070,AD2070,AE2070,AF2070,AG2070,AM2070,AN2070,AO2070,AP2070,AQ2070,AX2070,AY2070,AZ2070,BA2070,BB2070,BC2070)</f>
        <v>0.46291186272955953</v>
      </c>
      <c r="BK2070" s="14">
        <f t="shared" ref="BK2070:BK2094" si="2794">SUM(M2070,P2070,S2070,V2070,AC2070,AL2070,AY2070)</f>
        <v>0.48752371913599485</v>
      </c>
      <c r="BL2070" s="14">
        <f t="shared" ref="BL2070:BL2094" si="2795">SUM(O2070,R2070,U2070,AA2070,AB2070,AH2070,AI2070,AJ2070,AK2070,AR2070,AS2070,AT2070,AU2070,AV2070,BD2070,BE2070,BF2070,BG2070,BH2070,BI2070)</f>
        <v>4.9487256887368561E-2</v>
      </c>
      <c r="BM2070" s="14">
        <f t="shared" ref="BM2070:BM2094" si="2796">SUM(S2070:BI2070)</f>
        <v>4.5405549026259914E-2</v>
      </c>
      <c r="BN2070" s="14">
        <f t="shared" ref="BN2070:BN2094" si="2797">SUM(M2070:R2070)</f>
        <v>0.95458665380680019</v>
      </c>
    </row>
    <row r="2071" spans="1:66" x14ac:dyDescent="0.25">
      <c r="A2071" t="s">
        <v>337</v>
      </c>
      <c r="B2071" t="s">
        <v>83</v>
      </c>
      <c r="C2071" t="s">
        <v>87</v>
      </c>
      <c r="D2071" t="s">
        <v>434</v>
      </c>
      <c r="E2071" s="10">
        <f>VLOOKUP(A2071,home!$A$2:$E$404,3,FALSE)</f>
        <v>1.2959000000000001</v>
      </c>
      <c r="F2071" s="10">
        <f>VLOOKUP(B2071,home!$B$2:$E$404,3,FALSE)</f>
        <v>1.1575</v>
      </c>
      <c r="G2071" s="10">
        <f>VLOOKUP(C2071,away!$B$2:$E$404,4,FALSE)</f>
        <v>1.7362</v>
      </c>
      <c r="H2071" s="10">
        <f>VLOOKUP(A2071,away!$A$2:$E$404,3,FALSE)</f>
        <v>1</v>
      </c>
      <c r="I2071" s="10">
        <f>VLOOKUP(C2071,away!$B$2:$E$404,3,FALSE)</f>
        <v>1</v>
      </c>
      <c r="J2071" s="10">
        <f>VLOOKUP(B2071,home!$B$2:$E$404,4,FALSE)</f>
        <v>1.5</v>
      </c>
      <c r="K2071" s="12">
        <f t="shared" si="2742"/>
        <v>2.6043073788499997</v>
      </c>
      <c r="L2071" s="12">
        <f t="shared" si="2743"/>
        <v>1.5</v>
      </c>
      <c r="M2071" s="13">
        <f t="shared" si="2744"/>
        <v>1.6501444130416106E-2</v>
      </c>
      <c r="N2071" s="13">
        <f t="shared" si="2745"/>
        <v>4.2974832710523679E-2</v>
      </c>
      <c r="O2071" s="13">
        <f t="shared" si="2746"/>
        <v>2.4752166195624158E-2</v>
      </c>
      <c r="P2071" s="13">
        <f t="shared" si="2747"/>
        <v>6.4462249065785515E-2</v>
      </c>
      <c r="Q2071" s="13">
        <f t="shared" si="2748"/>
        <v>5.595983696643058E-2</v>
      </c>
      <c r="R2071" s="13">
        <f t="shared" si="2749"/>
        <v>1.8564124646718121E-2</v>
      </c>
      <c r="S2071" s="13">
        <f t="shared" si="2750"/>
        <v>6.2954816587234411E-2</v>
      </c>
      <c r="T2071" s="13">
        <f t="shared" si="2751"/>
        <v>8.3939755449645881E-2</v>
      </c>
      <c r="U2071" s="13">
        <f t="shared" si="2752"/>
        <v>4.8346686799339143E-2</v>
      </c>
      <c r="V2071" s="13">
        <f t="shared" si="2753"/>
        <v>2.7325615562047163E-2</v>
      </c>
      <c r="W2071" s="13">
        <f t="shared" si="2754"/>
        <v>4.8578872110306051E-2</v>
      </c>
      <c r="X2071" s="13">
        <f t="shared" si="2755"/>
        <v>7.286830816545907E-2</v>
      </c>
      <c r="Y2071" s="13">
        <f t="shared" si="2756"/>
        <v>5.4651231124094313E-2</v>
      </c>
      <c r="Z2071" s="13">
        <f t="shared" si="2757"/>
        <v>9.2820623233590624E-3</v>
      </c>
      <c r="AA2071" s="13">
        <f t="shared" si="2758"/>
        <v>2.4173343399669579E-2</v>
      </c>
      <c r="AB2071" s="13">
        <f t="shared" si="2759"/>
        <v>3.1477408293617212E-2</v>
      </c>
      <c r="AC2071" s="13">
        <f t="shared" si="2760"/>
        <v>6.67165333498667E-3</v>
      </c>
      <c r="AD2071" s="13">
        <f t="shared" si="2761"/>
        <v>3.1628578773270126E-2</v>
      </c>
      <c r="AE2071" s="13">
        <f t="shared" si="2762"/>
        <v>4.7442868159905185E-2</v>
      </c>
      <c r="AF2071" s="13">
        <f t="shared" si="2763"/>
        <v>3.5582151119928893E-2</v>
      </c>
      <c r="AG2071" s="13">
        <f t="shared" si="2764"/>
        <v>1.7791075559964453E-2</v>
      </c>
      <c r="AH2071" s="13">
        <f t="shared" si="2765"/>
        <v>3.4807733712596488E-3</v>
      </c>
      <c r="AI2071" s="13">
        <f t="shared" si="2766"/>
        <v>9.0650037748760924E-3</v>
      </c>
      <c r="AJ2071" s="13">
        <f t="shared" si="2767"/>
        <v>1.1804028110106456E-2</v>
      </c>
      <c r="AK2071" s="13">
        <f t="shared" si="2768"/>
        <v>1.0247105835767687E-2</v>
      </c>
      <c r="AL2071" s="13">
        <f t="shared" si="2769"/>
        <v>1.0425021605660989E-3</v>
      </c>
      <c r="AM2071" s="13">
        <f t="shared" si="2770"/>
        <v>1.6474108216353176E-2</v>
      </c>
      <c r="AN2071" s="13">
        <f t="shared" si="2771"/>
        <v>2.4711162324529762E-2</v>
      </c>
      <c r="AO2071" s="13">
        <f t="shared" si="2772"/>
        <v>1.8533371743397326E-2</v>
      </c>
      <c r="AP2071" s="13">
        <f t="shared" si="2773"/>
        <v>9.2666858716986648E-3</v>
      </c>
      <c r="AQ2071" s="13">
        <f t="shared" si="2774"/>
        <v>3.4750072018869997E-3</v>
      </c>
      <c r="AR2071" s="13">
        <f t="shared" si="2775"/>
        <v>1.0442320113778936E-3</v>
      </c>
      <c r="AS2071" s="13">
        <f t="shared" si="2776"/>
        <v>2.719501132462825E-3</v>
      </c>
      <c r="AT2071" s="13">
        <f t="shared" si="2777"/>
        <v>3.5412084330319338E-3</v>
      </c>
      <c r="AU2071" s="13">
        <f t="shared" si="2778"/>
        <v>3.0741317507303034E-3</v>
      </c>
      <c r="AV2071" s="13">
        <f t="shared" si="2779"/>
        <v>2.0014960004959993E-3</v>
      </c>
      <c r="AW2071" s="13">
        <f t="shared" si="2780"/>
        <v>1.1312483621789007E-4</v>
      </c>
      <c r="AX2071" s="13">
        <f t="shared" si="2781"/>
        <v>7.150606931303663E-3</v>
      </c>
      <c r="AY2071" s="13">
        <f t="shared" si="2782"/>
        <v>1.0725910396955494E-2</v>
      </c>
      <c r="AZ2071" s="13">
        <f t="shared" si="2783"/>
        <v>8.0444327977166226E-3</v>
      </c>
      <c r="BA2071" s="13">
        <f t="shared" si="2784"/>
        <v>4.0222163988583122E-3</v>
      </c>
      <c r="BB2071" s="13">
        <f t="shared" si="2785"/>
        <v>1.5083311495718672E-3</v>
      </c>
      <c r="BC2071" s="13">
        <f t="shared" si="2786"/>
        <v>4.5249934487155967E-4</v>
      </c>
      <c r="BD2071" s="13">
        <f t="shared" si="2787"/>
        <v>2.6105800284447373E-4</v>
      </c>
      <c r="BE2071" s="13">
        <f t="shared" si="2788"/>
        <v>6.7987528311570713E-4</v>
      </c>
      <c r="BF2071" s="13">
        <f t="shared" si="2789"/>
        <v>8.8530210825798453E-4</v>
      </c>
      <c r="BG2071" s="13">
        <f t="shared" si="2790"/>
        <v>7.6853293768257671E-4</v>
      </c>
      <c r="BH2071" s="13">
        <f t="shared" si="2791"/>
        <v>5.0037400012400036E-4</v>
      </c>
      <c r="BI2071" s="13">
        <f t="shared" si="2792"/>
        <v>2.6062554014152505E-4</v>
      </c>
      <c r="BJ2071" s="14">
        <f t="shared" si="2793"/>
        <v>0.59578184251667154</v>
      </c>
      <c r="BK2071" s="14">
        <f t="shared" si="2794"/>
        <v>0.18968419123799143</v>
      </c>
      <c r="BL2071" s="14">
        <f t="shared" si="2795"/>
        <v>0.19764697762724337</v>
      </c>
      <c r="BM2071" s="14">
        <f t="shared" si="2796"/>
        <v>0.75856763442902986</v>
      </c>
      <c r="BN2071" s="14">
        <f t="shared" si="2797"/>
        <v>0.22321465371549817</v>
      </c>
    </row>
    <row r="2072" spans="1:66" x14ac:dyDescent="0.25">
      <c r="A2072" t="s">
        <v>337</v>
      </c>
      <c r="B2072" t="s">
        <v>71</v>
      </c>
      <c r="C2072" t="s">
        <v>92</v>
      </c>
      <c r="D2072" t="s">
        <v>434</v>
      </c>
      <c r="E2072" s="10">
        <f>VLOOKUP(A2072,home!$A$2:$E$404,3,FALSE)</f>
        <v>1.2959000000000001</v>
      </c>
      <c r="F2072" s="10">
        <f>VLOOKUP(B2072,home!$B$2:$E$404,3,FALSE)</f>
        <v>0.96460000000000001</v>
      </c>
      <c r="G2072" s="10">
        <f>VLOOKUP(C2072,away!$B$2:$E$404,4,FALSE)</f>
        <v>0.38579999999999998</v>
      </c>
      <c r="H2072" s="10">
        <f>VLOOKUP(A2072,away!$A$2:$E$404,3,FALSE)</f>
        <v>1</v>
      </c>
      <c r="I2072" s="10">
        <f>VLOOKUP(C2072,away!$B$2:$E$404,3,FALSE)</f>
        <v>0.5</v>
      </c>
      <c r="J2072" s="10">
        <f>VLOOKUP(B2072,home!$B$2:$E$404,4,FALSE)</f>
        <v>0.75</v>
      </c>
      <c r="K2072" s="12">
        <f t="shared" si="2742"/>
        <v>0.48225969901199994</v>
      </c>
      <c r="L2072" s="12">
        <f t="shared" si="2743"/>
        <v>0.375</v>
      </c>
      <c r="M2072" s="13">
        <f t="shared" si="2744"/>
        <v>0.42432326405710863</v>
      </c>
      <c r="N2072" s="13">
        <f t="shared" si="2745"/>
        <v>0.20463400960797057</v>
      </c>
      <c r="O2072" s="13">
        <f t="shared" si="2746"/>
        <v>0.15912122402141571</v>
      </c>
      <c r="P2072" s="13">
        <f t="shared" si="2747"/>
        <v>7.6737753602988956E-2</v>
      </c>
      <c r="Q2072" s="13">
        <f t="shared" si="2748"/>
        <v>4.9343367940579287E-2</v>
      </c>
      <c r="R2072" s="13">
        <f t="shared" si="2749"/>
        <v>2.9835229504015449E-2</v>
      </c>
      <c r="S2072" s="13">
        <f t="shared" si="2750"/>
        <v>3.4694555583219809E-3</v>
      </c>
      <c r="T2072" s="13">
        <f t="shared" si="2751"/>
        <v>1.850376297771723E-2</v>
      </c>
      <c r="U2072" s="13">
        <f t="shared" si="2752"/>
        <v>1.4388328800560431E-2</v>
      </c>
      <c r="V2072" s="13">
        <f t="shared" si="2753"/>
        <v>6.9715774720494563E-5</v>
      </c>
      <c r="W2072" s="13">
        <f t="shared" si="2754"/>
        <v>7.9321059237540473E-3</v>
      </c>
      <c r="X2072" s="13">
        <f t="shared" si="2755"/>
        <v>2.9745397214077673E-3</v>
      </c>
      <c r="Y2072" s="13">
        <f t="shared" si="2756"/>
        <v>5.5772619776395639E-4</v>
      </c>
      <c r="Z2072" s="13">
        <f t="shared" si="2757"/>
        <v>3.7294036880019315E-3</v>
      </c>
      <c r="AA2072" s="13">
        <f t="shared" si="2758"/>
        <v>1.7985411000700541E-3</v>
      </c>
      <c r="AB2072" s="13">
        <f t="shared" si="2759"/>
        <v>4.3368194479024772E-4</v>
      </c>
      <c r="AC2072" s="13">
        <f t="shared" si="2760"/>
        <v>7.8799473124439258E-7</v>
      </c>
      <c r="AD2072" s="13">
        <f t="shared" si="2761"/>
        <v>9.563337538302316E-4</v>
      </c>
      <c r="AE2072" s="13">
        <f t="shared" si="2762"/>
        <v>3.5862515768633681E-4</v>
      </c>
      <c r="AF2072" s="13">
        <f t="shared" si="2763"/>
        <v>6.7242217066188162E-5</v>
      </c>
      <c r="AG2072" s="13">
        <f t="shared" si="2764"/>
        <v>8.4052771332735219E-6</v>
      </c>
      <c r="AH2072" s="13">
        <f t="shared" si="2765"/>
        <v>3.4963159575018105E-4</v>
      </c>
      <c r="AI2072" s="13">
        <f t="shared" si="2766"/>
        <v>1.6861322813156756E-4</v>
      </c>
      <c r="AJ2072" s="13">
        <f t="shared" si="2767"/>
        <v>4.0657682324085715E-5</v>
      </c>
      <c r="AK2072" s="13">
        <f t="shared" si="2768"/>
        <v>6.5358538800463648E-6</v>
      </c>
      <c r="AL2072" s="13">
        <f t="shared" si="2769"/>
        <v>5.7002715286944399E-9</v>
      </c>
      <c r="AM2072" s="13">
        <f t="shared" si="2770"/>
        <v>9.2240245655436718E-5</v>
      </c>
      <c r="AN2072" s="13">
        <f t="shared" si="2771"/>
        <v>3.4590092120788766E-5</v>
      </c>
      <c r="AO2072" s="13">
        <f t="shared" si="2772"/>
        <v>6.485642272647894E-6</v>
      </c>
      <c r="AP2072" s="13">
        <f t="shared" si="2773"/>
        <v>8.1070528408098697E-7</v>
      </c>
      <c r="AQ2072" s="13">
        <f t="shared" si="2774"/>
        <v>7.6003620382592522E-8</v>
      </c>
      <c r="AR2072" s="13">
        <f t="shared" si="2775"/>
        <v>2.6222369681263585E-5</v>
      </c>
      <c r="AS2072" s="13">
        <f t="shared" si="2776"/>
        <v>1.264599210986757E-5</v>
      </c>
      <c r="AT2072" s="13">
        <f t="shared" si="2777"/>
        <v>3.0493261743064295E-6</v>
      </c>
      <c r="AU2072" s="13">
        <f t="shared" si="2778"/>
        <v>4.9018904100347743E-7</v>
      </c>
      <c r="AV2072" s="13">
        <f t="shared" si="2779"/>
        <v>5.9099604843329454E-8</v>
      </c>
      <c r="AW2072" s="13">
        <f t="shared" si="2780"/>
        <v>2.8635533663696388E-11</v>
      </c>
      <c r="AX2072" s="13">
        <f t="shared" si="2781"/>
        <v>7.4139588510973101E-6</v>
      </c>
      <c r="AY2072" s="13">
        <f t="shared" si="2782"/>
        <v>2.7802345691614911E-6</v>
      </c>
      <c r="AZ2072" s="13">
        <f t="shared" si="2783"/>
        <v>5.212939817177796E-7</v>
      </c>
      <c r="BA2072" s="13">
        <f t="shared" si="2784"/>
        <v>6.5161747714722464E-8</v>
      </c>
      <c r="BB2072" s="13">
        <f t="shared" si="2785"/>
        <v>6.1089138482552297E-9</v>
      </c>
      <c r="BC2072" s="13">
        <f t="shared" si="2786"/>
        <v>4.5816853861914236E-10</v>
      </c>
      <c r="BD2072" s="13">
        <f t="shared" si="2787"/>
        <v>1.6388981050789736E-6</v>
      </c>
      <c r="BE2072" s="13">
        <f t="shared" si="2788"/>
        <v>7.9037450686672291E-7</v>
      </c>
      <c r="BF2072" s="13">
        <f t="shared" si="2789"/>
        <v>1.9058288589415179E-7</v>
      </c>
      <c r="BG2072" s="13">
        <f t="shared" si="2790"/>
        <v>3.0636815062717333E-8</v>
      </c>
      <c r="BH2072" s="13">
        <f t="shared" si="2791"/>
        <v>3.6937253027080896E-9</v>
      </c>
      <c r="BI2072" s="13">
        <f t="shared" si="2792"/>
        <v>3.5626697054340239E-10</v>
      </c>
      <c r="BJ2072" s="14">
        <f t="shared" si="2793"/>
        <v>0.28548110868009435</v>
      </c>
      <c r="BK2072" s="14">
        <f t="shared" si="2794"/>
        <v>0.50460376292271192</v>
      </c>
      <c r="BL2072" s="14">
        <f t="shared" si="2795"/>
        <v>0.20618756524985424</v>
      </c>
      <c r="BM2072" s="14">
        <f t="shared" si="2796"/>
        <v>5.6004211600650222E-2</v>
      </c>
      <c r="BN2072" s="14">
        <f t="shared" si="2797"/>
        <v>0.94399484873407857</v>
      </c>
    </row>
    <row r="2073" spans="1:66" x14ac:dyDescent="0.25">
      <c r="A2073" t="s">
        <v>338</v>
      </c>
      <c r="B2073" t="s">
        <v>112</v>
      </c>
      <c r="C2073" t="s">
        <v>124</v>
      </c>
      <c r="D2073" t="s">
        <v>434</v>
      </c>
      <c r="E2073" s="10">
        <f>VLOOKUP(A2073,home!$A$2:$E$404,3,FALSE)</f>
        <v>1.2710999999999999</v>
      </c>
      <c r="F2073" s="10">
        <f>VLOOKUP(B2073,home!$B$2:$E$404,3,FALSE)</f>
        <v>0.70389999999999997</v>
      </c>
      <c r="G2073" s="10">
        <f>VLOOKUP(C2073,away!$B$2:$E$404,4,FALSE)</f>
        <v>1.2008000000000001</v>
      </c>
      <c r="H2073" s="10">
        <f>VLOOKUP(A2073,away!$A$2:$E$404,3,FALSE)</f>
        <v>0.94469999999999998</v>
      </c>
      <c r="I2073" s="10">
        <f>VLOOKUP(C2073,away!$B$2:$E$404,3,FALSE)</f>
        <v>0.94710000000000005</v>
      </c>
      <c r="J2073" s="10">
        <f>VLOOKUP(B2073,home!$B$2:$E$404,4,FALSE)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337</v>
      </c>
      <c r="B2074" t="s">
        <v>82</v>
      </c>
      <c r="C2074" t="s">
        <v>80</v>
      </c>
      <c r="D2074" t="s">
        <v>433</v>
      </c>
      <c r="E2074" s="10">
        <f>VLOOKUP(A2074,home!$A$2:$E$404,3,FALSE)</f>
        <v>1.2959000000000001</v>
      </c>
      <c r="F2074" s="10">
        <f>VLOOKUP(B2074,home!$B$2:$E$404,3,FALSE)</f>
        <v>1.0288999999999999</v>
      </c>
      <c r="G2074" s="10">
        <f>VLOOKUP(C2074,away!$B$2:$E$404,4,FALSE)</f>
        <v>1.0288999999999999</v>
      </c>
      <c r="H2074" s="10">
        <f>VLOOKUP(A2074,away!$A$2:$E$404,3,FALSE)</f>
        <v>1</v>
      </c>
      <c r="I2074" s="10">
        <f>VLOOKUP(C2074,away!$B$2:$E$404,3,FALSE)</f>
        <v>1.6667000000000001</v>
      </c>
      <c r="J2074" s="10">
        <f>VLOOKUP(B2074,home!$B$2:$E$404,4,FALSE)</f>
        <v>2</v>
      </c>
      <c r="K2074" s="12">
        <f t="shared" si="2742"/>
        <v>1.3718853686389998</v>
      </c>
      <c r="L2074" s="12">
        <f t="shared" si="2743"/>
        <v>3.3334000000000001</v>
      </c>
      <c r="M2074" s="13">
        <f t="shared" si="2744"/>
        <v>9.0473320246553697E-3</v>
      </c>
      <c r="N2074" s="13">
        <f t="shared" si="2745"/>
        <v>1.241190242984376E-2</v>
      </c>
      <c r="O2074" s="13">
        <f t="shared" si="2746"/>
        <v>3.0158376570986207E-2</v>
      </c>
      <c r="P2074" s="13">
        <f t="shared" si="2747"/>
        <v>4.1373835559641185E-2</v>
      </c>
      <c r="Q2074" s="13">
        <f t="shared" si="2748"/>
        <v>8.5138536702387552E-3</v>
      </c>
      <c r="R2074" s="13">
        <f t="shared" si="2749"/>
        <v>5.0264966230862719E-2</v>
      </c>
      <c r="S2074" s="13">
        <f t="shared" si="2750"/>
        <v>4.7301079043283921E-2</v>
      </c>
      <c r="T2074" s="13">
        <f t="shared" si="2751"/>
        <v>2.8380079824373863E-2</v>
      </c>
      <c r="U2074" s="13">
        <f t="shared" si="2752"/>
        <v>6.8957771727253966E-2</v>
      </c>
      <c r="V2074" s="13">
        <f t="shared" si="2753"/>
        <v>2.4034428182771576E-2</v>
      </c>
      <c r="W2074" s="13">
        <f t="shared" si="2754"/>
        <v>3.8933437603113322E-3</v>
      </c>
      <c r="X2074" s="13">
        <f t="shared" si="2755"/>
        <v>1.2978072090621793E-2</v>
      </c>
      <c r="Y2074" s="13">
        <f t="shared" si="2756"/>
        <v>2.1630552753439346E-2</v>
      </c>
      <c r="Z2074" s="13">
        <f t="shared" si="2757"/>
        <v>5.585107947798594E-2</v>
      </c>
      <c r="AA2074" s="13">
        <f t="shared" si="2758"/>
        <v>7.6621278758542813E-2</v>
      </c>
      <c r="AB2074" s="13">
        <f t="shared" si="2759"/>
        <v>5.2557805627627553E-2</v>
      </c>
      <c r="AC2074" s="13">
        <f t="shared" si="2760"/>
        <v>6.8694041285742719E-3</v>
      </c>
      <c r="AD2074" s="13">
        <f t="shared" si="2761"/>
        <v>1.3353053349632654E-3</v>
      </c>
      <c r="AE2074" s="13">
        <f t="shared" si="2762"/>
        <v>4.4511068035665482E-3</v>
      </c>
      <c r="AF2074" s="13">
        <f t="shared" si="2763"/>
        <v>7.4186597095043669E-3</v>
      </c>
      <c r="AG2074" s="13">
        <f t="shared" si="2764"/>
        <v>8.2431200918872873E-3</v>
      </c>
      <c r="AH2074" s="13">
        <f t="shared" si="2765"/>
        <v>4.6543497082979592E-2</v>
      </c>
      <c r="AI2074" s="13">
        <f t="shared" si="2766"/>
        <v>6.3852342653431662E-2</v>
      </c>
      <c r="AJ2074" s="13">
        <f t="shared" si="2767"/>
        <v>4.379904731978343E-2</v>
      </c>
      <c r="AK2074" s="13">
        <f t="shared" si="2768"/>
        <v>2.0029090726112697E-2</v>
      </c>
      <c r="AL2074" s="13">
        <f t="shared" si="2769"/>
        <v>1.2565631327946249E-3</v>
      </c>
      <c r="AM2074" s="13">
        <f t="shared" si="2770"/>
        <v>3.6637717034034055E-4</v>
      </c>
      <c r="AN2074" s="13">
        <f t="shared" si="2771"/>
        <v>1.221281659612491E-3</v>
      </c>
      <c r="AO2074" s="13">
        <f t="shared" si="2772"/>
        <v>2.035510142076139E-3</v>
      </c>
      <c r="AP2074" s="13">
        <f t="shared" si="2773"/>
        <v>2.2617231691988678E-3</v>
      </c>
      <c r="AQ2074" s="13">
        <f t="shared" si="2774"/>
        <v>1.8848070030518765E-3</v>
      </c>
      <c r="AR2074" s="13">
        <f t="shared" si="2775"/>
        <v>3.102961863528083E-2</v>
      </c>
      <c r="AS2074" s="13">
        <f t="shared" si="2776"/>
        <v>4.256907980018982E-2</v>
      </c>
      <c r="AT2074" s="13">
        <f t="shared" si="2777"/>
        <v>2.9199948867153214E-2</v>
      </c>
      <c r="AU2074" s="13">
        <f t="shared" si="2778"/>
        <v>1.3352994205284812E-2</v>
      </c>
      <c r="AV2074" s="13">
        <f t="shared" si="2779"/>
        <v>4.5796943444378953E-3</v>
      </c>
      <c r="AW2074" s="13">
        <f t="shared" si="2780"/>
        <v>1.5961991239478348E-4</v>
      </c>
      <c r="AX2074" s="13">
        <f t="shared" si="2781"/>
        <v>8.377124656554517E-5</v>
      </c>
      <c r="AY2074" s="13">
        <f t="shared" si="2782"/>
        <v>2.7924307330158825E-4</v>
      </c>
      <c r="AZ2074" s="13">
        <f t="shared" si="2783"/>
        <v>4.6541443027175717E-4</v>
      </c>
      <c r="BA2074" s="13">
        <f t="shared" si="2784"/>
        <v>5.171374872892919E-4</v>
      </c>
      <c r="BB2074" s="13">
        <f t="shared" si="2785"/>
        <v>4.3095652503253147E-4</v>
      </c>
      <c r="BC2074" s="13">
        <f t="shared" si="2786"/>
        <v>2.8731009610868805E-4</v>
      </c>
      <c r="BD2074" s="13">
        <f t="shared" si="2787"/>
        <v>1.7239021793140855E-2</v>
      </c>
      <c r="BE2074" s="13">
        <f t="shared" si="2788"/>
        <v>2.3649961767658791E-2</v>
      </c>
      <c r="BF2074" s="13">
        <f t="shared" si="2789"/>
        <v>1.6222518258961423E-2</v>
      </c>
      <c r="BG2074" s="13">
        <f t="shared" si="2790"/>
        <v>7.4184784806493988E-3</v>
      </c>
      <c r="BH2074" s="13">
        <f t="shared" si="2791"/>
        <v>2.5443255212915469E-3</v>
      </c>
      <c r="BI2074" s="13">
        <f t="shared" si="2792"/>
        <v>6.9810459114293393E-4</v>
      </c>
      <c r="BJ2074" s="14">
        <f t="shared" si="2793"/>
        <v>0.11908952847159943</v>
      </c>
      <c r="BK2074" s="14">
        <f t="shared" si="2794"/>
        <v>0.13016188514502253</v>
      </c>
      <c r="BL2074" s="14">
        <f t="shared" si="2795"/>
        <v>0.64128792296277215</v>
      </c>
      <c r="BM2074" s="14">
        <f t="shared" si="2796"/>
        <v>0.79450052641024527</v>
      </c>
      <c r="BN2074" s="14">
        <f t="shared" si="2797"/>
        <v>0.15177026648622799</v>
      </c>
    </row>
    <row r="2075" spans="1:66" x14ac:dyDescent="0.25">
      <c r="A2075" t="s">
        <v>337</v>
      </c>
      <c r="B2075" t="s">
        <v>96</v>
      </c>
      <c r="C2075" t="s">
        <v>72</v>
      </c>
      <c r="D2075" t="s">
        <v>433</v>
      </c>
      <c r="E2075" s="10">
        <f>VLOOKUP(A2075,home!$A$2:$E$404,3,FALSE)</f>
        <v>1.2959000000000001</v>
      </c>
      <c r="F2075" s="10">
        <f>VLOOKUP(B2075,home!$B$2:$E$404,3,FALSE)</f>
        <v>0.77170000000000005</v>
      </c>
      <c r="G2075" s="10">
        <f>VLOOKUP(C2075,away!$B$2:$E$404,4,FALSE)</f>
        <v>1.2861</v>
      </c>
      <c r="H2075" s="10">
        <f>VLOOKUP(A2075,away!$A$2:$E$404,3,FALSE)</f>
        <v>1</v>
      </c>
      <c r="I2075" s="10">
        <f>VLOOKUP(C2075,away!$B$2:$E$404,3,FALSE)</f>
        <v>1</v>
      </c>
      <c r="J2075" s="10">
        <f>VLOOKUP(B2075,home!$B$2:$E$404,4,FALSE)</f>
        <v>0.33329999999999999</v>
      </c>
      <c r="K2075" s="12">
        <f t="shared" si="2742"/>
        <v>1.2861591991830001</v>
      </c>
      <c r="L2075" s="12">
        <f t="shared" si="2743"/>
        <v>0.33329999999999999</v>
      </c>
      <c r="M2075" s="13">
        <f t="shared" si="2744"/>
        <v>0.19800575180625316</v>
      </c>
      <c r="N2075" s="13">
        <f t="shared" si="2745"/>
        <v>0.25466691917675843</v>
      </c>
      <c r="O2075" s="13">
        <f t="shared" si="2746"/>
        <v>6.5995317077024176E-2</v>
      </c>
      <c r="P2075" s="13">
        <f t="shared" si="2747"/>
        <v>8.488048416161359E-2</v>
      </c>
      <c r="Q2075" s="13">
        <f t="shared" si="2748"/>
        <v>0.16377110041339077</v>
      </c>
      <c r="R2075" s="13">
        <f t="shared" si="2749"/>
        <v>1.0998119590886079E-2</v>
      </c>
      <c r="S2075" s="13">
        <f t="shared" si="2750"/>
        <v>9.0965748795010602E-3</v>
      </c>
      <c r="T2075" s="13">
        <f t="shared" si="2751"/>
        <v>5.4584907767783145E-2</v>
      </c>
      <c r="U2075" s="13">
        <f t="shared" si="2752"/>
        <v>1.4145332685532903E-2</v>
      </c>
      <c r="V2075" s="13">
        <f t="shared" si="2753"/>
        <v>4.3327679622152027E-4</v>
      </c>
      <c r="W2075" s="13">
        <f t="shared" si="2754"/>
        <v>7.0211902452335093E-2</v>
      </c>
      <c r="X2075" s="13">
        <f t="shared" si="2755"/>
        <v>2.3401627087363288E-2</v>
      </c>
      <c r="Y2075" s="13">
        <f t="shared" si="2756"/>
        <v>3.8998811541090914E-3</v>
      </c>
      <c r="Z2075" s="13">
        <f t="shared" si="2757"/>
        <v>1.221891086547444E-3</v>
      </c>
      <c r="AA2075" s="13">
        <f t="shared" si="2758"/>
        <v>1.5715464613627063E-3</v>
      </c>
      <c r="AB2075" s="13">
        <f t="shared" si="2759"/>
        <v>1.0106294691125683E-3</v>
      </c>
      <c r="AC2075" s="13">
        <f t="shared" si="2760"/>
        <v>1.1608483561648351E-5</v>
      </c>
      <c r="AD2075" s="13">
        <f t="shared" si="2761"/>
        <v>2.2575921057802557E-2</v>
      </c>
      <c r="AE2075" s="13">
        <f t="shared" si="2762"/>
        <v>7.5245544885655926E-3</v>
      </c>
      <c r="AF2075" s="13">
        <f t="shared" si="2763"/>
        <v>1.2539670055194559E-3</v>
      </c>
      <c r="AG2075" s="13">
        <f t="shared" si="2764"/>
        <v>1.393157343132116E-4</v>
      </c>
      <c r="AH2075" s="13">
        <f t="shared" si="2765"/>
        <v>1.0181407478656572E-4</v>
      </c>
      <c r="AI2075" s="13">
        <f t="shared" si="2766"/>
        <v>1.3094910889304743E-4</v>
      </c>
      <c r="AJ2075" s="13">
        <f t="shared" si="2767"/>
        <v>8.4210700513804714E-5</v>
      </c>
      <c r="AK2075" s="13">
        <f t="shared" si="2768"/>
        <v>3.6102789045158158E-5</v>
      </c>
      <c r="AL2075" s="13">
        <f t="shared" si="2769"/>
        <v>1.9905153180782042E-7</v>
      </c>
      <c r="AM2075" s="13">
        <f t="shared" si="2770"/>
        <v>5.8072457097043942E-3</v>
      </c>
      <c r="AN2075" s="13">
        <f t="shared" si="2771"/>
        <v>1.9355549950444747E-3</v>
      </c>
      <c r="AO2075" s="13">
        <f t="shared" si="2772"/>
        <v>3.2256023992416165E-4</v>
      </c>
      <c r="AP2075" s="13">
        <f t="shared" si="2773"/>
        <v>3.583644265557438E-5</v>
      </c>
      <c r="AQ2075" s="13">
        <f t="shared" si="2774"/>
        <v>2.9860715842757337E-6</v>
      </c>
      <c r="AR2075" s="13">
        <f t="shared" si="2775"/>
        <v>6.7869262252724718E-6</v>
      </c>
      <c r="AS2075" s="13">
        <f t="shared" si="2776"/>
        <v>8.729067598810544E-6</v>
      </c>
      <c r="AT2075" s="13">
        <f t="shared" si="2777"/>
        <v>5.6134852962502226E-6</v>
      </c>
      <c r="AU2075" s="13">
        <f t="shared" si="2778"/>
        <v>2.4066119177502432E-6</v>
      </c>
      <c r="AV2075" s="13">
        <f t="shared" si="2779"/>
        <v>7.7382151421947928E-7</v>
      </c>
      <c r="AW2075" s="13">
        <f t="shared" si="2780"/>
        <v>2.3702440513909356E-9</v>
      </c>
      <c r="AX2075" s="13">
        <f t="shared" si="2781"/>
        <v>1.2448404152420518E-3</v>
      </c>
      <c r="AY2075" s="13">
        <f t="shared" si="2782"/>
        <v>4.1490531040017586E-4</v>
      </c>
      <c r="AZ2075" s="13">
        <f t="shared" si="2783"/>
        <v>6.9143969978189293E-5</v>
      </c>
      <c r="BA2075" s="13">
        <f t="shared" si="2784"/>
        <v>7.6818950645768345E-6</v>
      </c>
      <c r="BB2075" s="13">
        <f t="shared" si="2785"/>
        <v>6.4009390625586445E-7</v>
      </c>
      <c r="BC2075" s="13">
        <f t="shared" si="2786"/>
        <v>4.2668659791015929E-8</v>
      </c>
      <c r="BD2075" s="13">
        <f t="shared" si="2787"/>
        <v>3.7701375181388591E-7</v>
      </c>
      <c r="BE2075" s="13">
        <f t="shared" si="2788"/>
        <v>4.8489970511392582E-7</v>
      </c>
      <c r="BF2075" s="13">
        <f t="shared" si="2789"/>
        <v>3.1182910820669997E-7</v>
      </c>
      <c r="BG2075" s="13">
        <f t="shared" si="2790"/>
        <v>1.3368729203102605E-7</v>
      </c>
      <c r="BH2075" s="13">
        <f t="shared" si="2791"/>
        <v>4.2985785114892085E-8</v>
      </c>
      <c r="BI2075" s="13">
        <f t="shared" si="2792"/>
        <v>1.1057312591924429E-8</v>
      </c>
      <c r="BJ2075" s="14">
        <f t="shared" si="2793"/>
        <v>0.61187153415010465</v>
      </c>
      <c r="BK2075" s="14">
        <f t="shared" si="2794"/>
        <v>0.29284280048908296</v>
      </c>
      <c r="BL2075" s="14">
        <f t="shared" si="2795"/>
        <v>9.4099693342664173E-2</v>
      </c>
      <c r="BM2075" s="14">
        <f t="shared" si="2796"/>
        <v>0.22130332390231691</v>
      </c>
      <c r="BN2075" s="14">
        <f t="shared" si="2797"/>
        <v>0.77831769222592617</v>
      </c>
    </row>
    <row r="2076" spans="1:66" x14ac:dyDescent="0.25">
      <c r="A2076" t="s">
        <v>337</v>
      </c>
      <c r="B2076" t="s">
        <v>86</v>
      </c>
      <c r="C2076" t="s">
        <v>77</v>
      </c>
      <c r="D2076" t="s">
        <v>433</v>
      </c>
      <c r="E2076" s="10">
        <f>VLOOKUP(A2076,home!$A$2:$E$404,3,FALSE)</f>
        <v>1.2959000000000001</v>
      </c>
      <c r="F2076" s="10">
        <f>VLOOKUP(B2076,home!$B$2:$E$404,3,FALSE)</f>
        <v>1.2861</v>
      </c>
      <c r="G2076" s="10">
        <f>VLOOKUP(C2076,away!$B$2:$E$404,4,FALSE)</f>
        <v>0.38579999999999998</v>
      </c>
      <c r="H2076" s="10">
        <f>VLOOKUP(A2076,away!$A$2:$E$404,3,FALSE)</f>
        <v>1</v>
      </c>
      <c r="I2076" s="10">
        <f>VLOOKUP(C2076,away!$B$2:$E$404,3,FALSE)</f>
        <v>0.75</v>
      </c>
      <c r="J2076" s="10">
        <f>VLOOKUP(B2076,home!$B$2:$E$404,4,FALSE)</f>
        <v>0.66669999999999996</v>
      </c>
      <c r="K2076" s="12">
        <f t="shared" si="2742"/>
        <v>0.64299626674200006</v>
      </c>
      <c r="L2076" s="12">
        <f t="shared" si="2743"/>
        <v>0.50002499999999994</v>
      </c>
      <c r="M2076" s="13">
        <f t="shared" si="2744"/>
        <v>0.31885422143577813</v>
      </c>
      <c r="N2076" s="13">
        <f t="shared" si="2745"/>
        <v>0.20502207401813236</v>
      </c>
      <c r="O2076" s="13">
        <f t="shared" si="2746"/>
        <v>0.15943508207342494</v>
      </c>
      <c r="P2076" s="13">
        <f t="shared" si="2747"/>
        <v>0.1025161625609166</v>
      </c>
      <c r="Q2076" s="13">
        <f t="shared" si="2748"/>
        <v>6.5914214096680551E-2</v>
      </c>
      <c r="R2076" s="13">
        <f t="shared" si="2749"/>
        <v>3.9860763456882144E-2</v>
      </c>
      <c r="S2076" s="13">
        <f t="shared" si="2750"/>
        <v>8.2401007103594659E-3</v>
      </c>
      <c r="T2076" s="13">
        <f t="shared" si="2751"/>
        <v>3.2958754903692683E-2</v>
      </c>
      <c r="U2076" s="13">
        <f t="shared" si="2752"/>
        <v>2.5630322092261158E-2</v>
      </c>
      <c r="V2076" s="13">
        <f t="shared" si="2753"/>
        <v>2.9436771733549767E-4</v>
      </c>
      <c r="W2076" s="13">
        <f t="shared" si="2754"/>
        <v>1.4127531196466172E-2</v>
      </c>
      <c r="X2076" s="13">
        <f t="shared" si="2755"/>
        <v>7.0641187865129957E-3</v>
      </c>
      <c r="Y2076" s="13">
        <f t="shared" si="2756"/>
        <v>1.76611799811308E-3</v>
      </c>
      <c r="Z2076" s="13">
        <f t="shared" si="2757"/>
        <v>6.6437927491758324E-3</v>
      </c>
      <c r="AA2076" s="13">
        <f t="shared" si="2758"/>
        <v>4.271933934727629E-3</v>
      </c>
      <c r="AB2076" s="13">
        <f t="shared" si="2759"/>
        <v>1.3734187858991641E-3</v>
      </c>
      <c r="AC2076" s="13">
        <f t="shared" si="2760"/>
        <v>5.9152127238516876E-6</v>
      </c>
      <c r="AD2076" s="13">
        <f t="shared" si="2761"/>
        <v>2.2709874544022219E-3</v>
      </c>
      <c r="AE2076" s="13">
        <f t="shared" si="2762"/>
        <v>1.1355505018874707E-3</v>
      </c>
      <c r="AF2076" s="13">
        <f t="shared" si="2763"/>
        <v>2.8390181985314119E-4</v>
      </c>
      <c r="AG2076" s="13">
        <f t="shared" si="2764"/>
        <v>4.7319335824022317E-5</v>
      </c>
      <c r="AH2076" s="13">
        <f t="shared" si="2765"/>
        <v>8.305156173516611E-4</v>
      </c>
      <c r="AI2076" s="13">
        <f t="shared" si="2766"/>
        <v>5.3401844142804552E-4</v>
      </c>
      <c r="AJ2076" s="13">
        <f t="shared" si="2767"/>
        <v>1.7168593210480733E-4</v>
      </c>
      <c r="AK2076" s="13">
        <f t="shared" si="2768"/>
        <v>3.6797804465170538E-5</v>
      </c>
      <c r="AL2076" s="13">
        <f t="shared" si="2769"/>
        <v>7.6072997428126687E-8</v>
      </c>
      <c r="AM2076" s="13">
        <f t="shared" si="2770"/>
        <v>2.9204729099970939E-4</v>
      </c>
      <c r="AN2076" s="13">
        <f t="shared" si="2771"/>
        <v>1.4603094668212967E-4</v>
      </c>
      <c r="AO2076" s="13">
        <f t="shared" si="2772"/>
        <v>3.6509562057365933E-5</v>
      </c>
      <c r="AP2076" s="13">
        <f t="shared" si="2773"/>
        <v>6.0852312559114678E-6</v>
      </c>
      <c r="AQ2076" s="13">
        <f t="shared" si="2774"/>
        <v>7.6069193968428262E-7</v>
      </c>
      <c r="AR2076" s="13">
        <f t="shared" si="2775"/>
        <v>8.3055714313252872E-5</v>
      </c>
      <c r="AS2076" s="13">
        <f t="shared" si="2776"/>
        <v>5.3404514235011688E-5</v>
      </c>
      <c r="AT2076" s="13">
        <f t="shared" si="2777"/>
        <v>1.7169451640141258E-5</v>
      </c>
      <c r="AU2076" s="13">
        <f t="shared" si="2778"/>
        <v>3.6799644355393802E-6</v>
      </c>
      <c r="AV2076" s="13">
        <f t="shared" si="2779"/>
        <v>5.915508484487881E-7</v>
      </c>
      <c r="AW2076" s="13">
        <f t="shared" si="2780"/>
        <v>6.7940415387259062E-10</v>
      </c>
      <c r="AX2076" s="13">
        <f t="shared" si="2781"/>
        <v>3.1297552970821268E-5</v>
      </c>
      <c r="AY2076" s="13">
        <f t="shared" si="2782"/>
        <v>1.5649558924234903E-5</v>
      </c>
      <c r="AZ2076" s="13">
        <f t="shared" si="2783"/>
        <v>3.9125853505452775E-6</v>
      </c>
      <c r="BA2076" s="13">
        <f t="shared" si="2784"/>
        <v>6.5213016330213423E-7</v>
      </c>
      <c r="BB2076" s="13">
        <f t="shared" si="2785"/>
        <v>8.1520346226287395E-8</v>
      </c>
      <c r="BC2076" s="13">
        <f t="shared" si="2786"/>
        <v>8.1524422243598713E-9</v>
      </c>
      <c r="BD2076" s="13">
        <f t="shared" si="2787"/>
        <v>6.9216555915807102E-6</v>
      </c>
      <c r="BE2076" s="13">
        <f t="shared" si="2788"/>
        <v>4.4505987050602859E-6</v>
      </c>
      <c r="BF2076" s="13">
        <f t="shared" si="2789"/>
        <v>1.4308591760602718E-6</v>
      </c>
      <c r="BG2076" s="13">
        <f t="shared" si="2790"/>
        <v>3.0667903614676306E-7</v>
      </c>
      <c r="BH2076" s="13">
        <f t="shared" si="2791"/>
        <v>4.9298368832600863E-8</v>
      </c>
      <c r="BI2076" s="13">
        <f t="shared" si="2792"/>
        <v>6.3397334231665069E-9</v>
      </c>
      <c r="BJ2076" s="14">
        <f t="shared" si="2793"/>
        <v>0.33112360533469681</v>
      </c>
      <c r="BK2076" s="14">
        <f t="shared" si="2794"/>
        <v>0.4299264932690352</v>
      </c>
      <c r="BL2076" s="14">
        <f t="shared" si="2795"/>
        <v>0.23231560476462823</v>
      </c>
      <c r="BM2076" s="14">
        <f t="shared" si="2796"/>
        <v>0.10839132959620128</v>
      </c>
      <c r="BN2076" s="14">
        <f t="shared" si="2797"/>
        <v>0.89160251764181464</v>
      </c>
    </row>
    <row r="2077" spans="1:66" x14ac:dyDescent="0.25">
      <c r="A2077" t="s">
        <v>337</v>
      </c>
      <c r="B2077" t="s">
        <v>93</v>
      </c>
      <c r="C2077" t="s">
        <v>75</v>
      </c>
      <c r="D2077" t="s">
        <v>433</v>
      </c>
      <c r="E2077" s="10">
        <f>VLOOKUP(A2077,home!$A$2:$E$404,3,FALSE)</f>
        <v>1.2959000000000001</v>
      </c>
      <c r="F2077" s="10">
        <f>VLOOKUP(B2077,home!$B$2:$E$404,3,FALSE)</f>
        <v>1.3504</v>
      </c>
      <c r="G2077" s="10">
        <f>VLOOKUP(C2077,away!$B$2:$E$404,4,FALSE)</f>
        <v>0.77170000000000005</v>
      </c>
      <c r="H2077" s="10">
        <f>VLOOKUP(A2077,away!$A$2:$E$404,3,FALSE)</f>
        <v>1</v>
      </c>
      <c r="I2077" s="10">
        <f>VLOOKUP(C2077,away!$B$2:$E$404,3,FALSE)</f>
        <v>1.25</v>
      </c>
      <c r="J2077" s="10">
        <f>VLOOKUP(B2077,home!$B$2:$E$404,4,FALSE)</f>
        <v>1.25</v>
      </c>
      <c r="K2077" s="12">
        <f t="shared" si="2742"/>
        <v>1.3504621589120003</v>
      </c>
      <c r="L2077" s="12">
        <f t="shared" si="2743"/>
        <v>1.5625</v>
      </c>
      <c r="M2077" s="13">
        <f t="shared" si="2744"/>
        <v>5.4314602860188819E-2</v>
      </c>
      <c r="N2077" s="13">
        <f t="shared" si="2745"/>
        <v>7.3349815839018492E-2</v>
      </c>
      <c r="O2077" s="13">
        <f t="shared" si="2746"/>
        <v>8.4866566969045015E-2</v>
      </c>
      <c r="P2077" s="13">
        <f t="shared" si="2747"/>
        <v>0.1146090872484664</v>
      </c>
      <c r="Q2077" s="13">
        <f t="shared" si="2748"/>
        <v>4.9528075326879278E-2</v>
      </c>
      <c r="R2077" s="13">
        <f t="shared" si="2749"/>
        <v>6.630200544456645E-2</v>
      </c>
      <c r="S2077" s="13">
        <f t="shared" si="2750"/>
        <v>6.0459076326756948E-2</v>
      </c>
      <c r="T2077" s="13">
        <f t="shared" si="2751"/>
        <v>7.7387617698248867E-2</v>
      </c>
      <c r="U2077" s="13">
        <f t="shared" si="2752"/>
        <v>8.9538349412864399E-2</v>
      </c>
      <c r="V2077" s="13">
        <f t="shared" si="2753"/>
        <v>1.4174947003829446E-2</v>
      </c>
      <c r="W2077" s="13">
        <f t="shared" si="2754"/>
        <v>2.2295263844231188E-2</v>
      </c>
      <c r="X2077" s="13">
        <f t="shared" si="2755"/>
        <v>3.4836349756611228E-2</v>
      </c>
      <c r="Y2077" s="13">
        <f t="shared" si="2756"/>
        <v>2.7215898247352533E-2</v>
      </c>
      <c r="Z2077" s="13">
        <f t="shared" si="2757"/>
        <v>3.4532294502378359E-2</v>
      </c>
      <c r="AA2077" s="13">
        <f t="shared" si="2758"/>
        <v>4.6634556985866882E-2</v>
      </c>
      <c r="AB2077" s="13">
        <f t="shared" si="2759"/>
        <v>3.1489102253519245E-2</v>
      </c>
      <c r="AC2077" s="13">
        <f t="shared" si="2760"/>
        <v>1.8694071809819037E-3</v>
      </c>
      <c r="AD2077" s="13">
        <f t="shared" si="2761"/>
        <v>7.5272275361482769E-3</v>
      </c>
      <c r="AE2077" s="13">
        <f t="shared" si="2762"/>
        <v>1.1761293025231682E-2</v>
      </c>
      <c r="AF2077" s="13">
        <f t="shared" si="2763"/>
        <v>9.1885101759622556E-3</v>
      </c>
      <c r="AG2077" s="13">
        <f t="shared" si="2764"/>
        <v>4.7856823833136754E-3</v>
      </c>
      <c r="AH2077" s="13">
        <f t="shared" si="2765"/>
        <v>1.3489177539991543E-2</v>
      </c>
      <c r="AI2077" s="13">
        <f t="shared" si="2766"/>
        <v>1.8216623822604246E-2</v>
      </c>
      <c r="AJ2077" s="13">
        <f t="shared" si="2767"/>
        <v>1.2300430567780952E-2</v>
      </c>
      <c r="AK2077" s="13">
        <f t="shared" si="2768"/>
        <v>5.5370886733708755E-3</v>
      </c>
      <c r="AL2077" s="13">
        <f t="shared" si="2769"/>
        <v>1.5778522859465107E-4</v>
      </c>
      <c r="AM2077" s="13">
        <f t="shared" si="2770"/>
        <v>2.0330471898177315E-3</v>
      </c>
      <c r="AN2077" s="13">
        <f t="shared" si="2771"/>
        <v>3.1766362340902052E-3</v>
      </c>
      <c r="AO2077" s="13">
        <f t="shared" si="2772"/>
        <v>2.4817470578829739E-3</v>
      </c>
      <c r="AP2077" s="13">
        <f t="shared" si="2773"/>
        <v>1.2925765926473823E-3</v>
      </c>
      <c r="AQ2077" s="13">
        <f t="shared" si="2774"/>
        <v>5.049127315028836E-4</v>
      </c>
      <c r="AR2077" s="13">
        <f t="shared" si="2775"/>
        <v>4.2153679812473562E-3</v>
      </c>
      <c r="AS2077" s="13">
        <f t="shared" si="2776"/>
        <v>5.6926949445638246E-3</v>
      </c>
      <c r="AT2077" s="13">
        <f t="shared" si="2777"/>
        <v>3.8438845524315464E-3</v>
      </c>
      <c r="AU2077" s="13">
        <f t="shared" si="2778"/>
        <v>1.7303402104283981E-3</v>
      </c>
      <c r="AV2077" s="13">
        <f t="shared" si="2779"/>
        <v>5.8418974405684472E-4</v>
      </c>
      <c r="AW2077" s="13">
        <f t="shared" si="2780"/>
        <v>9.2483932488001568E-6</v>
      </c>
      <c r="AX2077" s="13">
        <f t="shared" si="2781"/>
        <v>4.5759221618853782E-4</v>
      </c>
      <c r="AY2077" s="13">
        <f t="shared" si="2782"/>
        <v>7.1498783779459026E-4</v>
      </c>
      <c r="AZ2077" s="13">
        <f t="shared" si="2783"/>
        <v>5.5858424827702382E-4</v>
      </c>
      <c r="BA2077" s="13">
        <f t="shared" si="2784"/>
        <v>2.9092929597761665E-4</v>
      </c>
      <c r="BB2077" s="13">
        <f t="shared" si="2785"/>
        <v>1.1364425624125646E-4</v>
      </c>
      <c r="BC2077" s="13">
        <f t="shared" si="2786"/>
        <v>3.5513830075392628E-5</v>
      </c>
      <c r="BD2077" s="13">
        <f t="shared" si="2787"/>
        <v>1.0977520784498313E-3</v>
      </c>
      <c r="BE2077" s="13">
        <f t="shared" si="2788"/>
        <v>1.4824726418134948E-3</v>
      </c>
      <c r="BF2077" s="13">
        <f t="shared" si="2789"/>
        <v>1.0010116021957143E-3</v>
      </c>
      <c r="BG2077" s="13">
        <f t="shared" si="2790"/>
        <v>4.5060942979906161E-4</v>
      </c>
      <c r="BH2077" s="13">
        <f t="shared" si="2791"/>
        <v>1.5213274584813653E-4</v>
      </c>
      <c r="BI2077" s="13">
        <f t="shared" si="2792"/>
        <v>4.1089903279857012E-5</v>
      </c>
      <c r="BJ2077" s="14">
        <f t="shared" si="2793"/>
        <v>0.32953590532349297</v>
      </c>
      <c r="BK2077" s="14">
        <f t="shared" si="2794"/>
        <v>0.24629989368661279</v>
      </c>
      <c r="BL2077" s="14">
        <f t="shared" si="2795"/>
        <v>0.38866544750372362</v>
      </c>
      <c r="BM2077" s="14">
        <f t="shared" si="2796"/>
        <v>0.55535764788349762</v>
      </c>
      <c r="BN2077" s="14">
        <f t="shared" si="2797"/>
        <v>0.44297015368816439</v>
      </c>
    </row>
    <row r="2078" spans="1:66" x14ac:dyDescent="0.25">
      <c r="A2078" t="s">
        <v>337</v>
      </c>
      <c r="B2078" t="s">
        <v>74</v>
      </c>
      <c r="C2078" t="s">
        <v>79</v>
      </c>
      <c r="D2078" t="s">
        <v>433</v>
      </c>
      <c r="E2078" s="10">
        <f>VLOOKUP(A2078,home!$A$2:$E$404,3,FALSE)</f>
        <v>1.2959000000000001</v>
      </c>
      <c r="F2078" s="10">
        <f>VLOOKUP(B2078,home!$B$2:$E$404,3,FALSE)</f>
        <v>0.57869999999999999</v>
      </c>
      <c r="G2078" s="10">
        <f>VLOOKUP(C2078,away!$B$2:$E$404,4,FALSE)</f>
        <v>1.1575</v>
      </c>
      <c r="H2078" s="10">
        <f>VLOOKUP(A2078,away!$A$2:$E$404,3,FALSE)</f>
        <v>1</v>
      </c>
      <c r="I2078" s="10">
        <f>VLOOKUP(C2078,away!$B$2:$E$404,3,FALSE)</f>
        <v>2</v>
      </c>
      <c r="J2078" s="10">
        <f>VLOOKUP(B2078,home!$B$2:$E$404,4,FALSE)</f>
        <v>1.75</v>
      </c>
      <c r="K2078" s="12">
        <f t="shared" si="2742"/>
        <v>0.86805245947500009</v>
      </c>
      <c r="L2078" s="12">
        <f t="shared" si="2743"/>
        <v>3.5</v>
      </c>
      <c r="M2078" s="13">
        <f t="shared" si="2744"/>
        <v>1.2675903379820429E-2</v>
      </c>
      <c r="N2078" s="13">
        <f t="shared" si="2745"/>
        <v>1.1003349104920589E-2</v>
      </c>
      <c r="O2078" s="13">
        <f t="shared" si="2746"/>
        <v>4.4365661829371503E-2</v>
      </c>
      <c r="P2078" s="13">
        <f t="shared" si="2747"/>
        <v>3.8511721867222064E-2</v>
      </c>
      <c r="Q2078" s="13">
        <f t="shared" si="2748"/>
        <v>4.7757421264941783E-3</v>
      </c>
      <c r="R2078" s="13">
        <f t="shared" si="2749"/>
        <v>7.7639908201400154E-2</v>
      </c>
      <c r="S2078" s="13">
        <f t="shared" si="2750"/>
        <v>2.9251420524776854E-2</v>
      </c>
      <c r="T2078" s="13">
        <f t="shared" si="2751"/>
        <v>1.6715097442729625E-2</v>
      </c>
      <c r="U2078" s="13">
        <f t="shared" si="2752"/>
        <v>6.7395513267638638E-2</v>
      </c>
      <c r="V2078" s="13">
        <f t="shared" si="2753"/>
        <v>9.8745762615383495E-3</v>
      </c>
      <c r="W2078" s="13">
        <f t="shared" si="2754"/>
        <v>1.3818648995738796E-3</v>
      </c>
      <c r="X2078" s="13">
        <f t="shared" si="2755"/>
        <v>4.8365271485085798E-3</v>
      </c>
      <c r="Y2078" s="13">
        <f t="shared" si="2756"/>
        <v>8.4639225098900161E-3</v>
      </c>
      <c r="Z2078" s="13">
        <f t="shared" si="2757"/>
        <v>9.0579892901633485E-2</v>
      </c>
      <c r="AA2078" s="13">
        <f t="shared" si="2758"/>
        <v>7.8628098812245042E-2</v>
      </c>
      <c r="AB2078" s="13">
        <f t="shared" si="2759"/>
        <v>3.4126657278906319E-2</v>
      </c>
      <c r="AC2078" s="13">
        <f t="shared" si="2760"/>
        <v>1.8750484834597718E-3</v>
      </c>
      <c r="AD2078" s="13">
        <f t="shared" si="2761"/>
        <v>2.9988280618432E-4</v>
      </c>
      <c r="AE2078" s="13">
        <f t="shared" si="2762"/>
        <v>1.0495898216451201E-3</v>
      </c>
      <c r="AF2078" s="13">
        <f t="shared" si="2763"/>
        <v>1.8367821878789606E-3</v>
      </c>
      <c r="AG2078" s="13">
        <f t="shared" si="2764"/>
        <v>2.1429125525254536E-3</v>
      </c>
      <c r="AH2078" s="13">
        <f t="shared" si="2765"/>
        <v>7.92574062889293E-2</v>
      </c>
      <c r="AI2078" s="13">
        <f t="shared" si="2766"/>
        <v>6.8799586460714421E-2</v>
      </c>
      <c r="AJ2078" s="13">
        <f t="shared" si="2767"/>
        <v>2.9860825119043029E-2</v>
      </c>
      <c r="AK2078" s="13">
        <f t="shared" si="2768"/>
        <v>8.6402542288460567E-3</v>
      </c>
      <c r="AL2078" s="13">
        <f t="shared" si="2769"/>
        <v>2.2786966267829736E-4</v>
      </c>
      <c r="AM2078" s="13">
        <f t="shared" si="2770"/>
        <v>5.2062801492512757E-5</v>
      </c>
      <c r="AN2078" s="13">
        <f t="shared" si="2771"/>
        <v>1.8221980522379466E-4</v>
      </c>
      <c r="AO2078" s="13">
        <f t="shared" si="2772"/>
        <v>3.1888465914164081E-4</v>
      </c>
      <c r="AP2078" s="13">
        <f t="shared" si="2773"/>
        <v>3.7203210233191416E-4</v>
      </c>
      <c r="AQ2078" s="13">
        <f t="shared" si="2774"/>
        <v>3.2552808954042488E-4</v>
      </c>
      <c r="AR2078" s="13">
        <f t="shared" si="2775"/>
        <v>5.5480184402250506E-2</v>
      </c>
      <c r="AS2078" s="13">
        <f t="shared" si="2776"/>
        <v>4.8159710522500086E-2</v>
      </c>
      <c r="AT2078" s="13">
        <f t="shared" si="2777"/>
        <v>2.0902577583330115E-2</v>
      </c>
      <c r="AU2078" s="13">
        <f t="shared" si="2778"/>
        <v>6.0481779601922383E-3</v>
      </c>
      <c r="AV2078" s="13">
        <f t="shared" si="2779"/>
        <v>1.3125339384218401E-3</v>
      </c>
      <c r="AW2078" s="13">
        <f t="shared" si="2780"/>
        <v>1.9230829831853383E-5</v>
      </c>
      <c r="AX2078" s="13">
        <f t="shared" si="2781"/>
        <v>7.5322071471224008E-6</v>
      </c>
      <c r="AY2078" s="13">
        <f t="shared" si="2782"/>
        <v>2.6362725014928403E-5</v>
      </c>
      <c r="AZ2078" s="13">
        <f t="shared" si="2783"/>
        <v>4.6134768776124726E-5</v>
      </c>
      <c r="BA2078" s="13">
        <f t="shared" si="2784"/>
        <v>5.3823896905478824E-5</v>
      </c>
      <c r="BB2078" s="13">
        <f t="shared" si="2785"/>
        <v>4.7095909792293974E-5</v>
      </c>
      <c r="BC2078" s="13">
        <f t="shared" si="2786"/>
        <v>3.2967136854605778E-5</v>
      </c>
      <c r="BD2078" s="13">
        <f t="shared" si="2787"/>
        <v>3.2363440901312816E-2</v>
      </c>
      <c r="BE2078" s="13">
        <f t="shared" si="2788"/>
        <v>2.8093164471458404E-2</v>
      </c>
      <c r="BF2078" s="13">
        <f t="shared" si="2789"/>
        <v>1.2193170256942576E-2</v>
      </c>
      <c r="BG2078" s="13">
        <f t="shared" si="2790"/>
        <v>3.5281038101121413E-3</v>
      </c>
      <c r="BH2078" s="13">
        <f t="shared" si="2791"/>
        <v>7.6564479741274055E-4</v>
      </c>
      <c r="BI2078" s="13">
        <f t="shared" si="2792"/>
        <v>1.3292396989567356E-4</v>
      </c>
      <c r="BJ2078" s="14">
        <f t="shared" si="2793"/>
        <v>5.3970314702571555E-2</v>
      </c>
      <c r="BK2078" s="14">
        <f t="shared" si="2794"/>
        <v>9.2442902904510682E-2</v>
      </c>
      <c r="BL2078" s="14">
        <f t="shared" si="2795"/>
        <v>0.69769354410092366</v>
      </c>
      <c r="BM2078" s="14">
        <f t="shared" si="2796"/>
        <v>0.74570723620522739</v>
      </c>
      <c r="BN2078" s="14">
        <f t="shared" si="2797"/>
        <v>0.18897228650922893</v>
      </c>
    </row>
    <row r="2079" spans="1:66" x14ac:dyDescent="0.25">
      <c r="A2079" t="s">
        <v>338</v>
      </c>
      <c r="B2079" t="s">
        <v>122</v>
      </c>
      <c r="C2079" t="s">
        <v>119</v>
      </c>
      <c r="D2079" t="s">
        <v>433</v>
      </c>
      <c r="E2079" s="10">
        <f>VLOOKUP(A2079,home!$A$2:$E$404,3,FALSE)</f>
        <v>1.2710999999999999</v>
      </c>
      <c r="F2079" s="10">
        <f>VLOOKUP(B2079,home!$B$2:$E$404,3,FALSE)</f>
        <v>1.2008000000000001</v>
      </c>
      <c r="G2079" s="10">
        <f>VLOOKUP(C2079,away!$B$2:$E$404,4,FALSE)</f>
        <v>0.86950000000000005</v>
      </c>
      <c r="H2079" s="10">
        <f>VLOOKUP(A2079,away!$A$2:$E$404,3,FALSE)</f>
        <v>0.94469999999999998</v>
      </c>
      <c r="I2079" s="10">
        <f>VLOOKUP(C2079,away!$B$2:$E$404,3,FALSE)</f>
        <v>2.1171000000000002</v>
      </c>
      <c r="J2079" s="10">
        <f>VLOOKUP(B2079,home!$B$2:$E$404,4,FALSE)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338</v>
      </c>
      <c r="B2080" t="s">
        <v>125</v>
      </c>
      <c r="C2080" t="s">
        <v>111</v>
      </c>
      <c r="D2080" t="s">
        <v>433</v>
      </c>
      <c r="E2080" s="10">
        <f>VLOOKUP(A2080,home!$A$2:$E$404,3,FALSE)</f>
        <v>1.2710999999999999</v>
      </c>
      <c r="F2080" s="10">
        <f>VLOOKUP(B2080,home!$B$2:$E$404,3,FALSE)</f>
        <v>1.3664000000000001</v>
      </c>
      <c r="G2080" s="10">
        <f>VLOOKUP(C2080,away!$B$2:$E$404,4,FALSE)</f>
        <v>0.86950000000000005</v>
      </c>
      <c r="H2080" s="10">
        <f>VLOOKUP(A2080,away!$A$2:$E$404,3,FALSE)</f>
        <v>0.94469999999999998</v>
      </c>
      <c r="I2080" s="10">
        <f>VLOOKUP(C2080,away!$B$2:$E$404,3,FALSE)</f>
        <v>1.3928</v>
      </c>
      <c r="J2080" s="10">
        <f>VLOOKUP(B2080,home!$B$2:$E$404,4,FALSE)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337</v>
      </c>
      <c r="B2081" t="s">
        <v>84</v>
      </c>
      <c r="C2081" t="s">
        <v>76</v>
      </c>
      <c r="D2081" t="s">
        <v>435</v>
      </c>
      <c r="E2081" s="10">
        <f>VLOOKUP(A2081,home!$A$2:$E$404,3,FALSE)</f>
        <v>1.2959000000000001</v>
      </c>
      <c r="F2081" s="10">
        <f>VLOOKUP(B2081,home!$B$2:$E$404,3,FALSE)</f>
        <v>0.96460000000000001</v>
      </c>
      <c r="G2081" s="10">
        <f>VLOOKUP(C2081,away!$B$2:$E$404,4,FALSE)</f>
        <v>0.57869999999999999</v>
      </c>
      <c r="H2081" s="10">
        <f>VLOOKUP(A2081,away!$A$2:$E$404,3,FALSE)</f>
        <v>1</v>
      </c>
      <c r="I2081" s="10">
        <f>VLOOKUP(C2081,away!$B$2:$E$404,3,FALSE)</f>
        <v>1.5</v>
      </c>
      <c r="J2081" s="10">
        <f>VLOOKUP(B2081,home!$B$2:$E$404,4,FALSE)</f>
        <v>1.25</v>
      </c>
      <c r="K2081" s="12">
        <f t="shared" si="2742"/>
        <v>0.72338954851799997</v>
      </c>
      <c r="L2081" s="12">
        <f t="shared" si="2743"/>
        <v>1.875</v>
      </c>
      <c r="M2081" s="13">
        <f t="shared" si="2744"/>
        <v>7.4393288576434694E-2</v>
      </c>
      <c r="N2081" s="13">
        <f t="shared" si="2745"/>
        <v>5.3815327436076379E-2</v>
      </c>
      <c r="O2081" s="13">
        <f t="shared" si="2746"/>
        <v>0.13948741608081502</v>
      </c>
      <c r="P2081" s="13">
        <f t="shared" si="2747"/>
        <v>0.10090373894264319</v>
      </c>
      <c r="Q2081" s="13">
        <f t="shared" si="2748"/>
        <v>1.9464722708665814E-2</v>
      </c>
      <c r="R2081" s="13">
        <f t="shared" si="2749"/>
        <v>0.13076945257576411</v>
      </c>
      <c r="S2081" s="13">
        <f t="shared" si="2750"/>
        <v>3.4215332886326631E-2</v>
      </c>
      <c r="T2081" s="13">
        <f t="shared" si="2751"/>
        <v>3.6496355078748391E-2</v>
      </c>
      <c r="U2081" s="13">
        <f t="shared" si="2752"/>
        <v>9.459725525872803E-2</v>
      </c>
      <c r="V2081" s="13">
        <f t="shared" si="2753"/>
        <v>5.156461293548519E-3</v>
      </c>
      <c r="W2081" s="13">
        <f t="shared" si="2754"/>
        <v>4.6935256574166077E-3</v>
      </c>
      <c r="X2081" s="13">
        <f t="shared" si="2755"/>
        <v>8.8003606076561391E-3</v>
      </c>
      <c r="Y2081" s="13">
        <f t="shared" si="2756"/>
        <v>8.2503380696776329E-3</v>
      </c>
      <c r="Z2081" s="13">
        <f t="shared" si="2757"/>
        <v>8.1730907859852556E-2</v>
      </c>
      <c r="AA2081" s="13">
        <f t="shared" si="2758"/>
        <v>5.9123284536705005E-2</v>
      </c>
      <c r="AB2081" s="13">
        <f t="shared" si="2759"/>
        <v>2.1384583053954138E-2</v>
      </c>
      <c r="AC2081" s="13">
        <f t="shared" si="2760"/>
        <v>4.3712463364343042E-4</v>
      </c>
      <c r="AD2081" s="13">
        <f t="shared" si="2761"/>
        <v>8.4881185156906211E-4</v>
      </c>
      <c r="AE2081" s="13">
        <f t="shared" si="2762"/>
        <v>1.5915222216919911E-3</v>
      </c>
      <c r="AF2081" s="13">
        <f t="shared" si="2763"/>
        <v>1.4920520828362422E-3</v>
      </c>
      <c r="AG2081" s="13">
        <f t="shared" si="2764"/>
        <v>9.3253255177265114E-4</v>
      </c>
      <c r="AH2081" s="13">
        <f t="shared" si="2765"/>
        <v>3.8311363059305902E-2</v>
      </c>
      <c r="AI2081" s="13">
        <f t="shared" si="2766"/>
        <v>2.7714039626580481E-2</v>
      </c>
      <c r="AJ2081" s="13">
        <f t="shared" si="2767"/>
        <v>1.0024023306541006E-2</v>
      </c>
      <c r="AK2081" s="13">
        <f t="shared" si="2768"/>
        <v>2.4170912313508696E-3</v>
      </c>
      <c r="AL2081" s="13">
        <f t="shared" si="2769"/>
        <v>2.3715854353306301E-5</v>
      </c>
      <c r="AM2081" s="13">
        <f t="shared" si="2770"/>
        <v>1.2280432441665433E-4</v>
      </c>
      <c r="AN2081" s="13">
        <f t="shared" si="2771"/>
        <v>2.3025810828122682E-4</v>
      </c>
      <c r="AO2081" s="13">
        <f t="shared" si="2772"/>
        <v>2.1586697651365021E-4</v>
      </c>
      <c r="AP2081" s="13">
        <f t="shared" si="2773"/>
        <v>1.3491686032103135E-4</v>
      </c>
      <c r="AQ2081" s="13">
        <f t="shared" si="2774"/>
        <v>6.3242278275483469E-5</v>
      </c>
      <c r="AR2081" s="13">
        <f t="shared" si="2775"/>
        <v>1.4366761147239714E-2</v>
      </c>
      <c r="AS2081" s="13">
        <f t="shared" si="2776"/>
        <v>1.0392764859967681E-2</v>
      </c>
      <c r="AT2081" s="13">
        <f t="shared" si="2777"/>
        <v>3.7590087399528775E-3</v>
      </c>
      <c r="AU2081" s="13">
        <f t="shared" si="2778"/>
        <v>9.0640921175657609E-4</v>
      </c>
      <c r="AV2081" s="13">
        <f t="shared" si="2779"/>
        <v>1.6392173761628641E-4</v>
      </c>
      <c r="AW2081" s="13">
        <f t="shared" si="2780"/>
        <v>8.9353131111233772E-7</v>
      </c>
      <c r="AX2081" s="13">
        <f t="shared" si="2781"/>
        <v>1.4805894132636922E-5</v>
      </c>
      <c r="AY2081" s="13">
        <f t="shared" si="2782"/>
        <v>2.7761051498694226E-5</v>
      </c>
      <c r="AZ2081" s="13">
        <f t="shared" si="2783"/>
        <v>2.6025985780025845E-5</v>
      </c>
      <c r="BA2081" s="13">
        <f t="shared" si="2784"/>
        <v>1.6266241112516149E-5</v>
      </c>
      <c r="BB2081" s="13">
        <f t="shared" si="2785"/>
        <v>7.6248005214919482E-6</v>
      </c>
      <c r="BC2081" s="13">
        <f t="shared" si="2786"/>
        <v>2.8593001955594808E-6</v>
      </c>
      <c r="BD2081" s="13">
        <f t="shared" si="2787"/>
        <v>4.4896128585124109E-3</v>
      </c>
      <c r="BE2081" s="13">
        <f t="shared" si="2788"/>
        <v>3.2477390187399002E-3</v>
      </c>
      <c r="BF2081" s="13">
        <f t="shared" si="2789"/>
        <v>1.1746902312352744E-3</v>
      </c>
      <c r="BG2081" s="13">
        <f t="shared" si="2790"/>
        <v>2.8325287867393001E-4</v>
      </c>
      <c r="BH2081" s="13">
        <f t="shared" si="2791"/>
        <v>5.1225543005089506E-5</v>
      </c>
      <c r="BI2081" s="13">
        <f t="shared" si="2792"/>
        <v>7.4112044854082194E-6</v>
      </c>
      <c r="BJ2081" s="14">
        <f t="shared" si="2793"/>
        <v>0.13724798008715983</v>
      </c>
      <c r="BK2081" s="14">
        <f t="shared" si="2794"/>
        <v>0.21515742323844847</v>
      </c>
      <c r="BL2081" s="14">
        <f t="shared" si="2795"/>
        <v>0.56267130616092964</v>
      </c>
      <c r="BM2081" s="14">
        <f t="shared" si="2796"/>
        <v>0.47794680350580371</v>
      </c>
      <c r="BN2081" s="14">
        <f t="shared" si="2797"/>
        <v>0.51883394632039925</v>
      </c>
    </row>
    <row r="2082" spans="1:66" x14ac:dyDescent="0.25">
      <c r="A2082" t="s">
        <v>337</v>
      </c>
      <c r="B2082" t="s">
        <v>73</v>
      </c>
      <c r="C2082" t="s">
        <v>95</v>
      </c>
      <c r="D2082" t="s">
        <v>435</v>
      </c>
      <c r="E2082" s="10">
        <f>VLOOKUP(A2082,home!$A$2:$E$404,3,FALSE)</f>
        <v>1.2959000000000001</v>
      </c>
      <c r="F2082" s="10">
        <f>VLOOKUP(B2082,home!$B$2:$E$404,3,FALSE)</f>
        <v>0.96460000000000001</v>
      </c>
      <c r="G2082" s="10">
        <f>VLOOKUP(C2082,away!$B$2:$E$404,4,FALSE)</f>
        <v>0.51439999999999997</v>
      </c>
      <c r="H2082" s="10">
        <f>VLOOKUP(A2082,away!$A$2:$E$404,3,FALSE)</f>
        <v>1</v>
      </c>
      <c r="I2082" s="10">
        <f>VLOOKUP(C2082,away!$B$2:$E$404,3,FALSE)</f>
        <v>0.33329999999999999</v>
      </c>
      <c r="J2082" s="10">
        <f>VLOOKUP(B2082,home!$B$2:$E$404,4,FALSE)</f>
        <v>1</v>
      </c>
      <c r="K2082" s="12">
        <f t="shared" si="2742"/>
        <v>0.64301293201599996</v>
      </c>
      <c r="L2082" s="12">
        <f t="shared" si="2743"/>
        <v>0.33329999999999999</v>
      </c>
      <c r="M2082" s="13">
        <f t="shared" si="2744"/>
        <v>0.37669745060403581</v>
      </c>
      <c r="N2082" s="13">
        <f t="shared" si="2745"/>
        <v>0.24222133219585337</v>
      </c>
      <c r="O2082" s="13">
        <f t="shared" si="2746"/>
        <v>0.12555326028632516</v>
      </c>
      <c r="P2082" s="13">
        <f t="shared" si="2747"/>
        <v>8.0732370020877936E-2</v>
      </c>
      <c r="Q2082" s="13">
        <f t="shared" si="2748"/>
        <v>7.7875724506038593E-2</v>
      </c>
      <c r="R2082" s="13">
        <f t="shared" si="2749"/>
        <v>2.0923450826716084E-2</v>
      </c>
      <c r="S2082" s="13">
        <f t="shared" si="2750"/>
        <v>4.3255638966608126E-3</v>
      </c>
      <c r="T2082" s="13">
        <f t="shared" si="2751"/>
        <v>2.5955978977862663E-2</v>
      </c>
      <c r="U2082" s="13">
        <f t="shared" si="2752"/>
        <v>1.3454049463979307E-2</v>
      </c>
      <c r="V2082" s="13">
        <f t="shared" si="2753"/>
        <v>1.0300427349859418E-4</v>
      </c>
      <c r="W2082" s="13">
        <f t="shared" si="2754"/>
        <v>1.6691699315832711E-2</v>
      </c>
      <c r="X2082" s="13">
        <f t="shared" si="2755"/>
        <v>5.5633433819670432E-3</v>
      </c>
      <c r="Y2082" s="13">
        <f t="shared" si="2756"/>
        <v>9.271311746048077E-4</v>
      </c>
      <c r="Z2082" s="13">
        <f t="shared" si="2757"/>
        <v>2.3245953868481577E-3</v>
      </c>
      <c r="AA2082" s="13">
        <f t="shared" si="2758"/>
        <v>1.4947448954481016E-3</v>
      </c>
      <c r="AB2082" s="13">
        <f t="shared" si="2759"/>
        <v>4.8057014891901654E-4</v>
      </c>
      <c r="AC2082" s="13">
        <f t="shared" si="2760"/>
        <v>1.3797178459274523E-6</v>
      </c>
      <c r="AD2082" s="13">
        <f t="shared" si="2761"/>
        <v>2.6832446293507629E-3</v>
      </c>
      <c r="AE2082" s="13">
        <f t="shared" si="2762"/>
        <v>8.9432543496260929E-4</v>
      </c>
      <c r="AF2082" s="13">
        <f t="shared" si="2763"/>
        <v>1.4903933373651882E-4</v>
      </c>
      <c r="AG2082" s="13">
        <f t="shared" si="2764"/>
        <v>1.6558269978127249E-5</v>
      </c>
      <c r="AH2082" s="13">
        <f t="shared" si="2765"/>
        <v>1.9369691060912268E-4</v>
      </c>
      <c r="AI2082" s="13">
        <f t="shared" si="2766"/>
        <v>1.24549618413213E-4</v>
      </c>
      <c r="AJ2082" s="13">
        <f t="shared" si="2767"/>
        <v>4.0043507658677034E-5</v>
      </c>
      <c r="AK2082" s="13">
        <f t="shared" si="2768"/>
        <v>8.5828310892703558E-6</v>
      </c>
      <c r="AL2082" s="13">
        <f t="shared" si="2769"/>
        <v>1.1827835997638198E-8</v>
      </c>
      <c r="AM2082" s="13">
        <f t="shared" si="2770"/>
        <v>3.4507219928700398E-4</v>
      </c>
      <c r="AN2082" s="13">
        <f t="shared" si="2771"/>
        <v>1.1501256402235843E-4</v>
      </c>
      <c r="AO2082" s="13">
        <f t="shared" si="2772"/>
        <v>1.9166843794326029E-5</v>
      </c>
      <c r="AP2082" s="13">
        <f t="shared" si="2773"/>
        <v>2.1294363455496231E-6</v>
      </c>
      <c r="AQ2082" s="13">
        <f t="shared" si="2774"/>
        <v>1.7743528349292224E-7</v>
      </c>
      <c r="AR2082" s="13">
        <f t="shared" si="2775"/>
        <v>1.2911836061204118E-5</v>
      </c>
      <c r="AS2082" s="13">
        <f t="shared" si="2776"/>
        <v>8.3024775634247808E-6</v>
      </c>
      <c r="AT2082" s="13">
        <f t="shared" si="2777"/>
        <v>2.6693002205274114E-6</v>
      </c>
      <c r="AU2082" s="13">
        <f t="shared" si="2778"/>
        <v>5.7213152041076205E-7</v>
      </c>
      <c r="AV2082" s="13">
        <f t="shared" si="2779"/>
        <v>9.1971991609523987E-8</v>
      </c>
      <c r="AW2082" s="13">
        <f t="shared" si="2780"/>
        <v>7.0413805176808329E-11</v>
      </c>
      <c r="AX2082" s="13">
        <f t="shared" si="2781"/>
        <v>3.6980981103457612E-5</v>
      </c>
      <c r="AY2082" s="13">
        <f t="shared" si="2782"/>
        <v>1.2325761001782423E-5</v>
      </c>
      <c r="AZ2082" s="13">
        <f t="shared" si="2783"/>
        <v>2.0540880709470405E-6</v>
      </c>
      <c r="BA2082" s="13">
        <f t="shared" si="2784"/>
        <v>2.2820918468221633E-7</v>
      </c>
      <c r="BB2082" s="13">
        <f t="shared" si="2785"/>
        <v>1.9015530313645665E-8</v>
      </c>
      <c r="BC2082" s="13">
        <f t="shared" si="2786"/>
        <v>1.2675752507076204E-9</v>
      </c>
      <c r="BD2082" s="13">
        <f t="shared" si="2787"/>
        <v>7.1725249319988901E-7</v>
      </c>
      <c r="BE2082" s="13">
        <f t="shared" si="2788"/>
        <v>4.6120262864824673E-7</v>
      </c>
      <c r="BF2082" s="13">
        <f t="shared" si="2789"/>
        <v>1.4827962725029773E-7</v>
      </c>
      <c r="BG2082" s="13">
        <f t="shared" si="2790"/>
        <v>3.1781905958817843E-8</v>
      </c>
      <c r="BH2082" s="13">
        <f t="shared" si="2791"/>
        <v>5.1090441339090587E-9</v>
      </c>
      <c r="BI2082" s="13">
        <f t="shared" si="2792"/>
        <v>6.5703628966880211E-10</v>
      </c>
      <c r="BJ2082" s="14">
        <f t="shared" si="2793"/>
        <v>0.37351154502138634</v>
      </c>
      <c r="BK2082" s="14">
        <f t="shared" si="2794"/>
        <v>0.46187210610175689</v>
      </c>
      <c r="BL2082" s="14">
        <f t="shared" si="2795"/>
        <v>0.16229886048925057</v>
      </c>
      <c r="BM2082" s="14">
        <f t="shared" si="2796"/>
        <v>7.5991192868807067E-2</v>
      </c>
      <c r="BN2082" s="14">
        <f t="shared" si="2797"/>
        <v>0.92400358843984709</v>
      </c>
    </row>
    <row r="2083" spans="1:66" x14ac:dyDescent="0.25">
      <c r="A2083" t="s">
        <v>337</v>
      </c>
      <c r="B2083" t="s">
        <v>78</v>
      </c>
      <c r="C2083" t="s">
        <v>91</v>
      </c>
      <c r="D2083" t="s">
        <v>435</v>
      </c>
      <c r="E2083" s="10">
        <f>VLOOKUP(A2083,home!$A$2:$E$404,3,FALSE)</f>
        <v>1.2959000000000001</v>
      </c>
      <c r="F2083" s="10">
        <f>VLOOKUP(B2083,home!$B$2:$E$404,3,FALSE)</f>
        <v>1.2861</v>
      </c>
      <c r="G2083" s="10">
        <f>VLOOKUP(C2083,away!$B$2:$E$404,4,FALSE)</f>
        <v>0.77170000000000005</v>
      </c>
      <c r="H2083" s="10">
        <f>VLOOKUP(A2083,away!$A$2:$E$404,3,FALSE)</f>
        <v>1</v>
      </c>
      <c r="I2083" s="10">
        <f>VLOOKUP(C2083,away!$B$2:$E$404,3,FALSE)</f>
        <v>1</v>
      </c>
      <c r="J2083" s="10">
        <f>VLOOKUP(B2083,home!$B$2:$E$404,4,FALSE)</f>
        <v>0.66669999999999996</v>
      </c>
      <c r="K2083" s="12">
        <f t="shared" si="2742"/>
        <v>1.2861591991830001</v>
      </c>
      <c r="L2083" s="12">
        <f t="shared" si="2743"/>
        <v>0.66669999999999996</v>
      </c>
      <c r="M2083" s="13">
        <f t="shared" si="2744"/>
        <v>0.14186786267010276</v>
      </c>
      <c r="N2083" s="13">
        <f t="shared" si="2745"/>
        <v>0.18246465664158321</v>
      </c>
      <c r="O2083" s="13">
        <f t="shared" si="2746"/>
        <v>9.4583304042157507E-2</v>
      </c>
      <c r="P2083" s="13">
        <f t="shared" si="2747"/>
        <v>0.12164918658294351</v>
      </c>
      <c r="Q2083" s="13">
        <f t="shared" si="2748"/>
        <v>0.1173392983326699</v>
      </c>
      <c r="R2083" s="13">
        <f t="shared" si="2749"/>
        <v>3.1529344402453197E-2</v>
      </c>
      <c r="S2083" s="13">
        <f t="shared" si="2750"/>
        <v>2.6078007234633636E-2</v>
      </c>
      <c r="T2083" s="13">
        <f t="shared" si="2751"/>
        <v>7.8230110198391017E-2</v>
      </c>
      <c r="U2083" s="13">
        <f t="shared" si="2752"/>
        <v>4.0551756347424209E-2</v>
      </c>
      <c r="V2083" s="13">
        <f t="shared" si="2753"/>
        <v>2.4846034018244389E-3</v>
      </c>
      <c r="W2083" s="13">
        <f t="shared" si="2754"/>
        <v>5.0305672658747261E-2</v>
      </c>
      <c r="X2083" s="13">
        <f t="shared" si="2755"/>
        <v>3.3538791961586795E-2</v>
      </c>
      <c r="Y2083" s="13">
        <f t="shared" si="2756"/>
        <v>1.1180156300394956E-2</v>
      </c>
      <c r="Z2083" s="13">
        <f t="shared" si="2757"/>
        <v>7.0068713043718476E-3</v>
      </c>
      <c r="AA2083" s="13">
        <f t="shared" si="2758"/>
        <v>9.011951985609239E-3</v>
      </c>
      <c r="AB2083" s="13">
        <f t="shared" si="2759"/>
        <v>5.795402474443415E-3</v>
      </c>
      <c r="AC2083" s="13">
        <f t="shared" si="2760"/>
        <v>1.3315647088974817E-4</v>
      </c>
      <c r="AD2083" s="13">
        <f t="shared" si="2761"/>
        <v>1.6175275915284129E-2</v>
      </c>
      <c r="AE2083" s="13">
        <f t="shared" si="2762"/>
        <v>1.0784056452719929E-2</v>
      </c>
      <c r="AF2083" s="13">
        <f t="shared" si="2763"/>
        <v>3.5948652185141873E-3</v>
      </c>
      <c r="AG2083" s="13">
        <f t="shared" si="2764"/>
        <v>7.9889888039446949E-4</v>
      </c>
      <c r="AH2083" s="13">
        <f t="shared" si="2765"/>
        <v>1.1678702746561775E-3</v>
      </c>
      <c r="AI2083" s="13">
        <f t="shared" si="2766"/>
        <v>1.5020670972014196E-3</v>
      </c>
      <c r="AJ2083" s="13">
        <f t="shared" si="2767"/>
        <v>9.6594870742785599E-4</v>
      </c>
      <c r="AK2083" s="13">
        <f t="shared" si="2768"/>
        <v>4.1412127199908823E-4</v>
      </c>
      <c r="AL2083" s="13">
        <f t="shared" si="2769"/>
        <v>4.5671728796424352E-6</v>
      </c>
      <c r="AM2083" s="13">
        <f t="shared" si="2770"/>
        <v>4.1607959835531826E-3</v>
      </c>
      <c r="AN2083" s="13">
        <f t="shared" si="2771"/>
        <v>2.7740026822349064E-3</v>
      </c>
      <c r="AO2083" s="13">
        <f t="shared" si="2772"/>
        <v>9.2471379412300582E-4</v>
      </c>
      <c r="AP2083" s="13">
        <f t="shared" si="2773"/>
        <v>2.055022288472693E-4</v>
      </c>
      <c r="AQ2083" s="13">
        <f t="shared" si="2774"/>
        <v>3.4252083993118602E-5</v>
      </c>
      <c r="AR2083" s="13">
        <f t="shared" si="2775"/>
        <v>1.5572382242265472E-4</v>
      </c>
      <c r="AS2083" s="13">
        <f t="shared" si="2776"/>
        <v>2.0028562674083731E-4</v>
      </c>
      <c r="AT2083" s="13">
        <f t="shared" si="2777"/>
        <v>1.2879960064843032E-4</v>
      </c>
      <c r="AU2083" s="13">
        <f t="shared" si="2778"/>
        <v>5.5218930408358429E-5</v>
      </c>
      <c r="AV2083" s="13">
        <f t="shared" si="2779"/>
        <v>1.7755083828439025E-5</v>
      </c>
      <c r="AW2083" s="13">
        <f t="shared" si="2780"/>
        <v>1.087852799811462E-7</v>
      </c>
      <c r="AX2083" s="13">
        <f t="shared" si="2781"/>
        <v>8.9190767169509987E-4</v>
      </c>
      <c r="AY2083" s="13">
        <f t="shared" si="2782"/>
        <v>5.9463484471912302E-4</v>
      </c>
      <c r="AZ2083" s="13">
        <f t="shared" si="2783"/>
        <v>1.9822152548711961E-4</v>
      </c>
      <c r="BA2083" s="13">
        <f t="shared" si="2784"/>
        <v>4.4051430347420882E-5</v>
      </c>
      <c r="BB2083" s="13">
        <f t="shared" si="2785"/>
        <v>7.3422721531563734E-6</v>
      </c>
      <c r="BC2083" s="13">
        <f t="shared" si="2786"/>
        <v>9.7901856890187101E-7</v>
      </c>
      <c r="BD2083" s="13">
        <f t="shared" si="2787"/>
        <v>1.7303512068197314E-5</v>
      </c>
      <c r="BE2083" s="13">
        <f t="shared" si="2788"/>
        <v>2.2255071224686034E-5</v>
      </c>
      <c r="BF2083" s="13">
        <f t="shared" si="2789"/>
        <v>1.4311782292051412E-5</v>
      </c>
      <c r="BG2083" s="13">
        <f t="shared" si="2790"/>
        <v>6.1357434838754262E-6</v>
      </c>
      <c r="BH2083" s="13">
        <f t="shared" si="2791"/>
        <v>1.9728857314033823E-6</v>
      </c>
      <c r="BI2083" s="13">
        <f t="shared" si="2792"/>
        <v>5.0748902647626843E-7</v>
      </c>
      <c r="BJ2083" s="14">
        <f t="shared" si="2793"/>
        <v>0.51424818609600809</v>
      </c>
      <c r="BK2083" s="14">
        <f t="shared" si="2794"/>
        <v>0.29281201837799287</v>
      </c>
      <c r="BL2083" s="14">
        <f t="shared" si="2795"/>
        <v>0.18614203615124753</v>
      </c>
      <c r="BM2083" s="14">
        <f t="shared" si="2796"/>
        <v>0.31018093319827111</v>
      </c>
      <c r="BN2083" s="14">
        <f t="shared" si="2797"/>
        <v>0.68943365267191004</v>
      </c>
    </row>
    <row r="2084" spans="1:66" x14ac:dyDescent="0.25">
      <c r="A2084" t="s">
        <v>337</v>
      </c>
      <c r="B2084" t="s">
        <v>85</v>
      </c>
      <c r="C2084" t="s">
        <v>88</v>
      </c>
      <c r="D2084" t="s">
        <v>435</v>
      </c>
      <c r="E2084" s="10">
        <f>VLOOKUP(A2084,home!$A$2:$E$404,3,FALSE)</f>
        <v>1.2959000000000001</v>
      </c>
      <c r="F2084" s="10">
        <f>VLOOKUP(B2084,home!$B$2:$E$404,3,FALSE)</f>
        <v>0.57869999999999999</v>
      </c>
      <c r="G2084" s="10">
        <f>VLOOKUP(C2084,away!$B$2:$E$404,4,FALSE)</f>
        <v>1.8006</v>
      </c>
      <c r="H2084" s="10">
        <f>VLOOKUP(A2084,away!$A$2:$E$404,3,FALSE)</f>
        <v>1</v>
      </c>
      <c r="I2084" s="10">
        <f>VLOOKUP(C2084,away!$B$2:$E$404,3,FALSE)</f>
        <v>0.66669999999999996</v>
      </c>
      <c r="J2084" s="10">
        <f>VLOOKUP(B2084,home!$B$2:$E$404,4,FALSE)</f>
        <v>0.5</v>
      </c>
      <c r="K2084" s="12">
        <f t="shared" si="2742"/>
        <v>1.350337156398</v>
      </c>
      <c r="L2084" s="12">
        <f t="shared" si="2743"/>
        <v>0.33334999999999998</v>
      </c>
      <c r="M2084" s="13">
        <f t="shared" si="2744"/>
        <v>0.185688051374097</v>
      </c>
      <c r="N2084" s="13">
        <f t="shared" si="2745"/>
        <v>0.25074147526958385</v>
      </c>
      <c r="O2084" s="13">
        <f t="shared" si="2746"/>
        <v>6.1899111925555229E-2</v>
      </c>
      <c r="P2084" s="13">
        <f t="shared" si="2747"/>
        <v>8.3584670781115783E-2</v>
      </c>
      <c r="Q2084" s="13">
        <f t="shared" si="2748"/>
        <v>0.16929276535328466</v>
      </c>
      <c r="R2084" s="13">
        <f t="shared" si="2749"/>
        <v>1.0317034480191917E-2</v>
      </c>
      <c r="S2084" s="13">
        <f t="shared" si="2750"/>
        <v>9.406094169613995E-3</v>
      </c>
      <c r="T2084" s="13">
        <f t="shared" si="2751"/>
        <v>5.6433743330517441E-2</v>
      </c>
      <c r="U2084" s="13">
        <f t="shared" si="2752"/>
        <v>1.3931475002442472E-2</v>
      </c>
      <c r="V2084" s="13">
        <f t="shared" si="2753"/>
        <v>4.7044568606411351E-4</v>
      </c>
      <c r="W2084" s="13">
        <f t="shared" si="2754"/>
        <v>7.6200770455302783E-2</v>
      </c>
      <c r="X2084" s="13">
        <f t="shared" si="2755"/>
        <v>2.5401526831275185E-2</v>
      </c>
      <c r="Y2084" s="13">
        <f t="shared" si="2756"/>
        <v>4.233799484602791E-3</v>
      </c>
      <c r="Z2084" s="13">
        <f t="shared" si="2757"/>
        <v>1.146394481323992E-3</v>
      </c>
      <c r="AA2084" s="13">
        <f t="shared" si="2758"/>
        <v>1.5480190640213996E-3</v>
      </c>
      <c r="AB2084" s="13">
        <f t="shared" si="2759"/>
        <v>1.0451738304802752E-3</v>
      </c>
      <c r="AC2084" s="13">
        <f t="shared" si="2760"/>
        <v>1.3235251103625388E-5</v>
      </c>
      <c r="AD2084" s="13">
        <f t="shared" si="2761"/>
        <v>2.5724182922987556E-2</v>
      </c>
      <c r="AE2084" s="13">
        <f t="shared" si="2762"/>
        <v>8.5751563773779019E-3</v>
      </c>
      <c r="AF2084" s="13">
        <f t="shared" si="2763"/>
        <v>1.4292641891994616E-3</v>
      </c>
      <c r="AG2084" s="13">
        <f t="shared" si="2764"/>
        <v>1.588150724898802E-4</v>
      </c>
      <c r="AH2084" s="13">
        <f t="shared" si="2765"/>
        <v>9.5537650087338172E-5</v>
      </c>
      <c r="AI2084" s="13">
        <f t="shared" si="2766"/>
        <v>1.2900803874788336E-4</v>
      </c>
      <c r="AJ2084" s="13">
        <f t="shared" si="2767"/>
        <v>8.7102174097649919E-5</v>
      </c>
      <c r="AK2084" s="13">
        <f t="shared" si="2768"/>
        <v>3.9205767362368054E-5</v>
      </c>
      <c r="AL2084" s="13">
        <f t="shared" si="2769"/>
        <v>2.3830593256066657E-7</v>
      </c>
      <c r="AM2084" s="13">
        <f t="shared" si="2770"/>
        <v>6.9472640037778043E-3</v>
      </c>
      <c r="AN2084" s="13">
        <f t="shared" si="2771"/>
        <v>2.3158704556593308E-3</v>
      </c>
      <c r="AO2084" s="13">
        <f t="shared" si="2772"/>
        <v>3.85997708197019E-4</v>
      </c>
      <c r="AP2084" s="13">
        <f t="shared" si="2773"/>
        <v>4.2890778675825429E-5</v>
      </c>
      <c r="AQ2084" s="13">
        <f t="shared" si="2774"/>
        <v>3.5744102678966014E-6</v>
      </c>
      <c r="AR2084" s="13">
        <f t="shared" si="2775"/>
        <v>6.3694951313228407E-6</v>
      </c>
      <c r="AS2084" s="13">
        <f t="shared" si="2776"/>
        <v>8.6009659433213898E-6</v>
      </c>
      <c r="AT2084" s="13">
        <f t="shared" si="2777"/>
        <v>5.8071019470903236E-6</v>
      </c>
      <c r="AU2084" s="13">
        <f t="shared" si="2778"/>
        <v>2.6138485100490799E-6</v>
      </c>
      <c r="AV2084" s="13">
        <f t="shared" si="2779"/>
        <v>8.8239419107870536E-7</v>
      </c>
      <c r="AW2084" s="13">
        <f t="shared" si="2780"/>
        <v>2.9797170832824995E-9</v>
      </c>
      <c r="AX2084" s="13">
        <f t="shared" si="2781"/>
        <v>1.56352478660125E-3</v>
      </c>
      <c r="AY2084" s="13">
        <f t="shared" si="2782"/>
        <v>5.2120098761352675E-4</v>
      </c>
      <c r="AZ2084" s="13">
        <f t="shared" si="2783"/>
        <v>8.6871174610484561E-5</v>
      </c>
      <c r="BA2084" s="13">
        <f t="shared" si="2784"/>
        <v>9.6528353521350108E-6</v>
      </c>
      <c r="BB2084" s="13">
        <f t="shared" si="2785"/>
        <v>8.044431661585513E-7</v>
      </c>
      <c r="BC2084" s="13">
        <f t="shared" si="2786"/>
        <v>5.3632225887790653E-8</v>
      </c>
      <c r="BD2084" s="13">
        <f t="shared" si="2787"/>
        <v>3.538785336710778E-7</v>
      </c>
      <c r="BE2084" s="13">
        <f t="shared" si="2788"/>
        <v>4.7785533286769714E-7</v>
      </c>
      <c r="BF2084" s="13">
        <f t="shared" si="2789"/>
        <v>3.2263290567709297E-7</v>
      </c>
      <c r="BG2084" s="13">
        <f t="shared" si="2790"/>
        <v>1.4522106680414333E-7</v>
      </c>
      <c r="BH2084" s="13">
        <f t="shared" si="2791"/>
        <v>4.9024350599347691E-8</v>
      </c>
      <c r="BI2084" s="13">
        <f t="shared" si="2792"/>
        <v>1.3239880436516356E-8</v>
      </c>
      <c r="BJ2084" s="14">
        <f t="shared" si="2793"/>
        <v>0.63006920450276871</v>
      </c>
      <c r="BK2084" s="14">
        <f t="shared" si="2794"/>
        <v>0.27968393655554069</v>
      </c>
      <c r="BL2084" s="14">
        <f t="shared" si="2795"/>
        <v>8.9117303590779448E-2</v>
      </c>
      <c r="BM2084" s="14">
        <f t="shared" si="2796"/>
        <v>0.23797253193868811</v>
      </c>
      <c r="BN2084" s="14">
        <f t="shared" si="2797"/>
        <v>0.76152310918382848</v>
      </c>
    </row>
    <row r="2085" spans="1:66" x14ac:dyDescent="0.25">
      <c r="A2085" t="s">
        <v>338</v>
      </c>
      <c r="B2085" t="s">
        <v>120</v>
      </c>
      <c r="C2085" t="s">
        <v>123</v>
      </c>
      <c r="D2085" t="s">
        <v>435</v>
      </c>
      <c r="E2085" s="10">
        <f>VLOOKUP(A2085,home!$A$2:$E$404,3,FALSE)</f>
        <v>1.2710999999999999</v>
      </c>
      <c r="F2085" s="10">
        <f>VLOOKUP(B2085,home!$B$2:$E$404,3,FALSE)</f>
        <v>0.99380000000000002</v>
      </c>
      <c r="G2085" s="10">
        <f>VLOOKUP(C2085,away!$B$2:$E$404,4,FALSE)</f>
        <v>0.82809999999999995</v>
      </c>
      <c r="H2085" s="10">
        <f>VLOOKUP(A2085,away!$A$2:$E$404,3,FALSE)</f>
        <v>0.94469999999999998</v>
      </c>
      <c r="I2085" s="10">
        <f>VLOOKUP(C2085,away!$B$2:$E$404,3,FALSE)</f>
        <v>0.8357</v>
      </c>
      <c r="J2085" s="10">
        <f>VLOOKUP(B2085,home!$B$2:$E$404,4,FALSE)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338</v>
      </c>
      <c r="B2086" t="s">
        <v>127</v>
      </c>
      <c r="C2086" t="s">
        <v>110</v>
      </c>
      <c r="D2086" t="s">
        <v>435</v>
      </c>
      <c r="E2086" s="10">
        <f>VLOOKUP(A2086,home!$A$2:$E$404,3,FALSE)</f>
        <v>1.2710999999999999</v>
      </c>
      <c r="F2086" s="10">
        <f>VLOOKUP(B2086,home!$B$2:$E$404,3,FALSE)</f>
        <v>0.74529999999999996</v>
      </c>
      <c r="G2086" s="10">
        <f>VLOOKUP(C2086,away!$B$2:$E$404,4,FALSE)</f>
        <v>0.99380000000000002</v>
      </c>
      <c r="H2086" s="10">
        <f>VLOOKUP(A2086,away!$A$2:$E$404,3,FALSE)</f>
        <v>0.94469999999999998</v>
      </c>
      <c r="I2086" s="10">
        <f>VLOOKUP(C2086,away!$B$2:$E$404,3,FALSE)</f>
        <v>1.0027999999999999</v>
      </c>
      <c r="J2086" s="10">
        <f>VLOOKUP(B2086,home!$B$2:$E$404,4,FALSE)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338</v>
      </c>
      <c r="B2087" t="s">
        <v>126</v>
      </c>
      <c r="C2087" t="s">
        <v>121</v>
      </c>
      <c r="D2087" t="s">
        <v>435</v>
      </c>
      <c r="E2087" s="10">
        <f>VLOOKUP(A2087,home!$A$2:$E$404,3,FALSE)</f>
        <v>1.2710999999999999</v>
      </c>
      <c r="F2087" s="10">
        <f>VLOOKUP(B2087,home!$B$2:$E$404,3,FALSE)</f>
        <v>0.86950000000000005</v>
      </c>
      <c r="G2087" s="10">
        <f>VLOOKUP(C2087,away!$B$2:$E$404,4,FALSE)</f>
        <v>1.0766</v>
      </c>
      <c r="H2087" s="10">
        <f>VLOOKUP(A2087,away!$A$2:$E$404,3,FALSE)</f>
        <v>0.94469999999999998</v>
      </c>
      <c r="I2087" s="10">
        <f>VLOOKUP(C2087,away!$B$2:$E$404,3,FALSE)</f>
        <v>1.0027999999999999</v>
      </c>
      <c r="J2087" s="10">
        <f>VLOOKUP(B2087,home!$B$2:$E$404,4,FALSE)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338</v>
      </c>
      <c r="B2088" t="s">
        <v>115</v>
      </c>
      <c r="C2088" t="s">
        <v>117</v>
      </c>
      <c r="D2088" t="s">
        <v>435</v>
      </c>
      <c r="E2088" s="10">
        <f>VLOOKUP(A2088,home!$A$2:$E$404,3,FALSE)</f>
        <v>1.2710999999999999</v>
      </c>
      <c r="F2088" s="10">
        <f>VLOOKUP(B2088,home!$B$2:$E$404,3,FALSE)</f>
        <v>0.99380000000000002</v>
      </c>
      <c r="G2088" s="10">
        <f>VLOOKUP(C2088,away!$B$2:$E$404,4,FALSE)</f>
        <v>0.74529999999999996</v>
      </c>
      <c r="H2088" s="10">
        <f>VLOOKUP(A2088,away!$A$2:$E$404,3,FALSE)</f>
        <v>0.94469999999999998</v>
      </c>
      <c r="I2088" s="10">
        <f>VLOOKUP(C2088,away!$B$2:$E$404,3,FALSE)</f>
        <v>0.78</v>
      </c>
      <c r="J2088" s="10">
        <f>VLOOKUP(B2088,home!$B$2:$E$404,4,FALSE)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343</v>
      </c>
      <c r="B2089" t="s">
        <v>214</v>
      </c>
      <c r="C2089" t="s">
        <v>199</v>
      </c>
      <c r="D2089" t="s">
        <v>435</v>
      </c>
      <c r="E2089" s="10">
        <f>VLOOKUP(A2089,home!$A$2:$E$404,3,FALSE)</f>
        <v>1.3976999999999999</v>
      </c>
      <c r="F2089" s="10">
        <f>VLOOKUP(B2089,home!$B$2:$E$404,3,FALSE)</f>
        <v>1.0731999999999999</v>
      </c>
      <c r="G2089" s="10">
        <f>VLOOKUP(C2089,away!$B$2:$E$404,4,FALSE)</f>
        <v>0.86609999999999998</v>
      </c>
      <c r="H2089" s="10">
        <f>VLOOKUP(A2089,away!$A$2:$E$404,3,FALSE)</f>
        <v>1.0585</v>
      </c>
      <c r="I2089" s="10">
        <f>VLOOKUP(C2089,away!$B$2:$E$404,3,FALSE)</f>
        <v>1.3425</v>
      </c>
      <c r="J2089" s="10">
        <f>VLOOKUP(B2089,home!$B$2:$E$404,4,FALSE)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343</v>
      </c>
      <c r="B2090" t="s">
        <v>206</v>
      </c>
      <c r="C2090" t="s">
        <v>198</v>
      </c>
      <c r="D2090" t="s">
        <v>435</v>
      </c>
      <c r="E2090" s="10">
        <f>VLOOKUP(A2090,home!$A$2:$E$404,3,FALSE)</f>
        <v>1.3976999999999999</v>
      </c>
      <c r="F2090" s="10">
        <f>VLOOKUP(B2090,home!$B$2:$E$404,3,FALSE)</f>
        <v>0.97909999999999997</v>
      </c>
      <c r="G2090" s="10">
        <f>VLOOKUP(C2090,away!$B$2:$E$404,4,FALSE)</f>
        <v>0.71550000000000002</v>
      </c>
      <c r="H2090" s="10">
        <f>VLOOKUP(A2090,away!$A$2:$E$404,3,FALSE)</f>
        <v>1.0585</v>
      </c>
      <c r="I2090" s="10">
        <f>VLOOKUP(C2090,away!$B$2:$E$404,3,FALSE)</f>
        <v>0.89219999999999999</v>
      </c>
      <c r="J2090" s="10">
        <f>VLOOKUP(B2090,home!$B$2:$E$404,4,FALSE)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289</v>
      </c>
      <c r="B2091" t="s">
        <v>294</v>
      </c>
      <c r="C2091" t="s">
        <v>310</v>
      </c>
      <c r="D2091" t="s">
        <v>435</v>
      </c>
      <c r="E2091" s="10">
        <f>VLOOKUP(A2091,home!$A$2:$E$404,3,FALSE)</f>
        <v>1.6667000000000001</v>
      </c>
      <c r="F2091" s="10">
        <f>VLOOKUP(B2091,home!$B$2:$E$404,3,FALSE)</f>
        <v>1.5</v>
      </c>
      <c r="G2091" s="10">
        <f>VLOOKUP(C2091,away!$B$2:$E$404,4,FALSE)</f>
        <v>1.5</v>
      </c>
      <c r="H2091" s="10">
        <f>VLOOKUP(A2091,away!$A$2:$E$404,3,FALSE)</f>
        <v>0.93330000000000002</v>
      </c>
      <c r="I2091" s="10">
        <f>VLOOKUP(C2091,away!$B$2:$E$404,3,FALSE)</f>
        <v>1.0714999999999999</v>
      </c>
      <c r="J2091" s="10">
        <f>VLOOKUP(B2091,home!$B$2:$E$404,4,FALSE)</f>
        <v>0.1</v>
      </c>
      <c r="K2091" s="12">
        <f t="shared" si="2742"/>
        <v>3.7500749999999998</v>
      </c>
      <c r="L2091" s="12">
        <f t="shared" si="2743"/>
        <v>0.100003095</v>
      </c>
      <c r="M2091" s="13">
        <f t="shared" si="2744"/>
        <v>2.1278074662249066E-2</v>
      </c>
      <c r="N2091" s="13">
        <f t="shared" si="2745"/>
        <v>7.9794375839033663E-2</v>
      </c>
      <c r="O2091" s="13">
        <f t="shared" si="2746"/>
        <v>2.1278733218659859E-3</v>
      </c>
      <c r="P2091" s="13">
        <f t="shared" si="2747"/>
        <v>7.979684547496587E-3</v>
      </c>
      <c r="Q2091" s="13">
        <f t="shared" si="2748"/>
        <v>0.1496174469872821</v>
      </c>
      <c r="R2091" s="13">
        <f t="shared" si="2749"/>
        <v>1.0639695897726488E-4</v>
      </c>
      <c r="S2091" s="13">
        <f t="shared" si="2750"/>
        <v>7.4813354225284755E-4</v>
      </c>
      <c r="T2091" s="13">
        <f t="shared" si="2751"/>
        <v>1.4962207764726634E-2</v>
      </c>
      <c r="U2091" s="13">
        <f t="shared" si="2752"/>
        <v>3.9899657593666662E-4</v>
      </c>
      <c r="V2091" s="13">
        <f t="shared" si="2753"/>
        <v>3.1173819171663344E-5</v>
      </c>
      <c r="W2091" s="13">
        <f t="shared" si="2754"/>
        <v>0.18702554917027731</v>
      </c>
      <c r="X2091" s="13">
        <f t="shared" si="2755"/>
        <v>1.8703133761102411E-2</v>
      </c>
      <c r="Y2091" s="13">
        <f t="shared" si="2756"/>
        <v>9.3518563115461582E-4</v>
      </c>
      <c r="Z2091" s="13">
        <f t="shared" si="2757"/>
        <v>3.5466750654381752E-6</v>
      </c>
      <c r="AA2091" s="13">
        <f t="shared" si="2758"/>
        <v>1.3300297496023065E-5</v>
      </c>
      <c r="AB2091" s="13">
        <f t="shared" si="2759"/>
        <v>2.4938556566199351E-5</v>
      </c>
      <c r="AC2091" s="13">
        <f t="shared" si="2760"/>
        <v>7.3067361321203272E-7</v>
      </c>
      <c r="AD2091" s="13">
        <f t="shared" si="2761"/>
        <v>0.17533995907618194</v>
      </c>
      <c r="AE2091" s="13">
        <f t="shared" si="2762"/>
        <v>1.7534538584791533E-2</v>
      </c>
      <c r="AF2091" s="13">
        <f t="shared" si="2763"/>
        <v>8.7675406393803649E-4</v>
      </c>
      <c r="AG2091" s="13">
        <f t="shared" si="2764"/>
        <v>2.9226039982543854E-5</v>
      </c>
      <c r="AH2091" s="13">
        <f t="shared" si="2765"/>
        <v>8.8669620875786245E-8</v>
      </c>
      <c r="AI2091" s="13">
        <f t="shared" si="2766"/>
        <v>3.3251772850576409E-7</v>
      </c>
      <c r="AJ2091" s="13">
        <f t="shared" si="2767"/>
        <v>6.2348321036312675E-7</v>
      </c>
      <c r="AK2091" s="13">
        <f t="shared" si="2768"/>
        <v>7.7936960003416746E-7</v>
      </c>
      <c r="AL2091" s="13">
        <f t="shared" si="2769"/>
        <v>1.0960662622273689E-8</v>
      </c>
      <c r="AM2091" s="13">
        <f t="shared" si="2770"/>
        <v>0.13150759940652251</v>
      </c>
      <c r="AN2091" s="13">
        <f t="shared" si="2771"/>
        <v>1.3151166956672414E-2</v>
      </c>
      <c r="AO2091" s="13">
        <f t="shared" si="2772"/>
        <v>6.5757869926448618E-4</v>
      </c>
      <c r="AP2091" s="13">
        <f t="shared" si="2773"/>
        <v>2.1919968377507619E-5</v>
      </c>
      <c r="AQ2091" s="13">
        <f t="shared" si="2774"/>
        <v>5.4801617001322238E-7</v>
      </c>
      <c r="AR2091" s="13">
        <f t="shared" si="2775"/>
        <v>1.7734473040110473E-9</v>
      </c>
      <c r="AS2091" s="13">
        <f t="shared" si="2776"/>
        <v>6.6505603985892285E-9</v>
      </c>
      <c r="AT2091" s="13">
        <f t="shared" si="2777"/>
        <v>1.2470050143369751E-8</v>
      </c>
      <c r="AU2091" s="13">
        <f t="shared" si="2778"/>
        <v>1.5587874430465773E-8</v>
      </c>
      <c r="AV2091" s="13">
        <f t="shared" si="2779"/>
        <v>1.4613924551207235E-8</v>
      </c>
      <c r="AW2091" s="13">
        <f t="shared" si="2780"/>
        <v>1.1417938619603065E-10</v>
      </c>
      <c r="AX2091" s="13">
        <f t="shared" si="2781"/>
        <v>8.2193893474069177E-2</v>
      </c>
      <c r="AY2091" s="13">
        <f t="shared" si="2782"/>
        <v>8.2196437375072189E-3</v>
      </c>
      <c r="AZ2091" s="13">
        <f t="shared" si="2783"/>
        <v>4.1099490677404477E-4</v>
      </c>
      <c r="BA2091" s="13">
        <f t="shared" si="2784"/>
        <v>1.3700254235546983E-5</v>
      </c>
      <c r="BB2091" s="13">
        <f t="shared" si="2785"/>
        <v>3.425169564603893E-7</v>
      </c>
      <c r="BC2091" s="13">
        <f t="shared" si="2786"/>
        <v>6.8505511472038355E-9</v>
      </c>
      <c r="BD2091" s="13">
        <f t="shared" si="2787"/>
        <v>2.9558369870085096E-11</v>
      </c>
      <c r="BE2091" s="13">
        <f t="shared" si="2788"/>
        <v>1.1084610389055937E-10</v>
      </c>
      <c r="BF2091" s="13">
        <f t="shared" si="2789"/>
        <v>2.0784060152369472E-10</v>
      </c>
      <c r="BG2091" s="13">
        <f t="shared" si="2790"/>
        <v>2.5980594791965653E-10</v>
      </c>
      <c r="BH2091" s="13">
        <f t="shared" si="2791"/>
        <v>2.4357294753620147E-10</v>
      </c>
      <c r="BI2091" s="13">
        <f t="shared" si="2792"/>
        <v>1.8268336424636407E-10</v>
      </c>
      <c r="BJ2091" s="14">
        <f t="shared" si="2793"/>
        <v>0.8809957717055712</v>
      </c>
      <c r="BK2091" s="14">
        <f t="shared" si="2794"/>
        <v>3.8257451942953213E-2</v>
      </c>
      <c r="BL2091" s="14">
        <f t="shared" si="2795"/>
        <v>2.6733818811660814E-3</v>
      </c>
      <c r="BM2091" s="14">
        <f t="shared" si="2796"/>
        <v>0.65280665626452328</v>
      </c>
      <c r="BN2091" s="14">
        <f t="shared" si="2797"/>
        <v>0.26090385231690466</v>
      </c>
    </row>
    <row r="2092" spans="1:66" x14ac:dyDescent="0.25">
      <c r="A2092" t="s">
        <v>337</v>
      </c>
      <c r="B2092" t="s">
        <v>90</v>
      </c>
      <c r="C2092" t="s">
        <v>89</v>
      </c>
      <c r="D2092" t="s">
        <v>436</v>
      </c>
      <c r="E2092" s="10">
        <f>VLOOKUP(A2092,home!$A$2:$E$404,3,FALSE)</f>
        <v>1.2959000000000001</v>
      </c>
      <c r="F2092" s="10">
        <f>VLOOKUP(B2092,home!$B$2:$E$404,3,FALSE)</f>
        <v>1.9292</v>
      </c>
      <c r="G2092" s="10">
        <f>VLOOKUP(C2092,away!$B$2:$E$404,4,FALSE)</f>
        <v>0.96460000000000001</v>
      </c>
      <c r="H2092" s="10">
        <f>VLOOKUP(A2092,away!$A$2:$E$404,3,FALSE)</f>
        <v>1</v>
      </c>
      <c r="I2092" s="10">
        <f>VLOOKUP(C2092,away!$B$2:$E$404,3,FALSE)</f>
        <v>2.5</v>
      </c>
      <c r="J2092" s="10">
        <f>VLOOKUP(B2092,home!$B$2:$E$404,4,FALSE)</f>
        <v>1</v>
      </c>
      <c r="K2092" s="12">
        <f t="shared" si="2742"/>
        <v>2.4115485000880001</v>
      </c>
      <c r="L2092" s="12">
        <f t="shared" si="2743"/>
        <v>2.5</v>
      </c>
      <c r="M2092" s="13">
        <f t="shared" si="2744"/>
        <v>7.3610808670473132E-3</v>
      </c>
      <c r="N2092" s="13">
        <f t="shared" si="2745"/>
        <v>1.7751603523954423E-2</v>
      </c>
      <c r="O2092" s="13">
        <f t="shared" si="2746"/>
        <v>1.8402702167618284E-2</v>
      </c>
      <c r="P2092" s="13">
        <f t="shared" si="2747"/>
        <v>4.4379008809886059E-2</v>
      </c>
      <c r="Q2092" s="13">
        <f t="shared" si="2748"/>
        <v>2.1404426426174575E-2</v>
      </c>
      <c r="R2092" s="13">
        <f t="shared" si="2749"/>
        <v>2.3003377709522856E-2</v>
      </c>
      <c r="S2092" s="13">
        <f t="shared" si="2750"/>
        <v>6.6888832581795551E-2</v>
      </c>
      <c r="T2092" s="13">
        <f t="shared" si="2751"/>
        <v>5.3511066065436437E-2</v>
      </c>
      <c r="U2092" s="13">
        <f t="shared" si="2752"/>
        <v>5.5473761012357577E-2</v>
      </c>
      <c r="V2092" s="13">
        <f t="shared" si="2753"/>
        <v>4.4807128857018458E-2</v>
      </c>
      <c r="W2092" s="13">
        <f t="shared" si="2754"/>
        <v>1.7205937481095085E-2</v>
      </c>
      <c r="X2092" s="13">
        <f t="shared" si="2755"/>
        <v>4.3014843702737712E-2</v>
      </c>
      <c r="Y2092" s="13">
        <f t="shared" si="2756"/>
        <v>5.3768554628422144E-2</v>
      </c>
      <c r="Z2092" s="13">
        <f t="shared" si="2757"/>
        <v>1.916948142460238E-2</v>
      </c>
      <c r="AA2092" s="13">
        <f t="shared" si="2758"/>
        <v>4.6228134176964648E-2</v>
      </c>
      <c r="AB2092" s="13">
        <f t="shared" si="2759"/>
        <v>5.5740693818162962E-2</v>
      </c>
      <c r="AC2092" s="13">
        <f t="shared" si="2760"/>
        <v>1.6883525685686337E-2</v>
      </c>
      <c r="AD2092" s="13">
        <f t="shared" si="2761"/>
        <v>1.0373238181285689E-2</v>
      </c>
      <c r="AE2092" s="13">
        <f t="shared" si="2762"/>
        <v>2.5933095453214219E-2</v>
      </c>
      <c r="AF2092" s="13">
        <f t="shared" si="2763"/>
        <v>3.2416369316517778E-2</v>
      </c>
      <c r="AG2092" s="13">
        <f t="shared" si="2764"/>
        <v>2.701364109709815E-2</v>
      </c>
      <c r="AH2092" s="13">
        <f t="shared" si="2765"/>
        <v>1.1980925890376484E-2</v>
      </c>
      <c r="AI2092" s="13">
        <f t="shared" si="2766"/>
        <v>2.8892583860602897E-2</v>
      </c>
      <c r="AJ2092" s="13">
        <f t="shared" si="2767"/>
        <v>3.4837933636351841E-2</v>
      </c>
      <c r="AK2092" s="13">
        <f t="shared" si="2768"/>
        <v>2.8004455535636526E-2</v>
      </c>
      <c r="AL2092" s="13">
        <f t="shared" si="2769"/>
        <v>4.0715441043514128E-3</v>
      </c>
      <c r="AM2092" s="13">
        <f t="shared" si="2770"/>
        <v>5.0031133954270167E-3</v>
      </c>
      <c r="AN2092" s="13">
        <f t="shared" si="2771"/>
        <v>1.250778348856754E-2</v>
      </c>
      <c r="AO2092" s="13">
        <f t="shared" si="2772"/>
        <v>1.5634729360709428E-2</v>
      </c>
      <c r="AP2092" s="13">
        <f t="shared" si="2773"/>
        <v>1.3028941133924523E-2</v>
      </c>
      <c r="AQ2092" s="13">
        <f t="shared" si="2774"/>
        <v>8.1430882087028238E-3</v>
      </c>
      <c r="AR2092" s="13">
        <f t="shared" si="2775"/>
        <v>5.990462945188243E-3</v>
      </c>
      <c r="AS2092" s="13">
        <f t="shared" si="2776"/>
        <v>1.444629193030145E-2</v>
      </c>
      <c r="AT2092" s="13">
        <f t="shared" si="2777"/>
        <v>1.7418966818175924E-2</v>
      </c>
      <c r="AU2092" s="13">
        <f t="shared" si="2778"/>
        <v>1.4002227767818266E-2</v>
      </c>
      <c r="AV2092" s="13">
        <f t="shared" si="2779"/>
        <v>8.4417628428431705E-3</v>
      </c>
      <c r="AW2092" s="13">
        <f t="shared" si="2780"/>
        <v>6.8185597763130521E-4</v>
      </c>
      <c r="AX2092" s="13">
        <f t="shared" si="2781"/>
        <v>2.010875100752034E-3</v>
      </c>
      <c r="AY2092" s="13">
        <f t="shared" si="2782"/>
        <v>5.0271877518800849E-3</v>
      </c>
      <c r="AZ2092" s="13">
        <f t="shared" si="2783"/>
        <v>6.2839846898501061E-3</v>
      </c>
      <c r="BA2092" s="13">
        <f t="shared" si="2784"/>
        <v>5.2366539082084225E-3</v>
      </c>
      <c r="BB2092" s="13">
        <f t="shared" si="2785"/>
        <v>3.2729086926302628E-3</v>
      </c>
      <c r="BC2092" s="13">
        <f t="shared" si="2786"/>
        <v>1.6364543463151318E-3</v>
      </c>
      <c r="BD2092" s="13">
        <f t="shared" si="2787"/>
        <v>2.4960262271617691E-3</v>
      </c>
      <c r="BE2092" s="13">
        <f t="shared" si="2788"/>
        <v>6.0192883042922739E-3</v>
      </c>
      <c r="BF2092" s="13">
        <f t="shared" si="2789"/>
        <v>7.2579028409066387E-3</v>
      </c>
      <c r="BG2092" s="13">
        <f t="shared" si="2790"/>
        <v>5.83426156992428E-3</v>
      </c>
      <c r="BH2092" s="13">
        <f t="shared" si="2791"/>
        <v>3.5174011845179893E-3</v>
      </c>
      <c r="BI2092" s="13">
        <f t="shared" si="2792"/>
        <v>1.6964767101464229E-3</v>
      </c>
      <c r="BJ2092" s="14">
        <f t="shared" si="2793"/>
        <v>0.38017849595290348</v>
      </c>
      <c r="BK2092" s="14">
        <f t="shared" si="2794"/>
        <v>0.18941830865766521</v>
      </c>
      <c r="BL2092" s="14">
        <f t="shared" si="2795"/>
        <v>0.38968563694887054</v>
      </c>
      <c r="BM2092" s="14">
        <f t="shared" si="2796"/>
        <v>0.84180439170558929</v>
      </c>
      <c r="BN2092" s="14">
        <f t="shared" si="2797"/>
        <v>0.13230219950420349</v>
      </c>
    </row>
    <row r="2093" spans="1:66" x14ac:dyDescent="0.25">
      <c r="A2093" t="s">
        <v>343</v>
      </c>
      <c r="B2093" t="s">
        <v>209</v>
      </c>
      <c r="C2093" t="s">
        <v>200</v>
      </c>
      <c r="D2093" t="s">
        <v>436</v>
      </c>
      <c r="E2093" s="10">
        <f>VLOOKUP(A2093,home!$A$2:$E$404,3,FALSE)</f>
        <v>1.3976999999999999</v>
      </c>
      <c r="F2093" s="10">
        <f>VLOOKUP(B2093,home!$B$2:$E$404,3,FALSE)</f>
        <v>0.93010000000000004</v>
      </c>
      <c r="G2093" s="10">
        <f>VLOOKUP(C2093,away!$B$2:$E$404,4,FALSE)</f>
        <v>0.85860000000000003</v>
      </c>
      <c r="H2093" s="10">
        <f>VLOOKUP(A2093,away!$A$2:$E$404,3,FALSE)</f>
        <v>1.0585</v>
      </c>
      <c r="I2093" s="10">
        <f>VLOOKUP(C2093,away!$B$2:$E$404,3,FALSE)</f>
        <v>1.2282</v>
      </c>
      <c r="J2093" s="10">
        <f>VLOOKUP(B2093,home!$B$2:$E$404,4,FALSE)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343</v>
      </c>
      <c r="B2094" s="15" t="s">
        <v>211</v>
      </c>
      <c r="C2094" s="15" t="s">
        <v>213</v>
      </c>
      <c r="D2094" s="15" t="s">
        <v>436</v>
      </c>
      <c r="E2094" s="15">
        <f>VLOOKUP(A2094,home!$A$2:$E$404,3,FALSE)</f>
        <v>1.3976999999999999</v>
      </c>
      <c r="F2094" s="15">
        <f>VLOOKUP(B2094,home!$B$2:$E$404,3,FALSE)</f>
        <v>1.2683</v>
      </c>
      <c r="G2094" s="15">
        <f>VLOOKUP(C2094,away!$B$2:$E$404,4,FALSE)</f>
        <v>0.6401</v>
      </c>
      <c r="H2094" s="15">
        <f>VLOOKUP(A2094,away!$A$2:$E$404,3,FALSE)</f>
        <v>1.0585</v>
      </c>
      <c r="I2094" s="15">
        <f>VLOOKUP(C2094,away!$B$2:$E$404,3,FALSE)</f>
        <v>1.0939000000000001</v>
      </c>
      <c r="J2094" s="15">
        <f>VLOOKUP(B2094,home!$B$2:$E$404,4,FALSE)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289</v>
      </c>
      <c r="B2095" t="s">
        <v>305</v>
      </c>
      <c r="C2095" t="s">
        <v>306</v>
      </c>
      <c r="D2095" s="7" t="s">
        <v>437</v>
      </c>
      <c r="E2095" s="10">
        <f>VLOOKUP(A2095,home!$A$2:$E$404,3,FALSE)</f>
        <v>1.6667000000000001</v>
      </c>
      <c r="F2095" s="10">
        <f>VLOOKUP(B2095,home!$B$2:$E$404,3,FALSE)</f>
        <v>0.9</v>
      </c>
      <c r="G2095" s="10">
        <f>VLOOKUP(C2095,away!$B$2:$E$404,4,FALSE)</f>
        <v>0.3</v>
      </c>
      <c r="H2095" s="10">
        <f>VLOOKUP(A2095,away!$A$2:$E$404,3,FALSE)</f>
        <v>0.93330000000000002</v>
      </c>
      <c r="I2095" s="10">
        <f>VLOOKUP(C2095,away!$B$2:$E$404,3,FALSE)</f>
        <v>0.1</v>
      </c>
      <c r="J2095" s="10">
        <f>VLOOKUP(B2095,home!$B$2:$E$404,4,FALSE)</f>
        <v>1.6072</v>
      </c>
      <c r="K2095" s="12">
        <f t="shared" ref="K2095:K2158" si="2798">E2095*F2095*G2095</f>
        <v>0.45000900000000005</v>
      </c>
      <c r="L2095" s="12">
        <f t="shared" ref="L2095:L2158" si="2799">H2095*I2095*J2095</f>
        <v>0.14999997600000001</v>
      </c>
      <c r="M2095" s="13">
        <f t="shared" ref="M2095:M2158" si="2800">_xlfn.POISSON.DIST(0,K2095,FALSE) * _xlfn.POISSON.DIST(0,L2095,FALSE)</f>
        <v>0.54880670998288916</v>
      </c>
      <c r="N2095" s="13">
        <f t="shared" ref="N2095:N2158" si="2801">_xlfn.POISSON.DIST(1,K2095,FALSE) * _xlfn.POISSON.DIST(0,L2095,FALSE)</f>
        <v>0.24696795875269004</v>
      </c>
      <c r="O2095" s="13">
        <f t="shared" ref="O2095:O2158" si="2802">_xlfn.POISSON.DIST(0,K2095,FALSE) * _xlfn.POISSON.DIST(1,L2095,FALSE)</f>
        <v>8.2320993326072345E-2</v>
      </c>
      <c r="P2095" s="13">
        <f t="shared" ref="P2095:P2158" si="2803">_xlfn.POISSON.DIST(1,K2095,FALSE) * _xlfn.POISSON.DIST(1,L2095,FALSE)</f>
        <v>3.7045187885672501E-2</v>
      </c>
      <c r="Q2095" s="13">
        <f t="shared" ref="Q2095:Q2158" si="2804">_xlfn.POISSON.DIST(2,K2095,FALSE) * _xlfn.POISSON.DIST(0,L2095,FALSE)</f>
        <v>5.5568902075169638E-2</v>
      </c>
      <c r="R2095" s="13">
        <f t="shared" ref="R2095:R2158" si="2805">_xlfn.POISSON.DIST(0,K2095,FALSE) * _xlfn.POISSON.DIST(2,L2095,FALSE)</f>
        <v>6.1740735116035056E-3</v>
      </c>
      <c r="S2095" s="13">
        <f t="shared" ref="S2095:S2158" si="2806">_xlfn.POISSON.DIST(2,K2095,FALSE) * _xlfn.POISSON.DIST(2,L2095,FALSE)</f>
        <v>6.2514994829762692E-4</v>
      </c>
      <c r="T2095" s="13">
        <f t="shared" ref="T2095:T2158" si="2807">_xlfn.POISSON.DIST(2,K2095,FALSE) * _xlfn.POISSON.DIST(1,L2095,FALSE)</f>
        <v>8.3353339776217963E-3</v>
      </c>
      <c r="U2095" s="13">
        <f t="shared" ref="U2095:U2158" si="2808">_xlfn.POISSON.DIST(1,K2095,FALSE) * _xlfn.POISSON.DIST(2,L2095,FALSE)</f>
        <v>2.7783886468831826E-3</v>
      </c>
      <c r="V2095" s="13">
        <f t="shared" ref="V2095:V2158" si="2809">_xlfn.POISSON.DIST(3,K2095,FALSE) * _xlfn.POISSON.DIST(3,L2095,FALSE)</f>
        <v>4.6887176345295107E-6</v>
      </c>
      <c r="W2095" s="13">
        <f t="shared" ref="W2095:W2158" si="2810">_xlfn.POISSON.DIST(3,K2095,FALSE) * _xlfn.POISSON.DIST(0,L2095,FALSE)</f>
        <v>8.335502017981675E-3</v>
      </c>
      <c r="X2095" s="13">
        <f t="shared" ref="X2095:X2158" si="2811">_xlfn.POISSON.DIST(3,K2095,FALSE) * _xlfn.POISSON.DIST(1,L2095,FALSE)</f>
        <v>1.2503251026452029E-3</v>
      </c>
      <c r="Y2095" s="13">
        <f t="shared" ref="Y2095:Y2158" si="2812">_xlfn.POISSON.DIST(3,K2095,FALSE) * _xlfn.POISSON.DIST(2,L2095,FALSE)</f>
        <v>9.3774367694488979E-5</v>
      </c>
      <c r="Z2095" s="13">
        <f t="shared" ref="Z2095:Z2158" si="2813">_xlfn.POISSON.DIST(0,K2095,FALSE) * _xlfn.POISSON.DIST(3,L2095,FALSE)</f>
        <v>3.0870362618758742E-4</v>
      </c>
      <c r="AA2095" s="13">
        <f t="shared" ref="AA2095:AA2158" si="2814">_xlfn.POISSON.DIST(1,K2095,FALSE) * _xlfn.POISSON.DIST(3,L2095,FALSE)</f>
        <v>1.3891941011705004E-4</v>
      </c>
      <c r="AB2095" s="13">
        <f t="shared" ref="AB2095:AB2158" si="2815">_xlfn.POISSON.DIST(2,K2095,FALSE) * _xlfn.POISSON.DIST(3,L2095,FALSE)</f>
        <v>3.1257492413681779E-5</v>
      </c>
      <c r="AC2095" s="13">
        <f t="shared" ref="AC2095:AC2158" si="2816">_xlfn.POISSON.DIST(4,K2095,FALSE) * _xlfn.POISSON.DIST(4,L2095,FALSE)</f>
        <v>1.9780919966274071E-8</v>
      </c>
      <c r="AD2095" s="13">
        <f t="shared" ref="AD2095:AD2158" si="2817">_xlfn.POISSON.DIST(4,K2095,FALSE) * _xlfn.POISSON.DIST(0,L2095,FALSE)</f>
        <v>9.377627319024787E-4</v>
      </c>
      <c r="AE2095" s="13">
        <f t="shared" ref="AE2095:AE2158" si="2818">_xlfn.POISSON.DIST(4,K2095,FALSE) * _xlfn.POISSON.DIST(1,L2095,FALSE)</f>
        <v>1.4066438727906625E-4</v>
      </c>
      <c r="AF2095" s="13">
        <f t="shared" ref="AF2095:AF2158" si="2819">_xlfn.POISSON.DIST(4,K2095,FALSE) * _xlfn.POISSON.DIST(2,L2095,FALSE)</f>
        <v>1.054982735795732E-5</v>
      </c>
      <c r="AG2095" s="13">
        <f t="shared" ref="AG2095:AG2158" si="2820">_xlfn.POISSON.DIST(4,K2095,FALSE) * _xlfn.POISSON.DIST(3,L2095,FALSE)</f>
        <v>5.2749128349924753E-7</v>
      </c>
      <c r="AH2095" s="13">
        <f t="shared" ref="AH2095:AH2158" si="2821">_xlfn.POISSON.DIST(0,K2095,FALSE) * _xlfn.POISSON.DIST(4,L2095,FALSE)</f>
        <v>1.1576384129812764E-5</v>
      </c>
      <c r="AI2095" s="13">
        <f t="shared" ref="AI2095:AI2158" si="2822">_xlfn.POISSON.DIST(1,K2095,FALSE) * _xlfn.POISSON.DIST(4,L2095,FALSE)</f>
        <v>5.2094770458729135E-6</v>
      </c>
      <c r="AJ2095" s="13">
        <f t="shared" ref="AJ2095:AJ2158" si="2823">_xlfn.POISSON.DIST(2,K2095,FALSE) * _xlfn.POISSON.DIST(4,L2095,FALSE)</f>
        <v>1.1721557779681116E-6</v>
      </c>
      <c r="AK2095" s="13">
        <f t="shared" ref="AK2095:AK2158" si="2824">_xlfn.POISSON.DIST(3,K2095,FALSE) * _xlfn.POISSON.DIST(4,L2095,FALSE)</f>
        <v>1.7582688316255073E-7</v>
      </c>
      <c r="AL2095" s="13">
        <f t="shared" ref="AL2095:AL2158" si="2825">_xlfn.POISSON.DIST(5,K2095,FALSE) * _xlfn.POISSON.DIST(5,L2095,FALSE)</f>
        <v>5.3409543533089833E-11</v>
      </c>
      <c r="AM2095" s="13">
        <f t="shared" ref="AM2095:AM2158" si="2826">_xlfn.POISSON.DIST(5,K2095,FALSE) * _xlfn.POISSON.DIST(0,L2095,FALSE)</f>
        <v>8.4400333844140529E-5</v>
      </c>
      <c r="AN2095" s="13">
        <f t="shared" ref="AN2095:AN2158" si="2827">_xlfn.POISSON.DIST(5,K2095,FALSE) * _xlfn.POISSON.DIST(1,L2095,FALSE)</f>
        <v>1.2660048051013068E-5</v>
      </c>
      <c r="AO2095" s="13">
        <f t="shared" ref="AO2095:AO2158" si="2828">_xlfn.POISSON.DIST(5,K2095,FALSE) * _xlfn.POISSON.DIST(2,L2095,FALSE)</f>
        <v>9.4950345190540336E-7</v>
      </c>
      <c r="AP2095" s="13">
        <f t="shared" ref="AP2095:AP2158" si="2829">_xlfn.POISSON.DIST(5,K2095,FALSE) * _xlfn.POISSON.DIST(3,L2095,FALSE)</f>
        <v>4.7475164999242583E-8</v>
      </c>
      <c r="AQ2095" s="13">
        <f t="shared" ref="AQ2095:AQ2158" si="2830">_xlfn.POISSON.DIST(5,K2095,FALSE) * _xlfn.POISSON.DIST(4,L2095,FALSE)</f>
        <v>1.780318402620606E-9</v>
      </c>
      <c r="AR2095" s="13">
        <f t="shared" ref="AR2095:AR2158" si="2831">_xlfn.POISSON.DIST(0,K2095,FALSE) * _xlfn.POISSON.DIST(5,L2095,FALSE)</f>
        <v>3.4729146832773898E-7</v>
      </c>
      <c r="AS2095" s="13">
        <f t="shared" ref="AS2095:AS2158" si="2832">_xlfn.POISSON.DIST(1,K2095,FALSE) * _xlfn.POISSON.DIST(5,L2095,FALSE)</f>
        <v>1.5628428637069754E-7</v>
      </c>
      <c r="AT2095" s="13">
        <f t="shared" ref="AT2095:AT2158" si="2833">_xlfn.POISSON.DIST(2,K2095,FALSE) * _xlfn.POISSON.DIST(5,L2095,FALSE)</f>
        <v>3.5164667712695607E-8</v>
      </c>
      <c r="AU2095" s="13">
        <f t="shared" ref="AU2095:AU2158" si="2834">_xlfn.POISSON.DIST(3,K2095,FALSE) * _xlfn.POISSON.DIST(5,L2095,FALSE)</f>
        <v>5.2748056509074818E-9</v>
      </c>
      <c r="AV2095" s="13">
        <f t="shared" ref="AV2095:AV2158" si="2835">_xlfn.POISSON.DIST(4,K2095,FALSE) * _xlfn.POISSON.DIST(5,L2095,FALSE)</f>
        <v>5.934275040398061E-10</v>
      </c>
      <c r="AW2095" s="13">
        <f t="shared" ref="AW2095:AW2158" si="2836">_xlfn.POISSON.DIST(6,K2095,FALSE) * _xlfn.POISSON.DIST(6,L2095,FALSE)</f>
        <v>1.0014488095924252E-13</v>
      </c>
      <c r="AX2095" s="13">
        <f t="shared" ref="AX2095:AX2158" si="2837">_xlfn.POISSON.DIST(6,K2095,FALSE) * _xlfn.POISSON.DIST(0,L2095,FALSE)</f>
        <v>6.330151638811306E-6</v>
      </c>
      <c r="AY2095" s="13">
        <f t="shared" ref="AY2095:AY2158" si="2838">_xlfn.POISSON.DIST(6,K2095,FALSE) * _xlfn.POISSON.DIST(1,L2095,FALSE)</f>
        <v>9.4952259389805671E-7</v>
      </c>
      <c r="AZ2095" s="13">
        <f t="shared" ref="AZ2095:AZ2158" si="2839">_xlfn.POISSON.DIST(6,K2095,FALSE) * _xlfn.POISSON.DIST(2,L2095,FALSE)</f>
        <v>7.1214183148083111E-8</v>
      </c>
      <c r="BA2095" s="13">
        <f t="shared" ref="BA2095:BA2158" si="2840">_xlfn.POISSON.DIST(6,K2095,FALSE) * _xlfn.POISSON.DIST(3,L2095,FALSE)</f>
        <v>3.5607085876906928E-9</v>
      </c>
      <c r="BB2095" s="13">
        <f t="shared" ref="BB2095:BB2158" si="2841">_xlfn.POISSON.DIST(6,K2095,FALSE) * _xlfn.POISSON.DIST(4,L2095,FALSE)</f>
        <v>1.3352655067414937E-10</v>
      </c>
      <c r="BC2095" s="13">
        <f t="shared" ref="BC2095:BC2158" si="2842">_xlfn.POISSON.DIST(6,K2095,FALSE) * _xlfn.POISSON.DIST(5,L2095,FALSE)</f>
        <v>4.0057958792970375E-12</v>
      </c>
      <c r="BD2095" s="13">
        <f t="shared" ref="BD2095:BD2158" si="2843">_xlfn.POISSON.DIST(0,K2095,FALSE) * _xlfn.POISSON.DIST(6,L2095,FALSE)</f>
        <v>8.682285319027612E-9</v>
      </c>
      <c r="BE2095" s="13">
        <f t="shared" ref="BE2095:BE2158" si="2844">_xlfn.POISSON.DIST(1,K2095,FALSE) * _xlfn.POISSON.DIST(6,L2095,FALSE)</f>
        <v>3.9071065341302975E-9</v>
      </c>
      <c r="BF2095" s="13">
        <f t="shared" ref="BF2095:BF2158" si="2845">_xlfn.POISSON.DIST(2,K2095,FALSE) * _xlfn.POISSON.DIST(6,L2095,FALSE)</f>
        <v>8.7911655215872033E-10</v>
      </c>
      <c r="BG2095" s="13">
        <f t="shared" ref="BG2095:BG2158" si="2846">_xlfn.POISSON.DIST(3,K2095,FALSE) * _xlfn.POISSON.DIST(6,L2095,FALSE)</f>
        <v>1.3187012017346458E-10</v>
      </c>
      <c r="BH2095" s="13">
        <f t="shared" ref="BH2095:BH2158" si="2847">_xlfn.POISSON.DIST(4,K2095,FALSE) * _xlfn.POISSON.DIST(6,L2095,FALSE)</f>
        <v>1.4835685227285155E-11</v>
      </c>
      <c r="BI2095" s="13">
        <f t="shared" ref="BI2095:BI2158" si="2848">_xlfn.POISSON.DIST(5,K2095,FALSE) * _xlfn.POISSON.DIST(6,L2095,FALSE)</f>
        <v>1.3352383746890731E-12</v>
      </c>
      <c r="BJ2095" s="14">
        <f t="shared" ref="BJ2095:BJ2158" si="2849">SUM(N2095,Q2095,T2095,W2095,X2095,Y2095,AD2095,AE2095,AF2095,AG2095,AM2095,AN2095,AO2095,AP2095,AQ2095,AX2095,AY2095,AZ2095,BA2095,BB2095,BC2095)</f>
        <v>0.32174671445911307</v>
      </c>
      <c r="BK2095" s="14">
        <f t="shared" ref="BK2095:BK2158" si="2850">SUM(M2095,P2095,S2095,V2095,AC2095,AL2095,AY2095)</f>
        <v>0.58648270589141716</v>
      </c>
      <c r="BL2095" s="14">
        <f t="shared" ref="BL2095:BL2158" si="2851">SUM(O2095,R2095,U2095,AA2095,AB2095,AH2095,AI2095,AJ2095,AK2095,AR2095,AS2095,AT2095,AU2095,AV2095,BD2095,BE2095,BF2095,BG2095,BH2095,BI2095)</f>
        <v>9.1462324456131616E-2</v>
      </c>
      <c r="BM2095" s="14">
        <f t="shared" ref="BM2095:BM2158" si="2852">SUM(S2095:BI2095)</f>
        <v>2.3115673376258566E-2</v>
      </c>
      <c r="BN2095" s="14">
        <f t="shared" ref="BN2095:BN2158" si="2853">SUM(M2095:R2095)</f>
        <v>0.97688382553409714</v>
      </c>
    </row>
    <row r="2096" spans="1:66" x14ac:dyDescent="0.25">
      <c r="A2096" t="s">
        <v>338</v>
      </c>
      <c r="B2096" t="s">
        <v>113</v>
      </c>
      <c r="C2096" t="s">
        <v>122</v>
      </c>
      <c r="D2096" t="s">
        <v>436</v>
      </c>
      <c r="E2096" s="10">
        <f>VLOOKUP(A2096,home!$A$2:$E$404,3,FALSE)</f>
        <v>1.2710999999999999</v>
      </c>
      <c r="F2096" s="10">
        <f>VLOOKUP(B2096,home!$B$2:$E$404,3,FALSE)</f>
        <v>1.1180000000000001</v>
      </c>
      <c r="G2096" s="10">
        <f>VLOOKUP(C2096,away!$B$2:$E$404,4,FALSE)</f>
        <v>1.2422</v>
      </c>
      <c r="H2096" s="10">
        <f>VLOOKUP(A2096,away!$A$2:$E$404,3,FALSE)</f>
        <v>0.94469999999999998</v>
      </c>
      <c r="I2096" s="10">
        <f>VLOOKUP(C2096,away!$B$2:$E$404,3,FALSE)</f>
        <v>0.8357</v>
      </c>
      <c r="J2096" s="10">
        <f>VLOOKUP(B2096,home!$B$2:$E$404,4,FALSE)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340</v>
      </c>
      <c r="B2097" t="s">
        <v>146</v>
      </c>
      <c r="C2097" t="s">
        <v>317</v>
      </c>
      <c r="D2097" t="s">
        <v>436</v>
      </c>
      <c r="E2097" s="10">
        <f>VLOOKUP(A2097,home!$A$2:$E$404,3,FALSE)</f>
        <v>1.4705999999999999</v>
      </c>
      <c r="F2097" s="10">
        <f>VLOOKUP(B2097,home!$B$2:$E$404,3,FALSE)</f>
        <v>0.90669999999999995</v>
      </c>
      <c r="G2097" s="10">
        <f>VLOOKUP(C2097,away!$B$2:$E$404,4,FALSE)</f>
        <v>0.75549999999999995</v>
      </c>
      <c r="H2097" s="10">
        <f>VLOOKUP(A2097,away!$A$2:$E$404,3,FALSE)</f>
        <v>1.2646999999999999</v>
      </c>
      <c r="I2097" s="10">
        <f>VLOOKUP(C2097,away!$B$2:$E$404,3,FALSE)</f>
        <v>1.3178000000000001</v>
      </c>
      <c r="J2097" s="10">
        <f>VLOOKUP(B2097,home!$B$2:$E$404,4,FALSE)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341</v>
      </c>
      <c r="B2098" t="s">
        <v>176</v>
      </c>
      <c r="C2098" t="s">
        <v>415</v>
      </c>
      <c r="D2098" t="s">
        <v>436</v>
      </c>
      <c r="E2098" s="10">
        <f>VLOOKUP(A2098,home!$A$2:$E$404,3,FALSE)</f>
        <v>1.2188000000000001</v>
      </c>
      <c r="F2098" s="10" t="e">
        <f>VLOOKUP(B2098,home!$B$2:$E$404,3,FALSE)</f>
        <v>#N/A</v>
      </c>
      <c r="G2098" s="10">
        <f>VLOOKUP(C2098,away!$B$2:$E$404,4,FALSE)</f>
        <v>2.4613999999999998</v>
      </c>
      <c r="H2098" s="10">
        <f>VLOOKUP(A2098,away!$A$2:$E$404,3,FALSE)</f>
        <v>1</v>
      </c>
      <c r="I2098" s="10">
        <f>VLOOKUP(C2098,away!$B$2:$E$404,3,FALSE)</f>
        <v>0.66669999999999996</v>
      </c>
      <c r="J2098" s="10" t="e">
        <f>VLOOKUP(B2098,home!$B$2:$E$404,4,FALSE)</f>
        <v>#N/A</v>
      </c>
      <c r="K2098" s="12" t="e">
        <f t="shared" si="2798"/>
        <v>#N/A</v>
      </c>
      <c r="L2098" s="12" t="e">
        <f t="shared" si="2799"/>
        <v>#N/A</v>
      </c>
      <c r="M2098" s="13" t="e">
        <f t="shared" si="2800"/>
        <v>#N/A</v>
      </c>
      <c r="N2098" s="13" t="e">
        <f t="shared" si="2801"/>
        <v>#N/A</v>
      </c>
      <c r="O2098" s="13" t="e">
        <f t="shared" si="2802"/>
        <v>#N/A</v>
      </c>
      <c r="P2098" s="13" t="e">
        <f t="shared" si="2803"/>
        <v>#N/A</v>
      </c>
      <c r="Q2098" s="13" t="e">
        <f t="shared" si="2804"/>
        <v>#N/A</v>
      </c>
      <c r="R2098" s="13" t="e">
        <f t="shared" si="2805"/>
        <v>#N/A</v>
      </c>
      <c r="S2098" s="13" t="e">
        <f t="shared" si="2806"/>
        <v>#N/A</v>
      </c>
      <c r="T2098" s="13" t="e">
        <f t="shared" si="2807"/>
        <v>#N/A</v>
      </c>
      <c r="U2098" s="13" t="e">
        <f t="shared" si="2808"/>
        <v>#N/A</v>
      </c>
      <c r="V2098" s="13" t="e">
        <f t="shared" si="2809"/>
        <v>#N/A</v>
      </c>
      <c r="W2098" s="13" t="e">
        <f t="shared" si="2810"/>
        <v>#N/A</v>
      </c>
      <c r="X2098" s="13" t="e">
        <f t="shared" si="2811"/>
        <v>#N/A</v>
      </c>
      <c r="Y2098" s="13" t="e">
        <f t="shared" si="2812"/>
        <v>#N/A</v>
      </c>
      <c r="Z2098" s="13" t="e">
        <f t="shared" si="2813"/>
        <v>#N/A</v>
      </c>
      <c r="AA2098" s="13" t="e">
        <f t="shared" si="2814"/>
        <v>#N/A</v>
      </c>
      <c r="AB2098" s="13" t="e">
        <f t="shared" si="2815"/>
        <v>#N/A</v>
      </c>
      <c r="AC2098" s="13" t="e">
        <f t="shared" si="2816"/>
        <v>#N/A</v>
      </c>
      <c r="AD2098" s="13" t="e">
        <f t="shared" si="2817"/>
        <v>#N/A</v>
      </c>
      <c r="AE2098" s="13" t="e">
        <f t="shared" si="2818"/>
        <v>#N/A</v>
      </c>
      <c r="AF2098" s="13" t="e">
        <f t="shared" si="2819"/>
        <v>#N/A</v>
      </c>
      <c r="AG2098" s="13" t="e">
        <f t="shared" si="2820"/>
        <v>#N/A</v>
      </c>
      <c r="AH2098" s="13" t="e">
        <f t="shared" si="2821"/>
        <v>#N/A</v>
      </c>
      <c r="AI2098" s="13" t="e">
        <f t="shared" si="2822"/>
        <v>#N/A</v>
      </c>
      <c r="AJ2098" s="13" t="e">
        <f t="shared" si="2823"/>
        <v>#N/A</v>
      </c>
      <c r="AK2098" s="13" t="e">
        <f t="shared" si="2824"/>
        <v>#N/A</v>
      </c>
      <c r="AL2098" s="13" t="e">
        <f t="shared" si="2825"/>
        <v>#N/A</v>
      </c>
      <c r="AM2098" s="13" t="e">
        <f t="shared" si="2826"/>
        <v>#N/A</v>
      </c>
      <c r="AN2098" s="13" t="e">
        <f t="shared" si="2827"/>
        <v>#N/A</v>
      </c>
      <c r="AO2098" s="13" t="e">
        <f t="shared" si="2828"/>
        <v>#N/A</v>
      </c>
      <c r="AP2098" s="13" t="e">
        <f t="shared" si="2829"/>
        <v>#N/A</v>
      </c>
      <c r="AQ2098" s="13" t="e">
        <f t="shared" si="2830"/>
        <v>#N/A</v>
      </c>
      <c r="AR2098" s="13" t="e">
        <f t="shared" si="2831"/>
        <v>#N/A</v>
      </c>
      <c r="AS2098" s="13" t="e">
        <f t="shared" si="2832"/>
        <v>#N/A</v>
      </c>
      <c r="AT2098" s="13" t="e">
        <f t="shared" si="2833"/>
        <v>#N/A</v>
      </c>
      <c r="AU2098" s="13" t="e">
        <f t="shared" si="2834"/>
        <v>#N/A</v>
      </c>
      <c r="AV2098" s="13" t="e">
        <f t="shared" si="2835"/>
        <v>#N/A</v>
      </c>
      <c r="AW2098" s="13" t="e">
        <f t="shared" si="2836"/>
        <v>#N/A</v>
      </c>
      <c r="AX2098" s="13" t="e">
        <f t="shared" si="2837"/>
        <v>#N/A</v>
      </c>
      <c r="AY2098" s="13" t="e">
        <f t="shared" si="2838"/>
        <v>#N/A</v>
      </c>
      <c r="AZ2098" s="13" t="e">
        <f t="shared" si="2839"/>
        <v>#N/A</v>
      </c>
      <c r="BA2098" s="13" t="e">
        <f t="shared" si="2840"/>
        <v>#N/A</v>
      </c>
      <c r="BB2098" s="13" t="e">
        <f t="shared" si="2841"/>
        <v>#N/A</v>
      </c>
      <c r="BC2098" s="13" t="e">
        <f t="shared" si="2842"/>
        <v>#N/A</v>
      </c>
      <c r="BD2098" s="13" t="e">
        <f t="shared" si="2843"/>
        <v>#N/A</v>
      </c>
      <c r="BE2098" s="13" t="e">
        <f t="shared" si="2844"/>
        <v>#N/A</v>
      </c>
      <c r="BF2098" s="13" t="e">
        <f t="shared" si="2845"/>
        <v>#N/A</v>
      </c>
      <c r="BG2098" s="13" t="e">
        <f t="shared" si="2846"/>
        <v>#N/A</v>
      </c>
      <c r="BH2098" s="13" t="e">
        <f t="shared" si="2847"/>
        <v>#N/A</v>
      </c>
      <c r="BI2098" s="13" t="e">
        <f t="shared" si="2848"/>
        <v>#N/A</v>
      </c>
      <c r="BJ2098" s="14" t="e">
        <f t="shared" si="2849"/>
        <v>#N/A</v>
      </c>
      <c r="BK2098" s="14" t="e">
        <f t="shared" si="2850"/>
        <v>#N/A</v>
      </c>
      <c r="BL2098" s="14" t="e">
        <f t="shared" si="2851"/>
        <v>#N/A</v>
      </c>
      <c r="BM2098" s="14" t="e">
        <f t="shared" si="2852"/>
        <v>#N/A</v>
      </c>
      <c r="BN2098" s="14" t="e">
        <f t="shared" si="2853"/>
        <v>#N/A</v>
      </c>
    </row>
    <row r="2099" spans="1:66" x14ac:dyDescent="0.25">
      <c r="A2099" t="s">
        <v>345</v>
      </c>
      <c r="B2099" t="s">
        <v>237</v>
      </c>
      <c r="C2099" t="s">
        <v>319</v>
      </c>
      <c r="D2099" t="s">
        <v>436</v>
      </c>
      <c r="E2099" s="10">
        <f>VLOOKUP(A2099,home!$A$2:$E$404,3,FALSE)</f>
        <v>1.5690999999999999</v>
      </c>
      <c r="F2099" s="10">
        <f>VLOOKUP(B2099,home!$B$2:$E$404,3,FALSE)</f>
        <v>0.9849</v>
      </c>
      <c r="G2099" s="10">
        <f>VLOOKUP(C2099,away!$B$2:$E$404,4,FALSE)</f>
        <v>1.2109000000000001</v>
      </c>
      <c r="H2099" s="10">
        <f>VLOOKUP(A2099,away!$A$2:$E$404,3,FALSE)</f>
        <v>1.1701999999999999</v>
      </c>
      <c r="I2099" s="10">
        <f>VLOOKUP(C2099,away!$B$2:$E$404,3,FALSE)</f>
        <v>0.51270000000000004</v>
      </c>
      <c r="J2099" s="10">
        <f>VLOOKUP(B2099,home!$B$2:$E$404,4,FALSE)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345</v>
      </c>
      <c r="B2100" t="s">
        <v>243</v>
      </c>
      <c r="C2100" t="s">
        <v>320</v>
      </c>
      <c r="D2100" t="s">
        <v>436</v>
      </c>
      <c r="E2100" s="10">
        <f>VLOOKUP(A2100,home!$A$2:$E$404,3,FALSE)</f>
        <v>1.5690999999999999</v>
      </c>
      <c r="F2100" s="10">
        <f>VLOOKUP(B2100,home!$B$2:$E$404,3,FALSE)</f>
        <v>0.70099999999999996</v>
      </c>
      <c r="G2100" s="10">
        <f>VLOOKUP(C2100,away!$B$2:$E$404,4,FALSE)</f>
        <v>0.50980000000000003</v>
      </c>
      <c r="H2100" s="10">
        <f>VLOOKUP(A2100,away!$A$2:$E$404,3,FALSE)</f>
        <v>1.1701999999999999</v>
      </c>
      <c r="I2100" s="10">
        <f>VLOOKUP(C2100,away!$B$2:$E$404,3,FALSE)</f>
        <v>1.1109</v>
      </c>
      <c r="J2100" s="10">
        <f>VLOOKUP(B2100,home!$B$2:$E$404,4,FALSE)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346</v>
      </c>
      <c r="B2101" t="s">
        <v>249</v>
      </c>
      <c r="C2101" t="s">
        <v>324</v>
      </c>
      <c r="D2101" t="s">
        <v>436</v>
      </c>
      <c r="E2101" s="10">
        <f>VLOOKUP(A2101,home!$A$2:$E$404,3,FALSE)</f>
        <v>1.254</v>
      </c>
      <c r="F2101" s="10">
        <f>VLOOKUP(B2101,home!$B$2:$E$404,3,FALSE)</f>
        <v>0.90380000000000005</v>
      </c>
      <c r="G2101" s="10">
        <f>VLOOKUP(C2101,away!$B$2:$E$404,4,FALSE)</f>
        <v>0.94699999999999995</v>
      </c>
      <c r="H2101" s="10">
        <f>VLOOKUP(A2101,away!$A$2:$E$404,3,FALSE)</f>
        <v>0.9476</v>
      </c>
      <c r="I2101" s="10">
        <f>VLOOKUP(C2101,away!$B$2:$E$404,3,FALSE)</f>
        <v>1.1213</v>
      </c>
      <c r="J2101" s="10">
        <f>VLOOKUP(B2101,home!$B$2:$E$404,4,FALSE)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337</v>
      </c>
      <c r="B2102" t="s">
        <v>94</v>
      </c>
      <c r="C2102" t="s">
        <v>71</v>
      </c>
      <c r="D2102" t="s">
        <v>438</v>
      </c>
      <c r="E2102" s="10">
        <f>VLOOKUP(A2102,home!$A$2:$E$404,3,FALSE)</f>
        <v>1.2959000000000001</v>
      </c>
      <c r="F2102" s="10">
        <f>VLOOKUP(B2102,home!$B$2:$E$404,3,FALSE)</f>
        <v>0.57869999999999999</v>
      </c>
      <c r="G2102" s="10">
        <f>VLOOKUP(C2102,away!$B$2:$E$404,4,FALSE)</f>
        <v>1.0288999999999999</v>
      </c>
      <c r="H2102" s="10">
        <f>VLOOKUP(A2102,away!$A$2:$E$404,3,FALSE)</f>
        <v>1</v>
      </c>
      <c r="I2102" s="10">
        <f>VLOOKUP(C2102,away!$B$2:$E$404,3,FALSE)</f>
        <v>1</v>
      </c>
      <c r="J2102" s="10">
        <f>VLOOKUP(B2102,home!$B$2:$E$404,4,FALSE)</f>
        <v>1</v>
      </c>
      <c r="K2102" s="12">
        <f t="shared" si="2798"/>
        <v>0.77161051883700005</v>
      </c>
      <c r="L2102" s="12">
        <f t="shared" si="2799"/>
        <v>1</v>
      </c>
      <c r="M2102" s="13">
        <f t="shared" si="2800"/>
        <v>0.17005888512217912</v>
      </c>
      <c r="N2102" s="13">
        <f t="shared" si="2801"/>
        <v>0.13121922458196641</v>
      </c>
      <c r="O2102" s="13">
        <f t="shared" si="2802"/>
        <v>0.17005888512217912</v>
      </c>
      <c r="P2102" s="13">
        <f t="shared" si="2803"/>
        <v>0.13121922458196641</v>
      </c>
      <c r="Q2102" s="13">
        <f t="shared" si="2804"/>
        <v>5.0625066980539965E-2</v>
      </c>
      <c r="R2102" s="13">
        <f t="shared" si="2805"/>
        <v>8.5029442561089547E-2</v>
      </c>
      <c r="S2102" s="13">
        <f t="shared" si="2806"/>
        <v>2.5312533490269979E-2</v>
      </c>
      <c r="T2102" s="13">
        <f t="shared" si="2807"/>
        <v>5.0625066980539965E-2</v>
      </c>
      <c r="U2102" s="13">
        <f t="shared" si="2808"/>
        <v>6.5609612290983194E-2</v>
      </c>
      <c r="V2102" s="13">
        <f t="shared" si="2809"/>
        <v>2.1701574555006847E-3</v>
      </c>
      <c r="W2102" s="13">
        <f t="shared" si="2810"/>
        <v>1.3020944733004107E-2</v>
      </c>
      <c r="X2102" s="13">
        <f t="shared" si="2811"/>
        <v>1.3020944733004107E-2</v>
      </c>
      <c r="Y2102" s="13">
        <f t="shared" si="2812"/>
        <v>6.5104723665020525E-3</v>
      </c>
      <c r="Z2102" s="13">
        <f t="shared" si="2813"/>
        <v>2.8343147520363189E-2</v>
      </c>
      <c r="AA2102" s="13">
        <f t="shared" si="2814"/>
        <v>2.1869870763661071E-2</v>
      </c>
      <c r="AB2102" s="13">
        <f t="shared" si="2815"/>
        <v>8.4375111634233287E-3</v>
      </c>
      <c r="AC2102" s="13">
        <f t="shared" si="2816"/>
        <v>1.0465727001230415E-4</v>
      </c>
      <c r="AD2102" s="13">
        <f t="shared" si="2817"/>
        <v>2.5117744802953001E-3</v>
      </c>
      <c r="AE2102" s="13">
        <f t="shared" si="2818"/>
        <v>2.5117744802953001E-3</v>
      </c>
      <c r="AF2102" s="13">
        <f t="shared" si="2819"/>
        <v>1.2558872401476498E-3</v>
      </c>
      <c r="AG2102" s="13">
        <f t="shared" si="2820"/>
        <v>4.1862908004921666E-4</v>
      </c>
      <c r="AH2102" s="13">
        <f t="shared" si="2821"/>
        <v>7.0857868800907955E-3</v>
      </c>
      <c r="AI2102" s="13">
        <f t="shared" si="2822"/>
        <v>5.4674676909152661E-3</v>
      </c>
      <c r="AJ2102" s="13">
        <f t="shared" si="2823"/>
        <v>2.1093777908558313E-3</v>
      </c>
      <c r="AK2102" s="13">
        <f t="shared" si="2824"/>
        <v>5.4253936387517107E-4</v>
      </c>
      <c r="AL2102" s="13">
        <f t="shared" si="2825"/>
        <v>3.2301860165703222E-6</v>
      </c>
      <c r="AM2102" s="13">
        <f t="shared" si="2826"/>
        <v>3.8762232198843858E-4</v>
      </c>
      <c r="AN2102" s="13">
        <f t="shared" si="2827"/>
        <v>3.8762232198843858E-4</v>
      </c>
      <c r="AO2102" s="13">
        <f t="shared" si="2828"/>
        <v>1.9381116099421926E-4</v>
      </c>
      <c r="AP2102" s="13">
        <f t="shared" si="2829"/>
        <v>6.4603720331406439E-5</v>
      </c>
      <c r="AQ2102" s="13">
        <f t="shared" si="2830"/>
        <v>1.6150930082851606E-5</v>
      </c>
      <c r="AR2102" s="13">
        <f t="shared" si="2831"/>
        <v>1.4171573760181596E-3</v>
      </c>
      <c r="AS2102" s="13">
        <f t="shared" si="2832"/>
        <v>1.0934935381830537E-3</v>
      </c>
      <c r="AT2102" s="13">
        <f t="shared" si="2833"/>
        <v>4.2187555817116645E-4</v>
      </c>
      <c r="AU2102" s="13">
        <f t="shared" si="2834"/>
        <v>1.0850787277503425E-4</v>
      </c>
      <c r="AV2102" s="13">
        <f t="shared" si="2835"/>
        <v>2.0931454002460836E-5</v>
      </c>
      <c r="AW2102" s="13">
        <f t="shared" si="2836"/>
        <v>6.9234597449606867E-8</v>
      </c>
      <c r="AX2102" s="13">
        <f t="shared" si="2837"/>
        <v>4.9848910163716958E-5</v>
      </c>
      <c r="AY2102" s="13">
        <f t="shared" si="2838"/>
        <v>4.9848910163716958E-5</v>
      </c>
      <c r="AZ2102" s="13">
        <f t="shared" si="2839"/>
        <v>2.4924455081858472E-5</v>
      </c>
      <c r="BA2102" s="13">
        <f t="shared" si="2840"/>
        <v>8.3081516939528269E-6</v>
      </c>
      <c r="BB2102" s="13">
        <f t="shared" si="2841"/>
        <v>2.0770379234882059E-6</v>
      </c>
      <c r="BC2102" s="13">
        <f t="shared" si="2842"/>
        <v>4.1540758469764139E-7</v>
      </c>
      <c r="BD2102" s="13">
        <f t="shared" si="2843"/>
        <v>2.361928960030265E-4</v>
      </c>
      <c r="BE2102" s="13">
        <f t="shared" si="2844"/>
        <v>1.8224892303050886E-4</v>
      </c>
      <c r="BF2102" s="13">
        <f t="shared" si="2845"/>
        <v>7.0312593028527706E-5</v>
      </c>
      <c r="BG2102" s="13">
        <f t="shared" si="2846"/>
        <v>1.8084645462505701E-5</v>
      </c>
      <c r="BH2102" s="13">
        <f t="shared" si="2847"/>
        <v>3.4885756670768046E-6</v>
      </c>
      <c r="BI2102" s="13">
        <f t="shared" si="2848"/>
        <v>5.3836433609505352E-7</v>
      </c>
      <c r="BJ2102" s="14">
        <f t="shared" si="2849"/>
        <v>0.27290501898434083</v>
      </c>
      <c r="BK2102" s="14">
        <f t="shared" si="2850"/>
        <v>0.32891853701610879</v>
      </c>
      <c r="BL2102" s="14">
        <f t="shared" si="2851"/>
        <v>0.36978332542375103</v>
      </c>
      <c r="BM2102" s="14">
        <f t="shared" si="2852"/>
        <v>0.26168952031907683</v>
      </c>
      <c r="BN2102" s="14">
        <f t="shared" si="2853"/>
        <v>0.73821072894992057</v>
      </c>
    </row>
    <row r="2103" spans="1:66" x14ac:dyDescent="0.25">
      <c r="A2103" t="s">
        <v>337</v>
      </c>
      <c r="B2103" t="s">
        <v>87</v>
      </c>
      <c r="C2103" t="s">
        <v>82</v>
      </c>
      <c r="D2103" t="s">
        <v>438</v>
      </c>
      <c r="E2103" s="10">
        <f>VLOOKUP(A2103,home!$A$2:$E$404,3,FALSE)</f>
        <v>1.2959000000000001</v>
      </c>
      <c r="F2103" s="10">
        <f>VLOOKUP(B2103,home!$B$2:$E$404,3,FALSE)</f>
        <v>0</v>
      </c>
      <c r="G2103" s="10">
        <f>VLOOKUP(C2103,away!$B$2:$E$404,4,FALSE)</f>
        <v>1.3504</v>
      </c>
      <c r="H2103" s="10">
        <f>VLOOKUP(A2103,away!$A$2:$E$404,3,FALSE)</f>
        <v>1</v>
      </c>
      <c r="I2103" s="10">
        <f>VLOOKUP(C2103,away!$B$2:$E$404,3,FALSE)</f>
        <v>1.75</v>
      </c>
      <c r="J2103" s="10">
        <f>VLOOKUP(B2103,home!$B$2:$E$404,4,FALSE)</f>
        <v>0.66669999999999996</v>
      </c>
      <c r="K2103" s="12">
        <f t="shared" si="2798"/>
        <v>0</v>
      </c>
      <c r="L2103" s="12">
        <f t="shared" si="2799"/>
        <v>1.166725</v>
      </c>
      <c r="M2103" s="13">
        <f t="shared" si="2800"/>
        <v>0.31138505925634369</v>
      </c>
      <c r="N2103" s="13">
        <f t="shared" si="2801"/>
        <v>0</v>
      </c>
      <c r="O2103" s="13">
        <f t="shared" si="2802"/>
        <v>0.3633007332608576</v>
      </c>
      <c r="P2103" s="13">
        <f t="shared" si="2803"/>
        <v>0</v>
      </c>
      <c r="Q2103" s="13">
        <f t="shared" si="2804"/>
        <v>0</v>
      </c>
      <c r="R2103" s="13">
        <f t="shared" si="2805"/>
        <v>0.2119360240068871</v>
      </c>
      <c r="S2103" s="13">
        <f t="shared" si="2806"/>
        <v>0</v>
      </c>
      <c r="T2103" s="13">
        <f t="shared" si="2807"/>
        <v>0</v>
      </c>
      <c r="U2103" s="13">
        <f t="shared" si="2808"/>
        <v>0</v>
      </c>
      <c r="V2103" s="13">
        <f t="shared" si="2809"/>
        <v>0</v>
      </c>
      <c r="W2103" s="13">
        <f t="shared" si="2810"/>
        <v>0</v>
      </c>
      <c r="X2103" s="13">
        <f t="shared" si="2811"/>
        <v>0</v>
      </c>
      <c r="Y2103" s="13">
        <f t="shared" si="2812"/>
        <v>0</v>
      </c>
      <c r="Z2103" s="13">
        <f t="shared" si="2813"/>
        <v>8.2423685869811775E-2</v>
      </c>
      <c r="AA2103" s="13">
        <f t="shared" si="2814"/>
        <v>0</v>
      </c>
      <c r="AB2103" s="13">
        <f t="shared" si="2815"/>
        <v>0</v>
      </c>
      <c r="AC2103" s="13">
        <f t="shared" si="2816"/>
        <v>0</v>
      </c>
      <c r="AD2103" s="13">
        <f t="shared" si="2817"/>
        <v>0</v>
      </c>
      <c r="AE2103" s="13">
        <f t="shared" si="2818"/>
        <v>0</v>
      </c>
      <c r="AF2103" s="13">
        <f t="shared" si="2819"/>
        <v>0</v>
      </c>
      <c r="AG2103" s="13">
        <f t="shared" si="2820"/>
        <v>0</v>
      </c>
      <c r="AH2103" s="13">
        <f t="shared" si="2821"/>
        <v>2.4041443724114046E-2</v>
      </c>
      <c r="AI2103" s="13">
        <f t="shared" si="2822"/>
        <v>0</v>
      </c>
      <c r="AJ2103" s="13">
        <f t="shared" si="2823"/>
        <v>0</v>
      </c>
      <c r="AK2103" s="13">
        <f t="shared" si="2824"/>
        <v>0</v>
      </c>
      <c r="AL2103" s="13">
        <f t="shared" si="2825"/>
        <v>0</v>
      </c>
      <c r="AM2103" s="13">
        <f t="shared" si="2826"/>
        <v>0</v>
      </c>
      <c r="AN2103" s="13">
        <f t="shared" si="2827"/>
        <v>0</v>
      </c>
      <c r="AO2103" s="13">
        <f t="shared" si="2828"/>
        <v>0</v>
      </c>
      <c r="AP2103" s="13">
        <f t="shared" si="2829"/>
        <v>0</v>
      </c>
      <c r="AQ2103" s="13">
        <f t="shared" si="2830"/>
        <v>0</v>
      </c>
      <c r="AR2103" s="13">
        <f t="shared" si="2831"/>
        <v>5.6099506858033931E-3</v>
      </c>
      <c r="AS2103" s="13">
        <f t="shared" si="2832"/>
        <v>0</v>
      </c>
      <c r="AT2103" s="13">
        <f t="shared" si="2833"/>
        <v>0</v>
      </c>
      <c r="AU2103" s="13">
        <f t="shared" si="2834"/>
        <v>0</v>
      </c>
      <c r="AV2103" s="13">
        <f t="shared" si="2835"/>
        <v>0</v>
      </c>
      <c r="AW2103" s="13">
        <f t="shared" si="2836"/>
        <v>0</v>
      </c>
      <c r="AX2103" s="13">
        <f t="shared" si="2837"/>
        <v>0</v>
      </c>
      <c r="AY2103" s="13">
        <f t="shared" si="2838"/>
        <v>0</v>
      </c>
      <c r="AZ2103" s="13">
        <f t="shared" si="2839"/>
        <v>0</v>
      </c>
      <c r="BA2103" s="13">
        <f t="shared" si="2840"/>
        <v>0</v>
      </c>
      <c r="BB2103" s="13">
        <f t="shared" si="2841"/>
        <v>0</v>
      </c>
      <c r="BC2103" s="13">
        <f t="shared" si="2842"/>
        <v>0</v>
      </c>
      <c r="BD2103" s="13">
        <f t="shared" si="2843"/>
        <v>1.0908782856489936E-3</v>
      </c>
      <c r="BE2103" s="13">
        <f t="shared" si="2844"/>
        <v>0</v>
      </c>
      <c r="BF2103" s="13">
        <f t="shared" si="2845"/>
        <v>0</v>
      </c>
      <c r="BG2103" s="13">
        <f t="shared" si="2846"/>
        <v>0</v>
      </c>
      <c r="BH2103" s="13">
        <f t="shared" si="2847"/>
        <v>0</v>
      </c>
      <c r="BI2103" s="13">
        <f t="shared" si="2848"/>
        <v>0</v>
      </c>
      <c r="BJ2103" s="14">
        <f t="shared" si="2849"/>
        <v>0</v>
      </c>
      <c r="BK2103" s="14">
        <f t="shared" si="2850"/>
        <v>0.31138505925634369</v>
      </c>
      <c r="BL2103" s="14">
        <f t="shared" si="2851"/>
        <v>0.60597902996331121</v>
      </c>
      <c r="BM2103" s="14">
        <f t="shared" si="2852"/>
        <v>0.1131659585653782</v>
      </c>
      <c r="BN2103" s="14">
        <f t="shared" si="2853"/>
        <v>0.88662181652408845</v>
      </c>
    </row>
    <row r="2104" spans="1:66" x14ac:dyDescent="0.25">
      <c r="A2104" t="s">
        <v>349</v>
      </c>
      <c r="B2104" t="s">
        <v>97</v>
      </c>
      <c r="C2104" t="s">
        <v>105</v>
      </c>
      <c r="D2104" t="s">
        <v>438</v>
      </c>
      <c r="E2104" s="10">
        <f>VLOOKUP(A2104,home!$A$2:$E$404,3,FALSE)</f>
        <v>1.6087</v>
      </c>
      <c r="F2104" s="10">
        <f>VLOOKUP(B2104,home!$B$2:$E$404,3,FALSE)</f>
        <v>0.93240000000000001</v>
      </c>
      <c r="G2104" s="10">
        <f>VLOOKUP(C2104,away!$B$2:$E$404,4,FALSE)</f>
        <v>0.4521</v>
      </c>
      <c r="H2104" s="10">
        <f>VLOOKUP(A2104,away!$A$2:$E$404,3,FALSE)</f>
        <v>1.2608999999999999</v>
      </c>
      <c r="I2104" s="10">
        <f>VLOOKUP(C2104,away!$B$2:$E$404,3,FALSE)</f>
        <v>1.2257</v>
      </c>
      <c r="J2104" s="10">
        <f>VLOOKUP(B2104,home!$B$2:$E$404,4,FALSE)</f>
        <v>1.1896</v>
      </c>
      <c r="K2104" s="12">
        <f t="shared" si="2798"/>
        <v>0.67812824494800006</v>
      </c>
      <c r="L2104" s="12">
        <f t="shared" si="2799"/>
        <v>1.8385091106479998</v>
      </c>
      <c r="M2104" s="13">
        <f t="shared" si="2800"/>
        <v>8.0730619199796502E-2</v>
      </c>
      <c r="N2104" s="13">
        <f t="shared" si="2801"/>
        <v>5.4745713111523313E-2</v>
      </c>
      <c r="O2104" s="13">
        <f t="shared" si="2802"/>
        <v>0.1484239789070802</v>
      </c>
      <c r="P2104" s="13">
        <f t="shared" si="2803"/>
        <v>0.10065049232445727</v>
      </c>
      <c r="Q2104" s="13">
        <f t="shared" si="2804"/>
        <v>1.8562307175372009E-2</v>
      </c>
      <c r="R2104" s="13">
        <f t="shared" si="2805"/>
        <v>0.13643941872964677</v>
      </c>
      <c r="S2104" s="13">
        <f t="shared" si="2806"/>
        <v>3.1371373419309685E-2</v>
      </c>
      <c r="T2104" s="13">
        <f t="shared" si="2807"/>
        <v>3.4126970856568177E-2</v>
      </c>
      <c r="U2104" s="13">
        <f t="shared" si="2808"/>
        <v>9.2523423564860638E-2</v>
      </c>
      <c r="V2104" s="13">
        <f t="shared" si="2809"/>
        <v>4.3457890655306001E-3</v>
      </c>
      <c r="W2104" s="13">
        <f t="shared" si="2810"/>
        <v>4.1958749290068962E-3</v>
      </c>
      <c r="X2104" s="13">
        <f t="shared" si="2811"/>
        <v>7.7141542841187086E-3</v>
      </c>
      <c r="Y2104" s="13">
        <f t="shared" si="2812"/>
        <v>7.0912714661482724E-3</v>
      </c>
      <c r="Z2104" s="13">
        <f t="shared" si="2813"/>
        <v>8.3615038128657643E-2</v>
      </c>
      <c r="AA2104" s="13">
        <f t="shared" si="2814"/>
        <v>5.6701719057446712E-2</v>
      </c>
      <c r="AB2104" s="13">
        <f t="shared" si="2815"/>
        <v>1.9225518614980452E-2</v>
      </c>
      <c r="AC2104" s="13">
        <f t="shared" si="2816"/>
        <v>3.3863066247313676E-4</v>
      </c>
      <c r="AD2104" s="13">
        <f t="shared" si="2817"/>
        <v>7.1133532540719002E-4</v>
      </c>
      <c r="AE2104" s="13">
        <f t="shared" si="2818"/>
        <v>1.3077964764868786E-3</v>
      </c>
      <c r="AF2104" s="13">
        <f t="shared" si="2819"/>
        <v>1.2021978684472396E-3</v>
      </c>
      <c r="AG2104" s="13">
        <f t="shared" si="2820"/>
        <v>7.3675057798061844E-4</v>
      </c>
      <c r="AH2104" s="13">
        <f t="shared" si="2821"/>
        <v>3.8431752346679247E-2</v>
      </c>
      <c r="AI2104" s="13">
        <f t="shared" si="2822"/>
        <v>2.606165676912978E-2</v>
      </c>
      <c r="AJ2104" s="13">
        <f t="shared" si="2823"/>
        <v>8.8365727826435706E-3</v>
      </c>
      <c r="AK2104" s="13">
        <f t="shared" si="2824"/>
        <v>1.9974431974831165E-3</v>
      </c>
      <c r="AL2104" s="13">
        <f t="shared" si="2825"/>
        <v>1.6887442822519196E-5</v>
      </c>
      <c r="AM2104" s="13">
        <f t="shared" si="2826"/>
        <v>9.6475315157578474E-5</v>
      </c>
      <c r="AN2104" s="13">
        <f t="shared" si="2827"/>
        <v>1.7737074586984513E-4</v>
      </c>
      <c r="AO2104" s="13">
        <f t="shared" si="2828"/>
        <v>1.6304886612207069E-4</v>
      </c>
      <c r="AP2104" s="13">
        <f t="shared" si="2829"/>
        <v>9.9922275282084315E-5</v>
      </c>
      <c r="AQ2104" s="13">
        <f t="shared" si="2830"/>
        <v>4.5927003365697372E-5</v>
      </c>
      <c r="AR2104" s="13">
        <f t="shared" si="2831"/>
        <v>1.413142536550749E-2</v>
      </c>
      <c r="AS2104" s="13">
        <f t="shared" si="2832"/>
        <v>9.5829186817252433E-3</v>
      </c>
      <c r="AT2104" s="13">
        <f t="shared" si="2833"/>
        <v>3.2492239135588708E-3</v>
      </c>
      <c r="AU2104" s="13">
        <f t="shared" si="2834"/>
        <v>7.3446350331491642E-4</v>
      </c>
      <c r="AV2104" s="13">
        <f t="shared" si="2835"/>
        <v>1.2451511162032595E-4</v>
      </c>
      <c r="AW2104" s="13">
        <f t="shared" si="2836"/>
        <v>5.8484261576594394E-7</v>
      </c>
      <c r="AX2104" s="13">
        <f t="shared" si="2837"/>
        <v>1.0903772691435645E-5</v>
      </c>
      <c r="AY2104" s="13">
        <f t="shared" si="2838"/>
        <v>2.0046685433639295E-5</v>
      </c>
      <c r="AZ2104" s="13">
        <f t="shared" si="2839"/>
        <v>1.8428006904020199E-5</v>
      </c>
      <c r="BA2104" s="13">
        <f t="shared" si="2840"/>
        <v>1.1293352861375126E-5</v>
      </c>
      <c r="BB2104" s="13">
        <f t="shared" si="2841"/>
        <v>5.1907330313502077E-6</v>
      </c>
      <c r="BC2104" s="13">
        <f t="shared" si="2842"/>
        <v>1.9086419938157732E-6</v>
      </c>
      <c r="BD2104" s="13">
        <f t="shared" si="2843"/>
        <v>4.3301257134879612E-3</v>
      </c>
      <c r="BE2104" s="13">
        <f t="shared" si="2844"/>
        <v>2.9363805504917977E-3</v>
      </c>
      <c r="BF2104" s="13">
        <f t="shared" si="2845"/>
        <v>9.9562129460222231E-4</v>
      </c>
      <c r="BG2104" s="13">
        <f t="shared" si="2846"/>
        <v>2.2505297371382027E-4</v>
      </c>
      <c r="BH2104" s="13">
        <f t="shared" si="2847"/>
        <v>3.8153694521220325E-5</v>
      </c>
      <c r="BI2104" s="13">
        <f t="shared" si="2848"/>
        <v>5.1746195807914539E-6</v>
      </c>
      <c r="BJ2104" s="14">
        <f t="shared" si="2849"/>
        <v>0.13104488746977222</v>
      </c>
      <c r="BK2104" s="14">
        <f t="shared" si="2850"/>
        <v>0.21747383879982338</v>
      </c>
      <c r="BL2104" s="14">
        <f t="shared" si="2851"/>
        <v>0.56499453939207522</v>
      </c>
      <c r="BM2104" s="14">
        <f t="shared" si="2852"/>
        <v>0.4575563124996343</v>
      </c>
      <c r="BN2104" s="14">
        <f t="shared" si="2853"/>
        <v>0.53955252944787602</v>
      </c>
    </row>
    <row r="2105" spans="1:66" x14ac:dyDescent="0.25">
      <c r="A2105" t="s">
        <v>349</v>
      </c>
      <c r="B2105" t="s">
        <v>98</v>
      </c>
      <c r="C2105" t="s">
        <v>108</v>
      </c>
      <c r="D2105" t="s">
        <v>438</v>
      </c>
      <c r="E2105" s="10">
        <f>VLOOKUP(A2105,home!$A$2:$E$404,3,FALSE)</f>
        <v>1.6087</v>
      </c>
      <c r="F2105" s="10">
        <f>VLOOKUP(B2105,home!$B$2:$E$404,3,FALSE)</f>
        <v>0.6734</v>
      </c>
      <c r="G2105" s="10">
        <f>VLOOKUP(C2105,away!$B$2:$E$404,4,FALSE)</f>
        <v>1.036</v>
      </c>
      <c r="H2105" s="10">
        <f>VLOOKUP(A2105,away!$A$2:$E$404,3,FALSE)</f>
        <v>1.2608999999999999</v>
      </c>
      <c r="I2105" s="10">
        <f>VLOOKUP(C2105,away!$B$2:$E$404,3,FALSE)</f>
        <v>0.99139999999999995</v>
      </c>
      <c r="J2105" s="10">
        <f>VLOOKUP(B2105,home!$B$2:$E$404,4,FALSE)</f>
        <v>0.92530000000000001</v>
      </c>
      <c r="K2105" s="12">
        <f t="shared" si="2798"/>
        <v>1.12229732888</v>
      </c>
      <c r="L2105" s="12">
        <f t="shared" si="2799"/>
        <v>1.1566770573779999</v>
      </c>
      <c r="M2105" s="13">
        <f t="shared" si="2800"/>
        <v>0.1023891646174675</v>
      </c>
      <c r="N2105" s="13">
        <f t="shared" si="2801"/>
        <v>0.11491108595643838</v>
      </c>
      <c r="O2105" s="13">
        <f t="shared" si="2802"/>
        <v>0.1184311976371239</v>
      </c>
      <c r="P2105" s="13">
        <f t="shared" si="2803"/>
        <v>0.13291501676420353</v>
      </c>
      <c r="Q2105" s="13">
        <f t="shared" si="2804"/>
        <v>6.4482202413805451E-2</v>
      </c>
      <c r="R2105" s="13">
        <f t="shared" si="2805"/>
        <v>6.8493324592330429E-2</v>
      </c>
      <c r="S2105" s="13">
        <f t="shared" si="2806"/>
        <v>4.3135427824397561E-2</v>
      </c>
      <c r="T2105" s="13">
        <f t="shared" si="2807"/>
        <v>7.4585084141253033E-2</v>
      </c>
      <c r="U2105" s="13">
        <f t="shared" si="2808"/>
        <v>7.6869875236083254E-2</v>
      </c>
      <c r="V2105" s="13">
        <f t="shared" si="2809"/>
        <v>6.2217370296413655E-3</v>
      </c>
      <c r="W2105" s="13">
        <f t="shared" si="2810"/>
        <v>2.41227345097711E-2</v>
      </c>
      <c r="X2105" s="13">
        <f t="shared" si="2811"/>
        <v>2.7902213568672757E-2</v>
      </c>
      <c r="Y2105" s="13">
        <f t="shared" si="2812"/>
        <v>1.6136925142472457E-2</v>
      </c>
      <c r="Z2105" s="13">
        <f t="shared" si="2813"/>
        <v>2.6408219046497636E-2</v>
      </c>
      <c r="AA2105" s="13">
        <f t="shared" si="2814"/>
        <v>2.9637873696362241E-2</v>
      </c>
      <c r="AB2105" s="13">
        <f t="shared" si="2815"/>
        <v>1.663125324155508E-2</v>
      </c>
      <c r="AC2105" s="13">
        <f t="shared" si="2816"/>
        <v>5.047911348132106E-4</v>
      </c>
      <c r="AD2105" s="13">
        <f t="shared" si="2817"/>
        <v>6.7682201263993789E-3</v>
      </c>
      <c r="AE2105" s="13">
        <f t="shared" si="2818"/>
        <v>7.8286449394901862E-3</v>
      </c>
      <c r="AF2105" s="13">
        <f t="shared" si="2819"/>
        <v>4.527606995933341E-3</v>
      </c>
      <c r="AG2105" s="13">
        <f t="shared" si="2820"/>
        <v>1.7456597123400733E-3</v>
      </c>
      <c r="AH2105" s="13">
        <f t="shared" si="2821"/>
        <v>7.6364452743241358E-3</v>
      </c>
      <c r="AI2105" s="13">
        <f t="shared" si="2822"/>
        <v>8.5703621335122774E-3</v>
      </c>
      <c r="AJ2105" s="13">
        <f t="shared" si="2823"/>
        <v>4.809247264987564E-3</v>
      </c>
      <c r="AK2105" s="13">
        <f t="shared" si="2824"/>
        <v>1.7991351198063284E-3</v>
      </c>
      <c r="AL2105" s="13">
        <f t="shared" si="2825"/>
        <v>2.6211493138668708E-5</v>
      </c>
      <c r="AM2105" s="13">
        <f t="shared" si="2826"/>
        <v>1.5191910738259764E-3</v>
      </c>
      <c r="AN2105" s="13">
        <f t="shared" si="2827"/>
        <v>1.7572134608679539E-3</v>
      </c>
      <c r="AO2105" s="13">
        <f t="shared" si="2828"/>
        <v>1.0162642475508782E-3</v>
      </c>
      <c r="AP2105" s="13">
        <f t="shared" si="2829"/>
        <v>3.9182984645853885E-4</v>
      </c>
      <c r="AQ2105" s="13">
        <f t="shared" si="2830"/>
        <v>1.133051484486341E-4</v>
      </c>
      <c r="AR2105" s="13">
        <f t="shared" si="2831"/>
        <v>1.7665802097466751E-3</v>
      </c>
      <c r="AS2105" s="13">
        <f t="shared" si="2832"/>
        <v>1.9826282506509637E-3</v>
      </c>
      <c r="AT2105" s="13">
        <f t="shared" si="2833"/>
        <v>1.112549194933802E-3</v>
      </c>
      <c r="AU2105" s="13">
        <f t="shared" si="2834"/>
        <v>4.1620366324059984E-4</v>
      </c>
      <c r="AV2105" s="13">
        <f t="shared" si="2835"/>
        <v>1.1677606488124913E-4</v>
      </c>
      <c r="AW2105" s="13">
        <f t="shared" si="2836"/>
        <v>9.4516865653298413E-7</v>
      </c>
      <c r="AX2105" s="13">
        <f t="shared" si="2837"/>
        <v>2.8416401403553798E-4</v>
      </c>
      <c r="AY2105" s="13">
        <f t="shared" si="2838"/>
        <v>3.2868599556734666E-4</v>
      </c>
      <c r="AZ2105" s="13">
        <f t="shared" si="2839"/>
        <v>1.9009177507709848E-4</v>
      </c>
      <c r="BA2105" s="13">
        <f t="shared" si="2840"/>
        <v>7.3291598342646263E-5</v>
      </c>
      <c r="BB2105" s="13">
        <f t="shared" si="2841"/>
        <v>2.11936775753756E-5</v>
      </c>
      <c r="BC2105" s="13">
        <f t="shared" si="2842"/>
        <v>4.9028481225807103E-6</v>
      </c>
      <c r="BD2105" s="13">
        <f t="shared" si="2843"/>
        <v>3.4056046643866548E-4</v>
      </c>
      <c r="BE2105" s="13">
        <f t="shared" si="2844"/>
        <v>3.8221010180624119E-4</v>
      </c>
      <c r="BF2105" s="13">
        <f t="shared" si="2845"/>
        <v>2.1447668816404871E-4</v>
      </c>
      <c r="BG2105" s="13">
        <f t="shared" si="2846"/>
        <v>8.0235538077846812E-5</v>
      </c>
      <c r="BH2105" s="13">
        <f t="shared" si="2847"/>
        <v>2.2512032516504264E-5</v>
      </c>
      <c r="BI2105" s="13">
        <f t="shared" si="2848"/>
        <v>5.0530387921864902E-6</v>
      </c>
      <c r="BJ2105" s="14">
        <f t="shared" si="2849"/>
        <v>0.34871051119244872</v>
      </c>
      <c r="BK2105" s="14">
        <f t="shared" si="2850"/>
        <v>0.28552103485922919</v>
      </c>
      <c r="BL2105" s="14">
        <f t="shared" si="2851"/>
        <v>0.33931849944533388</v>
      </c>
      <c r="BM2105" s="14">
        <f t="shared" si="2852"/>
        <v>0.39800853173522943</v>
      </c>
      <c r="BN2105" s="14">
        <f t="shared" si="2853"/>
        <v>0.60162199198136923</v>
      </c>
    </row>
    <row r="2106" spans="1:66" x14ac:dyDescent="0.25">
      <c r="A2106" t="s">
        <v>349</v>
      </c>
      <c r="B2106" t="s">
        <v>99</v>
      </c>
      <c r="C2106" t="s">
        <v>107</v>
      </c>
      <c r="D2106" t="s">
        <v>438</v>
      </c>
      <c r="E2106" s="10">
        <f>VLOOKUP(A2106,home!$A$2:$E$404,3,FALSE)</f>
        <v>1.6087</v>
      </c>
      <c r="F2106" s="10">
        <f>VLOOKUP(B2106,home!$B$2:$E$404,3,FALSE)</f>
        <v>0.25900000000000001</v>
      </c>
      <c r="G2106" s="10">
        <f>VLOOKUP(C2106,away!$B$2:$E$404,4,FALSE)</f>
        <v>1.6577</v>
      </c>
      <c r="H2106" s="10">
        <f>VLOOKUP(A2106,away!$A$2:$E$404,3,FALSE)</f>
        <v>1.2608999999999999</v>
      </c>
      <c r="I2106" s="10">
        <f>VLOOKUP(C2106,away!$B$2:$E$404,3,FALSE)</f>
        <v>0.85919999999999996</v>
      </c>
      <c r="J2106" s="10">
        <f>VLOOKUP(B2106,home!$B$2:$E$404,4,FALSE)</f>
        <v>1.3218000000000001</v>
      </c>
      <c r="K2106" s="12">
        <f t="shared" si="2798"/>
        <v>0.69068617540999999</v>
      </c>
      <c r="L2106" s="12">
        <f t="shared" si="2799"/>
        <v>1.431992227104</v>
      </c>
      <c r="M2106" s="13">
        <f t="shared" si="2800"/>
        <v>0.11971056565561003</v>
      </c>
      <c r="N2106" s="13">
        <f t="shared" si="2801"/>
        <v>8.2682432748840989E-2</v>
      </c>
      <c r="O2106" s="13">
        <f t="shared" si="2802"/>
        <v>0.1714245995210566</v>
      </c>
      <c r="P2106" s="13">
        <f t="shared" si="2803"/>
        <v>0.1184006010143895</v>
      </c>
      <c r="Q2106" s="13">
        <f t="shared" si="2804"/>
        <v>2.855380662444576E-2</v>
      </c>
      <c r="R2106" s="13">
        <f t="shared" si="2805"/>
        <v>0.1227393470242846</v>
      </c>
      <c r="S2106" s="13">
        <f t="shared" si="2806"/>
        <v>2.9276242752244684E-2</v>
      </c>
      <c r="T2106" s="13">
        <f t="shared" si="2807"/>
        <v>4.0888829140437032E-2</v>
      </c>
      <c r="U2106" s="13">
        <f t="shared" si="2808"/>
        <v>8.4774370168523891E-2</v>
      </c>
      <c r="V2106" s="13">
        <f t="shared" si="2809"/>
        <v>3.2173199660783412E-3</v>
      </c>
      <c r="W2106" s="13">
        <f t="shared" si="2810"/>
        <v>6.5739064969450546E-3</v>
      </c>
      <c r="X2106" s="13">
        <f t="shared" si="2811"/>
        <v>9.4137830053338031E-3</v>
      </c>
      <c r="Y2106" s="13">
        <f t="shared" si="2812"/>
        <v>6.7402320456408709E-3</v>
      </c>
      <c r="Z2106" s="13">
        <f t="shared" si="2813"/>
        <v>5.8587263632865358E-2</v>
      </c>
      <c r="AA2106" s="13">
        <f t="shared" si="2814"/>
        <v>4.0465413046321154E-2</v>
      </c>
      <c r="AB2106" s="13">
        <f t="shared" si="2815"/>
        <v>1.3974450686674739E-2</v>
      </c>
      <c r="AC2106" s="13">
        <f t="shared" si="2816"/>
        <v>1.9888209927056421E-4</v>
      </c>
      <c r="AD2106" s="13">
        <f t="shared" si="2817"/>
        <v>1.1351265839694828E-3</v>
      </c>
      <c r="AE2106" s="13">
        <f t="shared" si="2818"/>
        <v>1.6254924450234151E-3</v>
      </c>
      <c r="AF2106" s="13">
        <f t="shared" si="2819"/>
        <v>1.1638462732449035E-3</v>
      </c>
      <c r="AG2106" s="13">
        <f t="shared" si="2820"/>
        <v>5.5553960561022014E-4</v>
      </c>
      <c r="AH2106" s="13">
        <f t="shared" si="2821"/>
        <v>2.0974126532389011E-2</v>
      </c>
      <c r="AI2106" s="13">
        <f t="shared" si="2822"/>
        <v>1.4486539237221169E-2</v>
      </c>
      <c r="AJ2106" s="13">
        <f t="shared" si="2823"/>
        <v>5.0028261903415951E-3</v>
      </c>
      <c r="AK2106" s="13">
        <f t="shared" si="2824"/>
        <v>1.1517942958826721E-3</v>
      </c>
      <c r="AL2106" s="13">
        <f t="shared" si="2825"/>
        <v>7.8682311642839545E-6</v>
      </c>
      <c r="AM2106" s="13">
        <f t="shared" si="2826"/>
        <v>1.568032477776201E-4</v>
      </c>
      <c r="AN2106" s="13">
        <f t="shared" si="2827"/>
        <v>2.2454103200221455E-4</v>
      </c>
      <c r="AO2106" s="13">
        <f t="shared" si="2828"/>
        <v>1.6077050624654091E-4</v>
      </c>
      <c r="AP2106" s="13">
        <f t="shared" si="2829"/>
        <v>7.6740705097540576E-5</v>
      </c>
      <c r="AQ2106" s="13">
        <f t="shared" si="2830"/>
        <v>2.7473023300539598E-5</v>
      </c>
      <c r="AR2106" s="13">
        <f t="shared" si="2831"/>
        <v>6.0069572329353657E-3</v>
      </c>
      <c r="AS2106" s="13">
        <f t="shared" si="2832"/>
        <v>4.1489223170675642E-3</v>
      </c>
      <c r="AT2106" s="13">
        <f t="shared" si="2833"/>
        <v>1.4328016436242956E-3</v>
      </c>
      <c r="AU2106" s="13">
        <f t="shared" si="2834"/>
        <v>3.2987209578534221E-4</v>
      </c>
      <c r="AV2106" s="13">
        <f t="shared" si="2835"/>
        <v>5.6959524053114802E-5</v>
      </c>
      <c r="AW2106" s="13">
        <f t="shared" si="2836"/>
        <v>2.1617030433857199E-7</v>
      </c>
      <c r="AX2106" s="13">
        <f t="shared" si="2837"/>
        <v>1.8050305916565156E-5</v>
      </c>
      <c r="AY2106" s="13">
        <f t="shared" si="2838"/>
        <v>2.5847897769370647E-5</v>
      </c>
      <c r="AZ2106" s="13">
        <f t="shared" si="2839"/>
        <v>1.8506994346358797E-5</v>
      </c>
      <c r="BA2106" s="13">
        <f t="shared" si="2840"/>
        <v>8.8339573503478257E-6</v>
      </c>
      <c r="BB2106" s="13">
        <f t="shared" si="2841"/>
        <v>3.1625395650665832E-6</v>
      </c>
      <c r="BC2106" s="13">
        <f t="shared" si="2842"/>
        <v>9.0574641501684218E-7</v>
      </c>
      <c r="BD2106" s="13">
        <f t="shared" si="2843"/>
        <v>1.4336526776849328E-3</v>
      </c>
      <c r="BE2106" s="13">
        <f t="shared" si="2844"/>
        <v>9.9020408481651162E-4</v>
      </c>
      <c r="BF2106" s="13">
        <f t="shared" si="2845"/>
        <v>3.4196013610863785E-4</v>
      </c>
      <c r="BG2106" s="13">
        <f t="shared" si="2846"/>
        <v>7.8729046183852706E-5</v>
      </c>
      <c r="BH2106" s="13">
        <f t="shared" si="2847"/>
        <v>1.3594265950600622E-5</v>
      </c>
      <c r="BI2106" s="13">
        <f t="shared" si="2848"/>
        <v>1.877874311385347E-6</v>
      </c>
      <c r="BJ2106" s="14">
        <f t="shared" si="2849"/>
        <v>0.18005463092527865</v>
      </c>
      <c r="BK2106" s="14">
        <f t="shared" si="2850"/>
        <v>0.27083732761652674</v>
      </c>
      <c r="BL2106" s="14">
        <f t="shared" si="2851"/>
        <v>0.48982899760121701</v>
      </c>
      <c r="BM2106" s="14">
        <f t="shared" si="2852"/>
        <v>0.35577123545979528</v>
      </c>
      <c r="BN2106" s="14">
        <f t="shared" si="2853"/>
        <v>0.64351135258862746</v>
      </c>
    </row>
    <row r="2107" spans="1:66" x14ac:dyDescent="0.25">
      <c r="A2107" t="s">
        <v>338</v>
      </c>
      <c r="B2107" t="s">
        <v>116</v>
      </c>
      <c r="C2107" t="s">
        <v>112</v>
      </c>
      <c r="D2107" t="s">
        <v>438</v>
      </c>
      <c r="E2107" s="10">
        <f>VLOOKUP(A2107,home!$A$2:$E$404,3,FALSE)</f>
        <v>1.2710999999999999</v>
      </c>
      <c r="F2107" s="10">
        <f>VLOOKUP(B2107,home!$B$2:$E$404,3,FALSE)</f>
        <v>0.5383</v>
      </c>
      <c r="G2107" s="10">
        <f>VLOOKUP(C2107,away!$B$2:$E$404,4,FALSE)</f>
        <v>0.91090000000000004</v>
      </c>
      <c r="H2107" s="10">
        <f>VLOOKUP(A2107,away!$A$2:$E$404,3,FALSE)</f>
        <v>0.94469999999999998</v>
      </c>
      <c r="I2107" s="10">
        <f>VLOOKUP(C2107,away!$B$2:$E$404,3,FALSE)</f>
        <v>0.89139999999999997</v>
      </c>
      <c r="J2107" s="10">
        <f>VLOOKUP(B2107,home!$B$2:$E$404,4,FALSE)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338</v>
      </c>
      <c r="B2108" t="s">
        <v>114</v>
      </c>
      <c r="C2108" t="s">
        <v>109</v>
      </c>
      <c r="D2108" t="s">
        <v>438</v>
      </c>
      <c r="E2108" s="10">
        <f>VLOOKUP(A2108,home!$A$2:$E$404,3,FALSE)</f>
        <v>1.2710999999999999</v>
      </c>
      <c r="F2108" s="10">
        <f>VLOOKUP(B2108,home!$B$2:$E$404,3,FALSE)</f>
        <v>1.1594</v>
      </c>
      <c r="G2108" s="10">
        <f>VLOOKUP(C2108,away!$B$2:$E$404,4,FALSE)</f>
        <v>1.0766</v>
      </c>
      <c r="H2108" s="10">
        <f>VLOOKUP(A2108,away!$A$2:$E$404,3,FALSE)</f>
        <v>0.94469999999999998</v>
      </c>
      <c r="I2108" s="10">
        <f>VLOOKUP(C2108,away!$B$2:$E$404,3,FALSE)</f>
        <v>1.0585</v>
      </c>
      <c r="J2108" s="10">
        <f>VLOOKUP(B2108,home!$B$2:$E$404,4,FALSE)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342</v>
      </c>
      <c r="B2109" t="s">
        <v>177</v>
      </c>
      <c r="C2109" t="s">
        <v>193</v>
      </c>
      <c r="D2109" t="s">
        <v>438</v>
      </c>
      <c r="E2109" s="10">
        <f>VLOOKUP(A2109,home!$A$2:$E$404,3,FALSE)</f>
        <v>1.1667000000000001</v>
      </c>
      <c r="F2109" s="10">
        <f>VLOOKUP(B2109,home!$B$2:$E$404,3,FALSE)</f>
        <v>0.42859999999999998</v>
      </c>
      <c r="G2109" s="10" t="e">
        <f>VLOOKUP(C2109,away!$B$2:$E$404,4,FALSE)</f>
        <v>#N/A</v>
      </c>
      <c r="H2109" s="10">
        <f>VLOOKUP(A2109,away!$A$2:$E$404,3,FALSE)</f>
        <v>1.0832999999999999</v>
      </c>
      <c r="I2109" s="10" t="e">
        <f>VLOOKUP(C2109,away!$B$2:$E$404,3,FALSE)</f>
        <v>#N/A</v>
      </c>
      <c r="J2109" s="10">
        <f>VLOOKUP(B2109,home!$B$2:$E$404,4,FALSE)</f>
        <v>0.46160000000000001</v>
      </c>
      <c r="K2109" s="12" t="e">
        <f t="shared" si="2798"/>
        <v>#N/A</v>
      </c>
      <c r="L2109" s="12" t="e">
        <f t="shared" si="2799"/>
        <v>#N/A</v>
      </c>
      <c r="M2109" s="13" t="e">
        <f t="shared" si="2800"/>
        <v>#N/A</v>
      </c>
      <c r="N2109" s="13" t="e">
        <f t="shared" si="2801"/>
        <v>#N/A</v>
      </c>
      <c r="O2109" s="13" t="e">
        <f t="shared" si="2802"/>
        <v>#N/A</v>
      </c>
      <c r="P2109" s="13" t="e">
        <f t="shared" si="2803"/>
        <v>#N/A</v>
      </c>
      <c r="Q2109" s="13" t="e">
        <f t="shared" si="2804"/>
        <v>#N/A</v>
      </c>
      <c r="R2109" s="13" t="e">
        <f t="shared" si="2805"/>
        <v>#N/A</v>
      </c>
      <c r="S2109" s="13" t="e">
        <f t="shared" si="2806"/>
        <v>#N/A</v>
      </c>
      <c r="T2109" s="13" t="e">
        <f t="shared" si="2807"/>
        <v>#N/A</v>
      </c>
      <c r="U2109" s="13" t="e">
        <f t="shared" si="2808"/>
        <v>#N/A</v>
      </c>
      <c r="V2109" s="13" t="e">
        <f t="shared" si="2809"/>
        <v>#N/A</v>
      </c>
      <c r="W2109" s="13" t="e">
        <f t="shared" si="2810"/>
        <v>#N/A</v>
      </c>
      <c r="X2109" s="13" t="e">
        <f t="shared" si="2811"/>
        <v>#N/A</v>
      </c>
      <c r="Y2109" s="13" t="e">
        <f t="shared" si="2812"/>
        <v>#N/A</v>
      </c>
      <c r="Z2109" s="13" t="e">
        <f t="shared" si="2813"/>
        <v>#N/A</v>
      </c>
      <c r="AA2109" s="13" t="e">
        <f t="shared" si="2814"/>
        <v>#N/A</v>
      </c>
      <c r="AB2109" s="13" t="e">
        <f t="shared" si="2815"/>
        <v>#N/A</v>
      </c>
      <c r="AC2109" s="13" t="e">
        <f t="shared" si="2816"/>
        <v>#N/A</v>
      </c>
      <c r="AD2109" s="13" t="e">
        <f t="shared" si="2817"/>
        <v>#N/A</v>
      </c>
      <c r="AE2109" s="13" t="e">
        <f t="shared" si="2818"/>
        <v>#N/A</v>
      </c>
      <c r="AF2109" s="13" t="e">
        <f t="shared" si="2819"/>
        <v>#N/A</v>
      </c>
      <c r="AG2109" s="13" t="e">
        <f t="shared" si="2820"/>
        <v>#N/A</v>
      </c>
      <c r="AH2109" s="13" t="e">
        <f t="shared" si="2821"/>
        <v>#N/A</v>
      </c>
      <c r="AI2109" s="13" t="e">
        <f t="shared" si="2822"/>
        <v>#N/A</v>
      </c>
      <c r="AJ2109" s="13" t="e">
        <f t="shared" si="2823"/>
        <v>#N/A</v>
      </c>
      <c r="AK2109" s="13" t="e">
        <f t="shared" si="2824"/>
        <v>#N/A</v>
      </c>
      <c r="AL2109" s="13" t="e">
        <f t="shared" si="2825"/>
        <v>#N/A</v>
      </c>
      <c r="AM2109" s="13" t="e">
        <f t="shared" si="2826"/>
        <v>#N/A</v>
      </c>
      <c r="AN2109" s="13" t="e">
        <f t="shared" si="2827"/>
        <v>#N/A</v>
      </c>
      <c r="AO2109" s="13" t="e">
        <f t="shared" si="2828"/>
        <v>#N/A</v>
      </c>
      <c r="AP2109" s="13" t="e">
        <f t="shared" si="2829"/>
        <v>#N/A</v>
      </c>
      <c r="AQ2109" s="13" t="e">
        <f t="shared" si="2830"/>
        <v>#N/A</v>
      </c>
      <c r="AR2109" s="13" t="e">
        <f t="shared" si="2831"/>
        <v>#N/A</v>
      </c>
      <c r="AS2109" s="13" t="e">
        <f t="shared" si="2832"/>
        <v>#N/A</v>
      </c>
      <c r="AT2109" s="13" t="e">
        <f t="shared" si="2833"/>
        <v>#N/A</v>
      </c>
      <c r="AU2109" s="13" t="e">
        <f t="shared" si="2834"/>
        <v>#N/A</v>
      </c>
      <c r="AV2109" s="13" t="e">
        <f t="shared" si="2835"/>
        <v>#N/A</v>
      </c>
      <c r="AW2109" s="13" t="e">
        <f t="shared" si="2836"/>
        <v>#N/A</v>
      </c>
      <c r="AX2109" s="13" t="e">
        <f t="shared" si="2837"/>
        <v>#N/A</v>
      </c>
      <c r="AY2109" s="13" t="e">
        <f t="shared" si="2838"/>
        <v>#N/A</v>
      </c>
      <c r="AZ2109" s="13" t="e">
        <f t="shared" si="2839"/>
        <v>#N/A</v>
      </c>
      <c r="BA2109" s="13" t="e">
        <f t="shared" si="2840"/>
        <v>#N/A</v>
      </c>
      <c r="BB2109" s="13" t="e">
        <f t="shared" si="2841"/>
        <v>#N/A</v>
      </c>
      <c r="BC2109" s="13" t="e">
        <f t="shared" si="2842"/>
        <v>#N/A</v>
      </c>
      <c r="BD2109" s="13" t="e">
        <f t="shared" si="2843"/>
        <v>#N/A</v>
      </c>
      <c r="BE2109" s="13" t="e">
        <f t="shared" si="2844"/>
        <v>#N/A</v>
      </c>
      <c r="BF2109" s="13" t="e">
        <f t="shared" si="2845"/>
        <v>#N/A</v>
      </c>
      <c r="BG2109" s="13" t="e">
        <f t="shared" si="2846"/>
        <v>#N/A</v>
      </c>
      <c r="BH2109" s="13" t="e">
        <f t="shared" si="2847"/>
        <v>#N/A</v>
      </c>
      <c r="BI2109" s="13" t="e">
        <f t="shared" si="2848"/>
        <v>#N/A</v>
      </c>
      <c r="BJ2109" s="14" t="e">
        <f t="shared" si="2849"/>
        <v>#N/A</v>
      </c>
      <c r="BK2109" s="14" t="e">
        <f t="shared" si="2850"/>
        <v>#N/A</v>
      </c>
      <c r="BL2109" s="14" t="e">
        <f t="shared" si="2851"/>
        <v>#N/A</v>
      </c>
      <c r="BM2109" s="14" t="e">
        <f t="shared" si="2852"/>
        <v>#N/A</v>
      </c>
      <c r="BN2109" s="14" t="e">
        <f t="shared" si="2853"/>
        <v>#N/A</v>
      </c>
    </row>
    <row r="2110" spans="1:66" x14ac:dyDescent="0.25">
      <c r="A2110" t="s">
        <v>342</v>
      </c>
      <c r="B2110" t="s">
        <v>178</v>
      </c>
      <c r="C2110" t="s">
        <v>185</v>
      </c>
      <c r="D2110" t="s">
        <v>438</v>
      </c>
      <c r="E2110" s="10">
        <f>VLOOKUP(A2110,home!$A$2:$E$404,3,FALSE)</f>
        <v>1.1667000000000001</v>
      </c>
      <c r="F2110" s="10">
        <f>VLOOKUP(B2110,home!$B$2:$E$404,3,FALSE)</f>
        <v>0.85709999999999997</v>
      </c>
      <c r="G2110" s="10">
        <f>VLOOKUP(C2110,away!$B$2:$E$404,4,FALSE)</f>
        <v>0.85709999999999997</v>
      </c>
      <c r="H2110" s="10">
        <f>VLOOKUP(A2110,away!$A$2:$E$404,3,FALSE)</f>
        <v>1.0832999999999999</v>
      </c>
      <c r="I2110" s="10">
        <f>VLOOKUP(C2110,away!$B$2:$E$404,3,FALSE)</f>
        <v>0.1</v>
      </c>
      <c r="J2110" s="10">
        <f>VLOOKUP(B2110,home!$B$2:$E$404,4,FALSE)</f>
        <v>1.2307999999999999</v>
      </c>
      <c r="K2110" s="12">
        <f t="shared" si="2798"/>
        <v>0.85708163234699997</v>
      </c>
      <c r="L2110" s="12">
        <f t="shared" si="2799"/>
        <v>0.13333256399999999</v>
      </c>
      <c r="M2110" s="13">
        <f t="shared" si="2800"/>
        <v>0.37142281718318487</v>
      </c>
      <c r="N2110" s="13">
        <f t="shared" si="2801"/>
        <v>0.31833967444228539</v>
      </c>
      <c r="O2110" s="13">
        <f t="shared" si="2802"/>
        <v>4.9522756543137293E-2</v>
      </c>
      <c r="P2110" s="13">
        <f t="shared" si="2803"/>
        <v>4.2445045016315179E-2</v>
      </c>
      <c r="Q2110" s="13">
        <f t="shared" si="2804"/>
        <v>0.13642154390590328</v>
      </c>
      <c r="R2110" s="13">
        <f t="shared" si="2805"/>
        <v>3.3014980531221351E-3</v>
      </c>
      <c r="S2110" s="13">
        <f t="shared" si="2806"/>
        <v>1.2126219520518084E-3</v>
      </c>
      <c r="T2110" s="13">
        <f t="shared" si="2807"/>
        <v>1.8189434233812658E-2</v>
      </c>
      <c r="U2110" s="13">
        <f t="shared" si="2808"/>
        <v>2.8296533405603617E-3</v>
      </c>
      <c r="V2110" s="13">
        <f t="shared" si="2809"/>
        <v>1.5397185262682032E-5</v>
      </c>
      <c r="W2110" s="13">
        <f t="shared" si="2810"/>
        <v>3.8974799846056507E-2</v>
      </c>
      <c r="X2110" s="13">
        <f t="shared" si="2811"/>
        <v>5.1966099948615183E-3</v>
      </c>
      <c r="Y2110" s="13">
        <f t="shared" si="2812"/>
        <v>3.4643866736145648E-4</v>
      </c>
      <c r="Z2110" s="13">
        <f t="shared" si="2813"/>
        <v>1.4673240015459412E-4</v>
      </c>
      <c r="AA2110" s="13">
        <f t="shared" si="2814"/>
        <v>1.2576164504269271E-4</v>
      </c>
      <c r="AB2110" s="13">
        <f t="shared" si="2815"/>
        <v>5.3893998009917533E-5</v>
      </c>
      <c r="AC2110" s="13">
        <f t="shared" si="2816"/>
        <v>1.0997140444874074E-7</v>
      </c>
      <c r="AD2110" s="13">
        <f t="shared" si="2817"/>
        <v>8.3511462681139272E-3</v>
      </c>
      <c r="AE2110" s="13">
        <f t="shared" si="2818"/>
        <v>1.1134797442666612E-3</v>
      </c>
      <c r="AF2110" s="13">
        <f t="shared" si="2819"/>
        <v>7.4231554632569108E-5</v>
      </c>
      <c r="AG2110" s="13">
        <f t="shared" si="2820"/>
        <v>3.2991611696221709E-6</v>
      </c>
      <c r="AH2110" s="13">
        <f t="shared" si="2821"/>
        <v>4.8910517836215076E-6</v>
      </c>
      <c r="AI2110" s="13">
        <f t="shared" si="2822"/>
        <v>4.1920306466000265E-6</v>
      </c>
      <c r="AJ2110" s="13">
        <f t="shared" si="2823"/>
        <v>1.7964562347183006E-6</v>
      </c>
      <c r="AK2110" s="13">
        <f t="shared" si="2824"/>
        <v>5.1323654736410222E-7</v>
      </c>
      <c r="AL2110" s="13">
        <f t="shared" si="2825"/>
        <v>5.026876106033185E-10</v>
      </c>
      <c r="AM2110" s="13">
        <f t="shared" si="2826"/>
        <v>1.4315228150887287E-3</v>
      </c>
      <c r="AN2110" s="13">
        <f t="shared" si="2827"/>
        <v>1.9086860736027805E-4</v>
      </c>
      <c r="AO2110" s="13">
        <f t="shared" si="2828"/>
        <v>1.2724500403227571E-5</v>
      </c>
      <c r="AP2110" s="13">
        <f t="shared" si="2829"/>
        <v>5.6553008812712176E-7</v>
      </c>
      <c r="AQ2110" s="13">
        <f t="shared" si="2830"/>
        <v>1.8850894167283776E-8</v>
      </c>
      <c r="AR2110" s="13">
        <f t="shared" si="2831"/>
        <v>1.3042729499340587E-7</v>
      </c>
      <c r="AS2110" s="13">
        <f t="shared" si="2832"/>
        <v>1.1178683889555198E-7</v>
      </c>
      <c r="AT2110" s="13">
        <f t="shared" si="2833"/>
        <v>4.7905223177755402E-8</v>
      </c>
      <c r="AU2110" s="13">
        <f t="shared" si="2834"/>
        <v>1.3686228959712648E-8</v>
      </c>
      <c r="AV2110" s="13">
        <f t="shared" si="2835"/>
        <v>2.9325538643663241E-9</v>
      </c>
      <c r="AW2110" s="13">
        <f t="shared" si="2836"/>
        <v>1.5957104884621865E-12</v>
      </c>
      <c r="AX2110" s="13">
        <f t="shared" si="2837"/>
        <v>2.044886518497033E-4</v>
      </c>
      <c r="AY2110" s="13">
        <f t="shared" si="2838"/>
        <v>2.7264996260024281E-5</v>
      </c>
      <c r="AZ2110" s="13">
        <f t="shared" si="2839"/>
        <v>1.8176559293997236E-6</v>
      </c>
      <c r="BA2110" s="13">
        <f t="shared" si="2840"/>
        <v>8.0784241845556018E-8</v>
      </c>
      <c r="BB2110" s="13">
        <f t="shared" si="2841"/>
        <v>2.6927925240160192E-9</v>
      </c>
      <c r="BC2110" s="13">
        <f t="shared" si="2842"/>
        <v>7.1807386309417531E-11</v>
      </c>
      <c r="BD2110" s="13">
        <f t="shared" si="2843"/>
        <v>2.8983676095091888E-9</v>
      </c>
      <c r="BE2110" s="13">
        <f t="shared" si="2844"/>
        <v>2.4841376418998075E-9</v>
      </c>
      <c r="BF2110" s="13">
        <f t="shared" si="2845"/>
        <v>1.0645543725470573E-9</v>
      </c>
      <c r="BG2110" s="13">
        <f t="shared" si="2846"/>
        <v>3.0413666644825607E-10</v>
      </c>
      <c r="BH2110" s="13">
        <f t="shared" si="2847"/>
        <v>6.5167487634011576E-11</v>
      </c>
      <c r="BI2110" s="13">
        <f t="shared" si="2848"/>
        <v>1.117077133546232E-11</v>
      </c>
      <c r="BJ2110" s="14">
        <f t="shared" si="2849"/>
        <v>0.52888001297517917</v>
      </c>
      <c r="BK2110" s="14">
        <f t="shared" si="2850"/>
        <v>0.41512325680716661</v>
      </c>
      <c r="BL2110" s="14">
        <f t="shared" si="2851"/>
        <v>5.5845269920759152E-2</v>
      </c>
      <c r="BM2110" s="14">
        <f t="shared" si="2852"/>
        <v>7.8514671964646898E-2</v>
      </c>
      <c r="BN2110" s="14">
        <f t="shared" si="2853"/>
        <v>0.92145333514394834</v>
      </c>
    </row>
    <row r="2111" spans="1:66" x14ac:dyDescent="0.25">
      <c r="A2111" t="s">
        <v>342</v>
      </c>
      <c r="B2111" t="s">
        <v>181</v>
      </c>
      <c r="C2111" t="s">
        <v>183</v>
      </c>
      <c r="D2111" t="s">
        <v>438</v>
      </c>
      <c r="E2111" s="10">
        <f>VLOOKUP(A2111,home!$A$2:$E$404,3,FALSE)</f>
        <v>1.1667000000000001</v>
      </c>
      <c r="F2111" s="10">
        <f>VLOOKUP(B2111,home!$B$2:$E$404,3,FALSE)</f>
        <v>0.85709999999999997</v>
      </c>
      <c r="G2111" s="10">
        <f>VLOOKUP(C2111,away!$B$2:$E$404,4,FALSE)</f>
        <v>0.57140000000000002</v>
      </c>
      <c r="H2111" s="10">
        <f>VLOOKUP(A2111,away!$A$2:$E$404,3,FALSE)</f>
        <v>1.0832999999999999</v>
      </c>
      <c r="I2111" s="10">
        <f>VLOOKUP(C2111,away!$B$2:$E$404,3,FALSE)</f>
        <v>0.92310000000000003</v>
      </c>
      <c r="J2111" s="10">
        <f>VLOOKUP(B2111,home!$B$2:$E$404,4,FALSE)</f>
        <v>0.92310000000000003</v>
      </c>
      <c r="K2111" s="12">
        <f t="shared" si="2798"/>
        <v>0.57138775489799998</v>
      </c>
      <c r="L2111" s="12">
        <f t="shared" si="2799"/>
        <v>0.92309467371300002</v>
      </c>
      <c r="M2111" s="13">
        <f t="shared" si="2800"/>
        <v>0.22436469943342374</v>
      </c>
      <c r="N2111" s="13">
        <f t="shared" si="2801"/>
        <v>0.12819924188762855</v>
      </c>
      <c r="O2111" s="13">
        <f t="shared" si="2802"/>
        <v>0.20710985901621159</v>
      </c>
      <c r="P2111" s="13">
        <f t="shared" si="2803"/>
        <v>0.11834003736051442</v>
      </c>
      <c r="Q2111" s="13">
        <f t="shared" si="2804"/>
        <v>3.6625738500898855E-2</v>
      </c>
      <c r="R2111" s="13">
        <f t="shared" si="2805"/>
        <v>9.5591003865657637E-2</v>
      </c>
      <c r="S2111" s="13">
        <f t="shared" si="2806"/>
        <v>1.5604465049373219E-2</v>
      </c>
      <c r="T2111" s="13">
        <f t="shared" si="2807"/>
        <v>3.3809024130984883E-2</v>
      </c>
      <c r="U2111" s="13">
        <f t="shared" si="2808"/>
        <v>5.4619529087244149E-2</v>
      </c>
      <c r="V2111" s="13">
        <f t="shared" si="2809"/>
        <v>9.1449966237849628E-4</v>
      </c>
      <c r="W2111" s="13">
        <f t="shared" si="2810"/>
        <v>6.9758328311699458E-3</v>
      </c>
      <c r="X2111" s="13">
        <f t="shared" si="2811"/>
        <v>6.4393541311652536E-3</v>
      </c>
      <c r="Y2111" s="13">
        <f t="shared" si="2812"/>
        <v>2.9720667503152247E-3</v>
      </c>
      <c r="Z2111" s="13">
        <f t="shared" si="2813"/>
        <v>2.9413182174422455E-2</v>
      </c>
      <c r="AA2111" s="13">
        <f t="shared" si="2814"/>
        <v>1.6806332127049118E-2</v>
      </c>
      <c r="AB2111" s="13">
        <f t="shared" si="2815"/>
        <v>4.8014661910723618E-3</v>
      </c>
      <c r="AC2111" s="13">
        <f t="shared" si="2816"/>
        <v>3.0146766761141609E-5</v>
      </c>
      <c r="AD2111" s="13">
        <f t="shared" si="2817"/>
        <v>9.9647636498648856E-4</v>
      </c>
      <c r="AE2111" s="13">
        <f t="shared" si="2818"/>
        <v>9.1984202499991884E-4</v>
      </c>
      <c r="AF2111" s="13">
        <f t="shared" si="2819"/>
        <v>4.2455063696740264E-4</v>
      </c>
      <c r="AG2111" s="13">
        <f t="shared" si="2820"/>
        <v>1.3063347723535698E-4</v>
      </c>
      <c r="AH2111" s="13">
        <f t="shared" si="2821"/>
        <v>6.7877879505398803E-3</v>
      </c>
      <c r="AI2111" s="13">
        <f t="shared" si="2822"/>
        <v>3.878458917782678E-3</v>
      </c>
      <c r="AJ2111" s="13">
        <f t="shared" si="2823"/>
        <v>1.1080519667479856E-3</v>
      </c>
      <c r="AK2111" s="13">
        <f t="shared" si="2824"/>
        <v>2.1104244186348161E-4</v>
      </c>
      <c r="AL2111" s="13">
        <f t="shared" si="2825"/>
        <v>6.3603044753853152E-7</v>
      </c>
      <c r="AM2111" s="13">
        <f t="shared" si="2826"/>
        <v>1.1387487859970995E-4</v>
      </c>
      <c r="AN2111" s="13">
        <f t="shared" si="2827"/>
        <v>1.0511729390510674E-4</v>
      </c>
      <c r="AO2111" s="13">
        <f t="shared" si="2828"/>
        <v>4.8516607059464018E-5</v>
      </c>
      <c r="AP2111" s="13">
        <f t="shared" si="2829"/>
        <v>1.4928473854405926E-5</v>
      </c>
      <c r="AQ2111" s="13">
        <f t="shared" si="2830"/>
        <v>3.4450986754164715E-6</v>
      </c>
      <c r="AR2111" s="13">
        <f t="shared" si="2831"/>
        <v>1.2531541806873291E-3</v>
      </c>
      <c r="AS2111" s="13">
        <f t="shared" si="2832"/>
        <v>7.1603695384397546E-4</v>
      </c>
      <c r="AT2111" s="13">
        <f t="shared" si="2833"/>
        <v>2.0456737374045599E-4</v>
      </c>
      <c r="AU2111" s="13">
        <f t="shared" si="2834"/>
        <v>3.8962430802313084E-5</v>
      </c>
      <c r="AV2111" s="13">
        <f t="shared" si="2835"/>
        <v>5.5656639653755867E-6</v>
      </c>
      <c r="AW2111" s="13">
        <f t="shared" si="2836"/>
        <v>9.3186409738505133E-9</v>
      </c>
      <c r="AX2111" s="13">
        <f t="shared" si="2837"/>
        <v>1.084445187039509E-5</v>
      </c>
      <c r="AY2111" s="13">
        <f t="shared" si="2838"/>
        <v>1.0010455760898687E-5</v>
      </c>
      <c r="AZ2111" s="13">
        <f t="shared" si="2839"/>
        <v>4.6202991971625981E-6</v>
      </c>
      <c r="BA2111" s="13">
        <f t="shared" si="2840"/>
        <v>1.4216578599537483E-6</v>
      </c>
      <c r="BB2111" s="13">
        <f t="shared" si="2841"/>
        <v>3.2808119959138169E-7</v>
      </c>
      <c r="BC2111" s="13">
        <f t="shared" si="2842"/>
        <v>6.0570001577635239E-8</v>
      </c>
      <c r="BD2111" s="13">
        <f t="shared" si="2843"/>
        <v>1.9279665825560857E-4</v>
      </c>
      <c r="BE2111" s="13">
        <f t="shared" si="2844"/>
        <v>1.1016164971250913E-4</v>
      </c>
      <c r="BF2111" s="13">
        <f t="shared" si="2845"/>
        <v>3.1472508852545244E-5</v>
      </c>
      <c r="BG2111" s="13">
        <f t="shared" si="2846"/>
        <v>5.994335391421086E-6</v>
      </c>
      <c r="BH2111" s="13">
        <f t="shared" si="2847"/>
        <v>8.5627246035242945E-7</v>
      </c>
      <c r="BI2111" s="13">
        <f t="shared" si="2848"/>
        <v>9.7852719740352307E-8</v>
      </c>
      <c r="BJ2111" s="14">
        <f t="shared" si="2849"/>
        <v>0.21780592860433551</v>
      </c>
      <c r="BK2111" s="14">
        <f t="shared" si="2850"/>
        <v>0.35926449475865946</v>
      </c>
      <c r="BL2111" s="14">
        <f t="shared" si="2851"/>
        <v>0.39347319744460052</v>
      </c>
      <c r="BM2111" s="14">
        <f t="shared" si="2852"/>
        <v>0.18971622178056319</v>
      </c>
      <c r="BN2111" s="14">
        <f t="shared" si="2853"/>
        <v>0.8102305800643349</v>
      </c>
    </row>
    <row r="2112" spans="1:66" x14ac:dyDescent="0.25">
      <c r="A2112" t="s">
        <v>342</v>
      </c>
      <c r="B2112" t="s">
        <v>182</v>
      </c>
      <c r="C2112" t="s">
        <v>187</v>
      </c>
      <c r="D2112" t="s">
        <v>438</v>
      </c>
      <c r="E2112" s="10">
        <f>VLOOKUP(A2112,home!$A$2:$E$404,3,FALSE)</f>
        <v>1.1667000000000001</v>
      </c>
      <c r="F2112" s="10">
        <f>VLOOKUP(B2112,home!$B$2:$E$404,3,FALSE)</f>
        <v>0.85709999999999997</v>
      </c>
      <c r="G2112" s="10">
        <f>VLOOKUP(C2112,away!$B$2:$E$404,4,FALSE)</f>
        <v>0.28570000000000001</v>
      </c>
      <c r="H2112" s="10">
        <f>VLOOKUP(A2112,away!$A$2:$E$404,3,FALSE)</f>
        <v>1.0832999999999999</v>
      </c>
      <c r="I2112" s="10">
        <f>VLOOKUP(C2112,away!$B$2:$E$404,3,FALSE)</f>
        <v>0.30769999999999997</v>
      </c>
      <c r="J2112" s="10">
        <f>VLOOKUP(B2112,home!$B$2:$E$404,4,FALSE)</f>
        <v>0.92310000000000003</v>
      </c>
      <c r="K2112" s="12">
        <f t="shared" si="2798"/>
        <v>0.28569387744899999</v>
      </c>
      <c r="L2112" s="12">
        <f t="shared" si="2799"/>
        <v>0.30769822457099993</v>
      </c>
      <c r="M2112" s="13">
        <f t="shared" si="2800"/>
        <v>0.55245013557287803</v>
      </c>
      <c r="N2112" s="13">
        <f t="shared" si="2801"/>
        <v>0.15783162132904122</v>
      </c>
      <c r="O2112" s="13">
        <f t="shared" si="2802"/>
        <v>0.16998792587978279</v>
      </c>
      <c r="P2112" s="13">
        <f t="shared" si="2803"/>
        <v>4.8564509664108343E-2</v>
      </c>
      <c r="Q2112" s="13">
        <f t="shared" si="2804"/>
        <v>2.2545763940778035E-2</v>
      </c>
      <c r="R2112" s="13">
        <f t="shared" si="2805"/>
        <v>2.6152491495857941E-2</v>
      </c>
      <c r="S2112" s="13">
        <f t="shared" si="2806"/>
        <v>1.067296144506124E-3</v>
      </c>
      <c r="T2112" s="13">
        <f t="shared" si="2807"/>
        <v>6.9372915361742725E-3</v>
      </c>
      <c r="U2112" s="13">
        <f t="shared" si="2808"/>
        <v>7.4716067004036522E-3</v>
      </c>
      <c r="V2112" s="13">
        <f t="shared" si="2809"/>
        <v>1.042481495649355E-5</v>
      </c>
      <c r="W2112" s="13">
        <f t="shared" si="2810"/>
        <v>2.1470622400969071E-3</v>
      </c>
      <c r="X2112" s="13">
        <f t="shared" si="2811"/>
        <v>6.6064723932125237E-4</v>
      </c>
      <c r="Y2112" s="13">
        <f t="shared" si="2812"/>
        <v>1.016399913034409E-4</v>
      </c>
      <c r="Z2112" s="13">
        <f t="shared" si="2813"/>
        <v>2.682358400461222E-3</v>
      </c>
      <c r="AA2112" s="13">
        <f t="shared" si="2814"/>
        <v>7.6633337213566387E-4</v>
      </c>
      <c r="AB2112" s="13">
        <f t="shared" si="2815"/>
        <v>1.0946837625200262E-4</v>
      </c>
      <c r="AC2112" s="13">
        <f t="shared" si="2816"/>
        <v>5.7276213057692507E-8</v>
      </c>
      <c r="AD2112" s="13">
        <f t="shared" si="2817"/>
        <v>1.5335063412440529E-4</v>
      </c>
      <c r="AE2112" s="13">
        <f t="shared" si="2818"/>
        <v>4.7185717856916505E-5</v>
      </c>
      <c r="AF2112" s="13">
        <f t="shared" si="2819"/>
        <v>7.2594808048406674E-6</v>
      </c>
      <c r="AG2112" s="13">
        <f t="shared" si="2820"/>
        <v>7.4457645165224264E-7</v>
      </c>
      <c r="AH2112" s="13">
        <f t="shared" si="2821"/>
        <v>2.0633922937125633E-4</v>
      </c>
      <c r="AI2112" s="13">
        <f t="shared" si="2822"/>
        <v>5.8949854508912787E-5</v>
      </c>
      <c r="AJ2112" s="13">
        <f t="shared" si="2823"/>
        <v>8.4208062548528545E-6</v>
      </c>
      <c r="AK2112" s="13">
        <f t="shared" si="2824"/>
        <v>8.0192426339856778E-7</v>
      </c>
      <c r="AL2112" s="13">
        <f t="shared" si="2825"/>
        <v>2.0140034536723532E-10</v>
      </c>
      <c r="AM2112" s="13">
        <f t="shared" si="2826"/>
        <v>8.7622674544528601E-6</v>
      </c>
      <c r="AN2112" s="13">
        <f t="shared" si="2827"/>
        <v>2.6961341389514004E-6</v>
      </c>
      <c r="AO2112" s="13">
        <f t="shared" si="2828"/>
        <v>4.1479784388030365E-7</v>
      </c>
      <c r="AP2112" s="13">
        <f t="shared" si="2829"/>
        <v>4.2544186705949432E-8</v>
      </c>
      <c r="AQ2112" s="13">
        <f t="shared" si="2830"/>
        <v>3.2726926788094445E-9</v>
      </c>
      <c r="AR2112" s="13">
        <f t="shared" si="2831"/>
        <v>1.2698042907376788E-5</v>
      </c>
      <c r="AS2112" s="13">
        <f t="shared" si="2832"/>
        <v>3.6277531142222468E-6</v>
      </c>
      <c r="AT2112" s="13">
        <f t="shared" si="2833"/>
        <v>5.1821342681491925E-7</v>
      </c>
      <c r="AU2112" s="13">
        <f t="shared" si="2834"/>
        <v>4.9350134417629282E-8</v>
      </c>
      <c r="AV2112" s="13">
        <f t="shared" si="2835"/>
        <v>3.5247578136004642E-9</v>
      </c>
      <c r="AW2112" s="13">
        <f t="shared" si="2836"/>
        <v>4.9179446197635673E-13</v>
      </c>
      <c r="AX2112" s="13">
        <f t="shared" si="2837"/>
        <v>4.1722102738463559E-7</v>
      </c>
      <c r="AY2112" s="13">
        <f t="shared" si="2838"/>
        <v>1.2837816937994091E-7</v>
      </c>
      <c r="AZ2112" s="13">
        <f t="shared" si="2839"/>
        <v>1.9750867395941462E-8</v>
      </c>
      <c r="BA2112" s="13">
        <f t="shared" si="2840"/>
        <v>2.0257689438228127E-9</v>
      </c>
      <c r="BB2112" s="13">
        <f t="shared" si="2841"/>
        <v>1.558313768513373E-10</v>
      </c>
      <c r="BC2112" s="13">
        <f t="shared" si="2842"/>
        <v>9.5898075979221883E-12</v>
      </c>
      <c r="BD2112" s="13">
        <f t="shared" si="2843"/>
        <v>6.511942096877021E-7</v>
      </c>
      <c r="BE2112" s="13">
        <f t="shared" si="2844"/>
        <v>1.8604219873801671E-7</v>
      </c>
      <c r="BF2112" s="13">
        <f t="shared" si="2845"/>
        <v>2.6575558563300723E-8</v>
      </c>
      <c r="BG2112" s="13">
        <f t="shared" si="2846"/>
        <v>2.5308247904407857E-9</v>
      </c>
      <c r="BH2112" s="13">
        <f t="shared" si="2847"/>
        <v>1.8076028688127024E-10</v>
      </c>
      <c r="BI2112" s="13">
        <f t="shared" si="2848"/>
        <v>1.0328421449580744E-11</v>
      </c>
      <c r="BJ2112" s="14">
        <f t="shared" si="2849"/>
        <v>0.1904450532435239</v>
      </c>
      <c r="BK2112" s="14">
        <f t="shared" si="2850"/>
        <v>0.60209255205223178</v>
      </c>
      <c r="BL2112" s="14">
        <f t="shared" si="2851"/>
        <v>0.20478010105705161</v>
      </c>
      <c r="BM2112" s="14">
        <f t="shared" si="2852"/>
        <v>2.246748849314455E-2</v>
      </c>
      <c r="BN2112" s="14">
        <f t="shared" si="2853"/>
        <v>0.97753244788244631</v>
      </c>
    </row>
    <row r="2113" spans="1:66" x14ac:dyDescent="0.25">
      <c r="A2113" t="s">
        <v>342</v>
      </c>
      <c r="B2113" t="s">
        <v>184</v>
      </c>
      <c r="C2113" t="s">
        <v>180</v>
      </c>
      <c r="D2113" t="s">
        <v>438</v>
      </c>
      <c r="E2113" s="10">
        <f>VLOOKUP(A2113,home!$A$2:$E$404,3,FALSE)</f>
        <v>1.1667000000000001</v>
      </c>
      <c r="F2113" s="10">
        <f>VLOOKUP(B2113,home!$B$2:$E$404,3,FALSE)</f>
        <v>1.1428</v>
      </c>
      <c r="G2113" s="10">
        <f>VLOOKUP(C2113,away!$B$2:$E$404,4,FALSE)</f>
        <v>0.42859999999999998</v>
      </c>
      <c r="H2113" s="10">
        <f>VLOOKUP(A2113,away!$A$2:$E$404,3,FALSE)</f>
        <v>1.0832999999999999</v>
      </c>
      <c r="I2113" s="10">
        <f>VLOOKUP(C2113,away!$B$2:$E$404,3,FALSE)</f>
        <v>0.92310000000000003</v>
      </c>
      <c r="J2113" s="10">
        <f>VLOOKUP(B2113,home!$B$2:$E$404,4,FALSE)</f>
        <v>0.30769999999999997</v>
      </c>
      <c r="K2113" s="12">
        <f t="shared" si="2798"/>
        <v>0.57145442013600001</v>
      </c>
      <c r="L2113" s="12">
        <f t="shared" si="2799"/>
        <v>0.30769822457099999</v>
      </c>
      <c r="M2113" s="13">
        <f t="shared" si="2800"/>
        <v>0.41513452912865439</v>
      </c>
      <c r="N2113" s="13">
        <f t="shared" si="2801"/>
        <v>0.23723046162164657</v>
      </c>
      <c r="O2113" s="13">
        <f t="shared" si="2802"/>
        <v>0.12773615757100504</v>
      </c>
      <c r="P2113" s="13">
        <f t="shared" si="2803"/>
        <v>7.2995391855139397E-2</v>
      </c>
      <c r="Q2113" s="13">
        <f t="shared" si="2804"/>
        <v>6.7783197942296813E-2</v>
      </c>
      <c r="R2113" s="13">
        <f t="shared" si="2805"/>
        <v>1.9652094449059875E-2</v>
      </c>
      <c r="S2113" s="13">
        <f t="shared" si="2806"/>
        <v>3.2087954977325249E-3</v>
      </c>
      <c r="T2113" s="13">
        <f t="shared" si="2807"/>
        <v>2.0856769662589387E-2</v>
      </c>
      <c r="U2113" s="13">
        <f t="shared" si="2808"/>
        <v>1.1230276237845414E-2</v>
      </c>
      <c r="V2113" s="13">
        <f t="shared" si="2809"/>
        <v>6.269113271455602E-5</v>
      </c>
      <c r="W2113" s="13">
        <f t="shared" si="2810"/>
        <v>1.2911669358359646E-2</v>
      </c>
      <c r="X2113" s="13">
        <f t="shared" si="2811"/>
        <v>3.9728977378150456E-3</v>
      </c>
      <c r="Y2113" s="13">
        <f t="shared" si="2812"/>
        <v>6.1122679016391594E-4</v>
      </c>
      <c r="Z2113" s="13">
        <f t="shared" si="2813"/>
        <v>2.0156381903591088E-3</v>
      </c>
      <c r="AA2113" s="13">
        <f t="shared" si="2814"/>
        <v>1.1518453532756408E-3</v>
      </c>
      <c r="AB2113" s="13">
        <f t="shared" si="2815"/>
        <v>3.2911355922123867E-4</v>
      </c>
      <c r="AC2113" s="13">
        <f t="shared" si="2816"/>
        <v>6.8895795778941432E-7</v>
      </c>
      <c r="AD2113" s="13">
        <f t="shared" si="2817"/>
        <v>1.8446076315422923E-3</v>
      </c>
      <c r="AE2113" s="13">
        <f t="shared" si="2818"/>
        <v>5.6758249325568062E-4</v>
      </c>
      <c r="AF2113" s="13">
        <f t="shared" si="2819"/>
        <v>8.7322062736177258E-5</v>
      </c>
      <c r="AG2113" s="13">
        <f t="shared" si="2820"/>
        <v>8.9562812232664049E-6</v>
      </c>
      <c r="AH2113" s="13">
        <f t="shared" si="2821"/>
        <v>1.5505207313775031E-4</v>
      </c>
      <c r="AI2113" s="13">
        <f t="shared" si="2822"/>
        <v>8.860519254581776E-5</v>
      </c>
      <c r="AJ2113" s="13">
        <f t="shared" si="2823"/>
        <v>2.5316914463654454E-5</v>
      </c>
      <c r="AK2113" s="13">
        <f t="shared" si="2824"/>
        <v>4.8224875581534561E-6</v>
      </c>
      <c r="AL2113" s="13">
        <f t="shared" si="2825"/>
        <v>4.845730968812698E-9</v>
      </c>
      <c r="AM2113" s="13">
        <f t="shared" si="2826"/>
        <v>2.1082183689228828E-4</v>
      </c>
      <c r="AN2113" s="13">
        <f t="shared" si="2827"/>
        <v>6.4869504912554046E-5</v>
      </c>
      <c r="AO2113" s="13">
        <f t="shared" si="2828"/>
        <v>9.9801157451963213E-6</v>
      </c>
      <c r="AP2113" s="13">
        <f t="shared" si="2829"/>
        <v>1.0236212986033299E-6</v>
      </c>
      <c r="AQ2113" s="13">
        <f t="shared" si="2830"/>
        <v>7.8741614053326528E-8</v>
      </c>
      <c r="AR2113" s="13">
        <f t="shared" si="2831"/>
        <v>9.5418495241077277E-6</v>
      </c>
      <c r="AS2113" s="13">
        <f t="shared" si="2832"/>
        <v>5.4527320868239488E-6</v>
      </c>
      <c r="AT2113" s="13">
        <f t="shared" si="2833"/>
        <v>1.5579939264164702E-6</v>
      </c>
      <c r="AU2113" s="13">
        <f t="shared" si="2834"/>
        <v>2.9677417193191128E-7</v>
      </c>
      <c r="AV2113" s="13">
        <f t="shared" si="2835"/>
        <v>4.2398228083172971E-8</v>
      </c>
      <c r="AW2113" s="13">
        <f t="shared" si="2836"/>
        <v>2.3668099406735168E-11</v>
      </c>
      <c r="AX2113" s="13">
        <f t="shared" si="2837"/>
        <v>2.0079178425548156E-5</v>
      </c>
      <c r="AY2113" s="13">
        <f t="shared" si="2838"/>
        <v>6.1783275523854946E-6</v>
      </c>
      <c r="AZ2113" s="13">
        <f t="shared" si="2839"/>
        <v>9.5053020934355439E-7</v>
      </c>
      <c r="BA2113" s="13">
        <f t="shared" si="2840"/>
        <v>9.7492152605370853E-8</v>
      </c>
      <c r="BB2113" s="13">
        <f t="shared" si="2841"/>
        <v>7.499540566569403E-9</v>
      </c>
      <c r="BC2113" s="13">
        <f t="shared" si="2842"/>
        <v>4.615190634863196E-10</v>
      </c>
      <c r="BD2113" s="13">
        <f t="shared" si="2843"/>
        <v>4.8933502628193092E-7</v>
      </c>
      <c r="BE2113" s="13">
        <f t="shared" si="2844"/>
        <v>2.7963266369617516E-7</v>
      </c>
      <c r="BF2113" s="13">
        <f t="shared" si="2845"/>
        <v>7.9898660841791418E-8</v>
      </c>
      <c r="BG2113" s="13">
        <f t="shared" si="2846"/>
        <v>1.5219480966996284E-8</v>
      </c>
      <c r="BH2113" s="13">
        <f t="shared" si="2847"/>
        <v>2.1743099176914371E-9</v>
      </c>
      <c r="BI2113" s="13">
        <f t="shared" si="2848"/>
        <v>2.485038026420629E-10</v>
      </c>
      <c r="BJ2113" s="14">
        <f t="shared" si="2849"/>
        <v>0.34618877889149102</v>
      </c>
      <c r="BK2113" s="14">
        <f t="shared" si="2850"/>
        <v>0.49140827974548207</v>
      </c>
      <c r="BL2113" s="14">
        <f t="shared" si="2851"/>
        <v>0.16039104209469549</v>
      </c>
      <c r="BM2113" s="14">
        <f t="shared" si="2852"/>
        <v>5.9465728050341227E-2</v>
      </c>
      <c r="BN2113" s="14">
        <f t="shared" si="2853"/>
        <v>0.94053183256780215</v>
      </c>
    </row>
    <row r="2114" spans="1:66" x14ac:dyDescent="0.25">
      <c r="A2114" t="s">
        <v>342</v>
      </c>
      <c r="B2114" t="s">
        <v>186</v>
      </c>
      <c r="C2114" t="s">
        <v>196</v>
      </c>
      <c r="D2114" t="s">
        <v>438</v>
      </c>
      <c r="E2114" s="10">
        <f>VLOOKUP(A2114,home!$A$2:$E$404,3,FALSE)</f>
        <v>1.1667000000000001</v>
      </c>
      <c r="F2114" s="10" t="e">
        <f>VLOOKUP(B2114,home!$B$2:$E$404,3,FALSE)</f>
        <v>#N/A</v>
      </c>
      <c r="G2114" s="10" t="e">
        <f>VLOOKUP(C2114,away!$B$2:$E$404,4,FALSE)</f>
        <v>#N/A</v>
      </c>
      <c r="H2114" s="10">
        <f>VLOOKUP(A2114,away!$A$2:$E$404,3,FALSE)</f>
        <v>1.0832999999999999</v>
      </c>
      <c r="I2114" s="10" t="e">
        <f>VLOOKUP(C2114,away!$B$2:$E$404,3,FALSE)</f>
        <v>#N/A</v>
      </c>
      <c r="J2114" s="10" t="e">
        <f>VLOOKUP(B2114,home!$B$2:$E$404,4,FALSE)</f>
        <v>#N/A</v>
      </c>
      <c r="K2114" s="12" t="e">
        <f t="shared" si="2798"/>
        <v>#N/A</v>
      </c>
      <c r="L2114" s="12" t="e">
        <f t="shared" si="2799"/>
        <v>#N/A</v>
      </c>
      <c r="M2114" s="13" t="e">
        <f t="shared" si="2800"/>
        <v>#N/A</v>
      </c>
      <c r="N2114" s="13" t="e">
        <f t="shared" si="2801"/>
        <v>#N/A</v>
      </c>
      <c r="O2114" s="13" t="e">
        <f t="shared" si="2802"/>
        <v>#N/A</v>
      </c>
      <c r="P2114" s="13" t="e">
        <f t="shared" si="2803"/>
        <v>#N/A</v>
      </c>
      <c r="Q2114" s="13" t="e">
        <f t="shared" si="2804"/>
        <v>#N/A</v>
      </c>
      <c r="R2114" s="13" t="e">
        <f t="shared" si="2805"/>
        <v>#N/A</v>
      </c>
      <c r="S2114" s="13" t="e">
        <f t="shared" si="2806"/>
        <v>#N/A</v>
      </c>
      <c r="T2114" s="13" t="e">
        <f t="shared" si="2807"/>
        <v>#N/A</v>
      </c>
      <c r="U2114" s="13" t="e">
        <f t="shared" si="2808"/>
        <v>#N/A</v>
      </c>
      <c r="V2114" s="13" t="e">
        <f t="shared" si="2809"/>
        <v>#N/A</v>
      </c>
      <c r="W2114" s="13" t="e">
        <f t="shared" si="2810"/>
        <v>#N/A</v>
      </c>
      <c r="X2114" s="13" t="e">
        <f t="shared" si="2811"/>
        <v>#N/A</v>
      </c>
      <c r="Y2114" s="13" t="e">
        <f t="shared" si="2812"/>
        <v>#N/A</v>
      </c>
      <c r="Z2114" s="13" t="e">
        <f t="shared" si="2813"/>
        <v>#N/A</v>
      </c>
      <c r="AA2114" s="13" t="e">
        <f t="shared" si="2814"/>
        <v>#N/A</v>
      </c>
      <c r="AB2114" s="13" t="e">
        <f t="shared" si="2815"/>
        <v>#N/A</v>
      </c>
      <c r="AC2114" s="13" t="e">
        <f t="shared" si="2816"/>
        <v>#N/A</v>
      </c>
      <c r="AD2114" s="13" t="e">
        <f t="shared" si="2817"/>
        <v>#N/A</v>
      </c>
      <c r="AE2114" s="13" t="e">
        <f t="shared" si="2818"/>
        <v>#N/A</v>
      </c>
      <c r="AF2114" s="13" t="e">
        <f t="shared" si="2819"/>
        <v>#N/A</v>
      </c>
      <c r="AG2114" s="13" t="e">
        <f t="shared" si="2820"/>
        <v>#N/A</v>
      </c>
      <c r="AH2114" s="13" t="e">
        <f t="shared" si="2821"/>
        <v>#N/A</v>
      </c>
      <c r="AI2114" s="13" t="e">
        <f t="shared" si="2822"/>
        <v>#N/A</v>
      </c>
      <c r="AJ2114" s="13" t="e">
        <f t="shared" si="2823"/>
        <v>#N/A</v>
      </c>
      <c r="AK2114" s="13" t="e">
        <f t="shared" si="2824"/>
        <v>#N/A</v>
      </c>
      <c r="AL2114" s="13" t="e">
        <f t="shared" si="2825"/>
        <v>#N/A</v>
      </c>
      <c r="AM2114" s="13" t="e">
        <f t="shared" si="2826"/>
        <v>#N/A</v>
      </c>
      <c r="AN2114" s="13" t="e">
        <f t="shared" si="2827"/>
        <v>#N/A</v>
      </c>
      <c r="AO2114" s="13" t="e">
        <f t="shared" si="2828"/>
        <v>#N/A</v>
      </c>
      <c r="AP2114" s="13" t="e">
        <f t="shared" si="2829"/>
        <v>#N/A</v>
      </c>
      <c r="AQ2114" s="13" t="e">
        <f t="shared" si="2830"/>
        <v>#N/A</v>
      </c>
      <c r="AR2114" s="13" t="e">
        <f t="shared" si="2831"/>
        <v>#N/A</v>
      </c>
      <c r="AS2114" s="13" t="e">
        <f t="shared" si="2832"/>
        <v>#N/A</v>
      </c>
      <c r="AT2114" s="13" t="e">
        <f t="shared" si="2833"/>
        <v>#N/A</v>
      </c>
      <c r="AU2114" s="13" t="e">
        <f t="shared" si="2834"/>
        <v>#N/A</v>
      </c>
      <c r="AV2114" s="13" t="e">
        <f t="shared" si="2835"/>
        <v>#N/A</v>
      </c>
      <c r="AW2114" s="13" t="e">
        <f t="shared" si="2836"/>
        <v>#N/A</v>
      </c>
      <c r="AX2114" s="13" t="e">
        <f t="shared" si="2837"/>
        <v>#N/A</v>
      </c>
      <c r="AY2114" s="13" t="e">
        <f t="shared" si="2838"/>
        <v>#N/A</v>
      </c>
      <c r="AZ2114" s="13" t="e">
        <f t="shared" si="2839"/>
        <v>#N/A</v>
      </c>
      <c r="BA2114" s="13" t="e">
        <f t="shared" si="2840"/>
        <v>#N/A</v>
      </c>
      <c r="BB2114" s="13" t="e">
        <f t="shared" si="2841"/>
        <v>#N/A</v>
      </c>
      <c r="BC2114" s="13" t="e">
        <f t="shared" si="2842"/>
        <v>#N/A</v>
      </c>
      <c r="BD2114" s="13" t="e">
        <f t="shared" si="2843"/>
        <v>#N/A</v>
      </c>
      <c r="BE2114" s="13" t="e">
        <f t="shared" si="2844"/>
        <v>#N/A</v>
      </c>
      <c r="BF2114" s="13" t="e">
        <f t="shared" si="2845"/>
        <v>#N/A</v>
      </c>
      <c r="BG2114" s="13" t="e">
        <f t="shared" si="2846"/>
        <v>#N/A</v>
      </c>
      <c r="BH2114" s="13" t="e">
        <f t="shared" si="2847"/>
        <v>#N/A</v>
      </c>
      <c r="BI2114" s="13" t="e">
        <f t="shared" si="2848"/>
        <v>#N/A</v>
      </c>
      <c r="BJ2114" s="14" t="e">
        <f t="shared" si="2849"/>
        <v>#N/A</v>
      </c>
      <c r="BK2114" s="14" t="e">
        <f t="shared" si="2850"/>
        <v>#N/A</v>
      </c>
      <c r="BL2114" s="14" t="e">
        <f t="shared" si="2851"/>
        <v>#N/A</v>
      </c>
      <c r="BM2114" s="14" t="e">
        <f t="shared" si="2852"/>
        <v>#N/A</v>
      </c>
      <c r="BN2114" s="14" t="e">
        <f t="shared" si="2853"/>
        <v>#N/A</v>
      </c>
    </row>
    <row r="2115" spans="1:66" x14ac:dyDescent="0.25">
      <c r="A2115" t="s">
        <v>342</v>
      </c>
      <c r="B2115" t="s">
        <v>188</v>
      </c>
      <c r="C2115" t="s">
        <v>179</v>
      </c>
      <c r="D2115" t="s">
        <v>438</v>
      </c>
      <c r="E2115" s="10">
        <f>VLOOKUP(A2115,home!$A$2:$E$404,3,FALSE)</f>
        <v>1.1667000000000001</v>
      </c>
      <c r="F2115" s="10">
        <f>VLOOKUP(B2115,home!$B$2:$E$404,3,FALSE)</f>
        <v>0.28570000000000001</v>
      </c>
      <c r="G2115" s="10">
        <f>VLOOKUP(C2115,away!$B$2:$E$404,4,FALSE)</f>
        <v>0.28570000000000001</v>
      </c>
      <c r="H2115" s="10">
        <f>VLOOKUP(A2115,away!$A$2:$E$404,3,FALSE)</f>
        <v>1.0832999999999999</v>
      </c>
      <c r="I2115" s="10">
        <f>VLOOKUP(C2115,away!$B$2:$E$404,3,FALSE)</f>
        <v>0.61539999999999995</v>
      </c>
      <c r="J2115" s="10">
        <f>VLOOKUP(B2115,home!$B$2:$E$404,4,FALSE)</f>
        <v>0.92310000000000003</v>
      </c>
      <c r="K2115" s="12">
        <f t="shared" si="2798"/>
        <v>9.523129248300001E-2</v>
      </c>
      <c r="L2115" s="12">
        <f t="shared" si="2799"/>
        <v>0.61539644914199987</v>
      </c>
      <c r="M2115" s="13">
        <f t="shared" si="2800"/>
        <v>0.49133566878180801</v>
      </c>
      <c r="N2115" s="13">
        <f t="shared" si="2801"/>
        <v>4.6790530781090772E-2</v>
      </c>
      <c r="O2115" s="13">
        <f t="shared" si="2802"/>
        <v>0.30236622590513434</v>
      </c>
      <c r="P2115" s="13">
        <f t="shared" si="2803"/>
        <v>2.8794726496152705E-2</v>
      </c>
      <c r="Q2115" s="13">
        <f t="shared" si="2804"/>
        <v>2.2279613611244356E-3</v>
      </c>
      <c r="R2115" s="13">
        <f t="shared" si="2805"/>
        <v>9.3037550881243727E-2</v>
      </c>
      <c r="S2115" s="13">
        <f t="shared" si="2806"/>
        <v>4.2187873111469601E-4</v>
      </c>
      <c r="T2115" s="13">
        <f t="shared" si="2807"/>
        <v>1.3710795104615544E-3</v>
      </c>
      <c r="U2115" s="13">
        <f t="shared" si="2808"/>
        <v>8.8600862198737161E-3</v>
      </c>
      <c r="V2115" s="13">
        <f t="shared" si="2809"/>
        <v>2.7471336352080746E-6</v>
      </c>
      <c r="W2115" s="13">
        <f t="shared" si="2810"/>
        <v>7.0723880007354686E-5</v>
      </c>
      <c r="X2115" s="13">
        <f t="shared" si="2811"/>
        <v>4.3523224626070941E-5</v>
      </c>
      <c r="Y2115" s="13">
        <f t="shared" si="2812"/>
        <v>1.3392018945046852E-5</v>
      </c>
      <c r="Z2115" s="13">
        <f t="shared" si="2813"/>
        <v>1.9084992816395179E-2</v>
      </c>
      <c r="AA2115" s="13">
        <f t="shared" si="2814"/>
        <v>1.8174885329340833E-3</v>
      </c>
      <c r="AB2115" s="13">
        <f t="shared" si="2815"/>
        <v>8.6540891032172153E-5</v>
      </c>
      <c r="AC2115" s="13">
        <f t="shared" si="2816"/>
        <v>1.0062235287934873E-8</v>
      </c>
      <c r="AD2115" s="13">
        <f t="shared" si="2817"/>
        <v>1.6837816256282471E-6</v>
      </c>
      <c r="AE2115" s="13">
        <f t="shared" si="2818"/>
        <v>1.0361932335421674E-6</v>
      </c>
      <c r="AF2115" s="13">
        <f t="shared" si="2819"/>
        <v>3.1883481827340838E-7</v>
      </c>
      <c r="AG2115" s="13">
        <f t="shared" si="2820"/>
        <v>6.5403271676096785E-8</v>
      </c>
      <c r="AH2115" s="13">
        <f t="shared" si="2821"/>
        <v>2.9362092027775417E-3</v>
      </c>
      <c r="AI2115" s="13">
        <f t="shared" si="2822"/>
        <v>2.7961899738098437E-4</v>
      </c>
      <c r="AJ2115" s="13">
        <f t="shared" si="2823"/>
        <v>1.3314239261695869E-5</v>
      </c>
      <c r="AK2115" s="13">
        <f t="shared" si="2824"/>
        <v>4.2264407110640076E-7</v>
      </c>
      <c r="AL2115" s="13">
        <f t="shared" si="2825"/>
        <v>2.3587891656584641E-11</v>
      </c>
      <c r="AM2115" s="13">
        <f t="shared" si="2826"/>
        <v>3.2069740093540964E-8</v>
      </c>
      <c r="AN2115" s="13">
        <f t="shared" si="2827"/>
        <v>1.9735604178471931E-8</v>
      </c>
      <c r="AO2115" s="13">
        <f t="shared" si="2828"/>
        <v>6.0726103665518211E-9</v>
      </c>
      <c r="AP2115" s="13">
        <f t="shared" si="2829"/>
        <v>1.2456876188662963E-9</v>
      </c>
      <c r="AQ2115" s="13">
        <f t="shared" si="2830"/>
        <v>1.9164793434761791E-10</v>
      </c>
      <c r="AR2115" s="13">
        <f t="shared" si="2831"/>
        <v>3.6138654346547238E-4</v>
      </c>
      <c r="AS2115" s="13">
        <f t="shared" si="2832"/>
        <v>3.4415307620180795E-5</v>
      </c>
      <c r="AT2115" s="13">
        <f t="shared" si="2833"/>
        <v>1.6387071129349285E-6</v>
      </c>
      <c r="AU2115" s="13">
        <f t="shared" si="2834"/>
        <v>5.20187321219596E-8</v>
      </c>
      <c r="AV2115" s="13">
        <f t="shared" si="2835"/>
        <v>1.2384527733252902E-9</v>
      </c>
      <c r="AW2115" s="13">
        <f t="shared" si="2836"/>
        <v>3.839912146212857E-14</v>
      </c>
      <c r="AX2115" s="13">
        <f t="shared" si="2837"/>
        <v>5.0900713311696577E-10</v>
      </c>
      <c r="AY2115" s="13">
        <f t="shared" si="2838"/>
        <v>3.1324118230812992E-10</v>
      </c>
      <c r="AZ2115" s="13">
        <f t="shared" si="2839"/>
        <v>9.6383755658732503E-11</v>
      </c>
      <c r="BA2115" s="13">
        <f t="shared" si="2840"/>
        <v>1.9771406995784705E-11</v>
      </c>
      <c r="BB2115" s="13">
        <f t="shared" si="2841"/>
        <v>3.0418134149368005E-12</v>
      </c>
      <c r="BC2115" s="13">
        <f t="shared" si="2842"/>
        <v>3.7438423490092166E-13</v>
      </c>
      <c r="BD2115" s="13">
        <f t="shared" si="2843"/>
        <v>3.7065999269392098E-5</v>
      </c>
      <c r="BE2115" s="13">
        <f t="shared" si="2844"/>
        <v>3.5298430175981431E-6</v>
      </c>
      <c r="BF2115" s="13">
        <f t="shared" si="2845"/>
        <v>1.6807575641398208E-7</v>
      </c>
      <c r="BG2115" s="13">
        <f t="shared" si="2846"/>
        <v>5.3353571727871343E-9</v>
      </c>
      <c r="BH2115" s="13">
        <f t="shared" si="2847"/>
        <v>1.2702323985574087E-10</v>
      </c>
      <c r="BI2115" s="13">
        <f t="shared" si="2848"/>
        <v>2.4193174613680639E-12</v>
      </c>
      <c r="BJ2115" s="14">
        <f t="shared" si="2849"/>
        <v>5.0520375246314218E-2</v>
      </c>
      <c r="BK2115" s="14">
        <f t="shared" si="2850"/>
        <v>0.52055503154177496</v>
      </c>
      <c r="BL2115" s="14">
        <f t="shared" si="2851"/>
        <v>0.40983572071193597</v>
      </c>
      <c r="BM2115" s="14">
        <f t="shared" si="2852"/>
        <v>3.5443455796663588E-2</v>
      </c>
      <c r="BN2115" s="14">
        <f t="shared" si="2853"/>
        <v>0.96455266420655394</v>
      </c>
    </row>
    <row r="2116" spans="1:66" x14ac:dyDescent="0.25">
      <c r="A2116" t="s">
        <v>342</v>
      </c>
      <c r="B2116" t="s">
        <v>190</v>
      </c>
      <c r="C2116" t="s">
        <v>191</v>
      </c>
      <c r="D2116" t="s">
        <v>438</v>
      </c>
      <c r="E2116" s="10">
        <f>VLOOKUP(A2116,home!$A$2:$E$404,3,FALSE)</f>
        <v>1.1667000000000001</v>
      </c>
      <c r="F2116" s="10">
        <f>VLOOKUP(B2116,home!$B$2:$E$404,3,FALSE)</f>
        <v>0.42859999999999998</v>
      </c>
      <c r="G2116" s="10" t="e">
        <f>VLOOKUP(C2116,away!$B$2:$E$404,4,FALSE)</f>
        <v>#N/A</v>
      </c>
      <c r="H2116" s="10">
        <f>VLOOKUP(A2116,away!$A$2:$E$404,3,FALSE)</f>
        <v>1.0832999999999999</v>
      </c>
      <c r="I2116" s="10" t="e">
        <f>VLOOKUP(C2116,away!$B$2:$E$404,3,FALSE)</f>
        <v>#N/A</v>
      </c>
      <c r="J2116" s="10">
        <f>VLOOKUP(B2116,home!$B$2:$E$404,4,FALSE)</f>
        <v>1.3847</v>
      </c>
      <c r="K2116" s="12" t="e">
        <f t="shared" si="2798"/>
        <v>#N/A</v>
      </c>
      <c r="L2116" s="12" t="e">
        <f t="shared" si="2799"/>
        <v>#N/A</v>
      </c>
      <c r="M2116" s="13" t="e">
        <f t="shared" si="2800"/>
        <v>#N/A</v>
      </c>
      <c r="N2116" s="13" t="e">
        <f t="shared" si="2801"/>
        <v>#N/A</v>
      </c>
      <c r="O2116" s="13" t="e">
        <f t="shared" si="2802"/>
        <v>#N/A</v>
      </c>
      <c r="P2116" s="13" t="e">
        <f t="shared" si="2803"/>
        <v>#N/A</v>
      </c>
      <c r="Q2116" s="13" t="e">
        <f t="shared" si="2804"/>
        <v>#N/A</v>
      </c>
      <c r="R2116" s="13" t="e">
        <f t="shared" si="2805"/>
        <v>#N/A</v>
      </c>
      <c r="S2116" s="13" t="e">
        <f t="shared" si="2806"/>
        <v>#N/A</v>
      </c>
      <c r="T2116" s="13" t="e">
        <f t="shared" si="2807"/>
        <v>#N/A</v>
      </c>
      <c r="U2116" s="13" t="e">
        <f t="shared" si="2808"/>
        <v>#N/A</v>
      </c>
      <c r="V2116" s="13" t="e">
        <f t="shared" si="2809"/>
        <v>#N/A</v>
      </c>
      <c r="W2116" s="13" t="e">
        <f t="shared" si="2810"/>
        <v>#N/A</v>
      </c>
      <c r="X2116" s="13" t="e">
        <f t="shared" si="2811"/>
        <v>#N/A</v>
      </c>
      <c r="Y2116" s="13" t="e">
        <f t="shared" si="2812"/>
        <v>#N/A</v>
      </c>
      <c r="Z2116" s="13" t="e">
        <f t="shared" si="2813"/>
        <v>#N/A</v>
      </c>
      <c r="AA2116" s="13" t="e">
        <f t="shared" si="2814"/>
        <v>#N/A</v>
      </c>
      <c r="AB2116" s="13" t="e">
        <f t="shared" si="2815"/>
        <v>#N/A</v>
      </c>
      <c r="AC2116" s="13" t="e">
        <f t="shared" si="2816"/>
        <v>#N/A</v>
      </c>
      <c r="AD2116" s="13" t="e">
        <f t="shared" si="2817"/>
        <v>#N/A</v>
      </c>
      <c r="AE2116" s="13" t="e">
        <f t="shared" si="2818"/>
        <v>#N/A</v>
      </c>
      <c r="AF2116" s="13" t="e">
        <f t="shared" si="2819"/>
        <v>#N/A</v>
      </c>
      <c r="AG2116" s="13" t="e">
        <f t="shared" si="2820"/>
        <v>#N/A</v>
      </c>
      <c r="AH2116" s="13" t="e">
        <f t="shared" si="2821"/>
        <v>#N/A</v>
      </c>
      <c r="AI2116" s="13" t="e">
        <f t="shared" si="2822"/>
        <v>#N/A</v>
      </c>
      <c r="AJ2116" s="13" t="e">
        <f t="shared" si="2823"/>
        <v>#N/A</v>
      </c>
      <c r="AK2116" s="13" t="e">
        <f t="shared" si="2824"/>
        <v>#N/A</v>
      </c>
      <c r="AL2116" s="13" t="e">
        <f t="shared" si="2825"/>
        <v>#N/A</v>
      </c>
      <c r="AM2116" s="13" t="e">
        <f t="shared" si="2826"/>
        <v>#N/A</v>
      </c>
      <c r="AN2116" s="13" t="e">
        <f t="shared" si="2827"/>
        <v>#N/A</v>
      </c>
      <c r="AO2116" s="13" t="e">
        <f t="shared" si="2828"/>
        <v>#N/A</v>
      </c>
      <c r="AP2116" s="13" t="e">
        <f t="shared" si="2829"/>
        <v>#N/A</v>
      </c>
      <c r="AQ2116" s="13" t="e">
        <f t="shared" si="2830"/>
        <v>#N/A</v>
      </c>
      <c r="AR2116" s="13" t="e">
        <f t="shared" si="2831"/>
        <v>#N/A</v>
      </c>
      <c r="AS2116" s="13" t="e">
        <f t="shared" si="2832"/>
        <v>#N/A</v>
      </c>
      <c r="AT2116" s="13" t="e">
        <f t="shared" si="2833"/>
        <v>#N/A</v>
      </c>
      <c r="AU2116" s="13" t="e">
        <f t="shared" si="2834"/>
        <v>#N/A</v>
      </c>
      <c r="AV2116" s="13" t="e">
        <f t="shared" si="2835"/>
        <v>#N/A</v>
      </c>
      <c r="AW2116" s="13" t="e">
        <f t="shared" si="2836"/>
        <v>#N/A</v>
      </c>
      <c r="AX2116" s="13" t="e">
        <f t="shared" si="2837"/>
        <v>#N/A</v>
      </c>
      <c r="AY2116" s="13" t="e">
        <f t="shared" si="2838"/>
        <v>#N/A</v>
      </c>
      <c r="AZ2116" s="13" t="e">
        <f t="shared" si="2839"/>
        <v>#N/A</v>
      </c>
      <c r="BA2116" s="13" t="e">
        <f t="shared" si="2840"/>
        <v>#N/A</v>
      </c>
      <c r="BB2116" s="13" t="e">
        <f t="shared" si="2841"/>
        <v>#N/A</v>
      </c>
      <c r="BC2116" s="13" t="e">
        <f t="shared" si="2842"/>
        <v>#N/A</v>
      </c>
      <c r="BD2116" s="13" t="e">
        <f t="shared" si="2843"/>
        <v>#N/A</v>
      </c>
      <c r="BE2116" s="13" t="e">
        <f t="shared" si="2844"/>
        <v>#N/A</v>
      </c>
      <c r="BF2116" s="13" t="e">
        <f t="shared" si="2845"/>
        <v>#N/A</v>
      </c>
      <c r="BG2116" s="13" t="e">
        <f t="shared" si="2846"/>
        <v>#N/A</v>
      </c>
      <c r="BH2116" s="13" t="e">
        <f t="shared" si="2847"/>
        <v>#N/A</v>
      </c>
      <c r="BI2116" s="13" t="e">
        <f t="shared" si="2848"/>
        <v>#N/A</v>
      </c>
      <c r="BJ2116" s="14" t="e">
        <f t="shared" si="2849"/>
        <v>#N/A</v>
      </c>
      <c r="BK2116" s="14" t="e">
        <f t="shared" si="2850"/>
        <v>#N/A</v>
      </c>
      <c r="BL2116" s="14" t="e">
        <f t="shared" si="2851"/>
        <v>#N/A</v>
      </c>
      <c r="BM2116" s="14" t="e">
        <f t="shared" si="2852"/>
        <v>#N/A</v>
      </c>
      <c r="BN2116" s="14" t="e">
        <f t="shared" si="2853"/>
        <v>#N/A</v>
      </c>
    </row>
    <row r="2117" spans="1:66" x14ac:dyDescent="0.25">
      <c r="A2117" t="s">
        <v>342</v>
      </c>
      <c r="B2117" t="s">
        <v>192</v>
      </c>
      <c r="C2117" t="s">
        <v>189</v>
      </c>
      <c r="D2117" t="s">
        <v>438</v>
      </c>
      <c r="E2117" s="10">
        <f>VLOOKUP(A2117,home!$A$2:$E$404,3,FALSE)</f>
        <v>1.1667000000000001</v>
      </c>
      <c r="F2117" s="10">
        <f>VLOOKUP(B2117,home!$B$2:$E$404,3,FALSE)</f>
        <v>1.7141999999999999</v>
      </c>
      <c r="G2117" s="10">
        <f>VLOOKUP(C2117,away!$B$2:$E$404,4,FALSE)</f>
        <v>1.2857000000000001</v>
      </c>
      <c r="H2117" s="10">
        <f>VLOOKUP(A2117,away!$A$2:$E$404,3,FALSE)</f>
        <v>1.0832999999999999</v>
      </c>
      <c r="I2117" s="10">
        <f>VLOOKUP(C2117,away!$B$2:$E$404,3,FALSE)</f>
        <v>0.92310000000000003</v>
      </c>
      <c r="J2117" s="10">
        <f>VLOOKUP(B2117,home!$B$2:$E$404,4,FALSE)</f>
        <v>0.92310000000000003</v>
      </c>
      <c r="K2117" s="12">
        <f t="shared" si="2798"/>
        <v>2.571344894898</v>
      </c>
      <c r="L2117" s="12">
        <f t="shared" si="2799"/>
        <v>0.92309467371300002</v>
      </c>
      <c r="M2117" s="13">
        <f t="shared" si="2800"/>
        <v>3.0365761594771581E-2</v>
      </c>
      <c r="N2117" s="13">
        <f t="shared" si="2801"/>
        <v>7.8080846056405653E-2</v>
      </c>
      <c r="O2117" s="13">
        <f t="shared" si="2802"/>
        <v>2.8030472791372416E-2</v>
      </c>
      <c r="P2117" s="13">
        <f t="shared" si="2803"/>
        <v>7.207601311367276E-2</v>
      </c>
      <c r="Q2117" s="13">
        <f t="shared" si="2804"/>
        <v>0.10038639244822767</v>
      </c>
      <c r="R2117" s="13">
        <f t="shared" si="2805"/>
        <v>1.2937390067686523E-2</v>
      </c>
      <c r="S2117" s="13">
        <f t="shared" si="2806"/>
        <v>4.2769812064064966E-2</v>
      </c>
      <c r="T2117" s="13">
        <f t="shared" si="2807"/>
        <v>9.2666144182221882E-2</v>
      </c>
      <c r="U2117" s="13">
        <f t="shared" si="2808"/>
        <v>3.3266491903849831E-2</v>
      </c>
      <c r="V2117" s="13">
        <f t="shared" si="2809"/>
        <v>1.1279800279805362E-2</v>
      </c>
      <c r="W2117" s="13">
        <f t="shared" si="2810"/>
        <v>8.604267924632579E-2</v>
      </c>
      <c r="X2117" s="13">
        <f t="shared" si="2811"/>
        <v>7.9425538924279421E-2</v>
      </c>
      <c r="Y2117" s="13">
        <f t="shared" si="2812"/>
        <v>3.6658645968893448E-2</v>
      </c>
      <c r="Z2117" s="13">
        <f t="shared" si="2813"/>
        <v>3.9808119544096337E-3</v>
      </c>
      <c r="AA2117" s="13">
        <f t="shared" si="2814"/>
        <v>1.0236040496520141E-2</v>
      </c>
      <c r="AB2117" s="13">
        <f t="shared" si="2815"/>
        <v>1.3160195237348127E-2</v>
      </c>
      <c r="AC2117" s="13">
        <f t="shared" si="2816"/>
        <v>1.6733546891897421E-3</v>
      </c>
      <c r="AD2117" s="13">
        <f t="shared" si="2817"/>
        <v>5.5311351005846492E-2</v>
      </c>
      <c r="AE2117" s="13">
        <f t="shared" si="2818"/>
        <v>5.1057613509367078E-2</v>
      </c>
      <c r="AF2117" s="13">
        <f t="shared" si="2819"/>
        <v>2.3565505541496834E-2</v>
      </c>
      <c r="AG2117" s="13">
        <f t="shared" si="2820"/>
        <v>7.2510642162366386E-3</v>
      </c>
      <c r="AH2117" s="13">
        <f t="shared" si="2821"/>
        <v>9.1866657804214242E-4</v>
      </c>
      <c r="AI2117" s="13">
        <f t="shared" si="2822"/>
        <v>2.3622086155620781E-3</v>
      </c>
      <c r="AJ2117" s="13">
        <f t="shared" si="2823"/>
        <v>3.0370265321548111E-3</v>
      </c>
      <c r="AK2117" s="13">
        <f t="shared" si="2824"/>
        <v>2.6030808897086837E-3</v>
      </c>
      <c r="AL2117" s="13">
        <f t="shared" si="2825"/>
        <v>1.5887463799706873E-4</v>
      </c>
      <c r="AM2117" s="13">
        <f t="shared" si="2826"/>
        <v>2.8444912007758942E-2</v>
      </c>
      <c r="AN2117" s="13">
        <f t="shared" si="2827"/>
        <v>2.6257346768597235E-2</v>
      </c>
      <c r="AO2117" s="13">
        <f t="shared" si="2828"/>
        <v>1.211900847396368E-2</v>
      </c>
      <c r="AP2117" s="13">
        <f t="shared" si="2829"/>
        <v>3.7289973909995287E-3</v>
      </c>
      <c r="AQ2117" s="13">
        <f t="shared" si="2830"/>
        <v>8.6055440748033444E-4</v>
      </c>
      <c r="AR2117" s="13">
        <f t="shared" si="2831"/>
        <v>1.6960324502176999E-4</v>
      </c>
      <c r="AS2117" s="13">
        <f t="shared" si="2832"/>
        <v>4.3610843824486292E-4</v>
      </c>
      <c r="AT2117" s="13">
        <f t="shared" si="2833"/>
        <v>5.6069260315143408E-4</v>
      </c>
      <c r="AU2117" s="13">
        <f t="shared" si="2834"/>
        <v>4.8057802090683676E-4</v>
      </c>
      <c r="AV2117" s="13">
        <f t="shared" si="2835"/>
        <v>3.0893296016474485E-4</v>
      </c>
      <c r="AW2117" s="13">
        <f t="shared" si="2836"/>
        <v>1.0475111414149772E-5</v>
      </c>
      <c r="AX2117" s="13">
        <f t="shared" si="2837"/>
        <v>1.2190279879495627E-2</v>
      </c>
      <c r="AY2117" s="13">
        <f t="shared" si="2838"/>
        <v>1.1252782427833164E-2</v>
      </c>
      <c r="AZ2117" s="13">
        <f t="shared" si="2839"/>
        <v>5.1936917617920178E-3</v>
      </c>
      <c r="BA2117" s="13">
        <f t="shared" si="2840"/>
        <v>1.5980897340724333E-3</v>
      </c>
      <c r="BB2117" s="13">
        <f t="shared" si="2841"/>
        <v>3.6879703040942186E-4</v>
      </c>
      <c r="BC2117" s="13">
        <f t="shared" si="2842"/>
        <v>6.8086914890421734E-5</v>
      </c>
      <c r="BD2117" s="13">
        <f t="shared" si="2843"/>
        <v>2.6093308687339449E-5</v>
      </c>
      <c r="BE2117" s="13">
        <f t="shared" si="2844"/>
        <v>6.7094896084187922E-5</v>
      </c>
      <c r="BF2117" s="13">
        <f t="shared" si="2845"/>
        <v>8.6262059259894228E-5</v>
      </c>
      <c r="BG2117" s="13">
        <f t="shared" si="2846"/>
        <v>7.3936501900439264E-5</v>
      </c>
      <c r="BH2117" s="13">
        <f t="shared" si="2847"/>
        <v>4.7529061677077703E-5</v>
      </c>
      <c r="BI2117" s="13">
        <f t="shared" si="2848"/>
        <v>2.4442722020529181E-5</v>
      </c>
      <c r="BJ2117" s="14">
        <f t="shared" si="2849"/>
        <v>0.71252832789659348</v>
      </c>
      <c r="BK2117" s="14">
        <f t="shared" si="2850"/>
        <v>0.16957639880733466</v>
      </c>
      <c r="BL2117" s="14">
        <f t="shared" si="2851"/>
        <v>0.10883284692936387</v>
      </c>
      <c r="BM2117" s="14">
        <f t="shared" si="2852"/>
        <v>0.66179920219914579</v>
      </c>
      <c r="BN2117" s="14">
        <f t="shared" si="2853"/>
        <v>0.32187687607213661</v>
      </c>
    </row>
    <row r="2118" spans="1:66" x14ac:dyDescent="0.25">
      <c r="A2118" t="s">
        <v>342</v>
      </c>
      <c r="B2118" t="s">
        <v>194</v>
      </c>
      <c r="C2118" t="s">
        <v>195</v>
      </c>
      <c r="D2118" t="s">
        <v>438</v>
      </c>
      <c r="E2118" s="10">
        <f>VLOOKUP(A2118,home!$A$2:$E$404,3,FALSE)</f>
        <v>1.1667000000000001</v>
      </c>
      <c r="F2118" s="10">
        <f>VLOOKUP(B2118,home!$B$2:$E$404,3,FALSE)</f>
        <v>0.1</v>
      </c>
      <c r="G2118" s="10">
        <f>VLOOKUP(C2118,away!$B$2:$E$404,4,FALSE)</f>
        <v>1.7141999999999999</v>
      </c>
      <c r="H2118" s="10">
        <f>VLOOKUP(A2118,away!$A$2:$E$404,3,FALSE)</f>
        <v>1.0832999999999999</v>
      </c>
      <c r="I2118" s="10">
        <f>VLOOKUP(C2118,away!$B$2:$E$404,3,FALSE)</f>
        <v>0.92310000000000003</v>
      </c>
      <c r="J2118" s="10">
        <f>VLOOKUP(B2118,home!$B$2:$E$404,4,FALSE)</f>
        <v>0.92310000000000003</v>
      </c>
      <c r="K2118" s="12">
        <f t="shared" si="2798"/>
        <v>0.19999571400000002</v>
      </c>
      <c r="L2118" s="12">
        <f t="shared" si="2799"/>
        <v>0.92309467371300002</v>
      </c>
      <c r="M2118" s="13">
        <f t="shared" si="2800"/>
        <v>0.32527302001793723</v>
      </c>
      <c r="N2118" s="13">
        <f t="shared" si="2801"/>
        <v>6.5053209883423654E-2</v>
      </c>
      <c r="O2118" s="13">
        <f t="shared" si="2802"/>
        <v>0.30025779228109989</v>
      </c>
      <c r="P2118" s="13">
        <f t="shared" si="2803"/>
        <v>6.0050271551322261E-2</v>
      </c>
      <c r="Q2118" s="13">
        <f t="shared" si="2804"/>
        <v>6.5051815793135846E-3</v>
      </c>
      <c r="R2118" s="13">
        <f t="shared" si="2805"/>
        <v>0.1385831843977538</v>
      </c>
      <c r="S2118" s="13">
        <f t="shared" si="2806"/>
        <v>2.7715448957222827E-3</v>
      </c>
      <c r="T2118" s="13">
        <f t="shared" si="2807"/>
        <v>6.0048984674002902E-3</v>
      </c>
      <c r="U2118" s="13">
        <f t="shared" si="2808"/>
        <v>2.7716042912022437E-2</v>
      </c>
      <c r="V2118" s="13">
        <f t="shared" si="2809"/>
        <v>5.6852077882698992E-5</v>
      </c>
      <c r="W2118" s="13">
        <f t="shared" si="2810"/>
        <v>4.3366947821815607E-4</v>
      </c>
      <c r="X2118" s="13">
        <f t="shared" si="2811"/>
        <v>4.003179854950757E-4</v>
      </c>
      <c r="Y2118" s="13">
        <f t="shared" si="2812"/>
        <v>1.8476570010101119E-4</v>
      </c>
      <c r="Z2118" s="13">
        <f t="shared" si="2813"/>
        <v>4.2641799794584365E-2</v>
      </c>
      <c r="AA2118" s="13">
        <f t="shared" si="2814"/>
        <v>8.5281771961629536E-3</v>
      </c>
      <c r="AB2118" s="13">
        <f t="shared" si="2815"/>
        <v>8.5279944373256383E-4</v>
      </c>
      <c r="AC2118" s="13">
        <f t="shared" si="2816"/>
        <v>6.559840704980564E-7</v>
      </c>
      <c r="AD2118" s="13">
        <f t="shared" si="2817"/>
        <v>2.1683009234061892E-5</v>
      </c>
      <c r="AE2118" s="13">
        <f t="shared" si="2818"/>
        <v>2.0015470334032328E-5</v>
      </c>
      <c r="AF2118" s="13">
        <f t="shared" si="2819"/>
        <v>9.2380870286029016E-6</v>
      </c>
      <c r="AG2118" s="13">
        <f t="shared" si="2820"/>
        <v>2.8425429771334982E-6</v>
      </c>
      <c r="AH2118" s="13">
        <f t="shared" si="2821"/>
        <v>9.8406045669792285E-3</v>
      </c>
      <c r="AI2118" s="13">
        <f t="shared" si="2822"/>
        <v>1.9680787365646719E-3</v>
      </c>
      <c r="AJ2118" s="13">
        <f t="shared" si="2823"/>
        <v>1.9680365606373468E-4</v>
      </c>
      <c r="AK2118" s="13">
        <f t="shared" si="2824"/>
        <v>1.3119962570759019E-5</v>
      </c>
      <c r="AL2118" s="13">
        <f t="shared" si="2825"/>
        <v>4.8441793991493981E-9</v>
      </c>
      <c r="AM2118" s="13">
        <f t="shared" si="2826"/>
        <v>8.673017826869605E-7</v>
      </c>
      <c r="AN2118" s="13">
        <f t="shared" si="2827"/>
        <v>8.0060165610012298E-7</v>
      </c>
      <c r="AO2118" s="13">
        <f t="shared" si="2828"/>
        <v>3.6951556225591521E-7</v>
      </c>
      <c r="AP2118" s="13">
        <f t="shared" si="2829"/>
        <v>1.1369928245749995E-7</v>
      </c>
      <c r="AQ2118" s="13">
        <f t="shared" si="2830"/>
        <v>2.6238800510377029E-8</v>
      </c>
      <c r="AR2118" s="13">
        <f t="shared" si="2831"/>
        <v>1.8167619323788704E-3</v>
      </c>
      <c r="AS2118" s="13">
        <f t="shared" si="2832"/>
        <v>3.6334459983413189E-4</v>
      </c>
      <c r="AT2118" s="13">
        <f t="shared" si="2833"/>
        <v>3.6333681335935742E-5</v>
      </c>
      <c r="AU2118" s="13">
        <f t="shared" si="2834"/>
        <v>2.4221935136763147E-6</v>
      </c>
      <c r="AV2118" s="13">
        <f t="shared" si="2835"/>
        <v>1.2110708030346583E-7</v>
      </c>
      <c r="AW2118" s="13">
        <f t="shared" si="2836"/>
        <v>2.4841890970562453E-11</v>
      </c>
      <c r="AX2118" s="13">
        <f t="shared" si="2837"/>
        <v>2.8909439880325245E-8</v>
      </c>
      <c r="AY2118" s="13">
        <f t="shared" si="2838"/>
        <v>2.6686149973554417E-8</v>
      </c>
      <c r="AZ2118" s="13">
        <f t="shared" si="2839"/>
        <v>1.2316921451247201E-8</v>
      </c>
      <c r="BA2118" s="13">
        <f t="shared" si="2840"/>
        <v>3.7898948627292284E-9</v>
      </c>
      <c r="BB2118" s="13">
        <f t="shared" si="2841"/>
        <v>8.7460794042940297E-10</v>
      </c>
      <c r="BC2118" s="13">
        <f t="shared" si="2842"/>
        <v>1.6146918627949577E-10</v>
      </c>
      <c r="BD2118" s="13">
        <f t="shared" si="2843"/>
        <v>2.7950721053057867E-4</v>
      </c>
      <c r="BE2118" s="13">
        <f t="shared" si="2844"/>
        <v>5.59002441382114E-5</v>
      </c>
      <c r="BF2118" s="13">
        <f t="shared" si="2845"/>
        <v>5.5899046195979506E-6</v>
      </c>
      <c r="BG2118" s="13">
        <f t="shared" si="2846"/>
        <v>3.7265232186279697E-7</v>
      </c>
      <c r="BH2118" s="13">
        <f t="shared" si="2847"/>
        <v>1.863221679617697E-8</v>
      </c>
      <c r="BI2118" s="13">
        <f t="shared" si="2848"/>
        <v>7.4527270031084133E-10</v>
      </c>
      <c r="BJ2118" s="14">
        <f t="shared" si="2849"/>
        <v>7.8638072299092907E-2</v>
      </c>
      <c r="BK2118" s="14">
        <f t="shared" si="2850"/>
        <v>0.38815237605726433</v>
      </c>
      <c r="BL2118" s="14">
        <f t="shared" si="2851"/>
        <v>0.49051697605619266</v>
      </c>
      <c r="BM2118" s="14">
        <f t="shared" si="2852"/>
        <v>0.10422653783497583</v>
      </c>
      <c r="BN2118" s="14">
        <f t="shared" si="2853"/>
        <v>0.89572265971085052</v>
      </c>
    </row>
    <row r="2119" spans="1:66" x14ac:dyDescent="0.25">
      <c r="A2119" t="s">
        <v>344</v>
      </c>
      <c r="B2119" t="s">
        <v>219</v>
      </c>
      <c r="C2119" t="s">
        <v>227</v>
      </c>
      <c r="D2119" t="s">
        <v>438</v>
      </c>
      <c r="E2119" s="10">
        <f>VLOOKUP(A2119,home!$A$2:$E$404,3,FALSE)</f>
        <v>1.8042</v>
      </c>
      <c r="F2119" s="10">
        <f>VLOOKUP(B2119,home!$B$2:$E$404,3,FALSE)</f>
        <v>0.84989999999999999</v>
      </c>
      <c r="G2119" s="10">
        <f>VLOOKUP(C2119,away!$B$2:$E$404,4,FALSE)</f>
        <v>1.1455</v>
      </c>
      <c r="H2119" s="10">
        <f>VLOOKUP(A2119,away!$A$2:$E$404,3,FALSE)</f>
        <v>1.2458</v>
      </c>
      <c r="I2119" s="10">
        <f>VLOOKUP(C2119,away!$B$2:$E$404,3,FALSE)</f>
        <v>0.53510000000000002</v>
      </c>
      <c r="J2119" s="10">
        <f>VLOOKUP(B2119,home!$B$2:$E$404,4,FALSE)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344</v>
      </c>
      <c r="B2120" t="s">
        <v>222</v>
      </c>
      <c r="C2120" t="s">
        <v>229</v>
      </c>
      <c r="D2120" t="s">
        <v>438</v>
      </c>
      <c r="E2120" s="10">
        <f>VLOOKUP(A2120,home!$A$2:$E$404,3,FALSE)</f>
        <v>1.8042</v>
      </c>
      <c r="F2120" s="10">
        <f>VLOOKUP(B2120,home!$B$2:$E$404,3,FALSE)</f>
        <v>1.1085</v>
      </c>
      <c r="G2120" s="10">
        <f>VLOOKUP(C2120,away!$B$2:$E$404,4,FALSE)</f>
        <v>0.84989999999999999</v>
      </c>
      <c r="H2120" s="10">
        <f>VLOOKUP(A2120,away!$A$2:$E$404,3,FALSE)</f>
        <v>1.2458</v>
      </c>
      <c r="I2120" s="10">
        <f>VLOOKUP(C2120,away!$B$2:$E$404,3,FALSE)</f>
        <v>1.0166999999999999</v>
      </c>
      <c r="J2120" s="10">
        <f>VLOOKUP(B2120,home!$B$2:$E$404,4,FALSE)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345</v>
      </c>
      <c r="B2121" t="s">
        <v>321</v>
      </c>
      <c r="C2121" t="s">
        <v>232</v>
      </c>
      <c r="D2121" t="s">
        <v>438</v>
      </c>
      <c r="E2121" s="10">
        <f>VLOOKUP(A2121,home!$A$2:$E$404,3,FALSE)</f>
        <v>1.5690999999999999</v>
      </c>
      <c r="F2121" s="10">
        <f>VLOOKUP(B2121,home!$B$2:$E$404,3,FALSE)</f>
        <v>0.63729999999999998</v>
      </c>
      <c r="G2121" s="10">
        <f>VLOOKUP(C2121,away!$B$2:$E$404,4,FALSE)</f>
        <v>0.95599999999999996</v>
      </c>
      <c r="H2121" s="10">
        <f>VLOOKUP(A2121,away!$A$2:$E$404,3,FALSE)</f>
        <v>1.1701999999999999</v>
      </c>
      <c r="I2121" s="10">
        <f>VLOOKUP(C2121,away!$B$2:$E$404,3,FALSE)</f>
        <v>1.1963999999999999</v>
      </c>
      <c r="J2121" s="10">
        <f>VLOOKUP(B2121,home!$B$2:$E$404,4,FALSE)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345</v>
      </c>
      <c r="B2122" t="s">
        <v>240</v>
      </c>
      <c r="C2122" t="s">
        <v>241</v>
      </c>
      <c r="D2122" t="s">
        <v>438</v>
      </c>
      <c r="E2122" s="10">
        <f>VLOOKUP(A2122,home!$A$2:$E$404,3,FALSE)</f>
        <v>1.5690999999999999</v>
      </c>
      <c r="F2122" s="10">
        <f>VLOOKUP(B2122,home!$B$2:$E$404,3,FALSE)</f>
        <v>0.84970000000000001</v>
      </c>
      <c r="G2122" s="10">
        <f>VLOOKUP(C2122,away!$B$2:$E$404,4,FALSE)</f>
        <v>0.89219999999999999</v>
      </c>
      <c r="H2122" s="10">
        <f>VLOOKUP(A2122,away!$A$2:$E$404,3,FALSE)</f>
        <v>1.1701999999999999</v>
      </c>
      <c r="I2122" s="10">
        <f>VLOOKUP(C2122,away!$B$2:$E$404,3,FALSE)</f>
        <v>1.0255000000000001</v>
      </c>
      <c r="J2122" s="10">
        <f>VLOOKUP(B2122,home!$B$2:$E$404,4,FALSE)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345</v>
      </c>
      <c r="B2123" t="s">
        <v>238</v>
      </c>
      <c r="C2123" t="s">
        <v>235</v>
      </c>
      <c r="D2123" t="s">
        <v>438</v>
      </c>
      <c r="E2123" s="10">
        <f>VLOOKUP(A2123,home!$A$2:$E$404,3,FALSE)</f>
        <v>1.5690999999999999</v>
      </c>
      <c r="F2123" s="10">
        <f>VLOOKUP(B2123,home!$B$2:$E$404,3,FALSE)</f>
        <v>1.657</v>
      </c>
      <c r="G2123" s="10">
        <f>VLOOKUP(C2123,away!$B$2:$E$404,4,FALSE)</f>
        <v>0.9849</v>
      </c>
      <c r="H2123" s="10">
        <f>VLOOKUP(A2123,away!$A$2:$E$404,3,FALSE)</f>
        <v>1.1701999999999999</v>
      </c>
      <c r="I2123" s="10">
        <f>VLOOKUP(C2123,away!$B$2:$E$404,3,FALSE)</f>
        <v>1.2430000000000001</v>
      </c>
      <c r="J2123" s="10">
        <f>VLOOKUP(B2123,home!$B$2:$E$404,4,FALSE)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345</v>
      </c>
      <c r="B2124" t="s">
        <v>239</v>
      </c>
      <c r="C2124" t="s">
        <v>245</v>
      </c>
      <c r="D2124" t="s">
        <v>438</v>
      </c>
      <c r="E2124" s="10">
        <f>VLOOKUP(A2124,home!$A$2:$E$404,3,FALSE)</f>
        <v>1.5690999999999999</v>
      </c>
      <c r="F2124" s="10">
        <f>VLOOKUP(B2124,home!$B$2:$E$404,3,FALSE)</f>
        <v>1.4658</v>
      </c>
      <c r="G2124" s="10">
        <f>VLOOKUP(C2124,away!$B$2:$E$404,4,FALSE)</f>
        <v>1.4483999999999999</v>
      </c>
      <c r="H2124" s="10">
        <f>VLOOKUP(A2124,away!$A$2:$E$404,3,FALSE)</f>
        <v>1.1701999999999999</v>
      </c>
      <c r="I2124" s="10">
        <f>VLOOKUP(C2124,away!$B$2:$E$404,3,FALSE)</f>
        <v>0.62150000000000005</v>
      </c>
      <c r="J2124" s="10">
        <f>VLOOKUP(B2124,home!$B$2:$E$404,4,FALSE)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346</v>
      </c>
      <c r="B2125" t="s">
        <v>256</v>
      </c>
      <c r="C2125" t="s">
        <v>248</v>
      </c>
      <c r="D2125" t="s">
        <v>438</v>
      </c>
      <c r="E2125" s="10">
        <f>VLOOKUP(A2125,home!$A$2:$E$404,3,FALSE)</f>
        <v>1.254</v>
      </c>
      <c r="F2125" s="10">
        <f>VLOOKUP(B2125,home!$B$2:$E$404,3,FALSE)</f>
        <v>1.0965</v>
      </c>
      <c r="G2125" s="10">
        <f>VLOOKUP(C2125,away!$B$2:$E$404,4,FALSE)</f>
        <v>0.47849999999999998</v>
      </c>
      <c r="H2125" s="10">
        <f>VLOOKUP(A2125,away!$A$2:$E$404,3,FALSE)</f>
        <v>0.9476</v>
      </c>
      <c r="I2125" s="10">
        <f>VLOOKUP(C2125,away!$B$2:$E$404,3,FALSE)</f>
        <v>0.84419999999999995</v>
      </c>
      <c r="J2125" s="10">
        <f>VLOOKUP(B2125,home!$B$2:$E$404,4,FALSE)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346</v>
      </c>
      <c r="B2126" t="s">
        <v>258</v>
      </c>
      <c r="C2126" t="s">
        <v>250</v>
      </c>
      <c r="D2126" t="s">
        <v>438</v>
      </c>
      <c r="E2126" s="10">
        <f>VLOOKUP(A2126,home!$A$2:$E$404,3,FALSE)</f>
        <v>1.254</v>
      </c>
      <c r="F2126" s="10">
        <f>VLOOKUP(B2126,home!$B$2:$E$404,3,FALSE)</f>
        <v>0.74760000000000004</v>
      </c>
      <c r="G2126" s="10">
        <f>VLOOKUP(C2126,away!$B$2:$E$404,4,FALSE)</f>
        <v>0.69779999999999998</v>
      </c>
      <c r="H2126" s="10">
        <f>VLOOKUP(A2126,away!$A$2:$E$404,3,FALSE)</f>
        <v>0.9476</v>
      </c>
      <c r="I2126" s="10">
        <f>VLOOKUP(C2126,away!$B$2:$E$404,3,FALSE)</f>
        <v>0.98929999999999996</v>
      </c>
      <c r="J2126" s="10">
        <f>VLOOKUP(B2126,home!$B$2:$E$404,4,FALSE)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346</v>
      </c>
      <c r="B2127" t="s">
        <v>322</v>
      </c>
      <c r="C2127" t="s">
        <v>255</v>
      </c>
      <c r="D2127" t="s">
        <v>438</v>
      </c>
      <c r="E2127" s="10">
        <f>VLOOKUP(A2127,home!$A$2:$E$404,3,FALSE)</f>
        <v>1.254</v>
      </c>
      <c r="F2127" s="10">
        <f>VLOOKUP(B2127,home!$B$2:$E$404,3,FALSE)</f>
        <v>0.84730000000000005</v>
      </c>
      <c r="G2127" s="10">
        <f>VLOOKUP(C2127,away!$B$2:$E$404,4,FALSE)</f>
        <v>1.246</v>
      </c>
      <c r="H2127" s="10">
        <f>VLOOKUP(A2127,away!$A$2:$E$404,3,FALSE)</f>
        <v>0.9476</v>
      </c>
      <c r="I2127" s="10">
        <f>VLOOKUP(C2127,away!$B$2:$E$404,3,FALSE)</f>
        <v>0.65959999999999996</v>
      </c>
      <c r="J2127" s="10">
        <f>VLOOKUP(B2127,home!$B$2:$E$404,4,FALSE)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347</v>
      </c>
      <c r="B2128" t="s">
        <v>271</v>
      </c>
      <c r="C2128" t="s">
        <v>268</v>
      </c>
      <c r="D2128" t="s">
        <v>438</v>
      </c>
      <c r="E2128" s="10">
        <f>VLOOKUP(A2128,home!$A$2:$E$404,3,FALSE)</f>
        <v>1.5417000000000001</v>
      </c>
      <c r="F2128" s="10">
        <f>VLOOKUP(B2128,home!$B$2:$E$404,3,FALSE)</f>
        <v>0.3604</v>
      </c>
      <c r="G2128" s="10">
        <f>VLOOKUP(C2128,away!$B$2:$E$404,4,FALSE)</f>
        <v>0.86480000000000001</v>
      </c>
      <c r="H2128" s="10">
        <f>VLOOKUP(A2128,away!$A$2:$E$404,3,FALSE)</f>
        <v>1.125</v>
      </c>
      <c r="I2128" s="10">
        <f>VLOOKUP(C2128,away!$B$2:$E$404,3,FALSE)</f>
        <v>0.98770000000000002</v>
      </c>
      <c r="J2128" s="10">
        <f>VLOOKUP(B2128,home!$B$2:$E$404,4,FALSE)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347</v>
      </c>
      <c r="B2129" t="s">
        <v>259</v>
      </c>
      <c r="C2129" t="s">
        <v>263</v>
      </c>
      <c r="D2129" t="s">
        <v>438</v>
      </c>
      <c r="E2129" s="10">
        <f>VLOOKUP(A2129,home!$A$2:$E$404,3,FALSE)</f>
        <v>1.5417000000000001</v>
      </c>
      <c r="F2129" s="10">
        <f>VLOOKUP(B2129,home!$B$2:$E$404,3,FALSE)</f>
        <v>1.0810999999999999</v>
      </c>
      <c r="G2129" s="10">
        <f>VLOOKUP(C2129,away!$B$2:$E$404,4,FALSE)</f>
        <v>1.1531</v>
      </c>
      <c r="H2129" s="10">
        <f>VLOOKUP(A2129,away!$A$2:$E$404,3,FALSE)</f>
        <v>1.125</v>
      </c>
      <c r="I2129" s="10">
        <f>VLOOKUP(C2129,away!$B$2:$E$404,3,FALSE)</f>
        <v>1.284</v>
      </c>
      <c r="J2129" s="10">
        <f>VLOOKUP(B2129,home!$B$2:$E$404,4,FALSE)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347</v>
      </c>
      <c r="B2130" t="s">
        <v>264</v>
      </c>
      <c r="C2130" t="s">
        <v>265</v>
      </c>
      <c r="D2130" t="s">
        <v>438</v>
      </c>
      <c r="E2130" s="10">
        <f>VLOOKUP(A2130,home!$A$2:$E$404,3,FALSE)</f>
        <v>1.5417000000000001</v>
      </c>
      <c r="F2130" s="10">
        <f>VLOOKUP(B2130,home!$B$2:$E$404,3,FALSE)</f>
        <v>0.72070000000000001</v>
      </c>
      <c r="G2130" s="10">
        <f>VLOOKUP(C2130,away!$B$2:$E$404,4,FALSE)</f>
        <v>0.77839999999999998</v>
      </c>
      <c r="H2130" s="10">
        <f>VLOOKUP(A2130,away!$A$2:$E$404,3,FALSE)</f>
        <v>1.125</v>
      </c>
      <c r="I2130" s="10">
        <f>VLOOKUP(C2130,away!$B$2:$E$404,3,FALSE)</f>
        <v>1.6</v>
      </c>
      <c r="J2130" s="10">
        <f>VLOOKUP(B2130,home!$B$2:$E$404,4,FALSE)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356</v>
      </c>
      <c r="B2131" t="s">
        <v>333</v>
      </c>
      <c r="C2131" t="s">
        <v>331</v>
      </c>
      <c r="D2131" t="s">
        <v>438</v>
      </c>
      <c r="E2131" s="10">
        <f>VLOOKUP(A2131,home!$A$2:$E$404,3,FALSE)</f>
        <v>1.6769000000000001</v>
      </c>
      <c r="F2131" s="10">
        <f>VLOOKUP(B2131,home!$B$2:$E$404,3,FALSE)</f>
        <v>1.0550999999999999</v>
      </c>
      <c r="G2131" s="10">
        <f>VLOOKUP(C2131,away!$B$2:$E$404,4,FALSE)</f>
        <v>0.77980000000000005</v>
      </c>
      <c r="H2131" s="10">
        <f>VLOOKUP(A2131,away!$A$2:$E$404,3,FALSE)</f>
        <v>1.5230999999999999</v>
      </c>
      <c r="I2131" s="10">
        <f>VLOOKUP(C2131,away!$B$2:$E$404,3,FALSE)</f>
        <v>0.85860000000000003</v>
      </c>
      <c r="J2131" s="10">
        <f>VLOOKUP(B2131,home!$B$2:$E$404,4,FALSE)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356</v>
      </c>
      <c r="B2132" t="s">
        <v>335</v>
      </c>
      <c r="C2132" t="s">
        <v>330</v>
      </c>
      <c r="D2132" t="s">
        <v>438</v>
      </c>
      <c r="E2132" s="10">
        <f>VLOOKUP(A2132,home!$A$2:$E$404,3,FALSE)</f>
        <v>1.6769000000000001</v>
      </c>
      <c r="F2132" s="10">
        <f>VLOOKUP(B2132,home!$B$2:$E$404,3,FALSE)</f>
        <v>0.73399999999999999</v>
      </c>
      <c r="G2132" s="10">
        <f>VLOOKUP(C2132,away!$B$2:$E$404,4,FALSE)</f>
        <v>1.1927000000000001</v>
      </c>
      <c r="H2132" s="10">
        <f>VLOOKUP(A2132,away!$A$2:$E$404,3,FALSE)</f>
        <v>1.5230999999999999</v>
      </c>
      <c r="I2132" s="10">
        <f>VLOOKUP(C2132,away!$B$2:$E$404,3,FALSE)</f>
        <v>1.1111</v>
      </c>
      <c r="J2132" s="10">
        <f>VLOOKUP(B2132,home!$B$2:$E$404,4,FALSE)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337</v>
      </c>
      <c r="B2133" t="s">
        <v>80</v>
      </c>
      <c r="C2133" t="s">
        <v>96</v>
      </c>
      <c r="D2133" t="s">
        <v>439</v>
      </c>
      <c r="E2133" s="10">
        <f>VLOOKUP(A2133,home!$A$2:$E$404,3,FALSE)</f>
        <v>1.2959000000000001</v>
      </c>
      <c r="F2133" s="10">
        <f>VLOOKUP(B2133,home!$B$2:$E$404,3,FALSE)</f>
        <v>1.3504</v>
      </c>
      <c r="G2133" s="10">
        <f>VLOOKUP(C2133,away!$B$2:$E$404,4,FALSE)</f>
        <v>0.77170000000000005</v>
      </c>
      <c r="H2133" s="10">
        <f>VLOOKUP(A2133,away!$A$2:$E$404,3,FALSE)</f>
        <v>1</v>
      </c>
      <c r="I2133" s="10">
        <f>VLOOKUP(C2133,away!$B$2:$E$404,3,FALSE)</f>
        <v>0.1</v>
      </c>
      <c r="J2133" s="10">
        <f>VLOOKUP(B2133,home!$B$2:$E$404,4,FALSE)</f>
        <v>1.25</v>
      </c>
      <c r="K2133" s="12">
        <f t="shared" si="2798"/>
        <v>1.3504621589120003</v>
      </c>
      <c r="L2133" s="12">
        <f t="shared" si="2799"/>
        <v>0.125</v>
      </c>
      <c r="M2133" s="13">
        <f t="shared" si="2800"/>
        <v>0.22867301934640147</v>
      </c>
      <c r="N2133" s="13">
        <f t="shared" si="2801"/>
        <v>0.30881425939146695</v>
      </c>
      <c r="O2133" s="13">
        <f t="shared" si="2802"/>
        <v>2.8584127418300187E-2</v>
      </c>
      <c r="P2133" s="13">
        <f t="shared" si="2803"/>
        <v>3.8601782423933376E-2</v>
      </c>
      <c r="Q2133" s="13">
        <f t="shared" si="2804"/>
        <v>0.20852098572030547</v>
      </c>
      <c r="R2133" s="13">
        <f t="shared" si="2805"/>
        <v>1.7865079636437621E-3</v>
      </c>
      <c r="S2133" s="13">
        <f t="shared" si="2806"/>
        <v>1.6290702009398869E-3</v>
      </c>
      <c r="T2133" s="13">
        <f t="shared" si="2807"/>
        <v>2.6065123215038188E-2</v>
      </c>
      <c r="U2133" s="13">
        <f t="shared" si="2808"/>
        <v>2.4126114014958364E-3</v>
      </c>
      <c r="V2133" s="13">
        <f t="shared" si="2809"/>
        <v>3.0555523063617885E-5</v>
      </c>
      <c r="W2133" s="13">
        <f t="shared" si="2810"/>
        <v>9.3866566851434033E-2</v>
      </c>
      <c r="X2133" s="13">
        <f t="shared" si="2811"/>
        <v>1.1733320856429256E-2</v>
      </c>
      <c r="Y2133" s="13">
        <f t="shared" si="2812"/>
        <v>7.333325535268286E-4</v>
      </c>
      <c r="Z2133" s="13">
        <f t="shared" si="2813"/>
        <v>7.4437831818490138E-5</v>
      </c>
      <c r="AA2133" s="13">
        <f t="shared" si="2814"/>
        <v>1.005254750623266E-4</v>
      </c>
      <c r="AB2133" s="13">
        <f t="shared" si="2815"/>
        <v>6.787792503916201E-5</v>
      </c>
      <c r="AC2133" s="13">
        <f t="shared" si="2816"/>
        <v>3.2237560658733439E-7</v>
      </c>
      <c r="AD2133" s="13">
        <f t="shared" si="2817"/>
        <v>3.1690811629961298E-2</v>
      </c>
      <c r="AE2133" s="13">
        <f t="shared" si="2818"/>
        <v>3.9613514537451631E-3</v>
      </c>
      <c r="AF2133" s="13">
        <f t="shared" si="2819"/>
        <v>2.4758446585907269E-4</v>
      </c>
      <c r="AG2133" s="13">
        <f t="shared" si="2820"/>
        <v>1.0316019410794704E-5</v>
      </c>
      <c r="AH2133" s="13">
        <f t="shared" si="2821"/>
        <v>2.326182244327816E-6</v>
      </c>
      <c r="AI2133" s="13">
        <f t="shared" si="2822"/>
        <v>3.1414210956977049E-6</v>
      </c>
      <c r="AJ2133" s="13">
        <f t="shared" si="2823"/>
        <v>2.121185157473812E-6</v>
      </c>
      <c r="AK2133" s="13">
        <f t="shared" si="2824"/>
        <v>9.5486009573805849E-7</v>
      </c>
      <c r="AL2133" s="13">
        <f t="shared" si="2825"/>
        <v>2.1767802882624859E-9</v>
      </c>
      <c r="AM2133" s="13">
        <f t="shared" si="2826"/>
        <v>8.5594483782942109E-3</v>
      </c>
      <c r="AN2133" s="13">
        <f t="shared" si="2827"/>
        <v>1.0699310472867766E-3</v>
      </c>
      <c r="AO2133" s="13">
        <f t="shared" si="2828"/>
        <v>6.6870690455423537E-5</v>
      </c>
      <c r="AP2133" s="13">
        <f t="shared" si="2829"/>
        <v>2.7862787689759831E-6</v>
      </c>
      <c r="AQ2133" s="13">
        <f t="shared" si="2830"/>
        <v>8.7071211530499445E-8</v>
      </c>
      <c r="AR2133" s="13">
        <f t="shared" si="2831"/>
        <v>5.8154556108195394E-8</v>
      </c>
      <c r="AS2133" s="13">
        <f t="shared" si="2832"/>
        <v>7.8535527392442607E-8</v>
      </c>
      <c r="AT2133" s="13">
        <f t="shared" si="2833"/>
        <v>5.3029628936845293E-8</v>
      </c>
      <c r="AU2133" s="13">
        <f t="shared" si="2834"/>
        <v>2.387150239345146E-8</v>
      </c>
      <c r="AV2133" s="13">
        <f t="shared" si="2835"/>
        <v>8.0593901646833582E-9</v>
      </c>
      <c r="AW2133" s="13">
        <f t="shared" si="2836"/>
        <v>1.0207150720708485E-11</v>
      </c>
      <c r="AX2133" s="13">
        <f t="shared" si="2837"/>
        <v>1.9265351893411684E-3</v>
      </c>
      <c r="AY2133" s="13">
        <f t="shared" si="2838"/>
        <v>2.4081689866764608E-4</v>
      </c>
      <c r="AZ2133" s="13">
        <f t="shared" si="2839"/>
        <v>1.5051056166727882E-5</v>
      </c>
      <c r="BA2133" s="13">
        <f t="shared" si="2840"/>
        <v>6.2712734028032901E-7</v>
      </c>
      <c r="BB2133" s="13">
        <f t="shared" si="2841"/>
        <v>1.9597729383760272E-8</v>
      </c>
      <c r="BC2133" s="13">
        <f t="shared" si="2842"/>
        <v>4.8994323459400673E-10</v>
      </c>
      <c r="BD2133" s="13">
        <f t="shared" si="2843"/>
        <v>1.2115532522540722E-9</v>
      </c>
      <c r="BE2133" s="13">
        <f t="shared" si="2844"/>
        <v>1.6361568206758894E-9</v>
      </c>
      <c r="BF2133" s="13">
        <f t="shared" si="2845"/>
        <v>1.104783936184278E-9</v>
      </c>
      <c r="BG2133" s="13">
        <f t="shared" si="2846"/>
        <v>4.9732296653023923E-10</v>
      </c>
      <c r="BH2133" s="13">
        <f t="shared" si="2847"/>
        <v>1.6790396176423681E-10</v>
      </c>
      <c r="BI2133" s="13">
        <f t="shared" si="2848"/>
        <v>4.5349589338801837E-11</v>
      </c>
      <c r="BJ2133" s="14">
        <f t="shared" si="2849"/>
        <v>0.69752582598238244</v>
      </c>
      <c r="BK2133" s="14">
        <f t="shared" si="2850"/>
        <v>0.26917556894539296</v>
      </c>
      <c r="BL2133" s="14">
        <f t="shared" si="2851"/>
        <v>3.2960420145810042E-2</v>
      </c>
      <c r="BM2133" s="14">
        <f t="shared" si="2852"/>
        <v>0.18451475375289197</v>
      </c>
      <c r="BN2133" s="14">
        <f t="shared" si="2853"/>
        <v>0.81498068226405118</v>
      </c>
    </row>
    <row r="2134" spans="1:66" x14ac:dyDescent="0.25">
      <c r="A2134" t="s">
        <v>337</v>
      </c>
      <c r="B2134" t="s">
        <v>91</v>
      </c>
      <c r="C2134" t="s">
        <v>90</v>
      </c>
      <c r="D2134" t="s">
        <v>439</v>
      </c>
      <c r="E2134" s="10">
        <f>VLOOKUP(A2134,home!$A$2:$E$404,3,FALSE)</f>
        <v>1.2959000000000001</v>
      </c>
      <c r="F2134" s="10">
        <f>VLOOKUP(B2134,home!$B$2:$E$404,3,FALSE)</f>
        <v>0.57869999999999999</v>
      </c>
      <c r="G2134" s="10">
        <f>VLOOKUP(C2134,away!$B$2:$E$404,4,FALSE)</f>
        <v>0.25719999999999998</v>
      </c>
      <c r="H2134" s="10">
        <f>VLOOKUP(A2134,away!$A$2:$E$404,3,FALSE)</f>
        <v>1</v>
      </c>
      <c r="I2134" s="10">
        <f>VLOOKUP(C2134,away!$B$2:$E$404,3,FALSE)</f>
        <v>1</v>
      </c>
      <c r="J2134" s="10">
        <f>VLOOKUP(B2134,home!$B$2:$E$404,4,FALSE)</f>
        <v>1.5</v>
      </c>
      <c r="K2134" s="12">
        <f t="shared" si="2798"/>
        <v>0.19288388127600001</v>
      </c>
      <c r="L2134" s="12">
        <f t="shared" si="2799"/>
        <v>1.5</v>
      </c>
      <c r="M2134" s="13">
        <f t="shared" si="2800"/>
        <v>0.18398815815894981</v>
      </c>
      <c r="N2134" s="13">
        <f t="shared" si="2801"/>
        <v>3.5488350054520786E-2</v>
      </c>
      <c r="O2134" s="13">
        <f t="shared" si="2802"/>
        <v>0.27598223723842474</v>
      </c>
      <c r="P2134" s="13">
        <f t="shared" si="2803"/>
        <v>5.3232525081781182E-2</v>
      </c>
      <c r="Q2134" s="13">
        <f t="shared" si="2804"/>
        <v>3.4225653492986584E-3</v>
      </c>
      <c r="R2134" s="13">
        <f t="shared" si="2805"/>
        <v>0.20698667792881859</v>
      </c>
      <c r="S2134" s="13">
        <f t="shared" si="2806"/>
        <v>3.8503860179609911E-3</v>
      </c>
      <c r="T2134" s="13">
        <f t="shared" si="2807"/>
        <v>5.1338480239479876E-3</v>
      </c>
      <c r="U2134" s="13">
        <f t="shared" si="2808"/>
        <v>3.992439381133589E-2</v>
      </c>
      <c r="V2134" s="13">
        <f t="shared" si="2809"/>
        <v>1.2377956659252639E-4</v>
      </c>
      <c r="W2134" s="13">
        <f t="shared" si="2810"/>
        <v>2.2005256283115794E-4</v>
      </c>
      <c r="X2134" s="13">
        <f t="shared" si="2811"/>
        <v>3.3007884424673695E-4</v>
      </c>
      <c r="Y2134" s="13">
        <f t="shared" si="2812"/>
        <v>2.4755913318505273E-4</v>
      </c>
      <c r="Z2134" s="13">
        <f t="shared" si="2813"/>
        <v>0.10349333896440931</v>
      </c>
      <c r="AA2134" s="13">
        <f t="shared" si="2814"/>
        <v>1.9962196905667952E-2</v>
      </c>
      <c r="AB2134" s="13">
        <f t="shared" si="2815"/>
        <v>1.925193008980496E-3</v>
      </c>
      <c r="AC2134" s="13">
        <f t="shared" si="2816"/>
        <v>2.2382890525338378E-6</v>
      </c>
      <c r="AD2134" s="13">
        <f t="shared" si="2817"/>
        <v>1.0611148100901152E-5</v>
      </c>
      <c r="AE2134" s="13">
        <f t="shared" si="2818"/>
        <v>1.591672215135173E-5</v>
      </c>
      <c r="AF2134" s="13">
        <f t="shared" si="2819"/>
        <v>1.1937541613513798E-5</v>
      </c>
      <c r="AG2134" s="13">
        <f t="shared" si="2820"/>
        <v>5.9687708067568999E-6</v>
      </c>
      <c r="AH2134" s="13">
        <f t="shared" si="2821"/>
        <v>3.8810002111653495E-2</v>
      </c>
      <c r="AI2134" s="13">
        <f t="shared" si="2822"/>
        <v>7.4858238396254828E-3</v>
      </c>
      <c r="AJ2134" s="13">
        <f t="shared" si="2823"/>
        <v>7.2194737836768605E-4</v>
      </c>
      <c r="AK2134" s="13">
        <f t="shared" si="2824"/>
        <v>4.6417337472197403E-5</v>
      </c>
      <c r="AL2134" s="13">
        <f t="shared" si="2825"/>
        <v>2.5903792792218432E-8</v>
      </c>
      <c r="AM2134" s="13">
        <f t="shared" si="2826"/>
        <v>4.0934388609925447E-7</v>
      </c>
      <c r="AN2134" s="13">
        <f t="shared" si="2827"/>
        <v>6.1401582914888171E-7</v>
      </c>
      <c r="AO2134" s="13">
        <f t="shared" si="2828"/>
        <v>4.6051187186166131E-7</v>
      </c>
      <c r="AP2134" s="13">
        <f t="shared" si="2829"/>
        <v>2.3025593593083071E-7</v>
      </c>
      <c r="AQ2134" s="13">
        <f t="shared" si="2830"/>
        <v>8.6345975974061525E-8</v>
      </c>
      <c r="AR2134" s="13">
        <f t="shared" si="2831"/>
        <v>1.1643000633496037E-2</v>
      </c>
      <c r="AS2134" s="13">
        <f t="shared" si="2832"/>
        <v>2.2457471518876424E-3</v>
      </c>
      <c r="AT2134" s="13">
        <f t="shared" si="2833"/>
        <v>2.1658421351030563E-4</v>
      </c>
      <c r="AU2134" s="13">
        <f t="shared" si="2834"/>
        <v>1.3925201241659207E-5</v>
      </c>
      <c r="AV2134" s="13">
        <f t="shared" si="2835"/>
        <v>6.7148671576015069E-7</v>
      </c>
      <c r="AW2134" s="13">
        <f t="shared" si="2836"/>
        <v>2.0818433723051527E-10</v>
      </c>
      <c r="AX2134" s="13">
        <f t="shared" si="2837"/>
        <v>1.3159306254570831E-8</v>
      </c>
      <c r="AY2134" s="13">
        <f t="shared" si="2838"/>
        <v>1.9738959381856249E-8</v>
      </c>
      <c r="AZ2134" s="13">
        <f t="shared" si="2839"/>
        <v>1.4804219536392188E-8</v>
      </c>
      <c r="BA2134" s="13">
        <f t="shared" si="2840"/>
        <v>7.4021097681960959E-9</v>
      </c>
      <c r="BB2134" s="13">
        <f t="shared" si="2841"/>
        <v>2.7757911630735362E-9</v>
      </c>
      <c r="BC2134" s="13">
        <f t="shared" si="2842"/>
        <v>8.3273734892206004E-10</v>
      </c>
      <c r="BD2134" s="13">
        <f t="shared" si="2843"/>
        <v>2.9107501583740128E-3</v>
      </c>
      <c r="BE2134" s="13">
        <f t="shared" si="2844"/>
        <v>5.6143678797191136E-4</v>
      </c>
      <c r="BF2134" s="13">
        <f t="shared" si="2845"/>
        <v>5.4146053377576467E-5</v>
      </c>
      <c r="BG2134" s="13">
        <f t="shared" si="2846"/>
        <v>3.4813003104148061E-6</v>
      </c>
      <c r="BH2134" s="13">
        <f t="shared" si="2847"/>
        <v>1.6787167894003789E-7</v>
      </c>
      <c r="BI2134" s="13">
        <f t="shared" si="2848"/>
        <v>6.4759481980546164E-9</v>
      </c>
      <c r="BJ2134" s="14">
        <f t="shared" si="2849"/>
        <v>4.4888747337325369E-2</v>
      </c>
      <c r="BK2134" s="14">
        <f t="shared" si="2850"/>
        <v>0.24119713275708923</v>
      </c>
      <c r="BL2134" s="14">
        <f t="shared" si="2851"/>
        <v>0.60949480689485913</v>
      </c>
      <c r="BM2134" s="14">
        <f t="shared" si="2852"/>
        <v>0.23997349261111414</v>
      </c>
      <c r="BN2134" s="14">
        <f t="shared" si="2853"/>
        <v>0.75910051381179366</v>
      </c>
    </row>
    <row r="2135" spans="1:66" x14ac:dyDescent="0.25">
      <c r="A2135" t="s">
        <v>337</v>
      </c>
      <c r="B2135" t="s">
        <v>72</v>
      </c>
      <c r="C2135" t="s">
        <v>81</v>
      </c>
      <c r="D2135" t="s">
        <v>439</v>
      </c>
      <c r="E2135" s="10">
        <f>VLOOKUP(A2135,home!$A$2:$E$404,3,FALSE)</f>
        <v>1.2959000000000001</v>
      </c>
      <c r="F2135" s="10">
        <f>VLOOKUP(B2135,home!$B$2:$E$404,3,FALSE)</f>
        <v>0.96460000000000001</v>
      </c>
      <c r="G2135" s="10">
        <f>VLOOKUP(C2135,away!$B$2:$E$404,4,FALSE)</f>
        <v>2.1221000000000001</v>
      </c>
      <c r="H2135" s="10">
        <f>VLOOKUP(A2135,away!$A$2:$E$404,3,FALSE)</f>
        <v>1</v>
      </c>
      <c r="I2135" s="10">
        <f>VLOOKUP(C2135,away!$B$2:$E$404,3,FALSE)</f>
        <v>0.5</v>
      </c>
      <c r="J2135" s="10">
        <f>VLOOKUP(B2135,home!$B$2:$E$404,4,FALSE)</f>
        <v>0.5</v>
      </c>
      <c r="K2135" s="12">
        <f t="shared" si="2798"/>
        <v>2.6526783495940003</v>
      </c>
      <c r="L2135" s="12">
        <f t="shared" si="2799"/>
        <v>0.25</v>
      </c>
      <c r="M2135" s="13">
        <f t="shared" si="2800"/>
        <v>5.4876045817320529E-2</v>
      </c>
      <c r="N2135" s="13">
        <f t="shared" si="2801"/>
        <v>0.14556849865093457</v>
      </c>
      <c r="O2135" s="13">
        <f t="shared" si="2802"/>
        <v>1.3719011454330132E-2</v>
      </c>
      <c r="P2135" s="13">
        <f t="shared" si="2803"/>
        <v>3.6392124662733644E-2</v>
      </c>
      <c r="Q2135" s="13">
        <f t="shared" si="2804"/>
        <v>0.19307320237711884</v>
      </c>
      <c r="R2135" s="13">
        <f t="shared" si="2805"/>
        <v>1.7148764317912665E-3</v>
      </c>
      <c r="S2135" s="13">
        <f t="shared" si="2806"/>
        <v>6.0335375742849636E-3</v>
      </c>
      <c r="T2135" s="13">
        <f t="shared" si="2807"/>
        <v>4.8268300594279709E-2</v>
      </c>
      <c r="U2135" s="13">
        <f t="shared" si="2808"/>
        <v>4.5490155828417055E-3</v>
      </c>
      <c r="V2135" s="13">
        <f t="shared" si="2809"/>
        <v>4.4458429152132307E-4</v>
      </c>
      <c r="W2135" s="13">
        <f t="shared" si="2810"/>
        <v>0.17072036794418799</v>
      </c>
      <c r="X2135" s="13">
        <f t="shared" si="2811"/>
        <v>4.2680091986046997E-2</v>
      </c>
      <c r="Y2135" s="13">
        <f t="shared" si="2812"/>
        <v>5.3350114982558747E-3</v>
      </c>
      <c r="Z2135" s="13">
        <f t="shared" si="2813"/>
        <v>1.4290636931593893E-4</v>
      </c>
      <c r="AA2135" s="13">
        <f t="shared" si="2814"/>
        <v>3.7908463190347558E-4</v>
      </c>
      <c r="AB2135" s="13">
        <f t="shared" si="2815"/>
        <v>5.0279479785708052E-4</v>
      </c>
      <c r="AC2135" s="13">
        <f t="shared" si="2816"/>
        <v>1.8427173823253132E-5</v>
      </c>
      <c r="AD2135" s="13">
        <f t="shared" si="2817"/>
        <v>0.11321655597006725</v>
      </c>
      <c r="AE2135" s="13">
        <f t="shared" si="2818"/>
        <v>2.8304138992516811E-2</v>
      </c>
      <c r="AF2135" s="13">
        <f t="shared" si="2819"/>
        <v>3.5380173740646014E-3</v>
      </c>
      <c r="AG2135" s="13">
        <f t="shared" si="2820"/>
        <v>2.9483478117205023E-4</v>
      </c>
      <c r="AH2135" s="13">
        <f t="shared" si="2821"/>
        <v>8.9316480822461798E-6</v>
      </c>
      <c r="AI2135" s="13">
        <f t="shared" si="2822"/>
        <v>2.3692789493967214E-5</v>
      </c>
      <c r="AJ2135" s="13">
        <f t="shared" si="2823"/>
        <v>3.1424674866067519E-5</v>
      </c>
      <c r="AK2135" s="13">
        <f t="shared" si="2824"/>
        <v>2.7786518220082682E-5</v>
      </c>
      <c r="AL2135" s="13">
        <f t="shared" si="2825"/>
        <v>4.8881365045148905E-7</v>
      </c>
      <c r="AM2135" s="13">
        <f t="shared" si="2826"/>
        <v>6.0065421367478958E-2</v>
      </c>
      <c r="AN2135" s="13">
        <f t="shared" si="2827"/>
        <v>1.5016355341869739E-2</v>
      </c>
      <c r="AO2135" s="13">
        <f t="shared" si="2828"/>
        <v>1.8770444177337174E-3</v>
      </c>
      <c r="AP2135" s="13">
        <f t="shared" si="2829"/>
        <v>1.5642036814447652E-4</v>
      </c>
      <c r="AQ2135" s="13">
        <f t="shared" si="2830"/>
        <v>9.7762730090297788E-6</v>
      </c>
      <c r="AR2135" s="13">
        <f t="shared" si="2831"/>
        <v>4.4658240411230906E-7</v>
      </c>
      <c r="AS2135" s="13">
        <f t="shared" si="2832"/>
        <v>1.184639474698361E-6</v>
      </c>
      <c r="AT2135" s="13">
        <f t="shared" si="2833"/>
        <v>1.5712337433033761E-6</v>
      </c>
      <c r="AU2135" s="13">
        <f t="shared" si="2834"/>
        <v>1.3893259110041344E-6</v>
      </c>
      <c r="AV2135" s="13">
        <f t="shared" si="2835"/>
        <v>9.2135869116265685E-7</v>
      </c>
      <c r="AW2135" s="13">
        <f t="shared" si="2836"/>
        <v>9.0046207467963552E-9</v>
      </c>
      <c r="AX2135" s="13">
        <f t="shared" si="2837"/>
        <v>2.6555707136792055E-2</v>
      </c>
      <c r="AY2135" s="13">
        <f t="shared" si="2838"/>
        <v>6.6389267841980137E-3</v>
      </c>
      <c r="AZ2135" s="13">
        <f t="shared" si="2839"/>
        <v>8.2986584802475171E-4</v>
      </c>
      <c r="BA2135" s="13">
        <f t="shared" si="2840"/>
        <v>6.9155487335396007E-5</v>
      </c>
      <c r="BB2135" s="13">
        <f t="shared" si="2841"/>
        <v>4.3222179584622479E-6</v>
      </c>
      <c r="BC2135" s="13">
        <f t="shared" si="2842"/>
        <v>2.1611089792311246E-7</v>
      </c>
      <c r="BD2135" s="13">
        <f t="shared" si="2843"/>
        <v>1.8607600171346217E-8</v>
      </c>
      <c r="BE2135" s="13">
        <f t="shared" si="2844"/>
        <v>4.9359978112431725E-8</v>
      </c>
      <c r="BF2135" s="13">
        <f t="shared" si="2845"/>
        <v>6.5468072637640696E-8</v>
      </c>
      <c r="BG2135" s="13">
        <f t="shared" si="2846"/>
        <v>5.7888579625172285E-8</v>
      </c>
      <c r="BH2135" s="13">
        <f t="shared" si="2847"/>
        <v>3.8389945465110715E-8</v>
      </c>
      <c r="BI2135" s="13">
        <f t="shared" si="2848"/>
        <v>2.0367235435478715E-8</v>
      </c>
      <c r="BJ2135" s="14">
        <f t="shared" si="2849"/>
        <v>0.8622222315220871</v>
      </c>
      <c r="BK2135" s="14">
        <f t="shared" si="2850"/>
        <v>0.10440413511753216</v>
      </c>
      <c r="BL2135" s="14">
        <f t="shared" si="2851"/>
        <v>2.096238175102175E-2</v>
      </c>
      <c r="BM2135" s="14">
        <f t="shared" si="2852"/>
        <v>0.53574897758615081</v>
      </c>
      <c r="BN2135" s="14">
        <f t="shared" si="2853"/>
        <v>0.44534375939422893</v>
      </c>
    </row>
    <row r="2136" spans="1:66" x14ac:dyDescent="0.25">
      <c r="A2136" t="s">
        <v>337</v>
      </c>
      <c r="B2136" t="s">
        <v>79</v>
      </c>
      <c r="C2136" t="s">
        <v>78</v>
      </c>
      <c r="D2136" t="s">
        <v>439</v>
      </c>
      <c r="E2136" s="10">
        <f>VLOOKUP(A2136,home!$A$2:$E$404,3,FALSE)</f>
        <v>1.2959000000000001</v>
      </c>
      <c r="F2136" s="10">
        <f>VLOOKUP(B2136,home!$B$2:$E$404,3,FALSE)</f>
        <v>1.5432999999999999</v>
      </c>
      <c r="G2136" s="10">
        <f>VLOOKUP(C2136,away!$B$2:$E$404,4,FALSE)</f>
        <v>0.57869999999999999</v>
      </c>
      <c r="H2136" s="10">
        <f>VLOOKUP(A2136,away!$A$2:$E$404,3,FALSE)</f>
        <v>1</v>
      </c>
      <c r="I2136" s="10">
        <f>VLOOKUP(C2136,away!$B$2:$E$404,3,FALSE)</f>
        <v>1</v>
      </c>
      <c r="J2136" s="10">
        <f>VLOOKUP(B2136,home!$B$2:$E$404,4,FALSE)</f>
        <v>1.6667000000000001</v>
      </c>
      <c r="K2136" s="12">
        <f t="shared" si="2798"/>
        <v>1.1573782813890001</v>
      </c>
      <c r="L2136" s="12">
        <f t="shared" si="2799"/>
        <v>1.6667000000000001</v>
      </c>
      <c r="M2136" s="13">
        <f t="shared" si="2800"/>
        <v>5.9363347923259369E-2</v>
      </c>
      <c r="N2136" s="13">
        <f t="shared" si="2801"/>
        <v>6.8705849596919194E-2</v>
      </c>
      <c r="O2136" s="13">
        <f t="shared" si="2802"/>
        <v>9.8940891983696391E-2</v>
      </c>
      <c r="P2136" s="13">
        <f t="shared" si="2803"/>
        <v>0.11451203952318523</v>
      </c>
      <c r="Q2136" s="13">
        <f t="shared" si="2804"/>
        <v>3.9759329063926742E-2</v>
      </c>
      <c r="R2136" s="13">
        <f t="shared" si="2805"/>
        <v>8.245239233461342E-2</v>
      </c>
      <c r="S2136" s="13">
        <f t="shared" si="2806"/>
        <v>5.5223499240268113E-2</v>
      </c>
      <c r="T2136" s="13">
        <f t="shared" si="2807"/>
        <v>6.6266873750846694E-2</v>
      </c>
      <c r="U2136" s="13">
        <f t="shared" si="2808"/>
        <v>9.5428608136646442E-2</v>
      </c>
      <c r="V2136" s="13">
        <f t="shared" si="2809"/>
        <v>1.1836251283807614E-2</v>
      </c>
      <c r="W2136" s="13">
        <f t="shared" si="2810"/>
        <v>1.5338861313729083E-2</v>
      </c>
      <c r="X2136" s="13">
        <f t="shared" si="2811"/>
        <v>2.5565280151592262E-2</v>
      </c>
      <c r="Y2136" s="13">
        <f t="shared" si="2812"/>
        <v>2.1304826214329418E-2</v>
      </c>
      <c r="Z2136" s="13">
        <f t="shared" si="2813"/>
        <v>4.5807800768033397E-2</v>
      </c>
      <c r="AA2136" s="13">
        <f t="shared" si="2814"/>
        <v>5.3016953727116206E-2</v>
      </c>
      <c r="AB2136" s="13">
        <f t="shared" si="2815"/>
        <v>3.0680335394584958E-2</v>
      </c>
      <c r="AC2136" s="13">
        <f t="shared" si="2816"/>
        <v>1.4270098072234354E-3</v>
      </c>
      <c r="AD2136" s="13">
        <f t="shared" si="2817"/>
        <v>4.4382162364369968E-3</v>
      </c>
      <c r="AE2136" s="13">
        <f t="shared" si="2818"/>
        <v>7.3971750012695424E-3</v>
      </c>
      <c r="AF2136" s="13">
        <f t="shared" si="2819"/>
        <v>6.1644357873079751E-3</v>
      </c>
      <c r="AG2136" s="13">
        <f t="shared" si="2820"/>
        <v>3.4247550422354012E-3</v>
      </c>
      <c r="AH2136" s="13">
        <f t="shared" si="2821"/>
        <v>1.9086965385020312E-2</v>
      </c>
      <c r="AI2136" s="13">
        <f t="shared" si="2822"/>
        <v>2.2090839194246141E-2</v>
      </c>
      <c r="AJ2136" s="13">
        <f t="shared" si="2823"/>
        <v>1.2783728750538684E-2</v>
      </c>
      <c r="AK2136" s="13">
        <f t="shared" si="2824"/>
        <v>4.9318700036805364E-3</v>
      </c>
      <c r="AL2136" s="13">
        <f t="shared" si="2825"/>
        <v>1.1010821266751136E-4</v>
      </c>
      <c r="AM2136" s="13">
        <f t="shared" si="2826"/>
        <v>1.0273390160320409E-3</v>
      </c>
      <c r="AN2136" s="13">
        <f t="shared" si="2827"/>
        <v>1.7122659380206025E-3</v>
      </c>
      <c r="AO2136" s="13">
        <f t="shared" si="2828"/>
        <v>1.4269168194494697E-3</v>
      </c>
      <c r="AP2136" s="13">
        <f t="shared" si="2829"/>
        <v>7.9274742099214371E-4</v>
      </c>
      <c r="AQ2136" s="13">
        <f t="shared" si="2830"/>
        <v>3.3031803164190141E-4</v>
      </c>
      <c r="AR2136" s="13">
        <f t="shared" si="2831"/>
        <v>6.3624490414426679E-3</v>
      </c>
      <c r="AS2136" s="13">
        <f t="shared" si="2832"/>
        <v>7.3637603370100063E-3</v>
      </c>
      <c r="AT2136" s="13">
        <f t="shared" si="2833"/>
        <v>4.261328141704563E-3</v>
      </c>
      <c r="AU2136" s="13">
        <f t="shared" si="2834"/>
        <v>1.6439895470268693E-3</v>
      </c>
      <c r="AV2136" s="13">
        <f t="shared" si="2835"/>
        <v>4.7567944913985975E-4</v>
      </c>
      <c r="AW2136" s="13">
        <f t="shared" si="2836"/>
        <v>5.8999723463434046E-6</v>
      </c>
      <c r="AX2136" s="13">
        <f t="shared" si="2837"/>
        <v>1.9816997746317146E-4</v>
      </c>
      <c r="AY2136" s="13">
        <f t="shared" si="2838"/>
        <v>3.3028990143786787E-4</v>
      </c>
      <c r="AZ2136" s="13">
        <f t="shared" si="2839"/>
        <v>2.7524708936324727E-4</v>
      </c>
      <c r="BA2136" s="13">
        <f t="shared" si="2840"/>
        <v>1.5291810794724141E-4</v>
      </c>
      <c r="BB2136" s="13">
        <f t="shared" si="2841"/>
        <v>6.3717152628916802E-5</v>
      </c>
      <c r="BC2136" s="13">
        <f t="shared" si="2842"/>
        <v>2.1239475657323117E-5</v>
      </c>
      <c r="BD2136" s="13">
        <f t="shared" si="2843"/>
        <v>1.767382302895415E-3</v>
      </c>
      <c r="BE2136" s="13">
        <f t="shared" si="2844"/>
        <v>2.0455298922824289E-3</v>
      </c>
      <c r="BF2136" s="13">
        <f t="shared" si="2845"/>
        <v>1.1837259356298321E-3</v>
      </c>
      <c r="BG2136" s="13">
        <f t="shared" si="2846"/>
        <v>4.5667289633828038E-4</v>
      </c>
      <c r="BH2136" s="13">
        <f t="shared" si="2847"/>
        <v>1.32135822980234E-4</v>
      </c>
      <c r="BI2136" s="13">
        <f t="shared" si="2848"/>
        <v>3.0586226342156858E-5</v>
      </c>
      <c r="BJ2136" s="14">
        <f t="shared" si="2849"/>
        <v>0.26469677108922723</v>
      </c>
      <c r="BK2136" s="14">
        <f t="shared" si="2850"/>
        <v>0.24280254589184916</v>
      </c>
      <c r="BL2136" s="14">
        <f t="shared" si="2851"/>
        <v>0.44513582450293543</v>
      </c>
      <c r="BM2136" s="14">
        <f t="shared" si="2852"/>
        <v>0.53438470189735332</v>
      </c>
      <c r="BN2136" s="14">
        <f t="shared" si="2853"/>
        <v>0.46373385042560039</v>
      </c>
    </row>
    <row r="2137" spans="1:66" x14ac:dyDescent="0.25">
      <c r="A2137" t="s">
        <v>349</v>
      </c>
      <c r="B2137" t="s">
        <v>100</v>
      </c>
      <c r="C2137" t="s">
        <v>106</v>
      </c>
      <c r="D2137" t="s">
        <v>439</v>
      </c>
      <c r="E2137" s="10">
        <f>VLOOKUP(A2137,home!$A$2:$E$404,3,FALSE)</f>
        <v>1.6087</v>
      </c>
      <c r="F2137" s="10">
        <f>VLOOKUP(B2137,home!$B$2:$E$404,3,FALSE)</f>
        <v>0.93240000000000001</v>
      </c>
      <c r="G2137" s="10">
        <f>VLOOKUP(C2137,away!$B$2:$E$404,4,FALSE)</f>
        <v>0.88060000000000005</v>
      </c>
      <c r="H2137" s="10">
        <f>VLOOKUP(A2137,away!$A$2:$E$404,3,FALSE)</f>
        <v>1.2608999999999999</v>
      </c>
      <c r="I2137" s="10">
        <f>VLOOKUP(C2137,away!$B$2:$E$404,3,FALSE)</f>
        <v>1.5201</v>
      </c>
      <c r="J2137" s="10">
        <f>VLOOKUP(B2137,home!$B$2:$E$404,4,FALSE)</f>
        <v>0.79310000000000003</v>
      </c>
      <c r="K2137" s="12">
        <f t="shared" si="2798"/>
        <v>1.320857625528</v>
      </c>
      <c r="L2137" s="12">
        <f t="shared" si="2799"/>
        <v>1.5201300827789999</v>
      </c>
      <c r="M2137" s="13">
        <f t="shared" si="2800"/>
        <v>5.8367986938601339E-2</v>
      </c>
      <c r="N2137" s="13">
        <f t="shared" si="2801"/>
        <v>7.7095800634570291E-2</v>
      </c>
      <c r="O2137" s="13">
        <f t="shared" si="2802"/>
        <v>8.8726932816619627E-2</v>
      </c>
      <c r="P2137" s="13">
        <f t="shared" si="2803"/>
        <v>0.11719564580054261</v>
      </c>
      <c r="Q2137" s="13">
        <f t="shared" si="2804"/>
        <v>5.0916288082179295E-2</v>
      </c>
      <c r="R2137" s="13">
        <f t="shared" si="2805"/>
        <v>6.7438239863627389E-2</v>
      </c>
      <c r="S2137" s="13">
        <f t="shared" si="2806"/>
        <v>5.8828563888344398E-2</v>
      </c>
      <c r="T2137" s="13">
        <f t="shared" si="2807"/>
        <v>7.7399381217162611E-2</v>
      </c>
      <c r="U2137" s="13">
        <f t="shared" si="2808"/>
        <v>8.9076313376058605E-2</v>
      </c>
      <c r="V2137" s="13">
        <f t="shared" si="2809"/>
        <v>1.3124491881455196E-2</v>
      </c>
      <c r="W2137" s="13">
        <f t="shared" si="2810"/>
        <v>2.2417722458975657E-2</v>
      </c>
      <c r="X2137" s="13">
        <f t="shared" si="2811"/>
        <v>3.407785429727931E-2</v>
      </c>
      <c r="Y2137" s="13">
        <f t="shared" si="2812"/>
        <v>2.5901385736926949E-2</v>
      </c>
      <c r="Z2137" s="13">
        <f t="shared" si="2813"/>
        <v>3.4171632382121994E-2</v>
      </c>
      <c r="AA2137" s="13">
        <f t="shared" si="2814"/>
        <v>4.5135861208665383E-2</v>
      </c>
      <c r="AB2137" s="13">
        <f t="shared" si="2815"/>
        <v>2.9809023231119561E-2</v>
      </c>
      <c r="AC2137" s="13">
        <f t="shared" si="2816"/>
        <v>1.6470215336845491E-3</v>
      </c>
      <c r="AD2137" s="13">
        <f t="shared" si="2817"/>
        <v>7.4026549142270715E-3</v>
      </c>
      <c r="AE2137" s="13">
        <f t="shared" si="2818"/>
        <v>1.1252998427548367E-2</v>
      </c>
      <c r="AF2137" s="13">
        <f t="shared" si="2819"/>
        <v>8.5530107155905293E-3</v>
      </c>
      <c r="AG2137" s="13">
        <f t="shared" si="2820"/>
        <v>4.3338962957001027E-3</v>
      </c>
      <c r="AH2137" s="13">
        <f t="shared" si="2821"/>
        <v>1.2986331590432162E-2</v>
      </c>
      <c r="AI2137" s="13">
        <f t="shared" si="2822"/>
        <v>1.7153095108857482E-2</v>
      </c>
      <c r="AJ2137" s="13">
        <f t="shared" si="2823"/>
        <v>1.1328398237970723E-2</v>
      </c>
      <c r="AK2137" s="13">
        <f t="shared" si="2824"/>
        <v>4.9877337325471977E-3</v>
      </c>
      <c r="AL2137" s="13">
        <f t="shared" si="2825"/>
        <v>1.3228056159662112E-4</v>
      </c>
      <c r="AM2137" s="13">
        <f t="shared" si="2826"/>
        <v>1.9555706385218303E-3</v>
      </c>
      <c r="AN2137" s="13">
        <f t="shared" si="2827"/>
        <v>2.9727217566163713E-3</v>
      </c>
      <c r="AO2137" s="13">
        <f t="shared" si="2828"/>
        <v>2.2594618849820897E-3</v>
      </c>
      <c r="AP2137" s="13">
        <f t="shared" si="2829"/>
        <v>1.1448919940846066E-3</v>
      </c>
      <c r="AQ2137" s="13">
        <f t="shared" si="2830"/>
        <v>4.350961904352117E-4</v>
      </c>
      <c r="AR2137" s="13">
        <f t="shared" si="2831"/>
        <v>3.9481826631118351E-3</v>
      </c>
      <c r="AS2137" s="13">
        <f t="shared" si="2832"/>
        <v>5.2149871775487152E-3</v>
      </c>
      <c r="AT2137" s="13">
        <f t="shared" si="2833"/>
        <v>3.4441277902479812E-3</v>
      </c>
      <c r="AU2137" s="13">
        <f t="shared" si="2834"/>
        <v>1.5164008183473159E-3</v>
      </c>
      <c r="AV2137" s="13">
        <f t="shared" si="2835"/>
        <v>5.0073739606773765E-4</v>
      </c>
      <c r="AW2137" s="13">
        <f t="shared" si="2836"/>
        <v>7.3778579740800094E-6</v>
      </c>
      <c r="AX2137" s="13">
        <f t="shared" si="2837"/>
        <v>4.3050506502503671E-4</v>
      </c>
      <c r="AY2137" s="13">
        <f t="shared" si="2838"/>
        <v>6.5442370013328772E-4</v>
      </c>
      <c r="AZ2137" s="13">
        <f t="shared" si="2839"/>
        <v>4.974045767280772E-4</v>
      </c>
      <c r="BA2137" s="13">
        <f t="shared" si="2840"/>
        <v>2.5203988679876855E-4</v>
      </c>
      <c r="BB2137" s="13">
        <f t="shared" si="2841"/>
        <v>9.5783353495755401E-5</v>
      </c>
      <c r="BC2137" s="13">
        <f t="shared" si="2842"/>
        <v>2.9120631415670565E-5</v>
      </c>
      <c r="BD2137" s="13">
        <f t="shared" si="2843"/>
        <v>1.0002918730838014E-3</v>
      </c>
      <c r="BE2137" s="13">
        <f t="shared" si="2844"/>
        <v>1.3212431483164257E-3</v>
      </c>
      <c r="BF2137" s="13">
        <f t="shared" si="2845"/>
        <v>8.7258704381518659E-4</v>
      </c>
      <c r="BG2137" s="13">
        <f t="shared" si="2846"/>
        <v>3.841877502534082E-4</v>
      </c>
      <c r="BH2137" s="13">
        <f t="shared" si="2847"/>
        <v>1.2686432988916519E-4</v>
      </c>
      <c r="BI2137" s="13">
        <f t="shared" si="2848"/>
        <v>3.3513943508320723E-5</v>
      </c>
      <c r="BJ2137" s="14">
        <f t="shared" si="2849"/>
        <v>0.33007801245839691</v>
      </c>
      <c r="BK2137" s="14">
        <f t="shared" si="2850"/>
        <v>0.24995041430435799</v>
      </c>
      <c r="BL2137" s="14">
        <f t="shared" si="2851"/>
        <v>0.38500505310008803</v>
      </c>
      <c r="BM2137" s="14">
        <f t="shared" si="2852"/>
        <v>0.53881717226666537</v>
      </c>
      <c r="BN2137" s="14">
        <f t="shared" si="2853"/>
        <v>0.45974089413614055</v>
      </c>
    </row>
    <row r="2138" spans="1:66" x14ac:dyDescent="0.25">
      <c r="A2138" t="s">
        <v>349</v>
      </c>
      <c r="B2138" t="s">
        <v>101</v>
      </c>
      <c r="C2138" t="s">
        <v>102</v>
      </c>
      <c r="D2138" t="s">
        <v>439</v>
      </c>
      <c r="E2138" s="10">
        <f>VLOOKUP(A2138,home!$A$2:$E$404,3,FALSE)</f>
        <v>1.6087</v>
      </c>
      <c r="F2138" s="10">
        <f>VLOOKUP(B2138,home!$B$2:$E$404,3,FALSE)</f>
        <v>0.79120000000000001</v>
      </c>
      <c r="G2138" s="10">
        <f>VLOOKUP(C2138,away!$B$2:$E$404,4,FALSE)</f>
        <v>0.9607</v>
      </c>
      <c r="H2138" s="10">
        <f>VLOOKUP(A2138,away!$A$2:$E$404,3,FALSE)</f>
        <v>1.2608999999999999</v>
      </c>
      <c r="I2138" s="10">
        <f>VLOOKUP(C2138,away!$B$2:$E$404,3,FALSE)</f>
        <v>1.1536</v>
      </c>
      <c r="J2138" s="10">
        <f>VLOOKUP(B2138,home!$B$2:$E$404,4,FALSE)</f>
        <v>1.2978000000000001</v>
      </c>
      <c r="K2138" s="12">
        <f t="shared" si="2798"/>
        <v>1.222782264808</v>
      </c>
      <c r="L2138" s="12">
        <f t="shared" si="2799"/>
        <v>1.8877464486719999</v>
      </c>
      <c r="M2138" s="13">
        <f t="shared" si="2800"/>
        <v>4.4577380446696444E-2</v>
      </c>
      <c r="N2138" s="13">
        <f t="shared" si="2801"/>
        <v>5.4508430221819323E-2</v>
      </c>
      <c r="O2138" s="13">
        <f t="shared" si="2802"/>
        <v>8.4150791629351851E-2</v>
      </c>
      <c r="P2138" s="13">
        <f t="shared" si="2803"/>
        <v>0.10289809557392493</v>
      </c>
      <c r="Q2138" s="13">
        <f t="shared" si="2804"/>
        <v>3.332597087888254E-2</v>
      </c>
      <c r="R2138" s="13">
        <f t="shared" si="2805"/>
        <v>7.9427679025623227E-2</v>
      </c>
      <c r="S2138" s="13">
        <f t="shared" si="2806"/>
        <v>5.9379992535683289E-2</v>
      </c>
      <c r="T2138" s="13">
        <f t="shared" si="2807"/>
        <v>6.291098317515699E-2</v>
      </c>
      <c r="U2138" s="13">
        <f t="shared" si="2808"/>
        <v>9.7122757247394428E-2</v>
      </c>
      <c r="V2138" s="13">
        <f t="shared" si="2809"/>
        <v>1.5229667517692069E-2</v>
      </c>
      <c r="W2138" s="13">
        <f t="shared" si="2810"/>
        <v>1.3583468716068477E-2</v>
      </c>
      <c r="X2138" s="13">
        <f t="shared" si="2811"/>
        <v>2.5642144829405474E-2</v>
      </c>
      <c r="Y2138" s="13">
        <f t="shared" si="2812"/>
        <v>2.4202933919021639E-2</v>
      </c>
      <c r="Z2138" s="13">
        <f t="shared" si="2813"/>
        <v>4.9979773002293261E-2</v>
      </c>
      <c r="AA2138" s="13">
        <f t="shared" si="2814"/>
        <v>6.1114380026333882E-2</v>
      </c>
      <c r="AB2138" s="13">
        <f t="shared" si="2815"/>
        <v>3.7364790010468676E-2</v>
      </c>
      <c r="AC2138" s="13">
        <f t="shared" si="2816"/>
        <v>2.1971678350251661E-3</v>
      </c>
      <c r="AD2138" s="13">
        <f t="shared" si="2817"/>
        <v>4.15240616014571E-3</v>
      </c>
      <c r="AE2138" s="13">
        <f t="shared" si="2818"/>
        <v>7.8386899822587997E-3</v>
      </c>
      <c r="AF2138" s="13">
        <f t="shared" si="2819"/>
        <v>7.3987295881249165E-3</v>
      </c>
      <c r="AG2138" s="13">
        <f t="shared" si="2820"/>
        <v>4.6556418348890878E-3</v>
      </c>
      <c r="AH2138" s="13">
        <f t="shared" si="2821"/>
        <v>2.3587284747627939E-2</v>
      </c>
      <c r="AI2138" s="13">
        <f t="shared" si="2822"/>
        <v>2.8842113464375683E-2</v>
      </c>
      <c r="AJ2138" s="13">
        <f t="shared" si="2823"/>
        <v>1.7633812411909307E-2</v>
      </c>
      <c r="AK2138" s="13">
        <f t="shared" si="2824"/>
        <v>7.1874376927446252E-3</v>
      </c>
      <c r="AL2138" s="13">
        <f t="shared" si="2825"/>
        <v>2.0286915347187296E-4</v>
      </c>
      <c r="AM2138" s="13">
        <f t="shared" si="2826"/>
        <v>1.0154977217811322E-3</v>
      </c>
      <c r="AN2138" s="13">
        <f t="shared" si="2827"/>
        <v>1.9170022179268386E-3</v>
      </c>
      <c r="AO2138" s="13">
        <f t="shared" si="2828"/>
        <v>1.8094070644938689E-3</v>
      </c>
      <c r="AP2138" s="13">
        <f t="shared" si="2829"/>
        <v>1.1385672534001102E-3</v>
      </c>
      <c r="AQ2138" s="13">
        <f t="shared" si="2830"/>
        <v>5.3733157229507249E-4</v>
      </c>
      <c r="AR2138" s="13">
        <f t="shared" si="2831"/>
        <v>8.9053626032299729E-3</v>
      </c>
      <c r="AS2138" s="13">
        <f t="shared" si="2832"/>
        <v>1.0889319452914012E-2</v>
      </c>
      <c r="AT2138" s="13">
        <f t="shared" si="2833"/>
        <v>6.6576333514260042E-3</v>
      </c>
      <c r="AU2138" s="13">
        <f t="shared" si="2834"/>
        <v>2.7136119959059873E-3</v>
      </c>
      <c r="AV2138" s="13">
        <f t="shared" si="2835"/>
        <v>8.2953915554102072E-4</v>
      </c>
      <c r="AW2138" s="13">
        <f t="shared" si="2836"/>
        <v>1.3007873633175433E-5</v>
      </c>
      <c r="AX2138" s="13">
        <f t="shared" si="2837"/>
        <v>2.0695543402448287E-4</v>
      </c>
      <c r="AY2138" s="13">
        <f t="shared" si="2838"/>
        <v>3.9067938561308986E-4</v>
      </c>
      <c r="AZ2138" s="13">
        <f t="shared" si="2839"/>
        <v>3.6875181138023465E-4</v>
      </c>
      <c r="BA2138" s="13">
        <f t="shared" si="2840"/>
        <v>2.3203664079146847E-4</v>
      </c>
      <c r="BB2138" s="13">
        <f t="shared" si="2841"/>
        <v>1.0950658615396872E-4</v>
      </c>
      <c r="BC2138" s="13">
        <f t="shared" si="2842"/>
        <v>4.1344133823669766E-5</v>
      </c>
      <c r="BD2138" s="13">
        <f t="shared" si="2843"/>
        <v>2.8018444380639726E-3</v>
      </c>
      <c r="BE2138" s="13">
        <f t="shared" si="2844"/>
        <v>3.4260456876155625E-3</v>
      </c>
      <c r="BF2138" s="13">
        <f t="shared" si="2845"/>
        <v>2.09465395261912E-3</v>
      </c>
      <c r="BG2138" s="13">
        <f t="shared" si="2846"/>
        <v>8.537685680575452E-4</v>
      </c>
      <c r="BH2138" s="13">
        <f t="shared" si="2847"/>
        <v>2.6099326581782223E-4</v>
      </c>
      <c r="BI2138" s="13">
        <f t="shared" si="2848"/>
        <v>6.3827587335270599E-5</v>
      </c>
      <c r="BJ2138" s="14">
        <f t="shared" si="2849"/>
        <v>0.24598647912745694</v>
      </c>
      <c r="BK2138" s="14">
        <f t="shared" si="2850"/>
        <v>0.22487585244810687</v>
      </c>
      <c r="BL2138" s="14">
        <f t="shared" si="2851"/>
        <v>0.4759276463143558</v>
      </c>
      <c r="BM2138" s="14">
        <f t="shared" si="2852"/>
        <v>0.59750373160393466</v>
      </c>
      <c r="BN2138" s="14">
        <f t="shared" si="2853"/>
        <v>0.39888834777629834</v>
      </c>
    </row>
    <row r="2139" spans="1:66" x14ac:dyDescent="0.25">
      <c r="A2139" t="s">
        <v>349</v>
      </c>
      <c r="B2139" t="s">
        <v>104</v>
      </c>
      <c r="C2139" t="s">
        <v>103</v>
      </c>
      <c r="D2139" t="s">
        <v>439</v>
      </c>
      <c r="E2139" s="10">
        <f>VLOOKUP(A2139,home!$A$2:$E$404,3,FALSE)</f>
        <v>1.6087</v>
      </c>
      <c r="F2139" s="10">
        <f>VLOOKUP(B2139,home!$B$2:$E$404,3,FALSE)</f>
        <v>1.1867000000000001</v>
      </c>
      <c r="G2139" s="10">
        <f>VLOOKUP(C2139,away!$B$2:$E$404,4,FALSE)</f>
        <v>0.93240000000000001</v>
      </c>
      <c r="H2139" s="10">
        <f>VLOOKUP(A2139,away!$A$2:$E$404,3,FALSE)</f>
        <v>1.2608999999999999</v>
      </c>
      <c r="I2139" s="10">
        <f>VLOOKUP(C2139,away!$B$2:$E$404,3,FALSE)</f>
        <v>1.1234999999999999</v>
      </c>
      <c r="J2139" s="10">
        <f>VLOOKUP(B2139,home!$B$2:$E$404,4,FALSE)</f>
        <v>1.0814999999999999</v>
      </c>
      <c r="K2139" s="12">
        <f t="shared" si="2798"/>
        <v>1.7799928959960003</v>
      </c>
      <c r="L2139" s="12">
        <f t="shared" si="2799"/>
        <v>1.5320757737249997</v>
      </c>
      <c r="M2139" s="13">
        <f t="shared" si="2800"/>
        <v>3.6440711930474615E-2</v>
      </c>
      <c r="N2139" s="13">
        <f t="shared" si="2801"/>
        <v>6.4864208361281497E-2</v>
      </c>
      <c r="O2139" s="13">
        <f t="shared" si="2802"/>
        <v>5.5829931925971715E-2</v>
      </c>
      <c r="P2139" s="13">
        <f t="shared" si="2803"/>
        <v>9.9376882212169948E-2</v>
      </c>
      <c r="Q2139" s="13">
        <f t="shared" si="2804"/>
        <v>5.7728915043742723E-2</v>
      </c>
      <c r="R2139" s="13">
        <f t="shared" si="2805"/>
        <v>4.2767843076248598E-2</v>
      </c>
      <c r="S2139" s="13">
        <f t="shared" si="2806"/>
        <v>6.7752276197659889E-2</v>
      </c>
      <c r="T2139" s="13">
        <f t="shared" si="2807"/>
        <v>8.8445072181946902E-2</v>
      </c>
      <c r="U2139" s="13">
        <f t="shared" si="2808"/>
        <v>7.6126456852794233E-2</v>
      </c>
      <c r="V2139" s="13">
        <f t="shared" si="2809"/>
        <v>2.052957199246818E-2</v>
      </c>
      <c r="W2139" s="13">
        <f t="shared" si="2810"/>
        <v>3.4252352890472897E-2</v>
      </c>
      <c r="X2139" s="13">
        <f t="shared" si="2811"/>
        <v>5.2477200056572991E-2</v>
      </c>
      <c r="Y2139" s="13">
        <f t="shared" si="2812"/>
        <v>4.0199523439797838E-2</v>
      </c>
      <c r="Z2139" s="13">
        <f t="shared" si="2813"/>
        <v>2.1841192090530984E-2</v>
      </c>
      <c r="AA2139" s="13">
        <f t="shared" si="2814"/>
        <v>3.8877166761229182E-2</v>
      </c>
      <c r="AB2139" s="13">
        <f t="shared" si="2815"/>
        <v>3.4600540325719888E-2</v>
      </c>
      <c r="AC2139" s="13">
        <f t="shared" si="2816"/>
        <v>3.4991166981970159E-3</v>
      </c>
      <c r="AD2139" s="13">
        <f t="shared" si="2817"/>
        <v>1.5242236204047462E-2</v>
      </c>
      <c r="AE2139" s="13">
        <f t="shared" si="2818"/>
        <v>2.3352260825615218E-2</v>
      </c>
      <c r="AF2139" s="13">
        <f t="shared" si="2819"/>
        <v>1.7888716536316223E-2</v>
      </c>
      <c r="AG2139" s="13">
        <f t="shared" si="2820"/>
        <v>9.1356230761079592E-3</v>
      </c>
      <c r="AH2139" s="13">
        <f t="shared" si="2821"/>
        <v>8.3655903177941512E-3</v>
      </c>
      <c r="AI2139" s="13">
        <f t="shared" si="2822"/>
        <v>1.489069133648651E-2</v>
      </c>
      <c r="AJ2139" s="13">
        <f t="shared" si="2823"/>
        <v>1.3252662397707589E-2</v>
      </c>
      <c r="AK2139" s="13">
        <f t="shared" si="2824"/>
        <v>7.8632149736509432E-3</v>
      </c>
      <c r="AL2139" s="13">
        <f t="shared" si="2825"/>
        <v>3.8169540554180157E-4</v>
      </c>
      <c r="AM2139" s="13">
        <f t="shared" si="2826"/>
        <v>5.4262144324595009E-3</v>
      </c>
      <c r="AN2139" s="13">
        <f t="shared" si="2827"/>
        <v>8.31337167500815E-3</v>
      </c>
      <c r="AO2139" s="13">
        <f t="shared" si="2828"/>
        <v>6.3683576706258056E-3</v>
      </c>
      <c r="AP2139" s="13">
        <f t="shared" si="2829"/>
        <v>3.2522688351938563E-3</v>
      </c>
      <c r="AQ2139" s="13">
        <f t="shared" si="2830"/>
        <v>1.2456805730103329E-3</v>
      </c>
      <c r="AR2139" s="13">
        <f t="shared" si="2831"/>
        <v>2.5633436517601698E-3</v>
      </c>
      <c r="AS2139" s="13">
        <f t="shared" si="2832"/>
        <v>4.5627334901295466E-3</v>
      </c>
      <c r="AT2139" s="13">
        <f t="shared" si="2833"/>
        <v>4.0608165993768156E-3</v>
      </c>
      <c r="AU2139" s="13">
        <f t="shared" si="2834"/>
        <v>2.4094082329444559E-3</v>
      </c>
      <c r="AV2139" s="13">
        <f t="shared" si="2835"/>
        <v>1.0721823845488525E-3</v>
      </c>
      <c r="AW2139" s="13">
        <f t="shared" si="2836"/>
        <v>2.8914317521982385E-5</v>
      </c>
      <c r="AX2139" s="13">
        <f t="shared" si="2837"/>
        <v>1.6097705236548135E-3</v>
      </c>
      <c r="AY2139" s="13">
        <f t="shared" si="2838"/>
        <v>2.4662904205481461E-3</v>
      </c>
      <c r="AZ2139" s="13">
        <f t="shared" si="2839"/>
        <v>1.8892719021459284E-3</v>
      </c>
      <c r="BA2139" s="13">
        <f t="shared" si="2840"/>
        <v>9.6483590375237517E-4</v>
      </c>
      <c r="BB2139" s="13">
        <f t="shared" si="2841"/>
        <v>3.6955042843976989E-4</v>
      </c>
      <c r="BC2139" s="13">
        <f t="shared" si="2842"/>
        <v>1.1323585171645319E-4</v>
      </c>
      <c r="BD2139" s="13">
        <f t="shared" si="2843"/>
        <v>6.5453945143225441E-4</v>
      </c>
      <c r="BE2139" s="13">
        <f t="shared" si="2844"/>
        <v>1.1650755736985318E-3</v>
      </c>
      <c r="BF2139" s="13">
        <f t="shared" si="2845"/>
        <v>1.0369131222409257E-3</v>
      </c>
      <c r="BG2139" s="13">
        <f t="shared" si="2846"/>
        <v>6.1523266378462672E-4</v>
      </c>
      <c r="BH2139" s="13">
        <f t="shared" si="2847"/>
        <v>2.7377744273033298E-4</v>
      </c>
      <c r="BI2139" s="13">
        <f t="shared" si="2848"/>
        <v>9.7464380628788837E-5</v>
      </c>
      <c r="BJ2139" s="14">
        <f t="shared" si="2849"/>
        <v>0.43560495683245681</v>
      </c>
      <c r="BK2139" s="14">
        <f t="shared" si="2850"/>
        <v>0.23044654485705959</v>
      </c>
      <c r="BL2139" s="14">
        <f t="shared" si="2851"/>
        <v>0.31108558496087807</v>
      </c>
      <c r="BM2139" s="14">
        <f t="shared" si="2852"/>
        <v>0.63953241008801009</v>
      </c>
      <c r="BN2139" s="14">
        <f t="shared" si="2853"/>
        <v>0.35700849254988909</v>
      </c>
    </row>
    <row r="2140" spans="1:66" x14ac:dyDescent="0.25">
      <c r="A2140" t="s">
        <v>338</v>
      </c>
      <c r="B2140" t="s">
        <v>127</v>
      </c>
      <c r="C2140" t="s">
        <v>128</v>
      </c>
      <c r="D2140" t="s">
        <v>439</v>
      </c>
      <c r="E2140" s="10">
        <f>VLOOKUP(A2140,home!$A$2:$E$404,3,FALSE)</f>
        <v>1.2710999999999999</v>
      </c>
      <c r="F2140" s="10">
        <f>VLOOKUP(B2140,home!$B$2:$E$404,3,FALSE)</f>
        <v>0.74529999999999996</v>
      </c>
      <c r="G2140" s="10">
        <f>VLOOKUP(C2140,away!$B$2:$E$404,4,FALSE)</f>
        <v>0.99380000000000002</v>
      </c>
      <c r="H2140" s="10">
        <f>VLOOKUP(A2140,away!$A$2:$E$404,3,FALSE)</f>
        <v>0.94469999999999998</v>
      </c>
      <c r="I2140" s="10">
        <f>VLOOKUP(C2140,away!$B$2:$E$404,3,FALSE)</f>
        <v>0.61280000000000001</v>
      </c>
      <c r="J2140" s="10">
        <f>VLOOKUP(B2140,home!$B$2:$E$404,4,FALSE)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338</v>
      </c>
      <c r="B2141" t="s">
        <v>111</v>
      </c>
      <c r="C2141" t="s">
        <v>120</v>
      </c>
      <c r="D2141" t="s">
        <v>439</v>
      </c>
      <c r="E2141" s="10">
        <f>VLOOKUP(A2141,home!$A$2:$E$404,3,FALSE)</f>
        <v>1.2710999999999999</v>
      </c>
      <c r="F2141" s="10">
        <f>VLOOKUP(B2141,home!$B$2:$E$404,3,FALSE)</f>
        <v>1.7391000000000001</v>
      </c>
      <c r="G2141" s="10">
        <f>VLOOKUP(C2141,away!$B$2:$E$404,4,FALSE)</f>
        <v>0.99380000000000002</v>
      </c>
      <c r="H2141" s="10">
        <f>VLOOKUP(A2141,away!$A$2:$E$404,3,FALSE)</f>
        <v>0.94469999999999998</v>
      </c>
      <c r="I2141" s="10">
        <f>VLOOKUP(C2141,away!$B$2:$E$404,3,FALSE)</f>
        <v>0.78</v>
      </c>
      <c r="J2141" s="10">
        <f>VLOOKUP(B2141,home!$B$2:$E$404,4,FALSE)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338</v>
      </c>
      <c r="B2142" t="s">
        <v>117</v>
      </c>
      <c r="C2142" t="s">
        <v>110</v>
      </c>
      <c r="D2142" t="s">
        <v>439</v>
      </c>
      <c r="E2142" s="10">
        <f>VLOOKUP(A2142,home!$A$2:$E$404,3,FALSE)</f>
        <v>1.2710999999999999</v>
      </c>
      <c r="F2142" s="10">
        <f>VLOOKUP(B2142,home!$B$2:$E$404,3,FALSE)</f>
        <v>1.0766</v>
      </c>
      <c r="G2142" s="10">
        <f>VLOOKUP(C2142,away!$B$2:$E$404,4,FALSE)</f>
        <v>0.99380000000000002</v>
      </c>
      <c r="H2142" s="10">
        <f>VLOOKUP(A2142,away!$A$2:$E$404,3,FALSE)</f>
        <v>0.94469999999999998</v>
      </c>
      <c r="I2142" s="10">
        <f>VLOOKUP(C2142,away!$B$2:$E$404,3,FALSE)</f>
        <v>1.0027999999999999</v>
      </c>
      <c r="J2142" s="10">
        <f>VLOOKUP(B2142,home!$B$2:$E$404,4,FALSE)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338</v>
      </c>
      <c r="B2143" t="s">
        <v>123</v>
      </c>
      <c r="C2143" t="s">
        <v>126</v>
      </c>
      <c r="D2143" t="s">
        <v>439</v>
      </c>
      <c r="E2143" s="10">
        <f>VLOOKUP(A2143,home!$A$2:$E$404,3,FALSE)</f>
        <v>1.2710999999999999</v>
      </c>
      <c r="F2143" s="10">
        <f>VLOOKUP(B2143,home!$B$2:$E$404,3,FALSE)</f>
        <v>1.2008000000000001</v>
      </c>
      <c r="G2143" s="10">
        <f>VLOOKUP(C2143,away!$B$2:$E$404,4,FALSE)</f>
        <v>1.0766</v>
      </c>
      <c r="H2143" s="10">
        <f>VLOOKUP(A2143,away!$A$2:$E$404,3,FALSE)</f>
        <v>0.94469999999999998</v>
      </c>
      <c r="I2143" s="10">
        <f>VLOOKUP(C2143,away!$B$2:$E$404,3,FALSE)</f>
        <v>0.78</v>
      </c>
      <c r="J2143" s="10">
        <f>VLOOKUP(B2143,home!$B$2:$E$404,4,FALSE)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340</v>
      </c>
      <c r="B2144" t="s">
        <v>151</v>
      </c>
      <c r="C2144" t="s">
        <v>150</v>
      </c>
      <c r="D2144" t="s">
        <v>439</v>
      </c>
      <c r="E2144" s="10">
        <f>VLOOKUP(A2144,home!$A$2:$E$404,3,FALSE)</f>
        <v>1.4705999999999999</v>
      </c>
      <c r="F2144" s="10">
        <f>VLOOKUP(B2144,home!$B$2:$E$404,3,FALSE)</f>
        <v>1.2089000000000001</v>
      </c>
      <c r="G2144" s="10">
        <f>VLOOKUP(C2144,away!$B$2:$E$404,4,FALSE)</f>
        <v>1.2844</v>
      </c>
      <c r="H2144" s="10">
        <f>VLOOKUP(A2144,away!$A$2:$E$404,3,FALSE)</f>
        <v>1.2646999999999999</v>
      </c>
      <c r="I2144" s="10">
        <f>VLOOKUP(C2144,away!$B$2:$E$404,3,FALSE)</f>
        <v>0.79069999999999996</v>
      </c>
      <c r="J2144" s="10">
        <f>VLOOKUP(B2144,home!$B$2:$E$404,4,FALSE)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340</v>
      </c>
      <c r="B2145" t="s">
        <v>318</v>
      </c>
      <c r="C2145" t="s">
        <v>153</v>
      </c>
      <c r="D2145" t="s">
        <v>439</v>
      </c>
      <c r="E2145" s="10">
        <f>VLOOKUP(A2145,home!$A$2:$E$404,3,FALSE)</f>
        <v>1.4705999999999999</v>
      </c>
      <c r="F2145" s="10">
        <f>VLOOKUP(B2145,home!$B$2:$E$404,3,FALSE)</f>
        <v>0.75549999999999995</v>
      </c>
      <c r="G2145" s="10">
        <f>VLOOKUP(C2145,away!$B$2:$E$404,4,FALSE)</f>
        <v>1.2844</v>
      </c>
      <c r="H2145" s="10">
        <f>VLOOKUP(A2145,away!$A$2:$E$404,3,FALSE)</f>
        <v>1.2646999999999999</v>
      </c>
      <c r="I2145" s="10">
        <f>VLOOKUP(C2145,away!$B$2:$E$404,3,FALSE)</f>
        <v>0.43930000000000002</v>
      </c>
      <c r="J2145" s="10">
        <f>VLOOKUP(B2145,home!$B$2:$E$404,4,FALSE)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340</v>
      </c>
      <c r="B2146" t="s">
        <v>147</v>
      </c>
      <c r="C2146" t="s">
        <v>152</v>
      </c>
      <c r="D2146" t="s">
        <v>439</v>
      </c>
      <c r="E2146" s="10">
        <f>VLOOKUP(A2146,home!$A$2:$E$404,3,FALSE)</f>
        <v>1.4705999999999999</v>
      </c>
      <c r="F2146" s="10">
        <f>VLOOKUP(B2146,home!$B$2:$E$404,3,FALSE)</f>
        <v>1.0578000000000001</v>
      </c>
      <c r="G2146" s="10">
        <f>VLOOKUP(C2146,away!$B$2:$E$404,4,FALSE)</f>
        <v>0.68</v>
      </c>
      <c r="H2146" s="10">
        <f>VLOOKUP(A2146,away!$A$2:$E$404,3,FALSE)</f>
        <v>1.2646999999999999</v>
      </c>
      <c r="I2146" s="10">
        <f>VLOOKUP(C2146,away!$B$2:$E$404,3,FALSE)</f>
        <v>0.98839999999999995</v>
      </c>
      <c r="J2146" s="10">
        <f>VLOOKUP(B2146,home!$B$2:$E$404,4,FALSE)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340</v>
      </c>
      <c r="B2147" t="s">
        <v>145</v>
      </c>
      <c r="C2147" t="s">
        <v>148</v>
      </c>
      <c r="D2147" t="s">
        <v>439</v>
      </c>
      <c r="E2147" s="10">
        <f>VLOOKUP(A2147,home!$A$2:$E$404,3,FALSE)</f>
        <v>1.4705999999999999</v>
      </c>
      <c r="F2147" s="10">
        <f>VLOOKUP(B2147,home!$B$2:$E$404,3,FALSE)</f>
        <v>1.19</v>
      </c>
      <c r="G2147" s="10">
        <f>VLOOKUP(C2147,away!$B$2:$E$404,4,FALSE)</f>
        <v>0.45329999999999998</v>
      </c>
      <c r="H2147" s="10">
        <f>VLOOKUP(A2147,away!$A$2:$E$404,3,FALSE)</f>
        <v>1.2646999999999999</v>
      </c>
      <c r="I2147" s="10">
        <f>VLOOKUP(C2147,away!$B$2:$E$404,3,FALSE)</f>
        <v>1.845</v>
      </c>
      <c r="J2147" s="10">
        <f>VLOOKUP(B2147,home!$B$2:$E$404,4,FALSE)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343</v>
      </c>
      <c r="B2148" t="s">
        <v>199</v>
      </c>
      <c r="C2148" t="s">
        <v>214</v>
      </c>
      <c r="D2148" t="s">
        <v>439</v>
      </c>
      <c r="E2148" s="10">
        <f>VLOOKUP(A2148,home!$A$2:$E$404,3,FALSE)</f>
        <v>1.3976999999999999</v>
      </c>
      <c r="F2148" s="10">
        <f>VLOOKUP(B2148,home!$B$2:$E$404,3,FALSE)</f>
        <v>1.4309000000000001</v>
      </c>
      <c r="G2148" s="10">
        <f>VLOOKUP(C2148,away!$B$2:$E$404,4,FALSE)</f>
        <v>0.78700000000000003</v>
      </c>
      <c r="H2148" s="10">
        <f>VLOOKUP(A2148,away!$A$2:$E$404,3,FALSE)</f>
        <v>1.0585</v>
      </c>
      <c r="I2148" s="10">
        <f>VLOOKUP(C2148,away!$B$2:$E$404,3,FALSE)</f>
        <v>0.70850000000000002</v>
      </c>
      <c r="J2148" s="10">
        <f>VLOOKUP(B2148,home!$B$2:$E$404,4,FALSE)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343</v>
      </c>
      <c r="B2149" t="s">
        <v>198</v>
      </c>
      <c r="C2149" t="s">
        <v>206</v>
      </c>
      <c r="D2149" t="s">
        <v>439</v>
      </c>
      <c r="E2149" s="10">
        <f>VLOOKUP(A2149,home!$A$2:$E$404,3,FALSE)</f>
        <v>1.3976999999999999</v>
      </c>
      <c r="F2149" s="10">
        <f>VLOOKUP(B2149,home!$B$2:$E$404,3,FALSE)</f>
        <v>0.56479999999999997</v>
      </c>
      <c r="G2149" s="10">
        <f>VLOOKUP(C2149,away!$B$2:$E$404,4,FALSE)</f>
        <v>0.8347</v>
      </c>
      <c r="H2149" s="10">
        <f>VLOOKUP(A2149,away!$A$2:$E$404,3,FALSE)</f>
        <v>1.0585</v>
      </c>
      <c r="I2149" s="10">
        <f>VLOOKUP(C2149,away!$B$2:$E$404,3,FALSE)</f>
        <v>1.3646</v>
      </c>
      <c r="J2149" s="10">
        <f>VLOOKUP(B2149,home!$B$2:$E$404,4,FALSE)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344</v>
      </c>
      <c r="B2150" t="s">
        <v>217</v>
      </c>
      <c r="C2150" t="s">
        <v>224</v>
      </c>
      <c r="D2150" t="s">
        <v>439</v>
      </c>
      <c r="E2150" s="10">
        <f>VLOOKUP(A2150,home!$A$2:$E$404,3,FALSE)</f>
        <v>1.8042</v>
      </c>
      <c r="F2150" s="10">
        <f>VLOOKUP(B2150,home!$B$2:$E$404,3,FALSE)</f>
        <v>1.1085</v>
      </c>
      <c r="G2150" s="10">
        <f>VLOOKUP(C2150,away!$B$2:$E$404,4,FALSE)</f>
        <v>1.2563</v>
      </c>
      <c r="H2150" s="10">
        <f>VLOOKUP(A2150,away!$A$2:$E$404,3,FALSE)</f>
        <v>1.2458</v>
      </c>
      <c r="I2150" s="10">
        <f>VLOOKUP(C2150,away!$B$2:$E$404,3,FALSE)</f>
        <v>0.90969999999999995</v>
      </c>
      <c r="J2150" s="10">
        <f>VLOOKUP(B2150,home!$B$2:$E$404,4,FALSE)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344</v>
      </c>
      <c r="B2151" t="s">
        <v>218</v>
      </c>
      <c r="C2151" t="s">
        <v>230</v>
      </c>
      <c r="D2151" t="s">
        <v>439</v>
      </c>
      <c r="E2151" s="10">
        <f>VLOOKUP(A2151,home!$A$2:$E$404,3,FALSE)</f>
        <v>1.8042</v>
      </c>
      <c r="F2151" s="10">
        <f>VLOOKUP(B2151,home!$B$2:$E$404,3,FALSE)</f>
        <v>0.99770000000000003</v>
      </c>
      <c r="G2151" s="10">
        <f>VLOOKUP(C2151,away!$B$2:$E$404,4,FALSE)</f>
        <v>0.92379999999999995</v>
      </c>
      <c r="H2151" s="10">
        <f>VLOOKUP(A2151,away!$A$2:$E$404,3,FALSE)</f>
        <v>1.2458</v>
      </c>
      <c r="I2151" s="10">
        <f>VLOOKUP(C2151,away!$B$2:$E$404,3,FALSE)</f>
        <v>1.3913</v>
      </c>
      <c r="J2151" s="10">
        <f>VLOOKUP(B2151,home!$B$2:$E$404,4,FALSE)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344</v>
      </c>
      <c r="B2152" t="s">
        <v>220</v>
      </c>
      <c r="C2152" t="s">
        <v>225</v>
      </c>
      <c r="D2152" t="s">
        <v>439</v>
      </c>
      <c r="E2152" s="10">
        <f>VLOOKUP(A2152,home!$A$2:$E$404,3,FALSE)</f>
        <v>1.8042</v>
      </c>
      <c r="F2152" s="10">
        <f>VLOOKUP(B2152,home!$B$2:$E$404,3,FALSE)</f>
        <v>0.70209999999999995</v>
      </c>
      <c r="G2152" s="10">
        <f>VLOOKUP(C2152,away!$B$2:$E$404,4,FALSE)</f>
        <v>1.1085</v>
      </c>
      <c r="H2152" s="10">
        <f>VLOOKUP(A2152,away!$A$2:$E$404,3,FALSE)</f>
        <v>1.2458</v>
      </c>
      <c r="I2152" s="10">
        <f>VLOOKUP(C2152,away!$B$2:$E$404,3,FALSE)</f>
        <v>0.96319999999999995</v>
      </c>
      <c r="J2152" s="10">
        <f>VLOOKUP(B2152,home!$B$2:$E$404,4,FALSE)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344</v>
      </c>
      <c r="B2153" t="s">
        <v>223</v>
      </c>
      <c r="C2153" t="s">
        <v>215</v>
      </c>
      <c r="D2153" t="s">
        <v>439</v>
      </c>
      <c r="E2153" s="10">
        <f>VLOOKUP(A2153,home!$A$2:$E$404,3,FALSE)</f>
        <v>1.8042</v>
      </c>
      <c r="F2153" s="10">
        <f>VLOOKUP(B2153,home!$B$2:$E$404,3,FALSE)</f>
        <v>1.2932999999999999</v>
      </c>
      <c r="G2153" s="10">
        <f>VLOOKUP(C2153,away!$B$2:$E$404,4,FALSE)</f>
        <v>0.44340000000000002</v>
      </c>
      <c r="H2153" s="10">
        <f>VLOOKUP(A2153,away!$A$2:$E$404,3,FALSE)</f>
        <v>1.2458</v>
      </c>
      <c r="I2153" s="10">
        <f>VLOOKUP(C2153,away!$B$2:$E$404,3,FALSE)</f>
        <v>1.3378000000000001</v>
      </c>
      <c r="J2153" s="10">
        <f>VLOOKUP(B2153,home!$B$2:$E$404,4,FALSE)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344</v>
      </c>
      <c r="B2154" t="s">
        <v>228</v>
      </c>
      <c r="C2154" t="s">
        <v>226</v>
      </c>
      <c r="D2154" t="s">
        <v>439</v>
      </c>
      <c r="E2154" s="10">
        <f>VLOOKUP(A2154,home!$A$2:$E$404,3,FALSE)</f>
        <v>1.8042</v>
      </c>
      <c r="F2154" s="10">
        <f>VLOOKUP(B2154,home!$B$2:$E$404,3,FALSE)</f>
        <v>0.59119999999999995</v>
      </c>
      <c r="G2154" s="10">
        <f>VLOOKUP(C2154,away!$B$2:$E$404,4,FALSE)</f>
        <v>1.2932999999999999</v>
      </c>
      <c r="H2154" s="10">
        <f>VLOOKUP(A2154,away!$A$2:$E$404,3,FALSE)</f>
        <v>1.2458</v>
      </c>
      <c r="I2154" s="10">
        <f>VLOOKUP(C2154,away!$B$2:$E$404,3,FALSE)</f>
        <v>0.96319999999999995</v>
      </c>
      <c r="J2154" s="10">
        <f>VLOOKUP(B2154,home!$B$2:$E$404,4,FALSE)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344</v>
      </c>
      <c r="B2155" t="s">
        <v>216</v>
      </c>
      <c r="C2155" t="s">
        <v>221</v>
      </c>
      <c r="D2155" t="s">
        <v>439</v>
      </c>
      <c r="E2155" s="10">
        <f>VLOOKUP(A2155,home!$A$2:$E$404,3,FALSE)</f>
        <v>1.8042</v>
      </c>
      <c r="F2155" s="10">
        <f>VLOOKUP(B2155,home!$B$2:$E$404,3,FALSE)</f>
        <v>0.73899999999999999</v>
      </c>
      <c r="G2155" s="10">
        <f>VLOOKUP(C2155,away!$B$2:$E$404,4,FALSE)</f>
        <v>0.81289999999999996</v>
      </c>
      <c r="H2155" s="10">
        <f>VLOOKUP(A2155,away!$A$2:$E$404,3,FALSE)</f>
        <v>1.2458</v>
      </c>
      <c r="I2155" s="10">
        <f>VLOOKUP(C2155,away!$B$2:$E$404,3,FALSE)</f>
        <v>1.2843</v>
      </c>
      <c r="J2155" s="10">
        <f>VLOOKUP(B2155,home!$B$2:$E$404,4,FALSE)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345</v>
      </c>
      <c r="B2156" t="s">
        <v>244</v>
      </c>
      <c r="C2156" t="s">
        <v>231</v>
      </c>
      <c r="D2156" t="s">
        <v>439</v>
      </c>
      <c r="E2156" s="10">
        <f>VLOOKUP(A2156,home!$A$2:$E$404,3,FALSE)</f>
        <v>1.5690999999999999</v>
      </c>
      <c r="F2156" s="10">
        <f>VLOOKUP(B2156,home!$B$2:$E$404,3,FALSE)</f>
        <v>0.9849</v>
      </c>
      <c r="G2156" s="10">
        <f>VLOOKUP(C2156,away!$B$2:$E$404,4,FALSE)</f>
        <v>0.89219999999999999</v>
      </c>
      <c r="H2156" s="10">
        <f>VLOOKUP(A2156,away!$A$2:$E$404,3,FALSE)</f>
        <v>1.1701999999999999</v>
      </c>
      <c r="I2156" s="10">
        <f>VLOOKUP(C2156,away!$B$2:$E$404,3,FALSE)</f>
        <v>1.0255000000000001</v>
      </c>
      <c r="J2156" s="10">
        <f>VLOOKUP(B2156,home!$B$2:$E$404,4,FALSE)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345</v>
      </c>
      <c r="B2157" t="s">
        <v>234</v>
      </c>
      <c r="C2157" t="s">
        <v>242</v>
      </c>
      <c r="D2157" t="s">
        <v>439</v>
      </c>
      <c r="E2157" s="10">
        <f>VLOOKUP(A2157,home!$A$2:$E$404,3,FALSE)</f>
        <v>1.5690999999999999</v>
      </c>
      <c r="F2157" s="10">
        <f>VLOOKUP(B2157,home!$B$2:$E$404,3,FALSE)</f>
        <v>1.6222000000000001</v>
      </c>
      <c r="G2157" s="10">
        <f>VLOOKUP(C2157,away!$B$2:$E$404,4,FALSE)</f>
        <v>0.76480000000000004</v>
      </c>
      <c r="H2157" s="10">
        <f>VLOOKUP(A2157,away!$A$2:$E$404,3,FALSE)</f>
        <v>1.1701999999999999</v>
      </c>
      <c r="I2157" s="10">
        <f>VLOOKUP(C2157,away!$B$2:$E$404,3,FALSE)</f>
        <v>0.76910000000000001</v>
      </c>
      <c r="J2157" s="10">
        <f>VLOOKUP(B2157,home!$B$2:$E$404,4,FALSE)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345</v>
      </c>
      <c r="B2158" t="s">
        <v>236</v>
      </c>
      <c r="C2158" t="s">
        <v>233</v>
      </c>
      <c r="D2158" t="s">
        <v>439</v>
      </c>
      <c r="E2158" s="10">
        <f>VLOOKUP(A2158,home!$A$2:$E$404,3,FALSE)</f>
        <v>1.5690999999999999</v>
      </c>
      <c r="F2158" s="10">
        <f>VLOOKUP(B2158,home!$B$2:$E$404,3,FALSE)</f>
        <v>0.76480000000000004</v>
      </c>
      <c r="G2158" s="10">
        <f>VLOOKUP(C2158,away!$B$2:$E$404,4,FALSE)</f>
        <v>1.2746</v>
      </c>
      <c r="H2158" s="10">
        <f>VLOOKUP(A2158,away!$A$2:$E$404,3,FALSE)</f>
        <v>1.1701999999999999</v>
      </c>
      <c r="I2158" s="10">
        <f>VLOOKUP(C2158,away!$B$2:$E$404,3,FALSE)</f>
        <v>0.85460000000000003</v>
      </c>
      <c r="J2158" s="10">
        <f>VLOOKUP(B2158,home!$B$2:$E$404,4,FALSE)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346</v>
      </c>
      <c r="B2159" t="s">
        <v>251</v>
      </c>
      <c r="C2159" t="s">
        <v>253</v>
      </c>
      <c r="D2159" t="s">
        <v>439</v>
      </c>
      <c r="E2159" s="10">
        <f>VLOOKUP(A2159,home!$A$2:$E$404,3,FALSE)</f>
        <v>1.254</v>
      </c>
      <c r="F2159" s="10">
        <f>VLOOKUP(B2159,home!$B$2:$E$404,3,FALSE)</f>
        <v>1.0965</v>
      </c>
      <c r="G2159" s="10">
        <f>VLOOKUP(C2159,away!$B$2:$E$404,4,FALSE)</f>
        <v>0.94699999999999995</v>
      </c>
      <c r="H2159" s="10">
        <f>VLOOKUP(A2159,away!$A$2:$E$404,3,FALSE)</f>
        <v>0.9476</v>
      </c>
      <c r="I2159" s="10">
        <f>VLOOKUP(C2159,away!$B$2:$E$404,3,FALSE)</f>
        <v>0.72550000000000003</v>
      </c>
      <c r="J2159" s="10">
        <f>VLOOKUP(B2159,home!$B$2:$E$404,4,FALSE)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346</v>
      </c>
      <c r="B2160" t="s">
        <v>257</v>
      </c>
      <c r="C2160" t="s">
        <v>252</v>
      </c>
      <c r="D2160" t="s">
        <v>439</v>
      </c>
      <c r="E2160" s="10">
        <f>VLOOKUP(A2160,home!$A$2:$E$404,3,FALSE)</f>
        <v>1.254</v>
      </c>
      <c r="F2160" s="10">
        <f>VLOOKUP(B2160,home!$B$2:$E$404,3,FALSE)</f>
        <v>1.6447000000000001</v>
      </c>
      <c r="G2160" s="10">
        <f>VLOOKUP(C2160,away!$B$2:$E$404,4,FALSE)</f>
        <v>0.53159999999999996</v>
      </c>
      <c r="H2160" s="10">
        <f>VLOOKUP(A2160,away!$A$2:$E$404,3,FALSE)</f>
        <v>0.9476</v>
      </c>
      <c r="I2160" s="10">
        <f>VLOOKUP(C2160,away!$B$2:$E$404,3,FALSE)</f>
        <v>1.1256999999999999</v>
      </c>
      <c r="J2160" s="10">
        <f>VLOOKUP(B2160,home!$B$2:$E$404,4,FALSE)</f>
        <v>0.59360000000000002</v>
      </c>
      <c r="K2160" s="12">
        <f t="shared" si="2854"/>
        <v>1.09640044008</v>
      </c>
      <c r="L2160" s="12">
        <f t="shared" si="2855"/>
        <v>0.63320102675199996</v>
      </c>
      <c r="M2160" s="13">
        <f t="shared" si="2856"/>
        <v>0.17735507776821552</v>
      </c>
      <c r="N2160" s="13">
        <f t="shared" si="2857"/>
        <v>0.19445218531549413</v>
      </c>
      <c r="O2160" s="13">
        <f t="shared" si="2858"/>
        <v>0.11230141734251488</v>
      </c>
      <c r="P2160" s="13">
        <f t="shared" si="2859"/>
        <v>0.12312732339594105</v>
      </c>
      <c r="Q2160" s="13">
        <f t="shared" si="2860"/>
        <v>0.10659873077721273</v>
      </c>
      <c r="R2160" s="13">
        <f t="shared" si="2861"/>
        <v>3.5554686383492635E-2</v>
      </c>
      <c r="S2160" s="13">
        <f t="shared" si="2862"/>
        <v>2.1370036253573782E-2</v>
      </c>
      <c r="T2160" s="13">
        <f t="shared" si="2863"/>
        <v>6.7498425778591123E-2</v>
      </c>
      <c r="U2160" s="13">
        <f t="shared" si="2864"/>
        <v>3.8982173797767715E-2</v>
      </c>
      <c r="V2160" s="13">
        <f t="shared" si="2865"/>
        <v>1.6484415820181885E-3</v>
      </c>
      <c r="W2160" s="13">
        <f t="shared" si="2866"/>
        <v>3.8958298445368508E-2</v>
      </c>
      <c r="X2160" s="13">
        <f t="shared" si="2867"/>
        <v>2.466843457611818E-2</v>
      </c>
      <c r="Y2160" s="13">
        <f t="shared" si="2868"/>
        <v>7.8100390509812847E-3</v>
      </c>
      <c r="Z2160" s="13">
        <f t="shared" si="2869"/>
        <v>7.5044213079576306E-3</v>
      </c>
      <c r="AA2160" s="13">
        <f t="shared" si="2870"/>
        <v>8.2278508245904759E-3</v>
      </c>
      <c r="AB2160" s="13">
        <f t="shared" si="2871"/>
        <v>4.5105096324967939E-3</v>
      </c>
      <c r="AC2160" s="13">
        <f t="shared" si="2872"/>
        <v>7.1526074387946275E-5</v>
      </c>
      <c r="AD2160" s="13">
        <f t="shared" si="2873"/>
        <v>1.06784738900675E-2</v>
      </c>
      <c r="AE2160" s="13">
        <f t="shared" si="2874"/>
        <v>6.7616206313351641E-3</v>
      </c>
      <c r="AF2160" s="13">
        <f t="shared" si="2875"/>
        <v>2.1407325631344659E-3</v>
      </c>
      <c r="AG2160" s="13">
        <f t="shared" si="2876"/>
        <v>4.5183801899272821E-4</v>
      </c>
      <c r="AH2160" s="13">
        <f t="shared" si="2877"/>
        <v>1.1879518193445894E-3</v>
      </c>
      <c r="AI2160" s="13">
        <f t="shared" si="2878"/>
        <v>1.3024708975232445E-3</v>
      </c>
      <c r="AJ2160" s="13">
        <f t="shared" si="2879"/>
        <v>7.1401483261793891E-4</v>
      </c>
      <c r="AK2160" s="13">
        <f t="shared" si="2880"/>
        <v>2.6094872556865198E-4</v>
      </c>
      <c r="AL2160" s="13">
        <f t="shared" si="2881"/>
        <v>1.986255866644289E-6</v>
      </c>
      <c r="AM2160" s="13">
        <f t="shared" si="2882"/>
        <v>2.3415766944905603E-3</v>
      </c>
      <c r="AN2160" s="13">
        <f t="shared" si="2883"/>
        <v>1.4826887671699769E-3</v>
      </c>
      <c r="AO2160" s="13">
        <f t="shared" si="2884"/>
        <v>4.6942002486284319E-4</v>
      </c>
      <c r="AP2160" s="13">
        <f t="shared" si="2885"/>
        <v>9.9079080573700562E-5</v>
      </c>
      <c r="AQ2160" s="13">
        <f t="shared" si="2886"/>
        <v>1.5684243887227831E-5</v>
      </c>
      <c r="AR2160" s="13">
        <f t="shared" si="2887"/>
        <v>1.5044246234818012E-4</v>
      </c>
      <c r="AS2160" s="13">
        <f t="shared" si="2888"/>
        <v>1.6494518192526354E-4</v>
      </c>
      <c r="AT2160" s="13">
        <f t="shared" si="2889"/>
        <v>9.0422985025967283E-5</v>
      </c>
      <c r="AU2160" s="13">
        <f t="shared" si="2890"/>
        <v>3.3046600191939275E-5</v>
      </c>
      <c r="AV2160" s="13">
        <f t="shared" si="2891"/>
        <v>9.0580767483975054E-6</v>
      </c>
      <c r="AW2160" s="13">
        <f t="shared" si="2892"/>
        <v>3.830394488166177E-8</v>
      </c>
      <c r="AX2160" s="13">
        <f t="shared" si="2893"/>
        <v>4.2788428638675346E-4</v>
      </c>
      <c r="AY2160" s="13">
        <f t="shared" si="2894"/>
        <v>2.7093676947113909E-4</v>
      </c>
      <c r="AZ2160" s="13">
        <f t="shared" si="2895"/>
        <v>8.5778720306997606E-5</v>
      </c>
      <c r="BA2160" s="13">
        <f t="shared" si="2896"/>
        <v>1.8105057923954506E-5</v>
      </c>
      <c r="BB2160" s="13">
        <f t="shared" si="2897"/>
        <v>2.866035316713106E-6</v>
      </c>
      <c r="BC2160" s="13">
        <f t="shared" si="2898"/>
        <v>3.6295530105004653E-7</v>
      </c>
      <c r="BD2160" s="13">
        <f t="shared" si="2899"/>
        <v>1.5876720270994454E-5</v>
      </c>
      <c r="BE2160" s="13">
        <f t="shared" si="2900"/>
        <v>1.7407243092145376E-5</v>
      </c>
      <c r="BF2160" s="13">
        <f t="shared" si="2901"/>
        <v>9.5426544934038646E-6</v>
      </c>
      <c r="BG2160" s="13">
        <f t="shared" si="2902"/>
        <v>3.4875235286997965E-6</v>
      </c>
      <c r="BH2160" s="13">
        <f t="shared" si="2903"/>
        <v>9.5593058291395258E-7</v>
      </c>
      <c r="BI2160" s="13">
        <f t="shared" si="2904"/>
        <v>2.096165423585578E-7</v>
      </c>
      <c r="BJ2160" s="14">
        <f t="shared" si="2905"/>
        <v>0.46523316168298673</v>
      </c>
      <c r="BK2160" s="14">
        <f t="shared" si="2906"/>
        <v>0.32384532809947436</v>
      </c>
      <c r="BL2160" s="14">
        <f t="shared" si="2907"/>
        <v>0.20353741925066718</v>
      </c>
      <c r="BM2160" s="14">
        <f t="shared" si="2908"/>
        <v>0.25046001089268854</v>
      </c>
      <c r="BN2160" s="14">
        <f t="shared" si="2909"/>
        <v>0.74938942098287098</v>
      </c>
    </row>
    <row r="2161" spans="1:66" x14ac:dyDescent="0.25">
      <c r="A2161" t="s">
        <v>347</v>
      </c>
      <c r="B2161" t="s">
        <v>326</v>
      </c>
      <c r="C2161" t="s">
        <v>500</v>
      </c>
      <c r="D2161" t="s">
        <v>439</v>
      </c>
      <c r="E2161" s="10">
        <f>VLOOKUP(A2161,home!$A$2:$E$404,3,FALSE)</f>
        <v>1.5417000000000001</v>
      </c>
      <c r="F2161" s="10">
        <f>VLOOKUP(B2161,home!$B$2:$E$404,3,FALSE)</f>
        <v>0.64859999999999995</v>
      </c>
      <c r="G2161" s="10">
        <f>VLOOKUP(C2161,away!$B$2:$E$404,4,FALSE)</f>
        <v>0.79279999999999995</v>
      </c>
      <c r="H2161" s="10">
        <f>VLOOKUP(A2161,away!$A$2:$E$404,3,FALSE)</f>
        <v>1.125</v>
      </c>
      <c r="I2161" s="10">
        <f>VLOOKUP(C2161,away!$B$2:$E$404,3,FALSE)</f>
        <v>0.79010000000000002</v>
      </c>
      <c r="J2161" s="10">
        <f>VLOOKUP(B2161,home!$B$2:$E$404,4,FALSE)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347</v>
      </c>
      <c r="B2162" t="s">
        <v>267</v>
      </c>
      <c r="C2162" t="s">
        <v>262</v>
      </c>
      <c r="D2162" t="s">
        <v>439</v>
      </c>
      <c r="E2162" s="10">
        <f>VLOOKUP(A2162,home!$A$2:$E$404,3,FALSE)</f>
        <v>1.5417000000000001</v>
      </c>
      <c r="F2162" s="10">
        <f>VLOOKUP(B2162,home!$B$2:$E$404,3,FALSE)</f>
        <v>1.0089999999999999</v>
      </c>
      <c r="G2162" s="10">
        <f>VLOOKUP(C2162,away!$B$2:$E$404,4,FALSE)</f>
        <v>0.97299999999999998</v>
      </c>
      <c r="H2162" s="10">
        <f>VLOOKUP(A2162,away!$A$2:$E$404,3,FALSE)</f>
        <v>1.125</v>
      </c>
      <c r="I2162" s="10">
        <f>VLOOKUP(C2162,away!$B$2:$E$404,3,FALSE)</f>
        <v>1.5556000000000001</v>
      </c>
      <c r="J2162" s="10">
        <f>VLOOKUP(B2162,home!$B$2:$E$404,4,FALSE)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347</v>
      </c>
      <c r="B2163" t="s">
        <v>261</v>
      </c>
      <c r="C2163" t="s">
        <v>272</v>
      </c>
      <c r="D2163" t="s">
        <v>439</v>
      </c>
      <c r="E2163" s="10">
        <f>VLOOKUP(A2163,home!$A$2:$E$404,3,FALSE)</f>
        <v>1.5417000000000001</v>
      </c>
      <c r="F2163" s="10">
        <f>VLOOKUP(B2163,home!$B$2:$E$404,3,FALSE)</f>
        <v>0.72070000000000001</v>
      </c>
      <c r="G2163" s="10">
        <f>VLOOKUP(C2163,away!$B$2:$E$404,4,FALSE)</f>
        <v>0.64859999999999995</v>
      </c>
      <c r="H2163" s="10">
        <f>VLOOKUP(A2163,away!$A$2:$E$404,3,FALSE)</f>
        <v>1.125</v>
      </c>
      <c r="I2163" s="10">
        <f>VLOOKUP(C2163,away!$B$2:$E$404,3,FALSE)</f>
        <v>1.5802</v>
      </c>
      <c r="J2163" s="10">
        <f>VLOOKUP(B2163,home!$B$2:$E$404,4,FALSE)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348</v>
      </c>
      <c r="B2164" t="s">
        <v>274</v>
      </c>
      <c r="C2164" t="s">
        <v>284</v>
      </c>
      <c r="D2164" t="s">
        <v>439</v>
      </c>
      <c r="E2164" s="10">
        <f>VLOOKUP(A2164,home!$A$2:$E$404,3,FALSE)</f>
        <v>1.5124</v>
      </c>
      <c r="F2164" s="10">
        <f>VLOOKUP(B2164,home!$B$2:$E$404,3,FALSE)</f>
        <v>1.0138</v>
      </c>
      <c r="G2164" s="10">
        <f>VLOOKUP(C2164,away!$B$2:$E$404,4,FALSE)</f>
        <v>1.0579000000000001</v>
      </c>
      <c r="H2164" s="10">
        <f>VLOOKUP(A2164,away!$A$2:$E$404,3,FALSE)</f>
        <v>1.1446000000000001</v>
      </c>
      <c r="I2164" s="10">
        <f>VLOOKUP(C2164,away!$B$2:$E$404,3,FALSE)</f>
        <v>0.99019999999999997</v>
      </c>
      <c r="J2164" s="10">
        <f>VLOOKUP(B2164,home!$B$2:$E$404,4,FALSE)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348</v>
      </c>
      <c r="B2165" t="s">
        <v>275</v>
      </c>
      <c r="C2165" t="s">
        <v>288</v>
      </c>
      <c r="D2165" t="s">
        <v>439</v>
      </c>
      <c r="E2165" s="10">
        <f>VLOOKUP(A2165,home!$A$2:$E$404,3,FALSE)</f>
        <v>1.5124</v>
      </c>
      <c r="F2165" s="10">
        <f>VLOOKUP(B2165,home!$B$2:$E$404,3,FALSE)</f>
        <v>1.3224</v>
      </c>
      <c r="G2165" s="10">
        <f>VLOOKUP(C2165,away!$B$2:$E$404,4,FALSE)</f>
        <v>0.92569999999999997</v>
      </c>
      <c r="H2165" s="10">
        <f>VLOOKUP(A2165,away!$A$2:$E$404,3,FALSE)</f>
        <v>1.1446000000000001</v>
      </c>
      <c r="I2165" s="10">
        <f>VLOOKUP(C2165,away!$B$2:$E$404,3,FALSE)</f>
        <v>1.1649</v>
      </c>
      <c r="J2165" s="10">
        <f>VLOOKUP(B2165,home!$B$2:$E$404,4,FALSE)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348</v>
      </c>
      <c r="B2166" t="s">
        <v>277</v>
      </c>
      <c r="C2166" t="s">
        <v>286</v>
      </c>
      <c r="D2166" t="s">
        <v>439</v>
      </c>
      <c r="E2166" s="10">
        <f>VLOOKUP(A2166,home!$A$2:$E$404,3,FALSE)</f>
        <v>1.5124</v>
      </c>
      <c r="F2166" s="10">
        <f>VLOOKUP(B2166,home!$B$2:$E$404,3,FALSE)</f>
        <v>1.0138</v>
      </c>
      <c r="G2166" s="10">
        <f>VLOOKUP(C2166,away!$B$2:$E$404,4,FALSE)</f>
        <v>1.5869</v>
      </c>
      <c r="H2166" s="10">
        <f>VLOOKUP(A2166,away!$A$2:$E$404,3,FALSE)</f>
        <v>1.1446000000000001</v>
      </c>
      <c r="I2166" s="10">
        <f>VLOOKUP(C2166,away!$B$2:$E$404,3,FALSE)</f>
        <v>0.34949999999999998</v>
      </c>
      <c r="J2166" s="10">
        <f>VLOOKUP(B2166,home!$B$2:$E$404,4,FALSE)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348</v>
      </c>
      <c r="B2167" t="s">
        <v>279</v>
      </c>
      <c r="C2167" t="s">
        <v>280</v>
      </c>
      <c r="D2167" t="s">
        <v>439</v>
      </c>
      <c r="E2167" s="10">
        <f>VLOOKUP(A2167,home!$A$2:$E$404,3,FALSE)</f>
        <v>1.5124</v>
      </c>
      <c r="F2167" s="10">
        <f>VLOOKUP(B2167,home!$B$2:$E$404,3,FALSE)</f>
        <v>0.4546</v>
      </c>
      <c r="G2167" s="10">
        <f>VLOOKUP(C2167,away!$B$2:$E$404,4,FALSE)</f>
        <v>0.9698</v>
      </c>
      <c r="H2167" s="10">
        <f>VLOOKUP(A2167,away!$A$2:$E$404,3,FALSE)</f>
        <v>1.1446000000000001</v>
      </c>
      <c r="I2167" s="10">
        <f>VLOOKUP(C2167,away!$B$2:$E$404,3,FALSE)</f>
        <v>1.1066</v>
      </c>
      <c r="J2167" s="10">
        <f>VLOOKUP(B2167,home!$B$2:$E$404,4,FALSE)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348</v>
      </c>
      <c r="B2168" t="s">
        <v>281</v>
      </c>
      <c r="C2168" t="s">
        <v>282</v>
      </c>
      <c r="D2168" t="s">
        <v>439</v>
      </c>
      <c r="E2168" s="10">
        <f>VLOOKUP(A2168,home!$A$2:$E$404,3,FALSE)</f>
        <v>1.5124</v>
      </c>
      <c r="F2168" s="10">
        <f>VLOOKUP(B2168,home!$B$2:$E$404,3,FALSE)</f>
        <v>0.79339999999999999</v>
      </c>
      <c r="G2168" s="10">
        <f>VLOOKUP(C2168,away!$B$2:$E$404,4,FALSE)</f>
        <v>0.61709999999999998</v>
      </c>
      <c r="H2168" s="10">
        <f>VLOOKUP(A2168,away!$A$2:$E$404,3,FALSE)</f>
        <v>1.1446000000000001</v>
      </c>
      <c r="I2168" s="10">
        <f>VLOOKUP(C2168,away!$B$2:$E$404,3,FALSE)</f>
        <v>1.5726</v>
      </c>
      <c r="J2168" s="10">
        <f>VLOOKUP(B2168,home!$B$2:$E$404,4,FALSE)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356</v>
      </c>
      <c r="B2169" t="s">
        <v>332</v>
      </c>
      <c r="C2169" t="s">
        <v>328</v>
      </c>
      <c r="D2169" t="s">
        <v>439</v>
      </c>
      <c r="E2169" s="10">
        <f>VLOOKUP(A2169,home!$A$2:$E$404,3,FALSE)</f>
        <v>1.6769000000000001</v>
      </c>
      <c r="F2169" s="10">
        <f>VLOOKUP(B2169,home!$B$2:$E$404,3,FALSE)</f>
        <v>1.5138</v>
      </c>
      <c r="G2169" s="10">
        <f>VLOOKUP(C2169,away!$B$2:$E$404,4,FALSE)</f>
        <v>0.87160000000000004</v>
      </c>
      <c r="H2169" s="10">
        <f>VLOOKUP(A2169,away!$A$2:$E$404,3,FALSE)</f>
        <v>1.5230999999999999</v>
      </c>
      <c r="I2169" s="10">
        <f>VLOOKUP(C2169,away!$B$2:$E$404,3,FALSE)</f>
        <v>1.5656000000000001</v>
      </c>
      <c r="J2169" s="10">
        <f>VLOOKUP(B2169,home!$B$2:$E$404,4,FALSE)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356</v>
      </c>
      <c r="B2170" t="s">
        <v>329</v>
      </c>
      <c r="C2170" t="s">
        <v>336</v>
      </c>
      <c r="D2170" t="s">
        <v>439</v>
      </c>
      <c r="E2170" s="10">
        <f>VLOOKUP(A2170,home!$A$2:$E$404,3,FALSE)</f>
        <v>1.6769000000000001</v>
      </c>
      <c r="F2170" s="10">
        <f>VLOOKUP(B2170,home!$B$2:$E$404,3,FALSE)</f>
        <v>0.59630000000000005</v>
      </c>
      <c r="G2170" s="10">
        <f>VLOOKUP(C2170,away!$B$2:$E$404,4,FALSE)</f>
        <v>1.1074999999999999</v>
      </c>
      <c r="H2170" s="10">
        <f>VLOOKUP(A2170,away!$A$2:$E$404,3,FALSE)</f>
        <v>1.5230999999999999</v>
      </c>
      <c r="I2170" s="10">
        <f>VLOOKUP(C2170,away!$B$2:$E$404,3,FALSE)</f>
        <v>0.93789999999999996</v>
      </c>
      <c r="J2170" s="10">
        <f>VLOOKUP(B2170,home!$B$2:$E$404,4,FALSE)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356</v>
      </c>
      <c r="B2171" t="s">
        <v>327</v>
      </c>
      <c r="C2171" t="s">
        <v>334</v>
      </c>
      <c r="D2171" t="s">
        <v>439</v>
      </c>
      <c r="E2171" s="10">
        <f>VLOOKUP(A2171,home!$A$2:$E$404,3,FALSE)</f>
        <v>1.6769000000000001</v>
      </c>
      <c r="F2171" s="10">
        <f>VLOOKUP(B2171,home!$B$2:$E$404,3,FALSE)</f>
        <v>0.59630000000000005</v>
      </c>
      <c r="G2171" s="10">
        <f>VLOOKUP(C2171,away!$B$2:$E$404,4,FALSE)</f>
        <v>0.77980000000000005</v>
      </c>
      <c r="H2171" s="10">
        <f>VLOOKUP(A2171,away!$A$2:$E$404,3,FALSE)</f>
        <v>1.5230999999999999</v>
      </c>
      <c r="I2171" s="10">
        <f>VLOOKUP(C2171,away!$B$2:$E$404,3,FALSE)</f>
        <v>1.2625999999999999</v>
      </c>
      <c r="J2171" s="10">
        <f>VLOOKUP(B2171,home!$B$2:$E$404,4,FALSE)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289</v>
      </c>
      <c r="B2172" t="s">
        <v>314</v>
      </c>
      <c r="C2172" t="s">
        <v>311</v>
      </c>
      <c r="D2172" t="s">
        <v>439</v>
      </c>
      <c r="E2172" s="10">
        <f>VLOOKUP(A2172,home!$A$2:$E$404,3,FALSE)</f>
        <v>1.6667000000000001</v>
      </c>
      <c r="F2172" s="10">
        <f>VLOOKUP(B2172,home!$B$2:$E$404,3,FALSE)</f>
        <v>0.6</v>
      </c>
      <c r="G2172" s="10">
        <f>VLOOKUP(C2172,away!$B$2:$E$404,4,FALSE)</f>
        <v>0.6</v>
      </c>
      <c r="H2172" s="10">
        <f>VLOOKUP(A2172,away!$A$2:$E$404,3,FALSE)</f>
        <v>0.93330000000000002</v>
      </c>
      <c r="I2172" s="10">
        <f>VLOOKUP(C2172,away!$B$2:$E$404,3,FALSE)</f>
        <v>1.0714999999999999</v>
      </c>
      <c r="J2172" s="10">
        <f>VLOOKUP(B2172,home!$B$2:$E$404,4,FALSE)</f>
        <v>0.1</v>
      </c>
      <c r="K2172" s="12">
        <f t="shared" si="2854"/>
        <v>0.60001199999999988</v>
      </c>
      <c r="L2172" s="12">
        <f t="shared" si="2855"/>
        <v>0.100003095</v>
      </c>
      <c r="M2172" s="13">
        <f t="shared" si="2856"/>
        <v>0.49657780789282435</v>
      </c>
      <c r="N2172" s="13">
        <f t="shared" si="2857"/>
        <v>0.29795264366938917</v>
      </c>
      <c r="O2172" s="13">
        <f t="shared" si="2858"/>
        <v>4.9659317697597856E-2</v>
      </c>
      <c r="P2172" s="13">
        <f t="shared" si="2859"/>
        <v>2.9796186530371072E-2</v>
      </c>
      <c r="Q2172" s="13">
        <f t="shared" si="2860"/>
        <v>8.9387580816678761E-2</v>
      </c>
      <c r="R2172" s="13">
        <f t="shared" si="2861"/>
        <v>2.4830427326740299E-3</v>
      </c>
      <c r="S2172" s="13">
        <f t="shared" si="2862"/>
        <v>4.4696556996777942E-4</v>
      </c>
      <c r="T2172" s="13">
        <f t="shared" si="2863"/>
        <v>8.9390347362305021E-3</v>
      </c>
      <c r="U2172" s="13">
        <f t="shared" si="2864"/>
        <v>1.4898554361172094E-3</v>
      </c>
      <c r="V2172" s="13">
        <f t="shared" si="2865"/>
        <v>2.979922287601607E-6</v>
      </c>
      <c r="W2172" s="13">
        <f t="shared" si="2866"/>
        <v>1.7877873713659016E-2</v>
      </c>
      <c r="X2172" s="13">
        <f t="shared" si="2867"/>
        <v>1.7878427033850453E-3</v>
      </c>
      <c r="Y2172" s="13">
        <f t="shared" si="2868"/>
        <v>8.9394901855835757E-5</v>
      </c>
      <c r="Z2172" s="13">
        <f t="shared" si="2869"/>
        <v>8.2770652761553559E-5</v>
      </c>
      <c r="AA2172" s="13">
        <f t="shared" si="2870"/>
        <v>4.9663384904765248E-5</v>
      </c>
      <c r="AB2172" s="13">
        <f t="shared" si="2871"/>
        <v>1.4899313451739E-5</v>
      </c>
      <c r="AC2172" s="13">
        <f t="shared" si="2872"/>
        <v>1.1175277936825241E-8</v>
      </c>
      <c r="AD2172" s="13">
        <f t="shared" si="2873"/>
        <v>2.6817346906699928E-3</v>
      </c>
      <c r="AE2172" s="13">
        <f t="shared" si="2874"/>
        <v>2.6818176903586687E-4</v>
      </c>
      <c r="AF2172" s="13">
        <f t="shared" si="2875"/>
        <v>1.3409503463080926E-5</v>
      </c>
      <c r="AG2172" s="13">
        <f t="shared" si="2876"/>
        <v>4.4699728290710374E-7</v>
      </c>
      <c r="AH2172" s="13">
        <f t="shared" si="2877"/>
        <v>2.0693303628314129E-6</v>
      </c>
      <c r="AI2172" s="13">
        <f t="shared" si="2878"/>
        <v>1.2416230496632011E-6</v>
      </c>
      <c r="AJ2172" s="13">
        <f t="shared" si="2879"/>
        <v>3.7249436463725822E-7</v>
      </c>
      <c r="AK2172" s="13">
        <f t="shared" si="2880"/>
        <v>7.4500362904910194E-8</v>
      </c>
      <c r="AL2172" s="13">
        <f t="shared" si="2881"/>
        <v>2.6822033577968692E-11</v>
      </c>
      <c r="AM2172" s="13">
        <f t="shared" si="2882"/>
        <v>3.2181459904365677E-4</v>
      </c>
      <c r="AN2172" s="13">
        <f t="shared" si="2883"/>
        <v>3.2182455920549718E-5</v>
      </c>
      <c r="AO2172" s="13">
        <f t="shared" si="2884"/>
        <v>1.6091725983780227E-6</v>
      </c>
      <c r="AP2172" s="13">
        <f t="shared" si="2885"/>
        <v>5.3640746742331432E-8</v>
      </c>
      <c r="AQ2172" s="13">
        <f t="shared" si="2886"/>
        <v>1.3410601730860773E-9</v>
      </c>
      <c r="AR2172" s="13">
        <f t="shared" si="2887"/>
        <v>4.1387888172122856E-8</v>
      </c>
      <c r="AS2172" s="13">
        <f t="shared" si="2888"/>
        <v>2.4833229557931766E-8</v>
      </c>
      <c r="AT2172" s="13">
        <f t="shared" si="2889"/>
        <v>7.450117866756876E-9</v>
      </c>
      <c r="AU2172" s="13">
        <f t="shared" si="2890"/>
        <v>1.4900533738228422E-9</v>
      </c>
      <c r="AV2172" s="13">
        <f t="shared" si="2891"/>
        <v>2.2351247623354772E-10</v>
      </c>
      <c r="AW2172" s="13">
        <f t="shared" si="2892"/>
        <v>4.4705666961970502E-14</v>
      </c>
      <c r="AX2172" s="13">
        <f t="shared" si="2893"/>
        <v>3.2182103533563746E-5</v>
      </c>
      <c r="AY2172" s="13">
        <f t="shared" si="2894"/>
        <v>3.2183099569668105E-6</v>
      </c>
      <c r="AZ2172" s="13">
        <f t="shared" si="2895"/>
        <v>1.6092047818299893E-7</v>
      </c>
      <c r="BA2172" s="13">
        <f t="shared" si="2896"/>
        <v>5.3641819557266245E-9</v>
      </c>
      <c r="BB2172" s="13">
        <f t="shared" si="2897"/>
        <v>1.3410869942895384E-10</v>
      </c>
      <c r="BC2172" s="13">
        <f t="shared" si="2898"/>
        <v>2.6822570018640234E-12</v>
      </c>
      <c r="BD2172" s="13">
        <f t="shared" si="2899"/>
        <v>6.8981948545436275E-10</v>
      </c>
      <c r="BE2172" s="13">
        <f t="shared" si="2900"/>
        <v>4.1389996910644296E-10</v>
      </c>
      <c r="BF2172" s="13">
        <f t="shared" si="2901"/>
        <v>1.241724741317475E-10</v>
      </c>
      <c r="BG2172" s="13">
        <f t="shared" si="2902"/>
        <v>2.4834991516246023E-11</v>
      </c>
      <c r="BH2172" s="13">
        <f t="shared" si="2903"/>
        <v>3.7253232324114514E-12</v>
      </c>
      <c r="BI2172" s="13">
        <f t="shared" si="2904"/>
        <v>4.4704772866513203E-13</v>
      </c>
      <c r="BJ2172" s="14">
        <f t="shared" si="2905"/>
        <v>0.41938937154596129</v>
      </c>
      <c r="BK2172" s="14">
        <f t="shared" si="2906"/>
        <v>0.52682716942750774</v>
      </c>
      <c r="BL2172" s="14">
        <f t="shared" si="2907"/>
        <v>5.370061315458638E-2</v>
      </c>
      <c r="BM2172" s="14">
        <f t="shared" si="2908"/>
        <v>3.4140127131369484E-2</v>
      </c>
      <c r="BN2172" s="14">
        <f t="shared" si="2909"/>
        <v>0.96585657933953539</v>
      </c>
    </row>
    <row r="2173" spans="1:66" x14ac:dyDescent="0.25">
      <c r="A2173" t="s">
        <v>289</v>
      </c>
      <c r="B2173" t="s">
        <v>309</v>
      </c>
      <c r="C2173" t="s">
        <v>304</v>
      </c>
      <c r="D2173" t="s">
        <v>439</v>
      </c>
      <c r="E2173" s="10">
        <f>VLOOKUP(A2173,home!$A$2:$E$404,3,FALSE)</f>
        <v>1.6667000000000001</v>
      </c>
      <c r="F2173" s="10">
        <f>VLOOKUP(B2173,home!$B$2:$E$404,3,FALSE)</f>
        <v>0.9</v>
      </c>
      <c r="G2173" s="10">
        <f>VLOOKUP(C2173,away!$B$2:$E$404,4,FALSE)</f>
        <v>0.75</v>
      </c>
      <c r="H2173" s="10">
        <f>VLOOKUP(A2173,away!$A$2:$E$404,3,FALSE)</f>
        <v>0.93330000000000002</v>
      </c>
      <c r="I2173" s="10">
        <f>VLOOKUP(C2173,away!$B$2:$E$404,3,FALSE)</f>
        <v>0.80359999999999998</v>
      </c>
      <c r="J2173" s="10">
        <f>VLOOKUP(B2173,home!$B$2:$E$404,4,FALSE)</f>
        <v>0.53569999999999995</v>
      </c>
      <c r="K2173" s="12">
        <f t="shared" si="2854"/>
        <v>1.1250225</v>
      </c>
      <c r="L2173" s="12">
        <f t="shared" si="2855"/>
        <v>0.40177493571599993</v>
      </c>
      <c r="M2173" s="13">
        <f t="shared" si="2856"/>
        <v>0.217230248336891</v>
      </c>
      <c r="N2173" s="13">
        <f t="shared" si="2857"/>
        <v>0.24438891705958996</v>
      </c>
      <c r="O2173" s="13">
        <f t="shared" si="2858"/>
        <v>8.7277669061125079E-2</v>
      </c>
      <c r="P2173" s="13">
        <f t="shared" si="2859"/>
        <v>9.8189341441319578E-2</v>
      </c>
      <c r="Q2173" s="13">
        <f t="shared" si="2860"/>
        <v>0.1374715152213363</v>
      </c>
      <c r="R2173" s="13">
        <f t="shared" si="2861"/>
        <v>1.7532989938237924E-2</v>
      </c>
      <c r="S2173" s="13">
        <f t="shared" si="2862"/>
        <v>1.1095539003537038E-2</v>
      </c>
      <c r="T2173" s="13">
        <f t="shared" si="2863"/>
        <v>5.5232609190833497E-2</v>
      </c>
      <c r="U2173" s="13">
        <f t="shared" si="2864"/>
        <v>1.9725008172791273E-2</v>
      </c>
      <c r="V2173" s="13">
        <f t="shared" si="2865"/>
        <v>5.5724982850873244E-4</v>
      </c>
      <c r="W2173" s="13">
        <f t="shared" si="2866"/>
        <v>5.1552849244365248E-2</v>
      </c>
      <c r="X2173" s="13">
        <f t="shared" si="2867"/>
        <v>2.0712642691131478E-2</v>
      </c>
      <c r="Y2173" s="13">
        <f t="shared" si="2868"/>
        <v>4.1609103428689133E-3</v>
      </c>
      <c r="Z2173" s="13">
        <f t="shared" si="2869"/>
        <v>2.3481053017816054E-3</v>
      </c>
      <c r="AA2173" s="13">
        <f t="shared" si="2870"/>
        <v>2.6416712968735964E-3</v>
      </c>
      <c r="AB2173" s="13">
        <f t="shared" si="2871"/>
        <v>1.4859698232934882E-3</v>
      </c>
      <c r="AC2173" s="13">
        <f t="shared" si="2872"/>
        <v>1.5742511142688731E-5</v>
      </c>
      <c r="AD2173" s="13">
        <f t="shared" si="2873"/>
        <v>1.4499528834754737E-2</v>
      </c>
      <c r="AE2173" s="13">
        <f t="shared" si="2874"/>
        <v>5.8255472654958713E-3</v>
      </c>
      <c r="AF2173" s="13">
        <f t="shared" si="2875"/>
        <v>1.1702794390525616E-3</v>
      </c>
      <c r="AG2173" s="13">
        <f t="shared" si="2876"/>
        <v>1.567296487983665E-4</v>
      </c>
      <c r="AH2173" s="13">
        <f t="shared" si="2877"/>
        <v>2.3585246416942576E-4</v>
      </c>
      <c r="AI2173" s="13">
        <f t="shared" si="2878"/>
        <v>2.6533932887104776E-4</v>
      </c>
      <c r="AJ2173" s="13">
        <f t="shared" si="2879"/>
        <v>1.4925635755741421E-4</v>
      </c>
      <c r="AK2173" s="13">
        <f t="shared" si="2880"/>
        <v>5.5972253506711979E-5</v>
      </c>
      <c r="AL2173" s="13">
        <f t="shared" si="2881"/>
        <v>2.8462828055806033E-7</v>
      </c>
      <c r="AM2173" s="13">
        <f t="shared" si="2882"/>
        <v>3.2624592356995728E-3</v>
      </c>
      <c r="AN2173" s="13">
        <f t="shared" si="2883"/>
        <v>1.3107743496992661E-3</v>
      </c>
      <c r="AO2173" s="13">
        <f t="shared" si="2884"/>
        <v>2.6331814004430213E-4</v>
      </c>
      <c r="AP2173" s="13">
        <f t="shared" si="2885"/>
        <v>3.5264876263052061E-5</v>
      </c>
      <c r="AQ2173" s="13">
        <f t="shared" si="2886"/>
        <v>3.5421358484051074E-6</v>
      </c>
      <c r="AR2173" s="13">
        <f t="shared" si="2887"/>
        <v>1.8951921726026252E-5</v>
      </c>
      <c r="AS2173" s="13">
        <f t="shared" si="2888"/>
        <v>2.1321338360018367E-5</v>
      </c>
      <c r="AT2173" s="13">
        <f t="shared" si="2889"/>
        <v>1.1993492692566887E-5</v>
      </c>
      <c r="AU2173" s="13">
        <f t="shared" si="2890"/>
        <v>4.4976497109077737E-6</v>
      </c>
      <c r="AV2173" s="13">
        <f t="shared" si="2891"/>
        <v>1.2649892804724363E-6</v>
      </c>
      <c r="AW2173" s="13">
        <f t="shared" si="2892"/>
        <v>3.5737123829485204E-9</v>
      </c>
      <c r="AX2173" s="13">
        <f t="shared" si="2893"/>
        <v>6.117233409158034E-4</v>
      </c>
      <c r="AY2173" s="13">
        <f t="shared" si="2894"/>
        <v>2.457751059724236E-4</v>
      </c>
      <c r="AZ2173" s="13">
        <f t="shared" si="2895"/>
        <v>4.9373138701331782E-5</v>
      </c>
      <c r="BA2173" s="13">
        <f t="shared" si="2896"/>
        <v>6.6122965426082431E-6</v>
      </c>
      <c r="BB2173" s="13">
        <f t="shared" si="2897"/>
        <v>6.6416375458538876E-7</v>
      </c>
      <c r="BC2173" s="13">
        <f t="shared" si="2898"/>
        <v>5.3368869960688372E-8</v>
      </c>
      <c r="BD2173" s="13">
        <f t="shared" si="2899"/>
        <v>1.2690678555281426E-6</v>
      </c>
      <c r="BE2173" s="13">
        <f t="shared" si="2900"/>
        <v>1.4277298914959099E-6</v>
      </c>
      <c r="BF2173" s="13">
        <f t="shared" si="2901"/>
        <v>8.0311412592772891E-7</v>
      </c>
      <c r="BG2173" s="13">
        <f t="shared" si="2902"/>
        <v>3.011738205788426E-7</v>
      </c>
      <c r="BH2173" s="13">
        <f t="shared" si="2903"/>
        <v>8.4706831140540317E-8</v>
      </c>
      <c r="BI2173" s="13">
        <f t="shared" si="2904"/>
        <v>1.9059418187361706E-8</v>
      </c>
      <c r="BJ2173" s="14">
        <f t="shared" si="2905"/>
        <v>0.54096108909053819</v>
      </c>
      <c r="BK2173" s="14">
        <f t="shared" si="2906"/>
        <v>0.32733418085565202</v>
      </c>
      <c r="BL2173" s="14">
        <f t="shared" si="2907"/>
        <v>0.1294316629401388</v>
      </c>
      <c r="BM2173" s="14">
        <f t="shared" si="2908"/>
        <v>0.19773858559735077</v>
      </c>
      <c r="BN2173" s="14">
        <f t="shared" si="2909"/>
        <v>0.8020906810584999</v>
      </c>
    </row>
    <row r="2174" spans="1:66" x14ac:dyDescent="0.25">
      <c r="A2174" t="s">
        <v>337</v>
      </c>
      <c r="B2174" t="s">
        <v>76</v>
      </c>
      <c r="C2174" t="s">
        <v>86</v>
      </c>
      <c r="D2174" t="s">
        <v>440</v>
      </c>
      <c r="E2174" s="10">
        <f>VLOOKUP(A2174,home!$A$2:$E$404,3,FALSE)</f>
        <v>1.2959000000000001</v>
      </c>
      <c r="F2174" s="10">
        <f>VLOOKUP(B2174,home!$B$2:$E$404,3,FALSE)</f>
        <v>0.77170000000000005</v>
      </c>
      <c r="G2174" s="10">
        <f>VLOOKUP(C2174,away!$B$2:$E$404,4,FALSE)</f>
        <v>1.1575</v>
      </c>
      <c r="H2174" s="10">
        <f>VLOOKUP(A2174,away!$A$2:$E$404,3,FALSE)</f>
        <v>1</v>
      </c>
      <c r="I2174" s="10">
        <f>VLOOKUP(C2174,away!$B$2:$E$404,3,FALSE)</f>
        <v>1.25</v>
      </c>
      <c r="J2174" s="10">
        <f>VLOOKUP(B2174,home!$B$2:$E$404,4,FALSE)</f>
        <v>1</v>
      </c>
      <c r="K2174" s="12">
        <f t="shared" si="2854"/>
        <v>1.1575532797250001</v>
      </c>
      <c r="L2174" s="12">
        <f t="shared" si="2855"/>
        <v>1.25</v>
      </c>
      <c r="M2174" s="13">
        <f t="shared" si="2856"/>
        <v>9.0035316530813786E-2</v>
      </c>
      <c r="N2174" s="13">
        <f t="shared" si="2857"/>
        <v>0.10422067594132202</v>
      </c>
      <c r="O2174" s="13">
        <f t="shared" si="2858"/>
        <v>0.11254414566351724</v>
      </c>
      <c r="P2174" s="13">
        <f t="shared" si="2859"/>
        <v>0.13027584492665253</v>
      </c>
      <c r="Q2174" s="13">
        <f t="shared" si="2860"/>
        <v>6.0320492625516871E-2</v>
      </c>
      <c r="R2174" s="13">
        <f t="shared" si="2861"/>
        <v>7.0340091039698266E-2</v>
      </c>
      <c r="S2174" s="13">
        <f t="shared" si="2862"/>
        <v>4.7125384863685053E-2</v>
      </c>
      <c r="T2174" s="13">
        <f t="shared" si="2863"/>
        <v>7.5400615781896094E-2</v>
      </c>
      <c r="U2174" s="13">
        <f t="shared" si="2864"/>
        <v>8.1422403079157823E-2</v>
      </c>
      <c r="V2174" s="13">
        <f t="shared" si="2865"/>
        <v>7.5764088621196549E-3</v>
      </c>
      <c r="W2174" s="13">
        <f t="shared" si="2866"/>
        <v>2.3274728024431573E-2</v>
      </c>
      <c r="X2174" s="13">
        <f t="shared" si="2867"/>
        <v>2.9093410030539463E-2</v>
      </c>
      <c r="Y2174" s="13">
        <f t="shared" si="2868"/>
        <v>1.8183381269087164E-2</v>
      </c>
      <c r="Z2174" s="13">
        <f t="shared" si="2869"/>
        <v>2.9308371266540956E-2</v>
      </c>
      <c r="AA2174" s="13">
        <f t="shared" si="2870"/>
        <v>3.392600128298244E-2</v>
      </c>
      <c r="AB2174" s="13">
        <f t="shared" si="2871"/>
        <v>1.9635577026535449E-2</v>
      </c>
      <c r="AC2174" s="13">
        <f t="shared" si="2872"/>
        <v>6.8516382241282548E-4</v>
      </c>
      <c r="AD2174" s="13">
        <f t="shared" si="2873"/>
        <v>6.7354344398470375E-3</v>
      </c>
      <c r="AE2174" s="13">
        <f t="shared" si="2874"/>
        <v>8.4192930498087973E-3</v>
      </c>
      <c r="AF2174" s="13">
        <f t="shared" si="2875"/>
        <v>5.2620581561304983E-3</v>
      </c>
      <c r="AG2174" s="13">
        <f t="shared" si="2876"/>
        <v>2.192524231721042E-3</v>
      </c>
      <c r="AH2174" s="13">
        <f t="shared" si="2877"/>
        <v>9.1588660207940469E-3</v>
      </c>
      <c r="AI2174" s="13">
        <f t="shared" si="2878"/>
        <v>1.0601875400932012E-2</v>
      </c>
      <c r="AJ2174" s="13">
        <f t="shared" si="2879"/>
        <v>6.1361178207923264E-3</v>
      </c>
      <c r="AK2174" s="13">
        <f t="shared" si="2880"/>
        <v>2.3676277694123916E-3</v>
      </c>
      <c r="AL2174" s="13">
        <f t="shared" si="2881"/>
        <v>3.9655681489144155E-5</v>
      </c>
      <c r="AM2174" s="13">
        <f t="shared" si="2882"/>
        <v>1.5593248452435312E-3</v>
      </c>
      <c r="AN2174" s="13">
        <f t="shared" si="2883"/>
        <v>1.949156056554414E-3</v>
      </c>
      <c r="AO2174" s="13">
        <f t="shared" si="2884"/>
        <v>1.2182225353465086E-3</v>
      </c>
      <c r="AP2174" s="13">
        <f t="shared" si="2885"/>
        <v>5.0759272306104546E-4</v>
      </c>
      <c r="AQ2174" s="13">
        <f t="shared" si="2886"/>
        <v>1.5862272595657667E-4</v>
      </c>
      <c r="AR2174" s="13">
        <f t="shared" si="2887"/>
        <v>2.2897165051985109E-3</v>
      </c>
      <c r="AS2174" s="13">
        <f t="shared" si="2888"/>
        <v>2.6504688502330016E-3</v>
      </c>
      <c r="AT2174" s="13">
        <f t="shared" si="2889"/>
        <v>1.534029455198081E-3</v>
      </c>
      <c r="AU2174" s="13">
        <f t="shared" si="2890"/>
        <v>5.9190694235309769E-4</v>
      </c>
      <c r="AV2174" s="13">
        <f t="shared" si="2891"/>
        <v>1.7129095560320629E-4</v>
      </c>
      <c r="AW2174" s="13">
        <f t="shared" si="2892"/>
        <v>1.5938737558155848E-6</v>
      </c>
      <c r="AX2174" s="13">
        <f t="shared" si="2893"/>
        <v>3.0083359812805471E-4</v>
      </c>
      <c r="AY2174" s="13">
        <f t="shared" si="2894"/>
        <v>3.7604199766006841E-4</v>
      </c>
      <c r="AZ2174" s="13">
        <f t="shared" si="2895"/>
        <v>2.3502624853754273E-4</v>
      </c>
      <c r="BA2174" s="13">
        <f t="shared" si="2896"/>
        <v>9.7927603557309518E-5</v>
      </c>
      <c r="BB2174" s="13">
        <f t="shared" si="2897"/>
        <v>3.0602376111659215E-5</v>
      </c>
      <c r="BC2174" s="13">
        <f t="shared" si="2898"/>
        <v>7.650594027914802E-6</v>
      </c>
      <c r="BD2174" s="13">
        <f t="shared" si="2899"/>
        <v>4.7702427191635677E-4</v>
      </c>
      <c r="BE2174" s="13">
        <f t="shared" si="2900"/>
        <v>5.5218101046520911E-4</v>
      </c>
      <c r="BF2174" s="13">
        <f t="shared" si="2901"/>
        <v>3.1958946983293374E-4</v>
      </c>
      <c r="BG2174" s="13">
        <f t="shared" si="2902"/>
        <v>1.233139463235621E-4</v>
      </c>
      <c r="BH2174" s="13">
        <f t="shared" si="2903"/>
        <v>3.5685615750668005E-5</v>
      </c>
      <c r="BI2174" s="13">
        <f t="shared" si="2904"/>
        <v>8.2616003102383723E-6</v>
      </c>
      <c r="BJ2174" s="14">
        <f t="shared" si="2905"/>
        <v>0.3395436148544852</v>
      </c>
      <c r="BK2174" s="14">
        <f t="shared" si="2906"/>
        <v>0.27611381668483309</v>
      </c>
      <c r="BL2174" s="14">
        <f t="shared" si="2907"/>
        <v>0.35488617372700698</v>
      </c>
      <c r="BM2174" s="14">
        <f t="shared" si="2908"/>
        <v>0.43174096168144127</v>
      </c>
      <c r="BN2174" s="14">
        <f t="shared" si="2909"/>
        <v>0.56773656672752071</v>
      </c>
    </row>
    <row r="2175" spans="1:66" x14ac:dyDescent="0.25">
      <c r="A2175" t="s">
        <v>337</v>
      </c>
      <c r="B2175" t="s">
        <v>95</v>
      </c>
      <c r="C2175" t="s">
        <v>74</v>
      </c>
      <c r="D2175" t="s">
        <v>440</v>
      </c>
      <c r="E2175" s="10">
        <f>VLOOKUP(A2175,home!$A$2:$E$404,3,FALSE)</f>
        <v>1.2959000000000001</v>
      </c>
      <c r="F2175" s="10">
        <f>VLOOKUP(B2175,home!$B$2:$E$404,3,FALSE)</f>
        <v>0.96460000000000001</v>
      </c>
      <c r="G2175" s="10">
        <f>VLOOKUP(C2175,away!$B$2:$E$404,4,FALSE)</f>
        <v>1.5432999999999999</v>
      </c>
      <c r="H2175" s="10">
        <f>VLOOKUP(A2175,away!$A$2:$E$404,3,FALSE)</f>
        <v>1</v>
      </c>
      <c r="I2175" s="10">
        <f>VLOOKUP(C2175,away!$B$2:$E$404,3,FALSE)</f>
        <v>0.1</v>
      </c>
      <c r="J2175" s="10">
        <f>VLOOKUP(B2175,home!$B$2:$E$404,4,FALSE)</f>
        <v>0.25</v>
      </c>
      <c r="K2175" s="12">
        <f t="shared" si="2854"/>
        <v>1.9291637985619998</v>
      </c>
      <c r="L2175" s="12">
        <f t="shared" si="2855"/>
        <v>2.5000000000000001E-2</v>
      </c>
      <c r="M2175" s="13">
        <f t="shared" si="2856"/>
        <v>0.14168290262017963</v>
      </c>
      <c r="N2175" s="13">
        <f t="shared" si="2857"/>
        <v>0.27332952661003562</v>
      </c>
      <c r="O2175" s="13">
        <f t="shared" si="2858"/>
        <v>3.5420725655044907E-3</v>
      </c>
      <c r="P2175" s="13">
        <f t="shared" si="2859"/>
        <v>6.8332381652508904E-3</v>
      </c>
      <c r="Q2175" s="13">
        <f t="shared" si="2860"/>
        <v>0.26364871390708483</v>
      </c>
      <c r="R2175" s="13">
        <f t="shared" si="2861"/>
        <v>4.4275907068806133E-5</v>
      </c>
      <c r="S2175" s="13">
        <f t="shared" si="2862"/>
        <v>8.2390223095964E-5</v>
      </c>
      <c r="T2175" s="13">
        <f t="shared" si="2863"/>
        <v>6.5912178476771202E-3</v>
      </c>
      <c r="U2175" s="13">
        <f t="shared" si="2864"/>
        <v>8.5415477065636135E-5</v>
      </c>
      <c r="V2175" s="13">
        <f t="shared" si="2865"/>
        <v>4.4151176597827915E-7</v>
      </c>
      <c r="W2175" s="13">
        <f t="shared" si="2866"/>
        <v>0.16954051813565921</v>
      </c>
      <c r="X2175" s="13">
        <f t="shared" si="2867"/>
        <v>4.2385129533914802E-3</v>
      </c>
      <c r="Y2175" s="13">
        <f t="shared" si="2868"/>
        <v>5.2981411917393498E-5</v>
      </c>
      <c r="Z2175" s="13">
        <f t="shared" si="2869"/>
        <v>3.6896589224005107E-7</v>
      </c>
      <c r="AA2175" s="13">
        <f t="shared" si="2870"/>
        <v>7.1179564221363439E-7</v>
      </c>
      <c r="AB2175" s="13">
        <f t="shared" si="2871"/>
        <v>6.8658519246636659E-7</v>
      </c>
      <c r="AC2175" s="13">
        <f t="shared" si="2872"/>
        <v>1.3308570555694918E-9</v>
      </c>
      <c r="AD2175" s="13">
        <f t="shared" si="2873"/>
        <v>8.176785749418955E-2</v>
      </c>
      <c r="AE2175" s="13">
        <f t="shared" si="2874"/>
        <v>2.0441964373547387E-3</v>
      </c>
      <c r="AF2175" s="13">
        <f t="shared" si="2875"/>
        <v>2.5552455466934234E-5</v>
      </c>
      <c r="AG2175" s="13">
        <f t="shared" si="2876"/>
        <v>2.1293712889111861E-7</v>
      </c>
      <c r="AH2175" s="13">
        <f t="shared" si="2877"/>
        <v>2.3060368265003202E-9</v>
      </c>
      <c r="AI2175" s="13">
        <f t="shared" si="2878"/>
        <v>4.4487227638352161E-9</v>
      </c>
      <c r="AJ2175" s="13">
        <f t="shared" si="2879"/>
        <v>4.2911574529147933E-9</v>
      </c>
      <c r="AK2175" s="13">
        <f t="shared" si="2880"/>
        <v>2.7594485373642458E-9</v>
      </c>
      <c r="AL2175" s="13">
        <f t="shared" si="2881"/>
        <v>2.5674412526654794E-12</v>
      </c>
      <c r="AM2175" s="13">
        <f t="shared" si="2882"/>
        <v>3.1548718112753379E-2</v>
      </c>
      <c r="AN2175" s="13">
        <f t="shared" si="2883"/>
        <v>7.8871795281883444E-4</v>
      </c>
      <c r="AO2175" s="13">
        <f t="shared" si="2884"/>
        <v>9.8589744102354312E-6</v>
      </c>
      <c r="AP2175" s="13">
        <f t="shared" si="2885"/>
        <v>8.215812008529525E-8</v>
      </c>
      <c r="AQ2175" s="13">
        <f t="shared" si="2886"/>
        <v>5.1348825053309548E-10</v>
      </c>
      <c r="AR2175" s="13">
        <f t="shared" si="2887"/>
        <v>1.1530184132501609E-11</v>
      </c>
      <c r="AS2175" s="13">
        <f t="shared" si="2888"/>
        <v>2.2243613819176096E-11</v>
      </c>
      <c r="AT2175" s="13">
        <f t="shared" si="2889"/>
        <v>2.1455787264573978E-11</v>
      </c>
      <c r="AU2175" s="13">
        <f t="shared" si="2890"/>
        <v>1.3797242686821237E-11</v>
      </c>
      <c r="AV2175" s="13">
        <f t="shared" si="2891"/>
        <v>6.654285277847463E-12</v>
      </c>
      <c r="AW2175" s="13">
        <f t="shared" si="2892"/>
        <v>3.4395935552617398E-15</v>
      </c>
      <c r="AX2175" s="13">
        <f t="shared" si="2893"/>
        <v>1.0143774145693511E-2</v>
      </c>
      <c r="AY2175" s="13">
        <f t="shared" si="2894"/>
        <v>2.5359435364233774E-4</v>
      </c>
      <c r="AZ2175" s="13">
        <f t="shared" si="2895"/>
        <v>3.1699294205292219E-6</v>
      </c>
      <c r="BA2175" s="13">
        <f t="shared" si="2896"/>
        <v>2.641607850441018E-8</v>
      </c>
      <c r="BB2175" s="13">
        <f t="shared" si="2897"/>
        <v>1.6510049065256368E-10</v>
      </c>
      <c r="BC2175" s="13">
        <f t="shared" si="2898"/>
        <v>8.2550245326281904E-13</v>
      </c>
      <c r="BD2175" s="13">
        <f t="shared" si="2899"/>
        <v>4.8042433885423286E-14</v>
      </c>
      <c r="BE2175" s="13">
        <f t="shared" si="2900"/>
        <v>9.2681724246566915E-14</v>
      </c>
      <c r="BF2175" s="13">
        <f t="shared" si="2901"/>
        <v>8.9399113602391421E-14</v>
      </c>
      <c r="BG2175" s="13">
        <f t="shared" si="2902"/>
        <v>5.7488511195088381E-14</v>
      </c>
      <c r="BH2175" s="13">
        <f t="shared" si="2903"/>
        <v>2.7726188657697716E-14</v>
      </c>
      <c r="BI2175" s="13">
        <f t="shared" si="2904"/>
        <v>1.0697671886106145E-14</v>
      </c>
      <c r="BJ2175" s="14">
        <f t="shared" si="2905"/>
        <v>0.84398723291225752</v>
      </c>
      <c r="BK2175" s="14">
        <f t="shared" si="2906"/>
        <v>0.14885256820735931</v>
      </c>
      <c r="BL2175" s="14">
        <f t="shared" si="2907"/>
        <v>3.6731762118463415E-3</v>
      </c>
      <c r="BM2175" s="14">
        <f t="shared" si="2908"/>
        <v>0.30717902216859211</v>
      </c>
      <c r="BN2175" s="14">
        <f t="shared" si="2909"/>
        <v>0.68908072977512425</v>
      </c>
    </row>
    <row r="2176" spans="1:66" x14ac:dyDescent="0.25">
      <c r="A2176" t="s">
        <v>337</v>
      </c>
      <c r="B2176" t="s">
        <v>89</v>
      </c>
      <c r="C2176" t="s">
        <v>85</v>
      </c>
      <c r="D2176" t="s">
        <v>440</v>
      </c>
      <c r="E2176" s="10">
        <f>VLOOKUP(A2176,home!$A$2:$E$404,3,FALSE)</f>
        <v>1.2959000000000001</v>
      </c>
      <c r="F2176" s="10">
        <f>VLOOKUP(B2176,home!$B$2:$E$404,3,FALSE)</f>
        <v>1.0288999999999999</v>
      </c>
      <c r="G2176" s="10">
        <f>VLOOKUP(C2176,away!$B$2:$E$404,4,FALSE)</f>
        <v>1.2861</v>
      </c>
      <c r="H2176" s="10">
        <f>VLOOKUP(A2176,away!$A$2:$E$404,3,FALSE)</f>
        <v>1</v>
      </c>
      <c r="I2176" s="10">
        <f>VLOOKUP(C2176,away!$B$2:$E$404,3,FALSE)</f>
        <v>1</v>
      </c>
      <c r="J2176" s="10">
        <f>VLOOKUP(B2176,home!$B$2:$E$404,4,FALSE)</f>
        <v>0</v>
      </c>
      <c r="K2176" s="12">
        <f t="shared" si="2854"/>
        <v>1.714823377011</v>
      </c>
      <c r="L2176" s="12">
        <f t="shared" si="2855"/>
        <v>0</v>
      </c>
      <c r="M2176" s="13">
        <f t="shared" si="2856"/>
        <v>0.17999550925058672</v>
      </c>
      <c r="N2176" s="13">
        <f t="shared" si="2857"/>
        <v>0.30866050701990577</v>
      </c>
      <c r="O2176" s="13">
        <f t="shared" si="2858"/>
        <v>0</v>
      </c>
      <c r="P2176" s="13">
        <f t="shared" si="2859"/>
        <v>0</v>
      </c>
      <c r="Q2176" s="13">
        <f t="shared" si="2860"/>
        <v>0.26464912649890121</v>
      </c>
      <c r="R2176" s="13">
        <f t="shared" si="2861"/>
        <v>0</v>
      </c>
      <c r="S2176" s="13">
        <f t="shared" si="2862"/>
        <v>0</v>
      </c>
      <c r="T2176" s="13">
        <f t="shared" si="2863"/>
        <v>0</v>
      </c>
      <c r="U2176" s="13">
        <f t="shared" si="2864"/>
        <v>0</v>
      </c>
      <c r="V2176" s="13">
        <f t="shared" si="2865"/>
        <v>0</v>
      </c>
      <c r="W2176" s="13">
        <f t="shared" si="2866"/>
        <v>0.15127550294195236</v>
      </c>
      <c r="X2176" s="13">
        <f t="shared" si="2867"/>
        <v>0</v>
      </c>
      <c r="Y2176" s="13">
        <f t="shared" si="2868"/>
        <v>0</v>
      </c>
      <c r="Z2176" s="13">
        <f t="shared" si="2869"/>
        <v>0</v>
      </c>
      <c r="AA2176" s="13">
        <f t="shared" si="2870"/>
        <v>0</v>
      </c>
      <c r="AB2176" s="13">
        <f t="shared" si="2871"/>
        <v>0</v>
      </c>
      <c r="AC2176" s="13">
        <f t="shared" si="2872"/>
        <v>0</v>
      </c>
      <c r="AD2176" s="13">
        <f t="shared" si="2873"/>
        <v>6.4852692203489021E-2</v>
      </c>
      <c r="AE2176" s="13">
        <f t="shared" si="2874"/>
        <v>0</v>
      </c>
      <c r="AF2176" s="13">
        <f t="shared" si="2875"/>
        <v>0</v>
      </c>
      <c r="AG2176" s="13">
        <f t="shared" si="2876"/>
        <v>0</v>
      </c>
      <c r="AH2176" s="13">
        <f t="shared" si="2877"/>
        <v>0</v>
      </c>
      <c r="AI2176" s="13">
        <f t="shared" si="2878"/>
        <v>0</v>
      </c>
      <c r="AJ2176" s="13">
        <f t="shared" si="2879"/>
        <v>0</v>
      </c>
      <c r="AK2176" s="13">
        <f t="shared" si="2880"/>
        <v>0</v>
      </c>
      <c r="AL2176" s="13">
        <f t="shared" si="2881"/>
        <v>0</v>
      </c>
      <c r="AM2176" s="13">
        <f t="shared" si="2882"/>
        <v>2.2242182530528391E-2</v>
      </c>
      <c r="AN2176" s="13">
        <f t="shared" si="2883"/>
        <v>0</v>
      </c>
      <c r="AO2176" s="13">
        <f t="shared" si="2884"/>
        <v>0</v>
      </c>
      <c r="AP2176" s="13">
        <f t="shared" si="2885"/>
        <v>0</v>
      </c>
      <c r="AQ2176" s="13">
        <f t="shared" si="2886"/>
        <v>0</v>
      </c>
      <c r="AR2176" s="13">
        <f t="shared" si="2887"/>
        <v>0</v>
      </c>
      <c r="AS2176" s="13">
        <f t="shared" si="2888"/>
        <v>0</v>
      </c>
      <c r="AT2176" s="13">
        <f t="shared" si="2889"/>
        <v>0</v>
      </c>
      <c r="AU2176" s="13">
        <f t="shared" si="2890"/>
        <v>0</v>
      </c>
      <c r="AV2176" s="13">
        <f t="shared" si="2891"/>
        <v>0</v>
      </c>
      <c r="AW2176" s="13">
        <f t="shared" si="2892"/>
        <v>0</v>
      </c>
      <c r="AX2176" s="13">
        <f t="shared" si="2893"/>
        <v>6.3569024265159625E-3</v>
      </c>
      <c r="AY2176" s="13">
        <f t="shared" si="2894"/>
        <v>0</v>
      </c>
      <c r="AZ2176" s="13">
        <f t="shared" si="2895"/>
        <v>0</v>
      </c>
      <c r="BA2176" s="13">
        <f t="shared" si="2896"/>
        <v>0</v>
      </c>
      <c r="BB2176" s="13">
        <f t="shared" si="2897"/>
        <v>0</v>
      </c>
      <c r="BC2176" s="13">
        <f t="shared" si="2898"/>
        <v>0</v>
      </c>
      <c r="BD2176" s="13">
        <f t="shared" si="2899"/>
        <v>0</v>
      </c>
      <c r="BE2176" s="13">
        <f t="shared" si="2900"/>
        <v>0</v>
      </c>
      <c r="BF2176" s="13">
        <f t="shared" si="2901"/>
        <v>0</v>
      </c>
      <c r="BG2176" s="13">
        <f t="shared" si="2902"/>
        <v>0</v>
      </c>
      <c r="BH2176" s="13">
        <f t="shared" si="2903"/>
        <v>0</v>
      </c>
      <c r="BI2176" s="13">
        <f t="shared" si="2904"/>
        <v>0</v>
      </c>
      <c r="BJ2176" s="14">
        <f t="shared" si="2905"/>
        <v>0.81803691362129272</v>
      </c>
      <c r="BK2176" s="14">
        <f t="shared" si="2906"/>
        <v>0.17999550925058672</v>
      </c>
      <c r="BL2176" s="14">
        <f t="shared" si="2907"/>
        <v>0</v>
      </c>
      <c r="BM2176" s="14">
        <f t="shared" si="2908"/>
        <v>0.24472728010248573</v>
      </c>
      <c r="BN2176" s="14">
        <f t="shared" si="2909"/>
        <v>0.75330514276939375</v>
      </c>
    </row>
    <row r="2177" spans="1:66" x14ac:dyDescent="0.25">
      <c r="A2177" t="s">
        <v>338</v>
      </c>
      <c r="B2177" t="s">
        <v>112</v>
      </c>
      <c r="C2177" t="s">
        <v>113</v>
      </c>
      <c r="D2177" t="s">
        <v>440</v>
      </c>
      <c r="E2177" s="10">
        <f>VLOOKUP(A2177,home!$A$2:$E$404,3,FALSE)</f>
        <v>1.2710999999999999</v>
      </c>
      <c r="F2177" s="10">
        <f>VLOOKUP(B2177,home!$B$2:$E$404,3,FALSE)</f>
        <v>0.70389999999999997</v>
      </c>
      <c r="G2177" s="10">
        <f>VLOOKUP(C2177,away!$B$2:$E$404,4,FALSE)</f>
        <v>1.2008000000000001</v>
      </c>
      <c r="H2177" s="10">
        <f>VLOOKUP(A2177,away!$A$2:$E$404,3,FALSE)</f>
        <v>0.94469999999999998</v>
      </c>
      <c r="I2177" s="10">
        <f>VLOOKUP(C2177,away!$B$2:$E$404,3,FALSE)</f>
        <v>0.8357</v>
      </c>
      <c r="J2177" s="10">
        <f>VLOOKUP(B2177,home!$B$2:$E$404,4,FALSE)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340</v>
      </c>
      <c r="B2178" t="s">
        <v>154</v>
      </c>
      <c r="C2178" t="s">
        <v>149</v>
      </c>
      <c r="D2178" t="s">
        <v>440</v>
      </c>
      <c r="E2178" s="10">
        <f>VLOOKUP(A2178,home!$A$2:$E$404,3,FALSE)</f>
        <v>1.4705999999999999</v>
      </c>
      <c r="F2178" s="10">
        <f>VLOOKUP(B2178,home!$B$2:$E$404,3,FALSE)</f>
        <v>0.83109999999999995</v>
      </c>
      <c r="G2178" s="10">
        <f>VLOOKUP(C2178,away!$B$2:$E$404,4,FALSE)</f>
        <v>0.68</v>
      </c>
      <c r="H2178" s="10">
        <f>VLOOKUP(A2178,away!$A$2:$E$404,3,FALSE)</f>
        <v>1.2646999999999999</v>
      </c>
      <c r="I2178" s="10">
        <f>VLOOKUP(C2178,away!$B$2:$E$404,3,FALSE)</f>
        <v>1.0543</v>
      </c>
      <c r="J2178" s="10">
        <f>VLOOKUP(B2178,home!$B$2:$E$404,4,FALSE)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343</v>
      </c>
      <c r="B2179" t="s">
        <v>213</v>
      </c>
      <c r="C2179" t="s">
        <v>211</v>
      </c>
      <c r="D2179" t="s">
        <v>440</v>
      </c>
      <c r="E2179" s="10">
        <f>VLOOKUP(A2179,home!$A$2:$E$404,3,FALSE)</f>
        <v>1.3976999999999999</v>
      </c>
      <c r="F2179" s="10">
        <f>VLOOKUP(B2179,home!$B$2:$E$404,3,FALSE)</f>
        <v>1.0544</v>
      </c>
      <c r="G2179" s="10">
        <f>VLOOKUP(C2179,away!$B$2:$E$404,4,FALSE)</f>
        <v>0.85860000000000003</v>
      </c>
      <c r="H2179" s="10">
        <f>VLOOKUP(A2179,away!$A$2:$E$404,3,FALSE)</f>
        <v>1.0585</v>
      </c>
      <c r="I2179" s="10">
        <f>VLOOKUP(C2179,away!$B$2:$E$404,3,FALSE)</f>
        <v>0.70850000000000002</v>
      </c>
      <c r="J2179" s="10">
        <f>VLOOKUP(B2179,home!$B$2:$E$404,4,FALSE)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343</v>
      </c>
      <c r="B2180" t="s">
        <v>200</v>
      </c>
      <c r="C2180" t="s">
        <v>209</v>
      </c>
      <c r="D2180" t="s">
        <v>440</v>
      </c>
      <c r="E2180" s="10">
        <f>VLOOKUP(A2180,home!$A$2:$E$404,3,FALSE)</f>
        <v>1.3976999999999999</v>
      </c>
      <c r="F2180" s="10">
        <f>VLOOKUP(B2180,home!$B$2:$E$404,3,FALSE)</f>
        <v>1.2264999999999999</v>
      </c>
      <c r="G2180" s="10">
        <f>VLOOKUP(C2180,away!$B$2:$E$404,4,FALSE)</f>
        <v>0.98799999999999999</v>
      </c>
      <c r="H2180" s="10">
        <f>VLOOKUP(A2180,away!$A$2:$E$404,3,FALSE)</f>
        <v>1.0585</v>
      </c>
      <c r="I2180" s="10">
        <f>VLOOKUP(C2180,away!$B$2:$E$404,3,FALSE)</f>
        <v>1.2146999999999999</v>
      </c>
      <c r="J2180" s="10">
        <f>VLOOKUP(B2180,home!$B$2:$E$404,4,FALSE)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346</v>
      </c>
      <c r="B2181" t="s">
        <v>254</v>
      </c>
      <c r="C2181" t="s">
        <v>323</v>
      </c>
      <c r="D2181" t="s">
        <v>440</v>
      </c>
      <c r="E2181" s="10">
        <f>VLOOKUP(A2181,home!$A$2:$E$404,3,FALSE)</f>
        <v>1.254</v>
      </c>
      <c r="F2181" s="10">
        <f>VLOOKUP(B2181,home!$B$2:$E$404,3,FALSE)</f>
        <v>0.58479999999999999</v>
      </c>
      <c r="G2181" s="10">
        <f>VLOOKUP(C2181,away!$B$2:$E$404,4,FALSE)</f>
        <v>0.74760000000000004</v>
      </c>
      <c r="H2181" s="10">
        <f>VLOOKUP(A2181,away!$A$2:$E$404,3,FALSE)</f>
        <v>0.9476</v>
      </c>
      <c r="I2181" s="10">
        <f>VLOOKUP(C2181,away!$B$2:$E$404,3,FALSE)</f>
        <v>1.1872</v>
      </c>
      <c r="J2181" s="10">
        <f>VLOOKUP(B2181,home!$B$2:$E$404,4,FALSE)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346</v>
      </c>
      <c r="B2182" t="s">
        <v>247</v>
      </c>
      <c r="C2182" t="s">
        <v>246</v>
      </c>
      <c r="D2182" t="s">
        <v>440</v>
      </c>
      <c r="E2182" s="10">
        <f>VLOOKUP(A2182,home!$A$2:$E$404,3,FALSE)</f>
        <v>1.254</v>
      </c>
      <c r="F2182" s="10">
        <f>VLOOKUP(B2182,home!$B$2:$E$404,3,FALSE)</f>
        <v>1.4454</v>
      </c>
      <c r="G2182" s="10">
        <f>VLOOKUP(C2182,away!$B$2:$E$404,4,FALSE)</f>
        <v>1.8441000000000001</v>
      </c>
      <c r="H2182" s="10">
        <f>VLOOKUP(A2182,away!$A$2:$E$404,3,FALSE)</f>
        <v>0.9476</v>
      </c>
      <c r="I2182" s="10">
        <f>VLOOKUP(C2182,away!$B$2:$E$404,3,FALSE)</f>
        <v>0.59360000000000002</v>
      </c>
      <c r="J2182" s="10">
        <f>VLOOKUP(B2182,home!$B$2:$E$404,4,FALSE)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347</v>
      </c>
      <c r="B2183" t="s">
        <v>270</v>
      </c>
      <c r="C2183" t="s">
        <v>269</v>
      </c>
      <c r="D2183" t="s">
        <v>440</v>
      </c>
      <c r="E2183" s="10">
        <f>VLOOKUP(A2183,home!$A$2:$E$404,3,FALSE)</f>
        <v>1.5417000000000001</v>
      </c>
      <c r="F2183" s="10">
        <f>VLOOKUP(B2183,home!$B$2:$E$404,3,FALSE)</f>
        <v>0.79279999999999995</v>
      </c>
      <c r="G2183" s="10">
        <f>VLOOKUP(C2183,away!$B$2:$E$404,4,FALSE)</f>
        <v>1.1531</v>
      </c>
      <c r="H2183" s="10">
        <f>VLOOKUP(A2183,away!$A$2:$E$404,3,FALSE)</f>
        <v>1.125</v>
      </c>
      <c r="I2183" s="10">
        <f>VLOOKUP(C2183,away!$B$2:$E$404,3,FALSE)</f>
        <v>0.59260000000000002</v>
      </c>
      <c r="J2183" s="10">
        <f>VLOOKUP(B2183,home!$B$2:$E$404,4,FALSE)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347</v>
      </c>
      <c r="B2184" t="s">
        <v>260</v>
      </c>
      <c r="C2184" t="s">
        <v>266</v>
      </c>
      <c r="D2184" t="s">
        <v>440</v>
      </c>
      <c r="E2184" s="10">
        <f>VLOOKUP(A2184,home!$A$2:$E$404,3,FALSE)</f>
        <v>1.5417000000000001</v>
      </c>
      <c r="F2184" s="10">
        <f>VLOOKUP(B2184,home!$B$2:$E$404,3,FALSE)</f>
        <v>0.79279999999999995</v>
      </c>
      <c r="G2184" s="10">
        <f>VLOOKUP(C2184,away!$B$2:$E$404,4,FALSE)</f>
        <v>0.72070000000000001</v>
      </c>
      <c r="H2184" s="10">
        <f>VLOOKUP(A2184,away!$A$2:$E$404,3,FALSE)</f>
        <v>1.125</v>
      </c>
      <c r="I2184" s="10">
        <f>VLOOKUP(C2184,away!$B$2:$E$404,3,FALSE)</f>
        <v>0.98770000000000002</v>
      </c>
      <c r="J2184" s="10">
        <f>VLOOKUP(B2184,home!$B$2:$E$404,4,FALSE)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348</v>
      </c>
      <c r="B2185" t="s">
        <v>276</v>
      </c>
      <c r="C2185" t="s">
        <v>273</v>
      </c>
      <c r="D2185" t="s">
        <v>440</v>
      </c>
      <c r="E2185" s="10">
        <f>VLOOKUP(A2185,home!$A$2:$E$404,3,FALSE)</f>
        <v>1.5124</v>
      </c>
      <c r="F2185" s="10">
        <f>VLOOKUP(B2185,home!$B$2:$E$404,3,FALSE)</f>
        <v>1.1460999999999999</v>
      </c>
      <c r="G2185" s="10">
        <f>VLOOKUP(C2185,away!$B$2:$E$404,4,FALSE)</f>
        <v>0.74939999999999996</v>
      </c>
      <c r="H2185" s="10">
        <f>VLOOKUP(A2185,away!$A$2:$E$404,3,FALSE)</f>
        <v>1.1446000000000001</v>
      </c>
      <c r="I2185" s="10">
        <f>VLOOKUP(C2185,away!$B$2:$E$404,3,FALSE)</f>
        <v>0.93189999999999995</v>
      </c>
      <c r="J2185" s="10">
        <f>VLOOKUP(B2185,home!$B$2:$E$404,4,FALSE)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348</v>
      </c>
      <c r="B2186" t="s">
        <v>283</v>
      </c>
      <c r="C2186" t="s">
        <v>285</v>
      </c>
      <c r="D2186" t="s">
        <v>440</v>
      </c>
      <c r="E2186" s="10">
        <f>VLOOKUP(A2186,home!$A$2:$E$404,3,FALSE)</f>
        <v>1.5124</v>
      </c>
      <c r="F2186" s="10">
        <f>VLOOKUP(B2186,home!$B$2:$E$404,3,FALSE)</f>
        <v>0.70530000000000004</v>
      </c>
      <c r="G2186" s="10">
        <f>VLOOKUP(C2186,away!$B$2:$E$404,4,FALSE)</f>
        <v>1.4986999999999999</v>
      </c>
      <c r="H2186" s="10">
        <f>VLOOKUP(A2186,away!$A$2:$E$404,3,FALSE)</f>
        <v>1.1446000000000001</v>
      </c>
      <c r="I2186" s="10">
        <f>VLOOKUP(C2186,away!$B$2:$E$404,3,FALSE)</f>
        <v>0.58240000000000003</v>
      </c>
      <c r="J2186" s="10">
        <f>VLOOKUP(B2186,home!$B$2:$E$404,4,FALSE)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348</v>
      </c>
      <c r="B2187" t="s">
        <v>287</v>
      </c>
      <c r="C2187" t="s">
        <v>278</v>
      </c>
      <c r="D2187" t="s">
        <v>440</v>
      </c>
      <c r="E2187" s="10">
        <f>VLOOKUP(A2187,home!$A$2:$E$404,3,FALSE)</f>
        <v>1.5124</v>
      </c>
      <c r="F2187" s="10">
        <f>VLOOKUP(B2187,home!$B$2:$E$404,3,FALSE)</f>
        <v>0.92569999999999997</v>
      </c>
      <c r="G2187" s="10">
        <f>VLOOKUP(C2187,away!$B$2:$E$404,4,FALSE)</f>
        <v>1.1020000000000001</v>
      </c>
      <c r="H2187" s="10">
        <f>VLOOKUP(A2187,away!$A$2:$E$404,3,FALSE)</f>
        <v>1.1446000000000001</v>
      </c>
      <c r="I2187" s="10">
        <f>VLOOKUP(C2187,away!$B$2:$E$404,3,FALSE)</f>
        <v>0.99019999999999997</v>
      </c>
      <c r="J2187" s="10">
        <f>VLOOKUP(B2187,home!$B$2:$E$404,4,FALSE)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337</v>
      </c>
      <c r="B2188" t="s">
        <v>77</v>
      </c>
      <c r="C2188" t="s">
        <v>73</v>
      </c>
      <c r="D2188" t="s">
        <v>441</v>
      </c>
      <c r="E2188" s="10">
        <f>VLOOKUP(A2188,home!$A$2:$E$404,3,FALSE)</f>
        <v>1.2959000000000001</v>
      </c>
      <c r="F2188" s="10">
        <f>VLOOKUP(B2188,home!$B$2:$E$404,3,FALSE)</f>
        <v>0.77170000000000005</v>
      </c>
      <c r="G2188" s="10">
        <f>VLOOKUP(C2188,away!$B$2:$E$404,4,FALSE)</f>
        <v>1.2861</v>
      </c>
      <c r="H2188" s="10">
        <f>VLOOKUP(A2188,away!$A$2:$E$404,3,FALSE)</f>
        <v>1</v>
      </c>
      <c r="I2188" s="10">
        <f>VLOOKUP(C2188,away!$B$2:$E$404,3,FALSE)</f>
        <v>1</v>
      </c>
      <c r="J2188" s="10">
        <f>VLOOKUP(B2188,home!$B$2:$E$404,4,FALSE)</f>
        <v>1.3332999999999999</v>
      </c>
      <c r="K2188" s="12">
        <f t="shared" si="2854"/>
        <v>1.2861591991830001</v>
      </c>
      <c r="L2188" s="12">
        <f t="shared" si="2855"/>
        <v>1.3332999999999999</v>
      </c>
      <c r="M2188" s="13">
        <f t="shared" si="2856"/>
        <v>7.2842245323215718E-2</v>
      </c>
      <c r="N2188" s="13">
        <f t="shared" si="2857"/>
        <v>9.3686723911598768E-2</v>
      </c>
      <c r="O2188" s="13">
        <f t="shared" si="2858"/>
        <v>9.7120565689443522E-2</v>
      </c>
      <c r="P2188" s="13">
        <f t="shared" si="2859"/>
        <v>0.12491250899133463</v>
      </c>
      <c r="Q2188" s="13">
        <f t="shared" si="2860"/>
        <v>6.0248020900110368E-2</v>
      </c>
      <c r="R2188" s="13">
        <f t="shared" si="2861"/>
        <v>6.4745425116867525E-2</v>
      </c>
      <c r="S2188" s="13">
        <f t="shared" si="2862"/>
        <v>5.3551118699306996E-2</v>
      </c>
      <c r="T2188" s="13">
        <f t="shared" si="2863"/>
        <v>8.0328686266117152E-2</v>
      </c>
      <c r="U2188" s="13">
        <f t="shared" si="2864"/>
        <v>8.3272924119073236E-2</v>
      </c>
      <c r="V2188" s="13">
        <f t="shared" si="2865"/>
        <v>1.020348771260087E-2</v>
      </c>
      <c r="W2188" s="13">
        <f t="shared" si="2866"/>
        <v>2.5829515437748855E-2</v>
      </c>
      <c r="X2188" s="13">
        <f t="shared" si="2867"/>
        <v>3.4438492933150551E-2</v>
      </c>
      <c r="Y2188" s="13">
        <f t="shared" si="2868"/>
        <v>2.2958421313884814E-2</v>
      </c>
      <c r="Z2188" s="13">
        <f t="shared" si="2869"/>
        <v>2.8775025102773147E-2</v>
      </c>
      <c r="AA2188" s="13">
        <f t="shared" si="2870"/>
        <v>3.7009263242653433E-2</v>
      </c>
      <c r="AB2188" s="13">
        <f t="shared" si="2871"/>
        <v>2.3799902187261999E-2</v>
      </c>
      <c r="AC2188" s="13">
        <f t="shared" si="2872"/>
        <v>1.0935817918810578E-3</v>
      </c>
      <c r="AD2188" s="13">
        <f t="shared" si="2873"/>
        <v>8.3052172226750019E-3</v>
      </c>
      <c r="AE2188" s="13">
        <f t="shared" si="2874"/>
        <v>1.1073346122992579E-2</v>
      </c>
      <c r="AF2188" s="13">
        <f t="shared" si="2875"/>
        <v>7.3820461928930034E-3</v>
      </c>
      <c r="AG2188" s="13">
        <f t="shared" si="2876"/>
        <v>3.2808273963280793E-3</v>
      </c>
      <c r="AH2188" s="13">
        <f t="shared" si="2877"/>
        <v>9.5914352423818669E-3</v>
      </c>
      <c r="AI2188" s="13">
        <f t="shared" si="2878"/>
        <v>1.2336112670357465E-2</v>
      </c>
      <c r="AJ2188" s="13">
        <f t="shared" si="2879"/>
        <v>7.9331023965691118E-3</v>
      </c>
      <c r="AK2188" s="13">
        <f t="shared" si="2880"/>
        <v>3.4010775418026875E-3</v>
      </c>
      <c r="AL2188" s="13">
        <f t="shared" si="2881"/>
        <v>7.5012539662923134E-5</v>
      </c>
      <c r="AM2188" s="13">
        <f t="shared" si="2882"/>
        <v>2.1363663064313085E-3</v>
      </c>
      <c r="AN2188" s="13">
        <f t="shared" si="2883"/>
        <v>2.8484171963648638E-3</v>
      </c>
      <c r="AO2188" s="13">
        <f t="shared" si="2884"/>
        <v>1.8988973239566363E-3</v>
      </c>
      <c r="AP2188" s="13">
        <f t="shared" si="2885"/>
        <v>8.4393326734379418E-4</v>
      </c>
      <c r="AQ2188" s="13">
        <f t="shared" si="2886"/>
        <v>2.8130405633737039E-4</v>
      </c>
      <c r="AR2188" s="13">
        <f t="shared" si="2887"/>
        <v>2.5576521217335465E-3</v>
      </c>
      <c r="AS2188" s="13">
        <f t="shared" si="2888"/>
        <v>3.2895478046775194E-3</v>
      </c>
      <c r="AT2188" s="13">
        <f t="shared" si="2889"/>
        <v>2.1154410850691176E-3</v>
      </c>
      <c r="AU2188" s="13">
        <f t="shared" si="2890"/>
        <v>9.0693133729710402E-4</v>
      </c>
      <c r="AV2188" s="13">
        <f t="shared" si="2891"/>
        <v>2.9161452062300265E-4</v>
      </c>
      <c r="AW2188" s="13">
        <f t="shared" si="2892"/>
        <v>3.5731724440685003E-6</v>
      </c>
      <c r="AX2188" s="13">
        <f t="shared" si="2893"/>
        <v>4.5795119630687224E-4</v>
      </c>
      <c r="AY2188" s="13">
        <f t="shared" si="2894"/>
        <v>6.1058633003595276E-4</v>
      </c>
      <c r="AZ2188" s="13">
        <f t="shared" si="2895"/>
        <v>4.0704737691846791E-4</v>
      </c>
      <c r="BA2188" s="13">
        <f t="shared" si="2896"/>
        <v>1.8090542254846435E-4</v>
      </c>
      <c r="BB2188" s="13">
        <f t="shared" si="2897"/>
        <v>6.0300299970966918E-5</v>
      </c>
      <c r="BC2188" s="13">
        <f t="shared" si="2898"/>
        <v>1.6079677990258028E-5</v>
      </c>
      <c r="BD2188" s="13">
        <f t="shared" si="2899"/>
        <v>5.6835292898455556E-4</v>
      </c>
      <c r="BE2188" s="13">
        <f t="shared" si="2900"/>
        <v>7.3099234799608851E-4</v>
      </c>
      <c r="BF2188" s="13">
        <f t="shared" si="2901"/>
        <v>4.7008626645377521E-4</v>
      </c>
      <c r="BG2188" s="13">
        <f t="shared" si="2902"/>
        <v>2.0153525866970455E-4</v>
      </c>
      <c r="BH2188" s="13">
        <f t="shared" si="2903"/>
        <v>6.4801606724441499E-5</v>
      </c>
      <c r="BI2188" s="13">
        <f t="shared" si="2904"/>
        <v>1.6669036522095883E-5</v>
      </c>
      <c r="BJ2188" s="14">
        <f t="shared" si="2905"/>
        <v>0.35727308615170417</v>
      </c>
      <c r="BK2188" s="14">
        <f t="shared" si="2906"/>
        <v>0.2632885413880382</v>
      </c>
      <c r="BL2188" s="14">
        <f t="shared" si="2907"/>
        <v>0.3504234325211617</v>
      </c>
      <c r="BM2188" s="14">
        <f t="shared" si="2908"/>
        <v>0.48559758207351483</v>
      </c>
      <c r="BN2188" s="14">
        <f t="shared" si="2909"/>
        <v>0.51355548993257061</v>
      </c>
    </row>
    <row r="2189" spans="1:66" s="15" customFormat="1" x14ac:dyDescent="0.25">
      <c r="A2189" s="15" t="s">
        <v>337</v>
      </c>
      <c r="B2189" s="15" t="s">
        <v>88</v>
      </c>
      <c r="C2189" s="15" t="s">
        <v>83</v>
      </c>
      <c r="D2189" s="15" t="s">
        <v>441</v>
      </c>
      <c r="E2189" s="15">
        <f>VLOOKUP(A2189,home!$A$2:$E$404,3,FALSE)</f>
        <v>1.2959000000000001</v>
      </c>
      <c r="F2189" s="15">
        <f>VLOOKUP(B2189,home!$B$2:$E$404,3,FALSE)</f>
        <v>0.77170000000000005</v>
      </c>
      <c r="G2189" s="15">
        <f>VLOOKUP(C2189,away!$B$2:$E$404,4,FALSE)</f>
        <v>0.51439999999999997</v>
      </c>
      <c r="H2189" s="15">
        <f>VLOOKUP(A2189,away!$A$2:$E$404,3,FALSE)</f>
        <v>1</v>
      </c>
      <c r="I2189" s="15">
        <f>VLOOKUP(C2189,away!$B$2:$E$404,3,FALSE)</f>
        <v>0.66669999999999996</v>
      </c>
      <c r="J2189" s="15">
        <f>VLOOKUP(B2189,home!$B$2:$E$404,4,FALSE)</f>
        <v>0.75</v>
      </c>
      <c r="K2189" s="16">
        <f t="shared" si="2854"/>
        <v>0.51442367783199994</v>
      </c>
      <c r="L2189" s="16">
        <f t="shared" si="2855"/>
        <v>0.50002499999999994</v>
      </c>
      <c r="M2189" s="17">
        <f t="shared" si="2856"/>
        <v>0.36260228541313788</v>
      </c>
      <c r="N2189" s="17">
        <f t="shared" si="2857"/>
        <v>0.18653120125251491</v>
      </c>
      <c r="O2189" s="17">
        <f t="shared" si="2858"/>
        <v>0.18131020776370421</v>
      </c>
      <c r="P2189" s="17">
        <f t="shared" si="2859"/>
        <v>9.3270263906288745E-2</v>
      </c>
      <c r="Q2189" s="17">
        <f t="shared" si="2860"/>
        <v>4.7978033289369837E-2</v>
      </c>
      <c r="R2189" s="17">
        <f t="shared" si="2861"/>
        <v>4.5329818318523091E-2</v>
      </c>
      <c r="S2189" s="17">
        <f t="shared" si="2862"/>
        <v>5.9978539015804796E-3</v>
      </c>
      <c r="T2189" s="17">
        <f t="shared" si="2863"/>
        <v>2.3990216095517145E-2</v>
      </c>
      <c r="U2189" s="17">
        <f t="shared" si="2864"/>
        <v>2.331873185487101E-2</v>
      </c>
      <c r="V2189" s="17">
        <f t="shared" si="2865"/>
        <v>1.714217963918444E-4</v>
      </c>
      <c r="W2189" s="17">
        <f t="shared" si="2866"/>
        <v>8.2270121132879213E-3</v>
      </c>
      <c r="X2189" s="17">
        <f t="shared" si="2867"/>
        <v>4.1137117319467913E-3</v>
      </c>
      <c r="Y2189" s="17">
        <f t="shared" si="2868"/>
        <v>1.028479354383347E-3</v>
      </c>
      <c r="Z2189" s="17">
        <f t="shared" si="2869"/>
        <v>7.5553474682398371E-3</v>
      </c>
      <c r="AA2189" s="17">
        <f t="shared" si="2870"/>
        <v>3.8866496319106261E-3</v>
      </c>
      <c r="AB2189" s="17">
        <f t="shared" si="2871"/>
        <v>9.9969229904592642E-4</v>
      </c>
      <c r="AC2189" s="17">
        <f t="shared" si="2872"/>
        <v>2.7558700041252755E-6</v>
      </c>
      <c r="AD2189" s="17">
        <f t="shared" si="2873"/>
        <v>1.0580424572214963E-3</v>
      </c>
      <c r="AE2189" s="17">
        <f t="shared" si="2874"/>
        <v>5.2904767967217861E-4</v>
      </c>
      <c r="AF2189" s="17">
        <f t="shared" si="2875"/>
        <v>1.3226853301404051E-4</v>
      </c>
      <c r="AG2189" s="17">
        <f t="shared" si="2876"/>
        <v>2.2045857740115205E-5</v>
      </c>
      <c r="AH2189" s="17">
        <f t="shared" si="2877"/>
        <v>9.4446565445165576E-4</v>
      </c>
      <c r="AI2189" s="17">
        <f t="shared" si="2878"/>
        <v>4.8585549554902753E-4</v>
      </c>
      <c r="AJ2189" s="17">
        <f t="shared" si="2879"/>
        <v>1.2496778545760981E-4</v>
      </c>
      <c r="AK2189" s="17">
        <f t="shared" si="2880"/>
        <v>2.142879593520799E-5</v>
      </c>
      <c r="AL2189" s="17">
        <f t="shared" si="2881"/>
        <v>2.8355113347763423E-8</v>
      </c>
      <c r="AM2189" s="17">
        <f t="shared" si="2882"/>
        <v>1.0885641842925776E-4</v>
      </c>
      <c r="AN2189" s="17">
        <f t="shared" si="2883"/>
        <v>5.4430930625089596E-5</v>
      </c>
      <c r="AO2189" s="17">
        <f t="shared" si="2884"/>
        <v>1.3608413042905211E-5</v>
      </c>
      <c r="AP2189" s="17">
        <f t="shared" si="2885"/>
        <v>2.2681822439262261E-6</v>
      </c>
      <c r="AQ2189" s="17">
        <f t="shared" si="2886"/>
        <v>2.835369566298027E-7</v>
      </c>
      <c r="AR2189" s="17">
        <f t="shared" si="2887"/>
        <v>9.4451287773437845E-5</v>
      </c>
      <c r="AS2189" s="17">
        <f t="shared" si="2888"/>
        <v>4.85879788323805E-5</v>
      </c>
      <c r="AT2189" s="17">
        <f t="shared" si="2889"/>
        <v>1.249740338468827E-5</v>
      </c>
      <c r="AU2189" s="17">
        <f t="shared" si="2890"/>
        <v>2.1429867375004751E-6</v>
      </c>
      <c r="AV2189" s="17">
        <f t="shared" si="2891"/>
        <v>2.7560077976254821E-7</v>
      </c>
      <c r="AW2189" s="17">
        <f t="shared" si="2892"/>
        <v>2.0260098639978295E-10</v>
      </c>
      <c r="AX2189" s="17">
        <f t="shared" si="2893"/>
        <v>9.3330531873329781E-6</v>
      </c>
      <c r="AY2189" s="17">
        <f t="shared" si="2894"/>
        <v>4.6667599199961708E-6</v>
      </c>
      <c r="AZ2189" s="17">
        <f t="shared" si="2895"/>
        <v>1.1667483144980424E-6</v>
      </c>
      <c r="BA2189" s="17">
        <f t="shared" si="2896"/>
        <v>1.9446777531896124E-7</v>
      </c>
      <c r="BB2189" s="17">
        <f t="shared" si="2897"/>
        <v>2.4309687338465892E-8</v>
      </c>
      <c r="BC2189" s="17">
        <f t="shared" si="2898"/>
        <v>2.4310902822832817E-9</v>
      </c>
      <c r="BD2189" s="17">
        <f t="shared" si="2899"/>
        <v>7.8713341948188755E-6</v>
      </c>
      <c r="BE2189" s="17">
        <f t="shared" si="2900"/>
        <v>4.0492006859435091E-6</v>
      </c>
      <c r="BF2189" s="17">
        <f t="shared" si="2901"/>
        <v>1.0415023545714586E-6</v>
      </c>
      <c r="BG2189" s="17">
        <f t="shared" si="2902"/>
        <v>1.7859115723644583E-7</v>
      </c>
      <c r="BH2189" s="17">
        <f t="shared" si="2903"/>
        <v>2.2967879983461357E-8</v>
      </c>
      <c r="BI2189" s="17">
        <f t="shared" si="2904"/>
        <v>2.3630442586192338E-9</v>
      </c>
      <c r="BJ2189" s="18">
        <f t="shared" si="2905"/>
        <v>0.2738048936159404</v>
      </c>
      <c r="BK2189" s="18">
        <f t="shared" si="2906"/>
        <v>0.46204927600243645</v>
      </c>
      <c r="BL2189" s="18">
        <f t="shared" si="2907"/>
        <v>0.25659293881627299</v>
      </c>
      <c r="BM2189" s="18">
        <f t="shared" si="2908"/>
        <v>8.2975979402031885E-2</v>
      </c>
      <c r="BN2189" s="18">
        <f t="shared" si="2909"/>
        <v>0.91702180994353877</v>
      </c>
    </row>
    <row r="2190" spans="1:66" x14ac:dyDescent="0.25">
      <c r="A2190" t="s">
        <v>337</v>
      </c>
      <c r="B2190" t="s">
        <v>75</v>
      </c>
      <c r="C2190" t="s">
        <v>84</v>
      </c>
      <c r="D2190" s="7" t="s">
        <v>437</v>
      </c>
      <c r="E2190" s="10">
        <f>VLOOKUP(A2190,home!$A$2:$E$404,3,FALSE)</f>
        <v>1.2959000000000001</v>
      </c>
      <c r="F2190" s="10">
        <f>VLOOKUP(B2190,home!$B$2:$E$404,3,FALSE)</f>
        <v>1.5432999999999999</v>
      </c>
      <c r="G2190" s="10">
        <f>VLOOKUP(C2190,away!$B$2:$E$404,4,FALSE)</f>
        <v>1.2861</v>
      </c>
      <c r="H2190" s="10">
        <f>VLOOKUP(A2190,away!$A$2:$E$404,3,FALSE)</f>
        <v>1</v>
      </c>
      <c r="I2190" s="10">
        <f>VLOOKUP(C2190,away!$B$2:$E$404,3,FALSE)</f>
        <v>1.3332999999999999</v>
      </c>
      <c r="J2190" s="10">
        <f>VLOOKUP(B2190,home!$B$2:$E$404,4,FALSE)</f>
        <v>1</v>
      </c>
      <c r="K2190" s="12">
        <f t="shared" ref="K2190:K2201" si="2910">E2190*F2190*G2190</f>
        <v>2.5721517326670003</v>
      </c>
      <c r="L2190" s="12">
        <f t="shared" ref="L2190:L2201" si="2911">H2190*I2190*J2190</f>
        <v>1.3332999999999999</v>
      </c>
      <c r="M2190" s="13">
        <f t="shared" ref="M2190:M2201" si="2912">_xlfn.POISSON.DIST(0,K2190,FALSE) * _xlfn.POISSON.DIST(0,L2190,FALSE)</f>
        <v>2.0131858218896653E-2</v>
      </c>
      <c r="N2190" s="13">
        <f t="shared" ref="N2190:N2201" si="2913">_xlfn.POISSON.DIST(1,K2190,FALSE) * _xlfn.POISSON.DIST(0,L2190,FALSE)</f>
        <v>5.1782193999541426E-2</v>
      </c>
      <c r="O2190" s="13">
        <f t="shared" ref="O2190:O2201" si="2914">_xlfn.POISSON.DIST(0,K2190,FALSE) * _xlfn.POISSON.DIST(1,L2190,FALSE)</f>
        <v>2.6841806563254911E-2</v>
      </c>
      <c r="P2190" s="13">
        <f t="shared" ref="P2190:P2201" si="2915">_xlfn.POISSON.DIST(1,K2190,FALSE) * _xlfn.POISSON.DIST(1,L2190,FALSE)</f>
        <v>6.9041199259588584E-2</v>
      </c>
      <c r="Q2190" s="13">
        <f t="shared" ref="Q2190:Q2201" si="2916">_xlfn.POISSON.DIST(2,K2190,FALSE) * _xlfn.POISSON.DIST(0,L2190,FALSE)</f>
        <v>6.6595830008609608E-2</v>
      </c>
      <c r="R2190" s="13">
        <f t="shared" ref="R2190:R2201" si="2917">_xlfn.POISSON.DIST(0,K2190,FALSE) * _xlfn.POISSON.DIST(2,L2190,FALSE)</f>
        <v>1.7894090345393885E-2</v>
      </c>
      <c r="S2190" s="13">
        <f t="shared" ref="S2190:S2201" si="2918">_xlfn.POISSON.DIST(2,K2190,FALSE) * _xlfn.POISSON.DIST(2,L2190,FALSE)</f>
        <v>5.9193333563316956E-2</v>
      </c>
      <c r="T2190" s="13">
        <f t="shared" ref="T2190:T2201" si="2919">_xlfn.POISSON.DIST(2,K2190,FALSE) * _xlfn.POISSON.DIST(1,L2190,FALSE)</f>
        <v>8.879222015047919E-2</v>
      </c>
      <c r="U2190" s="13">
        <f t="shared" ref="U2190:U2201" si="2920">_xlfn.POISSON.DIST(1,K2190,FALSE) * _xlfn.POISSON.DIST(2,L2190,FALSE)</f>
        <v>4.6026315486404727E-2</v>
      </c>
      <c r="V2190" s="13">
        <f t="shared" ref="V2190:V2201" si="2921">_xlfn.POISSON.DIST(3,K2190,FALSE) * _xlfn.POISSON.DIST(3,L2190,FALSE)</f>
        <v>2.2555619130568028E-2</v>
      </c>
      <c r="W2190" s="13">
        <f t="shared" ref="W2190:W2201" si="2922">_xlfn.POISSON.DIST(3,K2190,FALSE) * _xlfn.POISSON.DIST(0,L2190,FALSE)</f>
        <v>5.7098193181680745E-2</v>
      </c>
      <c r="X2190" s="13">
        <f t="shared" ref="X2190:X2201" si="2923">_xlfn.POISSON.DIST(3,K2190,FALSE) * _xlfn.POISSON.DIST(1,L2190,FALSE)</f>
        <v>7.6129020969134945E-2</v>
      </c>
      <c r="Y2190" s="13">
        <f t="shared" ref="Y2190:Y2201" si="2924">_xlfn.POISSON.DIST(3,K2190,FALSE) * _xlfn.POISSON.DIST(2,L2190,FALSE)</f>
        <v>5.0751411829073806E-2</v>
      </c>
      <c r="Z2190" s="13">
        <f t="shared" ref="Z2190:Z2201" si="2925">_xlfn.POISSON.DIST(0,K2190,FALSE) * _xlfn.POISSON.DIST(3,L2190,FALSE)</f>
        <v>7.9527302191712192E-3</v>
      </c>
      <c r="AA2190" s="13">
        <f t="shared" ref="AA2190:AA2201" si="2926">_xlfn.POISSON.DIST(1,K2190,FALSE) * _xlfn.POISSON.DIST(3,L2190,FALSE)</f>
        <v>2.0455628812674469E-2</v>
      </c>
      <c r="AB2190" s="13">
        <f t="shared" ref="AB2190:AB2201" si="2927">_xlfn.POISSON.DIST(2,K2190,FALSE) * _xlfn.POISSON.DIST(3,L2190,FALSE)</f>
        <v>2.6307490546656823E-2</v>
      </c>
      <c r="AC2190" s="13">
        <f t="shared" ref="AC2190:AC2201" si="2928">_xlfn.POISSON.DIST(4,K2190,FALSE) * _xlfn.POISSON.DIST(4,L2190,FALSE)</f>
        <v>4.8345853680164018E-3</v>
      </c>
      <c r="AD2190" s="13">
        <f t="shared" ref="AD2190:AD2201" si="2929">_xlfn.POISSON.DIST(4,K2190,FALSE) * _xlfn.POISSON.DIST(0,L2190,FALSE)</f>
        <v>3.6716304131103807E-2</v>
      </c>
      <c r="AE2190" s="13">
        <f t="shared" ref="AE2190:AE2201" si="2930">_xlfn.POISSON.DIST(4,K2190,FALSE) * _xlfn.POISSON.DIST(1,L2190,FALSE)</f>
        <v>4.8953848298000702E-2</v>
      </c>
      <c r="AF2190" s="13">
        <f t="shared" ref="AF2190:AF2201" si="2931">_xlfn.POISSON.DIST(4,K2190,FALSE) * _xlfn.POISSON.DIST(2,L2190,FALSE)</f>
        <v>3.2635082967862168E-2</v>
      </c>
      <c r="AG2190" s="13">
        <f t="shared" ref="AG2190:AG2201" si="2932">_xlfn.POISSON.DIST(4,K2190,FALSE) * _xlfn.POISSON.DIST(3,L2190,FALSE)</f>
        <v>1.4504118707016872E-2</v>
      </c>
      <c r="AH2190" s="13">
        <f t="shared" ref="AH2190:AH2201" si="2933">_xlfn.POISSON.DIST(0,K2190,FALSE) * _xlfn.POISSON.DIST(4,L2190,FALSE)</f>
        <v>2.6508438003052487E-3</v>
      </c>
      <c r="AI2190" s="13">
        <f t="shared" ref="AI2190:AI2201" si="2934">_xlfn.POISSON.DIST(1,K2190,FALSE) * _xlfn.POISSON.DIST(4,L2190,FALSE)</f>
        <v>6.8183724739847218E-3</v>
      </c>
      <c r="AJ2190" s="13">
        <f t="shared" ref="AJ2190:AJ2201" si="2935">_xlfn.POISSON.DIST(2,K2190,FALSE) * _xlfn.POISSON.DIST(4,L2190,FALSE)</f>
        <v>8.7689442864643911E-3</v>
      </c>
      <c r="AK2190" s="13">
        <f t="shared" ref="AK2190:AK2201" si="2936">_xlfn.POISSON.DIST(3,K2190,FALSE) * _xlfn.POISSON.DIST(4,L2190,FALSE)</f>
        <v>7.5183517466965938E-3</v>
      </c>
      <c r="AL2190" s="13">
        <f t="shared" ref="AL2190:AL2201" si="2937">_xlfn.POISSON.DIST(5,K2190,FALSE) * _xlfn.POISSON.DIST(5,L2190,FALSE)</f>
        <v>6.6319873327422003E-4</v>
      </c>
      <c r="AM2190" s="13">
        <f t="shared" ref="AM2190:AM2201" si="2938">_xlfn.POISSON.DIST(5,K2190,FALSE) * _xlfn.POISSON.DIST(0,L2190,FALSE)</f>
        <v>1.8887981057589428E-2</v>
      </c>
      <c r="AN2190" s="13">
        <f t="shared" ref="AN2190:AN2201" si="2939">_xlfn.POISSON.DIST(5,K2190,FALSE) * _xlfn.POISSON.DIST(1,L2190,FALSE)</f>
        <v>2.5183345144083987E-2</v>
      </c>
      <c r="AO2190" s="13">
        <f t="shared" ref="AO2190:AO2201" si="2940">_xlfn.POISSON.DIST(5,K2190,FALSE) * _xlfn.POISSON.DIST(2,L2190,FALSE)</f>
        <v>1.678847704030359E-2</v>
      </c>
      <c r="AP2190" s="13">
        <f t="shared" ref="AP2190:AP2201" si="2941">_xlfn.POISSON.DIST(5,K2190,FALSE) * _xlfn.POISSON.DIST(3,L2190,FALSE)</f>
        <v>7.4613588126122565E-3</v>
      </c>
      <c r="AQ2190" s="13">
        <f t="shared" ref="AQ2190:AQ2201" si="2942">_xlfn.POISSON.DIST(5,K2190,FALSE) * _xlfn.POISSON.DIST(4,L2190,FALSE)</f>
        <v>2.4870574262139821E-3</v>
      </c>
      <c r="AR2190" s="13">
        <f t="shared" ref="AR2190:AR2201" si="2943">_xlfn.POISSON.DIST(0,K2190,FALSE) * _xlfn.POISSON.DIST(5,L2190,FALSE)</f>
        <v>7.0687400778939719E-4</v>
      </c>
      <c r="AS2190" s="13">
        <f t="shared" ref="AS2190:AS2201" si="2944">_xlfn.POISSON.DIST(1,K2190,FALSE) * _xlfn.POISSON.DIST(5,L2190,FALSE)</f>
        <v>1.8181872039127647E-3</v>
      </c>
      <c r="AT2190" s="13">
        <f t="shared" ref="AT2190:AT2201" si="2945">_xlfn.POISSON.DIST(2,K2190,FALSE) * _xlfn.POISSON.DIST(5,L2190,FALSE)</f>
        <v>2.3383266834285932E-3</v>
      </c>
      <c r="AU2190" s="13">
        <f t="shared" ref="AU2190:AU2201" si="2946">_xlfn.POISSON.DIST(3,K2190,FALSE) * _xlfn.POISSON.DIST(5,L2190,FALSE)</f>
        <v>2.0048436767741121E-3</v>
      </c>
      <c r="AV2190" s="13">
        <f t="shared" ref="AV2190:AV2201" si="2947">_xlfn.POISSON.DIST(4,K2190,FALSE) * _xlfn.POISSON.DIST(5,L2190,FALSE)</f>
        <v>1.289190534235253E-3</v>
      </c>
      <c r="AW2190" s="13">
        <f t="shared" ref="AW2190:AW2201" si="2948">_xlfn.POISSON.DIST(6,K2190,FALSE) * _xlfn.POISSON.DIST(6,L2190,FALSE)</f>
        <v>6.3177967581465615E-5</v>
      </c>
      <c r="AX2190" s="13">
        <f t="shared" ref="AX2190:AX2201" si="2949">_xlfn.POISSON.DIST(6,K2190,FALSE) * _xlfn.POISSON.DIST(0,L2190,FALSE)</f>
        <v>8.0971255339766946E-3</v>
      </c>
      <c r="AY2190" s="13">
        <f t="shared" ref="AY2190:AY2201" si="2950">_xlfn.POISSON.DIST(6,K2190,FALSE) * _xlfn.POISSON.DIST(1,L2190,FALSE)</f>
        <v>1.0795897474451126E-2</v>
      </c>
      <c r="AZ2190" s="13">
        <f t="shared" ref="AZ2190:AZ2201" si="2951">_xlfn.POISSON.DIST(6,K2190,FALSE) * _xlfn.POISSON.DIST(2,L2190,FALSE)</f>
        <v>7.1970850513428438E-3</v>
      </c>
      <c r="BA2190" s="13">
        <f t="shared" ref="BA2190:BA2201" si="2952">_xlfn.POISSON.DIST(6,K2190,FALSE) * _xlfn.POISSON.DIST(3,L2190,FALSE)</f>
        <v>3.1986244996518032E-3</v>
      </c>
      <c r="BB2190" s="13">
        <f t="shared" ref="BB2190:BB2201" si="2953">_xlfn.POISSON.DIST(6,K2190,FALSE) * _xlfn.POISSON.DIST(4,L2190,FALSE)</f>
        <v>1.0661815113464381E-3</v>
      </c>
      <c r="BC2190" s="13">
        <f t="shared" ref="BC2190:BC2201" si="2954">_xlfn.POISSON.DIST(6,K2190,FALSE) * _xlfn.POISSON.DIST(5,L2190,FALSE)</f>
        <v>2.8430796181564099E-4</v>
      </c>
      <c r="BD2190" s="13">
        <f t="shared" ref="BD2190:BD2201" si="2955">_xlfn.POISSON.DIST(0,K2190,FALSE) * _xlfn.POISSON.DIST(6,L2190,FALSE)</f>
        <v>1.57079185764267E-4</v>
      </c>
      <c r="BE2190" s="13">
        <f t="shared" ref="BE2190:BE2201" si="2956">_xlfn.POISSON.DIST(1,K2190,FALSE) * _xlfn.POISSON.DIST(6,L2190,FALSE)</f>
        <v>4.0403149982948104E-4</v>
      </c>
      <c r="BF2190" s="13">
        <f t="shared" ref="BF2190:BF2201" si="2957">_xlfn.POISSON.DIST(2,K2190,FALSE) * _xlfn.POISSON.DIST(6,L2190,FALSE)</f>
        <v>5.1961516116922322E-4</v>
      </c>
      <c r="BG2190" s="13">
        <f t="shared" ref="BG2190:BG2201" si="2958">_xlfn.POISSON.DIST(3,K2190,FALSE) * _xlfn.POISSON.DIST(6,L2190,FALSE)</f>
        <v>4.4550967904048678E-4</v>
      </c>
      <c r="BH2190" s="13">
        <f t="shared" ref="BH2190:BH2201" si="2959">_xlfn.POISSON.DIST(4,K2190,FALSE) * _xlfn.POISSON.DIST(6,L2190,FALSE)</f>
        <v>2.8647962321597678E-4</v>
      </c>
      <c r="BI2190" s="13">
        <f t="shared" ref="BI2190:BI2201" si="2960">_xlfn.POISSON.DIST(5,K2190,FALSE) * _xlfn.POISSON.DIST(6,L2190,FALSE)</f>
        <v>1.4737381184575275E-4</v>
      </c>
      <c r="BJ2190" s="14">
        <f t="shared" ref="BJ2190:BJ2201" si="2961">SUM(N2190,Q2190,T2190,W2190,X2190,Y2190,AD2190,AE2190,AF2190,AG2190,AM2190,AN2190,AO2190,AP2190,AQ2190,AX2190,AY2190,AZ2190,BA2190,BB2190,BC2190)</f>
        <v>0.62540566575589096</v>
      </c>
      <c r="BK2190" s="14">
        <f t="shared" ref="BK2190:BK2201" si="2962">SUM(M2190,P2190,S2190,V2190,AC2190,AL2190,AY2190)</f>
        <v>0.18721569174811195</v>
      </c>
      <c r="BL2190" s="14">
        <f t="shared" ref="BL2190:BL2201" si="2963">SUM(O2190,R2190,U2190,AA2190,AB2190,AH2190,AI2190,AJ2190,AK2190,AR2190,AS2190,AT2190,AU2190,AV2190,BD2190,BE2190,BF2190,BG2190,BH2190,BI2190)</f>
        <v>0.17339935512884114</v>
      </c>
      <c r="BM2190" s="14">
        <f t="shared" ref="BM2190:BM2201" si="2964">SUM(S2190:BI2190)</f>
        <v>0.73095374494986032</v>
      </c>
      <c r="BN2190" s="14">
        <f t="shared" ref="BN2190:BN2201" si="2965">SUM(M2190:R2190)</f>
        <v>0.25228697839528508</v>
      </c>
    </row>
    <row r="2191" spans="1:66" x14ac:dyDescent="0.25">
      <c r="A2191" t="s">
        <v>349</v>
      </c>
      <c r="B2191" t="s">
        <v>99</v>
      </c>
      <c r="C2191" t="s">
        <v>106</v>
      </c>
      <c r="D2191" s="7" t="s">
        <v>437</v>
      </c>
      <c r="E2191" s="10">
        <f>VLOOKUP(A2191,home!$A$2:$E$404,3,FALSE)</f>
        <v>1.6087</v>
      </c>
      <c r="F2191" s="10">
        <f>VLOOKUP(B2191,home!$B$2:$E$404,3,FALSE)</f>
        <v>0.25900000000000001</v>
      </c>
      <c r="G2191" s="10">
        <f>VLOOKUP(C2191,away!$B$2:$E$404,4,FALSE)</f>
        <v>0.88060000000000005</v>
      </c>
      <c r="H2191" s="10">
        <f>VLOOKUP(A2191,away!$A$2:$E$404,3,FALSE)</f>
        <v>1.2608999999999999</v>
      </c>
      <c r="I2191" s="10">
        <f>VLOOKUP(C2191,away!$B$2:$E$404,3,FALSE)</f>
        <v>1.5201</v>
      </c>
      <c r="J2191" s="10">
        <f>VLOOKUP(B2191,home!$B$2:$E$404,4,FALSE)</f>
        <v>1.3218000000000001</v>
      </c>
      <c r="K2191" s="12">
        <f t="shared" si="2910"/>
        <v>0.36690489598000003</v>
      </c>
      <c r="L2191" s="12">
        <f t="shared" si="2911"/>
        <v>2.5334862481619997</v>
      </c>
      <c r="M2191" s="13">
        <f t="shared" si="2912"/>
        <v>5.5001702254763571E-2</v>
      </c>
      <c r="N2191" s="13">
        <f t="shared" si="2913"/>
        <v>2.0180393844506962E-2</v>
      </c>
      <c r="O2191" s="13">
        <f t="shared" si="2914"/>
        <v>0.13934605628794436</v>
      </c>
      <c r="P2191" s="13">
        <f t="shared" si="2915"/>
        <v>5.1126750287551453E-2</v>
      </c>
      <c r="Q2191" s="13">
        <f t="shared" si="2916"/>
        <v>3.7021426521771303E-3</v>
      </c>
      <c r="R2191" s="13">
        <f t="shared" si="2917"/>
        <v>0.17651565867055755</v>
      </c>
      <c r="S2191" s="13">
        <f t="shared" si="2918"/>
        <v>1.1881198616626707E-2</v>
      </c>
      <c r="T2191" s="13">
        <f t="shared" si="2919"/>
        <v>9.3793274980247514E-3</v>
      </c>
      <c r="U2191" s="13">
        <f t="shared" si="2920"/>
        <v>6.4764459383362116E-2</v>
      </c>
      <c r="V2191" s="13">
        <f t="shared" si="2921"/>
        <v>1.2271278279421412E-3</v>
      </c>
      <c r="W2191" s="13">
        <f t="shared" si="2922"/>
        <v>4.5277808823339063E-4</v>
      </c>
      <c r="X2191" s="13">
        <f t="shared" si="2923"/>
        <v>1.1471070600083755E-3</v>
      </c>
      <c r="Y2191" s="13">
        <f t="shared" si="2924"/>
        <v>1.4530899808503812E-3</v>
      </c>
      <c r="Z2191" s="13">
        <f t="shared" si="2925"/>
        <v>0.14906666460903831</v>
      </c>
      <c r="AA2191" s="13">
        <f t="shared" si="2926"/>
        <v>5.4693289072464756E-2</v>
      </c>
      <c r="AB2191" s="13">
        <f t="shared" si="2927"/>
        <v>1.0033617768968378E-2</v>
      </c>
      <c r="AC2191" s="13">
        <f t="shared" si="2928"/>
        <v>7.1292177626045174E-5</v>
      </c>
      <c r="AD2191" s="13">
        <f t="shared" si="2929"/>
        <v>4.1531624341323845E-5</v>
      </c>
      <c r="AE2191" s="13">
        <f t="shared" si="2930"/>
        <v>1.0521979913257413E-4</v>
      </c>
      <c r="AF2191" s="13">
        <f t="shared" si="2931"/>
        <v>1.3328645706837228E-4</v>
      </c>
      <c r="AG2191" s="13">
        <f t="shared" si="2932"/>
        <v>1.1255980201631864E-4</v>
      </c>
      <c r="AH2191" s="13">
        <f t="shared" si="2933"/>
        <v>9.4414586211593945E-2</v>
      </c>
      <c r="AI2191" s="13">
        <f t="shared" si="2934"/>
        <v>3.4641173932959624E-2</v>
      </c>
      <c r="AJ2191" s="13">
        <f t="shared" si="2935"/>
        <v>6.3550081592488195E-3</v>
      </c>
      <c r="AK2191" s="13">
        <f t="shared" si="2936"/>
        <v>7.7722786920708014E-4</v>
      </c>
      <c r="AL2191" s="13">
        <f t="shared" si="2937"/>
        <v>2.6507814947686592E-6</v>
      </c>
      <c r="AM2191" s="13">
        <f t="shared" si="2938"/>
        <v>3.0476312617667732E-6</v>
      </c>
      <c r="AN2191" s="13">
        <f t="shared" si="2939"/>
        <v>7.7211318911547235E-6</v>
      </c>
      <c r="AO2191" s="13">
        <f t="shared" si="2940"/>
        <v>9.780690733242777E-6</v>
      </c>
      <c r="AP2191" s="13">
        <f t="shared" si="2941"/>
        <v>8.2597484900653581E-6</v>
      </c>
      <c r="AQ2191" s="13">
        <f t="shared" si="2942"/>
        <v>5.2314898032143588E-6</v>
      </c>
      <c r="AR2191" s="13">
        <f t="shared" si="2943"/>
        <v>4.7839611158595731E-2</v>
      </c>
      <c r="AS2191" s="13">
        <f t="shared" si="2944"/>
        <v>1.7552587555868217E-2</v>
      </c>
      <c r="AT2191" s="13">
        <f t="shared" si="2945"/>
        <v>3.2200651556828358E-3</v>
      </c>
      <c r="AU2191" s="13">
        <f t="shared" si="2946"/>
        <v>3.9381922366487796E-4</v>
      </c>
      <c r="AV2191" s="13">
        <f t="shared" si="2947"/>
        <v>3.6123550323421585E-5</v>
      </c>
      <c r="AW2191" s="13">
        <f t="shared" si="2948"/>
        <v>6.8445277345010668E-8</v>
      </c>
      <c r="AX2191" s="13">
        <f t="shared" si="2949"/>
        <v>1.8636513851398911E-7</v>
      </c>
      <c r="AY2191" s="13">
        <f t="shared" si="2950"/>
        <v>4.7215351556199762E-7</v>
      </c>
      <c r="AZ2191" s="13">
        <f t="shared" si="2951"/>
        <v>5.9809721934883211E-7</v>
      </c>
      <c r="BA2191" s="13">
        <f t="shared" si="2952"/>
        <v>5.0509036009473239E-7</v>
      </c>
      <c r="BB2191" s="13">
        <f t="shared" si="2953"/>
        <v>3.1990987034479933E-7</v>
      </c>
      <c r="BC2191" s="13">
        <f t="shared" si="2954"/>
        <v>1.620974514339674E-7</v>
      </c>
      <c r="BD2191" s="13">
        <f t="shared" si="2955"/>
        <v>2.0200166164619938E-2</v>
      </c>
      <c r="BE2191" s="13">
        <f t="shared" si="2956"/>
        <v>7.4115398654085955E-3</v>
      </c>
      <c r="BF2191" s="13">
        <f t="shared" si="2957"/>
        <v>1.3596651316846822E-3</v>
      </c>
      <c r="BG2191" s="13">
        <f t="shared" si="2958"/>
        <v>1.6628926456946718E-4</v>
      </c>
      <c r="BH2191" s="13">
        <f t="shared" si="2959"/>
        <v>1.5253086329862758E-5</v>
      </c>
      <c r="BI2191" s="13">
        <f t="shared" si="2960"/>
        <v>1.1192864106464514E-6</v>
      </c>
      <c r="BJ2191" s="14">
        <f t="shared" si="2961"/>
        <v>3.6743721212094328E-2</v>
      </c>
      <c r="BK2191" s="14">
        <f t="shared" si="2962"/>
        <v>0.11931119409952023</v>
      </c>
      <c r="BL2191" s="14">
        <f t="shared" si="2963"/>
        <v>0.67973731679946503</v>
      </c>
      <c r="BM2191" s="14">
        <f t="shared" si="2964"/>
        <v>0.53898578901437866</v>
      </c>
      <c r="BN2191" s="14">
        <f t="shared" si="2965"/>
        <v>0.44587270399750101</v>
      </c>
    </row>
    <row r="2192" spans="1:66" x14ac:dyDescent="0.25">
      <c r="A2192" t="s">
        <v>338</v>
      </c>
      <c r="B2192" t="s">
        <v>109</v>
      </c>
      <c r="C2192" t="s">
        <v>116</v>
      </c>
      <c r="D2192" s="7" t="s">
        <v>437</v>
      </c>
      <c r="E2192" s="10">
        <f>VLOOKUP(A2192,home!$A$2:$E$404,3,FALSE)</f>
        <v>1.2710999999999999</v>
      </c>
      <c r="F2192" s="10">
        <f>VLOOKUP(B2192,home!$B$2:$E$404,3,FALSE)</f>
        <v>0.91090000000000004</v>
      </c>
      <c r="G2192" s="10">
        <f>VLOOKUP(C2192,away!$B$2:$E$404,4,FALSE)</f>
        <v>1.4492</v>
      </c>
      <c r="H2192" s="10">
        <f>VLOOKUP(A2192,away!$A$2:$E$404,3,FALSE)</f>
        <v>0.94469999999999998</v>
      </c>
      <c r="I2192" s="10">
        <f>VLOOKUP(C2192,away!$B$2:$E$404,3,FALSE)</f>
        <v>0.78</v>
      </c>
      <c r="J2192" s="10">
        <f>VLOOKUP(B2192,home!$B$2:$E$404,4,FALSE)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338</v>
      </c>
      <c r="B2193" t="s">
        <v>118</v>
      </c>
      <c r="C2193" t="s">
        <v>125</v>
      </c>
      <c r="D2193" s="7" t="s">
        <v>437</v>
      </c>
      <c r="E2193" s="10">
        <f>VLOOKUP(A2193,home!$A$2:$E$404,3,FALSE)</f>
        <v>1.2710999999999999</v>
      </c>
      <c r="F2193" s="10">
        <f>VLOOKUP(B2193,home!$B$2:$E$404,3,FALSE)</f>
        <v>0.74529999999999996</v>
      </c>
      <c r="G2193" s="10">
        <f>VLOOKUP(C2193,away!$B$2:$E$404,4,FALSE)</f>
        <v>0.70389999999999997</v>
      </c>
      <c r="H2193" s="10">
        <f>VLOOKUP(A2193,away!$A$2:$E$404,3,FALSE)</f>
        <v>0.94469999999999998</v>
      </c>
      <c r="I2193" s="10">
        <f>VLOOKUP(C2193,away!$B$2:$E$404,3,FALSE)</f>
        <v>1.3928</v>
      </c>
      <c r="J2193" s="10">
        <f>VLOOKUP(B2193,home!$B$2:$E$404,4,FALSE)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356</v>
      </c>
      <c r="B2194" t="s">
        <v>328</v>
      </c>
      <c r="C2194" t="s">
        <v>331</v>
      </c>
      <c r="D2194" s="7" t="s">
        <v>437</v>
      </c>
      <c r="E2194" s="10">
        <f>VLOOKUP(A2194,home!$A$2:$E$404,3,FALSE)</f>
        <v>1.6769000000000001</v>
      </c>
      <c r="F2194" s="10">
        <f>VLOOKUP(B2194,home!$B$2:$E$404,3,FALSE)</f>
        <v>1.2844</v>
      </c>
      <c r="G2194" s="10">
        <f>VLOOKUP(C2194,away!$B$2:$E$404,4,FALSE)</f>
        <v>0.77980000000000005</v>
      </c>
      <c r="H2194" s="10">
        <f>VLOOKUP(A2194,away!$A$2:$E$404,3,FALSE)</f>
        <v>1.5230999999999999</v>
      </c>
      <c r="I2194" s="10">
        <f>VLOOKUP(C2194,away!$B$2:$E$404,3,FALSE)</f>
        <v>0.85860000000000003</v>
      </c>
      <c r="J2194" s="10">
        <f>VLOOKUP(B2194,home!$B$2:$E$404,4,FALSE)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289</v>
      </c>
      <c r="B2195" t="s">
        <v>305</v>
      </c>
      <c r="C2195" t="s">
        <v>306</v>
      </c>
      <c r="D2195" s="7" t="s">
        <v>437</v>
      </c>
      <c r="E2195" s="10">
        <f>VLOOKUP(A2195,home!$A$2:$E$404,3,FALSE)</f>
        <v>1.6667000000000001</v>
      </c>
      <c r="F2195" s="10">
        <f>VLOOKUP(B2195,home!$B$2:$E$404,3,FALSE)</f>
        <v>0.9</v>
      </c>
      <c r="G2195" s="10">
        <f>VLOOKUP(C2195,away!$B$2:$E$404,4,FALSE)</f>
        <v>0.3</v>
      </c>
      <c r="H2195" s="10">
        <f>VLOOKUP(A2195,away!$A$2:$E$404,3,FALSE)</f>
        <v>0.93330000000000002</v>
      </c>
      <c r="I2195" s="10">
        <f>VLOOKUP(C2195,away!$B$2:$E$404,3,FALSE)</f>
        <v>0.1</v>
      </c>
      <c r="J2195" s="10">
        <f>VLOOKUP(B2195,home!$B$2:$E$404,4,FALSE)</f>
        <v>1.6072</v>
      </c>
      <c r="K2195" s="12">
        <f t="shared" si="2910"/>
        <v>0.45000900000000005</v>
      </c>
      <c r="L2195" s="12">
        <f t="shared" si="2911"/>
        <v>0.14999997600000001</v>
      </c>
      <c r="M2195" s="13">
        <f t="shared" si="2912"/>
        <v>0.54880670998288916</v>
      </c>
      <c r="N2195" s="13">
        <f t="shared" si="2913"/>
        <v>0.24696795875269004</v>
      </c>
      <c r="O2195" s="13">
        <f t="shared" si="2914"/>
        <v>8.2320993326072345E-2</v>
      </c>
      <c r="P2195" s="13">
        <f t="shared" si="2915"/>
        <v>3.7045187885672501E-2</v>
      </c>
      <c r="Q2195" s="13">
        <f t="shared" si="2916"/>
        <v>5.5568902075169638E-2</v>
      </c>
      <c r="R2195" s="13">
        <f t="shared" si="2917"/>
        <v>6.1740735116035056E-3</v>
      </c>
      <c r="S2195" s="13">
        <f t="shared" si="2918"/>
        <v>6.2514994829762692E-4</v>
      </c>
      <c r="T2195" s="13">
        <f t="shared" si="2919"/>
        <v>8.3353339776217963E-3</v>
      </c>
      <c r="U2195" s="13">
        <f t="shared" si="2920"/>
        <v>2.7783886468831826E-3</v>
      </c>
      <c r="V2195" s="13">
        <f t="shared" si="2921"/>
        <v>4.6887176345295107E-6</v>
      </c>
      <c r="W2195" s="13">
        <f t="shared" si="2922"/>
        <v>8.335502017981675E-3</v>
      </c>
      <c r="X2195" s="13">
        <f t="shared" si="2923"/>
        <v>1.2503251026452029E-3</v>
      </c>
      <c r="Y2195" s="13">
        <f t="shared" si="2924"/>
        <v>9.3774367694488979E-5</v>
      </c>
      <c r="Z2195" s="13">
        <f t="shared" si="2925"/>
        <v>3.0870362618758742E-4</v>
      </c>
      <c r="AA2195" s="13">
        <f t="shared" si="2926"/>
        <v>1.3891941011705004E-4</v>
      </c>
      <c r="AB2195" s="13">
        <f t="shared" si="2927"/>
        <v>3.1257492413681779E-5</v>
      </c>
      <c r="AC2195" s="13">
        <f t="shared" si="2928"/>
        <v>1.9780919966274071E-8</v>
      </c>
      <c r="AD2195" s="13">
        <f t="shared" si="2929"/>
        <v>9.377627319024787E-4</v>
      </c>
      <c r="AE2195" s="13">
        <f t="shared" si="2930"/>
        <v>1.4066438727906625E-4</v>
      </c>
      <c r="AF2195" s="13">
        <f t="shared" si="2931"/>
        <v>1.054982735795732E-5</v>
      </c>
      <c r="AG2195" s="13">
        <f t="shared" si="2932"/>
        <v>5.2749128349924753E-7</v>
      </c>
      <c r="AH2195" s="13">
        <f t="shared" si="2933"/>
        <v>1.1576384129812764E-5</v>
      </c>
      <c r="AI2195" s="13">
        <f t="shared" si="2934"/>
        <v>5.2094770458729135E-6</v>
      </c>
      <c r="AJ2195" s="13">
        <f t="shared" si="2935"/>
        <v>1.1721557779681116E-6</v>
      </c>
      <c r="AK2195" s="13">
        <f t="shared" si="2936"/>
        <v>1.7582688316255073E-7</v>
      </c>
      <c r="AL2195" s="13">
        <f t="shared" si="2937"/>
        <v>5.3409543533089833E-11</v>
      </c>
      <c r="AM2195" s="13">
        <f t="shared" si="2938"/>
        <v>8.4400333844140529E-5</v>
      </c>
      <c r="AN2195" s="13">
        <f t="shared" si="2939"/>
        <v>1.2660048051013068E-5</v>
      </c>
      <c r="AO2195" s="13">
        <f t="shared" si="2940"/>
        <v>9.4950345190540336E-7</v>
      </c>
      <c r="AP2195" s="13">
        <f t="shared" si="2941"/>
        <v>4.7475164999242583E-8</v>
      </c>
      <c r="AQ2195" s="13">
        <f t="shared" si="2942"/>
        <v>1.780318402620606E-9</v>
      </c>
      <c r="AR2195" s="13">
        <f t="shared" si="2943"/>
        <v>3.4729146832773898E-7</v>
      </c>
      <c r="AS2195" s="13">
        <f t="shared" si="2944"/>
        <v>1.5628428637069754E-7</v>
      </c>
      <c r="AT2195" s="13">
        <f t="shared" si="2945"/>
        <v>3.5164667712695607E-8</v>
      </c>
      <c r="AU2195" s="13">
        <f t="shared" si="2946"/>
        <v>5.2748056509074818E-9</v>
      </c>
      <c r="AV2195" s="13">
        <f t="shared" si="2947"/>
        <v>5.934275040398061E-10</v>
      </c>
      <c r="AW2195" s="13">
        <f t="shared" si="2948"/>
        <v>1.0014488095924252E-13</v>
      </c>
      <c r="AX2195" s="13">
        <f t="shared" si="2949"/>
        <v>6.330151638811306E-6</v>
      </c>
      <c r="AY2195" s="13">
        <f t="shared" si="2950"/>
        <v>9.4952259389805671E-7</v>
      </c>
      <c r="AZ2195" s="13">
        <f t="shared" si="2951"/>
        <v>7.1214183148083111E-8</v>
      </c>
      <c r="BA2195" s="13">
        <f t="shared" si="2952"/>
        <v>3.5607085876906928E-9</v>
      </c>
      <c r="BB2195" s="13">
        <f t="shared" si="2953"/>
        <v>1.3352655067414937E-10</v>
      </c>
      <c r="BC2195" s="13">
        <f t="shared" si="2954"/>
        <v>4.0057958792970375E-12</v>
      </c>
      <c r="BD2195" s="13">
        <f t="shared" si="2955"/>
        <v>8.682285319027612E-9</v>
      </c>
      <c r="BE2195" s="13">
        <f t="shared" si="2956"/>
        <v>3.9071065341302975E-9</v>
      </c>
      <c r="BF2195" s="13">
        <f t="shared" si="2957"/>
        <v>8.7911655215872033E-10</v>
      </c>
      <c r="BG2195" s="13">
        <f t="shared" si="2958"/>
        <v>1.3187012017346458E-10</v>
      </c>
      <c r="BH2195" s="13">
        <f t="shared" si="2959"/>
        <v>1.4835685227285155E-11</v>
      </c>
      <c r="BI2195" s="13">
        <f t="shared" si="2960"/>
        <v>1.3352383746890731E-12</v>
      </c>
      <c r="BJ2195" s="14">
        <f t="shared" si="2961"/>
        <v>0.32174671445911307</v>
      </c>
      <c r="BK2195" s="14">
        <f t="shared" si="2962"/>
        <v>0.58648270589141716</v>
      </c>
      <c r="BL2195" s="14">
        <f t="shared" si="2963"/>
        <v>9.1462324456131616E-2</v>
      </c>
      <c r="BM2195" s="14">
        <f t="shared" si="2964"/>
        <v>2.3115673376258566E-2</v>
      </c>
      <c r="BN2195" s="14">
        <f t="shared" si="2965"/>
        <v>0.97688382553409714</v>
      </c>
    </row>
    <row r="2196" spans="1:66" x14ac:dyDescent="0.25">
      <c r="A2196" t="s">
        <v>338</v>
      </c>
      <c r="B2196" t="s">
        <v>113</v>
      </c>
      <c r="C2196" t="s">
        <v>111</v>
      </c>
      <c r="D2196" s="7" t="s">
        <v>442</v>
      </c>
      <c r="E2196" s="10">
        <f>VLOOKUP(A2196,home!$A$2:$E$404,3,FALSE)</f>
        <v>1.2710999999999999</v>
      </c>
      <c r="F2196" s="10">
        <f>VLOOKUP(B2196,home!$B$2:$E$404,3,FALSE)</f>
        <v>1.1180000000000001</v>
      </c>
      <c r="G2196" s="10">
        <f>VLOOKUP(C2196,away!$B$2:$E$404,4,FALSE)</f>
        <v>0.86950000000000005</v>
      </c>
      <c r="H2196" s="10">
        <f>VLOOKUP(A2196,away!$A$2:$E$404,3,FALSE)</f>
        <v>0.94469999999999998</v>
      </c>
      <c r="I2196" s="10">
        <f>VLOOKUP(C2196,away!$B$2:$E$404,3,FALSE)</f>
        <v>1.3928</v>
      </c>
      <c r="J2196" s="10">
        <f>VLOOKUP(B2196,home!$B$2:$E$404,4,FALSE)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338</v>
      </c>
      <c r="B2197" t="s">
        <v>122</v>
      </c>
      <c r="C2197" t="s">
        <v>127</v>
      </c>
      <c r="D2197" s="7" t="s">
        <v>442</v>
      </c>
      <c r="E2197" s="10">
        <f>VLOOKUP(A2197,home!$A$2:$E$404,3,FALSE)</f>
        <v>1.2710999999999999</v>
      </c>
      <c r="F2197" s="10">
        <f>VLOOKUP(B2197,home!$B$2:$E$404,3,FALSE)</f>
        <v>1.2008000000000001</v>
      </c>
      <c r="G2197" s="10">
        <f>VLOOKUP(C2197,away!$B$2:$E$404,4,FALSE)</f>
        <v>0.99380000000000002</v>
      </c>
      <c r="H2197" s="10">
        <f>VLOOKUP(A2197,away!$A$2:$E$404,3,FALSE)</f>
        <v>0.94469999999999998</v>
      </c>
      <c r="I2197" s="10">
        <f>VLOOKUP(C2197,away!$B$2:$E$404,3,FALSE)</f>
        <v>0.72430000000000005</v>
      </c>
      <c r="J2197" s="10">
        <f>VLOOKUP(B2197,home!$B$2:$E$404,4,FALSE)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337</v>
      </c>
      <c r="B2198" t="s">
        <v>92</v>
      </c>
      <c r="C2198" t="s">
        <v>93</v>
      </c>
      <c r="D2198" t="s">
        <v>441</v>
      </c>
      <c r="E2198" s="10">
        <f>VLOOKUP(A2198,home!$A$2:$E$404,3,FALSE)</f>
        <v>1.2959000000000001</v>
      </c>
      <c r="F2198" s="10">
        <f>VLOOKUP(B2198,home!$B$2:$E$404,3,FALSE)</f>
        <v>0.77170000000000005</v>
      </c>
      <c r="G2198" s="10">
        <f>VLOOKUP(C2198,away!$B$2:$E$404,4,FALSE)</f>
        <v>1.0288999999999999</v>
      </c>
      <c r="H2198" s="10">
        <f>VLOOKUP(A2198,away!$A$2:$E$404,3,FALSE)</f>
        <v>1</v>
      </c>
      <c r="I2198" s="10">
        <f>VLOOKUP(C2198,away!$B$2:$E$404,3,FALSE)</f>
        <v>0.66669999999999996</v>
      </c>
      <c r="J2198" s="10">
        <f>VLOOKUP(B2198,home!$B$2:$E$404,4,FALSE)</f>
        <v>1.6667000000000001</v>
      </c>
      <c r="K2198" s="12">
        <f t="shared" si="2910"/>
        <v>1.0289473602670001</v>
      </c>
      <c r="L2198" s="12">
        <f t="shared" si="2911"/>
        <v>1.11118889</v>
      </c>
      <c r="M2198" s="13">
        <f t="shared" si="2912"/>
        <v>0.11763881361003424</v>
      </c>
      <c r="N2198" s="13">
        <f t="shared" si="2913"/>
        <v>0.12104414672898636</v>
      </c>
      <c r="O2198" s="13">
        <f t="shared" si="2914"/>
        <v>0.13071894271625084</v>
      </c>
      <c r="P2198" s="13">
        <f t="shared" si="2915"/>
        <v>0.13450291104477949</v>
      </c>
      <c r="Q2198" s="13">
        <f t="shared" si="2916"/>
        <v>6.2274027626280974E-2</v>
      </c>
      <c r="R2198" s="13">
        <f t="shared" si="2917"/>
        <v>7.2626718429422199E-2</v>
      </c>
      <c r="S2198" s="13">
        <f t="shared" si="2918"/>
        <v>3.844613976533838E-2</v>
      </c>
      <c r="T2198" s="13">
        <f t="shared" si="2919"/>
        <v>6.9198207633876491E-2</v>
      </c>
      <c r="U2198" s="13">
        <f t="shared" si="2920"/>
        <v>7.472907021280864E-2</v>
      </c>
      <c r="V2198" s="13">
        <f t="shared" si="2921"/>
        <v>4.884175703375529E-3</v>
      </c>
      <c r="W2198" s="13">
        <f t="shared" si="2922"/>
        <v>2.1358898779752014E-2</v>
      </c>
      <c r="X2198" s="13">
        <f t="shared" si="2923"/>
        <v>2.3733771026694994E-2</v>
      </c>
      <c r="Y2198" s="13">
        <f t="shared" si="2924"/>
        <v>1.3186351341333689E-2</v>
      </c>
      <c r="Z2198" s="13">
        <f t="shared" si="2925"/>
        <v>2.6900667545310723E-2</v>
      </c>
      <c r="AA2198" s="13">
        <f t="shared" si="2926"/>
        <v>2.7679370860167626E-2</v>
      </c>
      <c r="AB2198" s="13">
        <f t="shared" si="2927"/>
        <v>1.42403077902104E-2</v>
      </c>
      <c r="AC2198" s="13">
        <f t="shared" si="2928"/>
        <v>3.4902163133839067E-4</v>
      </c>
      <c r="AD2198" s="13">
        <f t="shared" si="2929"/>
        <v>5.4942956294089709E-3</v>
      </c>
      <c r="AE2198" s="13">
        <f t="shared" si="2930"/>
        <v>6.1052002617748057E-3</v>
      </c>
      <c r="AF2198" s="13">
        <f t="shared" si="2931"/>
        <v>3.3920153510546289E-3</v>
      </c>
      <c r="AG2198" s="13">
        <f t="shared" si="2932"/>
        <v>1.2563899242671174E-3</v>
      </c>
      <c r="AH2198" s="13">
        <f t="shared" si="2933"/>
        <v>7.4729307274832143E-3</v>
      </c>
      <c r="AI2198" s="13">
        <f t="shared" si="2934"/>
        <v>7.6892523455020052E-3</v>
      </c>
      <c r="AJ2198" s="13">
        <f t="shared" si="2935"/>
        <v>3.9559179516655638E-3</v>
      </c>
      <c r="AK2198" s="13">
        <f t="shared" si="2936"/>
        <v>1.3568104445997064E-3</v>
      </c>
      <c r="AL2198" s="13">
        <f t="shared" si="2937"/>
        <v>1.5962223348572463E-5</v>
      </c>
      <c r="AM2198" s="13">
        <f t="shared" si="2938"/>
        <v>1.1306681968813756E-3</v>
      </c>
      <c r="AN2198" s="13">
        <f t="shared" si="2939"/>
        <v>1.2563859386509172E-3</v>
      </c>
      <c r="AO2198" s="13">
        <f t="shared" si="2940"/>
        <v>6.9804104829056051E-4</v>
      </c>
      <c r="AP2198" s="13">
        <f t="shared" si="2941"/>
        <v>2.5855181920814136E-4</v>
      </c>
      <c r="AQ2198" s="13">
        <f t="shared" si="2942"/>
        <v>7.1824977248343848E-5</v>
      </c>
      <c r="AR2198" s="13">
        <f t="shared" si="2943"/>
        <v>1.6607675200237904E-3</v>
      </c>
      <c r="AS2198" s="13">
        <f t="shared" si="2944"/>
        <v>1.7088423557456509E-3</v>
      </c>
      <c r="AT2198" s="13">
        <f t="shared" si="2945"/>
        <v>8.7915441552846476E-4</v>
      </c>
      <c r="AU2198" s="13">
        <f t="shared" si="2946"/>
        <v>3.0153453837503032E-4</v>
      </c>
      <c r="AV2198" s="13">
        <f t="shared" si="2947"/>
        <v>7.7565791822578975E-5</v>
      </c>
      <c r="AW2198" s="13">
        <f t="shared" si="2948"/>
        <v>5.0695794120557741E-7</v>
      </c>
      <c r="AX2198" s="13">
        <f t="shared" si="2949"/>
        <v>1.9389967608648991E-4</v>
      </c>
      <c r="AY2198" s="13">
        <f t="shared" si="2950"/>
        <v>2.154591658419063E-4</v>
      </c>
      <c r="AZ2198" s="13">
        <f t="shared" si="2951"/>
        <v>1.1970791566609691E-4</v>
      </c>
      <c r="BA2198" s="13">
        <f t="shared" si="2952"/>
        <v>4.4339368644407931E-5</v>
      </c>
      <c r="BB2198" s="13">
        <f t="shared" si="2953"/>
        <v>1.2317353456820118E-5</v>
      </c>
      <c r="BC2198" s="13">
        <f t="shared" si="2954"/>
        <v>2.7373812630843172E-6</v>
      </c>
      <c r="BD2198" s="13">
        <f t="shared" si="2955"/>
        <v>3.0757106952054842E-4</v>
      </c>
      <c r="BE2198" s="13">
        <f t="shared" si="2956"/>
        <v>3.1647444007766622E-4</v>
      </c>
      <c r="BF2198" s="13">
        <f t="shared" si="2957"/>
        <v>1.6281776985494577E-4</v>
      </c>
      <c r="BG2198" s="13">
        <f t="shared" si="2958"/>
        <v>5.584363816560213E-5</v>
      </c>
      <c r="BH2198" s="13">
        <f t="shared" si="2959"/>
        <v>1.4365041019550453E-5</v>
      </c>
      <c r="BI2198" s="13">
        <f t="shared" si="2960"/>
        <v>2.9561742074387236E-6</v>
      </c>
      <c r="BJ2198" s="14">
        <f t="shared" si="2961"/>
        <v>0.33104723714466827</v>
      </c>
      <c r="BK2198" s="14">
        <f t="shared" si="2962"/>
        <v>0.29605248314405652</v>
      </c>
      <c r="BL2198" s="14">
        <f t="shared" si="2963"/>
        <v>0.3459572142324514</v>
      </c>
      <c r="BM2198" s="14">
        <f t="shared" si="2964"/>
        <v>0.36093708970283206</v>
      </c>
      <c r="BN2198" s="14">
        <f t="shared" si="2965"/>
        <v>0.63880556015575407</v>
      </c>
    </row>
    <row r="2199" spans="1:66" x14ac:dyDescent="0.25">
      <c r="A2199" t="s">
        <v>337</v>
      </c>
      <c r="B2199" t="s">
        <v>76</v>
      </c>
      <c r="C2199" t="s">
        <v>86</v>
      </c>
      <c r="D2199" t="s">
        <v>441</v>
      </c>
      <c r="E2199" s="10">
        <f>VLOOKUP(A2199,home!$A$2:$E$404,3,FALSE)</f>
        <v>1.2959000000000001</v>
      </c>
      <c r="F2199" s="10">
        <f>VLOOKUP(B2199,home!$B$2:$E$404,3,FALSE)</f>
        <v>0.77170000000000005</v>
      </c>
      <c r="G2199" s="10">
        <f>VLOOKUP(C2199,away!$B$2:$E$404,4,FALSE)</f>
        <v>1.1575</v>
      </c>
      <c r="H2199" s="10">
        <f>VLOOKUP(A2199,away!$A$2:$E$404,3,FALSE)</f>
        <v>1</v>
      </c>
      <c r="I2199" s="10">
        <f>VLOOKUP(C2199,away!$B$2:$E$404,3,FALSE)</f>
        <v>1.25</v>
      </c>
      <c r="J2199" s="10">
        <f>VLOOKUP(B2199,home!$B$2:$E$404,4,FALSE)</f>
        <v>1</v>
      </c>
      <c r="K2199" s="12">
        <f t="shared" si="2910"/>
        <v>1.1575532797250001</v>
      </c>
      <c r="L2199" s="12">
        <f t="shared" si="2911"/>
        <v>1.25</v>
      </c>
      <c r="M2199" s="13">
        <f t="shared" si="2912"/>
        <v>9.0035316530813786E-2</v>
      </c>
      <c r="N2199" s="13">
        <f t="shared" si="2913"/>
        <v>0.10422067594132202</v>
      </c>
      <c r="O2199" s="13">
        <f t="shared" si="2914"/>
        <v>0.11254414566351724</v>
      </c>
      <c r="P2199" s="13">
        <f t="shared" si="2915"/>
        <v>0.13027584492665253</v>
      </c>
      <c r="Q2199" s="13">
        <f t="shared" si="2916"/>
        <v>6.0320492625516871E-2</v>
      </c>
      <c r="R2199" s="13">
        <f t="shared" si="2917"/>
        <v>7.0340091039698266E-2</v>
      </c>
      <c r="S2199" s="13">
        <f t="shared" si="2918"/>
        <v>4.7125384863685053E-2</v>
      </c>
      <c r="T2199" s="13">
        <f t="shared" si="2919"/>
        <v>7.5400615781896094E-2</v>
      </c>
      <c r="U2199" s="13">
        <f t="shared" si="2920"/>
        <v>8.1422403079157823E-2</v>
      </c>
      <c r="V2199" s="13">
        <f t="shared" si="2921"/>
        <v>7.5764088621196549E-3</v>
      </c>
      <c r="W2199" s="13">
        <f t="shared" si="2922"/>
        <v>2.3274728024431573E-2</v>
      </c>
      <c r="X2199" s="13">
        <f t="shared" si="2923"/>
        <v>2.9093410030539463E-2</v>
      </c>
      <c r="Y2199" s="13">
        <f t="shared" si="2924"/>
        <v>1.8183381269087164E-2</v>
      </c>
      <c r="Z2199" s="13">
        <f t="shared" si="2925"/>
        <v>2.9308371266540956E-2</v>
      </c>
      <c r="AA2199" s="13">
        <f t="shared" si="2926"/>
        <v>3.392600128298244E-2</v>
      </c>
      <c r="AB2199" s="13">
        <f t="shared" si="2927"/>
        <v>1.9635577026535449E-2</v>
      </c>
      <c r="AC2199" s="13">
        <f t="shared" si="2928"/>
        <v>6.8516382241282548E-4</v>
      </c>
      <c r="AD2199" s="13">
        <f t="shared" si="2929"/>
        <v>6.7354344398470375E-3</v>
      </c>
      <c r="AE2199" s="13">
        <f t="shared" si="2930"/>
        <v>8.4192930498087973E-3</v>
      </c>
      <c r="AF2199" s="13">
        <f t="shared" si="2931"/>
        <v>5.2620581561304983E-3</v>
      </c>
      <c r="AG2199" s="13">
        <f t="shared" si="2932"/>
        <v>2.192524231721042E-3</v>
      </c>
      <c r="AH2199" s="13">
        <f t="shared" si="2933"/>
        <v>9.1588660207940469E-3</v>
      </c>
      <c r="AI2199" s="13">
        <f t="shared" si="2934"/>
        <v>1.0601875400932012E-2</v>
      </c>
      <c r="AJ2199" s="13">
        <f t="shared" si="2935"/>
        <v>6.1361178207923264E-3</v>
      </c>
      <c r="AK2199" s="13">
        <f t="shared" si="2936"/>
        <v>2.3676277694123916E-3</v>
      </c>
      <c r="AL2199" s="13">
        <f t="shared" si="2937"/>
        <v>3.9655681489144155E-5</v>
      </c>
      <c r="AM2199" s="13">
        <f t="shared" si="2938"/>
        <v>1.5593248452435312E-3</v>
      </c>
      <c r="AN2199" s="13">
        <f t="shared" si="2939"/>
        <v>1.949156056554414E-3</v>
      </c>
      <c r="AO2199" s="13">
        <f t="shared" si="2940"/>
        <v>1.2182225353465086E-3</v>
      </c>
      <c r="AP2199" s="13">
        <f t="shared" si="2941"/>
        <v>5.0759272306104546E-4</v>
      </c>
      <c r="AQ2199" s="13">
        <f t="shared" si="2942"/>
        <v>1.5862272595657667E-4</v>
      </c>
      <c r="AR2199" s="13">
        <f t="shared" si="2943"/>
        <v>2.2897165051985109E-3</v>
      </c>
      <c r="AS2199" s="13">
        <f t="shared" si="2944"/>
        <v>2.6504688502330016E-3</v>
      </c>
      <c r="AT2199" s="13">
        <f t="shared" si="2945"/>
        <v>1.534029455198081E-3</v>
      </c>
      <c r="AU2199" s="13">
        <f t="shared" si="2946"/>
        <v>5.9190694235309769E-4</v>
      </c>
      <c r="AV2199" s="13">
        <f t="shared" si="2947"/>
        <v>1.7129095560320629E-4</v>
      </c>
      <c r="AW2199" s="13">
        <f t="shared" si="2948"/>
        <v>1.5938737558155848E-6</v>
      </c>
      <c r="AX2199" s="13">
        <f t="shared" si="2949"/>
        <v>3.0083359812805471E-4</v>
      </c>
      <c r="AY2199" s="13">
        <f t="shared" si="2950"/>
        <v>3.7604199766006841E-4</v>
      </c>
      <c r="AZ2199" s="13">
        <f t="shared" si="2951"/>
        <v>2.3502624853754273E-4</v>
      </c>
      <c r="BA2199" s="13">
        <f t="shared" si="2952"/>
        <v>9.7927603557309518E-5</v>
      </c>
      <c r="BB2199" s="13">
        <f t="shared" si="2953"/>
        <v>3.0602376111659215E-5</v>
      </c>
      <c r="BC2199" s="13">
        <f t="shared" si="2954"/>
        <v>7.650594027914802E-6</v>
      </c>
      <c r="BD2199" s="13">
        <f t="shared" si="2955"/>
        <v>4.7702427191635677E-4</v>
      </c>
      <c r="BE2199" s="13">
        <f t="shared" si="2956"/>
        <v>5.5218101046520911E-4</v>
      </c>
      <c r="BF2199" s="13">
        <f t="shared" si="2957"/>
        <v>3.1958946983293374E-4</v>
      </c>
      <c r="BG2199" s="13">
        <f t="shared" si="2958"/>
        <v>1.233139463235621E-4</v>
      </c>
      <c r="BH2199" s="13">
        <f t="shared" si="2959"/>
        <v>3.5685615750668005E-5</v>
      </c>
      <c r="BI2199" s="13">
        <f t="shared" si="2960"/>
        <v>8.2616003102383723E-6</v>
      </c>
      <c r="BJ2199" s="14">
        <f t="shared" si="2961"/>
        <v>0.3395436148544852</v>
      </c>
      <c r="BK2199" s="14">
        <f t="shared" si="2962"/>
        <v>0.27611381668483309</v>
      </c>
      <c r="BL2199" s="14">
        <f t="shared" si="2963"/>
        <v>0.35488617372700698</v>
      </c>
      <c r="BM2199" s="14">
        <f t="shared" si="2964"/>
        <v>0.43174096168144127</v>
      </c>
      <c r="BN2199" s="14">
        <f t="shared" si="2965"/>
        <v>0.56773656672752071</v>
      </c>
    </row>
    <row r="2200" spans="1:66" x14ac:dyDescent="0.25">
      <c r="A2200" t="s">
        <v>338</v>
      </c>
      <c r="B2200" t="s">
        <v>124</v>
      </c>
      <c r="C2200" t="s">
        <v>114</v>
      </c>
      <c r="D2200" t="s">
        <v>441</v>
      </c>
      <c r="E2200" s="10">
        <f>VLOOKUP(A2200,home!$A$2:$E$404,3,FALSE)</f>
        <v>1.2710999999999999</v>
      </c>
      <c r="F2200" s="10">
        <f>VLOOKUP(B2200,home!$B$2:$E$404,3,FALSE)</f>
        <v>0.78669999999999995</v>
      </c>
      <c r="G2200" s="10">
        <f>VLOOKUP(C2200,away!$B$2:$E$404,4,FALSE)</f>
        <v>1.0766</v>
      </c>
      <c r="H2200" s="10">
        <f>VLOOKUP(A2200,away!$A$2:$E$404,3,FALSE)</f>
        <v>0.94469999999999998</v>
      </c>
      <c r="I2200" s="10">
        <f>VLOOKUP(C2200,away!$B$2:$E$404,3,FALSE)</f>
        <v>1.5042</v>
      </c>
      <c r="J2200" s="10">
        <f>VLOOKUP(B2200,home!$B$2:$E$404,4,FALSE)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338</v>
      </c>
      <c r="B2201" s="15" t="s">
        <v>119</v>
      </c>
      <c r="C2201" s="15" t="s">
        <v>115</v>
      </c>
      <c r="D2201" s="15" t="s">
        <v>441</v>
      </c>
      <c r="E2201" s="15">
        <f>VLOOKUP(A2201,home!$A$2:$E$404,3,FALSE)</f>
        <v>1.2710999999999999</v>
      </c>
      <c r="F2201" s="15">
        <f>VLOOKUP(B2201,home!$B$2:$E$404,3,FALSE)</f>
        <v>1.2836000000000001</v>
      </c>
      <c r="G2201" s="15">
        <f>VLOOKUP(C2201,away!$B$2:$E$404,4,FALSE)</f>
        <v>0.99380000000000002</v>
      </c>
      <c r="H2201" s="15">
        <f>VLOOKUP(A2201,away!$A$2:$E$404,3,FALSE)</f>
        <v>0.94469999999999998</v>
      </c>
      <c r="I2201" s="15">
        <f>VLOOKUP(C2201,away!$B$2:$E$404,3,FALSE)</f>
        <v>0.8357</v>
      </c>
      <c r="J2201" s="15">
        <f>VLOOKUP(B2201,home!$B$2:$E$404,4,FALSE)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337</v>
      </c>
      <c r="B2202" t="s">
        <v>77</v>
      </c>
      <c r="C2202" t="s">
        <v>95</v>
      </c>
      <c r="D2202" s="6" t="s">
        <v>443</v>
      </c>
      <c r="E2202" s="10">
        <f>VLOOKUP(A2202,home!$A$2:$E$404,3,FALSE)</f>
        <v>1.2959000000000001</v>
      </c>
      <c r="F2202" s="10">
        <f>VLOOKUP(B2202,home!$B$2:$E$404,3,FALSE)</f>
        <v>0.77170000000000005</v>
      </c>
      <c r="G2202" s="10">
        <f>VLOOKUP(C2202,away!$B$2:$E$404,4,FALSE)</f>
        <v>0.51439999999999997</v>
      </c>
      <c r="H2202" s="10">
        <f>VLOOKUP(A2202,away!$A$2:$E$404,3,FALSE)</f>
        <v>1</v>
      </c>
      <c r="I2202" s="10">
        <f>VLOOKUP(C2202,away!$B$2:$E$404,3,FALSE)</f>
        <v>0.33329999999999999</v>
      </c>
      <c r="J2202" s="10">
        <f>VLOOKUP(B2202,home!$B$2:$E$404,4,FALSE)</f>
        <v>1.3332999999999999</v>
      </c>
      <c r="K2202" s="12">
        <f t="shared" ref="K2202:K2265" si="2966">E2202*F2202*G2202</f>
        <v>0.51442367783199994</v>
      </c>
      <c r="L2202" s="12">
        <f t="shared" ref="L2202:L2265" si="2967">H2202*I2202*J2202</f>
        <v>0.44438888999999998</v>
      </c>
      <c r="M2202" s="13">
        <f t="shared" ref="M2202:M2265" si="2968">_xlfn.POISSON.DIST(0,K2202,FALSE) * _xlfn.POISSON.DIST(0,L2202,FALSE)</f>
        <v>0.38334781535025036</v>
      </c>
      <c r="N2202" s="13">
        <f t="shared" ref="N2202:N2265" si="2969">_xlfn.POISSON.DIST(1,K2202,FALSE) * _xlfn.POISSON.DIST(0,L2202,FALSE)</f>
        <v>0.19720319306133818</v>
      </c>
      <c r="O2202" s="13">
        <f t="shared" ref="O2202:O2265" si="2970">_xlfn.POISSON.DIST(0,K2202,FALSE) * _xlfn.POISSON.DIST(1,L2202,FALSE)</f>
        <v>0.1703555101474227</v>
      </c>
      <c r="P2202" s="13">
        <f t="shared" ref="P2202:P2265" si="2971">_xlfn.POISSON.DIST(1,K2202,FALSE) * _xlfn.POISSON.DIST(1,L2202,FALSE)</f>
        <v>8.7634908068983774E-2</v>
      </c>
      <c r="Q2202" s="13">
        <f t="shared" ref="Q2202:Q2265" si="2972">_xlfn.POISSON.DIST(2,K2202,FALSE) * _xlfn.POISSON.DIST(0,L2202,FALSE)</f>
        <v>5.0722995927413764E-2</v>
      </c>
      <c r="R2202" s="13">
        <f t="shared" ref="R2202:R2265" si="2973">_xlfn.POISSON.DIST(0,K2202,FALSE) * _xlfn.POISSON.DIST(2,L2202,FALSE)</f>
        <v>3.7852048029898458E-2</v>
      </c>
      <c r="S2202" s="13">
        <f t="shared" ref="S2202:S2265" si="2974">_xlfn.POISSON.DIST(2,K2202,FALSE) * _xlfn.POISSON.DIST(2,L2202,FALSE)</f>
        <v>5.0084262937838998E-3</v>
      </c>
      <c r="T2202" s="13">
        <f t="shared" ref="T2202:T2265" si="2975">_xlfn.POISSON.DIST(2,K2202,FALSE) * _xlfn.POISSON.DIST(1,L2202,FALSE)</f>
        <v>2.254073585765792E-2</v>
      </c>
      <c r="U2202" s="13">
        <f t="shared" ref="U2202:U2265" si="2976">_xlfn.POISSON.DIST(1,K2202,FALSE) * _xlfn.POISSON.DIST(2,L2202,FALSE)</f>
        <v>1.9471989761013869E-2</v>
      </c>
      <c r="V2202" s="13">
        <f t="shared" ref="V2202:V2265" si="2977">_xlfn.POISSON.DIST(3,K2202,FALSE) * _xlfn.POISSON.DIST(3,L2202,FALSE)</f>
        <v>1.2721634686447728E-4</v>
      </c>
      <c r="W2202" s="13">
        <f t="shared" ref="W2202:W2265" si="2978">_xlfn.POISSON.DIST(3,K2202,FALSE) * _xlfn.POISSON.DIST(0,L2202,FALSE)</f>
        <v>8.697703371879249E-3</v>
      </c>
      <c r="X2202" s="13">
        <f t="shared" ref="X2202:X2265" si="2979">_xlfn.POISSON.DIST(3,K2202,FALSE) * _xlfn.POISSON.DIST(1,L2202,FALSE)</f>
        <v>3.8651627469786765E-3</v>
      </c>
      <c r="Y2202" s="13">
        <f t="shared" ref="Y2202:Y2265" si="2980">_xlfn.POISSON.DIST(3,K2202,FALSE) * _xlfn.POISSON.DIST(2,L2202,FALSE)</f>
        <v>8.5881769139960239E-4</v>
      </c>
      <c r="Z2202" s="13">
        <f t="shared" ref="Z2202:Z2265" si="2981">_xlfn.POISSON.DIST(0,K2202,FALSE) * _xlfn.POISSON.DIST(3,L2202,FALSE)</f>
        <v>5.607009869411087E-3</v>
      </c>
      <c r="AA2202" s="13">
        <f t="shared" ref="AA2202:AA2265" si="2982">_xlfn.POISSON.DIST(1,K2202,FALSE) * _xlfn.POISSON.DIST(3,L2202,FALSE)</f>
        <v>2.8843786386627728E-3</v>
      </c>
      <c r="AB2202" s="13">
        <f t="shared" ref="AB2202:AB2265" si="2983">_xlfn.POISSON.DIST(2,K2202,FALSE) * _xlfn.POISSON.DIST(3,L2202,FALSE)</f>
        <v>7.4189633378048039E-4</v>
      </c>
      <c r="AC2202" s="13">
        <f t="shared" ref="AC2202:AC2265" si="2984">_xlfn.POISSON.DIST(4,K2202,FALSE) * _xlfn.POISSON.DIST(4,L2202,FALSE)</f>
        <v>1.8176366891765066E-6</v>
      </c>
      <c r="AD2202" s="13">
        <f t="shared" ref="AD2202:AD2265" si="2985">_xlfn.POISSON.DIST(4,K2202,FALSE) * _xlfn.POISSON.DIST(0,L2202,FALSE)</f>
        <v>1.1185761393134772E-3</v>
      </c>
      <c r="AE2202" s="13">
        <f t="shared" ref="AE2202:AE2265" si="2986">_xlfn.POISSON.DIST(4,K2202,FALSE) * _xlfn.POISSON.DIST(1,L2202,FALSE)</f>
        <v>4.9708280893000147E-4</v>
      </c>
      <c r="AF2202" s="13">
        <f t="shared" ref="AF2202:AF2265" si="2987">_xlfn.POISSON.DIST(4,K2202,FALSE) * _xlfn.POISSON.DIST(2,L2202,FALSE)</f>
        <v>1.1044903884924272E-4</v>
      </c>
      <c r="AG2202" s="13">
        <f t="shared" ref="AG2202:AG2265" si="2988">_xlfn.POISSON.DIST(4,K2202,FALSE) * _xlfn.POISSON.DIST(3,L2202,FALSE)</f>
        <v>1.636077525859395E-5</v>
      </c>
      <c r="AH2202" s="13">
        <f t="shared" ref="AH2202:AH2265" si="2989">_xlfn.POISSON.DIST(0,K2202,FALSE) * _xlfn.POISSON.DIST(4,L2202,FALSE)</f>
        <v>6.2292322302165935E-4</v>
      </c>
      <c r="AI2202" s="13">
        <f t="shared" ref="AI2202:AI2265" si="2990">_xlfn.POISSON.DIST(1,K2202,FALSE) * _xlfn.POISSON.DIST(4,L2202,FALSE)</f>
        <v>3.2044645539376507E-4</v>
      </c>
      <c r="AJ2202" s="13">
        <f t="shared" ref="AJ2202:AJ2265" si="2991">_xlfn.POISSON.DIST(2,K2202,FALSE) * _xlfn.POISSON.DIST(4,L2202,FALSE)</f>
        <v>8.2422622065944279E-5</v>
      </c>
      <c r="AK2202" s="13">
        <f t="shared" ref="AK2202:AK2265" si="2992">_xlfn.POISSON.DIST(3,K2202,FALSE) * _xlfn.POISSON.DIST(4,L2202,FALSE)</f>
        <v>1.4133382793240006E-5</v>
      </c>
      <c r="AL2202" s="13">
        <f t="shared" ref="AL2202:AL2265" si="2993">_xlfn.POISSON.DIST(5,K2202,FALSE) * _xlfn.POISSON.DIST(5,L2202,FALSE)</f>
        <v>1.6620772862707928E-8</v>
      </c>
      <c r="AM2202" s="13">
        <f t="shared" ref="AM2202:AM2265" si="2994">_xlfn.POISSON.DIST(5,K2202,FALSE) * _xlfn.POISSON.DIST(0,L2202,FALSE)</f>
        <v>1.1508441030415175E-4</v>
      </c>
      <c r="AN2202" s="13">
        <f t="shared" ref="AN2202:AN2265" si="2995">_xlfn.POISSON.DIST(5,K2202,FALSE) * _xlfn.POISSON.DIST(1,L2202,FALSE)</f>
        <v>5.1142233351366549E-5</v>
      </c>
      <c r="AO2202" s="13">
        <f t="shared" ref="AO2202:AO2265" si="2996">_xlfn.POISSON.DIST(5,K2202,FALSE) * _xlfn.POISSON.DIST(2,L2202,FALSE)</f>
        <v>1.1363520155567381E-5</v>
      </c>
      <c r="AP2202" s="13">
        <f t="shared" ref="AP2202:AP2265" si="2997">_xlfn.POISSON.DIST(5,K2202,FALSE) * _xlfn.POISSON.DIST(3,L2202,FALSE)</f>
        <v>1.6832740361417386E-6</v>
      </c>
      <c r="AQ2202" s="13">
        <f t="shared" ref="AQ2202:AQ2265" si="2998">_xlfn.POISSON.DIST(5,K2202,FALSE) * _xlfn.POISSON.DIST(4,L2202,FALSE)</f>
        <v>1.8700707012171172E-7</v>
      </c>
      <c r="AR2202" s="13">
        <f t="shared" ref="AR2202:AR2265" si="2999">_xlfn.POISSON.DIST(0,K2202,FALSE) * _xlfn.POISSON.DIST(5,L2202,FALSE)</f>
        <v>5.5364031926763527E-5</v>
      </c>
      <c r="AS2202" s="13">
        <f t="shared" ref="AS2202:AS2265" si="3000">_xlfn.POISSON.DIST(1,K2202,FALSE) * _xlfn.POISSON.DIST(5,L2202,FALSE)</f>
        <v>2.8480568923373959E-5</v>
      </c>
      <c r="AT2202" s="13">
        <f t="shared" ref="AT2202:AT2265" si="3001">_xlfn.POISSON.DIST(2,K2202,FALSE) * _xlfn.POISSON.DIST(5,L2202,FALSE)</f>
        <v>7.3255395061548973E-6</v>
      </c>
      <c r="AU2202" s="13">
        <f t="shared" ref="AU2202:AU2265" si="3002">_xlfn.POISSON.DIST(3,K2202,FALSE) * _xlfn.POISSON.DIST(5,L2202,FALSE)</f>
        <v>1.2561436582866051E-6</v>
      </c>
      <c r="AV2202" s="13">
        <f t="shared" ref="AV2202:AV2265" si="3003">_xlfn.POISSON.DIST(4,K2202,FALSE) * _xlfn.POISSON.DIST(5,L2202,FALSE)</f>
        <v>1.6154751014528455E-7</v>
      </c>
      <c r="AW2202" s="13">
        <f t="shared" ref="AW2202:AW2265" si="3004">_xlfn.POISSON.DIST(6,K2202,FALSE) * _xlfn.POISSON.DIST(6,L2202,FALSE)</f>
        <v>1.0554383161644136E-10</v>
      </c>
      <c r="AX2202" s="13">
        <f t="shared" ref="AX2202:AX2265" si="3005">_xlfn.POISSON.DIST(6,K2202,FALSE) * _xlfn.POISSON.DIST(0,L2202,FALSE)</f>
        <v>9.8670242682981074E-6</v>
      </c>
      <c r="AY2202" s="13">
        <f t="shared" ref="AY2202:AY2265" si="3006">_xlfn.POISSON.DIST(6,K2202,FALSE) * _xlfn.POISSON.DIST(1,L2202,FALSE)</f>
        <v>4.3847959621920574E-6</v>
      </c>
      <c r="AZ2202" s="13">
        <f t="shared" ref="AZ2202:AZ2265" si="3007">_xlfn.POISSON.DIST(6,K2202,FALSE) * _xlfn.POISSON.DIST(2,L2202,FALSE)</f>
        <v>9.7427730525750509E-7</v>
      </c>
      <c r="BA2202" s="13">
        <f t="shared" ref="BA2202:BA2265" si="3008">_xlfn.POISSON.DIST(6,K2202,FALSE) * _xlfn.POISSON.DIST(3,L2202,FALSE)</f>
        <v>1.443193367451913E-7</v>
      </c>
      <c r="BB2202" s="13">
        <f t="shared" ref="BB2202:BB2265" si="3009">_xlfn.POISSON.DIST(6,K2202,FALSE) * _xlfn.POISSON.DIST(4,L2202,FALSE)</f>
        <v>1.603347746543294E-8</v>
      </c>
      <c r="BC2202" s="13">
        <f t="shared" ref="BC2202:BC2265" si="3010">_xlfn.POISSON.DIST(6,K2202,FALSE) * _xlfn.POISSON.DIST(5,L2202,FALSE)</f>
        <v>1.4250198507407515E-9</v>
      </c>
      <c r="BD2202" s="13">
        <f t="shared" ref="BD2202:BD2265" si="3011">_xlfn.POISSON.DIST(0,K2202,FALSE) * _xlfn.POISSON.DIST(6,L2202,FALSE)</f>
        <v>4.1005267823098336E-6</v>
      </c>
      <c r="BE2202" s="13">
        <f t="shared" ref="BE2202:BE2265" si="3012">_xlfn.POISSON.DIST(1,K2202,FALSE) * _xlfn.POISSON.DIST(6,L2202,FALSE)</f>
        <v>2.109408068404441E-6</v>
      </c>
      <c r="BF2202" s="13">
        <f t="shared" ref="BF2202:BF2265" si="3013">_xlfn.POISSON.DIST(2,K2202,FALSE) * _xlfn.POISSON.DIST(6,L2202,FALSE)</f>
        <v>5.4256472829855376E-7</v>
      </c>
      <c r="BG2202" s="13">
        <f t="shared" ref="BG2202:BG2265" si="3014">_xlfn.POISSON.DIST(3,K2202,FALSE) * _xlfn.POISSON.DIST(6,L2202,FALSE)</f>
        <v>9.3036047664420623E-8</v>
      </c>
      <c r="BH2202" s="13">
        <f t="shared" ref="BH2202:BH2265" si="3015">_xlfn.POISSON.DIST(4,K2202,FALSE) * _xlfn.POISSON.DIST(6,L2202,FALSE)</f>
        <v>1.1964986452621122E-8</v>
      </c>
      <c r="BI2202" s="13">
        <f t="shared" ref="BI2202:BI2265" si="3016">_xlfn.POISSON.DIST(5,K2202,FALSE) * _xlfn.POISSON.DIST(6,L2202,FALSE)</f>
        <v>1.2310144672334828E-9</v>
      </c>
      <c r="BJ2202" s="14">
        <f t="shared" ref="BJ2202:BJ2265" si="3017">SUM(N2202,Q2202,T2202,W2202,X2202,Y2202,AD2202,AE2202,AF2202,AG2202,AM2202,AN2202,AO2202,AP2202,AQ2202,AX2202,AY2202,AZ2202,BA2202,BB2202,BC2202)</f>
        <v>0.28582592573930599</v>
      </c>
      <c r="BK2202" s="14">
        <f t="shared" ref="BK2202:BK2265" si="3018">SUM(M2202,P2202,S2202,V2202,AC2202,AL2202,AY2202)</f>
        <v>0.47612458511330674</v>
      </c>
      <c r="BL2202" s="14">
        <f t="shared" ref="BL2202:BL2265" si="3019">SUM(O2202,R2202,U2202,AA2202,AB2202,AH2202,AI2202,AJ2202,AK2202,AR2202,AS2202,AT2202,AU2202,AV2202,BD2202,BE2202,BF2202,BG2202,BH2202,BI2202)</f>
        <v>0.23244519515720524</v>
      </c>
      <c r="BM2202" s="14">
        <f t="shared" ref="BM2202:BM2265" si="3020">SUM(S2202:BI2202)</f>
        <v>7.288186060350331E-2</v>
      </c>
      <c r="BN2202" s="14">
        <f t="shared" ref="BN2202:BN2265" si="3021">SUM(M2202:R2202)</f>
        <v>0.92711647058530733</v>
      </c>
    </row>
    <row r="2203" spans="1:66" x14ac:dyDescent="0.25">
      <c r="A2203" t="s">
        <v>337</v>
      </c>
      <c r="B2203" t="s">
        <v>78</v>
      </c>
      <c r="C2203" t="s">
        <v>74</v>
      </c>
      <c r="D2203" s="6" t="s">
        <v>443</v>
      </c>
      <c r="E2203" s="10">
        <f>VLOOKUP(A2203,home!$A$2:$E$404,3,FALSE)</f>
        <v>1.2959000000000001</v>
      </c>
      <c r="F2203" s="10">
        <f>VLOOKUP(B2203,home!$B$2:$E$404,3,FALSE)</f>
        <v>1.2861</v>
      </c>
      <c r="G2203" s="10">
        <f>VLOOKUP(C2203,away!$B$2:$E$404,4,FALSE)</f>
        <v>1.5432999999999999</v>
      </c>
      <c r="H2203" s="10">
        <f>VLOOKUP(A2203,away!$A$2:$E$404,3,FALSE)</f>
        <v>1</v>
      </c>
      <c r="I2203" s="10">
        <f>VLOOKUP(C2203,away!$B$2:$E$404,3,FALSE)</f>
        <v>0.1</v>
      </c>
      <c r="J2203" s="10">
        <f>VLOOKUP(B2203,home!$B$2:$E$404,4,FALSE)</f>
        <v>0.66669999999999996</v>
      </c>
      <c r="K2203" s="12">
        <f t="shared" si="2966"/>
        <v>2.5721517326669998</v>
      </c>
      <c r="L2203" s="12">
        <f t="shared" si="2967"/>
        <v>6.6669999999999993E-2</v>
      </c>
      <c r="M2203" s="13">
        <f t="shared" si="2968"/>
        <v>7.1445401764528529E-2</v>
      </c>
      <c r="N2203" s="13">
        <f t="shared" si="2969"/>
        <v>0.18376841393972199</v>
      </c>
      <c r="O2203" s="13">
        <f t="shared" si="2970"/>
        <v>4.7632649356411164E-3</v>
      </c>
      <c r="P2203" s="13">
        <f t="shared" si="2971"/>
        <v>1.2251840157361263E-2</v>
      </c>
      <c r="Q2203" s="13">
        <f t="shared" si="2972"/>
        <v>0.23634012216226122</v>
      </c>
      <c r="R2203" s="13">
        <f t="shared" si="2973"/>
        <v>1.5878343662959659E-4</v>
      </c>
      <c r="S2203" s="13">
        <f t="shared" si="2974"/>
        <v>5.2525279281183932E-4</v>
      </c>
      <c r="T2203" s="13">
        <f t="shared" si="2975"/>
        <v>1.5756795944557953E-2</v>
      </c>
      <c r="U2203" s="13">
        <f t="shared" si="2976"/>
        <v>4.0841509164563766E-4</v>
      </c>
      <c r="V2203" s="13">
        <f t="shared" si="2977"/>
        <v>1.000812913046822E-5</v>
      </c>
      <c r="W2203" s="13">
        <f t="shared" si="2978"/>
        <v>0.20263421823946356</v>
      </c>
      <c r="X2203" s="13">
        <f t="shared" si="2979"/>
        <v>1.3509623330025032E-2</v>
      </c>
      <c r="Y2203" s="13">
        <f t="shared" si="2980"/>
        <v>4.5034329370638438E-4</v>
      </c>
      <c r="Z2203" s="13">
        <f t="shared" si="2981"/>
        <v>3.5286972400317366E-6</v>
      </c>
      <c r="AA2203" s="13">
        <f t="shared" si="2982"/>
        <v>9.0763447200048919E-6</v>
      </c>
      <c r="AB2203" s="13">
        <f t="shared" si="2983"/>
        <v>1.167286789892178E-5</v>
      </c>
      <c r="AC2203" s="13">
        <f t="shared" si="2984"/>
        <v>1.0726547418759615E-7</v>
      </c>
      <c r="AD2203" s="13">
        <f t="shared" si="2985"/>
        <v>0.13030148888556481</v>
      </c>
      <c r="AE2203" s="13">
        <f t="shared" si="2986"/>
        <v>8.6872002640006035E-3</v>
      </c>
      <c r="AF2203" s="13">
        <f t="shared" si="2987"/>
        <v>2.8958782080046005E-4</v>
      </c>
      <c r="AG2203" s="13">
        <f t="shared" si="2988"/>
        <v>6.4356066709222271E-6</v>
      </c>
      <c r="AH2203" s="13">
        <f t="shared" si="2989"/>
        <v>5.8814561248228924E-8</v>
      </c>
      <c r="AI2203" s="13">
        <f t="shared" si="2990"/>
        <v>1.5127997562068142E-7</v>
      </c>
      <c r="AJ2203" s="13">
        <f t="shared" si="2991"/>
        <v>1.9455752570527863E-7</v>
      </c>
      <c r="AK2203" s="13">
        <f t="shared" si="2992"/>
        <v>1.6681049228207895E-7</v>
      </c>
      <c r="AL2203" s="13">
        <f t="shared" si="2993"/>
        <v>7.3577832117529852E-10</v>
      </c>
      <c r="AM2203" s="13">
        <f t="shared" si="2994"/>
        <v>6.7031040081219045E-2</v>
      </c>
      <c r="AN2203" s="13">
        <f t="shared" si="2995"/>
        <v>4.4689594422148721E-3</v>
      </c>
      <c r="AO2203" s="13">
        <f t="shared" si="2996"/>
        <v>1.4897276300623275E-4</v>
      </c>
      <c r="AP2203" s="13">
        <f t="shared" si="2997"/>
        <v>3.3106713698751808E-6</v>
      </c>
      <c r="AQ2203" s="13">
        <f t="shared" si="2998"/>
        <v>5.5180615057394532E-8</v>
      </c>
      <c r="AR2203" s="13">
        <f t="shared" si="2999"/>
        <v>7.8423335968388421E-10</v>
      </c>
      <c r="AS2203" s="13">
        <f t="shared" si="3000"/>
        <v>2.0171671949261654E-9</v>
      </c>
      <c r="AT2203" s="13">
        <f t="shared" si="3001"/>
        <v>2.5942300477541844E-9</v>
      </c>
      <c r="AU2203" s="13">
        <f t="shared" si="3002"/>
        <v>2.2242511040892397E-9</v>
      </c>
      <c r="AV2203" s="13">
        <f t="shared" si="3003"/>
        <v>1.4302778328174065E-9</v>
      </c>
      <c r="AW2203" s="13">
        <f t="shared" si="3004"/>
        <v>3.5048668710074928E-12</v>
      </c>
      <c r="AX2203" s="13">
        <f t="shared" si="3005"/>
        <v>2.8735667647896458E-2</v>
      </c>
      <c r="AY2203" s="13">
        <f t="shared" si="3006"/>
        <v>1.9158069620852564E-3</v>
      </c>
      <c r="AZ2203" s="13">
        <f t="shared" si="3007"/>
        <v>6.3863425081112015E-5</v>
      </c>
      <c r="BA2203" s="13">
        <f t="shared" si="3008"/>
        <v>1.4192581833859132E-6</v>
      </c>
      <c r="BB2203" s="13">
        <f t="shared" si="3009"/>
        <v>2.3655485771584693E-8</v>
      </c>
      <c r="BC2203" s="13">
        <f t="shared" si="3010"/>
        <v>3.1542224727831018E-10</v>
      </c>
      <c r="BD2203" s="13">
        <f t="shared" si="3011"/>
        <v>8.714139681687433E-12</v>
      </c>
      <c r="BE2203" s="13">
        <f t="shared" si="3012"/>
        <v>2.2414089480954592E-11</v>
      </c>
      <c r="BF2203" s="13">
        <f t="shared" si="3013"/>
        <v>2.8826219547295267E-11</v>
      </c>
      <c r="BG2203" s="13">
        <f t="shared" si="3014"/>
        <v>2.4715136851604955E-11</v>
      </c>
      <c r="BH2203" s="13">
        <f t="shared" si="3015"/>
        <v>1.5892770518989426E-11</v>
      </c>
      <c r="BI2203" s="13">
        <f t="shared" si="3016"/>
        <v>8.1757234454595307E-12</v>
      </c>
      <c r="BJ2203" s="14">
        <f t="shared" si="3017"/>
        <v>0.89411334888935234</v>
      </c>
      <c r="BK2203" s="14">
        <f t="shared" si="3018"/>
        <v>8.614841780716985E-2</v>
      </c>
      <c r="BL2203" s="14">
        <f t="shared" si="3019"/>
        <v>5.3517932979877513E-3</v>
      </c>
      <c r="BM2203" s="14">
        <f t="shared" si="3020"/>
        <v>0.47497345533702584</v>
      </c>
      <c r="BN2203" s="14">
        <f t="shared" si="3021"/>
        <v>0.50872782639614367</v>
      </c>
    </row>
    <row r="2204" spans="1:66" x14ac:dyDescent="0.25">
      <c r="A2204" t="s">
        <v>338</v>
      </c>
      <c r="B2204" t="s">
        <v>110</v>
      </c>
      <c r="C2204" t="s">
        <v>118</v>
      </c>
      <c r="D2204" s="6" t="s">
        <v>443</v>
      </c>
      <c r="E2204" s="10">
        <f>VLOOKUP(A2204,home!$A$2:$E$404,3,FALSE)</f>
        <v>1.2710999999999999</v>
      </c>
      <c r="F2204" s="10">
        <f>VLOOKUP(B2204,home!$B$2:$E$404,3,FALSE)</f>
        <v>0.95230000000000004</v>
      </c>
      <c r="G2204" s="10">
        <f>VLOOKUP(C2204,away!$B$2:$E$404,4,FALSE)</f>
        <v>0.70389999999999997</v>
      </c>
      <c r="H2204" s="10">
        <f>VLOOKUP(A2204,away!$A$2:$E$404,3,FALSE)</f>
        <v>0.94469999999999998</v>
      </c>
      <c r="I2204" s="10">
        <f>VLOOKUP(C2204,away!$B$2:$E$404,3,FALSE)</f>
        <v>0.89139999999999997</v>
      </c>
      <c r="J2204" s="10">
        <f>VLOOKUP(B2204,home!$B$2:$E$404,4,FALSE)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338</v>
      </c>
      <c r="B2205" t="s">
        <v>116</v>
      </c>
      <c r="C2205" t="s">
        <v>112</v>
      </c>
      <c r="D2205" s="6" t="s">
        <v>443</v>
      </c>
      <c r="E2205" s="10">
        <f>VLOOKUP(A2205,home!$A$2:$E$404,3,FALSE)</f>
        <v>1.2710999999999999</v>
      </c>
      <c r="F2205" s="10">
        <f>VLOOKUP(B2205,home!$B$2:$E$404,3,FALSE)</f>
        <v>0.5383</v>
      </c>
      <c r="G2205" s="10">
        <f>VLOOKUP(C2205,away!$B$2:$E$404,4,FALSE)</f>
        <v>0.91090000000000004</v>
      </c>
      <c r="H2205" s="10">
        <f>VLOOKUP(A2205,away!$A$2:$E$404,3,FALSE)</f>
        <v>0.94469999999999998</v>
      </c>
      <c r="I2205" s="10">
        <f>VLOOKUP(C2205,away!$B$2:$E$404,3,FALSE)</f>
        <v>0.89139999999999997</v>
      </c>
      <c r="J2205" s="10">
        <f>VLOOKUP(B2205,home!$B$2:$E$404,4,FALSE)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338</v>
      </c>
      <c r="B2206" t="s">
        <v>128</v>
      </c>
      <c r="C2206" t="s">
        <v>119</v>
      </c>
      <c r="D2206" s="6" t="s">
        <v>443</v>
      </c>
      <c r="E2206" s="10">
        <f>VLOOKUP(A2206,home!$A$2:$E$404,3,FALSE)</f>
        <v>1.2710999999999999</v>
      </c>
      <c r="F2206" s="10">
        <f>VLOOKUP(B2206,home!$B$2:$E$404,3,FALSE)</f>
        <v>0.5383</v>
      </c>
      <c r="G2206" s="10">
        <f>VLOOKUP(C2206,away!$B$2:$E$404,4,FALSE)</f>
        <v>0.86950000000000005</v>
      </c>
      <c r="H2206" s="10">
        <f>VLOOKUP(A2206,away!$A$2:$E$404,3,FALSE)</f>
        <v>0.94469999999999998</v>
      </c>
      <c r="I2206" s="10">
        <f>VLOOKUP(C2206,away!$B$2:$E$404,3,FALSE)</f>
        <v>2.1171000000000002</v>
      </c>
      <c r="J2206" s="10">
        <f>VLOOKUP(B2206,home!$B$2:$E$404,4,FALSE)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345</v>
      </c>
      <c r="B2207" t="s">
        <v>241</v>
      </c>
      <c r="C2207" t="s">
        <v>244</v>
      </c>
      <c r="D2207" s="6" t="s">
        <v>443</v>
      </c>
      <c r="E2207" s="10">
        <f>VLOOKUP(A2207,home!$A$2:$E$404,3,FALSE)</f>
        <v>1.5690999999999999</v>
      </c>
      <c r="F2207" s="10">
        <f>VLOOKUP(B2207,home!$B$2:$E$404,3,FALSE)</f>
        <v>0.92700000000000005</v>
      </c>
      <c r="G2207" s="10">
        <f>VLOOKUP(C2207,away!$B$2:$E$404,4,FALSE)</f>
        <v>1.5295000000000001</v>
      </c>
      <c r="H2207" s="10">
        <f>VLOOKUP(A2207,away!$A$2:$E$404,3,FALSE)</f>
        <v>1.1701999999999999</v>
      </c>
      <c r="I2207" s="10">
        <f>VLOOKUP(C2207,away!$B$2:$E$404,3,FALSE)</f>
        <v>1.1109</v>
      </c>
      <c r="J2207" s="10">
        <f>VLOOKUP(B2207,home!$B$2:$E$404,4,FALSE)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345</v>
      </c>
      <c r="B2208" t="s">
        <v>232</v>
      </c>
      <c r="C2208" t="s">
        <v>240</v>
      </c>
      <c r="D2208" s="6" t="s">
        <v>443</v>
      </c>
      <c r="E2208" s="10">
        <f>VLOOKUP(A2208,home!$A$2:$E$404,3,FALSE)</f>
        <v>1.5690999999999999</v>
      </c>
      <c r="F2208" s="10">
        <f>VLOOKUP(B2208,home!$B$2:$E$404,3,FALSE)</f>
        <v>0.92700000000000005</v>
      </c>
      <c r="G2208" s="10">
        <f>VLOOKUP(C2208,away!$B$2:$E$404,4,FALSE)</f>
        <v>1.1684000000000001</v>
      </c>
      <c r="H2208" s="10">
        <f>VLOOKUP(A2208,away!$A$2:$E$404,3,FALSE)</f>
        <v>1.1701999999999999</v>
      </c>
      <c r="I2208" s="10">
        <f>VLOOKUP(C2208,away!$B$2:$E$404,3,FALSE)</f>
        <v>1.353</v>
      </c>
      <c r="J2208" s="10">
        <f>VLOOKUP(B2208,home!$B$2:$E$404,4,FALSE)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346</v>
      </c>
      <c r="B2209" t="s">
        <v>246</v>
      </c>
      <c r="C2209" t="s">
        <v>249</v>
      </c>
      <c r="D2209" s="6" t="s">
        <v>443</v>
      </c>
      <c r="E2209" s="10">
        <f>VLOOKUP(A2209,home!$A$2:$E$404,3,FALSE)</f>
        <v>1.254</v>
      </c>
      <c r="F2209" s="10">
        <f>VLOOKUP(B2209,home!$B$2:$E$404,3,FALSE)</f>
        <v>0.63800000000000001</v>
      </c>
      <c r="G2209" s="10">
        <f>VLOOKUP(C2209,away!$B$2:$E$404,4,FALSE)</f>
        <v>2.0434999999999999</v>
      </c>
      <c r="H2209" s="10">
        <f>VLOOKUP(A2209,away!$A$2:$E$404,3,FALSE)</f>
        <v>0.9476</v>
      </c>
      <c r="I2209" s="10">
        <f>VLOOKUP(C2209,away!$B$2:$E$404,3,FALSE)</f>
        <v>0.52759999999999996</v>
      </c>
      <c r="J2209" s="10">
        <f>VLOOKUP(B2209,home!$B$2:$E$404,4,FALSE)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337</v>
      </c>
      <c r="B2210" t="s">
        <v>96</v>
      </c>
      <c r="C2210" t="s">
        <v>87</v>
      </c>
      <c r="D2210" s="6" t="s">
        <v>444</v>
      </c>
      <c r="E2210" s="10">
        <f>VLOOKUP(A2210,home!$A$2:$E$404,3,FALSE)</f>
        <v>1.2959000000000001</v>
      </c>
      <c r="F2210" s="10">
        <f>VLOOKUP(B2210,home!$B$2:$E$404,3,FALSE)</f>
        <v>0.77170000000000005</v>
      </c>
      <c r="G2210" s="10">
        <f>VLOOKUP(C2210,away!$B$2:$E$404,4,FALSE)</f>
        <v>1.7362</v>
      </c>
      <c r="H2210" s="10">
        <f>VLOOKUP(A2210,away!$A$2:$E$404,3,FALSE)</f>
        <v>1</v>
      </c>
      <c r="I2210" s="10">
        <f>VLOOKUP(C2210,away!$B$2:$E$404,3,FALSE)</f>
        <v>1</v>
      </c>
      <c r="J2210" s="10">
        <f>VLOOKUP(B2210,home!$B$2:$E$404,4,FALSE)</f>
        <v>0.33329999999999999</v>
      </c>
      <c r="K2210" s="12">
        <f t="shared" si="2966"/>
        <v>1.736279917286</v>
      </c>
      <c r="L2210" s="12">
        <f t="shared" si="2967"/>
        <v>0.33329999999999999</v>
      </c>
      <c r="M2210" s="13">
        <f t="shared" si="2968"/>
        <v>0.1262388013062149</v>
      </c>
      <c r="N2210" s="13">
        <f t="shared" si="2969"/>
        <v>0.21918589549023856</v>
      </c>
      <c r="O2210" s="13">
        <f t="shared" si="2970"/>
        <v>4.2075392475361434E-2</v>
      </c>
      <c r="P2210" s="13">
        <f t="shared" si="2971"/>
        <v>7.3054658966896516E-2</v>
      </c>
      <c r="Q2210" s="13">
        <f t="shared" si="2972"/>
        <v>0.19028403424602469</v>
      </c>
      <c r="R2210" s="13">
        <f t="shared" si="2973"/>
        <v>7.0118641560189821E-3</v>
      </c>
      <c r="S2210" s="13">
        <f t="shared" si="2974"/>
        <v>1.0569221074556436E-2</v>
      </c>
      <c r="T2210" s="13">
        <f t="shared" si="2975"/>
        <v>6.3421668614200039E-2</v>
      </c>
      <c r="U2210" s="13">
        <f t="shared" si="2976"/>
        <v>1.2174558916833304E-2</v>
      </c>
      <c r="V2210" s="13">
        <f t="shared" si="2977"/>
        <v>6.7960337705477735E-4</v>
      </c>
      <c r="W2210" s="13">
        <f t="shared" si="2978"/>
        <v>0.1101287824138447</v>
      </c>
      <c r="X2210" s="13">
        <f t="shared" si="2979"/>
        <v>3.6705923178534439E-2</v>
      </c>
      <c r="Y2210" s="13">
        <f t="shared" si="2980"/>
        <v>6.1170420977027639E-3</v>
      </c>
      <c r="Z2210" s="13">
        <f t="shared" si="2981"/>
        <v>7.7901810773370924E-4</v>
      </c>
      <c r="AA2210" s="13">
        <f t="shared" si="2982"/>
        <v>1.3525934956601807E-3</v>
      </c>
      <c r="AB2210" s="13">
        <f t="shared" si="2983"/>
        <v>1.1742404613832205E-3</v>
      </c>
      <c r="AC2210" s="13">
        <f t="shared" si="2984"/>
        <v>2.4580493690217178E-5</v>
      </c>
      <c r="AD2210" s="13">
        <f t="shared" si="2985"/>
        <v>4.7803598305079541E-2</v>
      </c>
      <c r="AE2210" s="13">
        <f t="shared" si="2986"/>
        <v>1.5932939315083012E-2</v>
      </c>
      <c r="AF2210" s="13">
        <f t="shared" si="2987"/>
        <v>2.6552243368585839E-3</v>
      </c>
      <c r="AG2210" s="13">
        <f t="shared" si="2988"/>
        <v>2.9499542382498877E-4</v>
      </c>
      <c r="AH2210" s="13">
        <f t="shared" si="2989"/>
        <v>6.4911683826911291E-5</v>
      </c>
      <c r="AI2210" s="13">
        <f t="shared" si="2990"/>
        <v>1.1270485302588449E-4</v>
      </c>
      <c r="AJ2210" s="13">
        <f t="shared" si="2991"/>
        <v>9.7843586444756802E-5</v>
      </c>
      <c r="AK2210" s="13">
        <f t="shared" si="2992"/>
        <v>5.6627951393089295E-5</v>
      </c>
      <c r="AL2210" s="13">
        <f t="shared" si="2993"/>
        <v>5.6899132919392255E-7</v>
      </c>
      <c r="AM2210" s="13">
        <f t="shared" si="2994"/>
        <v>1.6600085542223329E-2</v>
      </c>
      <c r="AN2210" s="13">
        <f t="shared" si="2995"/>
        <v>5.5328085112230363E-3</v>
      </c>
      <c r="AO2210" s="13">
        <f t="shared" si="2996"/>
        <v>9.2204253839531887E-4</v>
      </c>
      <c r="AP2210" s="13">
        <f t="shared" si="2997"/>
        <v>1.0243892601571998E-4</v>
      </c>
      <c r="AQ2210" s="13">
        <f t="shared" si="2998"/>
        <v>8.5357235102598623E-6</v>
      </c>
      <c r="AR2210" s="13">
        <f t="shared" si="2999"/>
        <v>4.3270128439019075E-6</v>
      </c>
      <c r="AS2210" s="13">
        <f t="shared" si="3000"/>
        <v>7.5129055027054619E-6</v>
      </c>
      <c r="AT2210" s="13">
        <f t="shared" si="3001"/>
        <v>6.5222534724074889E-6</v>
      </c>
      <c r="AU2210" s="13">
        <f t="shared" si="3002"/>
        <v>3.7748192398633331E-6</v>
      </c>
      <c r="AV2210" s="13">
        <f t="shared" si="3003"/>
        <v>1.6385357093898773E-6</v>
      </c>
      <c r="AW2210" s="13">
        <f t="shared" si="3004"/>
        <v>9.1465687515507169E-9</v>
      </c>
      <c r="AX2210" s="13">
        <f t="shared" si="3005"/>
        <v>4.8037325253653465E-3</v>
      </c>
      <c r="AY2210" s="13">
        <f t="shared" si="3006"/>
        <v>1.60108405070427E-3</v>
      </c>
      <c r="AZ2210" s="13">
        <f t="shared" si="3007"/>
        <v>2.6682065704986658E-4</v>
      </c>
      <c r="BA2210" s="13">
        <f t="shared" si="3008"/>
        <v>2.9643774998240191E-5</v>
      </c>
      <c r="BB2210" s="13">
        <f t="shared" si="3009"/>
        <v>2.4700675517283628E-6</v>
      </c>
      <c r="BC2210" s="13">
        <f t="shared" si="3010"/>
        <v>1.6465470299821268E-7</v>
      </c>
      <c r="BD2210" s="13">
        <f t="shared" si="3011"/>
        <v>2.4036556347875104E-7</v>
      </c>
      <c r="BE2210" s="13">
        <f t="shared" si="3012"/>
        <v>4.1734190067528851E-7</v>
      </c>
      <c r="BF2210" s="13">
        <f t="shared" si="3013"/>
        <v>3.6231118039223614E-7</v>
      </c>
      <c r="BG2210" s="13">
        <f t="shared" si="3014"/>
        <v>2.0969120877440822E-7</v>
      </c>
      <c r="BH2210" s="13">
        <f t="shared" si="3015"/>
        <v>9.102065865660772E-8</v>
      </c>
      <c r="BI2210" s="13">
        <f t="shared" si="3016"/>
        <v>3.1607468336722407E-8</v>
      </c>
      <c r="BJ2210" s="14">
        <f t="shared" si="3017"/>
        <v>0.72239993039313144</v>
      </c>
      <c r="BK2210" s="14">
        <f t="shared" si="3018"/>
        <v>0.2121685182604463</v>
      </c>
      <c r="BL2210" s="14">
        <f t="shared" si="3019"/>
        <v>6.4145865444696359E-2</v>
      </c>
      <c r="BM2210" s="14">
        <f t="shared" si="3020"/>
        <v>0.34004161066111721</v>
      </c>
      <c r="BN2210" s="14">
        <f t="shared" si="3021"/>
        <v>0.6578506466407551</v>
      </c>
    </row>
    <row r="2211" spans="1:66" x14ac:dyDescent="0.25">
      <c r="A2211" t="s">
        <v>337</v>
      </c>
      <c r="B2211" t="s">
        <v>73</v>
      </c>
      <c r="C2211" t="s">
        <v>76</v>
      </c>
      <c r="D2211" s="6" t="s">
        <v>444</v>
      </c>
      <c r="E2211" s="10">
        <f>VLOOKUP(A2211,home!$A$2:$E$404,3,FALSE)</f>
        <v>1.2959000000000001</v>
      </c>
      <c r="F2211" s="10">
        <f>VLOOKUP(B2211,home!$B$2:$E$404,3,FALSE)</f>
        <v>0.96460000000000001</v>
      </c>
      <c r="G2211" s="10">
        <f>VLOOKUP(C2211,away!$B$2:$E$404,4,FALSE)</f>
        <v>0.57869999999999999</v>
      </c>
      <c r="H2211" s="10">
        <f>VLOOKUP(A2211,away!$A$2:$E$404,3,FALSE)</f>
        <v>1</v>
      </c>
      <c r="I2211" s="10">
        <f>VLOOKUP(C2211,away!$B$2:$E$404,3,FALSE)</f>
        <v>1.5</v>
      </c>
      <c r="J2211" s="10">
        <f>VLOOKUP(B2211,home!$B$2:$E$404,4,FALSE)</f>
        <v>1</v>
      </c>
      <c r="K2211" s="12">
        <f t="shared" si="2966"/>
        <v>0.72338954851799997</v>
      </c>
      <c r="L2211" s="12">
        <f t="shared" si="2967"/>
        <v>1.5</v>
      </c>
      <c r="M2211" s="13">
        <f t="shared" si="2968"/>
        <v>0.10824159618392677</v>
      </c>
      <c r="N2211" s="13">
        <f t="shared" si="2969"/>
        <v>7.830083939435846E-2</v>
      </c>
      <c r="O2211" s="13">
        <f t="shared" si="2970"/>
        <v>0.16236239427589017</v>
      </c>
      <c r="P2211" s="13">
        <f t="shared" si="2971"/>
        <v>0.1174512590915377</v>
      </c>
      <c r="Q2211" s="13">
        <f t="shared" si="2972"/>
        <v>2.8321004429032695E-2</v>
      </c>
      <c r="R2211" s="13">
        <f t="shared" si="2973"/>
        <v>0.12177179570691764</v>
      </c>
      <c r="S2211" s="13">
        <f t="shared" si="2974"/>
        <v>3.1861129982661787E-2</v>
      </c>
      <c r="T2211" s="13">
        <f t="shared" si="2975"/>
        <v>4.2481506643549043E-2</v>
      </c>
      <c r="U2211" s="13">
        <f t="shared" si="2976"/>
        <v>8.8088444318653286E-2</v>
      </c>
      <c r="V2211" s="13">
        <f t="shared" si="2977"/>
        <v>3.8413347389051715E-3</v>
      </c>
      <c r="W2211" s="13">
        <f t="shared" si="2978"/>
        <v>6.8290395358314134E-3</v>
      </c>
      <c r="X2211" s="13">
        <f t="shared" si="2979"/>
        <v>1.0243559303747121E-2</v>
      </c>
      <c r="Y2211" s="13">
        <f t="shared" si="2980"/>
        <v>7.6826694778103412E-3</v>
      </c>
      <c r="Z2211" s="13">
        <f t="shared" si="2981"/>
        <v>6.0885897853458833E-2</v>
      </c>
      <c r="AA2211" s="13">
        <f t="shared" si="2982"/>
        <v>4.404422215932665E-2</v>
      </c>
      <c r="AB2211" s="13">
        <f t="shared" si="2983"/>
        <v>1.5930564991330897E-2</v>
      </c>
      <c r="AC2211" s="13">
        <f t="shared" si="2984"/>
        <v>2.6051075648279257E-4</v>
      </c>
      <c r="AD2211" s="13">
        <f t="shared" si="2985"/>
        <v>1.2350139566591643E-3</v>
      </c>
      <c r="AE2211" s="13">
        <f t="shared" si="2986"/>
        <v>1.8525209349887464E-3</v>
      </c>
      <c r="AF2211" s="13">
        <f t="shared" si="2987"/>
        <v>1.3893907012415599E-3</v>
      </c>
      <c r="AG2211" s="13">
        <f t="shared" si="2988"/>
        <v>6.9469535062078019E-4</v>
      </c>
      <c r="AH2211" s="13">
        <f t="shared" si="2989"/>
        <v>2.2832211695047067E-2</v>
      </c>
      <c r="AI2211" s="13">
        <f t="shared" si="2990"/>
        <v>1.6516583309747496E-2</v>
      </c>
      <c r="AJ2211" s="13">
        <f t="shared" si="2991"/>
        <v>5.9739618717490877E-3</v>
      </c>
      <c r="AK2211" s="13">
        <f t="shared" si="2992"/>
        <v>1.4405005270894395E-3</v>
      </c>
      <c r="AL2211" s="13">
        <f t="shared" si="2993"/>
        <v>1.1307045510970191E-5</v>
      </c>
      <c r="AM2211" s="13">
        <f t="shared" si="2994"/>
        <v>1.7867923770422038E-4</v>
      </c>
      <c r="AN2211" s="13">
        <f t="shared" si="2995"/>
        <v>2.6801885655633055E-4</v>
      </c>
      <c r="AO2211" s="13">
        <f t="shared" si="2996"/>
        <v>2.0101414241724795E-4</v>
      </c>
      <c r="AP2211" s="13">
        <f t="shared" si="2997"/>
        <v>1.00507071208624E-4</v>
      </c>
      <c r="AQ2211" s="13">
        <f t="shared" si="2998"/>
        <v>3.7690151703234007E-5</v>
      </c>
      <c r="AR2211" s="13">
        <f t="shared" si="2999"/>
        <v>6.8496635085141134E-3</v>
      </c>
      <c r="AS2211" s="13">
        <f t="shared" si="3000"/>
        <v>4.9549749929242446E-3</v>
      </c>
      <c r="AT2211" s="13">
        <f t="shared" si="3001"/>
        <v>1.7921885615247244E-3</v>
      </c>
      <c r="AU2211" s="13">
        <f t="shared" si="3002"/>
        <v>4.3215015812683141E-4</v>
      </c>
      <c r="AV2211" s="13">
        <f t="shared" si="3003"/>
        <v>7.8153226944837701E-5</v>
      </c>
      <c r="AW2211" s="13">
        <f t="shared" si="3004"/>
        <v>3.4080827280221715E-7</v>
      </c>
      <c r="AX2211" s="13">
        <f t="shared" si="3005"/>
        <v>2.1542448848732722E-5</v>
      </c>
      <c r="AY2211" s="13">
        <f t="shared" si="3006"/>
        <v>3.2313673273099084E-5</v>
      </c>
      <c r="AZ2211" s="13">
        <f t="shared" si="3007"/>
        <v>2.4235254954824316E-5</v>
      </c>
      <c r="BA2211" s="13">
        <f t="shared" si="3008"/>
        <v>1.211762747741216E-5</v>
      </c>
      <c r="BB2211" s="13">
        <f t="shared" si="3009"/>
        <v>4.544110304029561E-6</v>
      </c>
      <c r="BC2211" s="13">
        <f t="shared" si="3010"/>
        <v>1.3632330912088669E-6</v>
      </c>
      <c r="BD2211" s="13">
        <f t="shared" si="3011"/>
        <v>1.7124158771285303E-3</v>
      </c>
      <c r="BE2211" s="13">
        <f t="shared" si="3012"/>
        <v>1.2387437482310627E-3</v>
      </c>
      <c r="BF2211" s="13">
        <f t="shared" si="3013"/>
        <v>4.4804714038118164E-4</v>
      </c>
      <c r="BG2211" s="13">
        <f t="shared" si="3014"/>
        <v>1.0803753953170799E-4</v>
      </c>
      <c r="BH2211" s="13">
        <f t="shared" si="3015"/>
        <v>1.9538306736209449E-5</v>
      </c>
      <c r="BI2211" s="13">
        <f t="shared" si="3016"/>
        <v>2.8267613777425512E-6</v>
      </c>
      <c r="BJ2211" s="14">
        <f t="shared" si="3017"/>
        <v>0.17991226553537834</v>
      </c>
      <c r="BK2211" s="14">
        <f t="shared" si="3018"/>
        <v>0.26169945147229828</v>
      </c>
      <c r="BL2211" s="14">
        <f t="shared" si="3019"/>
        <v>0.49659741867717283</v>
      </c>
      <c r="BM2211" s="14">
        <f t="shared" si="3020"/>
        <v>0.38261417159164446</v>
      </c>
      <c r="BN2211" s="14">
        <f t="shared" si="3021"/>
        <v>0.6164488890816634</v>
      </c>
    </row>
    <row r="2212" spans="1:66" x14ac:dyDescent="0.25">
      <c r="A2212" t="s">
        <v>337</v>
      </c>
      <c r="B2212" t="s">
        <v>82</v>
      </c>
      <c r="C2212" t="s">
        <v>88</v>
      </c>
      <c r="D2212" s="6" t="s">
        <v>444</v>
      </c>
      <c r="E2212" s="10">
        <f>VLOOKUP(A2212,home!$A$2:$E$404,3,FALSE)</f>
        <v>1.2959000000000001</v>
      </c>
      <c r="F2212" s="10">
        <f>VLOOKUP(B2212,home!$B$2:$E$404,3,FALSE)</f>
        <v>1.0288999999999999</v>
      </c>
      <c r="G2212" s="10">
        <f>VLOOKUP(C2212,away!$B$2:$E$404,4,FALSE)</f>
        <v>1.8006</v>
      </c>
      <c r="H2212" s="10">
        <f>VLOOKUP(A2212,away!$A$2:$E$404,3,FALSE)</f>
        <v>1</v>
      </c>
      <c r="I2212" s="10">
        <f>VLOOKUP(C2212,away!$B$2:$E$404,3,FALSE)</f>
        <v>0.66669999999999996</v>
      </c>
      <c r="J2212" s="10">
        <f>VLOOKUP(B2212,home!$B$2:$E$404,4,FALSE)</f>
        <v>2</v>
      </c>
      <c r="K2212" s="12">
        <f t="shared" si="2966"/>
        <v>2.4008327289059999</v>
      </c>
      <c r="L2212" s="12">
        <f t="shared" si="2967"/>
        <v>1.3333999999999999</v>
      </c>
      <c r="M2212" s="13">
        <f t="shared" si="2968"/>
        <v>2.3891495291754553E-2</v>
      </c>
      <c r="N2212" s="13">
        <f t="shared" si="2969"/>
        <v>5.7359483838947935E-2</v>
      </c>
      <c r="O2212" s="13">
        <f t="shared" si="2970"/>
        <v>3.1856919822025521E-2</v>
      </c>
      <c r="P2212" s="13">
        <f t="shared" si="2971"/>
        <v>7.6483135750853179E-2</v>
      </c>
      <c r="Q2212" s="13">
        <f t="shared" si="2972"/>
        <v>6.8855263056850496E-2</v>
      </c>
      <c r="R2212" s="13">
        <f t="shared" si="2973"/>
        <v>2.1239008445344418E-2</v>
      </c>
      <c r="S2212" s="13">
        <f t="shared" si="2974"/>
        <v>6.1210798893594973E-2</v>
      </c>
      <c r="T2212" s="13">
        <f t="shared" si="2975"/>
        <v>9.1811607760004452E-2</v>
      </c>
      <c r="U2212" s="13">
        <f t="shared" si="2976"/>
        <v>5.0991306605093822E-2</v>
      </c>
      <c r="V2212" s="13">
        <f t="shared" si="2977"/>
        <v>2.1772479583806417E-2</v>
      </c>
      <c r="W2212" s="13">
        <f t="shared" si="2978"/>
        <v>5.5103323034772951E-2</v>
      </c>
      <c r="X2212" s="13">
        <f t="shared" si="2979"/>
        <v>7.3474770934566253E-2</v>
      </c>
      <c r="Y2212" s="13">
        <f t="shared" si="2980"/>
        <v>4.8985629782075324E-2</v>
      </c>
      <c r="Z2212" s="13">
        <f t="shared" si="2981"/>
        <v>9.4400312870074176E-3</v>
      </c>
      <c r="AA2212" s="13">
        <f t="shared" si="2982"/>
        <v>2.2663936075744035E-2</v>
      </c>
      <c r="AB2212" s="13">
        <f t="shared" si="2983"/>
        <v>2.7206159748239849E-2</v>
      </c>
      <c r="AC2212" s="13">
        <f t="shared" si="2984"/>
        <v>4.3562245981932351E-3</v>
      </c>
      <c r="AD2212" s="13">
        <f t="shared" si="2985"/>
        <v>3.3073465353340693E-2</v>
      </c>
      <c r="AE2212" s="13">
        <f t="shared" si="2986"/>
        <v>4.4100158702144482E-2</v>
      </c>
      <c r="AF2212" s="13">
        <f t="shared" si="2987"/>
        <v>2.9401575806719732E-2</v>
      </c>
      <c r="AG2212" s="13">
        <f t="shared" si="2988"/>
        <v>1.3068020393560031E-2</v>
      </c>
      <c r="AH2212" s="13">
        <f t="shared" si="2989"/>
        <v>3.1468344295239219E-3</v>
      </c>
      <c r="AI2212" s="13">
        <f t="shared" si="2990"/>
        <v>7.5550230908492727E-3</v>
      </c>
      <c r="AJ2212" s="13">
        <f t="shared" si="2991"/>
        <v>9.0691733520757521E-3</v>
      </c>
      <c r="AK2212" s="13">
        <f t="shared" si="2992"/>
        <v>7.2578560692618671E-3</v>
      </c>
      <c r="AL2212" s="13">
        <f t="shared" si="2993"/>
        <v>5.5781810763398372E-4</v>
      </c>
      <c r="AM2212" s="13">
        <f t="shared" si="2994"/>
        <v>1.58807716157278E-2</v>
      </c>
      <c r="AN2212" s="13">
        <f t="shared" si="2995"/>
        <v>2.1175420872411449E-2</v>
      </c>
      <c r="AO2212" s="13">
        <f t="shared" si="2996"/>
        <v>1.4117653095636715E-2</v>
      </c>
      <c r="AP2212" s="13">
        <f t="shared" si="2997"/>
        <v>6.274826212573999E-3</v>
      </c>
      <c r="AQ2212" s="13">
        <f t="shared" si="2998"/>
        <v>2.0917133179615423E-3</v>
      </c>
      <c r="AR2212" s="13">
        <f t="shared" si="2999"/>
        <v>8.3919780566543895E-4</v>
      </c>
      <c r="AS2212" s="13">
        <f t="shared" si="3000"/>
        <v>2.0147735578676827E-3</v>
      </c>
      <c r="AT2212" s="13">
        <f t="shared" si="3001"/>
        <v>2.4185671495315598E-3</v>
      </c>
      <c r="AU2212" s="13">
        <f t="shared" si="3002"/>
        <v>1.9355250565507537E-3</v>
      </c>
      <c r="AV2212" s="13">
        <f t="shared" si="3003"/>
        <v>1.1617179758461713E-3</v>
      </c>
      <c r="AW2212" s="13">
        <f t="shared" si="3004"/>
        <v>4.9603515962316877E-5</v>
      </c>
      <c r="AX2212" s="13">
        <f t="shared" si="3005"/>
        <v>6.3545127092201155E-3</v>
      </c>
      <c r="AY2212" s="13">
        <f t="shared" si="3006"/>
        <v>8.4731072464741021E-3</v>
      </c>
      <c r="AZ2212" s="13">
        <f t="shared" si="3007"/>
        <v>5.6490206012242842E-3</v>
      </c>
      <c r="BA2212" s="13">
        <f t="shared" si="3008"/>
        <v>2.5108013565574871E-3</v>
      </c>
      <c r="BB2212" s="13">
        <f t="shared" si="3009"/>
        <v>8.3697563220843816E-4</v>
      </c>
      <c r="BC2212" s="13">
        <f t="shared" si="3010"/>
        <v>2.2320466159734615E-4</v>
      </c>
      <c r="BD2212" s="13">
        <f t="shared" si="3011"/>
        <v>1.8649772567904931E-4</v>
      </c>
      <c r="BE2212" s="13">
        <f t="shared" si="3012"/>
        <v>4.4774984367679455E-4</v>
      </c>
      <c r="BF2212" s="13">
        <f t="shared" si="3013"/>
        <v>5.3748623953089685E-4</v>
      </c>
      <c r="BG2212" s="13">
        <f t="shared" si="3014"/>
        <v>4.3013818506746233E-4</v>
      </c>
      <c r="BH2212" s="13">
        <f t="shared" si="3015"/>
        <v>2.5817245816554737E-4</v>
      </c>
      <c r="BI2212" s="13">
        <f t="shared" si="3016"/>
        <v>1.2396577745319229E-4</v>
      </c>
      <c r="BJ2212" s="14">
        <f t="shared" si="3017"/>
        <v>0.59882130598457561</v>
      </c>
      <c r="BK2212" s="14">
        <f t="shared" si="3018"/>
        <v>0.19674505947231044</v>
      </c>
      <c r="BL2212" s="14">
        <f t="shared" si="3019"/>
        <v>0.19134000941319301</v>
      </c>
      <c r="BM2212" s="14">
        <f t="shared" si="3020"/>
        <v>0.70823759622079852</v>
      </c>
      <c r="BN2212" s="14">
        <f t="shared" si="3021"/>
        <v>0.27968530620577614</v>
      </c>
    </row>
    <row r="2213" spans="1:66" x14ac:dyDescent="0.25">
      <c r="A2213" t="s">
        <v>337</v>
      </c>
      <c r="B2213" t="s">
        <v>93</v>
      </c>
      <c r="C2213" t="s">
        <v>94</v>
      </c>
      <c r="D2213" s="6" t="s">
        <v>444</v>
      </c>
      <c r="E2213" s="10">
        <f>VLOOKUP(A2213,home!$A$2:$E$404,3,FALSE)</f>
        <v>1.2959000000000001</v>
      </c>
      <c r="F2213" s="10">
        <f>VLOOKUP(B2213,home!$B$2:$E$404,3,FALSE)</f>
        <v>1.3504</v>
      </c>
      <c r="G2213" s="10">
        <f>VLOOKUP(C2213,away!$B$2:$E$404,4,FALSE)</f>
        <v>0.51439999999999997</v>
      </c>
      <c r="H2213" s="10">
        <f>VLOOKUP(A2213,away!$A$2:$E$404,3,FALSE)</f>
        <v>1</v>
      </c>
      <c r="I2213" s="10">
        <f>VLOOKUP(C2213,away!$B$2:$E$404,3,FALSE)</f>
        <v>0.1</v>
      </c>
      <c r="J2213" s="10">
        <f>VLOOKUP(B2213,home!$B$2:$E$404,4,FALSE)</f>
        <v>1.25</v>
      </c>
      <c r="K2213" s="12">
        <f t="shared" si="2966"/>
        <v>0.90019144038400001</v>
      </c>
      <c r="L2213" s="12">
        <f t="shared" si="2967"/>
        <v>0.125</v>
      </c>
      <c r="M2213" s="13">
        <f t="shared" si="2968"/>
        <v>0.35872778384725817</v>
      </c>
      <c r="N2213" s="13">
        <f t="shared" si="2969"/>
        <v>0.32292368044722358</v>
      </c>
      <c r="O2213" s="13">
        <f t="shared" si="2970"/>
        <v>4.4840972980907279E-2</v>
      </c>
      <c r="P2213" s="13">
        <f t="shared" si="2971"/>
        <v>4.0365460055902955E-2</v>
      </c>
      <c r="Q2213" s="13">
        <f t="shared" si="2972"/>
        <v>0.14534656651794434</v>
      </c>
      <c r="R2213" s="13">
        <f t="shared" si="2973"/>
        <v>2.8025608113067054E-3</v>
      </c>
      <c r="S2213" s="13">
        <f t="shared" si="2974"/>
        <v>1.1355200509214403E-3</v>
      </c>
      <c r="T2213" s="13">
        <f t="shared" si="2975"/>
        <v>1.8168320814743042E-2</v>
      </c>
      <c r="U2213" s="13">
        <f t="shared" si="2976"/>
        <v>2.5228412534939351E-3</v>
      </c>
      <c r="V2213" s="13">
        <f t="shared" si="2977"/>
        <v>1.4197019864220632E-5</v>
      </c>
      <c r="W2213" s="13">
        <f t="shared" si="2978"/>
        <v>4.361324502288573E-2</v>
      </c>
      <c r="X2213" s="13">
        <f t="shared" si="2979"/>
        <v>5.4516556278607171E-3</v>
      </c>
      <c r="Y2213" s="13">
        <f t="shared" si="2980"/>
        <v>3.4072847674129487E-4</v>
      </c>
      <c r="Z2213" s="13">
        <f t="shared" si="2981"/>
        <v>1.1677336713777949E-4</v>
      </c>
      <c r="AA2213" s="13">
        <f t="shared" si="2982"/>
        <v>1.0511838556224738E-4</v>
      </c>
      <c r="AB2213" s="13">
        <f t="shared" si="2983"/>
        <v>4.7313335455060057E-5</v>
      </c>
      <c r="AC2213" s="13">
        <f t="shared" si="2984"/>
        <v>9.9844029380726755E-8</v>
      </c>
      <c r="AD2213" s="13">
        <f t="shared" si="2985"/>
        <v>9.8150674642429551E-3</v>
      </c>
      <c r="AE2213" s="13">
        <f t="shared" si="2986"/>
        <v>1.2268834330303696E-3</v>
      </c>
      <c r="AF2213" s="13">
        <f t="shared" si="2987"/>
        <v>7.6680214564398114E-5</v>
      </c>
      <c r="AG2213" s="13">
        <f t="shared" si="2988"/>
        <v>3.195008940183257E-6</v>
      </c>
      <c r="AH2213" s="13">
        <f t="shared" si="2989"/>
        <v>3.6491677230556073E-6</v>
      </c>
      <c r="AI2213" s="13">
        <f t="shared" si="2990"/>
        <v>3.2849495488202293E-6</v>
      </c>
      <c r="AJ2213" s="13">
        <f t="shared" si="2991"/>
        <v>1.4785417329706262E-6</v>
      </c>
      <c r="AK2213" s="13">
        <f t="shared" si="2992"/>
        <v>4.4365687075689458E-7</v>
      </c>
      <c r="AL2213" s="13">
        <f t="shared" si="2993"/>
        <v>4.4939370310989421E-10</v>
      </c>
      <c r="AM2213" s="13">
        <f t="shared" si="2994"/>
        <v>1.7670879436206006E-3</v>
      </c>
      <c r="AN2213" s="13">
        <f t="shared" si="2995"/>
        <v>2.208859929525751E-4</v>
      </c>
      <c r="AO2213" s="13">
        <f t="shared" si="2996"/>
        <v>1.3805374559535945E-5</v>
      </c>
      <c r="AP2213" s="13">
        <f t="shared" si="2997"/>
        <v>5.7522393998066492E-7</v>
      </c>
      <c r="AQ2213" s="13">
        <f t="shared" si="2998"/>
        <v>1.7975748124395772E-8</v>
      </c>
      <c r="AR2213" s="13">
        <f t="shared" si="2999"/>
        <v>9.122919307639017E-8</v>
      </c>
      <c r="AS2213" s="13">
        <f t="shared" si="3000"/>
        <v>8.2123738720505724E-8</v>
      </c>
      <c r="AT2213" s="13">
        <f t="shared" si="3001"/>
        <v>3.6963543324265649E-8</v>
      </c>
      <c r="AU2213" s="13">
        <f t="shared" si="3002"/>
        <v>1.1091421768922363E-8</v>
      </c>
      <c r="AV2213" s="13">
        <f t="shared" si="3003"/>
        <v>2.4961007345181683E-9</v>
      </c>
      <c r="AW2213" s="13">
        <f t="shared" si="3004"/>
        <v>1.404654044798596E-12</v>
      </c>
      <c r="AX2213" s="13">
        <f t="shared" si="3005"/>
        <v>2.651195735421714E-4</v>
      </c>
      <c r="AY2213" s="13">
        <f t="shared" si="3006"/>
        <v>3.3139946692771432E-5</v>
      </c>
      <c r="AZ2213" s="13">
        <f t="shared" si="3007"/>
        <v>2.0712466682982149E-6</v>
      </c>
      <c r="BA2213" s="13">
        <f t="shared" si="3008"/>
        <v>8.6301944512425693E-8</v>
      </c>
      <c r="BB2213" s="13">
        <f t="shared" si="3009"/>
        <v>2.6969357660133017E-9</v>
      </c>
      <c r="BC2213" s="13">
        <f t="shared" si="3010"/>
        <v>6.7423394150332534E-11</v>
      </c>
      <c r="BD2213" s="13">
        <f t="shared" si="3011"/>
        <v>1.9006081890914642E-9</v>
      </c>
      <c r="BE2213" s="13">
        <f t="shared" si="3012"/>
        <v>1.7109112233438709E-9</v>
      </c>
      <c r="BF2213" s="13">
        <f t="shared" si="3013"/>
        <v>7.7007381925553514E-10</v>
      </c>
      <c r="BG2213" s="13">
        <f t="shared" si="3014"/>
        <v>2.3107128685254946E-10</v>
      </c>
      <c r="BH2213" s="13">
        <f t="shared" si="3015"/>
        <v>5.2002098635795231E-11</v>
      </c>
      <c r="BI2213" s="13">
        <f t="shared" si="3016"/>
        <v>9.3623688147894735E-12</v>
      </c>
      <c r="BJ2213" s="14">
        <f t="shared" si="3017"/>
        <v>0.5492688153722044</v>
      </c>
      <c r="BK2213" s="14">
        <f t="shared" si="3018"/>
        <v>0.40027620121406265</v>
      </c>
      <c r="BL2213" s="14">
        <f t="shared" si="3019"/>
        <v>5.0327891660627441E-2</v>
      </c>
      <c r="BM2213" s="14">
        <f t="shared" si="3020"/>
        <v>8.4949517008201081E-2</v>
      </c>
      <c r="BN2213" s="14">
        <f t="shared" si="3021"/>
        <v>0.91500702466054296</v>
      </c>
    </row>
    <row r="2214" spans="1:66" x14ac:dyDescent="0.25">
      <c r="A2214" t="s">
        <v>349</v>
      </c>
      <c r="B2214" t="s">
        <v>105</v>
      </c>
      <c r="C2214" t="s">
        <v>101</v>
      </c>
      <c r="D2214" s="6" t="s">
        <v>444</v>
      </c>
      <c r="E2214" s="10">
        <f>VLOOKUP(A2214,home!$A$2:$E$404,3,FALSE)</f>
        <v>1.6087</v>
      </c>
      <c r="F2214" s="10">
        <f>VLOOKUP(B2214,home!$B$2:$E$404,3,FALSE)</f>
        <v>1.7613000000000001</v>
      </c>
      <c r="G2214" s="10">
        <f>VLOOKUP(C2214,away!$B$2:$E$404,4,FALSE)</f>
        <v>0.88060000000000005</v>
      </c>
      <c r="H2214" s="10">
        <f>VLOOKUP(A2214,away!$A$2:$E$404,3,FALSE)</f>
        <v>1.2608999999999999</v>
      </c>
      <c r="I2214" s="10">
        <f>VLOOKUP(C2214,away!$B$2:$E$404,3,FALSE)</f>
        <v>0.99139999999999995</v>
      </c>
      <c r="J2214" s="10">
        <f>VLOOKUP(B2214,home!$B$2:$E$404,4,FALSE)</f>
        <v>0.33050000000000002</v>
      </c>
      <c r="K2214" s="12">
        <f t="shared" si="2966"/>
        <v>2.495094954786</v>
      </c>
      <c r="L2214" s="12">
        <f t="shared" si="2967"/>
        <v>0.41314359392999994</v>
      </c>
      <c r="M2214" s="13">
        <f t="shared" si="2968"/>
        <v>5.4571770774370407E-2</v>
      </c>
      <c r="N2214" s="13">
        <f t="shared" si="2969"/>
        <v>0.13616174993286967</v>
      </c>
      <c r="O2214" s="13">
        <f t="shared" si="2970"/>
        <v>2.2545977504847523E-2</v>
      </c>
      <c r="P2214" s="13">
        <f t="shared" si="2971"/>
        <v>5.6254354723063699E-2</v>
      </c>
      <c r="Q2214" s="13">
        <f t="shared" si="2972"/>
        <v>0.16986824764616809</v>
      </c>
      <c r="R2214" s="13">
        <f t="shared" si="2973"/>
        <v>4.6573630875088199E-3</v>
      </c>
      <c r="S2214" s="13">
        <f t="shared" si="2974"/>
        <v>1.4497204233999817E-2</v>
      </c>
      <c r="T2214" s="13">
        <f t="shared" si="2975"/>
        <v>7.0179978327129133E-2</v>
      </c>
      <c r="U2214" s="13">
        <f t="shared" si="2976"/>
        <v>1.1620563142249803E-2</v>
      </c>
      <c r="V2214" s="13">
        <f t="shared" si="2977"/>
        <v>1.6604654708220613E-3</v>
      </c>
      <c r="W2214" s="13">
        <f t="shared" si="2978"/>
        <v>0.14127913589343091</v>
      </c>
      <c r="X2214" s="13">
        <f t="shared" si="2979"/>
        <v>5.8368569950336895E-2</v>
      </c>
      <c r="Y2214" s="13">
        <f t="shared" si="2980"/>
        <v>1.2057300380918392E-2</v>
      </c>
      <c r="Z2214" s="13">
        <f t="shared" si="2981"/>
        <v>6.4138657473677171E-4</v>
      </c>
      <c r="AA2214" s="13">
        <f t="shared" si="2982"/>
        <v>1.6003204066931927E-3</v>
      </c>
      <c r="AB2214" s="13">
        <f t="shared" si="2983"/>
        <v>1.9964756863906329E-3</v>
      </c>
      <c r="AC2214" s="13">
        <f t="shared" si="2984"/>
        <v>1.0697886044785953E-4</v>
      </c>
      <c r="AD2214" s="13">
        <f t="shared" si="2985"/>
        <v>8.8126214796056312E-2</v>
      </c>
      <c r="AE2214" s="13">
        <f t="shared" si="2986"/>
        <v>3.6408781100289833E-2</v>
      </c>
      <c r="AF2214" s="13">
        <f t="shared" si="2987"/>
        <v>7.5210273371922008E-3</v>
      </c>
      <c r="AG2214" s="13">
        <f t="shared" si="2988"/>
        <v>1.0357547547111216E-3</v>
      </c>
      <c r="AH2214" s="13">
        <f t="shared" si="2989"/>
        <v>6.6246188646300582E-5</v>
      </c>
      <c r="AI2214" s="13">
        <f t="shared" si="2990"/>
        <v>1.6529053106518617E-4</v>
      </c>
      <c r="AJ2214" s="13">
        <f t="shared" si="2991"/>
        <v>2.0620778506732235E-4</v>
      </c>
      <c r="AK2214" s="13">
        <f t="shared" si="2992"/>
        <v>1.7150266805302392E-4</v>
      </c>
      <c r="AL2214" s="13">
        <f t="shared" si="2993"/>
        <v>4.4110914328837462E-6</v>
      </c>
      <c r="AM2214" s="13">
        <f t="shared" si="2994"/>
        <v>4.3976654784405496E-2</v>
      </c>
      <c r="AN2214" s="13">
        <f t="shared" si="2995"/>
        <v>1.8168673206648209E-2</v>
      </c>
      <c r="AO2214" s="13">
        <f t="shared" si="2996"/>
        <v>3.7531354727671691E-3</v>
      </c>
      <c r="AP2214" s="13">
        <f t="shared" si="2997"/>
        <v>5.1686129257506614E-4</v>
      </c>
      <c r="AQ2214" s="13">
        <f t="shared" si="2998"/>
        <v>5.3384482994441984E-5</v>
      </c>
      <c r="AR2214" s="13">
        <f t="shared" si="2999"/>
        <v>5.4738376922994769E-6</v>
      </c>
      <c r="AS2214" s="13">
        <f t="shared" si="3000"/>
        <v>1.3657744809373866E-5</v>
      </c>
      <c r="AT2214" s="13">
        <f t="shared" si="3001"/>
        <v>1.703868508381171E-5</v>
      </c>
      <c r="AU2214" s="13">
        <f t="shared" si="3002"/>
        <v>1.4171045729602021E-5</v>
      </c>
      <c r="AV2214" s="13">
        <f t="shared" si="3003"/>
        <v>8.8395261759929246E-6</v>
      </c>
      <c r="AW2214" s="13">
        <f t="shared" si="3004"/>
        <v>1.2630823320686614E-7</v>
      </c>
      <c r="AX2214" s="13">
        <f t="shared" si="3005"/>
        <v>1.8287654913489281E-2</v>
      </c>
      <c r="AY2214" s="13">
        <f t="shared" si="3006"/>
        <v>7.5554274755105823E-3</v>
      </c>
      <c r="AZ2214" s="13">
        <f t="shared" si="3007"/>
        <v>1.5607382304549545E-3</v>
      </c>
      <c r="BA2214" s="13">
        <f t="shared" si="3008"/>
        <v>2.1493633390470287E-4</v>
      </c>
      <c r="BB2214" s="13">
        <f t="shared" si="3009"/>
        <v>2.2199892363881856E-5</v>
      </c>
      <c r="BC2214" s="13">
        <f t="shared" si="3010"/>
        <v>1.8343486632146627E-6</v>
      </c>
      <c r="BD2214" s="13">
        <f t="shared" si="3011"/>
        <v>3.7691349613101718E-7</v>
      </c>
      <c r="BE2214" s="13">
        <f t="shared" si="3012"/>
        <v>9.4043496258725335E-7</v>
      </c>
      <c r="BF2214" s="13">
        <f t="shared" si="3013"/>
        <v>1.1732372652279086E-6</v>
      </c>
      <c r="BG2214" s="13">
        <f t="shared" si="3014"/>
        <v>9.7577946041235943E-7</v>
      </c>
      <c r="BH2214" s="13">
        <f t="shared" si="3015"/>
        <v>6.0866560216467098E-7</v>
      </c>
      <c r="BI2214" s="13">
        <f t="shared" si="3016"/>
        <v>3.0373569462257069E-7</v>
      </c>
      <c r="BJ2214" s="14">
        <f t="shared" si="3017"/>
        <v>0.81511826055287928</v>
      </c>
      <c r="BK2214" s="14">
        <f t="shared" si="3018"/>
        <v>0.13465061262964728</v>
      </c>
      <c r="BL2214" s="14">
        <f t="shared" si="3019"/>
        <v>4.3093506606494032E-2</v>
      </c>
      <c r="BM2214" s="14">
        <f t="shared" si="3020"/>
        <v>0.54188900152765207</v>
      </c>
      <c r="BN2214" s="14">
        <f t="shared" si="3021"/>
        <v>0.4440594636688282</v>
      </c>
    </row>
    <row r="2215" spans="1:66" x14ac:dyDescent="0.25">
      <c r="A2215" t="s">
        <v>349</v>
      </c>
      <c r="B2215" t="s">
        <v>106</v>
      </c>
      <c r="C2215" t="s">
        <v>98</v>
      </c>
      <c r="D2215" s="6" t="s">
        <v>444</v>
      </c>
      <c r="E2215" s="10">
        <f>VLOOKUP(A2215,home!$A$2:$E$404,3,FALSE)</f>
        <v>1.6087</v>
      </c>
      <c r="F2215" s="10">
        <f>VLOOKUP(B2215,home!$B$2:$E$404,3,FALSE)</f>
        <v>1.2998000000000001</v>
      </c>
      <c r="G2215" s="10">
        <f>VLOOKUP(C2215,away!$B$2:$E$404,4,FALSE)</f>
        <v>0.9607</v>
      </c>
      <c r="H2215" s="10">
        <f>VLOOKUP(A2215,away!$A$2:$E$404,3,FALSE)</f>
        <v>1.2608999999999999</v>
      </c>
      <c r="I2215" s="10">
        <f>VLOOKUP(C2215,away!$B$2:$E$404,3,FALSE)</f>
        <v>1.0094000000000001</v>
      </c>
      <c r="J2215" s="10">
        <f>VLOOKUP(B2215,home!$B$2:$E$404,4,FALSE)</f>
        <v>1.1536</v>
      </c>
      <c r="K2215" s="12">
        <f t="shared" si="2966"/>
        <v>2.0088124213820002</v>
      </c>
      <c r="L2215" s="12">
        <f t="shared" si="2967"/>
        <v>1.4682472378559999</v>
      </c>
      <c r="M2215" s="13">
        <f t="shared" si="2968"/>
        <v>3.0898128624139234E-2</v>
      </c>
      <c r="N2215" s="13">
        <f t="shared" si="2969"/>
        <v>6.2068544577629621E-2</v>
      </c>
      <c r="O2215" s="13">
        <f t="shared" si="2970"/>
        <v>4.5366092007311835E-2</v>
      </c>
      <c r="P2215" s="13">
        <f t="shared" si="2971"/>
        <v>9.1131969133846677E-2</v>
      </c>
      <c r="Q2215" s="13">
        <f t="shared" si="2972"/>
        <v>6.2342031662322411E-2</v>
      </c>
      <c r="R2215" s="13">
        <f t="shared" si="2973"/>
        <v>3.3304319641028389E-2</v>
      </c>
      <c r="S2215" s="13">
        <f t="shared" si="2974"/>
        <v>6.7196915865351647E-2</v>
      </c>
      <c r="T2215" s="13">
        <f t="shared" si="2975"/>
        <v>9.153351579053616E-2</v>
      </c>
      <c r="U2215" s="13">
        <f t="shared" si="2976"/>
        <v>6.6902130980574334E-2</v>
      </c>
      <c r="V2215" s="13">
        <f t="shared" si="2977"/>
        <v>2.2021424508418271E-2</v>
      </c>
      <c r="W2215" s="13">
        <f t="shared" si="2978"/>
        <v>4.1744482525821067E-2</v>
      </c>
      <c r="X2215" s="13">
        <f t="shared" si="2979"/>
        <v>6.1291221164264824E-2</v>
      </c>
      <c r="Y2215" s="13">
        <f t="shared" si="2980"/>
        <v>4.4995333089626527E-2</v>
      </c>
      <c r="Z2215" s="13">
        <f t="shared" si="2981"/>
        <v>1.6299658440537747E-2</v>
      </c>
      <c r="AA2215" s="13">
        <f t="shared" si="2982"/>
        <v>3.2742956339636184E-2</v>
      </c>
      <c r="AB2215" s="13">
        <f t="shared" si="2983"/>
        <v>3.2887228703914854E-2</v>
      </c>
      <c r="AC2215" s="13">
        <f t="shared" si="2984"/>
        <v>4.0594201573599682E-3</v>
      </c>
      <c r="AD2215" s="13">
        <f t="shared" si="2985"/>
        <v>2.0964208755508307E-2</v>
      </c>
      <c r="AE2215" s="13">
        <f t="shared" si="2986"/>
        <v>3.078064159911164E-2</v>
      </c>
      <c r="AF2215" s="13">
        <f t="shared" si="2987"/>
        <v>2.2596796003665581E-2</v>
      </c>
      <c r="AG2215" s="13">
        <f t="shared" si="2988"/>
        <v>1.1059227772259159E-2</v>
      </c>
      <c r="AH2215" s="13">
        <f t="shared" si="2989"/>
        <v>5.9829821208289453E-3</v>
      </c>
      <c r="AI2215" s="13">
        <f t="shared" si="2990"/>
        <v>1.2018688801227608E-2</v>
      </c>
      <c r="AJ2215" s="13">
        <f t="shared" si="2991"/>
        <v>1.2071645676315385E-2</v>
      </c>
      <c r="AK2215" s="13">
        <f t="shared" si="2992"/>
        <v>8.0832239270348868E-3</v>
      </c>
      <c r="AL2215" s="13">
        <f t="shared" si="2993"/>
        <v>4.789195578567499E-4</v>
      </c>
      <c r="AM2215" s="13">
        <f t="shared" si="2994"/>
        <v>8.4226325905020789E-3</v>
      </c>
      <c r="AN2215" s="13">
        <f t="shared" si="2995"/>
        <v>1.23665070364806E-2</v>
      </c>
      <c r="AO2215" s="13">
        <f t="shared" si="2996"/>
        <v>9.0785448991197171E-3</v>
      </c>
      <c r="AP2215" s="13">
        <f t="shared" si="2997"/>
        <v>4.4431828239613995E-3</v>
      </c>
      <c r="AQ2215" s="13">
        <f t="shared" si="2998"/>
        <v>1.6309227271426366E-3</v>
      </c>
      <c r="AR2215" s="13">
        <f t="shared" si="2999"/>
        <v>1.7568993946097853E-3</v>
      </c>
      <c r="AS2215" s="13">
        <f t="shared" si="3000"/>
        <v>3.5292813270106529E-3</v>
      </c>
      <c r="AT2215" s="13">
        <f t="shared" si="3001"/>
        <v>3.5448320841252753E-3</v>
      </c>
      <c r="AU2215" s="13">
        <f t="shared" si="3002"/>
        <v>2.3736342407680989E-3</v>
      </c>
      <c r="AV2215" s="13">
        <f t="shared" si="3003"/>
        <v>1.1920464866681478E-3</v>
      </c>
      <c r="AW2215" s="13">
        <f t="shared" si="3004"/>
        <v>3.9237257964637821E-5</v>
      </c>
      <c r="AX2215" s="13">
        <f t="shared" si="3005"/>
        <v>2.8199148280895693E-3</v>
      </c>
      <c r="AY2215" s="13">
        <f t="shared" si="3006"/>
        <v>4.1403321573316859E-3</v>
      </c>
      <c r="AZ2215" s="13">
        <f t="shared" si="3007"/>
        <v>3.0395156269043115E-3</v>
      </c>
      <c r="BA2215" s="13">
        <f t="shared" si="3008"/>
        <v>1.4875868078741341E-3</v>
      </c>
      <c r="BB2215" s="13">
        <f t="shared" si="3009"/>
        <v>5.4603630543305533E-4</v>
      </c>
      <c r="BC2215" s="13">
        <f t="shared" si="3010"/>
        <v>1.6034325944423565E-4</v>
      </c>
      <c r="BD2215" s="13">
        <f t="shared" si="3011"/>
        <v>4.2992711388778259E-4</v>
      </c>
      <c r="BE2215" s="13">
        <f t="shared" si="3012"/>
        <v>8.6364292666669148E-4</v>
      </c>
      <c r="BF2215" s="13">
        <f t="shared" si="3013"/>
        <v>8.6744831936337705E-4</v>
      </c>
      <c r="BG2215" s="13">
        <f t="shared" si="3014"/>
        <v>5.8084698628136397E-4</v>
      </c>
      <c r="BH2215" s="13">
        <f t="shared" si="3015"/>
        <v>2.9170316024107614E-4</v>
      </c>
      <c r="BI2215" s="13">
        <f t="shared" si="3016"/>
        <v>1.1719538632973161E-4</v>
      </c>
      <c r="BJ2215" s="14">
        <f t="shared" si="3017"/>
        <v>0.49751152200302878</v>
      </c>
      <c r="BK2215" s="14">
        <f t="shared" si="3018"/>
        <v>0.2199271100043042</v>
      </c>
      <c r="BL2215" s="14">
        <f t="shared" si="3019"/>
        <v>0.26490672562382434</v>
      </c>
      <c r="BM2215" s="14">
        <f t="shared" si="3020"/>
        <v>0.66943283552604982</v>
      </c>
      <c r="BN2215" s="14">
        <f t="shared" si="3021"/>
        <v>0.32511108564627816</v>
      </c>
    </row>
    <row r="2216" spans="1:66" x14ac:dyDescent="0.25">
      <c r="A2216" t="s">
        <v>349</v>
      </c>
      <c r="B2216" t="s">
        <v>107</v>
      </c>
      <c r="C2216" t="s">
        <v>97</v>
      </c>
      <c r="D2216" s="6" t="s">
        <v>444</v>
      </c>
      <c r="E2216" s="10">
        <f>VLOOKUP(A2216,home!$A$2:$E$404,3,FALSE)</f>
        <v>1.6087</v>
      </c>
      <c r="F2216" s="10">
        <f>VLOOKUP(B2216,home!$B$2:$E$404,3,FALSE)</f>
        <v>0.9607</v>
      </c>
      <c r="G2216" s="10">
        <f>VLOOKUP(C2216,away!$B$2:$E$404,4,FALSE)</f>
        <v>1.0172000000000001</v>
      </c>
      <c r="H2216" s="10">
        <f>VLOOKUP(A2216,away!$A$2:$E$404,3,FALSE)</f>
        <v>1.2608999999999999</v>
      </c>
      <c r="I2216" s="10">
        <f>VLOOKUP(C2216,away!$B$2:$E$404,3,FALSE)</f>
        <v>1.0094000000000001</v>
      </c>
      <c r="J2216" s="10">
        <f>VLOOKUP(B2216,home!$B$2:$E$404,4,FALSE)</f>
        <v>1.1536</v>
      </c>
      <c r="K2216" s="12">
        <f t="shared" si="2966"/>
        <v>1.5720603131480002</v>
      </c>
      <c r="L2216" s="12">
        <f t="shared" si="2967"/>
        <v>1.4682472378559999</v>
      </c>
      <c r="M2216" s="13">
        <f t="shared" si="2968"/>
        <v>4.7820180087970468E-2</v>
      </c>
      <c r="N2216" s="13">
        <f t="shared" si="2969"/>
        <v>7.5176207283888616E-2</v>
      </c>
      <c r="O2216" s="13">
        <f t="shared" si="2970"/>
        <v>7.0211847327939128E-2</v>
      </c>
      <c r="P2216" s="13">
        <f t="shared" si="2971"/>
        <v>0.11037725869705954</v>
      </c>
      <c r="Q2216" s="13">
        <f t="shared" si="2972"/>
        <v>5.9090765981994475E-2</v>
      </c>
      <c r="R2216" s="13">
        <f t="shared" si="2973"/>
        <v>5.1544175452006909E-2</v>
      </c>
      <c r="S2216" s="13">
        <f t="shared" si="2974"/>
        <v>6.3692457949057257E-2</v>
      </c>
      <c r="T2216" s="13">
        <f t="shared" si="2975"/>
        <v>8.6759853935858652E-2</v>
      </c>
      <c r="U2216" s="13">
        <f t="shared" si="2976"/>
        <v>8.1030552602037426E-2</v>
      </c>
      <c r="V2216" s="13">
        <f t="shared" si="2977"/>
        <v>1.6334802808637264E-2</v>
      </c>
      <c r="W2216" s="13">
        <f t="shared" si="2978"/>
        <v>3.0964749357936472E-2</v>
      </c>
      <c r="X2216" s="13">
        <f t="shared" si="2979"/>
        <v>4.5463907715693565E-2</v>
      </c>
      <c r="Y2216" s="13">
        <f t="shared" si="2980"/>
        <v>3.3376128462853587E-2</v>
      </c>
      <c r="Z2216" s="13">
        <f t="shared" si="2981"/>
        <v>2.5226531078324718E-2</v>
      </c>
      <c r="AA2216" s="13">
        <f t="shared" si="2982"/>
        <v>3.9657628346628913E-2</v>
      </c>
      <c r="AB2216" s="13">
        <f t="shared" si="2983"/>
        <v>3.1172091818654237E-2</v>
      </c>
      <c r="AC2216" s="13">
        <f t="shared" si="2984"/>
        <v>2.3564721421709565E-3</v>
      </c>
      <c r="AD2216" s="13">
        <f t="shared" si="2985"/>
        <v>1.216961339304674E-2</v>
      </c>
      <c r="AE2216" s="13">
        <f t="shared" si="2986"/>
        <v>1.7868001250116259E-2</v>
      </c>
      <c r="AF2216" s="13">
        <f t="shared" si="2987"/>
        <v>1.3117321740745378E-2</v>
      </c>
      <c r="AG2216" s="13">
        <f t="shared" si="2988"/>
        <v>6.4198238046392847E-3</v>
      </c>
      <c r="AH2216" s="13">
        <f t="shared" si="2989"/>
        <v>9.2596961441097012E-3</v>
      </c>
      <c r="AI2216" s="13">
        <f t="shared" si="2990"/>
        <v>1.4556800819964426E-2</v>
      </c>
      <c r="AJ2216" s="13">
        <f t="shared" si="2991"/>
        <v>1.1442084427733175E-2</v>
      </c>
      <c r="AK2216" s="13">
        <f t="shared" si="2992"/>
        <v>5.9958822761760231E-3</v>
      </c>
      <c r="AL2216" s="13">
        <f t="shared" si="2993"/>
        <v>2.1756583498458876E-4</v>
      </c>
      <c r="AM2216" s="13">
        <f t="shared" si="2994"/>
        <v>3.8262732483126294E-3</v>
      </c>
      <c r="AN2216" s="13">
        <f t="shared" si="2995"/>
        <v>5.6179151281173217E-3</v>
      </c>
      <c r="AO2216" s="13">
        <f t="shared" si="2996"/>
        <v>4.1242441846838481E-3</v>
      </c>
      <c r="AP2216" s="13">
        <f t="shared" si="2997"/>
        <v>2.0184700441352428E-3</v>
      </c>
      <c r="AQ2216" s="13">
        <f t="shared" si="2998"/>
        <v>7.4090326674916215E-4</v>
      </c>
      <c r="AR2216" s="13">
        <f t="shared" si="2999"/>
        <v>2.719104657394983E-3</v>
      </c>
      <c r="AS2216" s="13">
        <f t="shared" si="3000"/>
        <v>4.2745965191865421E-3</v>
      </c>
      <c r="AT2216" s="13">
        <f t="shared" si="3001"/>
        <v>3.3599617712668749E-3</v>
      </c>
      <c r="AU2216" s="13">
        <f t="shared" si="3002"/>
        <v>1.7606875181010373E-3</v>
      </c>
      <c r="AV2216" s="13">
        <f t="shared" si="3003"/>
        <v>6.9197674276542324E-4</v>
      </c>
      <c r="AW2216" s="13">
        <f t="shared" si="3004"/>
        <v>1.3949434229764943E-5</v>
      </c>
      <c r="AX2216" s="13">
        <f t="shared" si="3005"/>
        <v>1.0025220534886949E-3</v>
      </c>
      <c r="AY2216" s="13">
        <f t="shared" si="3006"/>
        <v>1.4719502359245012E-3</v>
      </c>
      <c r="AZ2216" s="13">
        <f t="shared" si="3007"/>
        <v>1.0805934340788184E-3</v>
      </c>
      <c r="BA2216" s="13">
        <f t="shared" si="3008"/>
        <v>5.2885944161051813E-4</v>
      </c>
      <c r="BB2216" s="13">
        <f t="shared" si="3009"/>
        <v>1.9412410358967742E-4</v>
      </c>
      <c r="BC2216" s="13">
        <f t="shared" si="3010"/>
        <v>5.7004435779363141E-5</v>
      </c>
      <c r="BD2216" s="13">
        <f t="shared" si="3011"/>
        <v>6.6538631711026135E-4</v>
      </c>
      <c r="BE2216" s="13">
        <f t="shared" si="3012"/>
        <v>1.0460274220407519E-3</v>
      </c>
      <c r="BF2216" s="13">
        <f t="shared" si="3013"/>
        <v>8.2220909832739024E-4</v>
      </c>
      <c r="BG2216" s="13">
        <f t="shared" si="3014"/>
        <v>4.3085409752989729E-4</v>
      </c>
      <c r="BH2216" s="13">
        <f t="shared" si="3015"/>
        <v>1.6933215687098738E-4</v>
      </c>
      <c r="BI2216" s="13">
        <f t="shared" si="3016"/>
        <v>5.3240072711326115E-5</v>
      </c>
      <c r="BJ2216" s="14">
        <f t="shared" si="3017"/>
        <v>0.40106923250324283</v>
      </c>
      <c r="BK2216" s="14">
        <f t="shared" si="3018"/>
        <v>0.24227068775580457</v>
      </c>
      <c r="BL2216" s="14">
        <f t="shared" si="3019"/>
        <v>0.33086413558855549</v>
      </c>
      <c r="BM2216" s="14">
        <f t="shared" si="3020"/>
        <v>0.58375215129337343</v>
      </c>
      <c r="BN2216" s="14">
        <f t="shared" si="3021"/>
        <v>0.41422043483085913</v>
      </c>
    </row>
    <row r="2217" spans="1:66" x14ac:dyDescent="0.25">
      <c r="A2217" t="s">
        <v>338</v>
      </c>
      <c r="B2217" t="s">
        <v>121</v>
      </c>
      <c r="C2217" t="s">
        <v>124</v>
      </c>
      <c r="D2217" s="6" t="s">
        <v>444</v>
      </c>
      <c r="E2217" s="10">
        <f>VLOOKUP(A2217,home!$A$2:$E$404,3,FALSE)</f>
        <v>1.2710999999999999</v>
      </c>
      <c r="F2217" s="10">
        <f>VLOOKUP(B2217,home!$B$2:$E$404,3,FALSE)</f>
        <v>1.0766</v>
      </c>
      <c r="G2217" s="10">
        <f>VLOOKUP(C2217,away!$B$2:$E$404,4,FALSE)</f>
        <v>1.2008000000000001</v>
      </c>
      <c r="H2217" s="10">
        <f>VLOOKUP(A2217,away!$A$2:$E$404,3,FALSE)</f>
        <v>0.94469999999999998</v>
      </c>
      <c r="I2217" s="10">
        <f>VLOOKUP(C2217,away!$B$2:$E$404,3,FALSE)</f>
        <v>0.94710000000000005</v>
      </c>
      <c r="J2217" s="10">
        <f>VLOOKUP(B2217,home!$B$2:$E$404,4,FALSE)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342</v>
      </c>
      <c r="B2218" t="s">
        <v>179</v>
      </c>
      <c r="C2218" t="s">
        <v>177</v>
      </c>
      <c r="D2218" s="6" t="s">
        <v>444</v>
      </c>
      <c r="E2218" s="10">
        <f>VLOOKUP(A2218,home!$A$2:$E$404,3,FALSE)</f>
        <v>1.1667000000000001</v>
      </c>
      <c r="F2218" s="10">
        <f>VLOOKUP(B2218,home!$B$2:$E$404,3,FALSE)</f>
        <v>1.7141999999999999</v>
      </c>
      <c r="G2218" s="10">
        <f>VLOOKUP(C2218,away!$B$2:$E$404,4,FALSE)</f>
        <v>0.85709999999999997</v>
      </c>
      <c r="H2218" s="10">
        <f>VLOOKUP(A2218,away!$A$2:$E$404,3,FALSE)</f>
        <v>1.0832999999999999</v>
      </c>
      <c r="I2218" s="10">
        <f>VLOOKUP(C2218,away!$B$2:$E$404,3,FALSE)</f>
        <v>0.92310000000000003</v>
      </c>
      <c r="J2218" s="10">
        <f>VLOOKUP(B2218,home!$B$2:$E$404,4,FALSE)</f>
        <v>0.92310000000000003</v>
      </c>
      <c r="K2218" s="12">
        <f t="shared" si="2966"/>
        <v>1.7141632646939999</v>
      </c>
      <c r="L2218" s="12">
        <f t="shared" si="2967"/>
        <v>0.92309467371300002</v>
      </c>
      <c r="M2218" s="13">
        <f t="shared" si="2968"/>
        <v>7.1557215077433567E-2</v>
      </c>
      <c r="N2218" s="13">
        <f t="shared" si="2969"/>
        <v>0.12266074940954423</v>
      </c>
      <c r="O2218" s="13">
        <f t="shared" si="2970"/>
        <v>6.6054084103714494E-2</v>
      </c>
      <c r="P2218" s="13">
        <f t="shared" si="2971"/>
        <v>0.11322748445359528</v>
      </c>
      <c r="Q2218" s="13">
        <f t="shared" si="2972"/>
        <v>0.10513027532883849</v>
      </c>
      <c r="R2218" s="13">
        <f t="shared" si="2973"/>
        <v>3.0487086606564698E-2</v>
      </c>
      <c r="S2218" s="13">
        <f t="shared" si="2974"/>
        <v>4.4790952323311747E-2</v>
      </c>
      <c r="T2218" s="13">
        <f t="shared" si="2975"/>
        <v>9.7045197202032016E-2</v>
      </c>
      <c r="U2218" s="13">
        <f t="shared" si="2976"/>
        <v>5.2259843908517657E-2</v>
      </c>
      <c r="V2218" s="13">
        <f t="shared" si="2977"/>
        <v>7.874921180766499E-3</v>
      </c>
      <c r="W2218" s="13">
        <f t="shared" si="2978"/>
        <v>6.0070151991953626E-2</v>
      </c>
      <c r="X2218" s="13">
        <f t="shared" si="2979"/>
        <v>5.5450437352902747E-2</v>
      </c>
      <c r="Y2218" s="13">
        <f t="shared" si="2980"/>
        <v>2.5593001687760457E-2</v>
      </c>
      <c r="Z2218" s="13">
        <f t="shared" si="2981"/>
        <v>9.3808224211822718E-3</v>
      </c>
      <c r="AA2218" s="13">
        <f t="shared" si="2982"/>
        <v>1.6080261187008473E-2</v>
      </c>
      <c r="AB2218" s="13">
        <f t="shared" si="2983"/>
        <v>1.3782096506727333E-2</v>
      </c>
      <c r="AC2218" s="13">
        <f t="shared" si="2984"/>
        <v>7.787977028274203E-4</v>
      </c>
      <c r="AD2218" s="13">
        <f t="shared" si="2985"/>
        <v>2.5742511962297987E-2</v>
      </c>
      <c r="AE2218" s="13">
        <f t="shared" si="2986"/>
        <v>2.3762775680390459E-2</v>
      </c>
      <c r="AF2218" s="13">
        <f t="shared" si="2987"/>
        <v>1.0967645831602622E-2</v>
      </c>
      <c r="AG2218" s="13">
        <f t="shared" si="2988"/>
        <v>3.3747251501076558E-3</v>
      </c>
      <c r="AH2218" s="13">
        <f t="shared" si="2989"/>
        <v>2.1648468030102106E-3</v>
      </c>
      <c r="AI2218" s="13">
        <f t="shared" si="2990"/>
        <v>3.7109008634103506E-3</v>
      </c>
      <c r="AJ2218" s="13">
        <f t="shared" si="2991"/>
        <v>3.1805449694896357E-3</v>
      </c>
      <c r="AK2218" s="13">
        <f t="shared" si="2992"/>
        <v>1.8173244494688108E-3</v>
      </c>
      <c r="AL2218" s="13">
        <f t="shared" si="2993"/>
        <v>4.9292753885944043E-5</v>
      </c>
      <c r="AM2218" s="13">
        <f t="shared" si="2994"/>
        <v>8.825373669343408E-3</v>
      </c>
      <c r="AN2218" s="13">
        <f t="shared" si="2995"/>
        <v>8.1466554276978537E-3</v>
      </c>
      <c r="AO2218" s="13">
        <f t="shared" si="2996"/>
        <v>3.7600671169414957E-3</v>
      </c>
      <c r="AP2218" s="13">
        <f t="shared" si="2997"/>
        <v>1.156965976150697E-3</v>
      </c>
      <c r="AQ2218" s="13">
        <f t="shared" si="2998"/>
        <v>2.6699728256296748E-4</v>
      </c>
      <c r="AR2218" s="13">
        <f t="shared" si="2999"/>
        <v>3.9967171065266843E-4</v>
      </c>
      <c r="AS2218" s="13">
        <f t="shared" si="3000"/>
        <v>6.8510256433821379E-4</v>
      </c>
      <c r="AT2218" s="13">
        <f t="shared" si="3001"/>
        <v>5.8718882416811189E-4</v>
      </c>
      <c r="AU2218" s="13">
        <f t="shared" si="3002"/>
        <v>3.3551250394261398E-4</v>
      </c>
      <c r="AV2218" s="13">
        <f t="shared" si="3003"/>
        <v>1.4378080227598234E-4</v>
      </c>
      <c r="AW2218" s="13">
        <f t="shared" si="3004"/>
        <v>2.1666013530633376E-6</v>
      </c>
      <c r="AX2218" s="13">
        <f t="shared" si="3005"/>
        <v>2.5213552235310265E-3</v>
      </c>
      <c r="AY2218" s="13">
        <f t="shared" si="3006"/>
        <v>2.3274495773799408E-3</v>
      </c>
      <c r="AZ2218" s="13">
        <f t="shared" si="3007"/>
        <v>1.0742281541074982E-3</v>
      </c>
      <c r="BA2218" s="13">
        <f t="shared" si="3008"/>
        <v>3.3053809580305983E-4</v>
      </c>
      <c r="BB2218" s="13">
        <f t="shared" si="3009"/>
        <v>7.6279488923760452E-5</v>
      </c>
      <c r="BC2218" s="13">
        <f t="shared" si="3010"/>
        <v>1.4082637987814615E-5</v>
      </c>
      <c r="BD2218" s="13">
        <f t="shared" si="3011"/>
        <v>6.148913788954022E-5</v>
      </c>
      <c r="BE2218" s="13">
        <f t="shared" si="3012"/>
        <v>1.0540242134795379E-4</v>
      </c>
      <c r="BF2218" s="13">
        <f t="shared" si="3013"/>
        <v>9.0338479342230528E-5</v>
      </c>
      <c r="BG2218" s="13">
        <f t="shared" si="3014"/>
        <v>5.1618300892256457E-5</v>
      </c>
      <c r="BH2218" s="13">
        <f t="shared" si="3015"/>
        <v>2.212054879385687E-5</v>
      </c>
      <c r="BI2218" s="13">
        <f t="shared" si="3016"/>
        <v>7.5836464274601181E-6</v>
      </c>
      <c r="BJ2218" s="14">
        <f t="shared" si="3017"/>
        <v>0.55829746424785986</v>
      </c>
      <c r="BK2218" s="14">
        <f t="shared" si="3018"/>
        <v>0.24060611306920038</v>
      </c>
      <c r="BL2218" s="14">
        <f t="shared" si="3019"/>
        <v>0.19202679833798256</v>
      </c>
      <c r="BM2218" s="14">
        <f t="shared" si="3020"/>
        <v>0.48886902012050748</v>
      </c>
      <c r="BN2218" s="14">
        <f t="shared" si="3021"/>
        <v>0.50911689497969081</v>
      </c>
    </row>
    <row r="2219" spans="1:66" x14ac:dyDescent="0.25">
      <c r="A2219" t="s">
        <v>342</v>
      </c>
      <c r="B2219" t="s">
        <v>180</v>
      </c>
      <c r="C2219" t="s">
        <v>190</v>
      </c>
      <c r="D2219" s="6" t="s">
        <v>444</v>
      </c>
      <c r="E2219" s="10">
        <f>VLOOKUP(A2219,home!$A$2:$E$404,3,FALSE)</f>
        <v>1.1667000000000001</v>
      </c>
      <c r="F2219" s="10">
        <f>VLOOKUP(B2219,home!$B$2:$E$404,3,FALSE)</f>
        <v>1.4285000000000001</v>
      </c>
      <c r="G2219" s="10">
        <f>VLOOKUP(C2219,away!$B$2:$E$404,4,FALSE)</f>
        <v>1.4285000000000001</v>
      </c>
      <c r="H2219" s="10">
        <f>VLOOKUP(A2219,away!$A$2:$E$404,3,FALSE)</f>
        <v>1.0832999999999999</v>
      </c>
      <c r="I2219" s="10">
        <f>VLOOKUP(C2219,away!$B$2:$E$404,3,FALSE)</f>
        <v>0.61539999999999995</v>
      </c>
      <c r="J2219" s="10">
        <f>VLOOKUP(B2219,home!$B$2:$E$404,4,FALSE)</f>
        <v>2.4615999999999998</v>
      </c>
      <c r="K2219" s="12">
        <f t="shared" si="2966"/>
        <v>2.3807823120750005</v>
      </c>
      <c r="L2219" s="12">
        <f t="shared" si="2967"/>
        <v>1.6410571977119996</v>
      </c>
      <c r="M2219" s="13">
        <f t="shared" si="2968"/>
        <v>1.7919970640762527E-2</v>
      </c>
      <c r="N2219" s="13">
        <f t="shared" si="2969"/>
        <v>4.2663549134430739E-2</v>
      </c>
      <c r="O2219" s="13">
        <f t="shared" si="2970"/>
        <v>2.9407696802811065E-2</v>
      </c>
      <c r="P2219" s="13">
        <f t="shared" si="2971"/>
        <v>7.0013324386997131E-2</v>
      </c>
      <c r="Q2219" s="13">
        <f t="shared" si="2972"/>
        <v>5.0786311574797703E-2</v>
      </c>
      <c r="R2219" s="13">
        <f t="shared" si="2973"/>
        <v>2.4129856253192635E-2</v>
      </c>
      <c r="S2219" s="13">
        <f t="shared" si="2974"/>
        <v>6.8385513709612641E-2</v>
      </c>
      <c r="T2219" s="13">
        <f t="shared" si="2975"/>
        <v>8.3343242155066027E-2</v>
      </c>
      <c r="U2219" s="13">
        <f t="shared" si="2976"/>
        <v>5.7447934960513369E-2</v>
      </c>
      <c r="V2219" s="13">
        <f t="shared" si="2977"/>
        <v>2.9686910956027799E-2</v>
      </c>
      <c r="W2219" s="13">
        <f t="shared" si="2978"/>
        <v>4.0303717430936074E-2</v>
      </c>
      <c r="X2219" s="13">
        <f t="shared" si="2979"/>
        <v>6.6140705584588247E-2</v>
      </c>
      <c r="Y2219" s="13">
        <f t="shared" si="2980"/>
        <v>5.4270340480669407E-2</v>
      </c>
      <c r="Z2219" s="13">
        <f t="shared" si="2981"/>
        <v>1.319949142801922E-2</v>
      </c>
      <c r="AA2219" s="13">
        <f t="shared" si="2982"/>
        <v>3.1425115720213753E-2</v>
      </c>
      <c r="AB2219" s="13">
        <f t="shared" si="2983"/>
        <v>3.7408179830797472E-2</v>
      </c>
      <c r="AC2219" s="13">
        <f t="shared" si="2984"/>
        <v>7.2491724752200507E-3</v>
      </c>
      <c r="AD2219" s="13">
        <f t="shared" si="2985"/>
        <v>2.3988594392610377E-2</v>
      </c>
      <c r="AE2219" s="13">
        <f t="shared" si="2986"/>
        <v>3.9366655490986981E-2</v>
      </c>
      <c r="AF2219" s="13">
        <f t="shared" si="2987"/>
        <v>3.2301466671666404E-2</v>
      </c>
      <c r="AG2219" s="13">
        <f t="shared" si="2988"/>
        <v>1.7669518126064133E-2</v>
      </c>
      <c r="AH2219" s="13">
        <f t="shared" si="2989"/>
        <v>5.4152801035221975E-3</v>
      </c>
      <c r="AI2219" s="13">
        <f t="shared" si="2990"/>
        <v>1.2892603085397325E-2</v>
      </c>
      <c r="AJ2219" s="13">
        <f t="shared" si="2991"/>
        <v>1.5347240691158767E-2</v>
      </c>
      <c r="AK2219" s="13">
        <f t="shared" si="2992"/>
        <v>1.2179479725556165E-2</v>
      </c>
      <c r="AL2219" s="13">
        <f t="shared" si="2993"/>
        <v>1.1329006597597324E-3</v>
      </c>
      <c r="AM2219" s="13">
        <f t="shared" si="2994"/>
        <v>1.1422324244293666E-2</v>
      </c>
      <c r="AN2219" s="13">
        <f t="shared" si="2995"/>
        <v>1.8744687415698402E-2</v>
      </c>
      <c r="AO2219" s="13">
        <f t="shared" si="2996"/>
        <v>1.5380552101196706E-2</v>
      </c>
      <c r="AP2219" s="13">
        <f t="shared" si="2997"/>
        <v>8.4134552434844221E-3</v>
      </c>
      <c r="AQ2219" s="13">
        <f t="shared" si="2998"/>
        <v>3.4517403212369698E-3</v>
      </c>
      <c r="AR2219" s="13">
        <f t="shared" si="2999"/>
        <v>1.7773568783023379E-3</v>
      </c>
      <c r="AS2219" s="13">
        <f t="shared" si="3000"/>
        <v>4.2314998181070453E-3</v>
      </c>
      <c r="AT2219" s="13">
        <f t="shared" si="3001"/>
        <v>5.0371399602489181E-3</v>
      </c>
      <c r="AU2219" s="13">
        <f t="shared" si="3002"/>
        <v>3.9974445736022648E-3</v>
      </c>
      <c r="AV2219" s="13">
        <f t="shared" si="3003"/>
        <v>2.3792613335831161E-3</v>
      </c>
      <c r="AW2219" s="13">
        <f t="shared" si="3004"/>
        <v>1.2295118945485352E-4</v>
      </c>
      <c r="AX2219" s="13">
        <f t="shared" si="3005"/>
        <v>4.5323445872666335E-3</v>
      </c>
      <c r="AY2219" s="13">
        <f t="shared" si="3006"/>
        <v>7.4378367074449331E-3</v>
      </c>
      <c r="AZ2219" s="13">
        <f t="shared" si="3007"/>
        <v>6.1029577320795151E-3</v>
      </c>
      <c r="BA2219" s="13">
        <f t="shared" si="3008"/>
        <v>3.3384342378537288E-3</v>
      </c>
      <c r="BB2219" s="13">
        <f t="shared" si="3009"/>
        <v>1.3696403837795094E-3</v>
      </c>
      <c r="BC2219" s="13">
        <f t="shared" si="3010"/>
        <v>4.4953164201567806E-4</v>
      </c>
      <c r="BD2219" s="13">
        <f t="shared" si="3011"/>
        <v>4.8612404967349605E-4</v>
      </c>
      <c r="BE2219" s="13">
        <f t="shared" si="3012"/>
        <v>1.1573555389369284E-3</v>
      </c>
      <c r="BF2219" s="13">
        <f t="shared" si="3013"/>
        <v>1.3777057979415344E-3</v>
      </c>
      <c r="BG2219" s="13">
        <f t="shared" si="3014"/>
        <v>1.09333919832746E-3</v>
      </c>
      <c r="BH2219" s="13">
        <f t="shared" si="3015"/>
        <v>6.5075065611906941E-4</v>
      </c>
      <c r="BI2219" s="13">
        <f t="shared" si="3016"/>
        <v>3.0985913033189637E-4</v>
      </c>
      <c r="BJ2219" s="14">
        <f t="shared" si="3017"/>
        <v>0.53147760565816626</v>
      </c>
      <c r="BK2219" s="14">
        <f t="shared" si="3018"/>
        <v>0.20182562953582484</v>
      </c>
      <c r="BL2219" s="14">
        <f t="shared" si="3019"/>
        <v>0.24815122410833682</v>
      </c>
      <c r="BM2219" s="14">
        <f t="shared" si="3020"/>
        <v>0.75241835641936516</v>
      </c>
      <c r="BN2219" s="14">
        <f t="shared" si="3021"/>
        <v>0.23492070879299179</v>
      </c>
    </row>
    <row r="2220" spans="1:66" x14ac:dyDescent="0.25">
      <c r="A2220" t="s">
        <v>342</v>
      </c>
      <c r="B2220" t="s">
        <v>183</v>
      </c>
      <c r="C2220" t="s">
        <v>186</v>
      </c>
      <c r="D2220" s="6" t="s">
        <v>444</v>
      </c>
      <c r="E2220" s="10">
        <f>VLOOKUP(A2220,home!$A$2:$E$404,3,FALSE)</f>
        <v>1.1667000000000001</v>
      </c>
      <c r="F2220" s="10">
        <f>VLOOKUP(B2220,home!$B$2:$E$404,3,FALSE)</f>
        <v>1.7141999999999999</v>
      </c>
      <c r="G2220" s="10" t="e">
        <f>VLOOKUP(C2220,away!$B$2:$E$404,4,FALSE)</f>
        <v>#N/A</v>
      </c>
      <c r="H2220" s="10">
        <f>VLOOKUP(A2220,away!$A$2:$E$404,3,FALSE)</f>
        <v>1.0832999999999999</v>
      </c>
      <c r="I2220" s="10" t="e">
        <f>VLOOKUP(C2220,away!$B$2:$E$404,3,FALSE)</f>
        <v>#N/A</v>
      </c>
      <c r="J2220" s="10">
        <f>VLOOKUP(B2220,home!$B$2:$E$404,4,FALSE)</f>
        <v>0.46160000000000001</v>
      </c>
      <c r="K2220" s="12" t="e">
        <f t="shared" si="2966"/>
        <v>#N/A</v>
      </c>
      <c r="L2220" s="12" t="e">
        <f t="shared" si="2967"/>
        <v>#N/A</v>
      </c>
      <c r="M2220" s="13" t="e">
        <f t="shared" si="2968"/>
        <v>#N/A</v>
      </c>
      <c r="N2220" s="13" t="e">
        <f t="shared" si="2969"/>
        <v>#N/A</v>
      </c>
      <c r="O2220" s="13" t="e">
        <f t="shared" si="2970"/>
        <v>#N/A</v>
      </c>
      <c r="P2220" s="13" t="e">
        <f t="shared" si="2971"/>
        <v>#N/A</v>
      </c>
      <c r="Q2220" s="13" t="e">
        <f t="shared" si="2972"/>
        <v>#N/A</v>
      </c>
      <c r="R2220" s="13" t="e">
        <f t="shared" si="2973"/>
        <v>#N/A</v>
      </c>
      <c r="S2220" s="13" t="e">
        <f t="shared" si="2974"/>
        <v>#N/A</v>
      </c>
      <c r="T2220" s="13" t="e">
        <f t="shared" si="2975"/>
        <v>#N/A</v>
      </c>
      <c r="U2220" s="13" t="e">
        <f t="shared" si="2976"/>
        <v>#N/A</v>
      </c>
      <c r="V2220" s="13" t="e">
        <f t="shared" si="2977"/>
        <v>#N/A</v>
      </c>
      <c r="W2220" s="13" t="e">
        <f t="shared" si="2978"/>
        <v>#N/A</v>
      </c>
      <c r="X2220" s="13" t="e">
        <f t="shared" si="2979"/>
        <v>#N/A</v>
      </c>
      <c r="Y2220" s="13" t="e">
        <f t="shared" si="2980"/>
        <v>#N/A</v>
      </c>
      <c r="Z2220" s="13" t="e">
        <f t="shared" si="2981"/>
        <v>#N/A</v>
      </c>
      <c r="AA2220" s="13" t="e">
        <f t="shared" si="2982"/>
        <v>#N/A</v>
      </c>
      <c r="AB2220" s="13" t="e">
        <f t="shared" si="2983"/>
        <v>#N/A</v>
      </c>
      <c r="AC2220" s="13" t="e">
        <f t="shared" si="2984"/>
        <v>#N/A</v>
      </c>
      <c r="AD2220" s="13" t="e">
        <f t="shared" si="2985"/>
        <v>#N/A</v>
      </c>
      <c r="AE2220" s="13" t="e">
        <f t="shared" si="2986"/>
        <v>#N/A</v>
      </c>
      <c r="AF2220" s="13" t="e">
        <f t="shared" si="2987"/>
        <v>#N/A</v>
      </c>
      <c r="AG2220" s="13" t="e">
        <f t="shared" si="2988"/>
        <v>#N/A</v>
      </c>
      <c r="AH2220" s="13" t="e">
        <f t="shared" si="2989"/>
        <v>#N/A</v>
      </c>
      <c r="AI2220" s="13" t="e">
        <f t="shared" si="2990"/>
        <v>#N/A</v>
      </c>
      <c r="AJ2220" s="13" t="e">
        <f t="shared" si="2991"/>
        <v>#N/A</v>
      </c>
      <c r="AK2220" s="13" t="e">
        <f t="shared" si="2992"/>
        <v>#N/A</v>
      </c>
      <c r="AL2220" s="13" t="e">
        <f t="shared" si="2993"/>
        <v>#N/A</v>
      </c>
      <c r="AM2220" s="13" t="e">
        <f t="shared" si="2994"/>
        <v>#N/A</v>
      </c>
      <c r="AN2220" s="13" t="e">
        <f t="shared" si="2995"/>
        <v>#N/A</v>
      </c>
      <c r="AO2220" s="13" t="e">
        <f t="shared" si="2996"/>
        <v>#N/A</v>
      </c>
      <c r="AP2220" s="13" t="e">
        <f t="shared" si="2997"/>
        <v>#N/A</v>
      </c>
      <c r="AQ2220" s="13" t="e">
        <f t="shared" si="2998"/>
        <v>#N/A</v>
      </c>
      <c r="AR2220" s="13" t="e">
        <f t="shared" si="2999"/>
        <v>#N/A</v>
      </c>
      <c r="AS2220" s="13" t="e">
        <f t="shared" si="3000"/>
        <v>#N/A</v>
      </c>
      <c r="AT2220" s="13" t="e">
        <f t="shared" si="3001"/>
        <v>#N/A</v>
      </c>
      <c r="AU2220" s="13" t="e">
        <f t="shared" si="3002"/>
        <v>#N/A</v>
      </c>
      <c r="AV2220" s="13" t="e">
        <f t="shared" si="3003"/>
        <v>#N/A</v>
      </c>
      <c r="AW2220" s="13" t="e">
        <f t="shared" si="3004"/>
        <v>#N/A</v>
      </c>
      <c r="AX2220" s="13" t="e">
        <f t="shared" si="3005"/>
        <v>#N/A</v>
      </c>
      <c r="AY2220" s="13" t="e">
        <f t="shared" si="3006"/>
        <v>#N/A</v>
      </c>
      <c r="AZ2220" s="13" t="e">
        <f t="shared" si="3007"/>
        <v>#N/A</v>
      </c>
      <c r="BA2220" s="13" t="e">
        <f t="shared" si="3008"/>
        <v>#N/A</v>
      </c>
      <c r="BB2220" s="13" t="e">
        <f t="shared" si="3009"/>
        <v>#N/A</v>
      </c>
      <c r="BC2220" s="13" t="e">
        <f t="shared" si="3010"/>
        <v>#N/A</v>
      </c>
      <c r="BD2220" s="13" t="e">
        <f t="shared" si="3011"/>
        <v>#N/A</v>
      </c>
      <c r="BE2220" s="13" t="e">
        <f t="shared" si="3012"/>
        <v>#N/A</v>
      </c>
      <c r="BF2220" s="13" t="e">
        <f t="shared" si="3013"/>
        <v>#N/A</v>
      </c>
      <c r="BG2220" s="13" t="e">
        <f t="shared" si="3014"/>
        <v>#N/A</v>
      </c>
      <c r="BH2220" s="13" t="e">
        <f t="shared" si="3015"/>
        <v>#N/A</v>
      </c>
      <c r="BI2220" s="13" t="e">
        <f t="shared" si="3016"/>
        <v>#N/A</v>
      </c>
      <c r="BJ2220" s="14" t="e">
        <f t="shared" si="3017"/>
        <v>#N/A</v>
      </c>
      <c r="BK2220" s="14" t="e">
        <f t="shared" si="3018"/>
        <v>#N/A</v>
      </c>
      <c r="BL2220" s="14" t="e">
        <f t="shared" si="3019"/>
        <v>#N/A</v>
      </c>
      <c r="BM2220" s="14" t="e">
        <f t="shared" si="3020"/>
        <v>#N/A</v>
      </c>
      <c r="BN2220" s="14" t="e">
        <f t="shared" si="3021"/>
        <v>#N/A</v>
      </c>
    </row>
    <row r="2221" spans="1:66" x14ac:dyDescent="0.25">
      <c r="A2221" t="s">
        <v>342</v>
      </c>
      <c r="B2221" t="s">
        <v>185</v>
      </c>
      <c r="C2221" t="s">
        <v>192</v>
      </c>
      <c r="D2221" s="6" t="s">
        <v>444</v>
      </c>
      <c r="E2221" s="10">
        <f>VLOOKUP(A2221,home!$A$2:$E$404,3,FALSE)</f>
        <v>1.1667000000000001</v>
      </c>
      <c r="F2221" s="10">
        <f>VLOOKUP(B2221,home!$B$2:$E$404,3,FALSE)</f>
        <v>1.1428</v>
      </c>
      <c r="G2221" s="10">
        <f>VLOOKUP(C2221,away!$B$2:$E$404,4,FALSE)</f>
        <v>1.1428</v>
      </c>
      <c r="H2221" s="10">
        <f>VLOOKUP(A2221,away!$A$2:$E$404,3,FALSE)</f>
        <v>1.0832999999999999</v>
      </c>
      <c r="I2221" s="10">
        <f>VLOOKUP(C2221,away!$B$2:$E$404,3,FALSE)</f>
        <v>0.30769999999999997</v>
      </c>
      <c r="J2221" s="10">
        <f>VLOOKUP(B2221,home!$B$2:$E$404,4,FALSE)</f>
        <v>0.61539999999999995</v>
      </c>
      <c r="K2221" s="12">
        <f t="shared" si="2966"/>
        <v>1.5237006797280002</v>
      </c>
      <c r="L2221" s="12">
        <f t="shared" si="2967"/>
        <v>0.20513214971399996</v>
      </c>
      <c r="M2221" s="13">
        <f t="shared" si="2968"/>
        <v>0.17749145191671514</v>
      </c>
      <c r="N2221" s="13">
        <f t="shared" si="2969"/>
        <v>0.27044384593140852</v>
      </c>
      <c r="O2221" s="13">
        <f t="shared" si="2970"/>
        <v>3.6409203087534835E-2</v>
      </c>
      <c r="P2221" s="13">
        <f t="shared" si="2971"/>
        <v>5.5476727492831626E-2</v>
      </c>
      <c r="Q2221" s="13">
        <f t="shared" si="2972"/>
        <v>0.20603773593697092</v>
      </c>
      <c r="R2221" s="13">
        <f t="shared" si="2973"/>
        <v>3.7343490493598123E-3</v>
      </c>
      <c r="S2221" s="13">
        <f t="shared" si="2974"/>
        <v>4.334951430165275E-3</v>
      </c>
      <c r="T2221" s="13">
        <f t="shared" si="2975"/>
        <v>4.2264963694956303E-2</v>
      </c>
      <c r="U2221" s="13">
        <f t="shared" si="2976"/>
        <v>5.6900301848511574E-3</v>
      </c>
      <c r="V2221" s="13">
        <f t="shared" si="2977"/>
        <v>1.5054804460779513E-4</v>
      </c>
      <c r="W2221" s="13">
        <f t="shared" si="2978"/>
        <v>0.10464661276559357</v>
      </c>
      <c r="X2221" s="13">
        <f t="shared" si="2979"/>
        <v>2.1466384636894719E-2</v>
      </c>
      <c r="Y2221" s="13">
        <f t="shared" si="2980"/>
        <v>2.2017228135768978E-3</v>
      </c>
      <c r="Z2221" s="13">
        <f t="shared" si="2981"/>
        <v>2.5534501609253678E-4</v>
      </c>
      <c r="AA2221" s="13">
        <f t="shared" si="2982"/>
        <v>3.8906937458535543E-4</v>
      </c>
      <c r="AB2221" s="13">
        <f t="shared" si="2983"/>
        <v>2.9641263525852706E-4</v>
      </c>
      <c r="AC2221" s="13">
        <f t="shared" si="2984"/>
        <v>2.9409560133367387E-6</v>
      </c>
      <c r="AD2221" s="13">
        <f t="shared" si="2985"/>
        <v>3.9862528750541942E-2</v>
      </c>
      <c r="AE2221" s="13">
        <f t="shared" si="2986"/>
        <v>8.1770862156347966E-3</v>
      </c>
      <c r="AF2221" s="13">
        <f t="shared" si="2987"/>
        <v>8.3869163690494125E-4</v>
      </c>
      <c r="AG2221" s="13">
        <f t="shared" si="2988"/>
        <v>5.7347539475154698E-5</v>
      </c>
      <c r="AH2221" s="13">
        <f t="shared" si="2989"/>
        <v>1.3094868017454496E-5</v>
      </c>
      <c r="AI2221" s="13">
        <f t="shared" si="2990"/>
        <v>1.9952659299143862E-5</v>
      </c>
      <c r="AJ2221" s="13">
        <f t="shared" si="2991"/>
        <v>1.5200940268243359E-5</v>
      </c>
      <c r="AK2221" s="13">
        <f t="shared" si="2992"/>
        <v>7.7205610064090428E-6</v>
      </c>
      <c r="AL2221" s="13">
        <f t="shared" si="2993"/>
        <v>3.6769007985093139E-8</v>
      </c>
      <c r="AM2221" s="13">
        <f t="shared" si="2994"/>
        <v>1.2147712430575542E-2</v>
      </c>
      <c r="AN2221" s="13">
        <f t="shared" si="2995"/>
        <v>2.4918863649914403E-3</v>
      </c>
      <c r="AO2221" s="13">
        <f t="shared" si="2996"/>
        <v>2.5558300344684961E-4</v>
      </c>
      <c r="AP2221" s="13">
        <f t="shared" si="2997"/>
        <v>1.7476096975804306E-5</v>
      </c>
      <c r="AQ2221" s="13">
        <f t="shared" si="2998"/>
        <v>8.9622733531426769E-7</v>
      </c>
      <c r="AR2221" s="13">
        <f t="shared" si="2999"/>
        <v>5.3723568532830931E-7</v>
      </c>
      <c r="AS2221" s="13">
        <f t="shared" si="3000"/>
        <v>8.1858637890888299E-7</v>
      </c>
      <c r="AT2221" s="13">
        <f t="shared" si="3001"/>
        <v>6.2364031097977387E-7</v>
      </c>
      <c r="AU2221" s="13">
        <f t="shared" si="3002"/>
        <v>3.1674705524855418E-7</v>
      </c>
      <c r="AV2221" s="13">
        <f t="shared" si="3003"/>
        <v>1.2065692584601612E-7</v>
      </c>
      <c r="AW2221" s="13">
        <f t="shared" si="3004"/>
        <v>3.1923669408408595E-10</v>
      </c>
      <c r="AX2221" s="13">
        <f t="shared" si="3005"/>
        <v>3.0849129479347034E-3</v>
      </c>
      <c r="AY2221" s="13">
        <f t="shared" si="3006"/>
        <v>6.3281482469039853E-4</v>
      </c>
      <c r="AZ2221" s="13">
        <f t="shared" si="3007"/>
        <v>6.4905332679814729E-5</v>
      </c>
      <c r="BA2221" s="13">
        <f t="shared" si="3008"/>
        <v>4.438056806837576E-6</v>
      </c>
      <c r="BB2221" s="13">
        <f t="shared" si="3009"/>
        <v>2.2759703333486056E-7</v>
      </c>
      <c r="BC2221" s="13">
        <f t="shared" si="3010"/>
        <v>9.3374937433017765E-9</v>
      </c>
      <c r="BD2221" s="13">
        <f t="shared" si="3011"/>
        <v>1.8367385172411669E-8</v>
      </c>
      <c r="BE2221" s="13">
        <f t="shared" si="3012"/>
        <v>2.7986397272029648E-8</v>
      </c>
      <c r="BF2221" s="13">
        <f t="shared" si="3013"/>
        <v>2.132144627326472E-8</v>
      </c>
      <c r="BG2221" s="13">
        <f t="shared" si="3014"/>
        <v>1.082916739311916E-8</v>
      </c>
      <c r="BH2221" s="13">
        <f t="shared" si="3015"/>
        <v>4.1251024294459904E-9</v>
      </c>
      <c r="BI2221" s="13">
        <f t="shared" si="3016"/>
        <v>1.2570842751388963E-9</v>
      </c>
      <c r="BJ2221" s="14">
        <f t="shared" si="3017"/>
        <v>0.7146977821419217</v>
      </c>
      <c r="BK2221" s="14">
        <f t="shared" si="3018"/>
        <v>0.23808947143403156</v>
      </c>
      <c r="BL2221" s="14">
        <f t="shared" si="3019"/>
        <v>4.6577534113120087E-2</v>
      </c>
      <c r="BM2221" s="14">
        <f t="shared" si="3020"/>
        <v>0.2493940047848911</v>
      </c>
      <c r="BN2221" s="14">
        <f t="shared" si="3021"/>
        <v>0.74959331341482083</v>
      </c>
    </row>
    <row r="2222" spans="1:66" x14ac:dyDescent="0.25">
      <c r="A2222" t="s">
        <v>342</v>
      </c>
      <c r="B2222" t="s">
        <v>187</v>
      </c>
      <c r="C2222" t="s">
        <v>194</v>
      </c>
      <c r="D2222" s="6" t="s">
        <v>444</v>
      </c>
      <c r="E2222" s="10">
        <f>VLOOKUP(A2222,home!$A$2:$E$404,3,FALSE)</f>
        <v>1.1667000000000001</v>
      </c>
      <c r="F2222" s="10">
        <f>VLOOKUP(B2222,home!$B$2:$E$404,3,FALSE)</f>
        <v>0.85709999999999997</v>
      </c>
      <c r="G2222" s="10">
        <f>VLOOKUP(C2222,away!$B$2:$E$404,4,FALSE)</f>
        <v>1.2</v>
      </c>
      <c r="H2222" s="10">
        <f>VLOOKUP(A2222,away!$A$2:$E$404,3,FALSE)</f>
        <v>1.0832999999999999</v>
      </c>
      <c r="I2222" s="10">
        <f>VLOOKUP(C2222,away!$B$2:$E$404,3,FALSE)</f>
        <v>0.55389999999999995</v>
      </c>
      <c r="J2222" s="10">
        <f>VLOOKUP(B2222,home!$B$2:$E$404,4,FALSE)</f>
        <v>0.46160000000000001</v>
      </c>
      <c r="K2222" s="12">
        <f t="shared" si="2966"/>
        <v>1.1999742840000001</v>
      </c>
      <c r="L2222" s="12">
        <f t="shared" si="2967"/>
        <v>0.27697840399199997</v>
      </c>
      <c r="M2222" s="13">
        <f t="shared" si="2968"/>
        <v>0.22833242945388063</v>
      </c>
      <c r="N2222" s="13">
        <f t="shared" si="2969"/>
        <v>0.27399304354790094</v>
      </c>
      <c r="O2222" s="13">
        <f t="shared" si="2970"/>
        <v>6.3243151889751784E-2</v>
      </c>
      <c r="P2222" s="13">
        <f t="shared" si="2971"/>
        <v>7.5890155906808143E-2</v>
      </c>
      <c r="Q2222" s="13">
        <f t="shared" si="2972"/>
        <v>0.16439230312618666</v>
      </c>
      <c r="R2222" s="13">
        <f t="shared" si="2973"/>
        <v>8.7584936369235408E-3</v>
      </c>
      <c r="S2222" s="13">
        <f t="shared" si="2974"/>
        <v>6.3058451413741633E-3</v>
      </c>
      <c r="T2222" s="13">
        <f t="shared" si="2975"/>
        <v>4.553311774846025E-2</v>
      </c>
      <c r="U2222" s="13">
        <f t="shared" si="2976"/>
        <v>1.0509967130885882E-2</v>
      </c>
      <c r="V2222" s="13">
        <f t="shared" si="2977"/>
        <v>2.328727325075308E-4</v>
      </c>
      <c r="W2222" s="13">
        <f t="shared" si="2978"/>
        <v>6.5755512079652259E-2</v>
      </c>
      <c r="X2222" s="13">
        <f t="shared" si="2979"/>
        <v>1.8212856789498758E-2</v>
      </c>
      <c r="Y2222" s="13">
        <f t="shared" si="2980"/>
        <v>2.5222840028451131E-3</v>
      </c>
      <c r="Z2222" s="13">
        <f t="shared" si="2981"/>
        <v>8.0863786297638986E-4</v>
      </c>
      <c r="AA2222" s="13">
        <f t="shared" si="2982"/>
        <v>9.7034464064038356E-4</v>
      </c>
      <c r="AB2222" s="13">
        <f t="shared" si="2983"/>
        <v>5.82194307692841E-4</v>
      </c>
      <c r="AC2222" s="13">
        <f t="shared" si="2984"/>
        <v>4.8374501649607318E-6</v>
      </c>
      <c r="AD2222" s="13">
        <f t="shared" si="2985"/>
        <v>1.9726230881708523E-2</v>
      </c>
      <c r="AE2222" s="13">
        <f t="shared" si="2986"/>
        <v>5.4637399463933287E-3</v>
      </c>
      <c r="AF2222" s="13">
        <f t="shared" si="2987"/>
        <v>7.566689850896798E-4</v>
      </c>
      <c r="AG2222" s="13">
        <f t="shared" si="2988"/>
        <v>6.9860322613461972E-5</v>
      </c>
      <c r="AH2222" s="13">
        <f t="shared" si="2989"/>
        <v>5.5993806173675523E-5</v>
      </c>
      <c r="AI2222" s="13">
        <f t="shared" si="2990"/>
        <v>6.7191127471691068E-5</v>
      </c>
      <c r="AJ2222" s="13">
        <f t="shared" si="2991"/>
        <v>4.0313812539497625E-5</v>
      </c>
      <c r="AK2222" s="13">
        <f t="shared" si="2992"/>
        <v>1.6125179445797958E-5</v>
      </c>
      <c r="AL2222" s="13">
        <f t="shared" si="2993"/>
        <v>6.4312344608839028E-8</v>
      </c>
      <c r="AM2222" s="13">
        <f t="shared" si="2994"/>
        <v>4.7341939556593757E-3</v>
      </c>
      <c r="AN2222" s="13">
        <f t="shared" si="2995"/>
        <v>1.3112694860271069E-3</v>
      </c>
      <c r="AO2222" s="13">
        <f t="shared" si="2996"/>
        <v>1.8159666472159907E-4</v>
      </c>
      <c r="AP2222" s="13">
        <f t="shared" si="2997"/>
        <v>1.6766118121619611E-5</v>
      </c>
      <c r="AQ2222" s="13">
        <f t="shared" si="2998"/>
        <v>1.1609631596168874E-6</v>
      </c>
      <c r="AR2222" s="13">
        <f t="shared" si="2999"/>
        <v>3.1018150134844099E-6</v>
      </c>
      <c r="AS2222" s="13">
        <f t="shared" si="3000"/>
        <v>3.7220982499064051E-6</v>
      </c>
      <c r="AT2222" s="13">
        <f t="shared" si="3001"/>
        <v>2.2332110912045463E-6</v>
      </c>
      <c r="AU2222" s="13">
        <f t="shared" si="3002"/>
        <v>8.9326529339634469E-7</v>
      </c>
      <c r="AV2222" s="13">
        <f t="shared" si="3003"/>
        <v>2.6797384521633222E-7</v>
      </c>
      <c r="AW2222" s="13">
        <f t="shared" si="3004"/>
        <v>5.9375829437838905E-10</v>
      </c>
      <c r="AX2222" s="13">
        <f t="shared" si="3005"/>
        <v>9.4681850037658098E-4</v>
      </c>
      <c r="AY2222" s="13">
        <f t="shared" si="3006"/>
        <v>2.6224827710440423E-4</v>
      </c>
      <c r="AZ2222" s="13">
        <f t="shared" si="3007"/>
        <v>3.6318554621014812E-5</v>
      </c>
      <c r="BA2222" s="13">
        <f t="shared" si="3008"/>
        <v>3.3531517647416522E-6</v>
      </c>
      <c r="BB2222" s="13">
        <f t="shared" si="3009"/>
        <v>2.3218765603527531E-7</v>
      </c>
      <c r="BC2222" s="13">
        <f t="shared" si="3010"/>
        <v>1.2862193279058809E-8</v>
      </c>
      <c r="BD2222" s="13">
        <f t="shared" si="3011"/>
        <v>1.4318929531888915E-7</v>
      </c>
      <c r="BE2222" s="13">
        <f t="shared" si="3012"/>
        <v>1.7182347212674856E-7</v>
      </c>
      <c r="BF2222" s="13">
        <f t="shared" si="3013"/>
        <v>1.0309187396984457E-7</v>
      </c>
      <c r="BG2222" s="13">
        <f t="shared" si="3014"/>
        <v>4.1235865884394154E-8</v>
      </c>
      <c r="BH2222" s="13">
        <f t="shared" si="3015"/>
        <v>1.2370494659936478E-8</v>
      </c>
      <c r="BI2222" s="13">
        <f t="shared" si="3016"/>
        <v>2.9688550944566203E-9</v>
      </c>
      <c r="BJ2222" s="14">
        <f t="shared" si="3017"/>
        <v>0.60391958815175439</v>
      </c>
      <c r="BK2222" s="14">
        <f t="shared" si="3018"/>
        <v>0.31102845327418449</v>
      </c>
      <c r="BL2222" s="14">
        <f t="shared" si="3019"/>
        <v>8.4254468574875341E-2</v>
      </c>
      <c r="BM2222" s="14">
        <f t="shared" si="3020"/>
        <v>0.18513932261899285</v>
      </c>
      <c r="BN2222" s="14">
        <f t="shared" si="3021"/>
        <v>0.81460957756145169</v>
      </c>
    </row>
    <row r="2223" spans="1:66" x14ac:dyDescent="0.25">
      <c r="A2223" t="s">
        <v>342</v>
      </c>
      <c r="B2223" t="s">
        <v>189</v>
      </c>
      <c r="C2223" t="s">
        <v>178</v>
      </c>
      <c r="D2223" s="6" t="s">
        <v>444</v>
      </c>
      <c r="E2223" s="10">
        <f>VLOOKUP(A2223,home!$A$2:$E$404,3,FALSE)</f>
        <v>1.1667000000000001</v>
      </c>
      <c r="F2223" s="10">
        <f>VLOOKUP(B2223,home!$B$2:$E$404,3,FALSE)</f>
        <v>0.57140000000000002</v>
      </c>
      <c r="G2223" s="10">
        <f>VLOOKUP(C2223,away!$B$2:$E$404,4,FALSE)</f>
        <v>1.2857000000000001</v>
      </c>
      <c r="H2223" s="10">
        <f>VLOOKUP(A2223,away!$A$2:$E$404,3,FALSE)</f>
        <v>1.0832999999999999</v>
      </c>
      <c r="I2223" s="10">
        <f>VLOOKUP(C2223,away!$B$2:$E$404,3,FALSE)</f>
        <v>2.3077999999999999</v>
      </c>
      <c r="J2223" s="10">
        <f>VLOOKUP(B2223,home!$B$2:$E$404,4,FALSE)</f>
        <v>1.2307999999999999</v>
      </c>
      <c r="K2223" s="12">
        <f t="shared" si="2966"/>
        <v>0.85711496496600015</v>
      </c>
      <c r="L2223" s="12">
        <f t="shared" si="2967"/>
        <v>3.0770489119919993</v>
      </c>
      <c r="M2223" s="13">
        <f t="shared" si="2968"/>
        <v>1.9562048771175271E-2</v>
      </c>
      <c r="N2223" s="13">
        <f t="shared" si="2969"/>
        <v>1.6766924747169079E-2</v>
      </c>
      <c r="O2223" s="13">
        <f t="shared" si="2970"/>
        <v>6.0193380887679296E-2</v>
      </c>
      <c r="P2223" s="13">
        <f t="shared" si="2971"/>
        <v>5.1592647550728343E-2</v>
      </c>
      <c r="Q2223" s="13">
        <f t="shared" si="2972"/>
        <v>7.185591058628692E-3</v>
      </c>
      <c r="R2223" s="13">
        <f t="shared" si="2973"/>
        <v>9.2608988584776814E-2</v>
      </c>
      <c r="S2223" s="13">
        <f t="shared" si="2974"/>
        <v>3.4017414438919182E-2</v>
      </c>
      <c r="T2223" s="13">
        <f t="shared" si="2975"/>
        <v>2.2110415148972856E-2</v>
      </c>
      <c r="U2223" s="13">
        <f t="shared" si="2976"/>
        <v>7.937655000637768E-2</v>
      </c>
      <c r="V2223" s="13">
        <f t="shared" si="2977"/>
        <v>9.9685563742080638E-3</v>
      </c>
      <c r="W2223" s="13">
        <f t="shared" si="2978"/>
        <v>2.0529592094921788E-3</v>
      </c>
      <c r="X2223" s="13">
        <f t="shared" si="2979"/>
        <v>6.3170559019318636E-3</v>
      </c>
      <c r="Y2223" s="13">
        <f t="shared" si="2980"/>
        <v>9.718944995016042E-3</v>
      </c>
      <c r="Z2223" s="13">
        <f t="shared" si="2981"/>
        <v>9.4987462521822302E-2</v>
      </c>
      <c r="AA2223" s="13">
        <f t="shared" si="2982"/>
        <v>8.1415175611600971E-2</v>
      </c>
      <c r="AB2223" s="13">
        <f t="shared" si="2983"/>
        <v>3.4891082696019059E-2</v>
      </c>
      <c r="AC2223" s="13">
        <f t="shared" si="2984"/>
        <v>1.6431823604600899E-3</v>
      </c>
      <c r="AD2223" s="13">
        <f t="shared" si="2985"/>
        <v>4.39905515230129E-4</v>
      </c>
      <c r="AE2223" s="13">
        <f t="shared" si="2986"/>
        <v>1.3536107870181482E-3</v>
      </c>
      <c r="AF2223" s="13">
        <f t="shared" si="2987"/>
        <v>2.0825632997274138E-3</v>
      </c>
      <c r="AG2223" s="13">
        <f t="shared" si="2988"/>
        <v>2.1360497118602354E-3</v>
      </c>
      <c r="AH2223" s="13">
        <f t="shared" si="2989"/>
        <v>7.3070267051413534E-2</v>
      </c>
      <c r="AI2223" s="13">
        <f t="shared" si="2990"/>
        <v>6.2629619383828578E-2</v>
      </c>
      <c r="AJ2223" s="13">
        <f t="shared" si="2991"/>
        <v>2.6840392012002078E-2</v>
      </c>
      <c r="AK2223" s="13">
        <f t="shared" si="2992"/>
        <v>7.6684338863469573E-3</v>
      </c>
      <c r="AL2223" s="13">
        <f t="shared" si="2993"/>
        <v>1.7334815872601064E-4</v>
      </c>
      <c r="AM2223" s="13">
        <f t="shared" si="2994"/>
        <v>7.5409920054964462E-5</v>
      </c>
      <c r="AN2223" s="13">
        <f t="shared" si="2995"/>
        <v>2.3204001245853204E-4</v>
      </c>
      <c r="AO2223" s="13">
        <f t="shared" si="2996"/>
        <v>3.5699923393706806E-4</v>
      </c>
      <c r="AP2223" s="13">
        <f t="shared" si="2997"/>
        <v>3.6616803478934409E-4</v>
      </c>
      <c r="AQ2223" s="13">
        <f t="shared" si="2998"/>
        <v>2.8167923826369996E-4</v>
      </c>
      <c r="AR2223" s="13">
        <f t="shared" si="2999"/>
        <v>4.4968157145903381E-2</v>
      </c>
      <c r="AS2223" s="13">
        <f t="shared" si="3000"/>
        <v>3.8542880436696562E-2</v>
      </c>
      <c r="AT2223" s="13">
        <f t="shared" si="3001"/>
        <v>1.6517839807593953E-2</v>
      </c>
      <c r="AU2223" s="13">
        <f t="shared" si="3002"/>
        <v>4.7192292293332981E-3</v>
      </c>
      <c r="AV2223" s="13">
        <f t="shared" si="3003"/>
        <v>1.0112304988916334E-3</v>
      </c>
      <c r="AW2223" s="13">
        <f t="shared" si="3004"/>
        <v>1.2699604901837946E-5</v>
      </c>
      <c r="AX2223" s="13">
        <f t="shared" si="3005"/>
        <v>1.0772495164333286E-5</v>
      </c>
      <c r="AY2223" s="13">
        <f t="shared" si="3006"/>
        <v>3.3147494524850811E-5</v>
      </c>
      <c r="AZ2223" s="13">
        <f t="shared" si="3007"/>
        <v>5.0998230981476481E-5</v>
      </c>
      <c r="BA2223" s="13">
        <f t="shared" si="3008"/>
        <v>5.2308017051689618E-5</v>
      </c>
      <c r="BB2223" s="13">
        <f t="shared" si="3009"/>
        <v>4.0238581739340121E-5</v>
      </c>
      <c r="BC2223" s="13">
        <f t="shared" si="3010"/>
        <v>2.4763216832227537E-5</v>
      </c>
      <c r="BD2223" s="13">
        <f t="shared" si="3011"/>
        <v>2.3061536503347864E-2</v>
      </c>
      <c r="BE2223" s="13">
        <f t="shared" si="3012"/>
        <v>1.9766388052129137E-2</v>
      </c>
      <c r="BF2223" s="13">
        <f t="shared" si="3013"/>
        <v>8.4710335014025143E-3</v>
      </c>
      <c r="BG2223" s="13">
        <f t="shared" si="3014"/>
        <v>2.4202165275934769E-3</v>
      </c>
      <c r="BH2223" s="13">
        <f t="shared" si="3015"/>
        <v>5.1860095106460427E-4</v>
      </c>
      <c r="BI2223" s="13">
        <f t="shared" si="3016"/>
        <v>8.8900127200614549E-5</v>
      </c>
      <c r="BJ2223" s="14">
        <f t="shared" si="3017"/>
        <v>7.168854485084418E-2</v>
      </c>
      <c r="BK2223" s="14">
        <f t="shared" si="3018"/>
        <v>0.11699034514874182</v>
      </c>
      <c r="BL2223" s="14">
        <f t="shared" si="3019"/>
        <v>0.67877990290120205</v>
      </c>
      <c r="BM2223" s="14">
        <f t="shared" si="3020"/>
        <v>0.71451622593282982</v>
      </c>
      <c r="BN2223" s="14">
        <f t="shared" si="3021"/>
        <v>0.2479095816001575</v>
      </c>
    </row>
    <row r="2224" spans="1:66" x14ac:dyDescent="0.25">
      <c r="A2224" t="s">
        <v>342</v>
      </c>
      <c r="B2224" t="s">
        <v>191</v>
      </c>
      <c r="C2224" t="s">
        <v>188</v>
      </c>
      <c r="D2224" s="6" t="s">
        <v>444</v>
      </c>
      <c r="E2224" s="10">
        <f>VLOOKUP(A2224,home!$A$2:$E$404,3,FALSE)</f>
        <v>1.1667000000000001</v>
      </c>
      <c r="F2224" s="10" t="e">
        <f>VLOOKUP(B2224,home!$B$2:$E$404,3,FALSE)</f>
        <v>#N/A</v>
      </c>
      <c r="G2224" s="10">
        <f>VLOOKUP(C2224,away!$B$2:$E$404,4,FALSE)</f>
        <v>1.2857000000000001</v>
      </c>
      <c r="H2224" s="10">
        <f>VLOOKUP(A2224,away!$A$2:$E$404,3,FALSE)</f>
        <v>1.0832999999999999</v>
      </c>
      <c r="I2224" s="10">
        <f>VLOOKUP(C2224,away!$B$2:$E$404,3,FALSE)</f>
        <v>0.92310000000000003</v>
      </c>
      <c r="J2224" s="10" t="e">
        <f>VLOOKUP(B2224,home!$B$2:$E$404,4,FALSE)</f>
        <v>#N/A</v>
      </c>
      <c r="K2224" s="12" t="e">
        <f t="shared" si="2966"/>
        <v>#N/A</v>
      </c>
      <c r="L2224" s="12" t="e">
        <f t="shared" si="2967"/>
        <v>#N/A</v>
      </c>
      <c r="M2224" s="13" t="e">
        <f t="shared" si="2968"/>
        <v>#N/A</v>
      </c>
      <c r="N2224" s="13" t="e">
        <f t="shared" si="2969"/>
        <v>#N/A</v>
      </c>
      <c r="O2224" s="13" t="e">
        <f t="shared" si="2970"/>
        <v>#N/A</v>
      </c>
      <c r="P2224" s="13" t="e">
        <f t="shared" si="2971"/>
        <v>#N/A</v>
      </c>
      <c r="Q2224" s="13" t="e">
        <f t="shared" si="2972"/>
        <v>#N/A</v>
      </c>
      <c r="R2224" s="13" t="e">
        <f t="shared" si="2973"/>
        <v>#N/A</v>
      </c>
      <c r="S2224" s="13" t="e">
        <f t="shared" si="2974"/>
        <v>#N/A</v>
      </c>
      <c r="T2224" s="13" t="e">
        <f t="shared" si="2975"/>
        <v>#N/A</v>
      </c>
      <c r="U2224" s="13" t="e">
        <f t="shared" si="2976"/>
        <v>#N/A</v>
      </c>
      <c r="V2224" s="13" t="e">
        <f t="shared" si="2977"/>
        <v>#N/A</v>
      </c>
      <c r="W2224" s="13" t="e">
        <f t="shared" si="2978"/>
        <v>#N/A</v>
      </c>
      <c r="X2224" s="13" t="e">
        <f t="shared" si="2979"/>
        <v>#N/A</v>
      </c>
      <c r="Y2224" s="13" t="e">
        <f t="shared" si="2980"/>
        <v>#N/A</v>
      </c>
      <c r="Z2224" s="13" t="e">
        <f t="shared" si="2981"/>
        <v>#N/A</v>
      </c>
      <c r="AA2224" s="13" t="e">
        <f t="shared" si="2982"/>
        <v>#N/A</v>
      </c>
      <c r="AB2224" s="13" t="e">
        <f t="shared" si="2983"/>
        <v>#N/A</v>
      </c>
      <c r="AC2224" s="13" t="e">
        <f t="shared" si="2984"/>
        <v>#N/A</v>
      </c>
      <c r="AD2224" s="13" t="e">
        <f t="shared" si="2985"/>
        <v>#N/A</v>
      </c>
      <c r="AE2224" s="13" t="e">
        <f t="shared" si="2986"/>
        <v>#N/A</v>
      </c>
      <c r="AF2224" s="13" t="e">
        <f t="shared" si="2987"/>
        <v>#N/A</v>
      </c>
      <c r="AG2224" s="13" t="e">
        <f t="shared" si="2988"/>
        <v>#N/A</v>
      </c>
      <c r="AH2224" s="13" t="e">
        <f t="shared" si="2989"/>
        <v>#N/A</v>
      </c>
      <c r="AI2224" s="13" t="e">
        <f t="shared" si="2990"/>
        <v>#N/A</v>
      </c>
      <c r="AJ2224" s="13" t="e">
        <f t="shared" si="2991"/>
        <v>#N/A</v>
      </c>
      <c r="AK2224" s="13" t="e">
        <f t="shared" si="2992"/>
        <v>#N/A</v>
      </c>
      <c r="AL2224" s="13" t="e">
        <f t="shared" si="2993"/>
        <v>#N/A</v>
      </c>
      <c r="AM2224" s="13" t="e">
        <f t="shared" si="2994"/>
        <v>#N/A</v>
      </c>
      <c r="AN2224" s="13" t="e">
        <f t="shared" si="2995"/>
        <v>#N/A</v>
      </c>
      <c r="AO2224" s="13" t="e">
        <f t="shared" si="2996"/>
        <v>#N/A</v>
      </c>
      <c r="AP2224" s="13" t="e">
        <f t="shared" si="2997"/>
        <v>#N/A</v>
      </c>
      <c r="AQ2224" s="13" t="e">
        <f t="shared" si="2998"/>
        <v>#N/A</v>
      </c>
      <c r="AR2224" s="13" t="e">
        <f t="shared" si="2999"/>
        <v>#N/A</v>
      </c>
      <c r="AS2224" s="13" t="e">
        <f t="shared" si="3000"/>
        <v>#N/A</v>
      </c>
      <c r="AT2224" s="13" t="e">
        <f t="shared" si="3001"/>
        <v>#N/A</v>
      </c>
      <c r="AU2224" s="13" t="e">
        <f t="shared" si="3002"/>
        <v>#N/A</v>
      </c>
      <c r="AV2224" s="13" t="e">
        <f t="shared" si="3003"/>
        <v>#N/A</v>
      </c>
      <c r="AW2224" s="13" t="e">
        <f t="shared" si="3004"/>
        <v>#N/A</v>
      </c>
      <c r="AX2224" s="13" t="e">
        <f t="shared" si="3005"/>
        <v>#N/A</v>
      </c>
      <c r="AY2224" s="13" t="e">
        <f t="shared" si="3006"/>
        <v>#N/A</v>
      </c>
      <c r="AZ2224" s="13" t="e">
        <f t="shared" si="3007"/>
        <v>#N/A</v>
      </c>
      <c r="BA2224" s="13" t="e">
        <f t="shared" si="3008"/>
        <v>#N/A</v>
      </c>
      <c r="BB2224" s="13" t="e">
        <f t="shared" si="3009"/>
        <v>#N/A</v>
      </c>
      <c r="BC2224" s="13" t="e">
        <f t="shared" si="3010"/>
        <v>#N/A</v>
      </c>
      <c r="BD2224" s="13" t="e">
        <f t="shared" si="3011"/>
        <v>#N/A</v>
      </c>
      <c r="BE2224" s="13" t="e">
        <f t="shared" si="3012"/>
        <v>#N/A</v>
      </c>
      <c r="BF2224" s="13" t="e">
        <f t="shared" si="3013"/>
        <v>#N/A</v>
      </c>
      <c r="BG2224" s="13" t="e">
        <f t="shared" si="3014"/>
        <v>#N/A</v>
      </c>
      <c r="BH2224" s="13" t="e">
        <f t="shared" si="3015"/>
        <v>#N/A</v>
      </c>
      <c r="BI2224" s="13" t="e">
        <f t="shared" si="3016"/>
        <v>#N/A</v>
      </c>
      <c r="BJ2224" s="14" t="e">
        <f t="shared" si="3017"/>
        <v>#N/A</v>
      </c>
      <c r="BK2224" s="14" t="e">
        <f t="shared" si="3018"/>
        <v>#N/A</v>
      </c>
      <c r="BL2224" s="14" t="e">
        <f t="shared" si="3019"/>
        <v>#N/A</v>
      </c>
      <c r="BM2224" s="14" t="e">
        <f t="shared" si="3020"/>
        <v>#N/A</v>
      </c>
      <c r="BN2224" s="14" t="e">
        <f t="shared" si="3021"/>
        <v>#N/A</v>
      </c>
    </row>
    <row r="2225" spans="1:66" x14ac:dyDescent="0.25">
      <c r="A2225" t="s">
        <v>342</v>
      </c>
      <c r="B2225" t="s">
        <v>193</v>
      </c>
      <c r="C2225" t="s">
        <v>182</v>
      </c>
      <c r="D2225" s="6" t="s">
        <v>444</v>
      </c>
      <c r="E2225" s="10">
        <f>VLOOKUP(A2225,home!$A$2:$E$404,3,FALSE)</f>
        <v>1.1667000000000001</v>
      </c>
      <c r="F2225" s="10" t="e">
        <f>VLOOKUP(B2225,home!$B$2:$E$404,3,FALSE)</f>
        <v>#N/A</v>
      </c>
      <c r="G2225" s="10">
        <f>VLOOKUP(C2225,away!$B$2:$E$404,4,FALSE)</f>
        <v>0.42859999999999998</v>
      </c>
      <c r="H2225" s="10">
        <f>VLOOKUP(A2225,away!$A$2:$E$404,3,FALSE)</f>
        <v>1.0832999999999999</v>
      </c>
      <c r="I2225" s="10">
        <f>VLOOKUP(C2225,away!$B$2:$E$404,3,FALSE)</f>
        <v>2.3077999999999999</v>
      </c>
      <c r="J2225" s="10" t="e">
        <f>VLOOKUP(B2225,home!$B$2:$E$404,4,FALSE)</f>
        <v>#N/A</v>
      </c>
      <c r="K2225" s="12" t="e">
        <f t="shared" si="2966"/>
        <v>#N/A</v>
      </c>
      <c r="L2225" s="12" t="e">
        <f t="shared" si="2967"/>
        <v>#N/A</v>
      </c>
      <c r="M2225" s="13" t="e">
        <f t="shared" si="2968"/>
        <v>#N/A</v>
      </c>
      <c r="N2225" s="13" t="e">
        <f t="shared" si="2969"/>
        <v>#N/A</v>
      </c>
      <c r="O2225" s="13" t="e">
        <f t="shared" si="2970"/>
        <v>#N/A</v>
      </c>
      <c r="P2225" s="13" t="e">
        <f t="shared" si="2971"/>
        <v>#N/A</v>
      </c>
      <c r="Q2225" s="13" t="e">
        <f t="shared" si="2972"/>
        <v>#N/A</v>
      </c>
      <c r="R2225" s="13" t="e">
        <f t="shared" si="2973"/>
        <v>#N/A</v>
      </c>
      <c r="S2225" s="13" t="e">
        <f t="shared" si="2974"/>
        <v>#N/A</v>
      </c>
      <c r="T2225" s="13" t="e">
        <f t="shared" si="2975"/>
        <v>#N/A</v>
      </c>
      <c r="U2225" s="13" t="e">
        <f t="shared" si="2976"/>
        <v>#N/A</v>
      </c>
      <c r="V2225" s="13" t="e">
        <f t="shared" si="2977"/>
        <v>#N/A</v>
      </c>
      <c r="W2225" s="13" t="e">
        <f t="shared" si="2978"/>
        <v>#N/A</v>
      </c>
      <c r="X2225" s="13" t="e">
        <f t="shared" si="2979"/>
        <v>#N/A</v>
      </c>
      <c r="Y2225" s="13" t="e">
        <f t="shared" si="2980"/>
        <v>#N/A</v>
      </c>
      <c r="Z2225" s="13" t="e">
        <f t="shared" si="2981"/>
        <v>#N/A</v>
      </c>
      <c r="AA2225" s="13" t="e">
        <f t="shared" si="2982"/>
        <v>#N/A</v>
      </c>
      <c r="AB2225" s="13" t="e">
        <f t="shared" si="2983"/>
        <v>#N/A</v>
      </c>
      <c r="AC2225" s="13" t="e">
        <f t="shared" si="2984"/>
        <v>#N/A</v>
      </c>
      <c r="AD2225" s="13" t="e">
        <f t="shared" si="2985"/>
        <v>#N/A</v>
      </c>
      <c r="AE2225" s="13" t="e">
        <f t="shared" si="2986"/>
        <v>#N/A</v>
      </c>
      <c r="AF2225" s="13" t="e">
        <f t="shared" si="2987"/>
        <v>#N/A</v>
      </c>
      <c r="AG2225" s="13" t="e">
        <f t="shared" si="2988"/>
        <v>#N/A</v>
      </c>
      <c r="AH2225" s="13" t="e">
        <f t="shared" si="2989"/>
        <v>#N/A</v>
      </c>
      <c r="AI2225" s="13" t="e">
        <f t="shared" si="2990"/>
        <v>#N/A</v>
      </c>
      <c r="AJ2225" s="13" t="e">
        <f t="shared" si="2991"/>
        <v>#N/A</v>
      </c>
      <c r="AK2225" s="13" t="e">
        <f t="shared" si="2992"/>
        <v>#N/A</v>
      </c>
      <c r="AL2225" s="13" t="e">
        <f t="shared" si="2993"/>
        <v>#N/A</v>
      </c>
      <c r="AM2225" s="13" t="e">
        <f t="shared" si="2994"/>
        <v>#N/A</v>
      </c>
      <c r="AN2225" s="13" t="e">
        <f t="shared" si="2995"/>
        <v>#N/A</v>
      </c>
      <c r="AO2225" s="13" t="e">
        <f t="shared" si="2996"/>
        <v>#N/A</v>
      </c>
      <c r="AP2225" s="13" t="e">
        <f t="shared" si="2997"/>
        <v>#N/A</v>
      </c>
      <c r="AQ2225" s="13" t="e">
        <f t="shared" si="2998"/>
        <v>#N/A</v>
      </c>
      <c r="AR2225" s="13" t="e">
        <f t="shared" si="2999"/>
        <v>#N/A</v>
      </c>
      <c r="AS2225" s="13" t="e">
        <f t="shared" si="3000"/>
        <v>#N/A</v>
      </c>
      <c r="AT2225" s="13" t="e">
        <f t="shared" si="3001"/>
        <v>#N/A</v>
      </c>
      <c r="AU2225" s="13" t="e">
        <f t="shared" si="3002"/>
        <v>#N/A</v>
      </c>
      <c r="AV2225" s="13" t="e">
        <f t="shared" si="3003"/>
        <v>#N/A</v>
      </c>
      <c r="AW2225" s="13" t="e">
        <f t="shared" si="3004"/>
        <v>#N/A</v>
      </c>
      <c r="AX2225" s="13" t="e">
        <f t="shared" si="3005"/>
        <v>#N/A</v>
      </c>
      <c r="AY2225" s="13" t="e">
        <f t="shared" si="3006"/>
        <v>#N/A</v>
      </c>
      <c r="AZ2225" s="13" t="e">
        <f t="shared" si="3007"/>
        <v>#N/A</v>
      </c>
      <c r="BA2225" s="13" t="e">
        <f t="shared" si="3008"/>
        <v>#N/A</v>
      </c>
      <c r="BB2225" s="13" t="e">
        <f t="shared" si="3009"/>
        <v>#N/A</v>
      </c>
      <c r="BC2225" s="13" t="e">
        <f t="shared" si="3010"/>
        <v>#N/A</v>
      </c>
      <c r="BD2225" s="13" t="e">
        <f t="shared" si="3011"/>
        <v>#N/A</v>
      </c>
      <c r="BE2225" s="13" t="e">
        <f t="shared" si="3012"/>
        <v>#N/A</v>
      </c>
      <c r="BF2225" s="13" t="e">
        <f t="shared" si="3013"/>
        <v>#N/A</v>
      </c>
      <c r="BG2225" s="13" t="e">
        <f t="shared" si="3014"/>
        <v>#N/A</v>
      </c>
      <c r="BH2225" s="13" t="e">
        <f t="shared" si="3015"/>
        <v>#N/A</v>
      </c>
      <c r="BI2225" s="13" t="e">
        <f t="shared" si="3016"/>
        <v>#N/A</v>
      </c>
      <c r="BJ2225" s="14" t="e">
        <f t="shared" si="3017"/>
        <v>#N/A</v>
      </c>
      <c r="BK2225" s="14" t="e">
        <f t="shared" si="3018"/>
        <v>#N/A</v>
      </c>
      <c r="BL2225" s="14" t="e">
        <f t="shared" si="3019"/>
        <v>#N/A</v>
      </c>
      <c r="BM2225" s="14" t="e">
        <f t="shared" si="3020"/>
        <v>#N/A</v>
      </c>
      <c r="BN2225" s="14" t="e">
        <f t="shared" si="3021"/>
        <v>#N/A</v>
      </c>
    </row>
    <row r="2226" spans="1:66" x14ac:dyDescent="0.25">
      <c r="A2226" t="s">
        <v>342</v>
      </c>
      <c r="B2226" t="s">
        <v>195</v>
      </c>
      <c r="C2226" t="s">
        <v>184</v>
      </c>
      <c r="D2226" s="6" t="s">
        <v>444</v>
      </c>
      <c r="E2226" s="10">
        <f>VLOOKUP(A2226,home!$A$2:$E$404,3,FALSE)</f>
        <v>1.1667000000000001</v>
      </c>
      <c r="F2226" s="10">
        <f>VLOOKUP(B2226,home!$B$2:$E$404,3,FALSE)</f>
        <v>1.7141999999999999</v>
      </c>
      <c r="G2226" s="10">
        <f>VLOOKUP(C2226,away!$B$2:$E$404,4,FALSE)</f>
        <v>1.2857000000000001</v>
      </c>
      <c r="H2226" s="10">
        <f>VLOOKUP(A2226,away!$A$2:$E$404,3,FALSE)</f>
        <v>1.0832999999999999</v>
      </c>
      <c r="I2226" s="10">
        <f>VLOOKUP(C2226,away!$B$2:$E$404,3,FALSE)</f>
        <v>1.8462000000000001</v>
      </c>
      <c r="J2226" s="10">
        <f>VLOOKUP(B2226,home!$B$2:$E$404,4,FALSE)</f>
        <v>0.73850000000000005</v>
      </c>
      <c r="K2226" s="12">
        <f t="shared" si="2966"/>
        <v>2.571344894898</v>
      </c>
      <c r="L2226" s="12">
        <f t="shared" si="2967"/>
        <v>1.4769914777100002</v>
      </c>
      <c r="M2226" s="13">
        <f t="shared" si="2968"/>
        <v>1.7451383102123515E-2</v>
      </c>
      <c r="N2226" s="13">
        <f t="shared" si="2969"/>
        <v>4.487352484855453E-2</v>
      </c>
      <c r="O2226" s="13">
        <f t="shared" si="2970"/>
        <v>2.577554411608874E-2</v>
      </c>
      <c r="P2226" s="13">
        <f t="shared" si="2971"/>
        <v>6.6277813776122962E-2</v>
      </c>
      <c r="Q2226" s="13">
        <f t="shared" si="2972"/>
        <v>5.7692654517704625E-2</v>
      </c>
      <c r="R2226" s="13">
        <f t="shared" si="2973"/>
        <v>1.9035129496400609E-2</v>
      </c>
      <c r="S2226" s="13">
        <f t="shared" si="2974"/>
        <v>6.2928373258964193E-2</v>
      </c>
      <c r="T2226" s="13">
        <f t="shared" si="2975"/>
        <v>8.5211559049117064E-2</v>
      </c>
      <c r="U2226" s="13">
        <f t="shared" si="2976"/>
        <v>4.8945883054292046E-2</v>
      </c>
      <c r="V2226" s="13">
        <f t="shared" si="2977"/>
        <v>2.6554756145402474E-2</v>
      </c>
      <c r="W2226" s="13">
        <f t="shared" si="2978"/>
        <v>4.9449237555737942E-2</v>
      </c>
      <c r="X2226" s="13">
        <f t="shared" si="2979"/>
        <v>7.3036102449082221E-2</v>
      </c>
      <c r="Y2226" s="13">
        <f t="shared" si="2980"/>
        <v>5.3936850441224475E-2</v>
      </c>
      <c r="Z2226" s="13">
        <f t="shared" si="2981"/>
        <v>9.3715746810966501E-3</v>
      </c>
      <c r="AA2226" s="13">
        <f t="shared" si="2982"/>
        <v>2.4097550713393225E-2</v>
      </c>
      <c r="AB2226" s="13">
        <f t="shared" si="2983"/>
        <v>3.0981557003214664E-2</v>
      </c>
      <c r="AC2226" s="13">
        <f t="shared" si="2984"/>
        <v>6.303193751091507E-3</v>
      </c>
      <c r="AD2226" s="13">
        <f t="shared" si="2985"/>
        <v>3.178776113638631E-2</v>
      </c>
      <c r="AE2226" s="13">
        <f t="shared" si="2986"/>
        <v>4.6950252293923737E-2</v>
      </c>
      <c r="AF2226" s="13">
        <f t="shared" si="2987"/>
        <v>3.4672561257229881E-2</v>
      </c>
      <c r="AG2226" s="13">
        <f t="shared" si="2988"/>
        <v>1.7070359162435489E-2</v>
      </c>
      <c r="AH2226" s="13">
        <f t="shared" si="2989"/>
        <v>3.4604339841756405E-3</v>
      </c>
      <c r="AI2226" s="13">
        <f t="shared" si="2990"/>
        <v>8.8979692593415798E-3</v>
      </c>
      <c r="AJ2226" s="13">
        <f t="shared" si="2991"/>
        <v>1.1439873914983656E-2</v>
      </c>
      <c r="AK2226" s="13">
        <f t="shared" si="2992"/>
        <v>9.8052871298566751E-3</v>
      </c>
      <c r="AL2226" s="13">
        <f t="shared" si="2993"/>
        <v>9.5754450907408113E-4</v>
      </c>
      <c r="AM2226" s="13">
        <f t="shared" si="2994"/>
        <v>1.6347459463656795E-2</v>
      </c>
      <c r="AN2226" s="13">
        <f t="shared" si="2995"/>
        <v>2.4145058310030776E-2</v>
      </c>
      <c r="AO2226" s="13">
        <f t="shared" si="2996"/>
        <v>1.7831022676363242E-2</v>
      </c>
      <c r="AP2226" s="13">
        <f t="shared" si="2997"/>
        <v>8.7787561772807565E-3</v>
      </c>
      <c r="AQ2226" s="13">
        <f t="shared" si="2998"/>
        <v>3.2415370146844234E-3</v>
      </c>
      <c r="AR2226" s="13">
        <f t="shared" si="2999"/>
        <v>1.0222063007610958E-3</v>
      </c>
      <c r="AS2226" s="13">
        <f t="shared" si="3000"/>
        <v>2.6284449529946131E-3</v>
      </c>
      <c r="AT2226" s="13">
        <f t="shared" si="3001"/>
        <v>3.3793192557015563E-3</v>
      </c>
      <c r="AU2226" s="13">
        <f t="shared" si="3002"/>
        <v>2.896465105459569E-3</v>
      </c>
      <c r="AV2226" s="13">
        <f t="shared" si="3003"/>
        <v>1.8619526905434153E-3</v>
      </c>
      <c r="AW2226" s="13">
        <f t="shared" si="3004"/>
        <v>1.0101707552566214E-4</v>
      </c>
      <c r="AX2226" s="13">
        <f t="shared" si="3005"/>
        <v>7.005826072737649E-3</v>
      </c>
      <c r="AY2226" s="13">
        <f t="shared" si="3006"/>
        <v>1.0347545403752026E-2</v>
      </c>
      <c r="AZ2226" s="13">
        <f t="shared" si="3007"/>
        <v>7.6416181882795154E-3</v>
      </c>
      <c r="BA2226" s="13">
        <f t="shared" si="3008"/>
        <v>3.7622016466675257E-3</v>
      </c>
      <c r="BB2226" s="13">
        <f t="shared" si="3009"/>
        <v>1.3891849423886158E-3</v>
      </c>
      <c r="BC2226" s="13">
        <f t="shared" si="3010"/>
        <v>4.1036286417420832E-4</v>
      </c>
      <c r="BD2226" s="13">
        <f t="shared" si="3011"/>
        <v>2.5163166578093428E-4</v>
      </c>
      <c r="BE2226" s="13">
        <f t="shared" si="3012"/>
        <v>6.4703179920048515E-4</v>
      </c>
      <c r="BF2226" s="13">
        <f t="shared" si="3013"/>
        <v>8.3187095685541767E-4</v>
      </c>
      <c r="BG2226" s="13">
        <f t="shared" si="3014"/>
        <v>7.1300904604136431E-4</v>
      </c>
      <c r="BH2226" s="13">
        <f t="shared" si="3015"/>
        <v>4.583480426386389E-4</v>
      </c>
      <c r="BI2226" s="13">
        <f t="shared" si="3016"/>
        <v>2.3571417990507094E-4</v>
      </c>
      <c r="BJ2226" s="14">
        <f t="shared" si="3017"/>
        <v>0.59558143547141185</v>
      </c>
      <c r="BK2226" s="14">
        <f t="shared" si="3018"/>
        <v>0.19082060994653077</v>
      </c>
      <c r="BL2226" s="14">
        <f t="shared" si="3019"/>
        <v>0.19736522266762901</v>
      </c>
      <c r="BM2226" s="14">
        <f t="shared" si="3020"/>
        <v>0.75178626458144671</v>
      </c>
      <c r="BN2226" s="14">
        <f t="shared" si="3021"/>
        <v>0.23110604985699498</v>
      </c>
    </row>
    <row r="2227" spans="1:66" x14ac:dyDescent="0.25">
      <c r="A2227" t="s">
        <v>342</v>
      </c>
      <c r="B2227" t="s">
        <v>196</v>
      </c>
      <c r="C2227" t="s">
        <v>181</v>
      </c>
      <c r="D2227" s="6" t="s">
        <v>444</v>
      </c>
      <c r="E2227" s="10">
        <f>VLOOKUP(A2227,home!$A$2:$E$404,3,FALSE)</f>
        <v>1.1667000000000001</v>
      </c>
      <c r="F2227" s="10" t="e">
        <f>VLOOKUP(B2227,home!$B$2:$E$404,3,FALSE)</f>
        <v>#N/A</v>
      </c>
      <c r="G2227" s="10">
        <f>VLOOKUP(C2227,away!$B$2:$E$404,4,FALSE)</f>
        <v>0.85709999999999997</v>
      </c>
      <c r="H2227" s="10">
        <f>VLOOKUP(A2227,away!$A$2:$E$404,3,FALSE)</f>
        <v>1.0832999999999999</v>
      </c>
      <c r="I2227" s="10">
        <f>VLOOKUP(C2227,away!$B$2:$E$404,3,FALSE)</f>
        <v>0.92310000000000003</v>
      </c>
      <c r="J2227" s="10" t="e">
        <f>VLOOKUP(B2227,home!$B$2:$E$404,4,FALSE)</f>
        <v>#N/A</v>
      </c>
      <c r="K2227" s="12" t="e">
        <f t="shared" si="2966"/>
        <v>#N/A</v>
      </c>
      <c r="L2227" s="12" t="e">
        <f t="shared" si="2967"/>
        <v>#N/A</v>
      </c>
      <c r="M2227" s="13" t="e">
        <f t="shared" si="2968"/>
        <v>#N/A</v>
      </c>
      <c r="N2227" s="13" t="e">
        <f t="shared" si="2969"/>
        <v>#N/A</v>
      </c>
      <c r="O2227" s="13" t="e">
        <f t="shared" si="2970"/>
        <v>#N/A</v>
      </c>
      <c r="P2227" s="13" t="e">
        <f t="shared" si="2971"/>
        <v>#N/A</v>
      </c>
      <c r="Q2227" s="13" t="e">
        <f t="shared" si="2972"/>
        <v>#N/A</v>
      </c>
      <c r="R2227" s="13" t="e">
        <f t="shared" si="2973"/>
        <v>#N/A</v>
      </c>
      <c r="S2227" s="13" t="e">
        <f t="shared" si="2974"/>
        <v>#N/A</v>
      </c>
      <c r="T2227" s="13" t="e">
        <f t="shared" si="2975"/>
        <v>#N/A</v>
      </c>
      <c r="U2227" s="13" t="e">
        <f t="shared" si="2976"/>
        <v>#N/A</v>
      </c>
      <c r="V2227" s="13" t="e">
        <f t="shared" si="2977"/>
        <v>#N/A</v>
      </c>
      <c r="W2227" s="13" t="e">
        <f t="shared" si="2978"/>
        <v>#N/A</v>
      </c>
      <c r="X2227" s="13" t="e">
        <f t="shared" si="2979"/>
        <v>#N/A</v>
      </c>
      <c r="Y2227" s="13" t="e">
        <f t="shared" si="2980"/>
        <v>#N/A</v>
      </c>
      <c r="Z2227" s="13" t="e">
        <f t="shared" si="2981"/>
        <v>#N/A</v>
      </c>
      <c r="AA2227" s="13" t="e">
        <f t="shared" si="2982"/>
        <v>#N/A</v>
      </c>
      <c r="AB2227" s="13" t="e">
        <f t="shared" si="2983"/>
        <v>#N/A</v>
      </c>
      <c r="AC2227" s="13" t="e">
        <f t="shared" si="2984"/>
        <v>#N/A</v>
      </c>
      <c r="AD2227" s="13" t="e">
        <f t="shared" si="2985"/>
        <v>#N/A</v>
      </c>
      <c r="AE2227" s="13" t="e">
        <f t="shared" si="2986"/>
        <v>#N/A</v>
      </c>
      <c r="AF2227" s="13" t="e">
        <f t="shared" si="2987"/>
        <v>#N/A</v>
      </c>
      <c r="AG2227" s="13" t="e">
        <f t="shared" si="2988"/>
        <v>#N/A</v>
      </c>
      <c r="AH2227" s="13" t="e">
        <f t="shared" si="2989"/>
        <v>#N/A</v>
      </c>
      <c r="AI2227" s="13" t="e">
        <f t="shared" si="2990"/>
        <v>#N/A</v>
      </c>
      <c r="AJ2227" s="13" t="e">
        <f t="shared" si="2991"/>
        <v>#N/A</v>
      </c>
      <c r="AK2227" s="13" t="e">
        <f t="shared" si="2992"/>
        <v>#N/A</v>
      </c>
      <c r="AL2227" s="13" t="e">
        <f t="shared" si="2993"/>
        <v>#N/A</v>
      </c>
      <c r="AM2227" s="13" t="e">
        <f t="shared" si="2994"/>
        <v>#N/A</v>
      </c>
      <c r="AN2227" s="13" t="e">
        <f t="shared" si="2995"/>
        <v>#N/A</v>
      </c>
      <c r="AO2227" s="13" t="e">
        <f t="shared" si="2996"/>
        <v>#N/A</v>
      </c>
      <c r="AP2227" s="13" t="e">
        <f t="shared" si="2997"/>
        <v>#N/A</v>
      </c>
      <c r="AQ2227" s="13" t="e">
        <f t="shared" si="2998"/>
        <v>#N/A</v>
      </c>
      <c r="AR2227" s="13" t="e">
        <f t="shared" si="2999"/>
        <v>#N/A</v>
      </c>
      <c r="AS2227" s="13" t="e">
        <f t="shared" si="3000"/>
        <v>#N/A</v>
      </c>
      <c r="AT2227" s="13" t="e">
        <f t="shared" si="3001"/>
        <v>#N/A</v>
      </c>
      <c r="AU2227" s="13" t="e">
        <f t="shared" si="3002"/>
        <v>#N/A</v>
      </c>
      <c r="AV2227" s="13" t="e">
        <f t="shared" si="3003"/>
        <v>#N/A</v>
      </c>
      <c r="AW2227" s="13" t="e">
        <f t="shared" si="3004"/>
        <v>#N/A</v>
      </c>
      <c r="AX2227" s="13" t="e">
        <f t="shared" si="3005"/>
        <v>#N/A</v>
      </c>
      <c r="AY2227" s="13" t="e">
        <f t="shared" si="3006"/>
        <v>#N/A</v>
      </c>
      <c r="AZ2227" s="13" t="e">
        <f t="shared" si="3007"/>
        <v>#N/A</v>
      </c>
      <c r="BA2227" s="13" t="e">
        <f t="shared" si="3008"/>
        <v>#N/A</v>
      </c>
      <c r="BB2227" s="13" t="e">
        <f t="shared" si="3009"/>
        <v>#N/A</v>
      </c>
      <c r="BC2227" s="13" t="e">
        <f t="shared" si="3010"/>
        <v>#N/A</v>
      </c>
      <c r="BD2227" s="13" t="e">
        <f t="shared" si="3011"/>
        <v>#N/A</v>
      </c>
      <c r="BE2227" s="13" t="e">
        <f t="shared" si="3012"/>
        <v>#N/A</v>
      </c>
      <c r="BF2227" s="13" t="e">
        <f t="shared" si="3013"/>
        <v>#N/A</v>
      </c>
      <c r="BG2227" s="13" t="e">
        <f t="shared" si="3014"/>
        <v>#N/A</v>
      </c>
      <c r="BH2227" s="13" t="e">
        <f t="shared" si="3015"/>
        <v>#N/A</v>
      </c>
      <c r="BI2227" s="13" t="e">
        <f t="shared" si="3016"/>
        <v>#N/A</v>
      </c>
      <c r="BJ2227" s="14" t="e">
        <f t="shared" si="3017"/>
        <v>#N/A</v>
      </c>
      <c r="BK2227" s="14" t="e">
        <f t="shared" si="3018"/>
        <v>#N/A</v>
      </c>
      <c r="BL2227" s="14" t="e">
        <f t="shared" si="3019"/>
        <v>#N/A</v>
      </c>
      <c r="BM2227" s="14" t="e">
        <f t="shared" si="3020"/>
        <v>#N/A</v>
      </c>
      <c r="BN2227" s="14" t="e">
        <f t="shared" si="3021"/>
        <v>#N/A</v>
      </c>
    </row>
    <row r="2228" spans="1:66" x14ac:dyDescent="0.25">
      <c r="A2228" t="s">
        <v>345</v>
      </c>
      <c r="B2228" t="s">
        <v>319</v>
      </c>
      <c r="C2228" t="s">
        <v>238</v>
      </c>
      <c r="D2228" s="6" t="s">
        <v>444</v>
      </c>
      <c r="E2228" s="10">
        <f>VLOOKUP(A2228,home!$A$2:$E$404,3,FALSE)</f>
        <v>1.5690999999999999</v>
      </c>
      <c r="F2228" s="10">
        <f>VLOOKUP(B2228,home!$B$2:$E$404,3,FALSE)</f>
        <v>1.0197000000000001</v>
      </c>
      <c r="G2228" s="10">
        <f>VLOOKUP(C2228,away!$B$2:$E$404,4,FALSE)</f>
        <v>0.52139999999999997</v>
      </c>
      <c r="H2228" s="10">
        <f>VLOOKUP(A2228,away!$A$2:$E$404,3,FALSE)</f>
        <v>1.1701999999999999</v>
      </c>
      <c r="I2228" s="10">
        <f>VLOOKUP(C2228,away!$B$2:$E$404,3,FALSE)</f>
        <v>1.0099</v>
      </c>
      <c r="J2228" s="10">
        <f>VLOOKUP(B2228,home!$B$2:$E$404,4,FALSE)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345</v>
      </c>
      <c r="B2229" t="s">
        <v>233</v>
      </c>
      <c r="C2229" t="s">
        <v>321</v>
      </c>
      <c r="D2229" s="6" t="s">
        <v>444</v>
      </c>
      <c r="E2229" s="10">
        <f>VLOOKUP(A2229,home!$A$2:$E$404,3,FALSE)</f>
        <v>1.5690999999999999</v>
      </c>
      <c r="F2229" s="10">
        <f>VLOOKUP(B2229,home!$B$2:$E$404,3,FALSE)</f>
        <v>1.0197000000000001</v>
      </c>
      <c r="G2229" s="10">
        <f>VLOOKUP(C2229,away!$B$2:$E$404,4,FALSE)</f>
        <v>1.1472</v>
      </c>
      <c r="H2229" s="10">
        <f>VLOOKUP(A2229,away!$A$2:$E$404,3,FALSE)</f>
        <v>1.1701999999999999</v>
      </c>
      <c r="I2229" s="10">
        <f>VLOOKUP(C2229,away!$B$2:$E$404,3,FALSE)</f>
        <v>0.85460000000000003</v>
      </c>
      <c r="J2229" s="10">
        <f>VLOOKUP(B2229,home!$B$2:$E$404,4,FALSE)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345</v>
      </c>
      <c r="B2230" t="s">
        <v>235</v>
      </c>
      <c r="C2230" t="s">
        <v>239</v>
      </c>
      <c r="D2230" s="6" t="s">
        <v>444</v>
      </c>
      <c r="E2230" s="10">
        <f>VLOOKUP(A2230,home!$A$2:$E$404,3,FALSE)</f>
        <v>1.5690999999999999</v>
      </c>
      <c r="F2230" s="10">
        <f>VLOOKUP(B2230,home!$B$2:$E$404,3,FALSE)</f>
        <v>1.2109000000000001</v>
      </c>
      <c r="G2230" s="10">
        <f>VLOOKUP(C2230,away!$B$2:$E$404,4,FALSE)</f>
        <v>0.81110000000000004</v>
      </c>
      <c r="H2230" s="10">
        <f>VLOOKUP(A2230,away!$A$2:$E$404,3,FALSE)</f>
        <v>1.1701999999999999</v>
      </c>
      <c r="I2230" s="10">
        <f>VLOOKUP(C2230,away!$B$2:$E$404,3,FALSE)</f>
        <v>1.2430000000000001</v>
      </c>
      <c r="J2230" s="10">
        <f>VLOOKUP(B2230,home!$B$2:$E$404,4,FALSE)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346</v>
      </c>
      <c r="B2231" t="s">
        <v>248</v>
      </c>
      <c r="C2231" t="s">
        <v>247</v>
      </c>
      <c r="D2231" s="6" t="s">
        <v>444</v>
      </c>
      <c r="E2231" s="10">
        <f>VLOOKUP(A2231,home!$A$2:$E$404,3,FALSE)</f>
        <v>1.254</v>
      </c>
      <c r="F2231" s="10">
        <f>VLOOKUP(B2231,home!$B$2:$E$404,3,FALSE)</f>
        <v>0.54820000000000002</v>
      </c>
      <c r="G2231" s="10">
        <f>VLOOKUP(C2231,away!$B$2:$E$404,4,FALSE)</f>
        <v>0.47849999999999998</v>
      </c>
      <c r="H2231" s="10">
        <f>VLOOKUP(A2231,away!$A$2:$E$404,3,FALSE)</f>
        <v>0.9476</v>
      </c>
      <c r="I2231" s="10">
        <f>VLOOKUP(C2231,away!$B$2:$E$404,3,FALSE)</f>
        <v>1.5478000000000001</v>
      </c>
      <c r="J2231" s="10">
        <f>VLOOKUP(B2231,home!$B$2:$E$404,4,FALSE)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346</v>
      </c>
      <c r="B2232" t="s">
        <v>323</v>
      </c>
      <c r="C2232" t="s">
        <v>322</v>
      </c>
      <c r="D2232" s="6" t="s">
        <v>444</v>
      </c>
      <c r="E2232" s="10">
        <f>VLOOKUP(A2232,home!$A$2:$E$404,3,FALSE)</f>
        <v>1.254</v>
      </c>
      <c r="F2232" s="10">
        <f>VLOOKUP(B2232,home!$B$2:$E$404,3,FALSE)</f>
        <v>1.2759</v>
      </c>
      <c r="G2232" s="10">
        <f>VLOOKUP(C2232,away!$B$2:$E$404,4,FALSE)</f>
        <v>1.1164000000000001</v>
      </c>
      <c r="H2232" s="10">
        <f>VLOOKUP(A2232,away!$A$2:$E$404,3,FALSE)</f>
        <v>0.9476</v>
      </c>
      <c r="I2232" s="10">
        <f>VLOOKUP(C2232,away!$B$2:$E$404,3,FALSE)</f>
        <v>1.4071</v>
      </c>
      <c r="J2232" s="10">
        <f>VLOOKUP(B2232,home!$B$2:$E$404,4,FALSE)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348</v>
      </c>
      <c r="B2233" t="s">
        <v>273</v>
      </c>
      <c r="C2233" t="s">
        <v>287</v>
      </c>
      <c r="D2233" s="6" t="s">
        <v>444</v>
      </c>
      <c r="E2233" s="10">
        <f>VLOOKUP(A2233,home!$A$2:$E$404,3,FALSE)</f>
        <v>1.5124</v>
      </c>
      <c r="F2233" s="10">
        <f>VLOOKUP(B2233,home!$B$2:$E$404,3,FALSE)</f>
        <v>1.2783</v>
      </c>
      <c r="G2233" s="10">
        <f>VLOOKUP(C2233,away!$B$2:$E$404,4,FALSE)</f>
        <v>1.4986999999999999</v>
      </c>
      <c r="H2233" s="10">
        <f>VLOOKUP(A2233,away!$A$2:$E$404,3,FALSE)</f>
        <v>1.1446000000000001</v>
      </c>
      <c r="I2233" s="10">
        <f>VLOOKUP(C2233,away!$B$2:$E$404,3,FALSE)</f>
        <v>1.0484</v>
      </c>
      <c r="J2233" s="10">
        <f>VLOOKUP(B2233,home!$B$2:$E$404,4,FALSE)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348</v>
      </c>
      <c r="B2234" t="s">
        <v>278</v>
      </c>
      <c r="C2234" t="s">
        <v>275</v>
      </c>
      <c r="D2234" s="6" t="s">
        <v>444</v>
      </c>
      <c r="E2234" s="10">
        <f>VLOOKUP(A2234,home!$A$2:$E$404,3,FALSE)</f>
        <v>1.5124</v>
      </c>
      <c r="F2234" s="10">
        <f>VLOOKUP(B2234,home!$B$2:$E$404,3,FALSE)</f>
        <v>1.2783</v>
      </c>
      <c r="G2234" s="10">
        <f>VLOOKUP(C2234,away!$B$2:$E$404,4,FALSE)</f>
        <v>0.52900000000000003</v>
      </c>
      <c r="H2234" s="10">
        <f>VLOOKUP(A2234,away!$A$2:$E$404,3,FALSE)</f>
        <v>1.1446000000000001</v>
      </c>
      <c r="I2234" s="10">
        <f>VLOOKUP(C2234,away!$B$2:$E$404,3,FALSE)</f>
        <v>0.93189999999999995</v>
      </c>
      <c r="J2234" s="10">
        <f>VLOOKUP(B2234,home!$B$2:$E$404,4,FALSE)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348</v>
      </c>
      <c r="B2235" t="s">
        <v>280</v>
      </c>
      <c r="C2235" t="s">
        <v>281</v>
      </c>
      <c r="D2235" s="6" t="s">
        <v>444</v>
      </c>
      <c r="E2235" s="10">
        <f>VLOOKUP(A2235,home!$A$2:$E$404,3,FALSE)</f>
        <v>1.5124</v>
      </c>
      <c r="F2235" s="10">
        <f>VLOOKUP(B2235,home!$B$2:$E$404,3,FALSE)</f>
        <v>1.5427999999999999</v>
      </c>
      <c r="G2235" s="10">
        <f>VLOOKUP(C2235,away!$B$2:$E$404,4,FALSE)</f>
        <v>1.0579000000000001</v>
      </c>
      <c r="H2235" s="10">
        <f>VLOOKUP(A2235,away!$A$2:$E$404,3,FALSE)</f>
        <v>1.1446000000000001</v>
      </c>
      <c r="I2235" s="10">
        <f>VLOOKUP(C2235,away!$B$2:$E$404,3,FALSE)</f>
        <v>1.3395999999999999</v>
      </c>
      <c r="J2235" s="10">
        <f>VLOOKUP(B2235,home!$B$2:$E$404,4,FALSE)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348</v>
      </c>
      <c r="B2236" t="s">
        <v>282</v>
      </c>
      <c r="C2236" t="s">
        <v>279</v>
      </c>
      <c r="D2236" s="6" t="s">
        <v>444</v>
      </c>
      <c r="E2236" s="10">
        <f>VLOOKUP(A2236,home!$A$2:$E$404,3,FALSE)</f>
        <v>1.5124</v>
      </c>
      <c r="F2236" s="10">
        <f>VLOOKUP(B2236,home!$B$2:$E$404,3,FALSE)</f>
        <v>1.3665</v>
      </c>
      <c r="G2236" s="10">
        <f>VLOOKUP(C2236,away!$B$2:$E$404,4,FALSE)</f>
        <v>0.70250000000000001</v>
      </c>
      <c r="H2236" s="10">
        <f>VLOOKUP(A2236,away!$A$2:$E$404,3,FALSE)</f>
        <v>1.1446000000000001</v>
      </c>
      <c r="I2236" s="10">
        <f>VLOOKUP(C2236,away!$B$2:$E$404,3,FALSE)</f>
        <v>0.65529999999999999</v>
      </c>
      <c r="J2236" s="10">
        <f>VLOOKUP(B2236,home!$B$2:$E$404,4,FALSE)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348</v>
      </c>
      <c r="B2237" t="s">
        <v>284</v>
      </c>
      <c r="C2237" t="s">
        <v>277</v>
      </c>
      <c r="D2237" s="6" t="s">
        <v>444</v>
      </c>
      <c r="E2237" s="10">
        <f>VLOOKUP(A2237,home!$A$2:$E$404,3,FALSE)</f>
        <v>1.5124</v>
      </c>
      <c r="F2237" s="10">
        <f>VLOOKUP(B2237,home!$B$2:$E$404,3,FALSE)</f>
        <v>1.2342</v>
      </c>
      <c r="G2237" s="10">
        <f>VLOOKUP(C2237,away!$B$2:$E$404,4,FALSE)</f>
        <v>0.9698</v>
      </c>
      <c r="H2237" s="10">
        <f>VLOOKUP(A2237,away!$A$2:$E$404,3,FALSE)</f>
        <v>1.1446000000000001</v>
      </c>
      <c r="I2237" s="10">
        <f>VLOOKUP(C2237,away!$B$2:$E$404,3,FALSE)</f>
        <v>1.1066</v>
      </c>
      <c r="J2237" s="10">
        <f>VLOOKUP(B2237,home!$B$2:$E$404,4,FALSE)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348</v>
      </c>
      <c r="B2238" t="s">
        <v>285</v>
      </c>
      <c r="C2238" t="s">
        <v>276</v>
      </c>
      <c r="D2238" s="6" t="s">
        <v>444</v>
      </c>
      <c r="E2238" s="10">
        <f>VLOOKUP(A2238,home!$A$2:$E$404,3,FALSE)</f>
        <v>1.5124</v>
      </c>
      <c r="F2238" s="10">
        <f>VLOOKUP(B2238,home!$B$2:$E$404,3,FALSE)</f>
        <v>0.57299999999999995</v>
      </c>
      <c r="G2238" s="10">
        <f>VLOOKUP(C2238,away!$B$2:$E$404,4,FALSE)</f>
        <v>0.79339999999999999</v>
      </c>
      <c r="H2238" s="10">
        <f>VLOOKUP(A2238,away!$A$2:$E$404,3,FALSE)</f>
        <v>1.1446000000000001</v>
      </c>
      <c r="I2238" s="10">
        <f>VLOOKUP(C2238,away!$B$2:$E$404,3,FALSE)</f>
        <v>1.4560999999999999</v>
      </c>
      <c r="J2238" s="10">
        <f>VLOOKUP(B2238,home!$B$2:$E$404,4,FALSE)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348</v>
      </c>
      <c r="B2239" t="s">
        <v>286</v>
      </c>
      <c r="C2239" t="s">
        <v>274</v>
      </c>
      <c r="D2239" s="6" t="s">
        <v>444</v>
      </c>
      <c r="E2239" s="10">
        <f>VLOOKUP(A2239,home!$A$2:$E$404,3,FALSE)</f>
        <v>1.5124</v>
      </c>
      <c r="F2239" s="10">
        <f>VLOOKUP(B2239,home!$B$2:$E$404,3,FALSE)</f>
        <v>0.79339999999999999</v>
      </c>
      <c r="G2239" s="10">
        <f>VLOOKUP(C2239,away!$B$2:$E$404,4,FALSE)</f>
        <v>1.2783</v>
      </c>
      <c r="H2239" s="10">
        <f>VLOOKUP(A2239,away!$A$2:$E$404,3,FALSE)</f>
        <v>1.1446000000000001</v>
      </c>
      <c r="I2239" s="10">
        <f>VLOOKUP(C2239,away!$B$2:$E$404,3,FALSE)</f>
        <v>0.64070000000000005</v>
      </c>
      <c r="J2239" s="10">
        <f>VLOOKUP(B2239,home!$B$2:$E$404,4,FALSE)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348</v>
      </c>
      <c r="B2240" t="s">
        <v>288</v>
      </c>
      <c r="C2240" t="s">
        <v>283</v>
      </c>
      <c r="D2240" s="6" t="s">
        <v>444</v>
      </c>
      <c r="E2240" s="10">
        <f>VLOOKUP(A2240,home!$A$2:$E$404,3,FALSE)</f>
        <v>1.5124</v>
      </c>
      <c r="F2240" s="10">
        <f>VLOOKUP(B2240,home!$B$2:$E$404,3,FALSE)</f>
        <v>0.66120000000000001</v>
      </c>
      <c r="G2240" s="10">
        <f>VLOOKUP(C2240,away!$B$2:$E$404,4,FALSE)</f>
        <v>0.70530000000000004</v>
      </c>
      <c r="H2240" s="10">
        <f>VLOOKUP(A2240,away!$A$2:$E$404,3,FALSE)</f>
        <v>1.1446000000000001</v>
      </c>
      <c r="I2240" s="10">
        <f>VLOOKUP(C2240,away!$B$2:$E$404,3,FALSE)</f>
        <v>1.0484</v>
      </c>
      <c r="J2240" s="10">
        <f>VLOOKUP(B2240,home!$B$2:$E$404,4,FALSE)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356</v>
      </c>
      <c r="B2241" t="s">
        <v>332</v>
      </c>
      <c r="C2241" t="s">
        <v>327</v>
      </c>
      <c r="D2241" s="6" t="s">
        <v>444</v>
      </c>
      <c r="E2241" s="10">
        <f>VLOOKUP(A2241,home!$A$2:$E$404,3,FALSE)</f>
        <v>1.6769000000000001</v>
      </c>
      <c r="F2241" s="10">
        <f>VLOOKUP(B2241,home!$B$2:$E$404,3,FALSE)</f>
        <v>1.5138</v>
      </c>
      <c r="G2241" s="10">
        <f>VLOOKUP(C2241,away!$B$2:$E$404,4,FALSE)</f>
        <v>1.1009</v>
      </c>
      <c r="H2241" s="10">
        <f>VLOOKUP(A2241,away!$A$2:$E$404,3,FALSE)</f>
        <v>1.5230999999999999</v>
      </c>
      <c r="I2241" s="10">
        <f>VLOOKUP(C2241,away!$B$2:$E$404,3,FALSE)</f>
        <v>0.75760000000000005</v>
      </c>
      <c r="J2241" s="10">
        <f>VLOOKUP(B2241,home!$B$2:$E$404,4,FALSE)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356</v>
      </c>
      <c r="B2242" t="s">
        <v>328</v>
      </c>
      <c r="C2242" t="s">
        <v>336</v>
      </c>
      <c r="D2242" s="6" t="s">
        <v>444</v>
      </c>
      <c r="E2242" s="10">
        <f>VLOOKUP(A2242,home!$A$2:$E$404,3,FALSE)</f>
        <v>1.6769000000000001</v>
      </c>
      <c r="F2242" s="10">
        <f>VLOOKUP(B2242,home!$B$2:$E$404,3,FALSE)</f>
        <v>1.2844</v>
      </c>
      <c r="G2242" s="10">
        <f>VLOOKUP(C2242,away!$B$2:$E$404,4,FALSE)</f>
        <v>1.1074999999999999</v>
      </c>
      <c r="H2242" s="10">
        <f>VLOOKUP(A2242,away!$A$2:$E$404,3,FALSE)</f>
        <v>1.5230999999999999</v>
      </c>
      <c r="I2242" s="10">
        <f>VLOOKUP(C2242,away!$B$2:$E$404,3,FALSE)</f>
        <v>0.93789999999999996</v>
      </c>
      <c r="J2242" s="10">
        <f>VLOOKUP(B2242,home!$B$2:$E$404,4,FALSE)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289</v>
      </c>
      <c r="B2243" t="s">
        <v>310</v>
      </c>
      <c r="C2243" t="s">
        <v>311</v>
      </c>
      <c r="D2243" s="6" t="s">
        <v>444</v>
      </c>
      <c r="E2243" s="10">
        <f>VLOOKUP(A2243,home!$A$2:$E$404,3,FALSE)</f>
        <v>1.6667000000000001</v>
      </c>
      <c r="F2243" s="10">
        <f>VLOOKUP(B2243,home!$B$2:$E$404,3,FALSE)</f>
        <v>0.8</v>
      </c>
      <c r="G2243" s="10">
        <f>VLOOKUP(C2243,away!$B$2:$E$404,4,FALSE)</f>
        <v>0.6</v>
      </c>
      <c r="H2243" s="10">
        <f>VLOOKUP(A2243,away!$A$2:$E$404,3,FALSE)</f>
        <v>0.93330000000000002</v>
      </c>
      <c r="I2243" s="10">
        <f>VLOOKUP(C2243,away!$B$2:$E$404,3,FALSE)</f>
        <v>1.0714999999999999</v>
      </c>
      <c r="J2243" s="10">
        <f>VLOOKUP(B2243,home!$B$2:$E$404,4,FALSE)</f>
        <v>1.0714999999999999</v>
      </c>
      <c r="K2243" s="12">
        <f t="shared" si="2966"/>
        <v>0.80001600000000006</v>
      </c>
      <c r="L2243" s="12">
        <f t="shared" si="2967"/>
        <v>1.0715331629249998</v>
      </c>
      <c r="M2243" s="13">
        <f t="shared" si="2968"/>
        <v>0.15388508399805037</v>
      </c>
      <c r="N2243" s="13">
        <f t="shared" si="2969"/>
        <v>0.12311052935978427</v>
      </c>
      <c r="O2243" s="13">
        <f t="shared" si="2970"/>
        <v>0.1648929707834102</v>
      </c>
      <c r="P2243" s="13">
        <f t="shared" si="2971"/>
        <v>0.13191701491426067</v>
      </c>
      <c r="Q2243" s="13">
        <f t="shared" si="2972"/>
        <v>4.9245196628148587E-2</v>
      </c>
      <c r="R2243" s="13">
        <f t="shared" si="2973"/>
        <v>8.8344143263823532E-2</v>
      </c>
      <c r="S2243" s="13">
        <f t="shared" si="2974"/>
        <v>2.8271256660765361E-2</v>
      </c>
      <c r="T2243" s="13">
        <f t="shared" si="2975"/>
        <v>5.2767861301823586E-2</v>
      </c>
      <c r="U2243" s="13">
        <f t="shared" si="2976"/>
        <v>7.0676728117351054E-2</v>
      </c>
      <c r="V2243" s="13">
        <f t="shared" si="2977"/>
        <v>2.6928173281205135E-3</v>
      </c>
      <c r="W2243" s="13">
        <f t="shared" si="2978"/>
        <v>1.3132315075221643E-2</v>
      </c>
      <c r="X2243" s="13">
        <f t="shared" si="2979"/>
        <v>1.4071711109079904E-2</v>
      </c>
      <c r="Y2243" s="13">
        <f t="shared" si="2980"/>
        <v>7.5391525562396224E-3</v>
      </c>
      <c r="Z2243" s="13">
        <f t="shared" si="2981"/>
        <v>3.1554559752461388E-2</v>
      </c>
      <c r="AA2243" s="13">
        <f t="shared" si="2982"/>
        <v>2.5244152674925149E-2</v>
      </c>
      <c r="AB2243" s="13">
        <f t="shared" si="2983"/>
        <v>1.0097863023191459E-2</v>
      </c>
      <c r="AC2243" s="13">
        <f t="shared" si="2984"/>
        <v>1.4427503888207979E-4</v>
      </c>
      <c r="AD2243" s="13">
        <f t="shared" si="2985"/>
        <v>2.6265155443046294E-3</v>
      </c>
      <c r="AE2243" s="13">
        <f t="shared" si="2986"/>
        <v>2.8143985086604168E-3</v>
      </c>
      <c r="AF2243" s="13">
        <f t="shared" si="2987"/>
        <v>1.5078606678581494E-3</v>
      </c>
      <c r="AG2243" s="13">
        <f t="shared" si="2988"/>
        <v>5.3857423689341515E-4</v>
      </c>
      <c r="AH2243" s="13">
        <f t="shared" si="2989"/>
        <v>8.4529393040652101E-3</v>
      </c>
      <c r="AI2243" s="13">
        <f t="shared" si="2990"/>
        <v>6.7624866902810336E-3</v>
      </c>
      <c r="AJ2243" s="13">
        <f t="shared" si="2991"/>
        <v>2.705048776005936E-3</v>
      </c>
      <c r="AK2243" s="13">
        <f t="shared" si="2992"/>
        <v>7.2136076719505509E-4</v>
      </c>
      <c r="AL2243" s="13">
        <f t="shared" si="2993"/>
        <v>4.9471545809349539E-6</v>
      </c>
      <c r="AM2243" s="13">
        <f t="shared" si="2994"/>
        <v>4.2025089193848265E-4</v>
      </c>
      <c r="AN2243" s="13">
        <f t="shared" si="2995"/>
        <v>4.5031276746089461E-4</v>
      </c>
      <c r="AO2243" s="13">
        <f t="shared" si="2996"/>
        <v>2.4126253201144112E-4</v>
      </c>
      <c r="AP2243" s="13">
        <f t="shared" si="2997"/>
        <v>8.6173601340504521E-5</v>
      </c>
      <c r="AQ2243" s="13">
        <f t="shared" si="2998"/>
        <v>2.30844679012572E-5</v>
      </c>
      <c r="AR2243" s="13">
        <f t="shared" si="2999"/>
        <v>1.8115209576996091E-3</v>
      </c>
      <c r="AS2243" s="13">
        <f t="shared" si="3000"/>
        <v>1.4492457504950104E-3</v>
      </c>
      <c r="AT2243" s="13">
        <f t="shared" si="3001"/>
        <v>5.7970989416400822E-4</v>
      </c>
      <c r="AU2243" s="13">
        <f t="shared" si="3002"/>
        <v>1.5459239689650443E-4</v>
      </c>
      <c r="AV2243" s="13">
        <f t="shared" si="3003"/>
        <v>3.0919097748888472E-5</v>
      </c>
      <c r="AW2243" s="13">
        <f t="shared" si="3004"/>
        <v>1.1780324925315646E-7</v>
      </c>
      <c r="AX2243" s="13">
        <f t="shared" si="3005"/>
        <v>5.6034572927509518E-5</v>
      </c>
      <c r="AY2243" s="13">
        <f t="shared" si="3006"/>
        <v>6.0042903162165829E-5</v>
      </c>
      <c r="AZ2243" s="13">
        <f t="shared" si="3007"/>
        <v>3.2168980968277509E-5</v>
      </c>
      <c r="BA2243" s="13">
        <f t="shared" si="3008"/>
        <v>1.1490043308337509E-5</v>
      </c>
      <c r="BB2243" s="13">
        <f t="shared" si="3009"/>
        <v>3.0779906120820295E-6</v>
      </c>
      <c r="BC2243" s="13">
        <f t="shared" si="3010"/>
        <v>6.5963380320354288E-7</v>
      </c>
      <c r="BD2243" s="13">
        <f t="shared" si="3011"/>
        <v>3.2351746358479767E-4</v>
      </c>
      <c r="BE2243" s="13">
        <f t="shared" si="3012"/>
        <v>2.5881914714725546E-4</v>
      </c>
      <c r="BF2243" s="13">
        <f t="shared" si="3013"/>
        <v>1.0352972941207937E-4</v>
      </c>
      <c r="BG2243" s="13">
        <f t="shared" si="3014"/>
        <v>2.7608480001778038E-5</v>
      </c>
      <c r="BH2243" s="13">
        <f t="shared" si="3015"/>
        <v>5.521806434275614E-6</v>
      </c>
      <c r="BI2243" s="13">
        <f t="shared" si="3016"/>
        <v>8.8350669926468831E-7</v>
      </c>
      <c r="BJ2243" s="14">
        <f t="shared" si="3017"/>
        <v>0.26873867337344837</v>
      </c>
      <c r="BK2243" s="14">
        <f t="shared" si="3018"/>
        <v>0.31697543799782202</v>
      </c>
      <c r="BL2243" s="14">
        <f t="shared" si="3019"/>
        <v>0.38264356163053187</v>
      </c>
      <c r="BM2243" s="14">
        <f t="shared" si="3020"/>
        <v>0.28845736870687322</v>
      </c>
      <c r="BN2243" s="14">
        <f t="shared" si="3021"/>
        <v>0.71139493894747774</v>
      </c>
    </row>
    <row r="2244" spans="1:66" x14ac:dyDescent="0.25">
      <c r="A2244" t="s">
        <v>337</v>
      </c>
      <c r="B2244" t="s">
        <v>83</v>
      </c>
      <c r="C2244" t="s">
        <v>89</v>
      </c>
      <c r="D2244" s="6" t="s">
        <v>445</v>
      </c>
      <c r="E2244" s="10">
        <f>VLOOKUP(A2244,home!$A$2:$E$404,3,FALSE)</f>
        <v>1.2959000000000001</v>
      </c>
      <c r="F2244" s="10">
        <f>VLOOKUP(B2244,home!$B$2:$E$404,3,FALSE)</f>
        <v>1.1575</v>
      </c>
      <c r="G2244" s="10">
        <f>VLOOKUP(C2244,away!$B$2:$E$404,4,FALSE)</f>
        <v>0.96460000000000001</v>
      </c>
      <c r="H2244" s="10">
        <f>VLOOKUP(A2244,away!$A$2:$E$404,3,FALSE)</f>
        <v>1</v>
      </c>
      <c r="I2244" s="10">
        <f>VLOOKUP(C2244,away!$B$2:$E$404,3,FALSE)</f>
        <v>2.5</v>
      </c>
      <c r="J2244" s="10">
        <f>VLOOKUP(B2244,home!$B$2:$E$404,4,FALSE)</f>
        <v>1.5</v>
      </c>
      <c r="K2244" s="12">
        <f t="shared" si="2966"/>
        <v>1.44690409955</v>
      </c>
      <c r="L2244" s="12">
        <f t="shared" si="2967"/>
        <v>3.75</v>
      </c>
      <c r="M2244" s="13">
        <f t="shared" si="2968"/>
        <v>5.5336696193672864E-3</v>
      </c>
      <c r="N2244" s="13">
        <f t="shared" si="2969"/>
        <v>8.0066892578178148E-3</v>
      </c>
      <c r="O2244" s="13">
        <f t="shared" si="2970"/>
        <v>2.0751261072627324E-2</v>
      </c>
      <c r="P2244" s="13">
        <f t="shared" si="2971"/>
        <v>3.0025084716816811E-2</v>
      </c>
      <c r="Q2244" s="13">
        <f t="shared" si="2972"/>
        <v>5.7924557554797718E-3</v>
      </c>
      <c r="R2244" s="13">
        <f t="shared" si="2973"/>
        <v>3.8908614511176248E-2</v>
      </c>
      <c r="S2244" s="13">
        <f t="shared" si="2974"/>
        <v>4.0728204530717162E-2</v>
      </c>
      <c r="T2244" s="13">
        <f t="shared" si="2975"/>
        <v>2.1721709083049146E-2</v>
      </c>
      <c r="U2244" s="13">
        <f t="shared" si="2976"/>
        <v>5.6297033844031535E-2</v>
      </c>
      <c r="V2244" s="13">
        <f t="shared" si="2977"/>
        <v>2.4554085876168988E-2</v>
      </c>
      <c r="W2244" s="13">
        <f t="shared" si="2978"/>
        <v>2.7937093263552264E-3</v>
      </c>
      <c r="X2244" s="13">
        <f t="shared" si="2979"/>
        <v>1.0476409973832099E-2</v>
      </c>
      <c r="Y2244" s="13">
        <f t="shared" si="2980"/>
        <v>1.964326870093519E-2</v>
      </c>
      <c r="Z2244" s="13">
        <f t="shared" si="2981"/>
        <v>4.8635768138970303E-2</v>
      </c>
      <c r="AA2244" s="13">
        <f t="shared" si="2982"/>
        <v>7.0371292305039412E-2</v>
      </c>
      <c r="AB2244" s="13">
        <f t="shared" si="2983"/>
        <v>5.0910255663396443E-2</v>
      </c>
      <c r="AC2244" s="13">
        <f t="shared" si="2984"/>
        <v>8.3267361363121017E-3</v>
      </c>
      <c r="AD2244" s="13">
        <f t="shared" si="2985"/>
        <v>1.0105573693136105E-3</v>
      </c>
      <c r="AE2244" s="13">
        <f t="shared" si="2986"/>
        <v>3.7895901349260398E-3</v>
      </c>
      <c r="AF2244" s="13">
        <f t="shared" si="2987"/>
        <v>7.1054815029863265E-3</v>
      </c>
      <c r="AG2244" s="13">
        <f t="shared" si="2988"/>
        <v>8.8818518787329073E-3</v>
      </c>
      <c r="AH2244" s="13">
        <f t="shared" si="2989"/>
        <v>4.5596032630284659E-2</v>
      </c>
      <c r="AI2244" s="13">
        <f t="shared" si="2990"/>
        <v>6.5973086535974446E-2</v>
      </c>
      <c r="AJ2244" s="13">
        <f t="shared" si="2991"/>
        <v>4.7728364684434171E-2</v>
      </c>
      <c r="AK2244" s="13">
        <f t="shared" si="2992"/>
        <v>2.3019455508908427E-2</v>
      </c>
      <c r="AL2244" s="13">
        <f t="shared" si="2993"/>
        <v>1.8071982977251654E-3</v>
      </c>
      <c r="AM2244" s="13">
        <f t="shared" si="2994"/>
        <v>2.9243592009806519E-4</v>
      </c>
      <c r="AN2244" s="13">
        <f t="shared" si="2995"/>
        <v>1.0966347003677445E-3</v>
      </c>
      <c r="AO2244" s="13">
        <f t="shared" si="2996"/>
        <v>2.0561900631895216E-3</v>
      </c>
      <c r="AP2244" s="13">
        <f t="shared" si="2997"/>
        <v>2.5702375789869018E-3</v>
      </c>
      <c r="AQ2244" s="13">
        <f t="shared" si="2998"/>
        <v>2.4095977303002203E-3</v>
      </c>
      <c r="AR2244" s="13">
        <f t="shared" si="2999"/>
        <v>3.4197024472713493E-2</v>
      </c>
      <c r="AS2244" s="13">
        <f t="shared" si="3000"/>
        <v>4.9479814901980834E-2</v>
      </c>
      <c r="AT2244" s="13">
        <f t="shared" si="3001"/>
        <v>3.5796273513325629E-2</v>
      </c>
      <c r="AU2244" s="13">
        <f t="shared" si="3002"/>
        <v>1.7264591631681321E-2</v>
      </c>
      <c r="AV2244" s="13">
        <f t="shared" si="3003"/>
        <v>6.2450521022340754E-3</v>
      </c>
      <c r="AW2244" s="13">
        <f t="shared" si="3004"/>
        <v>2.7237944017482546E-4</v>
      </c>
      <c r="AX2244" s="13">
        <f t="shared" si="3005"/>
        <v>7.0521121940927866E-5</v>
      </c>
      <c r="AY2244" s="13">
        <f t="shared" si="3006"/>
        <v>2.644542072784795E-4</v>
      </c>
      <c r="AZ2244" s="13">
        <f t="shared" si="3007"/>
        <v>4.9585163864714922E-4</v>
      </c>
      <c r="BA2244" s="13">
        <f t="shared" si="3008"/>
        <v>6.1981454830893645E-4</v>
      </c>
      <c r="BB2244" s="13">
        <f t="shared" si="3009"/>
        <v>5.8107613903962793E-4</v>
      </c>
      <c r="BC2244" s="13">
        <f t="shared" si="3010"/>
        <v>4.3580710427972095E-4</v>
      </c>
      <c r="BD2244" s="13">
        <f t="shared" si="3011"/>
        <v>2.1373140295445923E-2</v>
      </c>
      <c r="BE2244" s="13">
        <f t="shared" si="3012"/>
        <v>3.0924884313738004E-2</v>
      </c>
      <c r="BF2244" s="13">
        <f t="shared" si="3013"/>
        <v>2.2372670945828507E-2</v>
      </c>
      <c r="BG2244" s="13">
        <f t="shared" si="3014"/>
        <v>1.0790369769800818E-2</v>
      </c>
      <c r="BH2244" s="13">
        <f t="shared" si="3015"/>
        <v>3.9031575638962951E-3</v>
      </c>
      <c r="BI2244" s="13">
        <f t="shared" si="3016"/>
        <v>1.1294989360782276E-3</v>
      </c>
      <c r="BJ2244" s="14">
        <f t="shared" si="3017"/>
        <v>0.10011434373586545</v>
      </c>
      <c r="BK2244" s="14">
        <f t="shared" si="3018"/>
        <v>0.11123943338438599</v>
      </c>
      <c r="BL2244" s="14">
        <f t="shared" si="3019"/>
        <v>0.65303187520259576</v>
      </c>
      <c r="BM2244" s="14">
        <f t="shared" si="3020"/>
        <v>0.80401157076142837</v>
      </c>
      <c r="BN2244" s="14">
        <f t="shared" si="3021"/>
        <v>0.10901777493328527</v>
      </c>
    </row>
    <row r="2245" spans="1:66" x14ac:dyDescent="0.25">
      <c r="A2245" t="s">
        <v>337</v>
      </c>
      <c r="B2245" t="s">
        <v>85</v>
      </c>
      <c r="C2245" t="s">
        <v>91</v>
      </c>
      <c r="D2245" s="6" t="s">
        <v>445</v>
      </c>
      <c r="E2245" s="10">
        <f>VLOOKUP(A2245,home!$A$2:$E$404,3,FALSE)</f>
        <v>1.2959000000000001</v>
      </c>
      <c r="F2245" s="10">
        <f>VLOOKUP(B2245,home!$B$2:$E$404,3,FALSE)</f>
        <v>0.57869999999999999</v>
      </c>
      <c r="G2245" s="10">
        <f>VLOOKUP(C2245,away!$B$2:$E$404,4,FALSE)</f>
        <v>0.77170000000000005</v>
      </c>
      <c r="H2245" s="10">
        <f>VLOOKUP(A2245,away!$A$2:$E$404,3,FALSE)</f>
        <v>1</v>
      </c>
      <c r="I2245" s="10">
        <f>VLOOKUP(C2245,away!$B$2:$E$404,3,FALSE)</f>
        <v>1</v>
      </c>
      <c r="J2245" s="10">
        <f>VLOOKUP(B2245,home!$B$2:$E$404,4,FALSE)</f>
        <v>0.5</v>
      </c>
      <c r="K2245" s="12">
        <f t="shared" si="2966"/>
        <v>0.57872663756100007</v>
      </c>
      <c r="L2245" s="12">
        <f t="shared" si="2967"/>
        <v>0.5</v>
      </c>
      <c r="M2245" s="13">
        <f t="shared" si="2968"/>
        <v>0.34002822926755061</v>
      </c>
      <c r="N2245" s="13">
        <f t="shared" si="2969"/>
        <v>0.19678339379983043</v>
      </c>
      <c r="O2245" s="13">
        <f t="shared" si="2970"/>
        <v>0.1700141146337753</v>
      </c>
      <c r="P2245" s="13">
        <f t="shared" si="2971"/>
        <v>9.8391696899915213E-2</v>
      </c>
      <c r="Q2245" s="13">
        <f t="shared" si="2972"/>
        <v>5.6941895910808997E-2</v>
      </c>
      <c r="R2245" s="13">
        <f t="shared" si="2973"/>
        <v>4.2503528658443826E-2</v>
      </c>
      <c r="S2245" s="13">
        <f t="shared" si="2974"/>
        <v>7.1177369888511246E-3</v>
      </c>
      <c r="T2245" s="13">
        <f t="shared" si="2975"/>
        <v>2.8470947955404498E-2</v>
      </c>
      <c r="U2245" s="13">
        <f t="shared" si="2976"/>
        <v>2.4597924224978803E-2</v>
      </c>
      <c r="V2245" s="13">
        <f t="shared" si="2977"/>
        <v>2.2884577747785394E-4</v>
      </c>
      <c r="W2245" s="13">
        <f t="shared" si="2978"/>
        <v>1.0984597318936987E-2</v>
      </c>
      <c r="X2245" s="13">
        <f t="shared" si="2979"/>
        <v>5.4922986594684933E-3</v>
      </c>
      <c r="Y2245" s="13">
        <f t="shared" si="2980"/>
        <v>1.3730746648671233E-3</v>
      </c>
      <c r="Z2245" s="13">
        <f t="shared" si="2981"/>
        <v>7.0839214430739724E-3</v>
      </c>
      <c r="AA2245" s="13">
        <f t="shared" si="2982"/>
        <v>4.0996540374964681E-3</v>
      </c>
      <c r="AB2245" s="13">
        <f t="shared" si="2983"/>
        <v>1.1862894981418545E-3</v>
      </c>
      <c r="AC2245" s="13">
        <f t="shared" si="2984"/>
        <v>4.1387233537434749E-6</v>
      </c>
      <c r="AD2245" s="13">
        <f t="shared" si="2985"/>
        <v>1.5892697678374945E-3</v>
      </c>
      <c r="AE2245" s="13">
        <f t="shared" si="2986"/>
        <v>7.9463488391874723E-4</v>
      </c>
      <c r="AF2245" s="13">
        <f t="shared" si="2987"/>
        <v>1.9865872097968681E-4</v>
      </c>
      <c r="AG2245" s="13">
        <f t="shared" si="2988"/>
        <v>3.3109786829947806E-5</v>
      </c>
      <c r="AH2245" s="13">
        <f t="shared" si="2989"/>
        <v>8.8549018038424634E-4</v>
      </c>
      <c r="AI2245" s="13">
        <f t="shared" si="2990"/>
        <v>5.124567546870584E-4</v>
      </c>
      <c r="AJ2245" s="13">
        <f t="shared" si="2991"/>
        <v>1.4828618726773175E-4</v>
      </c>
      <c r="AK2245" s="13">
        <f t="shared" si="2992"/>
        <v>2.8605722184731736E-5</v>
      </c>
      <c r="AL2245" s="13">
        <f t="shared" si="2993"/>
        <v>4.790378900614296E-8</v>
      </c>
      <c r="AM2245" s="13">
        <f t="shared" si="2994"/>
        <v>1.8395054978358893E-4</v>
      </c>
      <c r="AN2245" s="13">
        <f t="shared" si="2995"/>
        <v>9.1975274891794467E-5</v>
      </c>
      <c r="AO2245" s="13">
        <f t="shared" si="2996"/>
        <v>2.2993818722948617E-5</v>
      </c>
      <c r="AP2245" s="13">
        <f t="shared" si="2997"/>
        <v>3.8323031204914367E-6</v>
      </c>
      <c r="AQ2245" s="13">
        <f t="shared" si="2998"/>
        <v>4.7903789006142948E-7</v>
      </c>
      <c r="AR2245" s="13">
        <f t="shared" si="2999"/>
        <v>8.8549018038424658E-5</v>
      </c>
      <c r="AS2245" s="13">
        <f t="shared" si="3000"/>
        <v>5.1245675468705852E-5</v>
      </c>
      <c r="AT2245" s="13">
        <f t="shared" si="3001"/>
        <v>1.4828618726773179E-5</v>
      </c>
      <c r="AU2245" s="13">
        <f t="shared" si="3002"/>
        <v>2.8605722184731742E-6</v>
      </c>
      <c r="AV2245" s="13">
        <f t="shared" si="3003"/>
        <v>4.1387233537434763E-7</v>
      </c>
      <c r="AW2245" s="13">
        <f t="shared" si="3004"/>
        <v>3.8504442691606536E-10</v>
      </c>
      <c r="AX2245" s="13">
        <f t="shared" si="3005"/>
        <v>1.7742847192292292E-5</v>
      </c>
      <c r="AY2245" s="13">
        <f t="shared" si="3006"/>
        <v>8.8714235961461461E-6</v>
      </c>
      <c r="AZ2245" s="13">
        <f t="shared" si="3007"/>
        <v>2.2178558990365365E-6</v>
      </c>
      <c r="BA2245" s="13">
        <f t="shared" si="3008"/>
        <v>3.6964264983942277E-7</v>
      </c>
      <c r="BB2245" s="13">
        <f t="shared" si="3009"/>
        <v>4.620533122992784E-8</v>
      </c>
      <c r="BC2245" s="13">
        <f t="shared" si="3010"/>
        <v>4.6205331229927852E-9</v>
      </c>
      <c r="BD2245" s="13">
        <f t="shared" si="3011"/>
        <v>7.3790848365353873E-6</v>
      </c>
      <c r="BE2245" s="13">
        <f t="shared" si="3012"/>
        <v>4.2704729557254874E-6</v>
      </c>
      <c r="BF2245" s="13">
        <f t="shared" si="3013"/>
        <v>1.2357182272310981E-6</v>
      </c>
      <c r="BG2245" s="13">
        <f t="shared" si="3014"/>
        <v>2.3838101820609784E-7</v>
      </c>
      <c r="BH2245" s="13">
        <f t="shared" si="3015"/>
        <v>3.4489361281195633E-8</v>
      </c>
      <c r="BI2245" s="13">
        <f t="shared" si="3016"/>
        <v>3.9919824171785797E-9</v>
      </c>
      <c r="BJ2245" s="14">
        <f t="shared" si="3017"/>
        <v>0.30299436504849298</v>
      </c>
      <c r="BK2245" s="14">
        <f t="shared" si="3018"/>
        <v>0.44577956698453364</v>
      </c>
      <c r="BL2245" s="14">
        <f t="shared" si="3019"/>
        <v>0.24414740979252919</v>
      </c>
      <c r="BM2245" s="14">
        <f t="shared" si="3020"/>
        <v>9.5333533059753686E-2</v>
      </c>
      <c r="BN2245" s="14">
        <f t="shared" si="3021"/>
        <v>0.90466285917032452</v>
      </c>
    </row>
    <row r="2246" spans="1:66" x14ac:dyDescent="0.25">
      <c r="A2246" t="s">
        <v>337</v>
      </c>
      <c r="B2246" t="s">
        <v>81</v>
      </c>
      <c r="C2246" t="s">
        <v>80</v>
      </c>
      <c r="D2246" s="6" t="s">
        <v>445</v>
      </c>
      <c r="E2246" s="10">
        <f>VLOOKUP(A2246,home!$A$2:$E$404,3,FALSE)</f>
        <v>1.2959000000000001</v>
      </c>
      <c r="F2246" s="10">
        <f>VLOOKUP(B2246,home!$B$2:$E$404,3,FALSE)</f>
        <v>1.0288999999999999</v>
      </c>
      <c r="G2246" s="10">
        <f>VLOOKUP(C2246,away!$B$2:$E$404,4,FALSE)</f>
        <v>1.0288999999999999</v>
      </c>
      <c r="H2246" s="10">
        <f>VLOOKUP(A2246,away!$A$2:$E$404,3,FALSE)</f>
        <v>1</v>
      </c>
      <c r="I2246" s="10">
        <f>VLOOKUP(C2246,away!$B$2:$E$404,3,FALSE)</f>
        <v>1.6667000000000001</v>
      </c>
      <c r="J2246" s="10">
        <f>VLOOKUP(B2246,home!$B$2:$E$404,4,FALSE)</f>
        <v>1</v>
      </c>
      <c r="K2246" s="12">
        <f t="shared" si="2966"/>
        <v>1.3718853686389998</v>
      </c>
      <c r="L2246" s="12">
        <f t="shared" si="2967"/>
        <v>1.6667000000000001</v>
      </c>
      <c r="M2246" s="13">
        <f t="shared" si="2968"/>
        <v>4.7902606114761617E-2</v>
      </c>
      <c r="N2246" s="13">
        <f t="shared" si="2969"/>
        <v>6.5716884448518545E-2</v>
      </c>
      <c r="O2246" s="13">
        <f t="shared" si="2970"/>
        <v>7.983927361147318E-2</v>
      </c>
      <c r="P2246" s="13">
        <f t="shared" si="2971"/>
        <v>0.10953033131034585</v>
      </c>
      <c r="Q2246" s="13">
        <f t="shared" si="2972"/>
        <v>4.5078016123731225E-2</v>
      </c>
      <c r="R2246" s="13">
        <f t="shared" si="2973"/>
        <v>6.653405866412121E-2</v>
      </c>
      <c r="S2246" s="13">
        <f t="shared" si="2974"/>
        <v>6.2610860086676934E-2</v>
      </c>
      <c r="T2246" s="13">
        <f t="shared" si="2975"/>
        <v>7.5131529473422831E-2</v>
      </c>
      <c r="U2246" s="13">
        <f t="shared" si="2976"/>
        <v>9.1277101597476748E-2</v>
      </c>
      <c r="V2246" s="13">
        <f t="shared" si="2977"/>
        <v>1.5906785327643159E-2</v>
      </c>
      <c r="W2246" s="13">
        <f t="shared" si="2978"/>
        <v>2.0613956922473264E-2</v>
      </c>
      <c r="X2246" s="13">
        <f t="shared" si="2979"/>
        <v>3.4357282002686187E-2</v>
      </c>
      <c r="Y2246" s="13">
        <f t="shared" si="2980"/>
        <v>2.8631640956938546E-2</v>
      </c>
      <c r="Z2246" s="13">
        <f t="shared" si="2981"/>
        <v>3.6964105191830271E-2</v>
      </c>
      <c r="AA2246" s="13">
        <f t="shared" si="2982"/>
        <v>5.0710515077504834E-2</v>
      </c>
      <c r="AB2246" s="13">
        <f t="shared" si="2983"/>
        <v>3.4784506835488151E-2</v>
      </c>
      <c r="AC2246" s="13">
        <f t="shared" si="2984"/>
        <v>2.2732002602912733E-3</v>
      </c>
      <c r="AD2246" s="13">
        <f t="shared" si="2985"/>
        <v>7.0699964729239234E-3</v>
      </c>
      <c r="AE2246" s="13">
        <f t="shared" si="2986"/>
        <v>1.1783563121422303E-2</v>
      </c>
      <c r="AF2246" s="13">
        <f t="shared" si="2987"/>
        <v>9.8198323272372795E-3</v>
      </c>
      <c r="AG2246" s="13">
        <f t="shared" si="2988"/>
        <v>5.4555715132687914E-3</v>
      </c>
      <c r="AH2246" s="13">
        <f t="shared" si="2989"/>
        <v>1.5402018530805875E-2</v>
      </c>
      <c r="AI2246" s="13">
        <f t="shared" si="2990"/>
        <v>2.1129803869919323E-2</v>
      </c>
      <c r="AJ2246" s="13">
        <f t="shared" si="2991"/>
        <v>1.4493834385677022E-2</v>
      </c>
      <c r="AK2246" s="13">
        <f t="shared" si="2992"/>
        <v>6.6279597763957117E-3</v>
      </c>
      <c r="AL2246" s="13">
        <f t="shared" si="2993"/>
        <v>2.0790883656556696E-4</v>
      </c>
      <c r="AM2246" s="13">
        <f t="shared" si="2994"/>
        <v>1.9398449435067333E-3</v>
      </c>
      <c r="AN2246" s="13">
        <f t="shared" si="2995"/>
        <v>3.2331395673426723E-3</v>
      </c>
      <c r="AO2246" s="13">
        <f t="shared" si="2996"/>
        <v>2.6943368584450168E-3</v>
      </c>
      <c r="AP2246" s="13">
        <f t="shared" si="2997"/>
        <v>1.4968837473234365E-3</v>
      </c>
      <c r="AQ2246" s="13">
        <f t="shared" si="2998"/>
        <v>6.2371403541599277E-4</v>
      </c>
      <c r="AR2246" s="13">
        <f t="shared" si="2999"/>
        <v>5.1341088570588285E-3</v>
      </c>
      <c r="AS2246" s="13">
        <f t="shared" si="3000"/>
        <v>7.043408821998904E-3</v>
      </c>
      <c r="AT2246" s="13">
        <f t="shared" si="3001"/>
        <v>4.8313747541215771E-3</v>
      </c>
      <c r="AU2246" s="13">
        <f t="shared" si="3002"/>
        <v>2.2093641118637454E-3</v>
      </c>
      <c r="AV2246" s="13">
        <f t="shared" si="3003"/>
        <v>7.5774857476549272E-4</v>
      </c>
      <c r="AW2246" s="13">
        <f t="shared" si="3004"/>
        <v>1.3205222010966472E-5</v>
      </c>
      <c r="AX2246" s="13">
        <f t="shared" si="3005"/>
        <v>4.4354081590420517E-4</v>
      </c>
      <c r="AY2246" s="13">
        <f t="shared" si="3006"/>
        <v>7.3924947786753871E-4</v>
      </c>
      <c r="AZ2246" s="13">
        <f t="shared" si="3007"/>
        <v>6.1605355238091356E-4</v>
      </c>
      <c r="BA2246" s="13">
        <f t="shared" si="3008"/>
        <v>3.4225881858442292E-4</v>
      </c>
      <c r="BB2246" s="13">
        <f t="shared" si="3009"/>
        <v>1.4261069323366439E-4</v>
      </c>
      <c r="BC2246" s="13">
        <f t="shared" si="3010"/>
        <v>4.7537848482509671E-5</v>
      </c>
      <c r="BD2246" s="13">
        <f t="shared" si="3011"/>
        <v>1.426169872009991E-3</v>
      </c>
      <c r="BE2246" s="13">
        <f t="shared" si="3012"/>
        <v>1.9565415806042617E-3</v>
      </c>
      <c r="BF2246" s="13">
        <f t="shared" si="3013"/>
        <v>1.3420753837824048E-3</v>
      </c>
      <c r="BG2246" s="13">
        <f t="shared" si="3014"/>
        <v>6.1372452754055058E-4</v>
      </c>
      <c r="BH2246" s="13">
        <f t="shared" si="3015"/>
        <v>2.1048992492694104E-4</v>
      </c>
      <c r="BI2246" s="13">
        <f t="shared" si="3016"/>
        <v>5.7753609650638384E-5</v>
      </c>
      <c r="BJ2246" s="14">
        <f t="shared" si="3017"/>
        <v>0.31597744372110997</v>
      </c>
      <c r="BK2246" s="14">
        <f t="shared" si="3018"/>
        <v>0.23917094141415196</v>
      </c>
      <c r="BL2246" s="14">
        <f t="shared" si="3019"/>
        <v>0.40638183236718545</v>
      </c>
      <c r="BM2246" s="14">
        <f t="shared" si="3020"/>
        <v>0.58316710816546946</v>
      </c>
      <c r="BN2246" s="14">
        <f t="shared" si="3021"/>
        <v>0.41460117027295162</v>
      </c>
    </row>
    <row r="2247" spans="1:66" x14ac:dyDescent="0.25">
      <c r="A2247" t="s">
        <v>337</v>
      </c>
      <c r="B2247" t="s">
        <v>84</v>
      </c>
      <c r="C2247" t="s">
        <v>92</v>
      </c>
      <c r="D2247" s="6" t="s">
        <v>445</v>
      </c>
      <c r="E2247" s="10">
        <f>VLOOKUP(A2247,home!$A$2:$E$404,3,FALSE)</f>
        <v>1.2959000000000001</v>
      </c>
      <c r="F2247" s="10">
        <f>VLOOKUP(B2247,home!$B$2:$E$404,3,FALSE)</f>
        <v>0.96460000000000001</v>
      </c>
      <c r="G2247" s="10">
        <f>VLOOKUP(C2247,away!$B$2:$E$404,4,FALSE)</f>
        <v>0.38579999999999998</v>
      </c>
      <c r="H2247" s="10">
        <f>VLOOKUP(A2247,away!$A$2:$E$404,3,FALSE)</f>
        <v>1</v>
      </c>
      <c r="I2247" s="10">
        <f>VLOOKUP(C2247,away!$B$2:$E$404,3,FALSE)</f>
        <v>0.5</v>
      </c>
      <c r="J2247" s="10">
        <f>VLOOKUP(B2247,home!$B$2:$E$404,4,FALSE)</f>
        <v>1.25</v>
      </c>
      <c r="K2247" s="12">
        <f t="shared" si="2966"/>
        <v>0.48225969901199994</v>
      </c>
      <c r="L2247" s="12">
        <f t="shared" si="2967"/>
        <v>0.625</v>
      </c>
      <c r="M2247" s="13">
        <f t="shared" si="2968"/>
        <v>0.33046329032309069</v>
      </c>
      <c r="N2247" s="13">
        <f t="shared" si="2969"/>
        <v>0.15936912692572888</v>
      </c>
      <c r="O2247" s="13">
        <f t="shared" si="2970"/>
        <v>0.20653955645193164</v>
      </c>
      <c r="P2247" s="13">
        <f t="shared" si="2971"/>
        <v>9.9605704328580527E-2</v>
      </c>
      <c r="Q2247" s="13">
        <f t="shared" si="2972"/>
        <v>3.8428653591503603E-2</v>
      </c>
      <c r="R2247" s="13">
        <f t="shared" si="2973"/>
        <v>6.4543611391228634E-2</v>
      </c>
      <c r="S2247" s="13">
        <f t="shared" si="2974"/>
        <v>7.5055964045905458E-3</v>
      </c>
      <c r="T2247" s="13">
        <f t="shared" si="2975"/>
        <v>2.4017908494689749E-2</v>
      </c>
      <c r="U2247" s="13">
        <f t="shared" si="2976"/>
        <v>3.1126782602681414E-2</v>
      </c>
      <c r="V2247" s="13">
        <f t="shared" si="2977"/>
        <v>2.5136435159606857E-4</v>
      </c>
      <c r="W2247" s="13">
        <f t="shared" si="2978"/>
        <v>6.1775303048249809E-3</v>
      </c>
      <c r="X2247" s="13">
        <f t="shared" si="2979"/>
        <v>3.8609564405156123E-3</v>
      </c>
      <c r="Y2247" s="13">
        <f t="shared" si="2980"/>
        <v>1.2065488876611288E-3</v>
      </c>
      <c r="Z2247" s="13">
        <f t="shared" si="2981"/>
        <v>1.3446585706505969E-2</v>
      </c>
      <c r="AA2247" s="13">
        <f t="shared" si="2982"/>
        <v>6.4847463755586289E-3</v>
      </c>
      <c r="AB2247" s="13">
        <f t="shared" si="2983"/>
        <v>1.5636659176230306E-3</v>
      </c>
      <c r="AC2247" s="13">
        <f t="shared" si="2984"/>
        <v>4.7352693962135334E-6</v>
      </c>
      <c r="AD2247" s="13">
        <f t="shared" si="2985"/>
        <v>7.4479347636060048E-4</v>
      </c>
      <c r="AE2247" s="13">
        <f t="shared" si="2986"/>
        <v>4.6549592272537523E-4</v>
      </c>
      <c r="AF2247" s="13">
        <f t="shared" si="2987"/>
        <v>1.4546747585167976E-4</v>
      </c>
      <c r="AG2247" s="13">
        <f t="shared" si="2988"/>
        <v>3.0305724135766621E-5</v>
      </c>
      <c r="AH2247" s="13">
        <f t="shared" si="2989"/>
        <v>2.101029016641557E-3</v>
      </c>
      <c r="AI2247" s="13">
        <f t="shared" si="2990"/>
        <v>1.0132416211810354E-3</v>
      </c>
      <c r="AJ2247" s="13">
        <f t="shared" si="2991"/>
        <v>2.4432279962859847E-4</v>
      </c>
      <c r="AK2247" s="13">
        <f t="shared" si="2992"/>
        <v>3.9275679936885697E-5</v>
      </c>
      <c r="AL2247" s="13">
        <f t="shared" si="2993"/>
        <v>5.7090739843966844E-8</v>
      </c>
      <c r="AM2247" s="13">
        <f t="shared" si="2994"/>
        <v>7.1836775547152873E-5</v>
      </c>
      <c r="AN2247" s="13">
        <f t="shared" si="2995"/>
        <v>4.4897984716970536E-5</v>
      </c>
      <c r="AO2247" s="13">
        <f t="shared" si="2996"/>
        <v>1.4030620224053292E-5</v>
      </c>
      <c r="AP2247" s="13">
        <f t="shared" si="2997"/>
        <v>2.9230458800111031E-6</v>
      </c>
      <c r="AQ2247" s="13">
        <f t="shared" si="2998"/>
        <v>4.567259187517347E-7</v>
      </c>
      <c r="AR2247" s="13">
        <f t="shared" si="2999"/>
        <v>2.6262862708019468E-4</v>
      </c>
      <c r="AS2247" s="13">
        <f t="shared" si="3000"/>
        <v>1.2665520264762946E-4</v>
      </c>
      <c r="AT2247" s="13">
        <f t="shared" si="3001"/>
        <v>3.0540349953574815E-5</v>
      </c>
      <c r="AU2247" s="13">
        <f t="shared" si="3002"/>
        <v>4.909459992110713E-6</v>
      </c>
      <c r="AV2247" s="13">
        <f t="shared" si="3003"/>
        <v>5.9190867452669167E-7</v>
      </c>
      <c r="AW2247" s="13">
        <f t="shared" si="3004"/>
        <v>4.7799588565145578E-10</v>
      </c>
      <c r="AX2247" s="13">
        <f t="shared" si="3005"/>
        <v>5.7739969588937581E-6</v>
      </c>
      <c r="AY2247" s="13">
        <f t="shared" si="3006"/>
        <v>3.6087480993085982E-6</v>
      </c>
      <c r="AZ2247" s="13">
        <f t="shared" si="3007"/>
        <v>1.1277337810339369E-6</v>
      </c>
      <c r="BA2247" s="13">
        <f t="shared" si="3008"/>
        <v>2.3494453771540356E-7</v>
      </c>
      <c r="BB2247" s="13">
        <f t="shared" si="3009"/>
        <v>3.6710084018031792E-8</v>
      </c>
      <c r="BC2247" s="13">
        <f t="shared" si="3010"/>
        <v>4.5887605022539749E-9</v>
      </c>
      <c r="BD2247" s="13">
        <f t="shared" si="3011"/>
        <v>2.7357148654186944E-5</v>
      </c>
      <c r="BE2247" s="13">
        <f t="shared" si="3012"/>
        <v>1.3193250275794737E-5</v>
      </c>
      <c r="BF2247" s="13">
        <f t="shared" si="3013"/>
        <v>3.1812864534973767E-6</v>
      </c>
      <c r="BG2247" s="13">
        <f t="shared" si="3014"/>
        <v>5.1140208251153264E-7</v>
      </c>
      <c r="BH2247" s="13">
        <f t="shared" si="3015"/>
        <v>6.1657153596530398E-8</v>
      </c>
      <c r="BI2247" s="13">
        <f t="shared" si="3016"/>
        <v>5.9469520670798799E-9</v>
      </c>
      <c r="BJ2247" s="14">
        <f t="shared" si="3017"/>
        <v>0.23459171911850582</v>
      </c>
      <c r="BK2247" s="14">
        <f t="shared" si="3018"/>
        <v>0.43783435651609315</v>
      </c>
      <c r="BL2247" s="14">
        <f t="shared" si="3019"/>
        <v>0.31412586809633114</v>
      </c>
      <c r="BM2247" s="14">
        <f t="shared" si="3020"/>
        <v>0.10104497815526864</v>
      </c>
      <c r="BN2247" s="14">
        <f t="shared" si="3021"/>
        <v>0.89894994301206399</v>
      </c>
    </row>
    <row r="2248" spans="1:66" x14ac:dyDescent="0.25">
      <c r="A2248" t="s">
        <v>349</v>
      </c>
      <c r="B2248" t="s">
        <v>102</v>
      </c>
      <c r="C2248" t="s">
        <v>104</v>
      </c>
      <c r="D2248" s="6" t="s">
        <v>445</v>
      </c>
      <c r="E2248" s="10">
        <f>VLOOKUP(A2248,home!$A$2:$E$404,3,FALSE)</f>
        <v>1.6087</v>
      </c>
      <c r="F2248" s="10">
        <f>VLOOKUP(B2248,home!$B$2:$E$404,3,FALSE)</f>
        <v>0.93240000000000001</v>
      </c>
      <c r="G2248" s="10">
        <f>VLOOKUP(C2248,away!$B$2:$E$404,4,FALSE)</f>
        <v>1.4503999999999999</v>
      </c>
      <c r="H2248" s="10">
        <f>VLOOKUP(A2248,away!$A$2:$E$404,3,FALSE)</f>
        <v>1.2608999999999999</v>
      </c>
      <c r="I2248" s="10">
        <f>VLOOKUP(C2248,away!$B$2:$E$404,3,FALSE)</f>
        <v>0.66090000000000004</v>
      </c>
      <c r="J2248" s="10">
        <f>VLOOKUP(B2248,home!$B$2:$E$404,4,FALSE)</f>
        <v>0.79310000000000003</v>
      </c>
      <c r="K2248" s="12">
        <f t="shared" si="2966"/>
        <v>2.1755302067519997</v>
      </c>
      <c r="L2248" s="12">
        <f t="shared" si="2967"/>
        <v>0.66091307921100007</v>
      </c>
      <c r="M2248" s="13">
        <f t="shared" si="2968"/>
        <v>5.8633839337884353E-2</v>
      </c>
      <c r="N2248" s="13">
        <f t="shared" si="2969"/>
        <v>0.1275596886174111</v>
      </c>
      <c r="O2248" s="13">
        <f t="shared" si="2970"/>
        <v>3.875187130276421E-2</v>
      </c>
      <c r="P2248" s="13">
        <f t="shared" si="2971"/>
        <v>8.4305866587329512E-2</v>
      </c>
      <c r="Q2248" s="13">
        <f t="shared" si="2972"/>
        <v>0.13875497787552854</v>
      </c>
      <c r="R2248" s="13">
        <f t="shared" si="2973"/>
        <v>1.2805809293949142E-2</v>
      </c>
      <c r="S2248" s="13">
        <f t="shared" si="2974"/>
        <v>3.0304510250825145E-2</v>
      </c>
      <c r="T2248" s="13">
        <f t="shared" si="2975"/>
        <v>9.1704979683569748E-2</v>
      </c>
      <c r="U2248" s="13">
        <f t="shared" si="2976"/>
        <v>2.7859424940891862E-2</v>
      </c>
      <c r="V2248" s="13">
        <f t="shared" si="2977"/>
        <v>4.8414363276503454E-3</v>
      </c>
      <c r="W2248" s="13">
        <f t="shared" si="2978"/>
        <v>0.10062188190180592</v>
      </c>
      <c r="X2248" s="13">
        <f t="shared" si="2979"/>
        <v>6.6502317803728145E-2</v>
      </c>
      <c r="Y2248" s="13">
        <f t="shared" si="2980"/>
        <v>2.1976125817165241E-2</v>
      </c>
      <c r="Z2248" s="13">
        <f t="shared" si="2981"/>
        <v>2.8211756174175906E-3</v>
      </c>
      <c r="AA2248" s="13">
        <f t="shared" si="2982"/>
        <v>6.1375527742441914E-3</v>
      </c>
      <c r="AB2248" s="13">
        <f t="shared" si="2983"/>
        <v>6.6762157279513885E-3</v>
      </c>
      <c r="AC2248" s="13">
        <f t="shared" si="2984"/>
        <v>4.3507457653619436E-4</v>
      </c>
      <c r="AD2248" s="13">
        <f t="shared" si="2985"/>
        <v>5.4726485884402792E-2</v>
      </c>
      <c r="AE2248" s="13">
        <f t="shared" si="2986"/>
        <v>3.6169450300257977E-2</v>
      </c>
      <c r="AF2248" s="13">
        <f t="shared" si="2987"/>
        <v>1.1952431385656367E-2</v>
      </c>
      <c r="AG2248" s="13">
        <f t="shared" si="2988"/>
        <v>2.6331727437174501E-3</v>
      </c>
      <c r="AH2248" s="13">
        <f t="shared" si="2989"/>
        <v>4.6613796607561348E-4</v>
      </c>
      <c r="AI2248" s="13">
        <f t="shared" si="2990"/>
        <v>1.0140972257114361E-3</v>
      </c>
      <c r="AJ2248" s="13">
        <f t="shared" si="2991"/>
        <v>1.103099573559315E-3</v>
      </c>
      <c r="AK2248" s="13">
        <f t="shared" si="2992"/>
        <v>7.9994214777784638E-4</v>
      </c>
      <c r="AL2248" s="13">
        <f t="shared" si="2993"/>
        <v>2.5022641955018696E-5</v>
      </c>
      <c r="AM2248" s="13">
        <f t="shared" si="2994"/>
        <v>2.3811824630181021E-2</v>
      </c>
      <c r="AN2248" s="13">
        <f t="shared" si="2995"/>
        <v>1.5737546337965272E-2</v>
      </c>
      <c r="AO2248" s="13">
        <f t="shared" si="2996"/>
        <v>5.2005751047252127E-3</v>
      </c>
      <c r="AP2248" s="13">
        <f t="shared" si="2997"/>
        <v>1.14570936871067E-3</v>
      </c>
      <c r="AQ2248" s="13">
        <f t="shared" si="2998"/>
        <v>1.8930357668886497E-4</v>
      </c>
      <c r="AR2248" s="13">
        <f t="shared" si="2999"/>
        <v>6.1615335699237301E-5</v>
      </c>
      <c r="AS2248" s="13">
        <f t="shared" si="3000"/>
        <v>1.3404602401285558E-4</v>
      </c>
      <c r="AT2248" s="13">
        <f t="shared" si="3001"/>
        <v>1.4581058716748563E-4</v>
      </c>
      <c r="AU2248" s="13">
        <f t="shared" si="3002"/>
        <v>1.057384456157035E-4</v>
      </c>
      <c r="AV2248" s="13">
        <f t="shared" si="3003"/>
        <v>5.7509295612991647E-5</v>
      </c>
      <c r="AW2248" s="13">
        <f t="shared" si="3004"/>
        <v>9.994017950802936E-7</v>
      </c>
      <c r="AX2248" s="13">
        <f t="shared" si="3005"/>
        <v>8.6338906268066881E-3</v>
      </c>
      <c r="AY2248" s="13">
        <f t="shared" si="3006"/>
        <v>5.7062512397337986E-3</v>
      </c>
      <c r="AZ2248" s="13">
        <f t="shared" si="3007"/>
        <v>1.8856680388020259E-3</v>
      </c>
      <c r="BA2248" s="13">
        <f t="shared" si="3008"/>
        <v>4.1542088996480487E-4</v>
      </c>
      <c r="BB2248" s="13">
        <f t="shared" si="3009"/>
        <v>6.8639274888803307E-5</v>
      </c>
      <c r="BC2248" s="13">
        <f t="shared" si="3010"/>
        <v>9.0729189043138553E-6</v>
      </c>
      <c r="BD2248" s="13">
        <f t="shared" si="3011"/>
        <v>6.787063540600394E-6</v>
      </c>
      <c r="BE2248" s="13">
        <f t="shared" si="3012"/>
        <v>1.4765461747721336E-5</v>
      </c>
      <c r="BF2248" s="13">
        <f t="shared" si="3013"/>
        <v>1.6061354024404472E-5</v>
      </c>
      <c r="BG2248" s="13">
        <f t="shared" si="3014"/>
        <v>1.1647320280476574E-5</v>
      </c>
      <c r="BH2248" s="13">
        <f t="shared" si="3015"/>
        <v>6.3347742744729921E-6</v>
      </c>
      <c r="BI2248" s="13">
        <f t="shared" si="3016"/>
        <v>2.7562985574142931E-6</v>
      </c>
      <c r="BJ2248" s="14">
        <f t="shared" si="3017"/>
        <v>0.71540541402061475</v>
      </c>
      <c r="BK2248" s="14">
        <f t="shared" si="3018"/>
        <v>0.18425200096191441</v>
      </c>
      <c r="BL2248" s="14">
        <f t="shared" si="3019"/>
        <v>9.6177222913458371E-2</v>
      </c>
      <c r="BM2248" s="14">
        <f t="shared" si="3020"/>
        <v>0.53213850866059953</v>
      </c>
      <c r="BN2248" s="14">
        <f t="shared" si="3021"/>
        <v>0.46081205301486688</v>
      </c>
    </row>
    <row r="2249" spans="1:66" x14ac:dyDescent="0.25">
      <c r="A2249" t="s">
        <v>349</v>
      </c>
      <c r="B2249" t="s">
        <v>108</v>
      </c>
      <c r="C2249" t="s">
        <v>99</v>
      </c>
      <c r="D2249" s="6" t="s">
        <v>445</v>
      </c>
      <c r="E2249" s="10">
        <f>VLOOKUP(A2249,home!$A$2:$E$404,3,FALSE)</f>
        <v>1.6087</v>
      </c>
      <c r="F2249" s="10">
        <f>VLOOKUP(B2249,home!$B$2:$E$404,3,FALSE)</f>
        <v>1.1302000000000001</v>
      </c>
      <c r="G2249" s="10">
        <f>VLOOKUP(C2249,away!$B$2:$E$404,4,FALSE)</f>
        <v>1.0172000000000001</v>
      </c>
      <c r="H2249" s="10">
        <f>VLOOKUP(A2249,away!$A$2:$E$404,3,FALSE)</f>
        <v>1.2608999999999999</v>
      </c>
      <c r="I2249" s="10">
        <f>VLOOKUP(C2249,away!$B$2:$E$404,3,FALSE)</f>
        <v>0.36049999999999999</v>
      </c>
      <c r="J2249" s="10">
        <f>VLOOKUP(B2249,home!$B$2:$E$404,4,FALSE)</f>
        <v>1.0094000000000001</v>
      </c>
      <c r="K2249" s="12">
        <f t="shared" si="2966"/>
        <v>1.8494249671280003</v>
      </c>
      <c r="L2249" s="12">
        <f t="shared" si="2967"/>
        <v>0.45882726183</v>
      </c>
      <c r="M2249" s="13">
        <f t="shared" si="2968"/>
        <v>9.9434889195929535E-2</v>
      </c>
      <c r="N2249" s="13">
        <f t="shared" si="2969"/>
        <v>0.18389736668255832</v>
      </c>
      <c r="O2249" s="13">
        <f t="shared" si="2970"/>
        <v>4.5623437940137804E-2</v>
      </c>
      <c r="P2249" s="13">
        <f t="shared" si="2971"/>
        <v>8.4377125212705711E-2</v>
      </c>
      <c r="Q2249" s="13">
        <f t="shared" si="2972"/>
        <v>0.17005219066590815</v>
      </c>
      <c r="R2249" s="13">
        <f t="shared" si="2973"/>
        <v>1.0466638552672181E-2</v>
      </c>
      <c r="S2249" s="13">
        <f t="shared" si="2974"/>
        <v>1.7899902430454116E-2</v>
      </c>
      <c r="T2249" s="13">
        <f t="shared" si="2975"/>
        <v>7.8024581011431726E-2</v>
      </c>
      <c r="U2249" s="13">
        <f t="shared" si="2976"/>
        <v>1.9357262661216405E-2</v>
      </c>
      <c r="V2249" s="13">
        <f t="shared" si="2977"/>
        <v>1.6876954701858747E-3</v>
      </c>
      <c r="W2249" s="13">
        <f t="shared" si="2978"/>
        <v>0.10483292237744721</v>
      </c>
      <c r="X2249" s="13">
        <f t="shared" si="2979"/>
        <v>4.810020272408104E-2</v>
      </c>
      <c r="Y2249" s="13">
        <f t="shared" si="2980"/>
        <v>1.1034842154679004E-2</v>
      </c>
      <c r="Z2249" s="13">
        <f t="shared" si="2981"/>
        <v>1.6007930358956303E-3</v>
      </c>
      <c r="AA2249" s="13">
        <f t="shared" si="2982"/>
        <v>2.9605466077900077E-3</v>
      </c>
      <c r="AB2249" s="13">
        <f t="shared" si="2983"/>
        <v>2.7376544063964746E-3</v>
      </c>
      <c r="AC2249" s="13">
        <f t="shared" si="2984"/>
        <v>8.9507624763499055E-5</v>
      </c>
      <c r="AD2249" s="13">
        <f t="shared" si="2985"/>
        <v>4.8470156005460646E-2</v>
      </c>
      <c r="AE2249" s="13">
        <f t="shared" si="2986"/>
        <v>2.2239428960458441E-2</v>
      </c>
      <c r="AF2249" s="13">
        <f t="shared" si="2987"/>
        <v>5.1020281472949737E-3</v>
      </c>
      <c r="AG2249" s="13">
        <f t="shared" si="2988"/>
        <v>7.8031653486764689E-4</v>
      </c>
      <c r="AH2249" s="13">
        <f t="shared" si="2989"/>
        <v>1.8362187135413126E-4</v>
      </c>
      <c r="AI2249" s="13">
        <f t="shared" si="2990"/>
        <v>3.395948733930961E-4</v>
      </c>
      <c r="AJ2249" s="13">
        <f t="shared" si="2991"/>
        <v>3.1402761878093213E-4</v>
      </c>
      <c r="AK2249" s="13">
        <f t="shared" si="2992"/>
        <v>1.9359017284706985E-4</v>
      </c>
      <c r="AL2249" s="13">
        <f t="shared" si="2993"/>
        <v>3.0381272099695996E-6</v>
      </c>
      <c r="AM2249" s="13">
        <f t="shared" si="2994"/>
        <v>1.792838333541762E-2</v>
      </c>
      <c r="AN2249" s="13">
        <f t="shared" si="2995"/>
        <v>8.2260310348282704E-3</v>
      </c>
      <c r="AO2249" s="13">
        <f t="shared" si="2996"/>
        <v>1.8871636477194281E-3</v>
      </c>
      <c r="AP2249" s="13">
        <f t="shared" si="2997"/>
        <v>2.8862737636940663E-4</v>
      </c>
      <c r="AQ2249" s="13">
        <f t="shared" si="2998"/>
        <v>3.310752719718793E-5</v>
      </c>
      <c r="AR2249" s="13">
        <f t="shared" si="2999"/>
        <v>1.6850144089103319E-5</v>
      </c>
      <c r="AS2249" s="13">
        <f t="shared" si="3000"/>
        <v>3.1163077178091974E-5</v>
      </c>
      <c r="AT2249" s="13">
        <f t="shared" si="3001"/>
        <v>2.8816886492850047E-5</v>
      </c>
      <c r="AU2249" s="13">
        <f t="shared" si="3002"/>
        <v>1.7764889784923504E-5</v>
      </c>
      <c r="AV2249" s="13">
        <f t="shared" si="3003"/>
        <v>8.2137076766286781E-6</v>
      </c>
      <c r="AW2249" s="13">
        <f t="shared" si="3004"/>
        <v>7.1612590488070789E-8</v>
      </c>
      <c r="AX2249" s="13">
        <f t="shared" si="3005"/>
        <v>5.5261999601271495E-3</v>
      </c>
      <c r="AY2249" s="13">
        <f t="shared" si="3006"/>
        <v>2.5355711960301955E-3</v>
      </c>
      <c r="AZ2249" s="13">
        <f t="shared" si="3007"/>
        <v>5.8169459452477631E-4</v>
      </c>
      <c r="BA2249" s="13">
        <f t="shared" si="3008"/>
        <v>8.8965779342371738E-5</v>
      </c>
      <c r="BB2249" s="13">
        <f t="shared" si="3009"/>
        <v>1.0204981233058103E-5</v>
      </c>
      <c r="BC2249" s="13">
        <f t="shared" si="3010"/>
        <v>9.3646471923811767E-7</v>
      </c>
      <c r="BD2249" s="13">
        <f t="shared" si="3011"/>
        <v>1.2885509123073712E-6</v>
      </c>
      <c r="BE2249" s="13">
        <f t="shared" si="3012"/>
        <v>2.3830782286368145E-6</v>
      </c>
      <c r="BF2249" s="13">
        <f t="shared" si="3013"/>
        <v>2.2036621873300476E-6</v>
      </c>
      <c r="BG2249" s="13">
        <f t="shared" si="3014"/>
        <v>1.3585026227880299E-6</v>
      </c>
      <c r="BH2249" s="13">
        <f t="shared" si="3015"/>
        <v>6.2811216712326389E-7</v>
      </c>
      <c r="BI2249" s="13">
        <f t="shared" si="3016"/>
        <v>2.3232926480692789E-7</v>
      </c>
      <c r="BJ2249" s="14">
        <f t="shared" si="3017"/>
        <v>0.70964092116169575</v>
      </c>
      <c r="BK2249" s="14">
        <f t="shared" si="3018"/>
        <v>0.20602772925727894</v>
      </c>
      <c r="BL2249" s="14">
        <f t="shared" si="3019"/>
        <v>8.2287277645192711E-2</v>
      </c>
      <c r="BM2249" s="14">
        <f t="shared" si="3020"/>
        <v>0.4031695732667116</v>
      </c>
      <c r="BN2249" s="14">
        <f t="shared" si="3021"/>
        <v>0.59385164824991166</v>
      </c>
    </row>
    <row r="2250" spans="1:66" x14ac:dyDescent="0.25">
      <c r="A2250" t="s">
        <v>349</v>
      </c>
      <c r="B2250" t="s">
        <v>103</v>
      </c>
      <c r="C2250" t="s">
        <v>100</v>
      </c>
      <c r="D2250" s="6" t="s">
        <v>445</v>
      </c>
      <c r="E2250" s="10">
        <f>VLOOKUP(A2250,home!$A$2:$E$404,3,FALSE)</f>
        <v>1.6087</v>
      </c>
      <c r="F2250" s="10">
        <f>VLOOKUP(B2250,home!$B$2:$E$404,3,FALSE)</f>
        <v>1.1867000000000001</v>
      </c>
      <c r="G2250" s="10">
        <f>VLOOKUP(C2250,away!$B$2:$E$404,4,FALSE)</f>
        <v>0.67810000000000004</v>
      </c>
      <c r="H2250" s="10">
        <f>VLOOKUP(A2250,away!$A$2:$E$404,3,FALSE)</f>
        <v>1.2608999999999999</v>
      </c>
      <c r="I2250" s="10">
        <f>VLOOKUP(C2250,away!$B$2:$E$404,3,FALSE)</f>
        <v>1.0814999999999999</v>
      </c>
      <c r="J2250" s="10">
        <f>VLOOKUP(B2250,home!$B$2:$E$404,4,FALSE)</f>
        <v>1.0094000000000001</v>
      </c>
      <c r="K2250" s="12">
        <f t="shared" si="2966"/>
        <v>1.2945229330490002</v>
      </c>
      <c r="L2250" s="12">
        <f t="shared" si="2967"/>
        <v>1.3764817854899998</v>
      </c>
      <c r="M2250" s="13">
        <f t="shared" si="2968"/>
        <v>6.9182681256660342E-2</v>
      </c>
      <c r="N2250" s="13">
        <f t="shared" si="2969"/>
        <v>8.9558567456566041E-2</v>
      </c>
      <c r="O2250" s="13">
        <f t="shared" si="2970"/>
        <v>9.5228700621153378E-2</v>
      </c>
      <c r="P2250" s="13">
        <f t="shared" si="2971"/>
        <v>0.12327573683854062</v>
      </c>
      <c r="Q2250" s="13">
        <f t="shared" si="2972"/>
        <v>5.7967809711770318E-2</v>
      </c>
      <c r="R2250" s="13">
        <f t="shared" si="2973"/>
        <v>6.554028593044893E-2</v>
      </c>
      <c r="S2250" s="13">
        <f t="shared" si="2974"/>
        <v>5.4915865564339091E-2</v>
      </c>
      <c r="T2250" s="13">
        <f t="shared" si="2975"/>
        <v>7.9791634213002158E-2</v>
      </c>
      <c r="U2250" s="13">
        <f t="shared" si="2976"/>
        <v>8.4843403175554874E-2</v>
      </c>
      <c r="V2250" s="13">
        <f t="shared" si="2977"/>
        <v>1.087265333622848E-2</v>
      </c>
      <c r="W2250" s="13">
        <f t="shared" si="2978"/>
        <v>2.5013553016835735E-2</v>
      </c>
      <c r="X2250" s="13">
        <f t="shared" si="2979"/>
        <v>3.4430700118062825E-2</v>
      </c>
      <c r="Y2250" s="13">
        <f t="shared" si="2980"/>
        <v>2.3696615787090935E-2</v>
      </c>
      <c r="Z2250" s="13">
        <f t="shared" si="2981"/>
        <v>3.0071669933023147E-2</v>
      </c>
      <c r="AA2250" s="13">
        <f t="shared" si="2982"/>
        <v>3.8928466363378558E-2</v>
      </c>
      <c r="AB2250" s="13">
        <f t="shared" si="2983"/>
        <v>2.5196896227910083E-2</v>
      </c>
      <c r="AC2250" s="13">
        <f t="shared" si="2984"/>
        <v>1.2108651391027751E-3</v>
      </c>
      <c r="AD2250" s="13">
        <f t="shared" si="2985"/>
        <v>8.0951545043327165E-3</v>
      </c>
      <c r="AE2250" s="13">
        <f t="shared" si="2986"/>
        <v>1.1142832725941312E-2</v>
      </c>
      <c r="AF2250" s="13">
        <f t="shared" si="2987"/>
        <v>7.6689531430100509E-3</v>
      </c>
      <c r="AG2250" s="13">
        <f t="shared" si="2988"/>
        <v>3.5187247717098726E-3</v>
      </c>
      <c r="AH2250" s="13">
        <f t="shared" si="2989"/>
        <v>1.0348276480518417E-2</v>
      </c>
      <c r="AI2250" s="13">
        <f t="shared" si="2990"/>
        <v>1.3396081221562686E-2</v>
      </c>
      <c r="AJ2250" s="13">
        <f t="shared" si="2991"/>
        <v>8.6707671771499833E-3</v>
      </c>
      <c r="AK2250" s="13">
        <f t="shared" si="2992"/>
        <v>3.7415023193163974E-3</v>
      </c>
      <c r="AL2250" s="13">
        <f t="shared" si="2993"/>
        <v>8.6305005543927765E-5</v>
      </c>
      <c r="AM2250" s="13">
        <f t="shared" si="2994"/>
        <v>2.0958726304867227E-3</v>
      </c>
      <c r="AN2250" s="13">
        <f t="shared" si="2995"/>
        <v>2.8849305005719866E-3</v>
      </c>
      <c r="AO2250" s="13">
        <f t="shared" si="2996"/>
        <v>1.9855271432209437E-3</v>
      </c>
      <c r="AP2250" s="13">
        <f t="shared" si="2997"/>
        <v>9.1101398241320744E-4</v>
      </c>
      <c r="AQ2250" s="13">
        <f t="shared" si="2998"/>
        <v>3.1349853827962194E-4</v>
      </c>
      <c r="AR2250" s="13">
        <f t="shared" si="2999"/>
        <v>2.8488428173296309E-3</v>
      </c>
      <c r="AS2250" s="13">
        <f t="shared" si="3000"/>
        <v>3.687892359685131E-3</v>
      </c>
      <c r="AT2250" s="13">
        <f t="shared" si="3001"/>
        <v>2.3870306171142977E-3</v>
      </c>
      <c r="AU2250" s="13">
        <f t="shared" si="3002"/>
        <v>1.0300219585815216E-3</v>
      </c>
      <c r="AV2250" s="13">
        <f t="shared" si="3003"/>
        <v>3.333467617319568E-4</v>
      </c>
      <c r="AW2250" s="13">
        <f t="shared" si="3004"/>
        <v>4.2718274437512988E-6</v>
      </c>
      <c r="AX2250" s="13">
        <f t="shared" si="3005"/>
        <v>4.5219253081913205E-4</v>
      </c>
      <c r="AY2250" s="13">
        <f t="shared" si="3006"/>
        <v>6.2243478220716064E-4</v>
      </c>
      <c r="AZ2250" s="13">
        <f t="shared" si="3007"/>
        <v>4.2838507018179591E-4</v>
      </c>
      <c r="BA2250" s="13">
        <f t="shared" si="3008"/>
        <v>1.9655474876036571E-4</v>
      </c>
      <c r="BB2250" s="13">
        <f t="shared" si="3009"/>
        <v>6.7638507880051673E-5</v>
      </c>
      <c r="BC2250" s="13">
        <f t="shared" si="3010"/>
        <v>1.8620634818922579E-5</v>
      </c>
      <c r="BD2250" s="13">
        <f t="shared" si="3011"/>
        <v>6.5356337462970813E-4</v>
      </c>
      <c r="BE2250" s="13">
        <f t="shared" si="3012"/>
        <v>8.4605277665905231E-4</v>
      </c>
      <c r="BF2250" s="13">
        <f t="shared" si="3013"/>
        <v>5.4761736097746366E-4</v>
      </c>
      <c r="BG2250" s="13">
        <f t="shared" si="3014"/>
        <v>2.3630107744036639E-4</v>
      </c>
      <c r="BH2250" s="13">
        <f t="shared" si="3015"/>
        <v>7.6474290962685518E-5</v>
      </c>
      <c r="BI2250" s="13">
        <f t="shared" si="3016"/>
        <v>1.9799544687971655E-5</v>
      </c>
      <c r="BJ2250" s="14">
        <f t="shared" si="3017"/>
        <v>0.35086121451796176</v>
      </c>
      <c r="BK2250" s="14">
        <f t="shared" si="3018"/>
        <v>0.2601665419226224</v>
      </c>
      <c r="BL2250" s="14">
        <f t="shared" si="3019"/>
        <v>0.35856132245679312</v>
      </c>
      <c r="BM2250" s="14">
        <f t="shared" si="3020"/>
        <v>0.49828880406049736</v>
      </c>
      <c r="BN2250" s="14">
        <f t="shared" si="3021"/>
        <v>0.50075378181513963</v>
      </c>
    </row>
    <row r="2251" spans="1:66" x14ac:dyDescent="0.25">
      <c r="A2251" t="s">
        <v>343</v>
      </c>
      <c r="B2251" t="s">
        <v>200</v>
      </c>
      <c r="C2251" t="s">
        <v>213</v>
      </c>
      <c r="D2251" s="6" t="s">
        <v>445</v>
      </c>
      <c r="E2251" s="10">
        <f>VLOOKUP(A2251,home!$A$2:$E$404,3,FALSE)</f>
        <v>1.3976999999999999</v>
      </c>
      <c r="F2251" s="10">
        <f>VLOOKUP(B2251,home!$B$2:$E$404,3,FALSE)</f>
        <v>1.2264999999999999</v>
      </c>
      <c r="G2251" s="10">
        <f>VLOOKUP(C2251,away!$B$2:$E$404,4,FALSE)</f>
        <v>0.6401</v>
      </c>
      <c r="H2251" s="10">
        <f>VLOOKUP(A2251,away!$A$2:$E$404,3,FALSE)</f>
        <v>1.0585</v>
      </c>
      <c r="I2251" s="10">
        <f>VLOOKUP(C2251,away!$B$2:$E$404,3,FALSE)</f>
        <v>1.0939000000000001</v>
      </c>
      <c r="J2251" s="10">
        <f>VLOOKUP(B2251,home!$B$2:$E$404,4,FALSE)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344</v>
      </c>
      <c r="B2252" t="s">
        <v>215</v>
      </c>
      <c r="C2252" t="s">
        <v>216</v>
      </c>
      <c r="D2252" s="6" t="s">
        <v>445</v>
      </c>
      <c r="E2252" s="10">
        <f>VLOOKUP(A2252,home!$A$2:$E$404,3,FALSE)</f>
        <v>1.8042</v>
      </c>
      <c r="F2252" s="10">
        <f>VLOOKUP(B2252,home!$B$2:$E$404,3,FALSE)</f>
        <v>1.2563</v>
      </c>
      <c r="G2252" s="10">
        <f>VLOOKUP(C2252,away!$B$2:$E$404,4,FALSE)</f>
        <v>1.1455</v>
      </c>
      <c r="H2252" s="10">
        <f>VLOOKUP(A2252,away!$A$2:$E$404,3,FALSE)</f>
        <v>1.2458</v>
      </c>
      <c r="I2252" s="10">
        <f>VLOOKUP(C2252,away!$B$2:$E$404,3,FALSE)</f>
        <v>0.96319999999999995</v>
      </c>
      <c r="J2252" s="10">
        <f>VLOOKUP(B2252,home!$B$2:$E$404,4,FALSE)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344</v>
      </c>
      <c r="B2253" t="s">
        <v>221</v>
      </c>
      <c r="C2253" t="s">
        <v>219</v>
      </c>
      <c r="D2253" s="6" t="s">
        <v>445</v>
      </c>
      <c r="E2253" s="10">
        <f>VLOOKUP(A2253,home!$A$2:$E$404,3,FALSE)</f>
        <v>1.8042</v>
      </c>
      <c r="F2253" s="10">
        <f>VLOOKUP(B2253,home!$B$2:$E$404,3,FALSE)</f>
        <v>1.6997</v>
      </c>
      <c r="G2253" s="10">
        <f>VLOOKUP(C2253,away!$B$2:$E$404,4,FALSE)</f>
        <v>0.99770000000000003</v>
      </c>
      <c r="H2253" s="10">
        <f>VLOOKUP(A2253,away!$A$2:$E$404,3,FALSE)</f>
        <v>1.2458</v>
      </c>
      <c r="I2253" s="10">
        <f>VLOOKUP(C2253,away!$B$2:$E$404,3,FALSE)</f>
        <v>1.3913</v>
      </c>
      <c r="J2253" s="10">
        <f>VLOOKUP(B2253,home!$B$2:$E$404,4,FALSE)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344</v>
      </c>
      <c r="B2254" t="s">
        <v>224</v>
      </c>
      <c r="C2254" t="s">
        <v>218</v>
      </c>
      <c r="D2254" s="6" t="s">
        <v>445</v>
      </c>
      <c r="E2254" s="10">
        <f>VLOOKUP(A2254,home!$A$2:$E$404,3,FALSE)</f>
        <v>1.8042</v>
      </c>
      <c r="F2254" s="10">
        <f>VLOOKUP(B2254,home!$B$2:$E$404,3,FALSE)</f>
        <v>0.77600000000000002</v>
      </c>
      <c r="G2254" s="10">
        <f>VLOOKUP(C2254,away!$B$2:$E$404,4,FALSE)</f>
        <v>1.1085</v>
      </c>
      <c r="H2254" s="10">
        <f>VLOOKUP(A2254,away!$A$2:$E$404,3,FALSE)</f>
        <v>1.2458</v>
      </c>
      <c r="I2254" s="10">
        <f>VLOOKUP(C2254,away!$B$2:$E$404,3,FALSE)</f>
        <v>0.74919999999999998</v>
      </c>
      <c r="J2254" s="10">
        <f>VLOOKUP(B2254,home!$B$2:$E$404,4,FALSE)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344</v>
      </c>
      <c r="B2255" t="s">
        <v>225</v>
      </c>
      <c r="C2255" t="s">
        <v>228</v>
      </c>
      <c r="D2255" s="6" t="s">
        <v>445</v>
      </c>
      <c r="E2255" s="10">
        <f>VLOOKUP(A2255,home!$A$2:$E$404,3,FALSE)</f>
        <v>1.8042</v>
      </c>
      <c r="F2255" s="10">
        <f>VLOOKUP(B2255,home!$B$2:$E$404,3,FALSE)</f>
        <v>0.77600000000000002</v>
      </c>
      <c r="G2255" s="10">
        <f>VLOOKUP(C2255,away!$B$2:$E$404,4,FALSE)</f>
        <v>0.84989999999999999</v>
      </c>
      <c r="H2255" s="10">
        <f>VLOOKUP(A2255,away!$A$2:$E$404,3,FALSE)</f>
        <v>1.2458</v>
      </c>
      <c r="I2255" s="10">
        <f>VLOOKUP(C2255,away!$B$2:$E$404,3,FALSE)</f>
        <v>0.90969999999999995</v>
      </c>
      <c r="J2255" s="10">
        <f>VLOOKUP(B2255,home!$B$2:$E$404,4,FALSE)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344</v>
      </c>
      <c r="B2256" t="s">
        <v>226</v>
      </c>
      <c r="C2256" t="s">
        <v>223</v>
      </c>
      <c r="D2256" s="6" t="s">
        <v>445</v>
      </c>
      <c r="E2256" s="10">
        <f>VLOOKUP(A2256,home!$A$2:$E$404,3,FALSE)</f>
        <v>1.8042</v>
      </c>
      <c r="F2256" s="10">
        <f>VLOOKUP(B2256,home!$B$2:$E$404,3,FALSE)</f>
        <v>0.62819999999999998</v>
      </c>
      <c r="G2256" s="10">
        <f>VLOOKUP(C2256,away!$B$2:$E$404,4,FALSE)</f>
        <v>0.84989999999999999</v>
      </c>
      <c r="H2256" s="10">
        <f>VLOOKUP(A2256,away!$A$2:$E$404,3,FALSE)</f>
        <v>1.2458</v>
      </c>
      <c r="I2256" s="10">
        <f>VLOOKUP(C2256,away!$B$2:$E$404,3,FALSE)</f>
        <v>1.2307999999999999</v>
      </c>
      <c r="J2256" s="10">
        <f>VLOOKUP(B2256,home!$B$2:$E$404,4,FALSE)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344</v>
      </c>
      <c r="B2257" t="s">
        <v>227</v>
      </c>
      <c r="C2257" t="s">
        <v>217</v>
      </c>
      <c r="D2257" s="6" t="s">
        <v>445</v>
      </c>
      <c r="E2257" s="10">
        <f>VLOOKUP(A2257,home!$A$2:$E$404,3,FALSE)</f>
        <v>1.8042</v>
      </c>
      <c r="F2257" s="10">
        <f>VLOOKUP(B2257,home!$B$2:$E$404,3,FALSE)</f>
        <v>1.2194</v>
      </c>
      <c r="G2257" s="10">
        <f>VLOOKUP(C2257,away!$B$2:$E$404,4,FALSE)</f>
        <v>1.0346</v>
      </c>
      <c r="H2257" s="10">
        <f>VLOOKUP(A2257,away!$A$2:$E$404,3,FALSE)</f>
        <v>1.2458</v>
      </c>
      <c r="I2257" s="10">
        <f>VLOOKUP(C2257,away!$B$2:$E$404,3,FALSE)</f>
        <v>0.85619999999999996</v>
      </c>
      <c r="J2257" s="10">
        <f>VLOOKUP(B2257,home!$B$2:$E$404,4,FALSE)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344</v>
      </c>
      <c r="B2258" t="s">
        <v>229</v>
      </c>
      <c r="C2258" t="s">
        <v>220</v>
      </c>
      <c r="D2258" s="6" t="s">
        <v>445</v>
      </c>
      <c r="E2258" s="10">
        <f>VLOOKUP(A2258,home!$A$2:$E$404,3,FALSE)</f>
        <v>1.8042</v>
      </c>
      <c r="F2258" s="10">
        <f>VLOOKUP(B2258,home!$B$2:$E$404,3,FALSE)</f>
        <v>0.99770000000000003</v>
      </c>
      <c r="G2258" s="10">
        <f>VLOOKUP(C2258,away!$B$2:$E$404,4,FALSE)</f>
        <v>1.1085</v>
      </c>
      <c r="H2258" s="10">
        <f>VLOOKUP(A2258,away!$A$2:$E$404,3,FALSE)</f>
        <v>1.2458</v>
      </c>
      <c r="I2258" s="10">
        <f>VLOOKUP(C2258,away!$B$2:$E$404,3,FALSE)</f>
        <v>0.74919999999999998</v>
      </c>
      <c r="J2258" s="10">
        <f>VLOOKUP(B2258,home!$B$2:$E$404,4,FALSE)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344</v>
      </c>
      <c r="B2259" t="s">
        <v>230</v>
      </c>
      <c r="C2259" t="s">
        <v>222</v>
      </c>
      <c r="D2259" s="6" t="s">
        <v>445</v>
      </c>
      <c r="E2259" s="10">
        <f>VLOOKUP(A2259,home!$A$2:$E$404,3,FALSE)</f>
        <v>1.8042</v>
      </c>
      <c r="F2259" s="10">
        <f>VLOOKUP(B2259,home!$B$2:$E$404,3,FALSE)</f>
        <v>1.2563</v>
      </c>
      <c r="G2259" s="10">
        <f>VLOOKUP(C2259,away!$B$2:$E$404,4,FALSE)</f>
        <v>1.0716000000000001</v>
      </c>
      <c r="H2259" s="10">
        <f>VLOOKUP(A2259,away!$A$2:$E$404,3,FALSE)</f>
        <v>1.2458</v>
      </c>
      <c r="I2259" s="10">
        <f>VLOOKUP(C2259,away!$B$2:$E$404,3,FALSE)</f>
        <v>0.74919999999999998</v>
      </c>
      <c r="J2259" s="10">
        <f>VLOOKUP(B2259,home!$B$2:$E$404,4,FALSE)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345</v>
      </c>
      <c r="B2260" t="s">
        <v>245</v>
      </c>
      <c r="C2260" t="s">
        <v>234</v>
      </c>
      <c r="D2260" s="6" t="s">
        <v>445</v>
      </c>
      <c r="E2260" s="10">
        <f>VLOOKUP(A2260,home!$A$2:$E$404,3,FALSE)</f>
        <v>1.5690999999999999</v>
      </c>
      <c r="F2260" s="10">
        <f>VLOOKUP(B2260,home!$B$2:$E$404,3,FALSE)</f>
        <v>0.89219999999999999</v>
      </c>
      <c r="G2260" s="10">
        <f>VLOOKUP(C2260,away!$B$2:$E$404,4,FALSE)</f>
        <v>0.82850000000000001</v>
      </c>
      <c r="H2260" s="10">
        <f>VLOOKUP(A2260,away!$A$2:$E$404,3,FALSE)</f>
        <v>1.1701999999999999</v>
      </c>
      <c r="I2260" s="10">
        <f>VLOOKUP(C2260,away!$B$2:$E$404,3,FALSE)</f>
        <v>1.4527000000000001</v>
      </c>
      <c r="J2260" s="10">
        <f>VLOOKUP(B2260,home!$B$2:$E$404,4,FALSE)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345</v>
      </c>
      <c r="B2261" t="s">
        <v>231</v>
      </c>
      <c r="C2261" t="s">
        <v>236</v>
      </c>
      <c r="D2261" s="6" t="s">
        <v>445</v>
      </c>
      <c r="E2261" s="10">
        <f>VLOOKUP(A2261,home!$A$2:$E$404,3,FALSE)</f>
        <v>1.5690999999999999</v>
      </c>
      <c r="F2261" s="10">
        <f>VLOOKUP(B2261,home!$B$2:$E$404,3,FALSE)</f>
        <v>1.0428999999999999</v>
      </c>
      <c r="G2261" s="10">
        <f>VLOOKUP(C2261,away!$B$2:$E$404,4,FALSE)</f>
        <v>1.1472</v>
      </c>
      <c r="H2261" s="10">
        <f>VLOOKUP(A2261,away!$A$2:$E$404,3,FALSE)</f>
        <v>1.1701999999999999</v>
      </c>
      <c r="I2261" s="10">
        <f>VLOOKUP(C2261,away!$B$2:$E$404,3,FALSE)</f>
        <v>0.85460000000000003</v>
      </c>
      <c r="J2261" s="10">
        <f>VLOOKUP(B2261,home!$B$2:$E$404,4,FALSE)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346</v>
      </c>
      <c r="B2262" t="s">
        <v>255</v>
      </c>
      <c r="C2262" t="s">
        <v>256</v>
      </c>
      <c r="D2262" s="6" t="s">
        <v>445</v>
      </c>
      <c r="E2262" s="10">
        <f>VLOOKUP(A2262,home!$A$2:$E$404,3,FALSE)</f>
        <v>1.254</v>
      </c>
      <c r="F2262" s="10">
        <f>VLOOKUP(B2262,home!$B$2:$E$404,3,FALSE)</f>
        <v>0.53159999999999996</v>
      </c>
      <c r="G2262" s="10">
        <f>VLOOKUP(C2262,away!$B$2:$E$404,4,FALSE)</f>
        <v>0.7974</v>
      </c>
      <c r="H2262" s="10">
        <f>VLOOKUP(A2262,away!$A$2:$E$404,3,FALSE)</f>
        <v>0.9476</v>
      </c>
      <c r="I2262" s="10">
        <f>VLOOKUP(C2262,away!$B$2:$E$404,3,FALSE)</f>
        <v>0.9849</v>
      </c>
      <c r="J2262" s="10">
        <f>VLOOKUP(B2262,home!$B$2:$E$404,4,FALSE)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346</v>
      </c>
      <c r="B2263" t="s">
        <v>324</v>
      </c>
      <c r="C2263" t="s">
        <v>253</v>
      </c>
      <c r="D2263" s="6" t="s">
        <v>445</v>
      </c>
      <c r="E2263" s="10">
        <f>VLOOKUP(A2263,home!$A$2:$E$404,3,FALSE)</f>
        <v>1.254</v>
      </c>
      <c r="F2263" s="10">
        <f>VLOOKUP(B2263,home!$B$2:$E$404,3,FALSE)</f>
        <v>0.74429999999999996</v>
      </c>
      <c r="G2263" s="10">
        <f>VLOOKUP(C2263,away!$B$2:$E$404,4,FALSE)</f>
        <v>0.94699999999999995</v>
      </c>
      <c r="H2263" s="10">
        <f>VLOOKUP(A2263,away!$A$2:$E$404,3,FALSE)</f>
        <v>0.9476</v>
      </c>
      <c r="I2263" s="10">
        <f>VLOOKUP(C2263,away!$B$2:$E$404,3,FALSE)</f>
        <v>0.72550000000000003</v>
      </c>
      <c r="J2263" s="10">
        <f>VLOOKUP(B2263,home!$B$2:$E$404,4,FALSE)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346</v>
      </c>
      <c r="B2264" t="s">
        <v>252</v>
      </c>
      <c r="C2264" t="s">
        <v>258</v>
      </c>
      <c r="D2264" s="6" t="s">
        <v>445</v>
      </c>
      <c r="E2264" s="10">
        <f>VLOOKUP(A2264,home!$A$2:$E$404,3,FALSE)</f>
        <v>1.254</v>
      </c>
      <c r="F2264" s="10">
        <f>VLOOKUP(B2264,home!$B$2:$E$404,3,FALSE)</f>
        <v>1.9936</v>
      </c>
      <c r="G2264" s="10">
        <f>VLOOKUP(C2264,away!$B$2:$E$404,4,FALSE)</f>
        <v>0.58479999999999999</v>
      </c>
      <c r="H2264" s="10">
        <f>VLOOKUP(A2264,away!$A$2:$E$404,3,FALSE)</f>
        <v>0.9476</v>
      </c>
      <c r="I2264" s="10">
        <f>VLOOKUP(C2264,away!$B$2:$E$404,3,FALSE)</f>
        <v>0.84419999999999995</v>
      </c>
      <c r="J2264" s="10">
        <f>VLOOKUP(B2264,home!$B$2:$E$404,4,FALSE)</f>
        <v>1.1872</v>
      </c>
      <c r="K2264" s="12">
        <f t="shared" si="2966"/>
        <v>1.4619850291200001</v>
      </c>
      <c r="L2264" s="12">
        <f t="shared" si="2967"/>
        <v>0.94971716582400001</v>
      </c>
      <c r="M2264" s="13">
        <f t="shared" si="2968"/>
        <v>8.966254147658953E-2</v>
      </c>
      <c r="N2264" s="13">
        <f t="shared" si="2969"/>
        <v>0.13108529331162497</v>
      </c>
      <c r="O2264" s="13">
        <f t="shared" si="2970"/>
        <v>8.5154054771723456E-2</v>
      </c>
      <c r="P2264" s="13">
        <f t="shared" si="2971"/>
        <v>0.12449395324512419</v>
      </c>
      <c r="Q2264" s="13">
        <f t="shared" si="2972"/>
        <v>9.5822368179699899E-2</v>
      </c>
      <c r="R2264" s="13">
        <f t="shared" si="2973"/>
        <v>4.0436133778111429E-2</v>
      </c>
      <c r="S2264" s="13">
        <f t="shared" si="2974"/>
        <v>4.3214100725233795E-2</v>
      </c>
      <c r="T2264" s="13">
        <f t="shared" si="2975"/>
        <v>9.1004147930168422E-2</v>
      </c>
      <c r="U2264" s="13">
        <f t="shared" si="2976"/>
        <v>5.9117022219092451E-2</v>
      </c>
      <c r="V2264" s="13">
        <f t="shared" si="2977"/>
        <v>6.6668423211195113E-3</v>
      </c>
      <c r="W2264" s="13">
        <f t="shared" si="2978"/>
        <v>4.6696955911181982E-2</v>
      </c>
      <c r="X2264" s="13">
        <f t="shared" si="2979"/>
        <v>4.4348900620576032E-2</v>
      </c>
      <c r="Y2264" s="13">
        <f t="shared" si="2980"/>
        <v>2.1059456102391853E-2</v>
      </c>
      <c r="Z2264" s="13">
        <f t="shared" si="2981"/>
        <v>1.2800963456209369E-2</v>
      </c>
      <c r="AA2264" s="13">
        <f t="shared" si="2982"/>
        <v>1.8714816931290311E-2</v>
      </c>
      <c r="AB2264" s="13">
        <f t="shared" si="2983"/>
        <v>1.3680391088133969E-2</v>
      </c>
      <c r="AC2264" s="13">
        <f t="shared" si="2984"/>
        <v>5.7854535918071466E-4</v>
      </c>
      <c r="AD2264" s="13">
        <f t="shared" si="2985"/>
        <v>1.7067562611906183E-2</v>
      </c>
      <c r="AE2264" s="13">
        <f t="shared" si="2986"/>
        <v>1.6209357191303207E-2</v>
      </c>
      <c r="AF2264" s="13">
        <f t="shared" si="2987"/>
        <v>7.6971523857766776E-3</v>
      </c>
      <c r="AG2264" s="13">
        <f t="shared" si="2988"/>
        <v>2.4367059162450889E-3</v>
      </c>
      <c r="AH2264" s="13">
        <f t="shared" si="2989"/>
        <v>3.0393236833619387E-3</v>
      </c>
      <c r="AI2264" s="13">
        <f t="shared" si="2990"/>
        <v>4.4434457237250095E-3</v>
      </c>
      <c r="AJ2264" s="13">
        <f t="shared" si="2991"/>
        <v>3.2481255628966244E-3</v>
      </c>
      <c r="AK2264" s="13">
        <f t="shared" si="2992"/>
        <v>1.5829036485522797E-3</v>
      </c>
      <c r="AL2264" s="13">
        <f t="shared" si="2993"/>
        <v>3.2131767719224403E-5</v>
      </c>
      <c r="AM2264" s="13">
        <f t="shared" si="2994"/>
        <v>4.9905042044350156E-3</v>
      </c>
      <c r="AN2264" s="13">
        <f t="shared" si="2995"/>
        <v>4.7395675090687785E-3</v>
      </c>
      <c r="AO2264" s="13">
        <f t="shared" si="2996"/>
        <v>2.2506243109721579E-3</v>
      </c>
      <c r="AP2264" s="13">
        <f t="shared" si="2997"/>
        <v>7.1248551398369036E-4</v>
      </c>
      <c r="AQ2264" s="13">
        <f t="shared" si="2998"/>
        <v>1.6916493075781153E-4</v>
      </c>
      <c r="AR2264" s="13">
        <f t="shared" si="2999"/>
        <v>5.7729957491685227E-4</v>
      </c>
      <c r="AS2264" s="13">
        <f t="shared" si="3000"/>
        <v>8.4400333584577802E-4</v>
      </c>
      <c r="AT2264" s="13">
        <f t="shared" si="3001"/>
        <v>6.1696012076693362E-4</v>
      </c>
      <c r="AU2264" s="13">
        <f t="shared" si="3002"/>
        <v>3.0066215337510807E-4</v>
      </c>
      <c r="AV2264" s="13">
        <f t="shared" si="3003"/>
        <v>1.0989089176434731E-4</v>
      </c>
      <c r="AW2264" s="13">
        <f t="shared" si="3004"/>
        <v>1.2392796869993652E-6</v>
      </c>
      <c r="AX2264" s="13">
        <f t="shared" si="3005"/>
        <v>1.2160070724407362E-3</v>
      </c>
      <c r="AY2264" s="13">
        <f t="shared" si="3006"/>
        <v>1.1548627904603554E-3</v>
      </c>
      <c r="AZ2264" s="13">
        <f t="shared" si="3007"/>
        <v>5.4839650813580236E-4</v>
      </c>
      <c r="BA2264" s="13">
        <f t="shared" si="3008"/>
        <v>1.7360719248483747E-4</v>
      </c>
      <c r="BB2264" s="13">
        <f t="shared" si="3009"/>
        <v>4.1219432703340362E-5</v>
      </c>
      <c r="BC2264" s="13">
        <f t="shared" si="3010"/>
        <v>7.8293605607779041E-6</v>
      </c>
      <c r="BD2264" s="13">
        <f t="shared" si="3011"/>
        <v>9.137855268690547E-5</v>
      </c>
      <c r="BE2264" s="13">
        <f t="shared" si="3012"/>
        <v>1.3359407601090895E-4</v>
      </c>
      <c r="BF2264" s="13">
        <f t="shared" si="3013"/>
        <v>9.7656269553534117E-5</v>
      </c>
      <c r="BG2264" s="13">
        <f t="shared" si="3014"/>
        <v>4.7590668028991394E-5</v>
      </c>
      <c r="BH2264" s="13">
        <f t="shared" si="3015"/>
        <v>1.7394211046051308E-5</v>
      </c>
      <c r="BI2264" s="13">
        <f t="shared" si="3016"/>
        <v>5.0860152285361471E-6</v>
      </c>
      <c r="BJ2264" s="14">
        <f t="shared" si="3017"/>
        <v>0.48943216898687764</v>
      </c>
      <c r="BK2264" s="14">
        <f t="shared" si="3018"/>
        <v>0.26580297768542732</v>
      </c>
      <c r="BL2264" s="14">
        <f t="shared" si="3019"/>
        <v>0.23225773327611141</v>
      </c>
      <c r="BM2264" s="14">
        <f t="shared" si="3020"/>
        <v>0.43248587513097891</v>
      </c>
      <c r="BN2264" s="14">
        <f t="shared" si="3021"/>
        <v>0.56665434476287346</v>
      </c>
    </row>
    <row r="2265" spans="1:66" x14ac:dyDescent="0.25">
      <c r="A2265" t="s">
        <v>356</v>
      </c>
      <c r="B2265" t="s">
        <v>334</v>
      </c>
      <c r="C2265" t="s">
        <v>329</v>
      </c>
      <c r="D2265" s="6" t="s">
        <v>445</v>
      </c>
      <c r="E2265" s="10">
        <f>VLOOKUP(A2265,home!$A$2:$E$404,3,FALSE)</f>
        <v>1.6769000000000001</v>
      </c>
      <c r="F2265" s="10">
        <f>VLOOKUP(B2265,home!$B$2:$E$404,3,FALSE)</f>
        <v>1.4219999999999999</v>
      </c>
      <c r="G2265" s="10">
        <f>VLOOKUP(C2265,away!$B$2:$E$404,4,FALSE)</f>
        <v>1.0436000000000001</v>
      </c>
      <c r="H2265" s="10">
        <f>VLOOKUP(A2265,away!$A$2:$E$404,3,FALSE)</f>
        <v>1.5230999999999999</v>
      </c>
      <c r="I2265" s="10">
        <f>VLOOKUP(C2265,away!$B$2:$E$404,3,FALSE)</f>
        <v>0.43769999999999998</v>
      </c>
      <c r="J2265" s="10">
        <f>VLOOKUP(B2265,home!$B$2:$E$404,4,FALSE)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356</v>
      </c>
      <c r="B2266" t="s">
        <v>331</v>
      </c>
      <c r="C2266" t="s">
        <v>335</v>
      </c>
      <c r="D2266" s="6" t="s">
        <v>445</v>
      </c>
      <c r="E2266" s="10">
        <f>VLOOKUP(A2266,home!$A$2:$E$404,3,FALSE)</f>
        <v>1.6769000000000001</v>
      </c>
      <c r="F2266" s="10">
        <f>VLOOKUP(B2266,home!$B$2:$E$404,3,FALSE)</f>
        <v>0.77980000000000005</v>
      </c>
      <c r="G2266" s="10">
        <f>VLOOKUP(C2266,away!$B$2:$E$404,4,FALSE)</f>
        <v>1.4679</v>
      </c>
      <c r="H2266" s="10">
        <f>VLOOKUP(A2266,away!$A$2:$E$404,3,FALSE)</f>
        <v>1.5230999999999999</v>
      </c>
      <c r="I2266" s="10">
        <f>VLOOKUP(C2266,away!$B$2:$E$404,3,FALSE)</f>
        <v>0.85860000000000003</v>
      </c>
      <c r="J2266" s="10">
        <f>VLOOKUP(B2266,home!$B$2:$E$404,4,FALSE)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356</v>
      </c>
      <c r="B2267" t="s">
        <v>330</v>
      </c>
      <c r="C2267" t="s">
        <v>333</v>
      </c>
      <c r="D2267" s="6" t="s">
        <v>445</v>
      </c>
      <c r="E2267" s="10">
        <f>VLOOKUP(A2267,home!$A$2:$E$404,3,FALSE)</f>
        <v>1.6769000000000001</v>
      </c>
      <c r="F2267" s="10">
        <f>VLOOKUP(B2267,home!$B$2:$E$404,3,FALSE)</f>
        <v>1.0550999999999999</v>
      </c>
      <c r="G2267" s="10">
        <f>VLOOKUP(C2267,away!$B$2:$E$404,4,FALSE)</f>
        <v>0.82569999999999999</v>
      </c>
      <c r="H2267" s="10">
        <f>VLOOKUP(A2267,away!$A$2:$E$404,3,FALSE)</f>
        <v>1.5230999999999999</v>
      </c>
      <c r="I2267" s="10">
        <f>VLOOKUP(C2267,away!$B$2:$E$404,3,FALSE)</f>
        <v>0.85860000000000003</v>
      </c>
      <c r="J2267" s="10">
        <f>VLOOKUP(B2267,home!$B$2:$E$404,4,FALSE)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289</v>
      </c>
      <c r="B2268" t="s">
        <v>309</v>
      </c>
      <c r="C2268" t="s">
        <v>306</v>
      </c>
      <c r="D2268" s="6" t="s">
        <v>445</v>
      </c>
      <c r="E2268" s="10">
        <f>VLOOKUP(A2268,home!$A$2:$E$404,3,FALSE)</f>
        <v>1.6667000000000001</v>
      </c>
      <c r="F2268" s="10">
        <f>VLOOKUP(B2268,home!$B$2:$E$404,3,FALSE)</f>
        <v>0.9</v>
      </c>
      <c r="G2268" s="10">
        <f>VLOOKUP(C2268,away!$B$2:$E$404,4,FALSE)</f>
        <v>0.3</v>
      </c>
      <c r="H2268" s="10">
        <f>VLOOKUP(A2268,away!$A$2:$E$404,3,FALSE)</f>
        <v>0.93330000000000002</v>
      </c>
      <c r="I2268" s="10">
        <f>VLOOKUP(C2268,away!$B$2:$E$404,3,FALSE)</f>
        <v>0.1</v>
      </c>
      <c r="J2268" s="10">
        <f>VLOOKUP(B2268,home!$B$2:$E$404,4,FALSE)</f>
        <v>0.53569999999999995</v>
      </c>
      <c r="K2268" s="12">
        <f t="shared" si="3022"/>
        <v>0.45000900000000005</v>
      </c>
      <c r="L2268" s="12">
        <f t="shared" si="3023"/>
        <v>4.9996881E-2</v>
      </c>
      <c r="M2268" s="13">
        <f t="shared" si="3024"/>
        <v>0.60652709271631233</v>
      </c>
      <c r="N2268" s="13">
        <f t="shared" si="3025"/>
        <v>0.27294265046617505</v>
      </c>
      <c r="O2268" s="13">
        <f t="shared" si="3026"/>
        <v>3.0324462877813447E-2</v>
      </c>
      <c r="P2268" s="13">
        <f t="shared" si="3027"/>
        <v>1.3646281215181954E-2</v>
      </c>
      <c r="Q2268" s="13">
        <f t="shared" si="3028"/>
        <v>6.1413324596816476E-2</v>
      </c>
      <c r="R2268" s="13">
        <f t="shared" si="3029"/>
        <v>7.5806428094547817E-4</v>
      </c>
      <c r="S2268" s="13">
        <f t="shared" si="3030"/>
        <v>7.6757078636769091E-5</v>
      </c>
      <c r="T2268" s="13">
        <f t="shared" si="3031"/>
        <v>3.0704746816814072E-3</v>
      </c>
      <c r="U2268" s="13">
        <f t="shared" si="3032"/>
        <v>3.4113574900399376E-4</v>
      </c>
      <c r="V2268" s="13">
        <f t="shared" si="3033"/>
        <v>1.9188456394003608E-7</v>
      </c>
      <c r="W2268" s="13">
        <f t="shared" si="3034"/>
        <v>9.2121829294962657E-3</v>
      </c>
      <c r="X2268" s="13">
        <f t="shared" si="3035"/>
        <v>4.6058041367625637E-4</v>
      </c>
      <c r="Y2268" s="13">
        <f t="shared" si="3036"/>
        <v>1.151379206675128E-5</v>
      </c>
      <c r="Z2268" s="13">
        <f t="shared" si="3037"/>
        <v>1.2633616548260555E-5</v>
      </c>
      <c r="AA2268" s="13">
        <f t="shared" si="3038"/>
        <v>5.6852411492661855E-6</v>
      </c>
      <c r="AB2268" s="13">
        <f t="shared" si="3039"/>
        <v>1.2792048421700632E-6</v>
      </c>
      <c r="AC2268" s="13">
        <f t="shared" si="3040"/>
        <v>2.6982623198365453E-10</v>
      </c>
      <c r="AD2268" s="13">
        <f t="shared" si="3041"/>
        <v>1.0363913069799211E-3</v>
      </c>
      <c r="AE2268" s="13">
        <f t="shared" si="3042"/>
        <v>5.1816332844509604E-5</v>
      </c>
      <c r="AF2268" s="13">
        <f t="shared" si="3043"/>
        <v>1.295327513541669E-6</v>
      </c>
      <c r="AG2268" s="13">
        <f t="shared" si="3044"/>
        <v>2.1587445183522919E-8</v>
      </c>
      <c r="AH2268" s="13">
        <f t="shared" si="3045"/>
        <v>1.5791035579075336E-7</v>
      </c>
      <c r="AI2268" s="13">
        <f t="shared" si="3046"/>
        <v>7.106108129904115E-8</v>
      </c>
      <c r="AJ2268" s="13">
        <f t="shared" si="3047"/>
        <v>1.5989063067150101E-8</v>
      </c>
      <c r="AK2268" s="13">
        <f t="shared" si="3048"/>
        <v>2.3984074272617176E-9</v>
      </c>
      <c r="AL2268" s="13">
        <f t="shared" si="3049"/>
        <v>2.4283331677017717E-13</v>
      </c>
      <c r="AM2268" s="13">
        <f t="shared" si="3050"/>
        <v>9.3277083132545493E-5</v>
      </c>
      <c r="AN2268" s="13">
        <f t="shared" si="3051"/>
        <v>4.6635632254049855E-6</v>
      </c>
      <c r="AO2268" s="13">
        <f t="shared" si="3052"/>
        <v>1.165818078082746E-7</v>
      </c>
      <c r="AP2268" s="13">
        <f t="shared" si="3053"/>
        <v>1.9429089239183935E-9</v>
      </c>
      <c r="AQ2268" s="13">
        <f t="shared" si="3054"/>
        <v>2.4284846565746485E-11</v>
      </c>
      <c r="AR2268" s="13">
        <f t="shared" si="3055"/>
        <v>1.5790050534275916E-9</v>
      </c>
      <c r="AS2268" s="13">
        <f t="shared" si="3056"/>
        <v>7.1056648508789716E-10</v>
      </c>
      <c r="AT2268" s="13">
        <f t="shared" si="3057"/>
        <v>1.5988065669395972E-10</v>
      </c>
      <c r="AU2268" s="13">
        <f t="shared" si="3058"/>
        <v>2.3982578146064053E-11</v>
      </c>
      <c r="AV2268" s="13">
        <f t="shared" si="3059"/>
        <v>2.698094002233034E-12</v>
      </c>
      <c r="AW2268" s="13">
        <f t="shared" si="3060"/>
        <v>1.5176439074453365E-16</v>
      </c>
      <c r="AX2268" s="13">
        <f t="shared" si="3061"/>
        <v>6.9959211505656106E-6</v>
      </c>
      <c r="AY2268" s="13">
        <f t="shared" si="3062"/>
        <v>3.49774237250212E-7</v>
      </c>
      <c r="AZ2268" s="13">
        <f t="shared" si="3063"/>
        <v>8.7438104583323081E-9</v>
      </c>
      <c r="BA2268" s="13">
        <f t="shared" si="3064"/>
        <v>1.4572108365726538E-10</v>
      </c>
      <c r="BB2268" s="13">
        <f t="shared" si="3065"/>
        <v>1.8213999197008349E-12</v>
      </c>
      <c r="BC2268" s="13">
        <f t="shared" si="3066"/>
        <v>1.8212863007738442E-14</v>
      </c>
      <c r="BD2268" s="13">
        <f t="shared" si="3067"/>
        <v>1.315755462576967E-11</v>
      </c>
      <c r="BE2268" s="13">
        <f t="shared" si="3068"/>
        <v>5.9210179995879851E-12</v>
      </c>
      <c r="BF2268" s="13">
        <f t="shared" si="3069"/>
        <v>1.3322556944882946E-12</v>
      </c>
      <c r="BG2268" s="13">
        <f t="shared" si="3070"/>
        <v>1.9984235094032773E-13</v>
      </c>
      <c r="BH2268" s="13">
        <f t="shared" si="3071"/>
        <v>2.2482714126076482E-14</v>
      </c>
      <c r="BI2268" s="13">
        <f t="shared" si="3072"/>
        <v>2.0234847402323107E-15</v>
      </c>
      <c r="BJ2268" s="14">
        <f t="shared" si="3073"/>
        <v>0.34830566521681389</v>
      </c>
      <c r="BK2268" s="14">
        <f t="shared" si="3074"/>
        <v>0.62025067293900127</v>
      </c>
      <c r="BL2268" s="14">
        <f t="shared" si="3075"/>
        <v>3.1430877209429976E-2</v>
      </c>
      <c r="BM2268" s="14">
        <f t="shared" si="3076"/>
        <v>1.4387623054311585E-2</v>
      </c>
      <c r="BN2268" s="14">
        <f t="shared" si="3077"/>
        <v>0.98561187615324475</v>
      </c>
    </row>
    <row r="2269" spans="1:66" x14ac:dyDescent="0.25">
      <c r="A2269" t="s">
        <v>337</v>
      </c>
      <c r="B2269" t="s">
        <v>90</v>
      </c>
      <c r="C2269" t="s">
        <v>79</v>
      </c>
      <c r="D2269" s="6" t="s">
        <v>446</v>
      </c>
      <c r="E2269" s="10">
        <f>VLOOKUP(A2269,home!$A$2:$E$404,3,FALSE)</f>
        <v>1.2959000000000001</v>
      </c>
      <c r="F2269" s="10">
        <f>VLOOKUP(B2269,home!$B$2:$E$404,3,FALSE)</f>
        <v>1.9292</v>
      </c>
      <c r="G2269" s="10">
        <f>VLOOKUP(C2269,away!$B$2:$E$404,4,FALSE)</f>
        <v>1.1575</v>
      </c>
      <c r="H2269" s="10">
        <f>VLOOKUP(A2269,away!$A$2:$E$404,3,FALSE)</f>
        <v>1</v>
      </c>
      <c r="I2269" s="10">
        <f>VLOOKUP(C2269,away!$B$2:$E$404,3,FALSE)</f>
        <v>2</v>
      </c>
      <c r="J2269" s="10">
        <f>VLOOKUP(B2269,home!$B$2:$E$404,4,FALSE)</f>
        <v>1</v>
      </c>
      <c r="K2269" s="12">
        <f t="shared" si="3022"/>
        <v>2.8938081991</v>
      </c>
      <c r="L2269" s="12">
        <f t="shared" si="3023"/>
        <v>2</v>
      </c>
      <c r="M2269" s="13">
        <f t="shared" si="3024"/>
        <v>7.4928338707918995E-3</v>
      </c>
      <c r="N2269" s="13">
        <f t="shared" si="3025"/>
        <v>2.1682824089791792E-2</v>
      </c>
      <c r="O2269" s="13">
        <f t="shared" si="3026"/>
        <v>1.4985667741583795E-2</v>
      </c>
      <c r="P2269" s="13">
        <f t="shared" si="3027"/>
        <v>4.336564817958357E-2</v>
      </c>
      <c r="Q2269" s="13">
        <f t="shared" si="3028"/>
        <v>3.1372967065341248E-2</v>
      </c>
      <c r="R2269" s="13">
        <f t="shared" si="3029"/>
        <v>1.4985667741583802E-2</v>
      </c>
      <c r="S2269" s="13">
        <f t="shared" si="3030"/>
        <v>6.2745934130682496E-2</v>
      </c>
      <c r="T2269" s="13">
        <f t="shared" si="3031"/>
        <v>6.2745934130682482E-2</v>
      </c>
      <c r="U2269" s="13">
        <f t="shared" si="3032"/>
        <v>4.3365648179583591E-2</v>
      </c>
      <c r="V2269" s="13">
        <f t="shared" si="3033"/>
        <v>4.0349933032790566E-2</v>
      </c>
      <c r="W2269" s="13">
        <f t="shared" si="3034"/>
        <v>3.0262449774592914E-2</v>
      </c>
      <c r="X2269" s="13">
        <f t="shared" si="3035"/>
        <v>6.0524899549185822E-2</v>
      </c>
      <c r="Y2269" s="13">
        <f t="shared" si="3036"/>
        <v>6.0524899549185843E-2</v>
      </c>
      <c r="Z2269" s="13">
        <f t="shared" si="3037"/>
        <v>9.9904451610558689E-3</v>
      </c>
      <c r="AA2269" s="13">
        <f t="shared" si="3038"/>
        <v>2.8910432119722395E-2</v>
      </c>
      <c r="AB2269" s="13">
        <f t="shared" si="3039"/>
        <v>4.1830622753788335E-2</v>
      </c>
      <c r="AC2269" s="13">
        <f t="shared" si="3040"/>
        <v>1.4595620880428159E-2</v>
      </c>
      <c r="AD2269" s="13">
        <f t="shared" si="3041"/>
        <v>2.1893431320642233E-2</v>
      </c>
      <c r="AE2269" s="13">
        <f t="shared" si="3042"/>
        <v>4.3786862641284459E-2</v>
      </c>
      <c r="AF2269" s="13">
        <f t="shared" si="3043"/>
        <v>4.3786862641284473E-2</v>
      </c>
      <c r="AG2269" s="13">
        <f t="shared" si="3044"/>
        <v>2.9191241760856319E-2</v>
      </c>
      <c r="AH2269" s="13">
        <f t="shared" si="3045"/>
        <v>4.9952225805279344E-3</v>
      </c>
      <c r="AI2269" s="13">
        <f t="shared" si="3046"/>
        <v>1.4455216059861197E-2</v>
      </c>
      <c r="AJ2269" s="13">
        <f t="shared" si="3047"/>
        <v>2.0915311376894168E-2</v>
      </c>
      <c r="AK2269" s="13">
        <f t="shared" si="3048"/>
        <v>2.0174966516395283E-2</v>
      </c>
      <c r="AL2269" s="13">
        <f t="shared" si="3049"/>
        <v>3.3789541899790503E-3</v>
      </c>
      <c r="AM2269" s="13">
        <f t="shared" si="3050"/>
        <v>1.267107821242144E-2</v>
      </c>
      <c r="AN2269" s="13">
        <f t="shared" si="3051"/>
        <v>2.5342156424842874E-2</v>
      </c>
      <c r="AO2269" s="13">
        <f t="shared" si="3052"/>
        <v>2.5342156424842884E-2</v>
      </c>
      <c r="AP2269" s="13">
        <f t="shared" si="3053"/>
        <v>1.6894770949895256E-2</v>
      </c>
      <c r="AQ2269" s="13">
        <f t="shared" si="3054"/>
        <v>8.4473854749476281E-3</v>
      </c>
      <c r="AR2269" s="13">
        <f t="shared" si="3055"/>
        <v>1.9980890322111727E-3</v>
      </c>
      <c r="AS2269" s="13">
        <f t="shared" si="3056"/>
        <v>5.7820864239444764E-3</v>
      </c>
      <c r="AT2269" s="13">
        <f t="shared" si="3057"/>
        <v>8.3661245507576643E-3</v>
      </c>
      <c r="AU2269" s="13">
        <f t="shared" si="3058"/>
        <v>8.0699866065581105E-3</v>
      </c>
      <c r="AV2269" s="13">
        <f t="shared" si="3059"/>
        <v>5.8382483521712616E-3</v>
      </c>
      <c r="AW2269" s="13">
        <f t="shared" si="3060"/>
        <v>5.4322474107470489E-4</v>
      </c>
      <c r="AX2269" s="13">
        <f t="shared" si="3061"/>
        <v>6.1112783370904306E-3</v>
      </c>
      <c r="AY2269" s="13">
        <f t="shared" si="3062"/>
        <v>1.2222556674180859E-2</v>
      </c>
      <c r="AZ2269" s="13">
        <f t="shared" si="3063"/>
        <v>1.2222556674180865E-2</v>
      </c>
      <c r="BA2269" s="13">
        <f t="shared" si="3064"/>
        <v>8.1483711161205764E-3</v>
      </c>
      <c r="BB2269" s="13">
        <f t="shared" si="3065"/>
        <v>4.0741855580602882E-3</v>
      </c>
      <c r="BC2269" s="13">
        <f t="shared" si="3066"/>
        <v>1.6296742232241145E-3</v>
      </c>
      <c r="BD2269" s="13">
        <f t="shared" si="3067"/>
        <v>6.6602967740372432E-4</v>
      </c>
      <c r="BE2269" s="13">
        <f t="shared" si="3068"/>
        <v>1.9273621413148255E-3</v>
      </c>
      <c r="BF2269" s="13">
        <f t="shared" si="3069"/>
        <v>2.7887081835858878E-3</v>
      </c>
      <c r="BG2269" s="13">
        <f t="shared" si="3070"/>
        <v>2.6899955355193699E-3</v>
      </c>
      <c r="BH2269" s="13">
        <f t="shared" si="3071"/>
        <v>1.9460827840570871E-3</v>
      </c>
      <c r="BI2269" s="13">
        <f t="shared" si="3072"/>
        <v>1.1263180633263501E-3</v>
      </c>
      <c r="BJ2269" s="14">
        <f t="shared" si="3073"/>
        <v>0.53887854259265466</v>
      </c>
      <c r="BK2269" s="14">
        <f t="shared" si="3074"/>
        <v>0.18415148095843659</v>
      </c>
      <c r="BL2269" s="14">
        <f t="shared" si="3075"/>
        <v>0.24581778642079044</v>
      </c>
      <c r="BM2269" s="14">
        <f t="shared" si="3076"/>
        <v>0.83327331451115538</v>
      </c>
      <c r="BN2269" s="14">
        <f t="shared" si="3077"/>
        <v>0.13388560868867611</v>
      </c>
    </row>
    <row r="2270" spans="1:66" x14ac:dyDescent="0.25">
      <c r="A2270" t="s">
        <v>337</v>
      </c>
      <c r="B2270" t="s">
        <v>71</v>
      </c>
      <c r="C2270" t="s">
        <v>72</v>
      </c>
      <c r="D2270" s="6" t="s">
        <v>446</v>
      </c>
      <c r="E2270" s="10">
        <f>VLOOKUP(A2270,home!$A$2:$E$404,3,FALSE)</f>
        <v>1.2959000000000001</v>
      </c>
      <c r="F2270" s="10">
        <f>VLOOKUP(B2270,home!$B$2:$E$404,3,FALSE)</f>
        <v>0.96460000000000001</v>
      </c>
      <c r="G2270" s="10">
        <f>VLOOKUP(C2270,away!$B$2:$E$404,4,FALSE)</f>
        <v>1.2861</v>
      </c>
      <c r="H2270" s="10">
        <f>VLOOKUP(A2270,away!$A$2:$E$404,3,FALSE)</f>
        <v>1</v>
      </c>
      <c r="I2270" s="10">
        <f>VLOOKUP(C2270,away!$B$2:$E$404,3,FALSE)</f>
        <v>1</v>
      </c>
      <c r="J2270" s="10">
        <f>VLOOKUP(B2270,home!$B$2:$E$404,4,FALSE)</f>
        <v>0.75</v>
      </c>
      <c r="K2270" s="12">
        <f t="shared" si="3022"/>
        <v>1.607657332554</v>
      </c>
      <c r="L2270" s="12">
        <f t="shared" si="3023"/>
        <v>0.75</v>
      </c>
      <c r="M2270" s="13">
        <f t="shared" si="3024"/>
        <v>9.464167767524749E-2</v>
      </c>
      <c r="N2270" s="13">
        <f t="shared" si="3025"/>
        <v>0.15215138707982381</v>
      </c>
      <c r="O2270" s="13">
        <f t="shared" si="3026"/>
        <v>7.0981258256435614E-2</v>
      </c>
      <c r="P2270" s="13">
        <f t="shared" si="3027"/>
        <v>0.11411354030986788</v>
      </c>
      <c r="Q2270" s="13">
        <f t="shared" si="3028"/>
        <v>0.12230364654857036</v>
      </c>
      <c r="R2270" s="13">
        <f t="shared" si="3029"/>
        <v>2.6617971846163355E-2</v>
      </c>
      <c r="S2270" s="13">
        <f t="shared" si="3030"/>
        <v>3.4397900591785414E-2</v>
      </c>
      <c r="T2270" s="13">
        <f t="shared" si="3031"/>
        <v>9.1727734911427786E-2</v>
      </c>
      <c r="U2270" s="13">
        <f t="shared" si="3032"/>
        <v>4.279257761620045E-2</v>
      </c>
      <c r="V2270" s="13">
        <f t="shared" si="3033"/>
        <v>4.6083364259039512E-3</v>
      </c>
      <c r="W2270" s="13">
        <f t="shared" si="3034"/>
        <v>6.5540784723967294E-2</v>
      </c>
      <c r="X2270" s="13">
        <f t="shared" si="3035"/>
        <v>4.9155588542975477E-2</v>
      </c>
      <c r="Y2270" s="13">
        <f t="shared" si="3036"/>
        <v>1.8433345703615805E-2</v>
      </c>
      <c r="Z2270" s="13">
        <f t="shared" si="3037"/>
        <v>6.6544929615408388E-3</v>
      </c>
      <c r="AA2270" s="13">
        <f t="shared" si="3038"/>
        <v>1.0698144404050113E-2</v>
      </c>
      <c r="AB2270" s="13">
        <f t="shared" si="3039"/>
        <v>8.5994751479463536E-3</v>
      </c>
      <c r="AC2270" s="13">
        <f t="shared" si="3040"/>
        <v>3.4727933653032084E-4</v>
      </c>
      <c r="AD2270" s="13">
        <f t="shared" si="3041"/>
        <v>2.63417807857073E-2</v>
      </c>
      <c r="AE2270" s="13">
        <f t="shared" si="3042"/>
        <v>1.9756335589280475E-2</v>
      </c>
      <c r="AF2270" s="13">
        <f t="shared" si="3043"/>
        <v>7.4086258459801777E-3</v>
      </c>
      <c r="AG2270" s="13">
        <f t="shared" si="3044"/>
        <v>1.8521564614950444E-3</v>
      </c>
      <c r="AH2270" s="13">
        <f t="shared" si="3045"/>
        <v>1.2477174302889071E-3</v>
      </c>
      <c r="AI2270" s="13">
        <f t="shared" si="3046"/>
        <v>2.0059020757593961E-3</v>
      </c>
      <c r="AJ2270" s="13">
        <f t="shared" si="3047"/>
        <v>1.6124015902399412E-3</v>
      </c>
      <c r="AK2270" s="13">
        <f t="shared" si="3048"/>
        <v>8.6406307985699069E-4</v>
      </c>
      <c r="AL2270" s="13">
        <f t="shared" si="3049"/>
        <v>1.6749185154523754E-5</v>
      </c>
      <c r="AM2270" s="13">
        <f t="shared" si="3050"/>
        <v>8.4697114065344775E-3</v>
      </c>
      <c r="AN2270" s="13">
        <f t="shared" si="3051"/>
        <v>6.352283554900859E-3</v>
      </c>
      <c r="AO2270" s="13">
        <f t="shared" si="3052"/>
        <v>2.3821063330878218E-3</v>
      </c>
      <c r="AP2270" s="13">
        <f t="shared" si="3053"/>
        <v>5.9552658327195545E-4</v>
      </c>
      <c r="AQ2270" s="13">
        <f t="shared" si="3054"/>
        <v>1.1166123436349164E-4</v>
      </c>
      <c r="AR2270" s="13">
        <f t="shared" si="3055"/>
        <v>1.8715761454333617E-4</v>
      </c>
      <c r="AS2270" s="13">
        <f t="shared" si="3056"/>
        <v>3.0088531136390957E-4</v>
      </c>
      <c r="AT2270" s="13">
        <f t="shared" si="3057"/>
        <v>2.418602385359913E-4</v>
      </c>
      <c r="AU2270" s="13">
        <f t="shared" si="3058"/>
        <v>1.2960946197854866E-4</v>
      </c>
      <c r="AV2270" s="13">
        <f t="shared" si="3059"/>
        <v>5.2091900479548152E-5</v>
      </c>
      <c r="AW2270" s="13">
        <f t="shared" si="3060"/>
        <v>5.6097813183280701E-7</v>
      </c>
      <c r="AX2270" s="13">
        <f t="shared" si="3061"/>
        <v>2.269398941221904E-3</v>
      </c>
      <c r="AY2270" s="13">
        <f t="shared" si="3062"/>
        <v>1.702049205916428E-3</v>
      </c>
      <c r="AZ2270" s="13">
        <f t="shared" si="3063"/>
        <v>6.3826845221866041E-4</v>
      </c>
      <c r="BA2270" s="13">
        <f t="shared" si="3064"/>
        <v>1.595671130546651E-4</v>
      </c>
      <c r="BB2270" s="13">
        <f t="shared" si="3065"/>
        <v>2.9918833697749708E-5</v>
      </c>
      <c r="BC2270" s="13">
        <f t="shared" si="3066"/>
        <v>4.4878250546624586E-6</v>
      </c>
      <c r="BD2270" s="13">
        <f t="shared" si="3067"/>
        <v>2.3394701817917011E-5</v>
      </c>
      <c r="BE2270" s="13">
        <f t="shared" si="3068"/>
        <v>3.7610663920488675E-5</v>
      </c>
      <c r="BF2270" s="13">
        <f t="shared" si="3069"/>
        <v>3.0232529816998899E-5</v>
      </c>
      <c r="BG2270" s="13">
        <f t="shared" si="3070"/>
        <v>1.6201182747318576E-5</v>
      </c>
      <c r="BH2270" s="13">
        <f t="shared" si="3071"/>
        <v>6.5114875599435156E-6</v>
      </c>
      <c r="BI2270" s="13">
        <f t="shared" si="3072"/>
        <v>2.0936481443154684E-6</v>
      </c>
      <c r="BJ2270" s="14">
        <f t="shared" si="3073"/>
        <v>0.5773863656761663</v>
      </c>
      <c r="BK2270" s="14">
        <f t="shared" si="3074"/>
        <v>0.24982753273040598</v>
      </c>
      <c r="BL2270" s="14">
        <f t="shared" si="3075"/>
        <v>0.16644716018784941</v>
      </c>
      <c r="BM2270" s="14">
        <f t="shared" si="3076"/>
        <v>0.4178045816120694</v>
      </c>
      <c r="BN2270" s="14">
        <f t="shared" si="3077"/>
        <v>0.58080948171610847</v>
      </c>
    </row>
    <row r="2271" spans="1:66" x14ac:dyDescent="0.25">
      <c r="A2271" t="s">
        <v>343</v>
      </c>
      <c r="B2271" t="s">
        <v>198</v>
      </c>
      <c r="C2271" t="s">
        <v>214</v>
      </c>
      <c r="D2271" s="6" t="s">
        <v>446</v>
      </c>
      <c r="E2271" s="10">
        <f>VLOOKUP(A2271,home!$A$2:$E$404,3,FALSE)</f>
        <v>1.3976999999999999</v>
      </c>
      <c r="F2271" s="10">
        <f>VLOOKUP(B2271,home!$B$2:$E$404,3,FALSE)</f>
        <v>0.56479999999999997</v>
      </c>
      <c r="G2271" s="10">
        <f>VLOOKUP(C2271,away!$B$2:$E$404,4,FALSE)</f>
        <v>0.78700000000000003</v>
      </c>
      <c r="H2271" s="10">
        <f>VLOOKUP(A2271,away!$A$2:$E$404,3,FALSE)</f>
        <v>1.0585</v>
      </c>
      <c r="I2271" s="10">
        <f>VLOOKUP(C2271,away!$B$2:$E$404,3,FALSE)</f>
        <v>0.70850000000000002</v>
      </c>
      <c r="J2271" s="10">
        <f>VLOOKUP(B2271,home!$B$2:$E$404,4,FALSE)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345</v>
      </c>
      <c r="B2272" t="s">
        <v>242</v>
      </c>
      <c r="C2272" t="s">
        <v>243</v>
      </c>
      <c r="D2272" s="6" t="s">
        <v>446</v>
      </c>
      <c r="E2272" s="10">
        <f>VLOOKUP(A2272,home!$A$2:$E$404,3,FALSE)</f>
        <v>1.5690999999999999</v>
      </c>
      <c r="F2272" s="10">
        <f>VLOOKUP(B2272,home!$B$2:$E$404,3,FALSE)</f>
        <v>0.40560000000000002</v>
      </c>
      <c r="G2272" s="10">
        <f>VLOOKUP(C2272,away!$B$2:$E$404,4,FALSE)</f>
        <v>1.2166999999999999</v>
      </c>
      <c r="H2272" s="10">
        <f>VLOOKUP(A2272,away!$A$2:$E$404,3,FALSE)</f>
        <v>1.1701999999999999</v>
      </c>
      <c r="I2272" s="10">
        <f>VLOOKUP(C2272,away!$B$2:$E$404,3,FALSE)</f>
        <v>0.77690000000000003</v>
      </c>
      <c r="J2272" s="10">
        <f>VLOOKUP(B2272,home!$B$2:$E$404,4,FALSE)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346</v>
      </c>
      <c r="B2273" t="s">
        <v>250</v>
      </c>
      <c r="C2273" t="s">
        <v>254</v>
      </c>
      <c r="D2273" s="6" t="s">
        <v>446</v>
      </c>
      <c r="E2273" s="10">
        <f>VLOOKUP(A2273,home!$A$2:$E$404,3,FALSE)</f>
        <v>1.254</v>
      </c>
      <c r="F2273" s="10">
        <f>VLOOKUP(B2273,home!$B$2:$E$404,3,FALSE)</f>
        <v>0.69110000000000005</v>
      </c>
      <c r="G2273" s="10">
        <f>VLOOKUP(C2273,away!$B$2:$E$404,4,FALSE)</f>
        <v>1.4952000000000001</v>
      </c>
      <c r="H2273" s="10">
        <f>VLOOKUP(A2273,away!$A$2:$E$404,3,FALSE)</f>
        <v>0.9476</v>
      </c>
      <c r="I2273" s="10">
        <f>VLOOKUP(C2273,away!$B$2:$E$404,3,FALSE)</f>
        <v>0.65959999999999996</v>
      </c>
      <c r="J2273" s="10">
        <f>VLOOKUP(B2273,home!$B$2:$E$404,4,FALSE)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346</v>
      </c>
      <c r="B2274" t="s">
        <v>251</v>
      </c>
      <c r="C2274" t="s">
        <v>257</v>
      </c>
      <c r="D2274" s="6" t="s">
        <v>446</v>
      </c>
      <c r="E2274" s="10">
        <f>VLOOKUP(A2274,home!$A$2:$E$404,3,FALSE)</f>
        <v>1.254</v>
      </c>
      <c r="F2274" s="10">
        <f>VLOOKUP(B2274,home!$B$2:$E$404,3,FALSE)</f>
        <v>1.0965</v>
      </c>
      <c r="G2274" s="10">
        <f>VLOOKUP(C2274,away!$B$2:$E$404,4,FALSE)</f>
        <v>1.0632999999999999</v>
      </c>
      <c r="H2274" s="10">
        <f>VLOOKUP(A2274,away!$A$2:$E$404,3,FALSE)</f>
        <v>0.9476</v>
      </c>
      <c r="I2274" s="10">
        <f>VLOOKUP(C2274,away!$B$2:$E$404,3,FALSE)</f>
        <v>1.7587999999999999</v>
      </c>
      <c r="J2274" s="10">
        <f>VLOOKUP(B2274,home!$B$2:$E$404,4,FALSE)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337</v>
      </c>
      <c r="B2275" s="15" t="s">
        <v>86</v>
      </c>
      <c r="C2275" s="15" t="s">
        <v>75</v>
      </c>
      <c r="D2275" s="24" t="s">
        <v>447</v>
      </c>
      <c r="E2275" s="15">
        <f>VLOOKUP(A2275,home!$A$2:$E$404,3,FALSE)</f>
        <v>1.2959000000000001</v>
      </c>
      <c r="F2275" s="15">
        <f>VLOOKUP(B2275,home!$B$2:$E$404,3,FALSE)</f>
        <v>1.2861</v>
      </c>
      <c r="G2275" s="15">
        <f>VLOOKUP(C2275,away!$B$2:$E$404,4,FALSE)</f>
        <v>0.77170000000000005</v>
      </c>
      <c r="H2275" s="15">
        <f>VLOOKUP(A2275,away!$A$2:$E$404,3,FALSE)</f>
        <v>1</v>
      </c>
      <c r="I2275" s="15">
        <f>VLOOKUP(C2275,away!$B$2:$E$404,3,FALSE)</f>
        <v>1.25</v>
      </c>
      <c r="J2275" s="15">
        <f>VLOOKUP(B2275,home!$B$2:$E$404,4,FALSE)</f>
        <v>0.66669999999999996</v>
      </c>
      <c r="K2275" s="16">
        <f t="shared" si="3022"/>
        <v>1.2861591991830001</v>
      </c>
      <c r="L2275" s="16">
        <f t="shared" si="3023"/>
        <v>0.83337499999999998</v>
      </c>
      <c r="M2275" s="17">
        <f t="shared" si="3024"/>
        <v>0.12008755236576056</v>
      </c>
      <c r="N2275" s="17">
        <f t="shared" si="3025"/>
        <v>0.15445171018259318</v>
      </c>
      <c r="O2275" s="17">
        <f t="shared" si="3026"/>
        <v>0.10007796395281571</v>
      </c>
      <c r="P2275" s="17">
        <f t="shared" si="3027"/>
        <v>0.1287161939734186</v>
      </c>
      <c r="Q2275" s="17">
        <f t="shared" si="3028"/>
        <v>9.9324743940444465E-2</v>
      </c>
      <c r="R2275" s="17">
        <f t="shared" si="3029"/>
        <v>4.1701236604588889E-2</v>
      </c>
      <c r="S2275" s="17">
        <f t="shared" si="3030"/>
        <v>3.4491207174704983E-2</v>
      </c>
      <c r="T2275" s="17">
        <f t="shared" si="3031"/>
        <v>8.2774758481367908E-2</v>
      </c>
      <c r="U2275" s="17">
        <f t="shared" si="3032"/>
        <v>5.3634429076298853E-2</v>
      </c>
      <c r="V2275" s="17">
        <f t="shared" si="3033"/>
        <v>4.1077223572077255E-3</v>
      </c>
      <c r="W2275" s="17">
        <f t="shared" si="3034"/>
        <v>4.258247770849951E-2</v>
      </c>
      <c r="X2275" s="17">
        <f t="shared" si="3035"/>
        <v>3.5487172360320784E-2</v>
      </c>
      <c r="Y2275" s="17">
        <f t="shared" si="3036"/>
        <v>1.4787061132891164E-2</v>
      </c>
      <c r="Z2275" s="17">
        <f t="shared" si="3037"/>
        <v>1.1584256018449757E-2</v>
      </c>
      <c r="AA2275" s="17">
        <f t="shared" si="3038"/>
        <v>1.4899197443820188E-2</v>
      </c>
      <c r="AB2275" s="17">
        <f t="shared" si="3039"/>
        <v>9.5813699264065914E-3</v>
      </c>
      <c r="AC2275" s="17">
        <f t="shared" si="3040"/>
        <v>2.751796383675658E-4</v>
      </c>
      <c r="AD2275" s="17">
        <f t="shared" si="3041"/>
        <v>1.3691961357197921E-2</v>
      </c>
      <c r="AE2275" s="17">
        <f t="shared" si="3042"/>
        <v>1.1410538296054819E-2</v>
      </c>
      <c r="AF2275" s="17">
        <f t="shared" si="3043"/>
        <v>4.7546286762373416E-3</v>
      </c>
      <c r="AG2275" s="17">
        <f t="shared" si="3044"/>
        <v>1.3207962243530983E-3</v>
      </c>
      <c r="AH2275" s="17">
        <f t="shared" si="3045"/>
        <v>2.4135073398438914E-3</v>
      </c>
      <c r="AI2275" s="17">
        <f t="shared" si="3046"/>
        <v>3.1041546674359121E-3</v>
      </c>
      <c r="AJ2275" s="17">
        <f t="shared" si="3047"/>
        <v>1.9962185406047729E-3</v>
      </c>
      <c r="AK2275" s="17">
        <f t="shared" si="3048"/>
        <v>8.5581827985949685E-4</v>
      </c>
      <c r="AL2275" s="17">
        <f t="shared" si="3049"/>
        <v>1.1798083985182063E-5</v>
      </c>
      <c r="AM2275" s="17">
        <f t="shared" si="3050"/>
        <v>3.5220084108836536E-3</v>
      </c>
      <c r="AN2275" s="17">
        <f t="shared" si="3051"/>
        <v>2.9351537594201646E-3</v>
      </c>
      <c r="AO2275" s="17">
        <f t="shared" si="3052"/>
        <v>1.2230418821283897E-3</v>
      </c>
      <c r="AP2275" s="17">
        <f t="shared" si="3053"/>
        <v>3.397508428395823E-4</v>
      </c>
      <c r="AQ2275" s="17">
        <f t="shared" si="3054"/>
        <v>7.0784964662859215E-5</v>
      </c>
      <c r="AR2275" s="17">
        <f t="shared" si="3055"/>
        <v>4.0227133586848065E-4</v>
      </c>
      <c r="AS2275" s="17">
        <f t="shared" si="3056"/>
        <v>5.1738497919488074E-4</v>
      </c>
      <c r="AT2275" s="17">
        <f t="shared" si="3057"/>
        <v>3.3271972525530057E-4</v>
      </c>
      <c r="AU2275" s="17">
        <f t="shared" si="3058"/>
        <v>1.4264351179558166E-4</v>
      </c>
      <c r="AV2275" s="17">
        <f t="shared" si="3059"/>
        <v>4.5865566224914038E-5</v>
      </c>
      <c r="AW2275" s="17">
        <f t="shared" si="3060"/>
        <v>3.5127252224509336E-7</v>
      </c>
      <c r="AX2275" s="17">
        <f t="shared" si="3061"/>
        <v>7.5497725287631775E-4</v>
      </c>
      <c r="AY2275" s="17">
        <f t="shared" si="3062"/>
        <v>6.2917916811580134E-4</v>
      </c>
      <c r="AZ2275" s="17">
        <f t="shared" si="3063"/>
        <v>2.6217109461425291E-4</v>
      </c>
      <c r="BA2275" s="17">
        <f t="shared" si="3064"/>
        <v>7.282894532471769E-5</v>
      </c>
      <c r="BB2275" s="17">
        <f t="shared" si="3065"/>
        <v>1.517345557749665E-5</v>
      </c>
      <c r="BC2275" s="17">
        <f t="shared" si="3066"/>
        <v>2.5290357083792545E-6</v>
      </c>
      <c r="BD2275" s="17">
        <f t="shared" si="3067"/>
        <v>5.5873812421565817E-5</v>
      </c>
      <c r="BE2275" s="17">
        <f t="shared" si="3068"/>
        <v>7.1862617839422253E-5</v>
      </c>
      <c r="BF2275" s="17">
        <f t="shared" si="3069"/>
        <v>4.6213383505772664E-5</v>
      </c>
      <c r="BG2275" s="17">
        <f t="shared" si="3070"/>
        <v>1.9812589440440467E-5</v>
      </c>
      <c r="BH2275" s="17">
        <f t="shared" si="3071"/>
        <v>6.3705360421146191E-6</v>
      </c>
      <c r="BI2275" s="17">
        <f t="shared" si="3072"/>
        <v>1.638704706858516E-6</v>
      </c>
      <c r="BJ2275" s="18">
        <f t="shared" si="3073"/>
        <v>0.4704134471721117</v>
      </c>
      <c r="BK2275" s="18">
        <f t="shared" si="3074"/>
        <v>0.2883188327615604</v>
      </c>
      <c r="BL2275" s="18">
        <f t="shared" si="3075"/>
        <v>0.22990655259396961</v>
      </c>
      <c r="BM2275" s="18">
        <f t="shared" si="3076"/>
        <v>0.35523485963087659</v>
      </c>
      <c r="BN2275" s="18">
        <f t="shared" si="3077"/>
        <v>0.64435940101962141</v>
      </c>
    </row>
    <row r="2276" spans="1:66" x14ac:dyDescent="0.25">
      <c r="A2276" t="s">
        <v>337</v>
      </c>
      <c r="B2276" t="s">
        <v>88</v>
      </c>
      <c r="C2276" t="s">
        <v>96</v>
      </c>
      <c r="D2276" s="7" t="s">
        <v>449</v>
      </c>
      <c r="E2276" s="10">
        <f>VLOOKUP(A2276,home!$A$2:$E$404,3,FALSE)</f>
        <v>1.2959000000000001</v>
      </c>
      <c r="F2276" s="10">
        <f>VLOOKUP(B2276,home!$B$2:$E$404,3,FALSE)</f>
        <v>0.77170000000000005</v>
      </c>
      <c r="G2276" s="10">
        <f>VLOOKUP(C2276,away!$B$2:$E$404,4,FALSE)</f>
        <v>0.77170000000000005</v>
      </c>
      <c r="H2276" s="10">
        <f>VLOOKUP(A2276,away!$A$2:$E$404,3,FALSE)</f>
        <v>1</v>
      </c>
      <c r="I2276" s="10">
        <f>VLOOKUP(C2276,away!$B$2:$E$404,3,FALSE)</f>
        <v>0.1</v>
      </c>
      <c r="J2276" s="10">
        <f>VLOOKUP(B2276,home!$B$2:$E$404,4,FALSE)</f>
        <v>0.75</v>
      </c>
      <c r="K2276" s="12">
        <f t="shared" ref="K2276:K2335" si="3078">E2276*F2276*G2276</f>
        <v>0.7717355213510001</v>
      </c>
      <c r="L2276" s="12">
        <f t="shared" ref="L2276:L2335" si="3079">H2276*I2276*J2276</f>
        <v>7.5000000000000011E-2</v>
      </c>
      <c r="M2276" s="13">
        <f t="shared" ref="M2276:M2335" si="3080">_xlfn.POISSON.DIST(0,K2276,FALSE) * _xlfn.POISSON.DIST(0,L2276,FALSE)</f>
        <v>0.4288124987907605</v>
      </c>
      <c r="N2276" s="13">
        <f t="shared" ref="N2276:N2335" si="3081">_xlfn.POISSON.DIST(1,K2276,FALSE) * _xlfn.POISSON.DIST(0,L2276,FALSE)</f>
        <v>0.33092983731611264</v>
      </c>
      <c r="O2276" s="13">
        <f t="shared" ref="O2276:O2335" si="3082">_xlfn.POISSON.DIST(0,K2276,FALSE) * _xlfn.POISSON.DIST(1,L2276,FALSE)</f>
        <v>3.2160937409307054E-2</v>
      </c>
      <c r="P2276" s="13">
        <f t="shared" ref="P2276:P2335" si="3083">_xlfn.POISSON.DIST(1,K2276,FALSE) * _xlfn.POISSON.DIST(1,L2276,FALSE)</f>
        <v>2.4819737798708458E-2</v>
      </c>
      <c r="Q2276" s="13">
        <f t="shared" ref="Q2276:Q2335" si="3084">_xlfn.POISSON.DIST(2,K2276,FALSE) * _xlfn.POISSON.DIST(0,L2276,FALSE)</f>
        <v>0.12769515526587591</v>
      </c>
      <c r="R2276" s="13">
        <f t="shared" ref="R2276:R2335" si="3085">_xlfn.POISSON.DIST(0,K2276,FALSE) * _xlfn.POISSON.DIST(2,L2276,FALSE)</f>
        <v>1.2060351528490147E-3</v>
      </c>
      <c r="S2276" s="13">
        <f t="shared" ref="S2276:S2335" si="3086">_xlfn.POISSON.DIST(2,K2276,FALSE) * _xlfn.POISSON.DIST(2,L2276,FALSE)</f>
        <v>3.5914262418527623E-4</v>
      </c>
      <c r="T2276" s="13">
        <f t="shared" ref="T2276:T2335" si="3087">_xlfn.POISSON.DIST(2,K2276,FALSE) * _xlfn.POISSON.DIST(1,L2276,FALSE)</f>
        <v>9.5771366449406981E-3</v>
      </c>
      <c r="U2276" s="13">
        <f t="shared" ref="U2276:U2335" si="3088">_xlfn.POISSON.DIST(1,K2276,FALSE) * _xlfn.POISSON.DIST(2,L2276,FALSE)</f>
        <v>9.3074016745156747E-4</v>
      </c>
      <c r="V2276" s="13">
        <f t="shared" ref="V2276:V2335" si="3089">_xlfn.POISSON.DIST(3,K2276,FALSE) * _xlfn.POISSON.DIST(3,L2276,FALSE)</f>
        <v>2.3096926692915891E-6</v>
      </c>
      <c r="W2276" s="13">
        <f t="shared" ref="W2276:W2335" si="3090">_xlfn.POISSON.DIST(3,K2276,FALSE) * _xlfn.POISSON.DIST(0,L2276,FALSE)</f>
        <v>3.2848962407702548E-2</v>
      </c>
      <c r="X2276" s="13">
        <f t="shared" ref="X2276:X2335" si="3091">_xlfn.POISSON.DIST(3,K2276,FALSE) * _xlfn.POISSON.DIST(1,L2276,FALSE)</f>
        <v>2.4636721805776922E-3</v>
      </c>
      <c r="Y2276" s="13">
        <f t="shared" ref="Y2276:Y2335" si="3092">_xlfn.POISSON.DIST(3,K2276,FALSE) * _xlfn.POISSON.DIST(2,L2276,FALSE)</f>
        <v>9.2387706771663488E-5</v>
      </c>
      <c r="Z2276" s="13">
        <f t="shared" ref="Z2276:Z2335" si="3093">_xlfn.POISSON.DIST(0,K2276,FALSE) * _xlfn.POISSON.DIST(3,L2276,FALSE)</f>
        <v>3.0150878821225394E-5</v>
      </c>
      <c r="AA2276" s="13">
        <f t="shared" ref="AA2276:AA2335" si="3094">_xlfn.POISSON.DIST(1,K2276,FALSE) * _xlfn.POISSON.DIST(3,L2276,FALSE)</f>
        <v>2.3268504186289206E-5</v>
      </c>
      <c r="AB2276" s="13">
        <f t="shared" ref="AB2276:AB2335" si="3095">_xlfn.POISSON.DIST(2,K2276,FALSE) * _xlfn.POISSON.DIST(3,L2276,FALSE)</f>
        <v>8.9785656046319146E-6</v>
      </c>
      <c r="AC2276" s="13">
        <f t="shared" ref="AC2276:AC2335" si="3096">_xlfn.POISSON.DIST(4,K2276,FALSE) * _xlfn.POISSON.DIST(4,L2276,FALSE)</f>
        <v>8.3553369201390331E-9</v>
      </c>
      <c r="AD2276" s="13">
        <f t="shared" ref="AD2276:AD2335" si="3097">_xlfn.POISSON.DIST(4,K2276,FALSE) * _xlfn.POISSON.DIST(0,L2276,FALSE)</f>
        <v>6.3376777823869329E-3</v>
      </c>
      <c r="AE2276" s="13">
        <f t="shared" ref="AE2276:AE2335" si="3098">_xlfn.POISSON.DIST(4,K2276,FALSE) * _xlfn.POISSON.DIST(1,L2276,FALSE)</f>
        <v>4.7532583367902021E-4</v>
      </c>
      <c r="AF2276" s="13">
        <f t="shared" ref="AF2276:AF2335" si="3099">_xlfn.POISSON.DIST(4,K2276,FALSE) * _xlfn.POISSON.DIST(2,L2276,FALSE)</f>
        <v>1.7824718762963262E-5</v>
      </c>
      <c r="AG2276" s="13">
        <f t="shared" ref="AG2276:AG2335" si="3100">_xlfn.POISSON.DIST(4,K2276,FALSE) * _xlfn.POISSON.DIST(3,L2276,FALSE)</f>
        <v>4.4561796907408191E-7</v>
      </c>
      <c r="AH2276" s="13">
        <f t="shared" ref="AH2276:AH2335" si="3101">_xlfn.POISSON.DIST(0,K2276,FALSE) * _xlfn.POISSON.DIST(4,L2276,FALSE)</f>
        <v>5.6532897789797593E-7</v>
      </c>
      <c r="AI2276" s="13">
        <f t="shared" ref="AI2276:AI2335" si="3102">_xlfn.POISSON.DIST(1,K2276,FALSE) * _xlfn.POISSON.DIST(4,L2276,FALSE)</f>
        <v>4.3628445349292251E-7</v>
      </c>
      <c r="AJ2276" s="13">
        <f t="shared" ref="AJ2276:AJ2335" si="3103">_xlfn.POISSON.DIST(2,K2276,FALSE) * _xlfn.POISSON.DIST(4,L2276,FALSE)</f>
        <v>1.6834810508684833E-7</v>
      </c>
      <c r="AK2276" s="13">
        <f t="shared" ref="AK2276:AK2335" si="3104">_xlfn.POISSON.DIST(3,K2276,FALSE) * _xlfn.POISSON.DIST(4,L2276,FALSE)</f>
        <v>4.3306737549217285E-8</v>
      </c>
      <c r="AL2276" s="13">
        <f t="shared" ref="AL2276:AL2335" si="3105">_xlfn.POISSON.DIST(5,K2276,FALSE) * _xlfn.POISSON.DIST(5,L2276,FALSE)</f>
        <v>1.9344330882380281E-11</v>
      </c>
      <c r="AM2276" s="13">
        <f t="shared" ref="AM2276:AM2335" si="3106">_xlfn.POISSON.DIST(5,K2276,FALSE) * _xlfn.POISSON.DIST(0,L2276,FALSE)</f>
        <v>9.7820221350900611E-4</v>
      </c>
      <c r="AN2276" s="13">
        <f t="shared" ref="AN2276:AN2335" si="3107">_xlfn.POISSON.DIST(5,K2276,FALSE) * _xlfn.POISSON.DIST(1,L2276,FALSE)</f>
        <v>7.3365166013175496E-5</v>
      </c>
      <c r="AO2276" s="13">
        <f t="shared" ref="AO2276:AO2335" si="3108">_xlfn.POISSON.DIST(5,K2276,FALSE) * _xlfn.POISSON.DIST(2,L2276,FALSE)</f>
        <v>2.751193725494082E-6</v>
      </c>
      <c r="AP2276" s="13">
        <f t="shared" ref="AP2276:AP2335" si="3109">_xlfn.POISSON.DIST(5,K2276,FALSE) * _xlfn.POISSON.DIST(3,L2276,FALSE)</f>
        <v>6.8779843137352107E-8</v>
      </c>
      <c r="AQ2276" s="13">
        <f t="shared" ref="AQ2276:AQ2335" si="3110">_xlfn.POISSON.DIST(5,K2276,FALSE) * _xlfn.POISSON.DIST(4,L2276,FALSE)</f>
        <v>1.2896220588253516E-9</v>
      </c>
      <c r="AR2276" s="13">
        <f t="shared" ref="AR2276:AR2335" si="3111">_xlfn.POISSON.DIST(0,K2276,FALSE) * _xlfn.POISSON.DIST(5,L2276,FALSE)</f>
        <v>8.4799346684696414E-9</v>
      </c>
      <c r="AS2276" s="13">
        <f t="shared" ref="AS2276:AS2335" si="3112">_xlfn.POISSON.DIST(1,K2276,FALSE) * _xlfn.POISSON.DIST(5,L2276,FALSE)</f>
        <v>6.5442668023938396E-9</v>
      </c>
      <c r="AT2276" s="13">
        <f t="shared" ref="AT2276:AT2335" si="3113">_xlfn.POISSON.DIST(2,K2276,FALSE) * _xlfn.POISSON.DIST(5,L2276,FALSE)</f>
        <v>2.5252215763027257E-9</v>
      </c>
      <c r="AU2276" s="13">
        <f t="shared" ref="AU2276:AU2335" si="3114">_xlfn.POISSON.DIST(3,K2276,FALSE) * _xlfn.POISSON.DIST(5,L2276,FALSE)</f>
        <v>6.4960106323825946E-10</v>
      </c>
      <c r="AV2276" s="13">
        <f t="shared" ref="AV2276:AV2335" si="3115">_xlfn.POISSON.DIST(4,K2276,FALSE) * _xlfn.POISSON.DIST(5,L2276,FALSE)</f>
        <v>1.2533005380208555E-10</v>
      </c>
      <c r="AW2276" s="13">
        <f t="shared" ref="AW2276:AW2335" si="3116">_xlfn.POISSON.DIST(6,K2276,FALSE) * _xlfn.POISSON.DIST(6,L2276,FALSE)</f>
        <v>3.1101473497291674E-14</v>
      </c>
      <c r="AX2276" s="13">
        <f t="shared" ref="AX2276:AX2335" si="3117">_xlfn.POISSON.DIST(6,K2276,FALSE) * _xlfn.POISSON.DIST(0,L2276,FALSE)</f>
        <v>1.2581889920484576E-4</v>
      </c>
      <c r="AY2276" s="13">
        <f t="shared" ref="AY2276:AY2335" si="3118">_xlfn.POISSON.DIST(6,K2276,FALSE) * _xlfn.POISSON.DIST(1,L2276,FALSE)</f>
        <v>9.436417440363437E-6</v>
      </c>
      <c r="AZ2276" s="13">
        <f t="shared" ref="AZ2276:AZ2335" si="3119">_xlfn.POISSON.DIST(6,K2276,FALSE) * _xlfn.POISSON.DIST(2,L2276,FALSE)</f>
        <v>3.5386565401362901E-7</v>
      </c>
      <c r="BA2276" s="13">
        <f t="shared" ref="BA2276:BA2335" si="3120">_xlfn.POISSON.DIST(6,K2276,FALSE) * _xlfn.POISSON.DIST(3,L2276,FALSE)</f>
        <v>8.8466413503407326E-9</v>
      </c>
      <c r="BB2276" s="13">
        <f t="shared" ref="BB2276:BB2335" si="3121">_xlfn.POISSON.DIST(6,K2276,FALSE) * _xlfn.POISSON.DIST(4,L2276,FALSE)</f>
        <v>1.6587452531888869E-10</v>
      </c>
      <c r="BC2276" s="13">
        <f t="shared" ref="BC2276:BC2335" si="3122">_xlfn.POISSON.DIST(6,K2276,FALSE) * _xlfn.POISSON.DIST(5,L2276,FALSE)</f>
        <v>2.4881178797833311E-12</v>
      </c>
      <c r="BD2276" s="13">
        <f t="shared" ref="BD2276:BD2335" si="3123">_xlfn.POISSON.DIST(0,K2276,FALSE) * _xlfn.POISSON.DIST(6,L2276,FALSE)</f>
        <v>1.0599918335587066E-10</v>
      </c>
      <c r="BE2276" s="13">
        <f t="shared" ref="BE2276:BE2335" si="3124">_xlfn.POISSON.DIST(1,K2276,FALSE) * _xlfn.POISSON.DIST(6,L2276,FALSE)</f>
        <v>8.1803335029923101E-11</v>
      </c>
      <c r="BF2276" s="13">
        <f t="shared" ref="BF2276:BF2335" si="3125">_xlfn.POISSON.DIST(2,K2276,FALSE) * _xlfn.POISSON.DIST(6,L2276,FALSE)</f>
        <v>3.1565269703784112E-11</v>
      </c>
      <c r="BG2276" s="13">
        <f t="shared" ref="BG2276:BG2335" si="3126">_xlfn.POISSON.DIST(3,K2276,FALSE) * _xlfn.POISSON.DIST(6,L2276,FALSE)</f>
        <v>8.1200132904782526E-12</v>
      </c>
      <c r="BH2276" s="13">
        <f t="shared" ref="BH2276:BH2335" si="3127">_xlfn.POISSON.DIST(4,K2276,FALSE) * _xlfn.POISSON.DIST(6,L2276,FALSE)</f>
        <v>1.5666256725260713E-12</v>
      </c>
      <c r="BI2276" s="13">
        <f t="shared" ref="BI2276:BI2335" si="3128">_xlfn.POISSON.DIST(5,K2276,FALSE) * _xlfn.POISSON.DIST(6,L2276,FALSE)</f>
        <v>2.4180413602975382E-13</v>
      </c>
      <c r="BJ2276" s="14">
        <f t="shared" ref="BJ2276:BJ2335" si="3129">SUM(N2276,Q2276,T2276,W2276,X2276,Y2276,AD2276,AE2276,AF2276,AG2276,AM2276,AN2276,AO2276,AP2276,AQ2276,AX2276,AY2276,AZ2276,BA2276,BB2276,BC2276)</f>
        <v>0.51162843231479527</v>
      </c>
      <c r="BK2276" s="14">
        <f t="shared" ref="BK2276:BK2335" si="3130">SUM(M2276,P2276,S2276,V2276,AC2276,AL2276,AY2276)</f>
        <v>0.45400313369844514</v>
      </c>
      <c r="BL2276" s="14">
        <f t="shared" ref="BL2276:BL2335" si="3131">SUM(O2276,R2276,U2276,AA2276,AB2276,AH2276,AI2276,AJ2276,AK2276,AR2276,AS2276,AT2276,AU2276,AV2276,BD2276,BE2276,BF2276,BG2276,BH2276,BI2276)</f>
        <v>3.4331191621322976E-2</v>
      </c>
      <c r="BM2276" s="14">
        <f t="shared" ref="BM2276:BM2335" si="3132">SUM(S2276:BI2276)</f>
        <v>5.4359270362361739E-2</v>
      </c>
      <c r="BN2276" s="14">
        <f t="shared" ref="BN2276:BN2335" si="3133">SUM(M2276:R2276)</f>
        <v>0.94562420173361361</v>
      </c>
    </row>
    <row r="2277" spans="1:66" x14ac:dyDescent="0.25">
      <c r="A2277" t="s">
        <v>345</v>
      </c>
      <c r="B2277" t="s">
        <v>241</v>
      </c>
      <c r="C2277" t="s">
        <v>319</v>
      </c>
      <c r="D2277" s="7" t="s">
        <v>449</v>
      </c>
      <c r="E2277" s="10">
        <f>VLOOKUP(A2277,home!$A$2:$E$404,3,FALSE)</f>
        <v>1.5690999999999999</v>
      </c>
      <c r="F2277" s="10">
        <f>VLOOKUP(B2277,home!$B$2:$E$404,3,FALSE)</f>
        <v>0.92700000000000005</v>
      </c>
      <c r="G2277" s="10">
        <f>VLOOKUP(C2277,away!$B$2:$E$404,4,FALSE)</f>
        <v>1.2109000000000001</v>
      </c>
      <c r="H2277" s="10">
        <f>VLOOKUP(A2277,away!$A$2:$E$404,3,FALSE)</f>
        <v>1.1701999999999999</v>
      </c>
      <c r="I2277" s="10">
        <f>VLOOKUP(C2277,away!$B$2:$E$404,3,FALSE)</f>
        <v>0.51270000000000004</v>
      </c>
      <c r="J2277" s="10">
        <f>VLOOKUP(B2277,home!$B$2:$E$404,4,FALSE)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345</v>
      </c>
      <c r="B2278" t="s">
        <v>239</v>
      </c>
      <c r="C2278" t="s">
        <v>237</v>
      </c>
      <c r="D2278" s="7" t="s">
        <v>449</v>
      </c>
      <c r="E2278" s="10">
        <f>VLOOKUP(A2278,home!$A$2:$E$404,3,FALSE)</f>
        <v>1.5690999999999999</v>
      </c>
      <c r="F2278" s="10">
        <f>VLOOKUP(B2278,home!$B$2:$E$404,3,FALSE)</f>
        <v>1.4658</v>
      </c>
      <c r="G2278" s="10">
        <f>VLOOKUP(C2278,away!$B$2:$E$404,4,FALSE)</f>
        <v>0.63729999999999998</v>
      </c>
      <c r="H2278" s="10">
        <f>VLOOKUP(A2278,away!$A$2:$E$404,3,FALSE)</f>
        <v>1.1701999999999999</v>
      </c>
      <c r="I2278" s="10">
        <f>VLOOKUP(C2278,away!$B$2:$E$404,3,FALSE)</f>
        <v>0.94</v>
      </c>
      <c r="J2278" s="10">
        <f>VLOOKUP(B2278,home!$B$2:$E$404,4,FALSE)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346</v>
      </c>
      <c r="B2279" t="s">
        <v>324</v>
      </c>
      <c r="C2279" t="s">
        <v>246</v>
      </c>
      <c r="D2279" s="7" t="s">
        <v>449</v>
      </c>
      <c r="E2279" s="10">
        <f>VLOOKUP(A2279,home!$A$2:$E$404,3,FALSE)</f>
        <v>1.254</v>
      </c>
      <c r="F2279" s="10">
        <f>VLOOKUP(B2279,home!$B$2:$E$404,3,FALSE)</f>
        <v>0.74429999999999996</v>
      </c>
      <c r="G2279" s="10">
        <f>VLOOKUP(C2279,away!$B$2:$E$404,4,FALSE)</f>
        <v>1.8441000000000001</v>
      </c>
      <c r="H2279" s="10">
        <f>VLOOKUP(A2279,away!$A$2:$E$404,3,FALSE)</f>
        <v>0.9476</v>
      </c>
      <c r="I2279" s="10">
        <f>VLOOKUP(C2279,away!$B$2:$E$404,3,FALSE)</f>
        <v>0.59360000000000002</v>
      </c>
      <c r="J2279" s="10">
        <f>VLOOKUP(B2279,home!$B$2:$E$404,4,FALSE)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346</v>
      </c>
      <c r="B2280" t="s">
        <v>322</v>
      </c>
      <c r="C2280" t="s">
        <v>250</v>
      </c>
      <c r="D2280" s="7" t="s">
        <v>449</v>
      </c>
      <c r="E2280" s="10">
        <f>VLOOKUP(A2280,home!$A$2:$E$404,3,FALSE)</f>
        <v>1.254</v>
      </c>
      <c r="F2280" s="10">
        <f>VLOOKUP(B2280,home!$B$2:$E$404,3,FALSE)</f>
        <v>0.84730000000000005</v>
      </c>
      <c r="G2280" s="10">
        <f>VLOOKUP(C2280,away!$B$2:$E$404,4,FALSE)</f>
        <v>0.69779999999999998</v>
      </c>
      <c r="H2280" s="10">
        <f>VLOOKUP(A2280,away!$A$2:$E$404,3,FALSE)</f>
        <v>0.9476</v>
      </c>
      <c r="I2280" s="10">
        <f>VLOOKUP(C2280,away!$B$2:$E$404,3,FALSE)</f>
        <v>0.98929999999999996</v>
      </c>
      <c r="J2280" s="10">
        <f>VLOOKUP(B2280,home!$B$2:$E$404,4,FALSE)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337</v>
      </c>
      <c r="B2281" t="s">
        <v>80</v>
      </c>
      <c r="C2281" t="s">
        <v>71</v>
      </c>
      <c r="D2281" s="7" t="s">
        <v>450</v>
      </c>
      <c r="E2281" s="10">
        <f>VLOOKUP(A2281,home!$A$2:$E$404,3,FALSE)</f>
        <v>1.2959000000000001</v>
      </c>
      <c r="F2281" s="10">
        <f>VLOOKUP(B2281,home!$B$2:$E$404,3,FALSE)</f>
        <v>1.3504</v>
      </c>
      <c r="G2281" s="10">
        <f>VLOOKUP(C2281,away!$B$2:$E$404,4,FALSE)</f>
        <v>1.0288999999999999</v>
      </c>
      <c r="H2281" s="10">
        <f>VLOOKUP(A2281,away!$A$2:$E$404,3,FALSE)</f>
        <v>1</v>
      </c>
      <c r="I2281" s="10">
        <f>VLOOKUP(C2281,away!$B$2:$E$404,3,FALSE)</f>
        <v>1</v>
      </c>
      <c r="J2281" s="10">
        <f>VLOOKUP(B2281,home!$B$2:$E$404,4,FALSE)</f>
        <v>1.25</v>
      </c>
      <c r="K2281" s="12">
        <f t="shared" si="3078"/>
        <v>1.800557879104</v>
      </c>
      <c r="L2281" s="12">
        <f t="shared" si="3079"/>
        <v>1.25</v>
      </c>
      <c r="M2281" s="13">
        <f t="shared" si="3080"/>
        <v>4.7332511205202488E-2</v>
      </c>
      <c r="N2281" s="13">
        <f t="shared" si="3081"/>
        <v>8.5224925988305694E-2</v>
      </c>
      <c r="O2281" s="13">
        <f t="shared" si="3082"/>
        <v>5.916563900650311E-2</v>
      </c>
      <c r="P2281" s="13">
        <f t="shared" si="3083"/>
        <v>0.10653115748538212</v>
      </c>
      <c r="Q2281" s="13">
        <f t="shared" si="3084"/>
        <v>7.6726205992149549E-2</v>
      </c>
      <c r="R2281" s="13">
        <f t="shared" si="3085"/>
        <v>3.6978524379064438E-2</v>
      </c>
      <c r="S2281" s="13">
        <f t="shared" si="3086"/>
        <v>5.9942348431366831E-2</v>
      </c>
      <c r="T2281" s="13">
        <f t="shared" si="3087"/>
        <v>9.5907757490186943E-2</v>
      </c>
      <c r="U2281" s="13">
        <f t="shared" si="3088"/>
        <v>6.6581973428363819E-2</v>
      </c>
      <c r="V2281" s="13">
        <f t="shared" si="3089"/>
        <v>1.4990231633346514E-2</v>
      </c>
      <c r="W2281" s="13">
        <f t="shared" si="3090"/>
        <v>4.6049991577640469E-2</v>
      </c>
      <c r="X2281" s="13">
        <f t="shared" si="3091"/>
        <v>5.7562489472050588E-2</v>
      </c>
      <c r="Y2281" s="13">
        <f t="shared" si="3092"/>
        <v>3.5976555920031614E-2</v>
      </c>
      <c r="Z2281" s="13">
        <f t="shared" si="3093"/>
        <v>1.5407718491276857E-2</v>
      </c>
      <c r="AA2281" s="13">
        <f t="shared" si="3094"/>
        <v>2.7742488928484937E-2</v>
      </c>
      <c r="AB2281" s="13">
        <f t="shared" si="3095"/>
        <v>2.4975978513069524E-2</v>
      </c>
      <c r="AC2281" s="13">
        <f t="shared" si="3096"/>
        <v>2.1086546622668834E-3</v>
      </c>
      <c r="AD2281" s="13">
        <f t="shared" si="3097"/>
        <v>2.0728918791948367E-2</v>
      </c>
      <c r="AE2281" s="13">
        <f t="shared" si="3098"/>
        <v>2.5911148489935462E-2</v>
      </c>
      <c r="AF2281" s="13">
        <f t="shared" si="3099"/>
        <v>1.6194467806209662E-2</v>
      </c>
      <c r="AG2281" s="13">
        <f t="shared" si="3100"/>
        <v>6.7476949192540291E-3</v>
      </c>
      <c r="AH2281" s="13">
        <f t="shared" si="3101"/>
        <v>4.8149120285240167E-3</v>
      </c>
      <c r="AI2281" s="13">
        <f t="shared" si="3102"/>
        <v>8.6695277901515412E-3</v>
      </c>
      <c r="AJ2281" s="13">
        <f t="shared" si="3103"/>
        <v>7.8049932853342247E-3</v>
      </c>
      <c r="AK2281" s="13">
        <f t="shared" si="3104"/>
        <v>4.6844473854207843E-3</v>
      </c>
      <c r="AL2281" s="13">
        <f t="shared" si="3105"/>
        <v>1.8983773832270082E-4</v>
      </c>
      <c r="AM2281" s="13">
        <f t="shared" si="3106"/>
        <v>7.4647236112299143E-3</v>
      </c>
      <c r="AN2281" s="13">
        <f t="shared" si="3107"/>
        <v>9.3309045140373935E-3</v>
      </c>
      <c r="AO2281" s="13">
        <f t="shared" si="3108"/>
        <v>5.8318153212733696E-3</v>
      </c>
      <c r="AP2281" s="13">
        <f t="shared" si="3109"/>
        <v>2.429923050530572E-3</v>
      </c>
      <c r="AQ2281" s="13">
        <f t="shared" si="3110"/>
        <v>7.5935095329080361E-4</v>
      </c>
      <c r="AR2281" s="13">
        <f t="shared" si="3111"/>
        <v>1.2037280071310037E-3</v>
      </c>
      <c r="AS2281" s="13">
        <f t="shared" si="3112"/>
        <v>2.1673819475378844E-3</v>
      </c>
      <c r="AT2281" s="13">
        <f t="shared" si="3113"/>
        <v>1.9512483213335555E-3</v>
      </c>
      <c r="AU2281" s="13">
        <f t="shared" si="3114"/>
        <v>1.1711118463551956E-3</v>
      </c>
      <c r="AV2281" s="13">
        <f t="shared" si="3115"/>
        <v>5.2716366556672075E-4</v>
      </c>
      <c r="AW2281" s="13">
        <f t="shared" si="3116"/>
        <v>1.1868535954452172E-5</v>
      </c>
      <c r="AX2281" s="13">
        <f t="shared" si="3117"/>
        <v>2.2401111522556143E-3</v>
      </c>
      <c r="AY2281" s="13">
        <f t="shared" si="3118"/>
        <v>2.8001389403195182E-3</v>
      </c>
      <c r="AZ2281" s="13">
        <f t="shared" si="3119"/>
        <v>1.7500868376996985E-3</v>
      </c>
      <c r="BA2281" s="13">
        <f t="shared" si="3120"/>
        <v>7.2920284904154148E-4</v>
      </c>
      <c r="BB2281" s="13">
        <f t="shared" si="3121"/>
        <v>2.2787589032548166E-4</v>
      </c>
      <c r="BC2281" s="13">
        <f t="shared" si="3122"/>
        <v>5.6968972581370394E-5</v>
      </c>
      <c r="BD2281" s="13">
        <f t="shared" si="3123"/>
        <v>2.5077666815229263E-4</v>
      </c>
      <c r="BE2281" s="13">
        <f t="shared" si="3124"/>
        <v>4.5153790573705958E-4</v>
      </c>
      <c r="BF2281" s="13">
        <f t="shared" si="3125"/>
        <v>4.0651006694449103E-4</v>
      </c>
      <c r="BG2281" s="13">
        <f t="shared" si="3126"/>
        <v>2.439816346573326E-4</v>
      </c>
      <c r="BH2281" s="13">
        <f t="shared" si="3127"/>
        <v>1.0982576365973355E-4</v>
      </c>
      <c r="BI2281" s="13">
        <f t="shared" si="3128"/>
        <v>3.9549528817229362E-5</v>
      </c>
      <c r="BJ2281" s="14">
        <f t="shared" si="3129"/>
        <v>0.50065125854029757</v>
      </c>
      <c r="BK2281" s="14">
        <f t="shared" si="3130"/>
        <v>0.23389488009620707</v>
      </c>
      <c r="BL2281" s="14">
        <f t="shared" si="3131"/>
        <v>0.24994130010080889</v>
      </c>
      <c r="BM2281" s="14">
        <f t="shared" si="3132"/>
        <v>0.58514792276761796</v>
      </c>
      <c r="BN2281" s="14">
        <f t="shared" si="3133"/>
        <v>0.41195896405660737</v>
      </c>
    </row>
    <row r="2282" spans="1:66" x14ac:dyDescent="0.25">
      <c r="A2282" t="s">
        <v>337</v>
      </c>
      <c r="B2282" t="s">
        <v>72</v>
      </c>
      <c r="C2282" t="s">
        <v>93</v>
      </c>
      <c r="D2282" s="7" t="s">
        <v>450</v>
      </c>
      <c r="E2282" s="10">
        <f>VLOOKUP(A2282,home!$A$2:$E$404,3,FALSE)</f>
        <v>1.2959000000000001</v>
      </c>
      <c r="F2282" s="10">
        <f>VLOOKUP(B2282,home!$B$2:$E$404,3,FALSE)</f>
        <v>0.96460000000000001</v>
      </c>
      <c r="G2282" s="10">
        <f>VLOOKUP(C2282,away!$B$2:$E$404,4,FALSE)</f>
        <v>1.0288999999999999</v>
      </c>
      <c r="H2282" s="10">
        <f>VLOOKUP(A2282,away!$A$2:$E$404,3,FALSE)</f>
        <v>1</v>
      </c>
      <c r="I2282" s="10">
        <f>VLOOKUP(C2282,away!$B$2:$E$404,3,FALSE)</f>
        <v>0.66669999999999996</v>
      </c>
      <c r="J2282" s="10">
        <f>VLOOKUP(B2282,home!$B$2:$E$404,4,FALSE)</f>
        <v>0.5</v>
      </c>
      <c r="K2282" s="12">
        <f t="shared" si="3078"/>
        <v>1.286150866546</v>
      </c>
      <c r="L2282" s="12">
        <f t="shared" si="3079"/>
        <v>0.33334999999999998</v>
      </c>
      <c r="M2282" s="13">
        <f t="shared" si="3080"/>
        <v>0.19799750160059992</v>
      </c>
      <c r="N2282" s="13">
        <f t="shared" si="3081"/>
        <v>0.25465465825755462</v>
      </c>
      <c r="O2282" s="13">
        <f t="shared" si="3082"/>
        <v>6.600246715855998E-2</v>
      </c>
      <c r="P2282" s="13">
        <f t="shared" si="3083"/>
        <v>8.4889130330155826E-2</v>
      </c>
      <c r="Q2282" s="13">
        <f t="shared" si="3084"/>
        <v>0.16376215469396471</v>
      </c>
      <c r="R2282" s="13">
        <f t="shared" si="3085"/>
        <v>1.1000961213652984E-2</v>
      </c>
      <c r="S2282" s="13">
        <f t="shared" si="3086"/>
        <v>9.0988072954910834E-3</v>
      </c>
      <c r="T2282" s="13">
        <f t="shared" si="3087"/>
        <v>5.459011426723314E-2</v>
      </c>
      <c r="U2282" s="13">
        <f t="shared" si="3088"/>
        <v>1.4148895797778721E-2</v>
      </c>
      <c r="V2282" s="13">
        <f t="shared" si="3089"/>
        <v>4.3344533368797435E-4</v>
      </c>
      <c r="W2282" s="13">
        <f t="shared" si="3090"/>
        <v>7.0207612389027618E-2</v>
      </c>
      <c r="X2282" s="13">
        <f t="shared" si="3091"/>
        <v>2.3403707589882358E-2</v>
      </c>
      <c r="Y2282" s="13">
        <f t="shared" si="3092"/>
        <v>3.9008129625436416E-3</v>
      </c>
      <c r="Z2282" s="13">
        <f t="shared" si="3093"/>
        <v>1.2223901401904075E-3</v>
      </c>
      <c r="AA2282" s="13">
        <f t="shared" si="3094"/>
        <v>1.572178138063179E-3</v>
      </c>
      <c r="AB2282" s="13">
        <f t="shared" si="3095"/>
        <v>1.0110291373173176E-3</v>
      </c>
      <c r="AC2282" s="13">
        <f t="shared" si="3096"/>
        <v>1.1614665944326758E-5</v>
      </c>
      <c r="AD2282" s="13">
        <f t="shared" si="3097"/>
        <v>2.257439537806839E-2</v>
      </c>
      <c r="AE2282" s="13">
        <f t="shared" si="3098"/>
        <v>7.5251746992790972E-3</v>
      </c>
      <c r="AF2282" s="13">
        <f t="shared" si="3099"/>
        <v>1.2542584930023434E-3</v>
      </c>
      <c r="AG2282" s="13">
        <f t="shared" si="3100"/>
        <v>1.3936902288077708E-4</v>
      </c>
      <c r="AH2282" s="13">
        <f t="shared" si="3101"/>
        <v>1.0187093830811808E-4</v>
      </c>
      <c r="AI2282" s="13">
        <f t="shared" si="3102"/>
        <v>1.3102139558084016E-4</v>
      </c>
      <c r="AJ2282" s="13">
        <f t="shared" si="3103"/>
        <v>8.4256640731181952E-5</v>
      </c>
      <c r="AK2282" s="13">
        <f t="shared" si="3104"/>
        <v>3.6122250496221562E-5</v>
      </c>
      <c r="AL2282" s="13">
        <f t="shared" si="3105"/>
        <v>1.9918612772762166E-7</v>
      </c>
      <c r="AM2282" s="13">
        <f t="shared" si="3106"/>
        <v>5.8068156354509322E-3</v>
      </c>
      <c r="AN2282" s="13">
        <f t="shared" si="3107"/>
        <v>1.9357019920775681E-3</v>
      </c>
      <c r="AO2282" s="13">
        <f t="shared" si="3108"/>
        <v>3.2263312952952866E-4</v>
      </c>
      <c r="AP2282" s="13">
        <f t="shared" si="3109"/>
        <v>3.5849917909556132E-5</v>
      </c>
      <c r="AQ2282" s="13">
        <f t="shared" si="3110"/>
        <v>2.9876425337876335E-6</v>
      </c>
      <c r="AR2282" s="13">
        <f t="shared" si="3111"/>
        <v>6.7917354570022369E-6</v>
      </c>
      <c r="AS2282" s="13">
        <f t="shared" si="3112"/>
        <v>8.7351964433746204E-6</v>
      </c>
      <c r="AT2282" s="13">
        <f t="shared" si="3113"/>
        <v>5.6173902375479039E-6</v>
      </c>
      <c r="AU2282" s="13">
        <f t="shared" si="3114"/>
        <v>2.408270440583093E-6</v>
      </c>
      <c r="AV2282" s="13">
        <f t="shared" si="3115"/>
        <v>7.743497785082656E-7</v>
      </c>
      <c r="AW2282" s="13">
        <f t="shared" si="3116"/>
        <v>2.372187221771865E-9</v>
      </c>
      <c r="AX2282" s="13">
        <f t="shared" si="3117"/>
        <v>1.2447401602346786E-3</v>
      </c>
      <c r="AY2282" s="13">
        <f t="shared" si="3118"/>
        <v>4.1493413241423007E-4</v>
      </c>
      <c r="AZ2282" s="13">
        <f t="shared" si="3119"/>
        <v>6.9159146520141797E-5</v>
      </c>
      <c r="BA2282" s="13">
        <f t="shared" si="3120"/>
        <v>7.6847338308297573E-6</v>
      </c>
      <c r="BB2282" s="13">
        <f t="shared" si="3121"/>
        <v>6.4042650562677479E-7</v>
      </c>
      <c r="BC2282" s="13">
        <f t="shared" si="3122"/>
        <v>4.2697235130137104E-8</v>
      </c>
      <c r="BD2282" s="13">
        <f t="shared" si="3123"/>
        <v>3.7733750243194891E-7</v>
      </c>
      <c r="BE2282" s="13">
        <f t="shared" si="3124"/>
        <v>4.8531295573315447E-7</v>
      </c>
      <c r="BF2282" s="13">
        <f t="shared" si="3125"/>
        <v>3.120928392810987E-7</v>
      </c>
      <c r="BG2282" s="13">
        <f t="shared" si="3126"/>
        <v>1.337994918947289E-7</v>
      </c>
      <c r="BH2282" s="13">
        <f t="shared" si="3127"/>
        <v>4.3021583110955012E-8</v>
      </c>
      <c r="BI2282" s="13">
        <f t="shared" si="3128"/>
        <v>1.1066449279667104E-8</v>
      </c>
      <c r="BJ2282" s="14">
        <f t="shared" si="3129"/>
        <v>0.61185344736767855</v>
      </c>
      <c r="BK2282" s="14">
        <f t="shared" si="3130"/>
        <v>0.29284563254442109</v>
      </c>
      <c r="BL2282" s="14">
        <f t="shared" si="3131"/>
        <v>9.4114492243667316E-2</v>
      </c>
      <c r="BM2282" s="14">
        <f t="shared" si="3132"/>
        <v>0.22131415728124254</v>
      </c>
      <c r="BN2282" s="14">
        <f t="shared" si="3133"/>
        <v>0.778306873254488</v>
      </c>
    </row>
    <row r="2283" spans="1:66" x14ac:dyDescent="0.25">
      <c r="A2283" t="s">
        <v>337</v>
      </c>
      <c r="B2283" t="s">
        <v>87</v>
      </c>
      <c r="C2283" t="s">
        <v>81</v>
      </c>
      <c r="D2283" s="7" t="s">
        <v>450</v>
      </c>
      <c r="E2283" s="10">
        <f>VLOOKUP(A2283,home!$A$2:$E$404,3,FALSE)</f>
        <v>1.2959000000000001</v>
      </c>
      <c r="F2283" s="10">
        <f>VLOOKUP(B2283,home!$B$2:$E$404,3,FALSE)</f>
        <v>0</v>
      </c>
      <c r="G2283" s="10">
        <f>VLOOKUP(C2283,away!$B$2:$E$404,4,FALSE)</f>
        <v>2.1221000000000001</v>
      </c>
      <c r="H2283" s="10">
        <f>VLOOKUP(A2283,away!$A$2:$E$404,3,FALSE)</f>
        <v>1</v>
      </c>
      <c r="I2283" s="10">
        <f>VLOOKUP(C2283,away!$B$2:$E$404,3,FALSE)</f>
        <v>0.5</v>
      </c>
      <c r="J2283" s="10">
        <f>VLOOKUP(B2283,home!$B$2:$E$404,4,FALSE)</f>
        <v>0.66669999999999996</v>
      </c>
      <c r="K2283" s="12">
        <f t="shared" si="3078"/>
        <v>0</v>
      </c>
      <c r="L2283" s="12">
        <f t="shared" si="3079"/>
        <v>0.33334999999999998</v>
      </c>
      <c r="M2283" s="13">
        <f t="shared" si="3080"/>
        <v>0.71651936848479736</v>
      </c>
      <c r="N2283" s="13">
        <f t="shared" si="3081"/>
        <v>0</v>
      </c>
      <c r="O2283" s="13">
        <f t="shared" si="3082"/>
        <v>0.23885173148440719</v>
      </c>
      <c r="P2283" s="13">
        <f t="shared" si="3083"/>
        <v>0</v>
      </c>
      <c r="Q2283" s="13">
        <f t="shared" si="3084"/>
        <v>0</v>
      </c>
      <c r="R2283" s="13">
        <f t="shared" si="3085"/>
        <v>3.9810612345163567E-2</v>
      </c>
      <c r="S2283" s="13">
        <f t="shared" si="3086"/>
        <v>0</v>
      </c>
      <c r="T2283" s="13">
        <f t="shared" si="3087"/>
        <v>0</v>
      </c>
      <c r="U2283" s="13">
        <f t="shared" si="3088"/>
        <v>0</v>
      </c>
      <c r="V2283" s="13">
        <f t="shared" si="3089"/>
        <v>0</v>
      </c>
      <c r="W2283" s="13">
        <f t="shared" si="3090"/>
        <v>0</v>
      </c>
      <c r="X2283" s="13">
        <f t="shared" si="3091"/>
        <v>0</v>
      </c>
      <c r="Y2283" s="13">
        <f t="shared" si="3092"/>
        <v>0</v>
      </c>
      <c r="Z2283" s="13">
        <f t="shared" si="3093"/>
        <v>4.4236225417534254E-3</v>
      </c>
      <c r="AA2283" s="13">
        <f t="shared" si="3094"/>
        <v>0</v>
      </c>
      <c r="AB2283" s="13">
        <f t="shared" si="3095"/>
        <v>0</v>
      </c>
      <c r="AC2283" s="13">
        <f t="shared" si="3096"/>
        <v>0</v>
      </c>
      <c r="AD2283" s="13">
        <f t="shared" si="3097"/>
        <v>0</v>
      </c>
      <c r="AE2283" s="13">
        <f t="shared" si="3098"/>
        <v>0</v>
      </c>
      <c r="AF2283" s="13">
        <f t="shared" si="3099"/>
        <v>0</v>
      </c>
      <c r="AG2283" s="13">
        <f t="shared" si="3100"/>
        <v>0</v>
      </c>
      <c r="AH2283" s="13">
        <f t="shared" si="3101"/>
        <v>3.6865364357337605E-4</v>
      </c>
      <c r="AI2283" s="13">
        <f t="shared" si="3102"/>
        <v>0</v>
      </c>
      <c r="AJ2283" s="13">
        <f t="shared" si="3103"/>
        <v>0</v>
      </c>
      <c r="AK2283" s="13">
        <f t="shared" si="3104"/>
        <v>0</v>
      </c>
      <c r="AL2283" s="13">
        <f t="shared" si="3105"/>
        <v>0</v>
      </c>
      <c r="AM2283" s="13">
        <f t="shared" si="3106"/>
        <v>0</v>
      </c>
      <c r="AN2283" s="13">
        <f t="shared" si="3107"/>
        <v>0</v>
      </c>
      <c r="AO2283" s="13">
        <f t="shared" si="3108"/>
        <v>0</v>
      </c>
      <c r="AP2283" s="13">
        <f t="shared" si="3109"/>
        <v>0</v>
      </c>
      <c r="AQ2283" s="13">
        <f t="shared" si="3110"/>
        <v>0</v>
      </c>
      <c r="AR2283" s="13">
        <f t="shared" si="3111"/>
        <v>2.4578138417036999E-5</v>
      </c>
      <c r="AS2283" s="13">
        <f t="shared" si="3112"/>
        <v>0</v>
      </c>
      <c r="AT2283" s="13">
        <f t="shared" si="3113"/>
        <v>0</v>
      </c>
      <c r="AU2283" s="13">
        <f t="shared" si="3114"/>
        <v>0</v>
      </c>
      <c r="AV2283" s="13">
        <f t="shared" si="3115"/>
        <v>0</v>
      </c>
      <c r="AW2283" s="13">
        <f t="shared" si="3116"/>
        <v>0</v>
      </c>
      <c r="AX2283" s="13">
        <f t="shared" si="3117"/>
        <v>0</v>
      </c>
      <c r="AY2283" s="13">
        <f t="shared" si="3118"/>
        <v>0</v>
      </c>
      <c r="AZ2283" s="13">
        <f t="shared" si="3119"/>
        <v>0</v>
      </c>
      <c r="BA2283" s="13">
        <f t="shared" si="3120"/>
        <v>0</v>
      </c>
      <c r="BB2283" s="13">
        <f t="shared" si="3121"/>
        <v>0</v>
      </c>
      <c r="BC2283" s="13">
        <f t="shared" si="3122"/>
        <v>0</v>
      </c>
      <c r="BD2283" s="13">
        <f t="shared" si="3123"/>
        <v>1.365520406886546E-6</v>
      </c>
      <c r="BE2283" s="13">
        <f t="shared" si="3124"/>
        <v>0</v>
      </c>
      <c r="BF2283" s="13">
        <f t="shared" si="3125"/>
        <v>0</v>
      </c>
      <c r="BG2283" s="13">
        <f t="shared" si="3126"/>
        <v>0</v>
      </c>
      <c r="BH2283" s="13">
        <f t="shared" si="3127"/>
        <v>0</v>
      </c>
      <c r="BI2283" s="13">
        <f t="shared" si="3128"/>
        <v>0</v>
      </c>
      <c r="BJ2283" s="14">
        <f t="shared" si="3129"/>
        <v>0</v>
      </c>
      <c r="BK2283" s="14">
        <f t="shared" si="3130"/>
        <v>0.71651936848479736</v>
      </c>
      <c r="BL2283" s="14">
        <f t="shared" si="3131"/>
        <v>0.27905694113196805</v>
      </c>
      <c r="BM2283" s="14">
        <f t="shared" si="3132"/>
        <v>4.8182198441507253E-3</v>
      </c>
      <c r="BN2283" s="14">
        <f t="shared" si="3133"/>
        <v>0.99518171231436814</v>
      </c>
    </row>
    <row r="2284" spans="1:66" x14ac:dyDescent="0.25">
      <c r="A2284" t="s">
        <v>337</v>
      </c>
      <c r="B2284" t="s">
        <v>89</v>
      </c>
      <c r="C2284" t="s">
        <v>82</v>
      </c>
      <c r="D2284" s="7" t="s">
        <v>450</v>
      </c>
      <c r="E2284" s="10">
        <f>VLOOKUP(A2284,home!$A$2:$E$404,3,FALSE)</f>
        <v>1.2959000000000001</v>
      </c>
      <c r="F2284" s="10">
        <f>VLOOKUP(B2284,home!$B$2:$E$404,3,FALSE)</f>
        <v>1.0288999999999999</v>
      </c>
      <c r="G2284" s="10">
        <f>VLOOKUP(C2284,away!$B$2:$E$404,4,FALSE)</f>
        <v>1.3504</v>
      </c>
      <c r="H2284" s="10">
        <f>VLOOKUP(A2284,away!$A$2:$E$404,3,FALSE)</f>
        <v>1</v>
      </c>
      <c r="I2284" s="10">
        <f>VLOOKUP(C2284,away!$B$2:$E$404,3,FALSE)</f>
        <v>1.75</v>
      </c>
      <c r="J2284" s="10">
        <f>VLOOKUP(B2284,home!$B$2:$E$404,4,FALSE)</f>
        <v>0</v>
      </c>
      <c r="K2284" s="12">
        <f t="shared" si="3078"/>
        <v>1.800557879104</v>
      </c>
      <c r="L2284" s="12">
        <f t="shared" si="3079"/>
        <v>0</v>
      </c>
      <c r="M2284" s="13">
        <f t="shared" si="3080"/>
        <v>0.16520669714406219</v>
      </c>
      <c r="N2284" s="13">
        <f t="shared" si="3081"/>
        <v>0.29746422022348945</v>
      </c>
      <c r="O2284" s="13">
        <f t="shared" si="3082"/>
        <v>0</v>
      </c>
      <c r="P2284" s="13">
        <f t="shared" si="3083"/>
        <v>0</v>
      </c>
      <c r="Q2284" s="13">
        <f t="shared" si="3084"/>
        <v>0.26780077273746572</v>
      </c>
      <c r="R2284" s="13">
        <f t="shared" si="3085"/>
        <v>0</v>
      </c>
      <c r="S2284" s="13">
        <f t="shared" si="3086"/>
        <v>0</v>
      </c>
      <c r="T2284" s="13">
        <f t="shared" si="3087"/>
        <v>0</v>
      </c>
      <c r="U2284" s="13">
        <f t="shared" si="3088"/>
        <v>0</v>
      </c>
      <c r="V2284" s="13">
        <f t="shared" si="3089"/>
        <v>0</v>
      </c>
      <c r="W2284" s="13">
        <f t="shared" si="3090"/>
        <v>0.16073026379419453</v>
      </c>
      <c r="X2284" s="13">
        <f t="shared" si="3091"/>
        <v>0</v>
      </c>
      <c r="Y2284" s="13">
        <f t="shared" si="3092"/>
        <v>0</v>
      </c>
      <c r="Z2284" s="13">
        <f t="shared" si="3093"/>
        <v>0</v>
      </c>
      <c r="AA2284" s="13">
        <f t="shared" si="3094"/>
        <v>0</v>
      </c>
      <c r="AB2284" s="13">
        <f t="shared" si="3095"/>
        <v>0</v>
      </c>
      <c r="AC2284" s="13">
        <f t="shared" si="3096"/>
        <v>0</v>
      </c>
      <c r="AD2284" s="13">
        <f t="shared" si="3097"/>
        <v>7.2351035721275408E-2</v>
      </c>
      <c r="AE2284" s="13">
        <f t="shared" si="3098"/>
        <v>0</v>
      </c>
      <c r="AF2284" s="13">
        <f t="shared" si="3099"/>
        <v>0</v>
      </c>
      <c r="AG2284" s="13">
        <f t="shared" si="3100"/>
        <v>0</v>
      </c>
      <c r="AH2284" s="13">
        <f t="shared" si="3101"/>
        <v>0</v>
      </c>
      <c r="AI2284" s="13">
        <f t="shared" si="3102"/>
        <v>0</v>
      </c>
      <c r="AJ2284" s="13">
        <f t="shared" si="3103"/>
        <v>0</v>
      </c>
      <c r="AK2284" s="13">
        <f t="shared" si="3104"/>
        <v>0</v>
      </c>
      <c r="AL2284" s="13">
        <f t="shared" si="3105"/>
        <v>0</v>
      </c>
      <c r="AM2284" s="13">
        <f t="shared" si="3106"/>
        <v>2.6054445485855456E-2</v>
      </c>
      <c r="AN2284" s="13">
        <f t="shared" si="3107"/>
        <v>0</v>
      </c>
      <c r="AO2284" s="13">
        <f t="shared" si="3108"/>
        <v>0</v>
      </c>
      <c r="AP2284" s="13">
        <f t="shared" si="3109"/>
        <v>0</v>
      </c>
      <c r="AQ2284" s="13">
        <f t="shared" si="3110"/>
        <v>0</v>
      </c>
      <c r="AR2284" s="13">
        <f t="shared" si="3111"/>
        <v>0</v>
      </c>
      <c r="AS2284" s="13">
        <f t="shared" si="3112"/>
        <v>0</v>
      </c>
      <c r="AT2284" s="13">
        <f t="shared" si="3113"/>
        <v>0</v>
      </c>
      <c r="AU2284" s="13">
        <f t="shared" si="3114"/>
        <v>0</v>
      </c>
      <c r="AV2284" s="13">
        <f t="shared" si="3115"/>
        <v>0</v>
      </c>
      <c r="AW2284" s="13">
        <f t="shared" si="3116"/>
        <v>0</v>
      </c>
      <c r="AX2284" s="13">
        <f t="shared" si="3117"/>
        <v>7.8187561842071145E-3</v>
      </c>
      <c r="AY2284" s="13">
        <f t="shared" si="3118"/>
        <v>0</v>
      </c>
      <c r="AZ2284" s="13">
        <f t="shared" si="3119"/>
        <v>0</v>
      </c>
      <c r="BA2284" s="13">
        <f t="shared" si="3120"/>
        <v>0</v>
      </c>
      <c r="BB2284" s="13">
        <f t="shared" si="3121"/>
        <v>0</v>
      </c>
      <c r="BC2284" s="13">
        <f t="shared" si="3122"/>
        <v>0</v>
      </c>
      <c r="BD2284" s="13">
        <f t="shared" si="3123"/>
        <v>0</v>
      </c>
      <c r="BE2284" s="13">
        <f t="shared" si="3124"/>
        <v>0</v>
      </c>
      <c r="BF2284" s="13">
        <f t="shared" si="3125"/>
        <v>0</v>
      </c>
      <c r="BG2284" s="13">
        <f t="shared" si="3126"/>
        <v>0</v>
      </c>
      <c r="BH2284" s="13">
        <f t="shared" si="3127"/>
        <v>0</v>
      </c>
      <c r="BI2284" s="13">
        <f t="shared" si="3128"/>
        <v>0</v>
      </c>
      <c r="BJ2284" s="14">
        <f t="shared" si="3129"/>
        <v>0.83221949414648777</v>
      </c>
      <c r="BK2284" s="14">
        <f t="shared" si="3130"/>
        <v>0.16520669714406219</v>
      </c>
      <c r="BL2284" s="14">
        <f t="shared" si="3131"/>
        <v>0</v>
      </c>
      <c r="BM2284" s="14">
        <f t="shared" si="3132"/>
        <v>0.26695450118553254</v>
      </c>
      <c r="BN2284" s="14">
        <f t="shared" si="3133"/>
        <v>0.73047169010501733</v>
      </c>
    </row>
    <row r="2285" spans="1:66" x14ac:dyDescent="0.25">
      <c r="A2285" t="s">
        <v>337</v>
      </c>
      <c r="B2285" t="s">
        <v>91</v>
      </c>
      <c r="C2285" t="s">
        <v>83</v>
      </c>
      <c r="D2285" s="7" t="s">
        <v>450</v>
      </c>
      <c r="E2285" s="10">
        <f>VLOOKUP(A2285,home!$A$2:$E$404,3,FALSE)</f>
        <v>1.2959000000000001</v>
      </c>
      <c r="F2285" s="10">
        <f>VLOOKUP(B2285,home!$B$2:$E$404,3,FALSE)</f>
        <v>0.57869999999999999</v>
      </c>
      <c r="G2285" s="10">
        <f>VLOOKUP(C2285,away!$B$2:$E$404,4,FALSE)</f>
        <v>0.51439999999999997</v>
      </c>
      <c r="H2285" s="10">
        <f>VLOOKUP(A2285,away!$A$2:$E$404,3,FALSE)</f>
        <v>1</v>
      </c>
      <c r="I2285" s="10">
        <f>VLOOKUP(C2285,away!$B$2:$E$404,3,FALSE)</f>
        <v>0.66669999999999996</v>
      </c>
      <c r="J2285" s="10">
        <f>VLOOKUP(B2285,home!$B$2:$E$404,4,FALSE)</f>
        <v>1.5</v>
      </c>
      <c r="K2285" s="12">
        <f t="shared" si="3078"/>
        <v>0.38576776255200002</v>
      </c>
      <c r="L2285" s="12">
        <f t="shared" si="3079"/>
        <v>1.0000499999999999</v>
      </c>
      <c r="M2285" s="13">
        <f t="shared" si="3080"/>
        <v>0.25011917803975831</v>
      </c>
      <c r="N2285" s="13">
        <f t="shared" si="3081"/>
        <v>9.6487915683742903E-2</v>
      </c>
      <c r="O2285" s="13">
        <f t="shared" si="3082"/>
        <v>0.25013168399866026</v>
      </c>
      <c r="P2285" s="13">
        <f t="shared" si="3083"/>
        <v>9.6492740079527073E-2</v>
      </c>
      <c r="Q2285" s="13">
        <f t="shared" si="3084"/>
        <v>1.8610963673311765E-2</v>
      </c>
      <c r="R2285" s="13">
        <f t="shared" si="3085"/>
        <v>0.12507209529143007</v>
      </c>
      <c r="S2285" s="13">
        <f t="shared" si="3086"/>
        <v>9.3064124081032491E-3</v>
      </c>
      <c r="T2285" s="13">
        <f t="shared" si="3087"/>
        <v>1.8611894221495427E-2</v>
      </c>
      <c r="U2285" s="13">
        <f t="shared" si="3088"/>
        <v>4.8248782358265511E-2</v>
      </c>
      <c r="V2285" s="13">
        <f t="shared" si="3089"/>
        <v>3.9892148863941821E-4</v>
      </c>
      <c r="W2285" s="13">
        <f t="shared" si="3090"/>
        <v>2.3931699383966769E-3</v>
      </c>
      <c r="X2285" s="13">
        <f t="shared" si="3091"/>
        <v>2.393289596893596E-3</v>
      </c>
      <c r="Y2285" s="13">
        <f t="shared" si="3092"/>
        <v>1.1967046306867201E-3</v>
      </c>
      <c r="Z2285" s="13">
        <f t="shared" si="3093"/>
        <v>4.1692782965398217E-2</v>
      </c>
      <c r="AA2285" s="13">
        <f t="shared" si="3094"/>
        <v>1.608373159912781E-2</v>
      </c>
      <c r="AB2285" s="13">
        <f t="shared" si="3095"/>
        <v>3.1022925762412179E-3</v>
      </c>
      <c r="AC2285" s="13">
        <f t="shared" si="3096"/>
        <v>9.6186715411779192E-6</v>
      </c>
      <c r="AD2285" s="13">
        <f t="shared" si="3097"/>
        <v>2.3080195313549841E-4</v>
      </c>
      <c r="AE2285" s="13">
        <f t="shared" si="3098"/>
        <v>2.3081349323315513E-4</v>
      </c>
      <c r="AF2285" s="13">
        <f t="shared" si="3099"/>
        <v>1.1541251695390838E-4</v>
      </c>
      <c r="AG2285" s="13">
        <f t="shared" si="3100"/>
        <v>3.8472762526585358E-5</v>
      </c>
      <c r="AH2285" s="13">
        <f t="shared" si="3101"/>
        <v>1.042371690113662E-2</v>
      </c>
      <c r="AI2285" s="13">
        <f t="shared" si="3102"/>
        <v>4.0211339464269408E-3</v>
      </c>
      <c r="AJ2285" s="13">
        <f t="shared" si="3103"/>
        <v>7.7561192271750738E-4</v>
      </c>
      <c r="AK2285" s="13">
        <f t="shared" si="3104"/>
        <v>9.9735358678462521E-5</v>
      </c>
      <c r="AL2285" s="13">
        <f t="shared" si="3105"/>
        <v>1.4843035711331044E-7</v>
      </c>
      <c r="AM2285" s="13">
        <f t="shared" si="3106"/>
        <v>1.7807190610742553E-5</v>
      </c>
      <c r="AN2285" s="13">
        <f t="shared" si="3107"/>
        <v>1.7808080970273085E-5</v>
      </c>
      <c r="AO2285" s="13">
        <f t="shared" si="3108"/>
        <v>8.9044856871607977E-6</v>
      </c>
      <c r="AP2285" s="13">
        <f t="shared" si="3109"/>
        <v>2.9683103038150522E-6</v>
      </c>
      <c r="AQ2285" s="13">
        <f t="shared" si="3110"/>
        <v>7.4211467983256059E-7</v>
      </c>
      <c r="AR2285" s="13">
        <f t="shared" si="3111"/>
        <v>2.0848476173963354E-3</v>
      </c>
      <c r="AS2285" s="13">
        <f t="shared" si="3112"/>
        <v>8.0426700062485239E-4</v>
      </c>
      <c r="AT2285" s="13">
        <f t="shared" si="3113"/>
        <v>1.5513014066272866E-4</v>
      </c>
      <c r="AU2285" s="13">
        <f t="shared" si="3114"/>
        <v>1.9948069089279287E-5</v>
      </c>
      <c r="AV2285" s="13">
        <f t="shared" si="3115"/>
        <v>1.9238304949509956E-6</v>
      </c>
      <c r="AW2285" s="13">
        <f t="shared" si="3116"/>
        <v>1.5906252705759445E-9</v>
      </c>
      <c r="AX2285" s="13">
        <f t="shared" si="3117"/>
        <v>1.1449066798738562E-6</v>
      </c>
      <c r="AY2285" s="13">
        <f t="shared" si="3118"/>
        <v>1.1449639252078498E-6</v>
      </c>
      <c r="AZ2285" s="13">
        <f t="shared" si="3119"/>
        <v>5.7251058670205488E-7</v>
      </c>
      <c r="BA2285" s="13">
        <f t="shared" si="3120"/>
        <v>1.9084640407713002E-7</v>
      </c>
      <c r="BB2285" s="13">
        <f t="shared" si="3121"/>
        <v>4.7713986599333457E-8</v>
      </c>
      <c r="BC2285" s="13">
        <f t="shared" si="3122"/>
        <v>9.5432744597326853E-9</v>
      </c>
      <c r="BD2285" s="13">
        <f t="shared" si="3123"/>
        <v>3.4749197662953398E-4</v>
      </c>
      <c r="BE2285" s="13">
        <f t="shared" si="3124"/>
        <v>1.3405120232914719E-4</v>
      </c>
      <c r="BF2285" s="13">
        <f t="shared" si="3125"/>
        <v>2.5856316194960285E-5</v>
      </c>
      <c r="BG2285" s="13">
        <f t="shared" si="3126"/>
        <v>3.3248444154556235E-6</v>
      </c>
      <c r="BH2285" s="13">
        <f t="shared" si="3127"/>
        <v>3.2065444774595702E-7</v>
      </c>
      <c r="BI2285" s="13">
        <f t="shared" si="3128"/>
        <v>2.4739629771861003E-8</v>
      </c>
      <c r="BJ2285" s="14">
        <f t="shared" si="3129"/>
        <v>0.14036077913748485</v>
      </c>
      <c r="BK2285" s="14">
        <f t="shared" si="3130"/>
        <v>0.35632816408185158</v>
      </c>
      <c r="BL2285" s="14">
        <f t="shared" si="3131"/>
        <v>0.4615359703445992</v>
      </c>
      <c r="BM2285" s="14">
        <f t="shared" si="3132"/>
        <v>0.16300197638960345</v>
      </c>
      <c r="BN2285" s="14">
        <f t="shared" si="3133"/>
        <v>0.83691457676643033</v>
      </c>
    </row>
    <row r="2286" spans="1:66" x14ac:dyDescent="0.25">
      <c r="A2286" t="s">
        <v>337</v>
      </c>
      <c r="B2286" t="s">
        <v>95</v>
      </c>
      <c r="C2286" t="s">
        <v>78</v>
      </c>
      <c r="D2286" s="7" t="s">
        <v>450</v>
      </c>
      <c r="E2286" s="10">
        <f>VLOOKUP(A2286,home!$A$2:$E$404,3,FALSE)</f>
        <v>1.2959000000000001</v>
      </c>
      <c r="F2286" s="10">
        <f>VLOOKUP(B2286,home!$B$2:$E$404,3,FALSE)</f>
        <v>0.96460000000000001</v>
      </c>
      <c r="G2286" s="10">
        <f>VLOOKUP(C2286,away!$B$2:$E$404,4,FALSE)</f>
        <v>0.57869999999999999</v>
      </c>
      <c r="H2286" s="10">
        <f>VLOOKUP(A2286,away!$A$2:$E$404,3,FALSE)</f>
        <v>1</v>
      </c>
      <c r="I2286" s="10">
        <f>VLOOKUP(C2286,away!$B$2:$E$404,3,FALSE)</f>
        <v>1</v>
      </c>
      <c r="J2286" s="10">
        <f>VLOOKUP(B2286,home!$B$2:$E$404,4,FALSE)</f>
        <v>0.25</v>
      </c>
      <c r="K2286" s="12">
        <f t="shared" si="3078"/>
        <v>0.72338954851799997</v>
      </c>
      <c r="L2286" s="12">
        <f t="shared" si="3079"/>
        <v>0.25</v>
      </c>
      <c r="M2286" s="13">
        <f t="shared" si="3080"/>
        <v>0.37780029294499734</v>
      </c>
      <c r="N2286" s="13">
        <f t="shared" si="3081"/>
        <v>0.27329678334344981</v>
      </c>
      <c r="O2286" s="13">
        <f t="shared" si="3082"/>
        <v>9.4450073236249335E-2</v>
      </c>
      <c r="P2286" s="13">
        <f t="shared" si="3083"/>
        <v>6.8324195835862453E-2</v>
      </c>
      <c r="Q2286" s="13">
        <f t="shared" si="3084"/>
        <v>9.8850018357119901E-2</v>
      </c>
      <c r="R2286" s="13">
        <f t="shared" si="3085"/>
        <v>1.1806259154531167E-2</v>
      </c>
      <c r="S2286" s="13">
        <f t="shared" si="3086"/>
        <v>3.0890630736599969E-3</v>
      </c>
      <c r="T2286" s="13">
        <f t="shared" si="3087"/>
        <v>2.4712504589279975E-2</v>
      </c>
      <c r="U2286" s="13">
        <f t="shared" si="3088"/>
        <v>8.5405244794828066E-3</v>
      </c>
      <c r="V2286" s="13">
        <f t="shared" si="3089"/>
        <v>6.2072109505514761E-5</v>
      </c>
      <c r="W2286" s="13">
        <f t="shared" si="3090"/>
        <v>2.3835690050117656E-2</v>
      </c>
      <c r="X2286" s="13">
        <f t="shared" si="3091"/>
        <v>5.9589225125294141E-3</v>
      </c>
      <c r="Y2286" s="13">
        <f t="shared" si="3092"/>
        <v>7.4486531406617676E-4</v>
      </c>
      <c r="Z2286" s="13">
        <f t="shared" si="3093"/>
        <v>9.8385492954426441E-4</v>
      </c>
      <c r="AA2286" s="13">
        <f t="shared" si="3094"/>
        <v>7.1171037329023417E-4</v>
      </c>
      <c r="AB2286" s="13">
        <f t="shared" si="3095"/>
        <v>2.5742192280499981E-4</v>
      </c>
      <c r="AC2286" s="13">
        <f t="shared" si="3096"/>
        <v>7.0159867610553358E-7</v>
      </c>
      <c r="AD2286" s="13">
        <f t="shared" si="3097"/>
        <v>4.3106222659923983E-3</v>
      </c>
      <c r="AE2286" s="13">
        <f t="shared" si="3098"/>
        <v>1.0776555664980996E-3</v>
      </c>
      <c r="AF2286" s="13">
        <f t="shared" si="3099"/>
        <v>1.3470694581226245E-4</v>
      </c>
      <c r="AG2286" s="13">
        <f t="shared" si="3100"/>
        <v>1.1225578817688541E-5</v>
      </c>
      <c r="AH2286" s="13">
        <f t="shared" si="3101"/>
        <v>6.1490933096516499E-5</v>
      </c>
      <c r="AI2286" s="13">
        <f t="shared" si="3102"/>
        <v>4.4481898330639616E-5</v>
      </c>
      <c r="AJ2286" s="13">
        <f t="shared" si="3103"/>
        <v>1.6088870175312482E-5</v>
      </c>
      <c r="AK2286" s="13">
        <f t="shared" si="3104"/>
        <v>3.8795068440946709E-6</v>
      </c>
      <c r="AL2286" s="13">
        <f t="shared" si="3105"/>
        <v>5.0752914954880865E-9</v>
      </c>
      <c r="AM2286" s="13">
        <f t="shared" si="3106"/>
        <v>6.2365181896557593E-4</v>
      </c>
      <c r="AN2286" s="13">
        <f t="shared" si="3107"/>
        <v>1.5591295474139398E-4</v>
      </c>
      <c r="AO2286" s="13">
        <f t="shared" si="3108"/>
        <v>1.9489119342674248E-5</v>
      </c>
      <c r="AP2286" s="13">
        <f t="shared" si="3109"/>
        <v>1.6240932785561881E-6</v>
      </c>
      <c r="AQ2286" s="13">
        <f t="shared" si="3110"/>
        <v>1.015058299097617E-7</v>
      </c>
      <c r="AR2286" s="13">
        <f t="shared" si="3111"/>
        <v>3.0745466548258254E-6</v>
      </c>
      <c r="AS2286" s="13">
        <f t="shared" si="3112"/>
        <v>2.2240949165319814E-6</v>
      </c>
      <c r="AT2286" s="13">
        <f t="shared" si="3113"/>
        <v>8.0444350876562433E-7</v>
      </c>
      <c r="AU2286" s="13">
        <f t="shared" si="3114"/>
        <v>1.9397534220473357E-7</v>
      </c>
      <c r="AV2286" s="13">
        <f t="shared" si="3115"/>
        <v>3.507993380527668E-8</v>
      </c>
      <c r="AW2286" s="13">
        <f t="shared" si="3116"/>
        <v>2.5495922385544247E-11</v>
      </c>
      <c r="AX2286" s="13">
        <f t="shared" si="3117"/>
        <v>7.5190534625656208E-5</v>
      </c>
      <c r="AY2286" s="13">
        <f t="shared" si="3118"/>
        <v>1.8797633656414052E-5</v>
      </c>
      <c r="AZ2286" s="13">
        <f t="shared" si="3119"/>
        <v>2.3497042070517565E-6</v>
      </c>
      <c r="BA2286" s="13">
        <f t="shared" si="3120"/>
        <v>1.9580868392097979E-7</v>
      </c>
      <c r="BB2286" s="13">
        <f t="shared" si="3121"/>
        <v>1.2238042745061232E-8</v>
      </c>
      <c r="BC2286" s="13">
        <f t="shared" si="3122"/>
        <v>6.1190213725306176E-10</v>
      </c>
      <c r="BD2286" s="13">
        <f t="shared" si="3123"/>
        <v>1.2810611061774277E-7</v>
      </c>
      <c r="BE2286" s="13">
        <f t="shared" si="3124"/>
        <v>9.2670621522165912E-8</v>
      </c>
      <c r="BF2286" s="13">
        <f t="shared" si="3125"/>
        <v>3.3518479531901023E-8</v>
      </c>
      <c r="BG2286" s="13">
        <f t="shared" si="3126"/>
        <v>8.0823059251972358E-9</v>
      </c>
      <c r="BH2286" s="13">
        <f t="shared" si="3127"/>
        <v>1.4616639085531957E-9</v>
      </c>
      <c r="BI2286" s="13">
        <f t="shared" si="3128"/>
        <v>2.1147047897867034E-10</v>
      </c>
      <c r="BJ2286" s="14">
        <f t="shared" si="3129"/>
        <v>0.43383032054695936</v>
      </c>
      <c r="BK2286" s="14">
        <f t="shared" si="3130"/>
        <v>0.44929512827164936</v>
      </c>
      <c r="BL2286" s="14">
        <f t="shared" si="3131"/>
        <v>0.11589852656581325</v>
      </c>
      <c r="BM2286" s="14">
        <f t="shared" si="3132"/>
        <v>7.5461409833595727E-2</v>
      </c>
      <c r="BN2286" s="14">
        <f t="shared" si="3133"/>
        <v>0.92452762287221002</v>
      </c>
    </row>
    <row r="2287" spans="1:66" x14ac:dyDescent="0.25">
      <c r="A2287" t="s">
        <v>337</v>
      </c>
      <c r="B2287" t="s">
        <v>74</v>
      </c>
      <c r="C2287" t="s">
        <v>90</v>
      </c>
      <c r="D2287" s="7" t="s">
        <v>450</v>
      </c>
      <c r="E2287" s="10">
        <f>VLOOKUP(A2287,home!$A$2:$E$404,3,FALSE)</f>
        <v>1.2959000000000001</v>
      </c>
      <c r="F2287" s="10">
        <f>VLOOKUP(B2287,home!$B$2:$E$404,3,FALSE)</f>
        <v>0.57869999999999999</v>
      </c>
      <c r="G2287" s="10">
        <f>VLOOKUP(C2287,away!$B$2:$E$404,4,FALSE)</f>
        <v>0.25719999999999998</v>
      </c>
      <c r="H2287" s="10">
        <f>VLOOKUP(A2287,away!$A$2:$E$404,3,FALSE)</f>
        <v>1</v>
      </c>
      <c r="I2287" s="10">
        <f>VLOOKUP(C2287,away!$B$2:$E$404,3,FALSE)</f>
        <v>1</v>
      </c>
      <c r="J2287" s="10">
        <f>VLOOKUP(B2287,home!$B$2:$E$404,4,FALSE)</f>
        <v>1.75</v>
      </c>
      <c r="K2287" s="12">
        <f t="shared" si="3078"/>
        <v>0.19288388127600001</v>
      </c>
      <c r="L2287" s="12">
        <f t="shared" si="3079"/>
        <v>1.75</v>
      </c>
      <c r="M2287" s="13">
        <f t="shared" si="3080"/>
        <v>0.14329012165005561</v>
      </c>
      <c r="N2287" s="13">
        <f t="shared" si="3081"/>
        <v>2.7638354812372926E-2</v>
      </c>
      <c r="O2287" s="13">
        <f t="shared" si="3082"/>
        <v>0.25075771288759729</v>
      </c>
      <c r="P2287" s="13">
        <f t="shared" si="3083"/>
        <v>4.8367120921652615E-2</v>
      </c>
      <c r="Q2287" s="13">
        <f t="shared" si="3084"/>
        <v>2.6654965741468519E-3</v>
      </c>
      <c r="R2287" s="13">
        <f t="shared" si="3085"/>
        <v>0.21941299877664772</v>
      </c>
      <c r="S2287" s="13">
        <f t="shared" si="3086"/>
        <v>4.0815416291623673E-3</v>
      </c>
      <c r="T2287" s="13">
        <f t="shared" si="3087"/>
        <v>4.66461900475699E-3</v>
      </c>
      <c r="U2287" s="13">
        <f t="shared" si="3088"/>
        <v>4.232123080644605E-2</v>
      </c>
      <c r="V2287" s="13">
        <f t="shared" si="3089"/>
        <v>1.5307903158769004E-4</v>
      </c>
      <c r="W2287" s="13">
        <f t="shared" si="3090"/>
        <v>1.7137710824977534E-4</v>
      </c>
      <c r="X2287" s="13">
        <f t="shared" si="3091"/>
        <v>2.9990993943710683E-4</v>
      </c>
      <c r="Y2287" s="13">
        <f t="shared" si="3092"/>
        <v>2.6242119700746854E-4</v>
      </c>
      <c r="Z2287" s="13">
        <f t="shared" si="3093"/>
        <v>0.12799091595304454</v>
      </c>
      <c r="AA2287" s="13">
        <f t="shared" si="3094"/>
        <v>2.4687384637093537E-2</v>
      </c>
      <c r="AB2287" s="13">
        <f t="shared" si="3095"/>
        <v>2.3808992836780482E-3</v>
      </c>
      <c r="AC2287" s="13">
        <f t="shared" si="3096"/>
        <v>3.2294585044099279E-6</v>
      </c>
      <c r="AD2287" s="13">
        <f t="shared" si="3097"/>
        <v>8.2639704502684681E-6</v>
      </c>
      <c r="AE2287" s="13">
        <f t="shared" si="3098"/>
        <v>1.4461948287969819E-5</v>
      </c>
      <c r="AF2287" s="13">
        <f t="shared" si="3099"/>
        <v>1.2654204751973595E-5</v>
      </c>
      <c r="AG2287" s="13">
        <f t="shared" si="3100"/>
        <v>7.381619438651266E-6</v>
      </c>
      <c r="AH2287" s="13">
        <f t="shared" si="3101"/>
        <v>5.5996025729456965E-2</v>
      </c>
      <c r="AI2287" s="13">
        <f t="shared" si="3102"/>
        <v>1.080073077872842E-2</v>
      </c>
      <c r="AJ2287" s="13">
        <f t="shared" si="3103"/>
        <v>1.0416434366091458E-3</v>
      </c>
      <c r="AK2287" s="13">
        <f t="shared" si="3104"/>
        <v>6.6972076319614374E-5</v>
      </c>
      <c r="AL2287" s="13">
        <f t="shared" si="3105"/>
        <v>4.3603734352526139E-8</v>
      </c>
      <c r="AM2287" s="13">
        <f t="shared" si="3106"/>
        <v>3.1879733903959138E-7</v>
      </c>
      <c r="AN2287" s="13">
        <f t="shared" si="3107"/>
        <v>5.5789534331928487E-7</v>
      </c>
      <c r="AO2287" s="13">
        <f t="shared" si="3108"/>
        <v>4.8815842540437438E-7</v>
      </c>
      <c r="AP2287" s="13">
        <f t="shared" si="3109"/>
        <v>2.8475908148588512E-7</v>
      </c>
      <c r="AQ2287" s="13">
        <f t="shared" si="3110"/>
        <v>1.2458209815007471E-7</v>
      </c>
      <c r="AR2287" s="13">
        <f t="shared" si="3111"/>
        <v>1.9598609005309933E-2</v>
      </c>
      <c r="AS2287" s="13">
        <f t="shared" si="3112"/>
        <v>3.780255772554946E-3</v>
      </c>
      <c r="AT2287" s="13">
        <f t="shared" si="3113"/>
        <v>3.6457520281320092E-4</v>
      </c>
      <c r="AU2287" s="13">
        <f t="shared" si="3114"/>
        <v>2.3440226711865023E-5</v>
      </c>
      <c r="AV2287" s="13">
        <f t="shared" si="3115"/>
        <v>1.1303104765434744E-6</v>
      </c>
      <c r="AW2287" s="13">
        <f t="shared" si="3116"/>
        <v>4.0884168500208482E-10</v>
      </c>
      <c r="AX2287" s="13">
        <f t="shared" si="3117"/>
        <v>1.02484780157362E-8</v>
      </c>
      <c r="AY2287" s="13">
        <f t="shared" si="3118"/>
        <v>1.7934836527538349E-8</v>
      </c>
      <c r="AZ2287" s="13">
        <f t="shared" si="3119"/>
        <v>1.569298196159606E-8</v>
      </c>
      <c r="BA2287" s="13">
        <f t="shared" si="3120"/>
        <v>9.1542394775977047E-9</v>
      </c>
      <c r="BB2287" s="13">
        <f t="shared" si="3121"/>
        <v>4.0049797714489946E-9</v>
      </c>
      <c r="BC2287" s="13">
        <f t="shared" si="3122"/>
        <v>1.4017429200071476E-9</v>
      </c>
      <c r="BD2287" s="13">
        <f t="shared" si="3123"/>
        <v>5.7162609598820652E-3</v>
      </c>
      <c r="BE2287" s="13">
        <f t="shared" si="3124"/>
        <v>1.1025746003285261E-3</v>
      </c>
      <c r="BF2287" s="13">
        <f t="shared" si="3125"/>
        <v>1.063344341538503E-4</v>
      </c>
      <c r="BG2287" s="13">
        <f t="shared" si="3126"/>
        <v>6.8367327909606326E-6</v>
      </c>
      <c r="BH2287" s="13">
        <f t="shared" si="3127"/>
        <v>3.2967388899184676E-7</v>
      </c>
      <c r="BI2287" s="13">
        <f t="shared" si="3128"/>
        <v>1.2717755852820126E-8</v>
      </c>
      <c r="BJ2287" s="14">
        <f t="shared" si="3129"/>
        <v>3.5746773008446073E-2</v>
      </c>
      <c r="BK2287" s="14">
        <f t="shared" si="3130"/>
        <v>0.19589515422953357</v>
      </c>
      <c r="BL2287" s="14">
        <f t="shared" si="3131"/>
        <v>0.63816595804924348</v>
      </c>
      <c r="BM2287" s="14">
        <f t="shared" si="3132"/>
        <v>0.30566697809179966</v>
      </c>
      <c r="BN2287" s="14">
        <f t="shared" si="3133"/>
        <v>0.69213180562247301</v>
      </c>
    </row>
    <row r="2288" spans="1:66" x14ac:dyDescent="0.25">
      <c r="A2288" t="s">
        <v>349</v>
      </c>
      <c r="B2288" t="s">
        <v>101</v>
      </c>
      <c r="C2288" t="s">
        <v>108</v>
      </c>
      <c r="D2288" s="7" t="s">
        <v>450</v>
      </c>
      <c r="E2288" s="10">
        <f>VLOOKUP(A2288,home!$A$2:$E$404,3,FALSE)</f>
        <v>1.6087</v>
      </c>
      <c r="F2288" s="10">
        <f>VLOOKUP(B2288,home!$B$2:$E$404,3,FALSE)</f>
        <v>0.79120000000000001</v>
      </c>
      <c r="G2288" s="10">
        <f>VLOOKUP(C2288,away!$B$2:$E$404,4,FALSE)</f>
        <v>1.036</v>
      </c>
      <c r="H2288" s="10">
        <f>VLOOKUP(A2288,away!$A$2:$E$404,3,FALSE)</f>
        <v>1.2608999999999999</v>
      </c>
      <c r="I2288" s="10">
        <f>VLOOKUP(C2288,away!$B$2:$E$404,3,FALSE)</f>
        <v>0.99139999999999995</v>
      </c>
      <c r="J2288" s="10">
        <f>VLOOKUP(B2288,home!$B$2:$E$404,4,FALSE)</f>
        <v>1.2978000000000001</v>
      </c>
      <c r="K2288" s="12">
        <f t="shared" si="3078"/>
        <v>1.3186243638400001</v>
      </c>
      <c r="L2288" s="12">
        <f t="shared" si="3079"/>
        <v>1.6223230142279998</v>
      </c>
      <c r="M2288" s="13">
        <f t="shared" si="3080"/>
        <v>5.2815668623066643E-2</v>
      </c>
      <c r="N2288" s="13">
        <f t="shared" si="3081"/>
        <v>6.9644027438875517E-2</v>
      </c>
      <c r="O2288" s="13">
        <f t="shared" si="3082"/>
        <v>8.5684074719040673E-2</v>
      </c>
      <c r="P2288" s="13">
        <f t="shared" si="3083"/>
        <v>0.11298510851761405</v>
      </c>
      <c r="Q2288" s="13">
        <f t="shared" si="3084"/>
        <v>4.5917155688421377E-2</v>
      </c>
      <c r="R2288" s="13">
        <f t="shared" si="3085"/>
        <v>6.950362318476562E-2</v>
      </c>
      <c r="S2288" s="13">
        <f t="shared" si="3086"/>
        <v>6.0425414841580649E-2</v>
      </c>
      <c r="T2288" s="13">
        <f t="shared" si="3087"/>
        <v>7.4492458421216115E-2</v>
      </c>
      <c r="U2288" s="13">
        <f t="shared" si="3088"/>
        <v>9.1649170906586655E-2</v>
      </c>
      <c r="V2288" s="13">
        <f t="shared" si="3089"/>
        <v>1.4362682369510466E-2</v>
      </c>
      <c r="W2288" s="13">
        <f t="shared" si="3090"/>
        <v>2.0182493402995636E-2</v>
      </c>
      <c r="X2288" s="13">
        <f t="shared" si="3091"/>
        <v>3.2742523532184604E-2</v>
      </c>
      <c r="Y2288" s="13">
        <f t="shared" si="3092"/>
        <v>2.6559474735082477E-2</v>
      </c>
      <c r="Z2288" s="13">
        <f t="shared" si="3093"/>
        <v>3.7585775821625346E-2</v>
      </c>
      <c r="AA2288" s="13">
        <f t="shared" si="3094"/>
        <v>4.9561519732223579E-2</v>
      </c>
      <c r="AB2288" s="13">
        <f t="shared" si="3095"/>
        <v>3.2676513713923473E-2</v>
      </c>
      <c r="AC2288" s="13">
        <f t="shared" si="3096"/>
        <v>1.9203217393029888E-3</v>
      </c>
      <c r="AD2288" s="13">
        <f t="shared" si="3097"/>
        <v>6.6532818810575295E-3</v>
      </c>
      <c r="AE2288" s="13">
        <f t="shared" si="3098"/>
        <v>1.0793772315785788E-2</v>
      </c>
      <c r="AF2288" s="13">
        <f t="shared" si="3099"/>
        <v>8.7554926191181701E-3</v>
      </c>
      <c r="AG2288" s="13">
        <f t="shared" si="3100"/>
        <v>4.7347457256329299E-3</v>
      </c>
      <c r="AH2288" s="13">
        <f t="shared" si="3101"/>
        <v>1.524406728075928E-2</v>
      </c>
      <c r="AI2288" s="13">
        <f t="shared" si="3102"/>
        <v>2.0101198520425367E-2</v>
      </c>
      <c r="AJ2288" s="13">
        <f t="shared" si="3103"/>
        <v>1.3252965055708728E-2</v>
      </c>
      <c r="AK2288" s="13">
        <f t="shared" si="3104"/>
        <v>5.8252275385258937E-3</v>
      </c>
      <c r="AL2288" s="13">
        <f t="shared" si="3105"/>
        <v>1.6432075235273892E-4</v>
      </c>
      <c r="AM2288" s="13">
        <f t="shared" si="3106"/>
        <v>1.7546359175715362E-3</v>
      </c>
      <c r="AN2288" s="13">
        <f t="shared" si="3107"/>
        <v>2.8465862306673666E-3</v>
      </c>
      <c r="AO2288" s="13">
        <f t="shared" si="3108"/>
        <v>2.3090411769981019E-3</v>
      </c>
      <c r="AP2288" s="13">
        <f t="shared" si="3109"/>
        <v>1.248670214081376E-3</v>
      </c>
      <c r="AQ2288" s="13">
        <f t="shared" si="3110"/>
        <v>5.0643660637130503E-4</v>
      </c>
      <c r="AR2288" s="13">
        <f t="shared" si="3111"/>
        <v>4.9461602360031647E-3</v>
      </c>
      <c r="AS2288" s="13">
        <f t="shared" si="3112"/>
        <v>6.5221273946503774E-3</v>
      </c>
      <c r="AT2288" s="13">
        <f t="shared" si="3113"/>
        <v>4.3001180433271469E-3</v>
      </c>
      <c r="AU2288" s="13">
        <f t="shared" si="3114"/>
        <v>1.8900801397730559E-3</v>
      </c>
      <c r="AV2288" s="13">
        <f t="shared" si="3115"/>
        <v>6.2307643047871601E-4</v>
      </c>
      <c r="AW2288" s="13">
        <f t="shared" si="3116"/>
        <v>9.764462432524866E-6</v>
      </c>
      <c r="AX2288" s="13">
        <f t="shared" si="3117"/>
        <v>3.8561761176309737E-4</v>
      </c>
      <c r="AY2288" s="13">
        <f t="shared" si="3118"/>
        <v>6.2559632625491075E-4</v>
      </c>
      <c r="AZ2288" s="13">
        <f t="shared" si="3119"/>
        <v>5.0745965884991509E-4</v>
      </c>
      <c r="BA2288" s="13">
        <f t="shared" si="3120"/>
        <v>2.7442116111483551E-4</v>
      </c>
      <c r="BB2288" s="13">
        <f t="shared" si="3121"/>
        <v>1.1129994131694189E-4</v>
      </c>
      <c r="BC2288" s="13">
        <f t="shared" si="3122"/>
        <v>3.6112891256140134E-5</v>
      </c>
      <c r="BD2288" s="13">
        <f t="shared" si="3123"/>
        <v>1.3373782638212203E-3</v>
      </c>
      <c r="BE2288" s="13">
        <f t="shared" si="3124"/>
        <v>1.7634995623447005E-3</v>
      </c>
      <c r="BF2288" s="13">
        <f t="shared" si="3125"/>
        <v>1.1626967442644499E-3</v>
      </c>
      <c r="BG2288" s="13">
        <f t="shared" si="3126"/>
        <v>5.1105341824818351E-4</v>
      </c>
      <c r="BH2288" s="13">
        <f t="shared" si="3127"/>
        <v>1.6847187213144208E-4</v>
      </c>
      <c r="BI2288" s="13">
        <f t="shared" si="3128"/>
        <v>4.4430223042851312E-5</v>
      </c>
      <c r="BJ2288" s="14">
        <f t="shared" si="3129"/>
        <v>0.31108130349661556</v>
      </c>
      <c r="BK2288" s="14">
        <f t="shared" si="3130"/>
        <v>0.24329911316968245</v>
      </c>
      <c r="BL2288" s="14">
        <f t="shared" si="3131"/>
        <v>0.40676745298004452</v>
      </c>
      <c r="BM2288" s="14">
        <f t="shared" si="3132"/>
        <v>0.56156815543236205</v>
      </c>
      <c r="BN2288" s="14">
        <f t="shared" si="3133"/>
        <v>0.43654965817178387</v>
      </c>
    </row>
    <row r="2289" spans="1:66" x14ac:dyDescent="0.25">
      <c r="A2289" t="s">
        <v>349</v>
      </c>
      <c r="B2289" t="s">
        <v>104</v>
      </c>
      <c r="C2289" t="s">
        <v>99</v>
      </c>
      <c r="D2289" s="7" t="s">
        <v>450</v>
      </c>
      <c r="E2289" s="10">
        <f>VLOOKUP(A2289,home!$A$2:$E$404,3,FALSE)</f>
        <v>1.6087</v>
      </c>
      <c r="F2289" s="10">
        <f>VLOOKUP(B2289,home!$B$2:$E$404,3,FALSE)</f>
        <v>1.1867000000000001</v>
      </c>
      <c r="G2289" s="10">
        <f>VLOOKUP(C2289,away!$B$2:$E$404,4,FALSE)</f>
        <v>1.0172000000000001</v>
      </c>
      <c r="H2289" s="10">
        <f>VLOOKUP(A2289,away!$A$2:$E$404,3,FALSE)</f>
        <v>1.2608999999999999</v>
      </c>
      <c r="I2289" s="10">
        <f>VLOOKUP(C2289,away!$B$2:$E$404,3,FALSE)</f>
        <v>0.36049999999999999</v>
      </c>
      <c r="J2289" s="10">
        <f>VLOOKUP(B2289,home!$B$2:$E$404,4,FALSE)</f>
        <v>1.0814999999999999</v>
      </c>
      <c r="K2289" s="12">
        <f t="shared" si="3078"/>
        <v>1.9418798517880005</v>
      </c>
      <c r="L2289" s="12">
        <f t="shared" si="3079"/>
        <v>0.4916006376749999</v>
      </c>
      <c r="M2289" s="13">
        <f t="shared" si="3080"/>
        <v>8.7730953926712207E-2</v>
      </c>
      <c r="N2289" s="13">
        <f t="shared" si="3081"/>
        <v>0.17036297180842375</v>
      </c>
      <c r="O2289" s="13">
        <f t="shared" si="3082"/>
        <v>4.312859289420775E-2</v>
      </c>
      <c r="P2289" s="13">
        <f t="shared" si="3083"/>
        <v>8.3750545577229135E-2</v>
      </c>
      <c r="Q2289" s="13">
        <f t="shared" si="3084"/>
        <v>0.16541221122275265</v>
      </c>
      <c r="R2289" s="13">
        <f t="shared" si="3085"/>
        <v>1.0601021884409E-2</v>
      </c>
      <c r="S2289" s="13">
        <f t="shared" si="3086"/>
        <v>1.9987682712144426E-2</v>
      </c>
      <c r="T2289" s="13">
        <f t="shared" si="3087"/>
        <v>8.1316748516336981E-2</v>
      </c>
      <c r="U2289" s="13">
        <f t="shared" si="3088"/>
        <v>2.058591080569749E-2</v>
      </c>
      <c r="V2289" s="13">
        <f t="shared" si="3089"/>
        <v>2.1200921137507138E-3</v>
      </c>
      <c r="W2289" s="13">
        <f t="shared" si="3090"/>
        <v>0.10707021340438813</v>
      </c>
      <c r="X2289" s="13">
        <f t="shared" si="3091"/>
        <v>5.2635785185595522E-2</v>
      </c>
      <c r="Y2289" s="13">
        <f t="shared" si="3092"/>
        <v>1.2937892780881534E-2</v>
      </c>
      <c r="Z2289" s="13">
        <f t="shared" si="3093"/>
        <v>1.7371563727940314E-3</v>
      </c>
      <c r="AA2289" s="13">
        <f t="shared" si="3094"/>
        <v>3.3733489597338536E-3</v>
      </c>
      <c r="AB2289" s="13">
        <f t="shared" si="3095"/>
        <v>3.2753191889785915E-3</v>
      </c>
      <c r="AC2289" s="13">
        <f t="shared" si="3096"/>
        <v>1.2649388788486403E-4</v>
      </c>
      <c r="AD2289" s="13">
        <f t="shared" si="3097"/>
        <v>5.1979372534155723E-2</v>
      </c>
      <c r="AE2289" s="13">
        <f t="shared" si="3098"/>
        <v>2.5553092683737327E-2</v>
      </c>
      <c r="AF2289" s="13">
        <f t="shared" si="3099"/>
        <v>6.2809583289468217E-3</v>
      </c>
      <c r="AG2289" s="13">
        <f t="shared" si="3100"/>
        <v>1.0292410399067866E-3</v>
      </c>
      <c r="AH2289" s="13">
        <f t="shared" si="3101"/>
        <v>2.1349679515168384E-4</v>
      </c>
      <c r="AI2289" s="13">
        <f t="shared" si="3102"/>
        <v>4.145851249263648E-4</v>
      </c>
      <c r="AJ2289" s="13">
        <f t="shared" si="3103"/>
        <v>4.0253725047275962E-4</v>
      </c>
      <c r="AK2289" s="13">
        <f t="shared" si="3104"/>
        <v>2.6055965876239722E-4</v>
      </c>
      <c r="AL2289" s="13">
        <f t="shared" si="3105"/>
        <v>4.8301912373560056E-6</v>
      </c>
      <c r="AM2289" s="13">
        <f t="shared" si="3106"/>
        <v>2.0187539246531907E-2</v>
      </c>
      <c r="AN2289" s="13">
        <f t="shared" si="3107"/>
        <v>9.9242071666841725E-3</v>
      </c>
      <c r="AO2289" s="13">
        <f t="shared" si="3108"/>
        <v>2.439373285780371E-3</v>
      </c>
      <c r="AP2289" s="13">
        <f t="shared" si="3109"/>
        <v>3.997324876056635E-4</v>
      </c>
      <c r="AQ2289" s="13">
        <f t="shared" si="3110"/>
        <v>4.9127186451589525E-5</v>
      </c>
      <c r="AR2289" s="13">
        <f t="shared" si="3111"/>
        <v>2.0991032127627323E-5</v>
      </c>
      <c r="AS2289" s="13">
        <f t="shared" si="3112"/>
        <v>4.0762062356874093E-5</v>
      </c>
      <c r="AT2289" s="13">
        <f t="shared" si="3113"/>
        <v>3.957751380406996E-5</v>
      </c>
      <c r="AU2289" s="13">
        <f t="shared" si="3114"/>
        <v>2.5618258879994974E-5</v>
      </c>
      <c r="AV2289" s="13">
        <f t="shared" si="3115"/>
        <v>1.2436895189237822E-5</v>
      </c>
      <c r="AW2289" s="13">
        <f t="shared" si="3116"/>
        <v>1.2808451206807752E-7</v>
      </c>
      <c r="AX2289" s="13">
        <f t="shared" si="3117"/>
        <v>6.5336292866699707E-3</v>
      </c>
      <c r="AY2289" s="13">
        <f t="shared" si="3118"/>
        <v>3.2119363236590122E-3</v>
      </c>
      <c r="AZ2289" s="13">
        <f t="shared" si="3119"/>
        <v>7.8949497244113257E-4</v>
      </c>
      <c r="BA2289" s="13">
        <f t="shared" si="3120"/>
        <v>1.2937207729775578E-4</v>
      </c>
      <c r="BB2289" s="13">
        <f t="shared" si="3121"/>
        <v>1.5899848924229024E-5</v>
      </c>
      <c r="BC2289" s="13">
        <f t="shared" si="3122"/>
        <v>1.5632751740174299E-6</v>
      </c>
      <c r="BD2289" s="13">
        <f t="shared" si="3123"/>
        <v>1.7198674632330006E-6</v>
      </c>
      <c r="BE2289" s="13">
        <f t="shared" si="3124"/>
        <v>3.3397759745979028E-6</v>
      </c>
      <c r="BF2289" s="13">
        <f t="shared" si="3125"/>
        <v>3.2427218372786512E-6</v>
      </c>
      <c r="BG2289" s="13">
        <f t="shared" si="3126"/>
        <v>2.09899206692146E-6</v>
      </c>
      <c r="BH2289" s="13">
        <f t="shared" si="3127"/>
        <v>1.0189976009544089E-6</v>
      </c>
      <c r="BI2289" s="13">
        <f t="shared" si="3128"/>
        <v>3.9575418206273498E-7</v>
      </c>
      <c r="BJ2289" s="14">
        <f t="shared" si="3129"/>
        <v>0.71826036266234505</v>
      </c>
      <c r="BK2289" s="14">
        <f t="shared" si="3130"/>
        <v>0.19693253473261771</v>
      </c>
      <c r="BL2289" s="14">
        <f t="shared" si="3131"/>
        <v>8.2406574433822766E-2</v>
      </c>
      <c r="BM2289" s="14">
        <f t="shared" si="3132"/>
        <v>0.43513852264869812</v>
      </c>
      <c r="BN2289" s="14">
        <f t="shared" si="3133"/>
        <v>0.56098629731373451</v>
      </c>
    </row>
    <row r="2290" spans="1:66" x14ac:dyDescent="0.25">
      <c r="A2290" t="s">
        <v>349</v>
      </c>
      <c r="B2290" t="s">
        <v>105</v>
      </c>
      <c r="C2290" t="s">
        <v>107</v>
      </c>
      <c r="D2290" s="7" t="s">
        <v>450</v>
      </c>
      <c r="E2290" s="10">
        <f>VLOOKUP(A2290,home!$A$2:$E$404,3,FALSE)</f>
        <v>1.6087</v>
      </c>
      <c r="F2290" s="10">
        <f>VLOOKUP(B2290,home!$B$2:$E$404,3,FALSE)</f>
        <v>1.7613000000000001</v>
      </c>
      <c r="G2290" s="10">
        <f>VLOOKUP(C2290,away!$B$2:$E$404,4,FALSE)</f>
        <v>1.6577</v>
      </c>
      <c r="H2290" s="10">
        <f>VLOOKUP(A2290,away!$A$2:$E$404,3,FALSE)</f>
        <v>1.2608999999999999</v>
      </c>
      <c r="I2290" s="10">
        <f>VLOOKUP(C2290,away!$B$2:$E$404,3,FALSE)</f>
        <v>0.85919999999999996</v>
      </c>
      <c r="J2290" s="10">
        <f>VLOOKUP(B2290,home!$B$2:$E$404,4,FALSE)</f>
        <v>0.33050000000000002</v>
      </c>
      <c r="K2290" s="12">
        <f t="shared" si="3078"/>
        <v>4.6969326669870002</v>
      </c>
      <c r="L2290" s="12">
        <f t="shared" si="3079"/>
        <v>0.35805222504000001</v>
      </c>
      <c r="M2290" s="13">
        <f t="shared" si="3080"/>
        <v>6.3774631121448194E-3</v>
      </c>
      <c r="N2290" s="13">
        <f t="shared" si="3081"/>
        <v>2.9954514823937586E-2</v>
      </c>
      <c r="O2290" s="13">
        <f t="shared" si="3082"/>
        <v>2.2834648574139756E-3</v>
      </c>
      <c r="P2290" s="13">
        <f t="shared" si="3083"/>
        <v>1.0725280682704516E-2</v>
      </c>
      <c r="Q2290" s="13">
        <f t="shared" si="3084"/>
        <v>7.0347169600149376E-2</v>
      </c>
      <c r="R2290" s="13">
        <f t="shared" si="3085"/>
        <v>4.0879983649885998E-4</v>
      </c>
      <c r="S2290" s="13">
        <f t="shared" si="3086"/>
        <v>4.5093026686322925E-3</v>
      </c>
      <c r="T2290" s="13">
        <f t="shared" si="3087"/>
        <v>2.5187960600599732E-2</v>
      </c>
      <c r="U2290" s="13">
        <f t="shared" si="3088"/>
        <v>1.9201053063104404E-3</v>
      </c>
      <c r="V2290" s="13">
        <f t="shared" si="3089"/>
        <v>8.4261190023366208E-4</v>
      </c>
      <c r="W2290" s="13">
        <f t="shared" si="3090"/>
        <v>0.11013863964167217</v>
      </c>
      <c r="X2290" s="13">
        <f t="shared" si="3091"/>
        <v>3.9435384986579468E-2</v>
      </c>
      <c r="Y2290" s="13">
        <f t="shared" si="3092"/>
        <v>7.0599636698768916E-3</v>
      </c>
      <c r="Z2290" s="13">
        <f t="shared" si="3093"/>
        <v>4.8790563684801695E-5</v>
      </c>
      <c r="AA2290" s="13">
        <f t="shared" si="3094"/>
        <v>2.2916599241185477E-4</v>
      </c>
      <c r="AB2290" s="13">
        <f t="shared" si="3095"/>
        <v>5.3818861796086769E-4</v>
      </c>
      <c r="AC2290" s="13">
        <f t="shared" si="3096"/>
        <v>8.8566262337361624E-5</v>
      </c>
      <c r="AD2290" s="13">
        <f t="shared" si="3097"/>
        <v>0.12932844360761989</v>
      </c>
      <c r="AE2290" s="13">
        <f t="shared" si="3098"/>
        <v>4.6306336994668455E-2</v>
      </c>
      <c r="AF2290" s="13">
        <f t="shared" si="3099"/>
        <v>8.2900434971965517E-3</v>
      </c>
      <c r="AG2290" s="13">
        <f t="shared" si="3100"/>
        <v>9.8942283994986986E-4</v>
      </c>
      <c r="AH2290" s="13">
        <f t="shared" si="3101"/>
        <v>4.3673924720747647E-6</v>
      </c>
      <c r="AI2290" s="13">
        <f t="shared" si="3102"/>
        <v>2.0513348371641079E-5</v>
      </c>
      <c r="AJ2290" s="13">
        <f t="shared" si="3103"/>
        <v>4.8174908038022767E-5</v>
      </c>
      <c r="AK2290" s="13">
        <f t="shared" si="3104"/>
        <v>7.542476643096126E-5</v>
      </c>
      <c r="AL2290" s="13">
        <f t="shared" si="3105"/>
        <v>5.9578425206557255E-6</v>
      </c>
      <c r="AM2290" s="13">
        <f t="shared" si="3106"/>
        <v>0.12148939831024315</v>
      </c>
      <c r="AN2290" s="13">
        <f t="shared" si="3107"/>
        <v>4.3499549383753375E-2</v>
      </c>
      <c r="AO2290" s="13">
        <f t="shared" si="3108"/>
        <v>7.7875552225451254E-3</v>
      </c>
      <c r="AP2290" s="13">
        <f t="shared" si="3109"/>
        <v>9.2945049168471862E-4</v>
      </c>
      <c r="AQ2290" s="13">
        <f t="shared" si="3110"/>
        <v>8.3197954153058833E-5</v>
      </c>
      <c r="AR2290" s="13">
        <f t="shared" si="3111"/>
        <v>3.1275091844986316E-7</v>
      </c>
      <c r="AS2290" s="13">
        <f t="shared" si="3112"/>
        <v>1.46897000549735E-6</v>
      </c>
      <c r="AT2290" s="13">
        <f t="shared" si="3113"/>
        <v>3.449826602822287E-6</v>
      </c>
      <c r="AU2290" s="13">
        <f t="shared" si="3114"/>
        <v>5.4012010887455971E-6</v>
      </c>
      <c r="AV2290" s="13">
        <f t="shared" si="3115"/>
        <v>6.342269458673737E-6</v>
      </c>
      <c r="AW2290" s="13">
        <f t="shared" si="3116"/>
        <v>2.7832180364293887E-7</v>
      </c>
      <c r="AX2290" s="13">
        <f t="shared" si="3117"/>
        <v>9.5104587269329369E-2</v>
      </c>
      <c r="AY2290" s="13">
        <f t="shared" si="3118"/>
        <v>3.4052409083294238E-2</v>
      </c>
      <c r="AZ2290" s="13">
        <f t="shared" si="3119"/>
        <v>6.0962704201229017E-3</v>
      </c>
      <c r="BA2290" s="13">
        <f t="shared" si="3120"/>
        <v>7.2759439612351379E-4</v>
      </c>
      <c r="BB2290" s="13">
        <f t="shared" si="3121"/>
        <v>6.5129198114664789E-5</v>
      </c>
      <c r="BC2290" s="13">
        <f t="shared" si="3122"/>
        <v>4.6639308600053406E-6</v>
      </c>
      <c r="BD2290" s="13">
        <f t="shared" si="3123"/>
        <v>1.8663527039046183E-8</v>
      </c>
      <c r="BE2290" s="13">
        <f t="shared" si="3124"/>
        <v>8.7661329830891208E-8</v>
      </c>
      <c r="BF2290" s="13">
        <f t="shared" si="3125"/>
        <v>2.0586968185711739E-7</v>
      </c>
      <c r="BG2290" s="13">
        <f t="shared" si="3126"/>
        <v>3.2231867795230528E-7</v>
      </c>
      <c r="BH2290" s="13">
        <f t="shared" si="3127"/>
        <v>3.7847728191356137E-7</v>
      </c>
      <c r="BI2290" s="13">
        <f t="shared" si="3128"/>
        <v>3.5553646182645083E-7</v>
      </c>
      <c r="BJ2290" s="14">
        <f t="shared" si="3129"/>
        <v>0.77687768592247386</v>
      </c>
      <c r="BK2290" s="14">
        <f t="shared" si="3130"/>
        <v>5.6601591551867544E-2</v>
      </c>
      <c r="BL2290" s="14">
        <f t="shared" si="3131"/>
        <v>5.5465485709433066E-3</v>
      </c>
      <c r="BM2290" s="14">
        <f t="shared" si="3132"/>
        <v>0.68492579293462996</v>
      </c>
      <c r="BN2290" s="14">
        <f t="shared" si="3133"/>
        <v>0.12009669291284913</v>
      </c>
    </row>
    <row r="2291" spans="1:66" x14ac:dyDescent="0.25">
      <c r="A2291" t="s">
        <v>345</v>
      </c>
      <c r="B2291" t="s">
        <v>320</v>
      </c>
      <c r="C2291" t="s">
        <v>234</v>
      </c>
      <c r="D2291" s="7" t="s">
        <v>450</v>
      </c>
      <c r="E2291" s="10">
        <f>VLOOKUP(A2291,home!$A$2:$E$404,3,FALSE)</f>
        <v>1.5690999999999999</v>
      </c>
      <c r="F2291" s="10">
        <f>VLOOKUP(B2291,home!$B$2:$E$404,3,FALSE)</f>
        <v>0.92700000000000005</v>
      </c>
      <c r="G2291" s="10">
        <f>VLOOKUP(C2291,away!$B$2:$E$404,4,FALSE)</f>
        <v>0.82850000000000001</v>
      </c>
      <c r="H2291" s="10">
        <f>VLOOKUP(A2291,away!$A$2:$E$404,3,FALSE)</f>
        <v>1.1701999999999999</v>
      </c>
      <c r="I2291" s="10">
        <f>VLOOKUP(C2291,away!$B$2:$E$404,3,FALSE)</f>
        <v>1.4527000000000001</v>
      </c>
      <c r="J2291" s="10">
        <f>VLOOKUP(B2291,home!$B$2:$E$404,4,FALSE)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345</v>
      </c>
      <c r="B2292" t="s">
        <v>245</v>
      </c>
      <c r="C2292" t="s">
        <v>243</v>
      </c>
      <c r="D2292" s="7" t="s">
        <v>450</v>
      </c>
      <c r="E2292" s="10">
        <f>VLOOKUP(A2292,home!$A$2:$E$404,3,FALSE)</f>
        <v>1.5690999999999999</v>
      </c>
      <c r="F2292" s="10">
        <f>VLOOKUP(B2292,home!$B$2:$E$404,3,FALSE)</f>
        <v>0.89219999999999999</v>
      </c>
      <c r="G2292" s="10">
        <f>VLOOKUP(C2292,away!$B$2:$E$404,4,FALSE)</f>
        <v>1.2166999999999999</v>
      </c>
      <c r="H2292" s="10">
        <f>VLOOKUP(A2292,away!$A$2:$E$404,3,FALSE)</f>
        <v>1.1701999999999999</v>
      </c>
      <c r="I2292" s="10">
        <f>VLOOKUP(C2292,away!$B$2:$E$404,3,FALSE)</f>
        <v>0.77690000000000003</v>
      </c>
      <c r="J2292" s="10">
        <f>VLOOKUP(B2292,home!$B$2:$E$404,4,FALSE)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345</v>
      </c>
      <c r="B2293" t="s">
        <v>235</v>
      </c>
      <c r="C2293" t="s">
        <v>233</v>
      </c>
      <c r="D2293" s="7" t="s">
        <v>450</v>
      </c>
      <c r="E2293" s="10">
        <f>VLOOKUP(A2293,home!$A$2:$E$404,3,FALSE)</f>
        <v>1.5690999999999999</v>
      </c>
      <c r="F2293" s="10">
        <f>VLOOKUP(B2293,home!$B$2:$E$404,3,FALSE)</f>
        <v>1.2109000000000001</v>
      </c>
      <c r="G2293" s="10">
        <f>VLOOKUP(C2293,away!$B$2:$E$404,4,FALSE)</f>
        <v>1.2746</v>
      </c>
      <c r="H2293" s="10">
        <f>VLOOKUP(A2293,away!$A$2:$E$404,3,FALSE)</f>
        <v>1.1701999999999999</v>
      </c>
      <c r="I2293" s="10">
        <f>VLOOKUP(C2293,away!$B$2:$E$404,3,FALSE)</f>
        <v>0.85460000000000003</v>
      </c>
      <c r="J2293" s="10">
        <f>VLOOKUP(B2293,home!$B$2:$E$404,4,FALSE)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346</v>
      </c>
      <c r="B2294" t="s">
        <v>258</v>
      </c>
      <c r="C2294" t="s">
        <v>251</v>
      </c>
      <c r="D2294" s="7" t="s">
        <v>450</v>
      </c>
      <c r="E2294" s="10">
        <f>VLOOKUP(A2294,home!$A$2:$E$404,3,FALSE)</f>
        <v>1.254</v>
      </c>
      <c r="F2294" s="10">
        <f>VLOOKUP(B2294,home!$B$2:$E$404,3,FALSE)</f>
        <v>0.74760000000000004</v>
      </c>
      <c r="G2294" s="10">
        <f>VLOOKUP(C2294,away!$B$2:$E$404,4,FALSE)</f>
        <v>0.85060000000000002</v>
      </c>
      <c r="H2294" s="10">
        <f>VLOOKUP(A2294,away!$A$2:$E$404,3,FALSE)</f>
        <v>0.9476</v>
      </c>
      <c r="I2294" s="10">
        <f>VLOOKUP(C2294,away!$B$2:$E$404,3,FALSE)</f>
        <v>1.1256999999999999</v>
      </c>
      <c r="J2294" s="10">
        <f>VLOOKUP(B2294,home!$B$2:$E$404,4,FALSE)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346</v>
      </c>
      <c r="B2295" t="s">
        <v>253</v>
      </c>
      <c r="C2295" t="s">
        <v>257</v>
      </c>
      <c r="D2295" s="7" t="s">
        <v>450</v>
      </c>
      <c r="E2295" s="10">
        <f>VLOOKUP(A2295,home!$A$2:$E$404,3,FALSE)</f>
        <v>1.254</v>
      </c>
      <c r="F2295" s="10">
        <f>VLOOKUP(B2295,home!$B$2:$E$404,3,FALSE)</f>
        <v>1.1164000000000001</v>
      </c>
      <c r="G2295" s="10">
        <f>VLOOKUP(C2295,away!$B$2:$E$404,4,FALSE)</f>
        <v>1.0632999999999999</v>
      </c>
      <c r="H2295" s="10">
        <f>VLOOKUP(A2295,away!$A$2:$E$404,3,FALSE)</f>
        <v>0.9476</v>
      </c>
      <c r="I2295" s="10">
        <f>VLOOKUP(C2295,away!$B$2:$E$404,3,FALSE)</f>
        <v>1.7587999999999999</v>
      </c>
      <c r="J2295" s="10">
        <f>VLOOKUP(B2295,home!$B$2:$E$404,4,FALSE)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346</v>
      </c>
      <c r="B2296" t="s">
        <v>254</v>
      </c>
      <c r="C2296" t="s">
        <v>252</v>
      </c>
      <c r="D2296" s="7" t="s">
        <v>450</v>
      </c>
      <c r="E2296" s="10">
        <f>VLOOKUP(A2296,home!$A$2:$E$404,3,FALSE)</f>
        <v>1.254</v>
      </c>
      <c r="F2296" s="10">
        <f>VLOOKUP(B2296,home!$B$2:$E$404,3,FALSE)</f>
        <v>0.58479999999999999</v>
      </c>
      <c r="G2296" s="10">
        <f>VLOOKUP(C2296,away!$B$2:$E$404,4,FALSE)</f>
        <v>0.53159999999999996</v>
      </c>
      <c r="H2296" s="10">
        <f>VLOOKUP(A2296,away!$A$2:$E$404,3,FALSE)</f>
        <v>0.9476</v>
      </c>
      <c r="I2296" s="10">
        <f>VLOOKUP(C2296,away!$B$2:$E$404,3,FALSE)</f>
        <v>1.1256999999999999</v>
      </c>
      <c r="J2296" s="10">
        <f>VLOOKUP(B2296,home!$B$2:$E$404,4,FALSE)</f>
        <v>1.4774</v>
      </c>
      <c r="K2296" s="12">
        <f t="shared" si="3078"/>
        <v>0.38984311871999994</v>
      </c>
      <c r="L2296" s="12">
        <f t="shared" si="3079"/>
        <v>1.5759622589679998</v>
      </c>
      <c r="M2296" s="13">
        <f t="shared" si="3080"/>
        <v>0.14004305363457489</v>
      </c>
      <c r="N2296" s="13">
        <f t="shared" si="3081"/>
        <v>5.4594820783974901E-2</v>
      </c>
      <c r="O2296" s="13">
        <f t="shared" si="3082"/>
        <v>0.22070256715872136</v>
      </c>
      <c r="P2296" s="13">
        <f t="shared" si="3083"/>
        <v>8.6039377090666183E-2</v>
      </c>
      <c r="Q2296" s="13">
        <f t="shared" si="3084"/>
        <v>1.0641707600192122E-2</v>
      </c>
      <c r="R2296" s="13">
        <f t="shared" si="3085"/>
        <v>0.17390945814974765</v>
      </c>
      <c r="S2296" s="13">
        <f t="shared" si="3086"/>
        <v>1.3215176008419673E-2</v>
      </c>
      <c r="T2296" s="13">
        <f t="shared" si="3087"/>
        <v>1.6770929548875706E-2</v>
      </c>
      <c r="U2296" s="13">
        <f t="shared" si="3088"/>
        <v>6.779740554000295E-2</v>
      </c>
      <c r="V2296" s="13">
        <f t="shared" si="3089"/>
        <v>9.021237734463455E-4</v>
      </c>
      <c r="W2296" s="13">
        <f t="shared" si="3090"/>
        <v>1.382865493121741E-3</v>
      </c>
      <c r="X2296" s="13">
        <f t="shared" si="3091"/>
        <v>2.1793438263890356E-3</v>
      </c>
      <c r="Y2296" s="13">
        <f t="shared" si="3092"/>
        <v>1.7172818098520148E-3</v>
      </c>
      <c r="Z2296" s="13">
        <f t="shared" si="3093"/>
        <v>9.1358247507192389E-2</v>
      </c>
      <c r="AA2296" s="13">
        <f t="shared" si="3094"/>
        <v>3.5615384128997542E-2</v>
      </c>
      <c r="AB2296" s="13">
        <f t="shared" si="3095"/>
        <v>6.9422062116295943E-3</v>
      </c>
      <c r="AC2296" s="13">
        <f t="shared" si="3096"/>
        <v>3.464031484941584E-5</v>
      </c>
      <c r="AD2296" s="13">
        <f t="shared" si="3097"/>
        <v>1.3477514915221256E-4</v>
      </c>
      <c r="AE2296" s="13">
        <f t="shared" si="3098"/>
        <v>2.1240054851066998E-4</v>
      </c>
      <c r="AF2296" s="13">
        <f t="shared" si="3099"/>
        <v>1.673676241184589E-4</v>
      </c>
      <c r="AG2296" s="13">
        <f t="shared" si="3100"/>
        <v>8.7921686327944524E-5</v>
      </c>
      <c r="AH2296" s="13">
        <f t="shared" si="3101"/>
        <v>3.5994287529198137E-2</v>
      </c>
      <c r="AI2296" s="13">
        <f t="shared" si="3102"/>
        <v>1.4032125306487005E-2</v>
      </c>
      <c r="AJ2296" s="13">
        <f t="shared" si="3103"/>
        <v>2.7351637458753642E-3</v>
      </c>
      <c r="AK2296" s="13">
        <f t="shared" si="3104"/>
        <v>3.5542825496730972E-4</v>
      </c>
      <c r="AL2296" s="13">
        <f t="shared" si="3105"/>
        <v>8.5128995248714356E-7</v>
      </c>
      <c r="AM2296" s="13">
        <f t="shared" si="3106"/>
        <v>1.0508232894290345E-5</v>
      </c>
      <c r="AN2296" s="13">
        <f t="shared" si="3107"/>
        <v>1.6560578449847653E-5</v>
      </c>
      <c r="AO2296" s="13">
        <f t="shared" si="3108"/>
        <v>1.3049423311819345E-5</v>
      </c>
      <c r="AP2296" s="13">
        <f t="shared" si="3109"/>
        <v>6.8551328802414981E-6</v>
      </c>
      <c r="AQ2296" s="13">
        <f t="shared" si="3110"/>
        <v>2.7008576748678008E-6</v>
      </c>
      <c r="AR2296" s="13">
        <f t="shared" si="3111"/>
        <v>1.1345127736891758E-2</v>
      </c>
      <c r="AS2296" s="13">
        <f t="shared" si="3112"/>
        <v>4.4228199792266587E-3</v>
      </c>
      <c r="AT2296" s="13">
        <f t="shared" si="3113"/>
        <v>8.6210296711942275E-4</v>
      </c>
      <c r="AU2296" s="13">
        <f t="shared" si="3114"/>
        <v>1.120283031198671E-4</v>
      </c>
      <c r="AV2296" s="13">
        <f t="shared" si="3115"/>
        <v>1.0918365768289625E-5</v>
      </c>
      <c r="AW2296" s="13">
        <f t="shared" si="3116"/>
        <v>1.4528162616702424E-8</v>
      </c>
      <c r="AX2296" s="13">
        <f t="shared" si="3117"/>
        <v>6.8276038062437256E-7</v>
      </c>
      <c r="AY2296" s="13">
        <f t="shared" si="3118"/>
        <v>1.0760045917826375E-6</v>
      </c>
      <c r="AZ2296" s="13">
        <f t="shared" si="3119"/>
        <v>8.4787131356285316E-7</v>
      </c>
      <c r="BA2296" s="13">
        <f t="shared" si="3120"/>
        <v>4.4540439687889315E-7</v>
      </c>
      <c r="BB2296" s="13">
        <f t="shared" si="3121"/>
        <v>1.7548512986488499E-7</v>
      </c>
      <c r="BC2296" s="13">
        <f t="shared" si="3122"/>
        <v>5.531158833543138E-8</v>
      </c>
      <c r="BD2296" s="13">
        <f t="shared" si="3123"/>
        <v>2.9799155227520756E-3</v>
      </c>
      <c r="BE2296" s="13">
        <f t="shared" si="3124"/>
        <v>1.1616995609118083E-3</v>
      </c>
      <c r="BF2296" s="13">
        <f t="shared" si="3125"/>
        <v>2.264402899207569E-4</v>
      </c>
      <c r="BG2296" s="13">
        <f t="shared" si="3126"/>
        <v>2.9425396275522942E-5</v>
      </c>
      <c r="BH2296" s="13">
        <f t="shared" si="3127"/>
        <v>2.867822063405434E-6</v>
      </c>
      <c r="BI2296" s="13">
        <f t="shared" si="3128"/>
        <v>2.2360013942640008E-7</v>
      </c>
      <c r="BJ2296" s="14">
        <f t="shared" si="3129"/>
        <v>8.7942371133126904E-2</v>
      </c>
      <c r="BK2296" s="14">
        <f t="shared" si="3130"/>
        <v>0.2402362981165008</v>
      </c>
      <c r="BL2296" s="14">
        <f t="shared" si="3131"/>
        <v>0.5792375955698158</v>
      </c>
      <c r="BM2296" s="14">
        <f t="shared" si="3132"/>
        <v>0.31284246643232955</v>
      </c>
      <c r="BN2296" s="14">
        <f t="shared" si="3133"/>
        <v>0.68593098441787714</v>
      </c>
    </row>
    <row r="2297" spans="1:66" x14ac:dyDescent="0.25">
      <c r="A2297" t="s">
        <v>347</v>
      </c>
      <c r="B2297" t="s">
        <v>500</v>
      </c>
      <c r="C2297" t="s">
        <v>267</v>
      </c>
      <c r="D2297" s="7" t="s">
        <v>450</v>
      </c>
      <c r="E2297" s="10">
        <f>VLOOKUP(A2297,home!$A$2:$E$404,3,FALSE)</f>
        <v>1.5417000000000001</v>
      </c>
      <c r="F2297" s="10">
        <f>VLOOKUP(B2297,home!$B$2:$E$404,3,FALSE)</f>
        <v>1.0089999999999999</v>
      </c>
      <c r="G2297" s="10">
        <f>VLOOKUP(C2297,away!$B$2:$E$404,4,FALSE)</f>
        <v>1.1531</v>
      </c>
      <c r="H2297" s="10">
        <f>VLOOKUP(A2297,away!$A$2:$E$404,3,FALSE)</f>
        <v>1.125</v>
      </c>
      <c r="I2297" s="10">
        <f>VLOOKUP(C2297,away!$B$2:$E$404,3,FALSE)</f>
        <v>0.88890000000000002</v>
      </c>
      <c r="J2297" s="10">
        <f>VLOOKUP(B2297,home!$B$2:$E$404,4,FALSE)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347</v>
      </c>
      <c r="B2298" t="s">
        <v>261</v>
      </c>
      <c r="C2298" t="s">
        <v>260</v>
      </c>
      <c r="D2298" s="7" t="s">
        <v>450</v>
      </c>
      <c r="E2298" s="10">
        <f>VLOOKUP(A2298,home!$A$2:$E$404,3,FALSE)</f>
        <v>1.5417000000000001</v>
      </c>
      <c r="F2298" s="10">
        <f>VLOOKUP(B2298,home!$B$2:$E$404,3,FALSE)</f>
        <v>0.72070000000000001</v>
      </c>
      <c r="G2298" s="10">
        <f>VLOOKUP(C2298,away!$B$2:$E$404,4,FALSE)</f>
        <v>1.7297</v>
      </c>
      <c r="H2298" s="10">
        <f>VLOOKUP(A2298,away!$A$2:$E$404,3,FALSE)</f>
        <v>1.125</v>
      </c>
      <c r="I2298" s="10">
        <f>VLOOKUP(C2298,away!$B$2:$E$404,3,FALSE)</f>
        <v>0.98770000000000002</v>
      </c>
      <c r="J2298" s="10">
        <f>VLOOKUP(B2298,home!$B$2:$E$404,4,FALSE)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347</v>
      </c>
      <c r="B2299" t="s">
        <v>263</v>
      </c>
      <c r="C2299" t="s">
        <v>271</v>
      </c>
      <c r="D2299" s="7" t="s">
        <v>450</v>
      </c>
      <c r="E2299" s="10">
        <f>VLOOKUP(A2299,home!$A$2:$E$404,3,FALSE)</f>
        <v>1.5417000000000001</v>
      </c>
      <c r="F2299" s="10">
        <f>VLOOKUP(B2299,home!$B$2:$E$404,3,FALSE)</f>
        <v>1.2252000000000001</v>
      </c>
      <c r="G2299" s="10">
        <f>VLOOKUP(C2299,away!$B$2:$E$404,4,FALSE)</f>
        <v>0.72070000000000001</v>
      </c>
      <c r="H2299" s="10">
        <f>VLOOKUP(A2299,away!$A$2:$E$404,3,FALSE)</f>
        <v>1.125</v>
      </c>
      <c r="I2299" s="10">
        <f>VLOOKUP(C2299,away!$B$2:$E$404,3,FALSE)</f>
        <v>0.69140000000000001</v>
      </c>
      <c r="J2299" s="10">
        <f>VLOOKUP(B2299,home!$B$2:$E$404,4,FALSE)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348</v>
      </c>
      <c r="B2300" t="s">
        <v>448</v>
      </c>
      <c r="C2300" t="s">
        <v>279</v>
      </c>
      <c r="D2300" s="7" t="s">
        <v>450</v>
      </c>
      <c r="E2300" s="10">
        <f>VLOOKUP(A2300,home!$A$2:$E$404,3,FALSE)</f>
        <v>1.5124</v>
      </c>
      <c r="F2300" s="10">
        <f>VLOOKUP(B2300,home!$B$2:$E$404,3,FALSE)</f>
        <v>0</v>
      </c>
      <c r="G2300" s="10">
        <f>VLOOKUP(C2300,away!$B$2:$E$404,4,FALSE)</f>
        <v>0.70250000000000001</v>
      </c>
      <c r="H2300" s="10">
        <f>VLOOKUP(A2300,away!$A$2:$E$404,3,FALSE)</f>
        <v>1.1446000000000001</v>
      </c>
      <c r="I2300" s="10">
        <f>VLOOKUP(C2300,away!$B$2:$E$404,3,FALSE)</f>
        <v>0.65529999999999999</v>
      </c>
      <c r="J2300" s="10">
        <f>VLOOKUP(B2300,home!$B$2:$E$404,4,FALSE)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356</v>
      </c>
      <c r="B2301" t="s">
        <v>329</v>
      </c>
      <c r="C2301" t="s">
        <v>332</v>
      </c>
      <c r="D2301" s="7" t="s">
        <v>450</v>
      </c>
      <c r="E2301" s="10">
        <f>VLOOKUP(A2301,home!$A$2:$E$404,3,FALSE)</f>
        <v>1.6769000000000001</v>
      </c>
      <c r="F2301" s="10">
        <f>VLOOKUP(B2301,home!$B$2:$E$404,3,FALSE)</f>
        <v>0.59630000000000005</v>
      </c>
      <c r="G2301" s="10">
        <f>VLOOKUP(C2301,away!$B$2:$E$404,4,FALSE)</f>
        <v>0.82569999999999999</v>
      </c>
      <c r="H2301" s="10">
        <f>VLOOKUP(A2301,away!$A$2:$E$404,3,FALSE)</f>
        <v>1.5230999999999999</v>
      </c>
      <c r="I2301" s="10">
        <f>VLOOKUP(C2301,away!$B$2:$E$404,3,FALSE)</f>
        <v>1.3130999999999999</v>
      </c>
      <c r="J2301" s="10">
        <f>VLOOKUP(B2301,home!$B$2:$E$404,4,FALSE)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356</v>
      </c>
      <c r="B2302" t="s">
        <v>330</v>
      </c>
      <c r="C2302" t="s">
        <v>331</v>
      </c>
      <c r="D2302" s="7" t="s">
        <v>450</v>
      </c>
      <c r="E2302" s="10">
        <f>VLOOKUP(A2302,home!$A$2:$E$404,3,FALSE)</f>
        <v>1.6769000000000001</v>
      </c>
      <c r="F2302" s="10">
        <f>VLOOKUP(B2302,home!$B$2:$E$404,3,FALSE)</f>
        <v>1.0550999999999999</v>
      </c>
      <c r="G2302" s="10">
        <f>VLOOKUP(C2302,away!$B$2:$E$404,4,FALSE)</f>
        <v>0.77980000000000005</v>
      </c>
      <c r="H2302" s="10">
        <f>VLOOKUP(A2302,away!$A$2:$E$404,3,FALSE)</f>
        <v>1.5230999999999999</v>
      </c>
      <c r="I2302" s="10">
        <f>VLOOKUP(C2302,away!$B$2:$E$404,3,FALSE)</f>
        <v>0.85860000000000003</v>
      </c>
      <c r="J2302" s="10">
        <f>VLOOKUP(B2302,home!$B$2:$E$404,4,FALSE)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289</v>
      </c>
      <c r="B2303" t="s">
        <v>310</v>
      </c>
      <c r="C2303" t="s">
        <v>306</v>
      </c>
      <c r="D2303" s="7" t="s">
        <v>450</v>
      </c>
      <c r="E2303" s="10">
        <f>VLOOKUP(A2303,home!$A$2:$E$404,3,FALSE)</f>
        <v>1.6667000000000001</v>
      </c>
      <c r="F2303" s="10">
        <f>VLOOKUP(B2303,home!$B$2:$E$404,3,FALSE)</f>
        <v>0.8</v>
      </c>
      <c r="G2303" s="10">
        <f>VLOOKUP(C2303,away!$B$2:$E$404,4,FALSE)</f>
        <v>0.3</v>
      </c>
      <c r="H2303" s="10">
        <f>VLOOKUP(A2303,away!$A$2:$E$404,3,FALSE)</f>
        <v>0.93330000000000002</v>
      </c>
      <c r="I2303" s="10">
        <f>VLOOKUP(C2303,away!$B$2:$E$404,3,FALSE)</f>
        <v>0.1</v>
      </c>
      <c r="J2303" s="10">
        <f>VLOOKUP(B2303,home!$B$2:$E$404,4,FALSE)</f>
        <v>1.0714999999999999</v>
      </c>
      <c r="K2303" s="12">
        <f t="shared" si="3078"/>
        <v>0.40000800000000003</v>
      </c>
      <c r="L2303" s="12">
        <f t="shared" si="3079"/>
        <v>0.100003095</v>
      </c>
      <c r="M2303" s="13">
        <f t="shared" si="3080"/>
        <v>0.60652393029229545</v>
      </c>
      <c r="N2303" s="13">
        <f t="shared" si="3081"/>
        <v>0.24261442430836053</v>
      </c>
      <c r="O2303" s="13">
        <f t="shared" si="3082"/>
        <v>6.0654270220793796E-2</v>
      </c>
      <c r="P2303" s="13">
        <f t="shared" si="3083"/>
        <v>2.4262193322479284E-2</v>
      </c>
      <c r="Q2303" s="13">
        <f t="shared" si="3084"/>
        <v>4.8523855319369334E-2</v>
      </c>
      <c r="R2303" s="13">
        <f t="shared" si="3085"/>
        <v>3.0328073735228561E-3</v>
      </c>
      <c r="S2303" s="13">
        <f t="shared" si="3086"/>
        <v>2.4263429496247359E-4</v>
      </c>
      <c r="T2303" s="13">
        <f t="shared" si="3087"/>
        <v>4.8525357132691458E-3</v>
      </c>
      <c r="U2303" s="13">
        <f t="shared" si="3088"/>
        <v>1.2131472118681306E-3</v>
      </c>
      <c r="V2303" s="13">
        <f t="shared" si="3089"/>
        <v>1.0784295881333008E-6</v>
      </c>
      <c r="W2303" s="13">
        <f t="shared" si="3090"/>
        <v>6.4699767728634309E-3</v>
      </c>
      <c r="X2303" s="13">
        <f t="shared" si="3091"/>
        <v>6.4701770186445507E-4</v>
      </c>
      <c r="Y2303" s="13">
        <f t="shared" si="3092"/>
        <v>3.2351886353116387E-5</v>
      </c>
      <c r="Z2303" s="13">
        <f t="shared" si="3093"/>
        <v>1.0109670796370225E-4</v>
      </c>
      <c r="AA2303" s="13">
        <f t="shared" si="3094"/>
        <v>4.0439491959144609E-5</v>
      </c>
      <c r="AB2303" s="13">
        <f t="shared" si="3095"/>
        <v>8.0880601497967572E-6</v>
      </c>
      <c r="AC2303" s="13">
        <f t="shared" si="3096"/>
        <v>2.6962113369709096E-9</v>
      </c>
      <c r="AD2303" s="13">
        <f t="shared" si="3097"/>
        <v>6.4701061723988881E-4</v>
      </c>
      <c r="AE2303" s="13">
        <f t="shared" si="3098"/>
        <v>6.4703064221849241E-5</v>
      </c>
      <c r="AF2303" s="13">
        <f t="shared" si="3099"/>
        <v>3.235253339084345E-6</v>
      </c>
      <c r="AG2303" s="13">
        <f t="shared" si="3100"/>
        <v>1.0784511567250635E-7</v>
      </c>
      <c r="AH2303" s="13">
        <f t="shared" si="3101"/>
        <v>2.5274959226703425E-6</v>
      </c>
      <c r="AI2303" s="13">
        <f t="shared" si="3102"/>
        <v>1.0110185890355183E-6</v>
      </c>
      <c r="AJ2303" s="13">
        <f t="shared" si="3103"/>
        <v>2.0220776188145979E-7</v>
      </c>
      <c r="AK2303" s="13">
        <f t="shared" si="3104"/>
        <v>2.6961574138226331E-8</v>
      </c>
      <c r="AL2303" s="13">
        <f t="shared" si="3105"/>
        <v>4.3141579369719751E-12</v>
      </c>
      <c r="AM2303" s="13">
        <f t="shared" si="3106"/>
        <v>5.1761884596178712E-5</v>
      </c>
      <c r="AN2303" s="13">
        <f t="shared" si="3107"/>
        <v>5.1763486626506954E-6</v>
      </c>
      <c r="AO2303" s="13">
        <f t="shared" si="3108"/>
        <v>2.588254435320902E-7</v>
      </c>
      <c r="AP2303" s="13">
        <f t="shared" si="3109"/>
        <v>8.6277818059855859E-9</v>
      </c>
      <c r="AQ2303" s="13">
        <f t="shared" si="3110"/>
        <v>2.1570122089581199E-10</v>
      </c>
      <c r="AR2303" s="13">
        <f t="shared" si="3111"/>
        <v>5.0551482973382994E-8</v>
      </c>
      <c r="AS2303" s="13">
        <f t="shared" si="3112"/>
        <v>2.0220997601216983E-8</v>
      </c>
      <c r="AT2303" s="13">
        <f t="shared" si="3113"/>
        <v>4.0442804042338013E-9</v>
      </c>
      <c r="AU2303" s="13">
        <f t="shared" si="3114"/>
        <v>5.3924817197891825E-10</v>
      </c>
      <c r="AV2303" s="13">
        <f t="shared" si="3115"/>
        <v>5.3925895694235786E-11</v>
      </c>
      <c r="AW2303" s="13">
        <f t="shared" si="3116"/>
        <v>4.7937530510992498E-15</v>
      </c>
      <c r="AX2303" s="13">
        <f t="shared" si="3117"/>
        <v>3.4508613222580409E-6</v>
      </c>
      <c r="AY2303" s="13">
        <f t="shared" si="3118"/>
        <v>3.4509681264159645E-7</v>
      </c>
      <c r="AZ2303" s="13">
        <f t="shared" si="3119"/>
        <v>1.7255374669397385E-8</v>
      </c>
      <c r="BA2303" s="13">
        <f t="shared" si="3120"/>
        <v>5.7519695744144686E-10</v>
      </c>
      <c r="BB2303" s="13">
        <f t="shared" si="3121"/>
        <v>1.4380368994681989E-11</v>
      </c>
      <c r="BC2303" s="13">
        <f t="shared" si="3122"/>
        <v>2.8761628134204754E-13</v>
      </c>
      <c r="BD2303" s="13">
        <f t="shared" si="3123"/>
        <v>8.4255079236301663E-10</v>
      </c>
      <c r="BE2303" s="13">
        <f t="shared" si="3124"/>
        <v>3.3702705735154558E-10</v>
      </c>
      <c r="BF2303" s="13">
        <f t="shared" si="3125"/>
        <v>6.7406759578538508E-11</v>
      </c>
      <c r="BG2303" s="13">
        <f t="shared" si="3126"/>
        <v>8.9877476951640144E-12</v>
      </c>
      <c r="BH2303" s="13">
        <f t="shared" si="3127"/>
        <v>8.9879274501179175E-13</v>
      </c>
      <c r="BI2303" s="13">
        <f t="shared" si="3128"/>
        <v>7.1904857669335381E-14</v>
      </c>
      <c r="BJ2303" s="14">
        <f t="shared" si="3129"/>
        <v>0.30391623818755636</v>
      </c>
      <c r="BK2303" s="14">
        <f t="shared" si="3130"/>
        <v>0.63103018413666356</v>
      </c>
      <c r="BL2303" s="14">
        <f t="shared" si="3131"/>
        <v>6.4952596709019539E-2</v>
      </c>
      <c r="BM2303" s="14">
        <f t="shared" si="3132"/>
        <v>1.4388289807574039E-2</v>
      </c>
      <c r="BN2303" s="14">
        <f t="shared" si="3133"/>
        <v>0.98561148083682126</v>
      </c>
    </row>
    <row r="2304" spans="1:66" x14ac:dyDescent="0.25">
      <c r="A2304" t="s">
        <v>337</v>
      </c>
      <c r="B2304" t="s">
        <v>76</v>
      </c>
      <c r="C2304" t="s">
        <v>77</v>
      </c>
      <c r="D2304" s="7" t="s">
        <v>451</v>
      </c>
      <c r="E2304" s="10">
        <f>VLOOKUP(A2304,home!$A$2:$E$404,3,FALSE)</f>
        <v>1.2959000000000001</v>
      </c>
      <c r="F2304" s="10">
        <f>VLOOKUP(B2304,home!$B$2:$E$404,3,FALSE)</f>
        <v>0.77170000000000005</v>
      </c>
      <c r="G2304" s="10">
        <f>VLOOKUP(C2304,away!$B$2:$E$404,4,FALSE)</f>
        <v>0.38579999999999998</v>
      </c>
      <c r="H2304" s="10">
        <f>VLOOKUP(A2304,away!$A$2:$E$404,3,FALSE)</f>
        <v>1</v>
      </c>
      <c r="I2304" s="10">
        <f>VLOOKUP(C2304,away!$B$2:$E$404,3,FALSE)</f>
        <v>0.75</v>
      </c>
      <c r="J2304" s="10">
        <f>VLOOKUP(B2304,home!$B$2:$E$404,4,FALSE)</f>
        <v>1</v>
      </c>
      <c r="K2304" s="12">
        <f t="shared" si="3078"/>
        <v>0.38581775837400001</v>
      </c>
      <c r="L2304" s="12">
        <f t="shared" si="3079"/>
        <v>0.75</v>
      </c>
      <c r="M2304" s="13">
        <f t="shared" si="3080"/>
        <v>0.32115938314589992</v>
      </c>
      <c r="N2304" s="13">
        <f t="shared" si="3081"/>
        <v>0.1239089932861277</v>
      </c>
      <c r="O2304" s="13">
        <f t="shared" si="3082"/>
        <v>0.24086953735942496</v>
      </c>
      <c r="P2304" s="13">
        <f t="shared" si="3083"/>
        <v>9.2931744964595789E-2</v>
      </c>
      <c r="Q2304" s="13">
        <f t="shared" si="3084"/>
        <v>2.3903145016016401E-2</v>
      </c>
      <c r="R2304" s="13">
        <f t="shared" si="3085"/>
        <v>9.0326076509784345E-2</v>
      </c>
      <c r="S2304" s="13">
        <f t="shared" si="3086"/>
        <v>6.7227595357546126E-3</v>
      </c>
      <c r="T2304" s="13">
        <f t="shared" si="3087"/>
        <v>1.7927358762012301E-2</v>
      </c>
      <c r="U2304" s="13">
        <f t="shared" si="3088"/>
        <v>3.4849404361723416E-2</v>
      </c>
      <c r="V2304" s="13">
        <f t="shared" si="3089"/>
        <v>2.161466678476899E-4</v>
      </c>
      <c r="W2304" s="13">
        <f t="shared" si="3090"/>
        <v>3.0740859427227005E-3</v>
      </c>
      <c r="X2304" s="13">
        <f t="shared" si="3091"/>
        <v>2.3055644570420257E-3</v>
      </c>
      <c r="Y2304" s="13">
        <f t="shared" si="3092"/>
        <v>8.6458667139075959E-4</v>
      </c>
      <c r="Z2304" s="13">
        <f t="shared" si="3093"/>
        <v>2.2581519127446086E-2</v>
      </c>
      <c r="AA2304" s="13">
        <f t="shared" si="3094"/>
        <v>8.7123510904308539E-3</v>
      </c>
      <c r="AB2304" s="13">
        <f t="shared" si="3095"/>
        <v>1.6806898839386531E-3</v>
      </c>
      <c r="AC2304" s="13">
        <f t="shared" si="3096"/>
        <v>3.90905732198462E-6</v>
      </c>
      <c r="AD2304" s="13">
        <f t="shared" si="3097"/>
        <v>2.9650923686757414E-4</v>
      </c>
      <c r="AE2304" s="13">
        <f t="shared" si="3098"/>
        <v>2.2238192765068059E-4</v>
      </c>
      <c r="AF2304" s="13">
        <f t="shared" si="3099"/>
        <v>8.3393222869005226E-5</v>
      </c>
      <c r="AG2304" s="13">
        <f t="shared" si="3100"/>
        <v>2.0848305717251306E-5</v>
      </c>
      <c r="AH2304" s="13">
        <f t="shared" si="3101"/>
        <v>4.2340348363961409E-3</v>
      </c>
      <c r="AI2304" s="13">
        <f t="shared" si="3102"/>
        <v>1.6335658294557851E-3</v>
      </c>
      <c r="AJ2304" s="13">
        <f t="shared" si="3103"/>
        <v>3.1512935323849746E-4</v>
      </c>
      <c r="AK2304" s="13">
        <f t="shared" si="3104"/>
        <v>4.0527500221441851E-5</v>
      </c>
      <c r="AL2304" s="13">
        <f t="shared" si="3105"/>
        <v>4.5245511999707387E-8</v>
      </c>
      <c r="AM2304" s="13">
        <f t="shared" si="3106"/>
        <v>2.2879705821086587E-5</v>
      </c>
      <c r="AN2304" s="13">
        <f t="shared" si="3107"/>
        <v>1.7159779365814943E-5</v>
      </c>
      <c r="AO2304" s="13">
        <f t="shared" si="3108"/>
        <v>6.4349172621806037E-6</v>
      </c>
      <c r="AP2304" s="13">
        <f t="shared" si="3109"/>
        <v>1.6087293155451509E-6</v>
      </c>
      <c r="AQ2304" s="13">
        <f t="shared" si="3110"/>
        <v>3.0163674666471577E-7</v>
      </c>
      <c r="AR2304" s="13">
        <f t="shared" si="3111"/>
        <v>6.3510522545942149E-4</v>
      </c>
      <c r="AS2304" s="13">
        <f t="shared" si="3112"/>
        <v>2.4503487441836789E-4</v>
      </c>
      <c r="AT2304" s="13">
        <f t="shared" si="3113"/>
        <v>4.7269402985774644E-5</v>
      </c>
      <c r="AU2304" s="13">
        <f t="shared" si="3114"/>
        <v>6.079125033216281E-6</v>
      </c>
      <c r="AV2304" s="13">
        <f t="shared" si="3115"/>
        <v>5.8635859829769318E-7</v>
      </c>
      <c r="AW2304" s="13">
        <f t="shared" si="3116"/>
        <v>3.6367754200439597E-10</v>
      </c>
      <c r="AX2304" s="13">
        <f t="shared" si="3117"/>
        <v>1.4712328020246971E-6</v>
      </c>
      <c r="AY2304" s="13">
        <f t="shared" si="3118"/>
        <v>1.1034246015185229E-6</v>
      </c>
      <c r="AZ2304" s="13">
        <f t="shared" si="3119"/>
        <v>4.1378422556944608E-7</v>
      </c>
      <c r="BA2304" s="13">
        <f t="shared" si="3120"/>
        <v>1.0344605639236152E-7</v>
      </c>
      <c r="BB2304" s="13">
        <f t="shared" si="3121"/>
        <v>1.9396135573567785E-8</v>
      </c>
      <c r="BC2304" s="13">
        <f t="shared" si="3122"/>
        <v>2.909420336035169E-9</v>
      </c>
      <c r="BD2304" s="13">
        <f t="shared" si="3123"/>
        <v>7.9388153182427646E-5</v>
      </c>
      <c r="BE2304" s="13">
        <f t="shared" si="3124"/>
        <v>3.0629359302295972E-5</v>
      </c>
      <c r="BF2304" s="13">
        <f t="shared" si="3125"/>
        <v>5.908675373221828E-6</v>
      </c>
      <c r="BG2304" s="13">
        <f t="shared" si="3126"/>
        <v>7.598906291520347E-7</v>
      </c>
      <c r="BH2304" s="13">
        <f t="shared" si="3127"/>
        <v>7.3294824787211622E-8</v>
      </c>
      <c r="BI2304" s="13">
        <f t="shared" si="3128"/>
        <v>5.6556889999634209E-9</v>
      </c>
      <c r="BJ2304" s="14">
        <f t="shared" si="3129"/>
        <v>0.17265836579016913</v>
      </c>
      <c r="BK2304" s="14">
        <f t="shared" si="3130"/>
        <v>0.42103509204153355</v>
      </c>
      <c r="BL2304" s="14">
        <f t="shared" si="3131"/>
        <v>0.38371215674010989</v>
      </c>
      <c r="BM2304" s="14">
        <f t="shared" si="3132"/>
        <v>0.10688715035648567</v>
      </c>
      <c r="BN2304" s="14">
        <f t="shared" si="3133"/>
        <v>0.89309888028184903</v>
      </c>
    </row>
    <row r="2305" spans="1:66" x14ac:dyDescent="0.25">
      <c r="A2305" t="s">
        <v>337</v>
      </c>
      <c r="B2305" t="s">
        <v>92</v>
      </c>
      <c r="C2305" t="s">
        <v>86</v>
      </c>
      <c r="D2305" s="7" t="s">
        <v>451</v>
      </c>
      <c r="E2305" s="10">
        <f>VLOOKUP(A2305,home!$A$2:$E$404,3,FALSE)</f>
        <v>1.2959000000000001</v>
      </c>
      <c r="F2305" s="10">
        <f>VLOOKUP(B2305,home!$B$2:$E$404,3,FALSE)</f>
        <v>0.77170000000000005</v>
      </c>
      <c r="G2305" s="10">
        <f>VLOOKUP(C2305,away!$B$2:$E$404,4,FALSE)</f>
        <v>1.1575</v>
      </c>
      <c r="H2305" s="10">
        <f>VLOOKUP(A2305,away!$A$2:$E$404,3,FALSE)</f>
        <v>1</v>
      </c>
      <c r="I2305" s="10">
        <f>VLOOKUP(C2305,away!$B$2:$E$404,3,FALSE)</f>
        <v>1.25</v>
      </c>
      <c r="J2305" s="10">
        <f>VLOOKUP(B2305,home!$B$2:$E$404,4,FALSE)</f>
        <v>1.6667000000000001</v>
      </c>
      <c r="K2305" s="12">
        <f t="shared" si="3078"/>
        <v>1.1575532797250001</v>
      </c>
      <c r="L2305" s="12">
        <f t="shared" si="3079"/>
        <v>2.0833750000000002</v>
      </c>
      <c r="M2305" s="13">
        <f t="shared" si="3080"/>
        <v>3.9127556917822444E-2</v>
      </c>
      <c r="N2305" s="13">
        <f t="shared" si="3081"/>
        <v>4.5292231837851991E-2</v>
      </c>
      <c r="O2305" s="13">
        <f t="shared" si="3082"/>
        <v>8.1517373893668352E-2</v>
      </c>
      <c r="P2305" s="13">
        <f t="shared" si="3083"/>
        <v>9.4360703505184912E-2</v>
      </c>
      <c r="Q2305" s="13">
        <f t="shared" si="3084"/>
        <v>2.6214085754985326E-2</v>
      </c>
      <c r="R2305" s="13">
        <f t="shared" si="3085"/>
        <v>8.4915629417860669E-2</v>
      </c>
      <c r="S2305" s="13">
        <f t="shared" si="3086"/>
        <v>5.6890482484594558E-2</v>
      </c>
      <c r="T2305" s="13">
        <f t="shared" si="3087"/>
        <v>5.4613770909792567E-2</v>
      </c>
      <c r="U2305" s="13">
        <f t="shared" si="3088"/>
        <v>9.8294365332557324E-2</v>
      </c>
      <c r="V2305" s="13">
        <f t="shared" si="3089"/>
        <v>1.5244231865849949E-2</v>
      </c>
      <c r="W2305" s="13">
        <f t="shared" si="3090"/>
        <v>1.0114733646891886E-2</v>
      </c>
      <c r="X2305" s="13">
        <f t="shared" si="3091"/>
        <v>2.107278321159339E-2</v>
      </c>
      <c r="Y2305" s="13">
        <f t="shared" si="3092"/>
        <v>2.1951254861726693E-2</v>
      </c>
      <c r="Z2305" s="13">
        <f t="shared" si="3093"/>
        <v>5.8970366479478495E-2</v>
      </c>
      <c r="AA2305" s="13">
        <f t="shared" si="3094"/>
        <v>6.8261341124905547E-2</v>
      </c>
      <c r="AB2305" s="13">
        <f t="shared" si="3095"/>
        <v>3.950806964878073E-2</v>
      </c>
      <c r="AC2305" s="13">
        <f t="shared" si="3096"/>
        <v>2.2977035824758903E-3</v>
      </c>
      <c r="AD2305" s="13">
        <f t="shared" si="3097"/>
        <v>2.92708577662613E-3</v>
      </c>
      <c r="AE2305" s="13">
        <f t="shared" si="3098"/>
        <v>6.0982173298784652E-3</v>
      </c>
      <c r="AF2305" s="13">
        <f t="shared" si="3099"/>
        <v>6.3524367648177746E-3</v>
      </c>
      <c r="AG2305" s="13">
        <f t="shared" si="3100"/>
        <v>4.4115026483007441E-3</v>
      </c>
      <c r="AH2305" s="13">
        <f t="shared" si="3101"/>
        <v>3.0714346816045873E-2</v>
      </c>
      <c r="AI2305" s="13">
        <f t="shared" si="3102"/>
        <v>3.555349289152502E-2</v>
      </c>
      <c r="AJ2305" s="13">
        <f t="shared" si="3103"/>
        <v>2.0577531151132138E-2</v>
      </c>
      <c r="AK2305" s="13">
        <f t="shared" si="3104"/>
        <v>7.9398628908787846E-3</v>
      </c>
      <c r="AL2305" s="13">
        <f t="shared" si="3105"/>
        <v>2.2164729266810037E-4</v>
      </c>
      <c r="AM2305" s="13">
        <f t="shared" si="3106"/>
        <v>6.7765154815399499E-4</v>
      </c>
      <c r="AN2305" s="13">
        <f t="shared" si="3107"/>
        <v>1.4118022941353298E-3</v>
      </c>
      <c r="AO2305" s="13">
        <f t="shared" si="3108"/>
        <v>1.4706568022720965E-3</v>
      </c>
      <c r="AP2305" s="13">
        <f t="shared" si="3109"/>
        <v>1.0213098718112098E-3</v>
      </c>
      <c r="AQ2305" s="13">
        <f t="shared" si="3110"/>
        <v>5.3194286354616978E-4</v>
      </c>
      <c r="AR2305" s="13">
        <f t="shared" si="3111"/>
        <v>1.279790045957592E-2</v>
      </c>
      <c r="AS2305" s="13">
        <f t="shared" si="3112"/>
        <v>1.4814251650576194E-2</v>
      </c>
      <c r="AT2305" s="13">
        <f t="shared" si="3113"/>
        <v>8.5741427923979856E-3</v>
      </c>
      <c r="AU2305" s="13">
        <f t="shared" si="3114"/>
        <v>3.3083423700569188E-3</v>
      </c>
      <c r="AV2305" s="13">
        <f t="shared" si="3115"/>
        <v>9.5739564022814209E-4</v>
      </c>
      <c r="AW2305" s="13">
        <f t="shared" si="3116"/>
        <v>1.4848014001223262E-5</v>
      </c>
      <c r="AX2305" s="13">
        <f t="shared" si="3117"/>
        <v>1.307362953460635E-4</v>
      </c>
      <c r="AY2305" s="13">
        <f t="shared" si="3118"/>
        <v>2.723727293166051E-4</v>
      </c>
      <c r="AZ2305" s="13">
        <f t="shared" si="3119"/>
        <v>2.8372726746999114E-4</v>
      </c>
      <c r="BA2305" s="13">
        <f t="shared" si="3120"/>
        <v>1.9703676528843095E-4</v>
      </c>
      <c r="BB2305" s="13">
        <f t="shared" si="3121"/>
        <v>1.0262536772069619E-4</v>
      </c>
      <c r="BC2305" s="13">
        <f t="shared" si="3122"/>
        <v>4.2761425095021107E-5</v>
      </c>
      <c r="BD2305" s="13">
        <f t="shared" si="3123"/>
        <v>4.4438043116614961E-3</v>
      </c>
      <c r="BE2305" s="13">
        <f t="shared" si="3124"/>
        <v>5.143940255419862E-3</v>
      </c>
      <c r="BF2305" s="13">
        <f t="shared" si="3125"/>
        <v>2.9771924566853584E-3</v>
      </c>
      <c r="BG2305" s="13">
        <f t="shared" si="3126"/>
        <v>1.1487529642028886E-3</v>
      </c>
      <c r="BH2305" s="13">
        <f t="shared" si="3127"/>
        <v>3.3243569032671751E-4</v>
      </c>
      <c r="BI2305" s="13">
        <f t="shared" si="3128"/>
        <v>7.6962404727067249E-5</v>
      </c>
      <c r="BJ2305" s="14">
        <f t="shared" si="3129"/>
        <v>0.20519072597262056</v>
      </c>
      <c r="BK2305" s="14">
        <f t="shared" si="3130"/>
        <v>0.20841469837791243</v>
      </c>
      <c r="BL2305" s="14">
        <f t="shared" si="3131"/>
        <v>0.521857134163213</v>
      </c>
      <c r="BM2305" s="14">
        <f t="shared" si="3132"/>
        <v>0.62274781895053555</v>
      </c>
      <c r="BN2305" s="14">
        <f t="shared" si="3133"/>
        <v>0.37142758132737369</v>
      </c>
    </row>
    <row r="2306" spans="1:66" x14ac:dyDescent="0.25">
      <c r="A2306" t="s">
        <v>337</v>
      </c>
      <c r="B2306" t="s">
        <v>79</v>
      </c>
      <c r="C2306" t="s">
        <v>85</v>
      </c>
      <c r="D2306" s="7" t="s">
        <v>451</v>
      </c>
      <c r="E2306" s="10">
        <f>VLOOKUP(A2306,home!$A$2:$E$404,3,FALSE)</f>
        <v>1.2959000000000001</v>
      </c>
      <c r="F2306" s="10">
        <f>VLOOKUP(B2306,home!$B$2:$E$404,3,FALSE)</f>
        <v>1.5432999999999999</v>
      </c>
      <c r="G2306" s="10">
        <f>VLOOKUP(C2306,away!$B$2:$E$404,4,FALSE)</f>
        <v>1.2861</v>
      </c>
      <c r="H2306" s="10">
        <f>VLOOKUP(A2306,away!$A$2:$E$404,3,FALSE)</f>
        <v>1</v>
      </c>
      <c r="I2306" s="10">
        <f>VLOOKUP(C2306,away!$B$2:$E$404,3,FALSE)</f>
        <v>1</v>
      </c>
      <c r="J2306" s="10">
        <f>VLOOKUP(B2306,home!$B$2:$E$404,4,FALSE)</f>
        <v>1.6667000000000001</v>
      </c>
      <c r="K2306" s="12">
        <f t="shared" si="3078"/>
        <v>2.5721517326670003</v>
      </c>
      <c r="L2306" s="12">
        <f t="shared" si="3079"/>
        <v>1.6667000000000001</v>
      </c>
      <c r="M2306" s="13">
        <f t="shared" si="3080"/>
        <v>1.4424145112143218E-2</v>
      </c>
      <c r="N2306" s="13">
        <f t="shared" si="3081"/>
        <v>3.7101089842439421E-2</v>
      </c>
      <c r="O2306" s="13">
        <f t="shared" si="3082"/>
        <v>2.4040722658409099E-2</v>
      </c>
      <c r="P2306" s="13">
        <f t="shared" si="3083"/>
        <v>6.1836386440393777E-2</v>
      </c>
      <c r="Q2306" s="13">
        <f t="shared" si="3084"/>
        <v>4.77148162610323E-2</v>
      </c>
      <c r="R2306" s="13">
        <f t="shared" si="3085"/>
        <v>2.0034336227385229E-2</v>
      </c>
      <c r="S2306" s="13">
        <f t="shared" si="3086"/>
        <v>6.6273228989956509E-2</v>
      </c>
      <c r="T2306" s="13">
        <f t="shared" si="3087"/>
        <v>7.9526284262262534E-2</v>
      </c>
      <c r="U2306" s="13">
        <f t="shared" si="3088"/>
        <v>5.1531352640102175E-2</v>
      </c>
      <c r="V2306" s="13">
        <f t="shared" si="3089"/>
        <v>3.1568187050364641E-2</v>
      </c>
      <c r="W2306" s="13">
        <f t="shared" si="3090"/>
        <v>4.090991577323394E-2</v>
      </c>
      <c r="X2306" s="13">
        <f t="shared" si="3091"/>
        <v>6.8184556619248993E-2</v>
      </c>
      <c r="Y2306" s="13">
        <f t="shared" si="3092"/>
        <v>5.6821600258651177E-2</v>
      </c>
      <c r="Z2306" s="13">
        <f t="shared" si="3093"/>
        <v>1.1130409396727655E-2</v>
      </c>
      <c r="AA2306" s="13">
        <f t="shared" si="3094"/>
        <v>2.86291018150861E-2</v>
      </c>
      <c r="AB2306" s="13">
        <f t="shared" si="3095"/>
        <v>3.6819196919186836E-2</v>
      </c>
      <c r="AC2306" s="13">
        <f t="shared" si="3096"/>
        <v>8.458311560634554E-3</v>
      </c>
      <c r="AD2306" s="13">
        <f t="shared" si="3097"/>
        <v>2.6306627684846175E-2</v>
      </c>
      <c r="AE2306" s="13">
        <f t="shared" si="3098"/>
        <v>4.3845256362333121E-2</v>
      </c>
      <c r="AF2306" s="13">
        <f t="shared" si="3099"/>
        <v>3.6538444389550319E-2</v>
      </c>
      <c r="AG2306" s="13">
        <f t="shared" si="3100"/>
        <v>2.0299541754687837E-2</v>
      </c>
      <c r="AH2306" s="13">
        <f t="shared" si="3101"/>
        <v>4.6377633353814939E-3</v>
      </c>
      <c r="AI2306" s="13">
        <f t="shared" si="3102"/>
        <v>1.1929030998800997E-2</v>
      </c>
      <c r="AJ2306" s="13">
        <f t="shared" si="3103"/>
        <v>1.5341638876302173E-2</v>
      </c>
      <c r="AK2306" s="13">
        <f t="shared" si="3104"/>
        <v>1.3153674339210683E-2</v>
      </c>
      <c r="AL2306" s="13">
        <f t="shared" si="3105"/>
        <v>1.4504330571558793E-3</v>
      </c>
      <c r="AM2306" s="13">
        <f t="shared" si="3106"/>
        <v>1.3532927596040547E-2</v>
      </c>
      <c r="AN2306" s="13">
        <f t="shared" si="3107"/>
        <v>2.2555330424320778E-2</v>
      </c>
      <c r="AO2306" s="13">
        <f t="shared" si="3108"/>
        <v>1.8796484609107728E-2</v>
      </c>
      <c r="AP2306" s="13">
        <f t="shared" si="3109"/>
        <v>1.0442700299333283E-2</v>
      </c>
      <c r="AQ2306" s="13">
        <f t="shared" si="3110"/>
        <v>4.3512121472246952E-3</v>
      </c>
      <c r="AR2306" s="13">
        <f t="shared" si="3111"/>
        <v>1.5459520302160668E-3</v>
      </c>
      <c r="AS2306" s="13">
        <f t="shared" si="3112"/>
        <v>3.9764231931403229E-3</v>
      </c>
      <c r="AT2306" s="13">
        <f t="shared" si="3113"/>
        <v>5.1139819030265642E-3</v>
      </c>
      <c r="AU2306" s="13">
        <f t="shared" si="3114"/>
        <v>4.3846458042324874E-3</v>
      </c>
      <c r="AV2306" s="13">
        <f t="shared" si="3115"/>
        <v>2.819493575621921E-3</v>
      </c>
      <c r="AW2306" s="13">
        <f t="shared" si="3116"/>
        <v>1.7272261647032462E-4</v>
      </c>
      <c r="AX2306" s="13">
        <f t="shared" si="3117"/>
        <v>5.8014571940354634E-3</v>
      </c>
      <c r="AY2306" s="13">
        <f t="shared" si="3118"/>
        <v>9.6692887052989059E-3</v>
      </c>
      <c r="AZ2306" s="13">
        <f t="shared" si="3119"/>
        <v>8.0579017425608471E-3</v>
      </c>
      <c r="BA2306" s="13">
        <f t="shared" si="3120"/>
        <v>4.4767016114420546E-3</v>
      </c>
      <c r="BB2306" s="13">
        <f t="shared" si="3121"/>
        <v>1.8653296439476177E-3</v>
      </c>
      <c r="BC2306" s="13">
        <f t="shared" si="3122"/>
        <v>6.2178898351349858E-4</v>
      </c>
      <c r="BD2306" s="13">
        <f t="shared" si="3123"/>
        <v>4.2943970812685288E-4</v>
      </c>
      <c r="BE2306" s="13">
        <f t="shared" si="3124"/>
        <v>1.1045840893344956E-3</v>
      </c>
      <c r="BF2306" s="13">
        <f t="shared" si="3125"/>
        <v>1.4205789396290619E-3</v>
      </c>
      <c r="BG2306" s="13">
        <f t="shared" si="3126"/>
        <v>1.2179815269857139E-3</v>
      </c>
      <c r="BH2306" s="13">
        <f t="shared" si="3127"/>
        <v>7.8320832374817559E-4</v>
      </c>
      <c r="BI2306" s="13">
        <f t="shared" si="3128"/>
        <v>4.0290612939361715E-4</v>
      </c>
      <c r="BJ2306" s="14">
        <f t="shared" si="3129"/>
        <v>0.55741925616511123</v>
      </c>
      <c r="BK2306" s="14">
        <f t="shared" si="3130"/>
        <v>0.19367998091594749</v>
      </c>
      <c r="BL2306" s="14">
        <f t="shared" si="3131"/>
        <v>0.22931601303332005</v>
      </c>
      <c r="BM2306" s="14">
        <f t="shared" si="3132"/>
        <v>0.77689759688047477</v>
      </c>
      <c r="BN2306" s="14">
        <f t="shared" si="3133"/>
        <v>0.20515149654180304</v>
      </c>
    </row>
    <row r="2307" spans="1:66" x14ac:dyDescent="0.25">
      <c r="A2307" t="s">
        <v>349</v>
      </c>
      <c r="B2307" t="s">
        <v>97</v>
      </c>
      <c r="C2307" t="s">
        <v>106</v>
      </c>
      <c r="D2307" s="7" t="s">
        <v>451</v>
      </c>
      <c r="E2307" s="10">
        <f>VLOOKUP(A2307,home!$A$2:$E$404,3,FALSE)</f>
        <v>1.6087</v>
      </c>
      <c r="F2307" s="10">
        <f>VLOOKUP(B2307,home!$B$2:$E$404,3,FALSE)</f>
        <v>0.93240000000000001</v>
      </c>
      <c r="G2307" s="10">
        <f>VLOOKUP(C2307,away!$B$2:$E$404,4,FALSE)</f>
        <v>0.88060000000000005</v>
      </c>
      <c r="H2307" s="10">
        <f>VLOOKUP(A2307,away!$A$2:$E$404,3,FALSE)</f>
        <v>1.2608999999999999</v>
      </c>
      <c r="I2307" s="10">
        <f>VLOOKUP(C2307,away!$B$2:$E$404,3,FALSE)</f>
        <v>1.5201</v>
      </c>
      <c r="J2307" s="10">
        <f>VLOOKUP(B2307,home!$B$2:$E$404,4,FALSE)</f>
        <v>1.1896</v>
      </c>
      <c r="K2307" s="12">
        <f t="shared" si="3078"/>
        <v>1.320857625528</v>
      </c>
      <c r="L2307" s="12">
        <f t="shared" si="3079"/>
        <v>2.2800992894639998</v>
      </c>
      <c r="M2307" s="13">
        <f t="shared" si="3080"/>
        <v>2.7297588473635313E-2</v>
      </c>
      <c r="N2307" s="13">
        <f t="shared" si="3081"/>
        <v>3.6056227893926443E-2</v>
      </c>
      <c r="O2307" s="13">
        <f t="shared" si="3082"/>
        <v>6.2241212082816536E-2</v>
      </c>
      <c r="P2307" s="13">
        <f t="shared" si="3083"/>
        <v>8.2211779601693735E-2</v>
      </c>
      <c r="Q2307" s="13">
        <f t="shared" si="3084"/>
        <v>2.3812571780734062E-2</v>
      </c>
      <c r="R2307" s="13">
        <f t="shared" si="3085"/>
        <v>7.0958071722704075E-2</v>
      </c>
      <c r="S2307" s="13">
        <f t="shared" si="3086"/>
        <v>6.1899027379334809E-2</v>
      </c>
      <c r="T2307" s="13">
        <f t="shared" si="3087"/>
        <v>5.4295027997562216E-2</v>
      </c>
      <c r="U2307" s="13">
        <f t="shared" si="3088"/>
        <v>9.3725510127696435E-2</v>
      </c>
      <c r="V2307" s="13">
        <f t="shared" si="3089"/>
        <v>2.071338524355161E-2</v>
      </c>
      <c r="W2307" s="13">
        <f t="shared" si="3090"/>
        <v>1.048433900667182E-2</v>
      </c>
      <c r="X2307" s="13">
        <f t="shared" si="3091"/>
        <v>2.3905333919612113E-2</v>
      </c>
      <c r="Y2307" s="13">
        <f t="shared" si="3092"/>
        <v>2.7253267442253624E-2</v>
      </c>
      <c r="Z2307" s="13">
        <f t="shared" si="3093"/>
        <v>5.3930482972224351E-2</v>
      </c>
      <c r="AA2307" s="13">
        <f t="shared" si="3094"/>
        <v>7.1234489682270516E-2</v>
      </c>
      <c r="AB2307" s="13">
        <f t="shared" si="3095"/>
        <v>4.7045309448711319E-2</v>
      </c>
      <c r="AC2307" s="13">
        <f t="shared" si="3096"/>
        <v>3.8988889625097447E-3</v>
      </c>
      <c r="AD2307" s="13">
        <f t="shared" si="3097"/>
        <v>3.4620797813957804E-3</v>
      </c>
      <c r="AE2307" s="13">
        <f t="shared" si="3098"/>
        <v>7.8938856496281982E-3</v>
      </c>
      <c r="AF2307" s="13">
        <f t="shared" si="3099"/>
        <v>8.9994215304136614E-3</v>
      </c>
      <c r="AG2307" s="13">
        <f t="shared" si="3100"/>
        <v>6.8398582123610696E-3</v>
      </c>
      <c r="AH2307" s="13">
        <f t="shared" si="3101"/>
        <v>3.0741713976354775E-2</v>
      </c>
      <c r="AI2307" s="13">
        <f t="shared" si="3102"/>
        <v>4.0605427327468906E-2</v>
      </c>
      <c r="AJ2307" s="13">
        <f t="shared" si="3103"/>
        <v>2.6816994161655169E-2</v>
      </c>
      <c r="AK2307" s="13">
        <f t="shared" si="3104"/>
        <v>1.1807143744054033E-2</v>
      </c>
      <c r="AL2307" s="13">
        <f t="shared" si="3105"/>
        <v>4.6968925535221948E-4</v>
      </c>
      <c r="AM2307" s="13">
        <f t="shared" si="3106"/>
        <v>9.1458289588858569E-4</v>
      </c>
      <c r="AN2307" s="13">
        <f t="shared" si="3107"/>
        <v>2.0853398110714915E-3</v>
      </c>
      <c r="AO2307" s="13">
        <f t="shared" si="3108"/>
        <v>2.3773909107575502E-3</v>
      </c>
      <c r="AP2307" s="13">
        <f t="shared" si="3109"/>
        <v>1.8068957754654867E-3</v>
      </c>
      <c r="AQ2307" s="13">
        <f t="shared" si="3110"/>
        <v>1.0299754434435898E-3</v>
      </c>
      <c r="AR2307" s="13">
        <f t="shared" si="3111"/>
        <v>1.4018832038878406E-2</v>
      </c>
      <c r="AS2307" s="13">
        <f t="shared" si="3112"/>
        <v>1.8516881199548786E-2</v>
      </c>
      <c r="AT2307" s="13">
        <f t="shared" si="3113"/>
        <v>1.2229081866710036E-2</v>
      </c>
      <c r="AU2307" s="13">
        <f t="shared" si="3114"/>
        <v>5.3842920122833824E-3</v>
      </c>
      <c r="AV2307" s="13">
        <f t="shared" si="3115"/>
        <v>1.7779707906235001E-3</v>
      </c>
      <c r="AW2307" s="13">
        <f t="shared" si="3116"/>
        <v>3.9293244590283409E-5</v>
      </c>
      <c r="AX2307" s="13">
        <f t="shared" si="3117"/>
        <v>2.013389653686533E-4</v>
      </c>
      <c r="AY2307" s="13">
        <f t="shared" si="3118"/>
        <v>4.5907283187848318E-4</v>
      </c>
      <c r="AZ2307" s="13">
        <f t="shared" si="3119"/>
        <v>5.2336581888917807E-4</v>
      </c>
      <c r="BA2307" s="13">
        <f t="shared" si="3120"/>
        <v>3.9777534392631967E-4</v>
      </c>
      <c r="BB2307" s="13">
        <f t="shared" si="3121"/>
        <v>2.2674181976317493E-4</v>
      </c>
      <c r="BC2307" s="13">
        <f t="shared" si="3122"/>
        <v>1.0339877242675789E-4</v>
      </c>
      <c r="BD2307" s="13">
        <f t="shared" si="3123"/>
        <v>5.3273881618269674E-3</v>
      </c>
      <c r="BE2307" s="13">
        <f t="shared" si="3124"/>
        <v>7.0367212776967468E-3</v>
      </c>
      <c r="BF2307" s="13">
        <f t="shared" si="3125"/>
        <v>4.6472534791804389E-3</v>
      </c>
      <c r="BG2307" s="13">
        <f t="shared" si="3126"/>
        <v>2.0461200652456711E-3</v>
      </c>
      <c r="BH2307" s="13">
        <f t="shared" si="3127"/>
        <v>6.7565832273139802E-4</v>
      </c>
      <c r="BI2307" s="13">
        <f t="shared" si="3128"/>
        <v>1.7848968956624511E-4</v>
      </c>
      <c r="BJ2307" s="14">
        <f t="shared" si="3129"/>
        <v>0.21312789160343831</v>
      </c>
      <c r="BK2307" s="14">
        <f t="shared" si="3130"/>
        <v>0.1969494317479559</v>
      </c>
      <c r="BL2307" s="14">
        <f t="shared" si="3131"/>
        <v>0.52701456117802337</v>
      </c>
      <c r="BM2307" s="14">
        <f t="shared" si="3132"/>
        <v>0.68802513635884333</v>
      </c>
      <c r="BN2307" s="14">
        <f t="shared" si="3133"/>
        <v>0.30257745155551019</v>
      </c>
    </row>
    <row r="2308" spans="1:66" x14ac:dyDescent="0.25">
      <c r="A2308" t="s">
        <v>349</v>
      </c>
      <c r="B2308" t="s">
        <v>98</v>
      </c>
      <c r="C2308" t="s">
        <v>103</v>
      </c>
      <c r="D2308" s="7" t="s">
        <v>451</v>
      </c>
      <c r="E2308" s="10">
        <f>VLOOKUP(A2308,home!$A$2:$E$404,3,FALSE)</f>
        <v>1.6087</v>
      </c>
      <c r="F2308" s="10">
        <f>VLOOKUP(B2308,home!$B$2:$E$404,3,FALSE)</f>
        <v>0.6734</v>
      </c>
      <c r="G2308" s="10">
        <f>VLOOKUP(C2308,away!$B$2:$E$404,4,FALSE)</f>
        <v>0.93240000000000001</v>
      </c>
      <c r="H2308" s="10">
        <f>VLOOKUP(A2308,away!$A$2:$E$404,3,FALSE)</f>
        <v>1.2608999999999999</v>
      </c>
      <c r="I2308" s="10">
        <f>VLOOKUP(C2308,away!$B$2:$E$404,3,FALSE)</f>
        <v>1.1234999999999999</v>
      </c>
      <c r="J2308" s="10">
        <f>VLOOKUP(B2308,home!$B$2:$E$404,4,FALSE)</f>
        <v>0.92530000000000001</v>
      </c>
      <c r="K2308" s="12">
        <f t="shared" si="3078"/>
        <v>1.010067595992</v>
      </c>
      <c r="L2308" s="12">
        <f t="shared" si="3079"/>
        <v>1.3107995500949998</v>
      </c>
      <c r="M2308" s="13">
        <f t="shared" si="3080"/>
        <v>9.8188404986506578E-2</v>
      </c>
      <c r="N2308" s="13">
        <f t="shared" si="3081"/>
        <v>9.9176926179009597E-2</v>
      </c>
      <c r="O2308" s="13">
        <f t="shared" si="3082"/>
        <v>0.12870531708085847</v>
      </c>
      <c r="P2308" s="13">
        <f t="shared" si="3083"/>
        <v>0.13000107021525079</v>
      </c>
      <c r="Q2308" s="13">
        <f t="shared" si="3084"/>
        <v>5.0087699701754133E-2</v>
      </c>
      <c r="R2308" s="13">
        <f t="shared" si="3085"/>
        <v>8.4353435862211779E-2</v>
      </c>
      <c r="S2308" s="13">
        <f t="shared" si="3086"/>
        <v>4.3030229127953207E-2</v>
      </c>
      <c r="T2308" s="13">
        <f t="shared" si="3087"/>
        <v>6.5654934234352771E-2</v>
      </c>
      <c r="U2308" s="13">
        <f t="shared" si="3088"/>
        <v>8.5202672175009611E-2</v>
      </c>
      <c r="V2308" s="13">
        <f t="shared" si="3089"/>
        <v>6.3302064128766006E-3</v>
      </c>
      <c r="W2308" s="13">
        <f t="shared" si="3090"/>
        <v>1.6863987475506673E-2</v>
      </c>
      <c r="X2308" s="13">
        <f t="shared" si="3091"/>
        <v>2.2105307195701859E-2</v>
      </c>
      <c r="Y2308" s="13">
        <f t="shared" si="3092"/>
        <v>1.4487813363418879E-2</v>
      </c>
      <c r="Z2308" s="13">
        <f t="shared" si="3093"/>
        <v>3.6856815259051566E-2</v>
      </c>
      <c r="AA2308" s="13">
        <f t="shared" si="3094"/>
        <v>3.7227874784631472E-2</v>
      </c>
      <c r="AB2308" s="13">
        <f t="shared" si="3095"/>
        <v>1.880133499380195E-2</v>
      </c>
      <c r="AC2308" s="13">
        <f t="shared" si="3096"/>
        <v>5.2382305761465141E-4</v>
      </c>
      <c r="AD2308" s="13">
        <f t="shared" si="3097"/>
        <v>4.2584418220560551E-3</v>
      </c>
      <c r="AE2308" s="13">
        <f t="shared" si="3098"/>
        <v>5.581963624456808E-3</v>
      </c>
      <c r="AF2308" s="13">
        <f t="shared" si="3099"/>
        <v>3.6584177037923189E-3</v>
      </c>
      <c r="AG2308" s="13">
        <f t="shared" si="3100"/>
        <v>1.5984840933968524E-3</v>
      </c>
      <c r="AH2308" s="13">
        <f t="shared" si="3101"/>
        <v>1.2077974214874816E-2</v>
      </c>
      <c r="AI2308" s="13">
        <f t="shared" si="3102"/>
        <v>1.2199570379671967E-2</v>
      </c>
      <c r="AJ2308" s="13">
        <f t="shared" si="3103"/>
        <v>6.1611953627652366E-3</v>
      </c>
      <c r="AK2308" s="13">
        <f t="shared" si="3104"/>
        <v>2.0744079295017806E-3</v>
      </c>
      <c r="AL2308" s="13">
        <f t="shared" si="3105"/>
        <v>2.7741588470731512E-5</v>
      </c>
      <c r="AM2308" s="13">
        <f t="shared" si="3106"/>
        <v>8.6026281877519054E-4</v>
      </c>
      <c r="AN2308" s="13">
        <f t="shared" si="3107"/>
        <v>1.1276321158139762E-3</v>
      </c>
      <c r="AO2308" s="13">
        <f t="shared" si="3108"/>
        <v>7.3904983504081631E-4</v>
      </c>
      <c r="AP2308" s="13">
        <f t="shared" si="3109"/>
        <v>3.2291539708976212E-4</v>
      </c>
      <c r="AQ2308" s="13">
        <f t="shared" si="3110"/>
        <v>1.0581933930600199E-4</v>
      </c>
      <c r="AR2308" s="13">
        <f t="shared" si="3111"/>
        <v>3.1663606333833839E-3</v>
      </c>
      <c r="AS2308" s="13">
        <f t="shared" si="3112"/>
        <v>3.1982382730052607E-3</v>
      </c>
      <c r="AT2308" s="13">
        <f t="shared" si="3113"/>
        <v>1.6152184219120145E-3</v>
      </c>
      <c r="AU2308" s="13">
        <f t="shared" si="3114"/>
        <v>5.4382659614088684E-4</v>
      </c>
      <c r="AV2308" s="13">
        <f t="shared" si="3115"/>
        <v>1.3732540565013446E-4</v>
      </c>
      <c r="AW2308" s="13">
        <f t="shared" si="3116"/>
        <v>1.0202710094723199E-6</v>
      </c>
      <c r="AX2308" s="13">
        <f t="shared" si="3117"/>
        <v>1.4482059954692633E-4</v>
      </c>
      <c r="AY2308" s="13">
        <f t="shared" si="3118"/>
        <v>1.8983077673059918E-4</v>
      </c>
      <c r="AZ2308" s="13">
        <f t="shared" si="3119"/>
        <v>1.2441504836632687E-4</v>
      </c>
      <c r="BA2308" s="13">
        <f t="shared" si="3120"/>
        <v>5.4361063141209672E-5</v>
      </c>
      <c r="BB2308" s="13">
        <f t="shared" si="3121"/>
        <v>1.781411427704586E-5</v>
      </c>
      <c r="BC2308" s="13">
        <f t="shared" si="3122"/>
        <v>4.6701465959385253E-6</v>
      </c>
      <c r="BD2308" s="13">
        <f t="shared" si="3123"/>
        <v>6.9174401561291027E-4</v>
      </c>
      <c r="BE2308" s="13">
        <f t="shared" si="3124"/>
        <v>6.9870821489198477E-4</v>
      </c>
      <c r="BF2308" s="13">
        <f t="shared" si="3125"/>
        <v>3.5287126345790435E-4</v>
      </c>
      <c r="BG2308" s="13">
        <f t="shared" si="3126"/>
        <v>1.1880794292519505E-4</v>
      </c>
      <c r="BH2308" s="13">
        <f t="shared" si="3127"/>
        <v>3.0001013323801626E-5</v>
      </c>
      <c r="BI2308" s="13">
        <f t="shared" si="3128"/>
        <v>6.0606102810592554E-6</v>
      </c>
      <c r="BJ2308" s="14">
        <f t="shared" si="3129"/>
        <v>0.28716556664812964</v>
      </c>
      <c r="BK2308" s="14">
        <f t="shared" si="3130"/>
        <v>0.27829130616540321</v>
      </c>
      <c r="BL2308" s="14">
        <f t="shared" si="3131"/>
        <v>0.39736294517391152</v>
      </c>
      <c r="BM2308" s="14">
        <f t="shared" si="3132"/>
        <v>0.40897496871518346</v>
      </c>
      <c r="BN2308" s="14">
        <f t="shared" si="3133"/>
        <v>0.59051285402559128</v>
      </c>
    </row>
    <row r="2309" spans="1:66" x14ac:dyDescent="0.25">
      <c r="A2309" t="s">
        <v>349</v>
      </c>
      <c r="B2309" t="s">
        <v>100</v>
      </c>
      <c r="C2309" t="s">
        <v>102</v>
      </c>
      <c r="D2309" s="7" t="s">
        <v>451</v>
      </c>
      <c r="E2309" s="10">
        <f>VLOOKUP(A2309,home!$A$2:$E$404,3,FALSE)</f>
        <v>1.6087</v>
      </c>
      <c r="F2309" s="10">
        <f>VLOOKUP(B2309,home!$B$2:$E$404,3,FALSE)</f>
        <v>0.93240000000000001</v>
      </c>
      <c r="G2309" s="10">
        <f>VLOOKUP(C2309,away!$B$2:$E$404,4,FALSE)</f>
        <v>0.9607</v>
      </c>
      <c r="H2309" s="10">
        <f>VLOOKUP(A2309,away!$A$2:$E$404,3,FALSE)</f>
        <v>1.2608999999999999</v>
      </c>
      <c r="I2309" s="10">
        <f>VLOOKUP(C2309,away!$B$2:$E$404,3,FALSE)</f>
        <v>1.1536</v>
      </c>
      <c r="J2309" s="10">
        <f>VLOOKUP(B2309,home!$B$2:$E$404,4,FALSE)</f>
        <v>0.79310000000000003</v>
      </c>
      <c r="K2309" s="12">
        <f t="shared" si="3078"/>
        <v>1.441003771116</v>
      </c>
      <c r="L2309" s="12">
        <f t="shared" si="3079"/>
        <v>1.1536228297439999</v>
      </c>
      <c r="M2309" s="13">
        <f t="shared" si="3080"/>
        <v>7.4673753984836319E-2</v>
      </c>
      <c r="N2309" s="13">
        <f t="shared" si="3081"/>
        <v>0.10760516109553755</v>
      </c>
      <c r="O2309" s="13">
        <f t="shared" si="3082"/>
        <v>8.6145347379594159E-2</v>
      </c>
      <c r="P2309" s="13">
        <f t="shared" si="3083"/>
        <v>0.124135770438093</v>
      </c>
      <c r="Q2309" s="13">
        <f t="shared" si="3084"/>
        <v>7.7529721465107157E-2</v>
      </c>
      <c r="R2309" s="13">
        <f t="shared" si="3085"/>
        <v>4.9689619706663649E-2</v>
      </c>
      <c r="S2309" s="13">
        <f t="shared" si="3086"/>
        <v>5.1590045631655632E-2</v>
      </c>
      <c r="T2309" s="13">
        <f t="shared" si="3087"/>
        <v>8.9440056665841039E-2</v>
      </c>
      <c r="U2309" s="13">
        <f t="shared" si="3088"/>
        <v>7.1602929382622221E-2</v>
      </c>
      <c r="V2309" s="13">
        <f t="shared" si="3089"/>
        <v>9.5291104745263179E-3</v>
      </c>
      <c r="W2309" s="13">
        <f t="shared" si="3090"/>
        <v>3.7240207001597504E-2</v>
      </c>
      <c r="X2309" s="13">
        <f t="shared" si="3091"/>
        <v>4.2961152981435227E-2</v>
      </c>
      <c r="Y2309" s="13">
        <f t="shared" si="3092"/>
        <v>2.4780483435754095E-2</v>
      </c>
      <c r="Z2309" s="13">
        <f t="shared" si="3093"/>
        <v>1.9107693231634845E-2</v>
      </c>
      <c r="AA2309" s="13">
        <f t="shared" si="3094"/>
        <v>2.7534258004113476E-2</v>
      </c>
      <c r="AB2309" s="13">
        <f t="shared" si="3095"/>
        <v>1.9838484809404214E-2</v>
      </c>
      <c r="AC2309" s="13">
        <f t="shared" si="3096"/>
        <v>9.9005959860511573E-4</v>
      </c>
      <c r="AD2309" s="13">
        <f t="shared" si="3097"/>
        <v>1.3415819681610625E-2</v>
      </c>
      <c r="AE2309" s="13">
        <f t="shared" si="3098"/>
        <v>1.5476795864434895E-2</v>
      </c>
      <c r="AF2309" s="13">
        <f t="shared" si="3099"/>
        <v>8.9271925202498107E-3</v>
      </c>
      <c r="AG2309" s="13">
        <f t="shared" si="3100"/>
        <v>3.4328710322933521E-3</v>
      </c>
      <c r="AH2309" s="13">
        <f t="shared" si="3101"/>
        <v>5.5107677839397158E-3</v>
      </c>
      <c r="AI2309" s="13">
        <f t="shared" si="3102"/>
        <v>7.9410371584016926E-3</v>
      </c>
      <c r="AJ2309" s="13">
        <f t="shared" si="3103"/>
        <v>5.7215322459145618E-3</v>
      </c>
      <c r="AK2309" s="13">
        <f t="shared" si="3104"/>
        <v>2.7482498476415602E-3</v>
      </c>
      <c r="AL2309" s="13">
        <f t="shared" si="3105"/>
        <v>6.583400699390702E-5</v>
      </c>
      <c r="AM2309" s="13">
        <f t="shared" si="3106"/>
        <v>3.8664493507626313E-3</v>
      </c>
      <c r="AN2309" s="13">
        <f t="shared" si="3107"/>
        <v>4.4604242410886379E-3</v>
      </c>
      <c r="AO2309" s="13">
        <f t="shared" si="3108"/>
        <v>2.5728236174317044E-3</v>
      </c>
      <c r="AP2309" s="13">
        <f t="shared" si="3109"/>
        <v>9.8935602065791878E-4</v>
      </c>
      <c r="AQ2309" s="13">
        <f t="shared" si="3110"/>
        <v>2.853359230439129E-4</v>
      </c>
      <c r="AR2309" s="13">
        <f t="shared" si="3111"/>
        <v>1.2714695049941217E-3</v>
      </c>
      <c r="AS2309" s="13">
        <f t="shared" si="3112"/>
        <v>1.832192351555523E-3</v>
      </c>
      <c r="AT2309" s="13">
        <f t="shared" si="3113"/>
        <v>1.3200980440007005E-3</v>
      </c>
      <c r="AU2309" s="13">
        <f t="shared" si="3114"/>
        <v>6.3408875321595488E-4</v>
      </c>
      <c r="AV2309" s="13">
        <f t="shared" si="3115"/>
        <v>2.2843107115160853E-4</v>
      </c>
      <c r="AW2309" s="13">
        <f t="shared" si="3116"/>
        <v>3.0400221493540503E-6</v>
      </c>
      <c r="AX2309" s="13">
        <f t="shared" si="3117"/>
        <v>9.2859468254632592E-4</v>
      </c>
      <c r="AY2309" s="13">
        <f t="shared" si="3118"/>
        <v>1.0712480253643236E-3</v>
      </c>
      <c r="AZ2309" s="13">
        <f t="shared" si="3119"/>
        <v>6.1790808918923176E-4</v>
      </c>
      <c r="BA2309" s="13">
        <f t="shared" si="3120"/>
        <v>2.3761095945739645E-4</v>
      </c>
      <c r="BB2309" s="13">
        <f t="shared" si="3121"/>
        <v>6.8528356856857126E-5</v>
      </c>
      <c r="BC2309" s="13">
        <f t="shared" si="3122"/>
        <v>1.5811175390982836E-5</v>
      </c>
      <c r="BD2309" s="13">
        <f t="shared" si="3123"/>
        <v>2.4446604138075341E-4</v>
      </c>
      <c r="BE2309" s="13">
        <f t="shared" si="3124"/>
        <v>3.5227648753946572E-4</v>
      </c>
      <c r="BF2309" s="13">
        <f t="shared" si="3125"/>
        <v>2.5381587350993437E-4</v>
      </c>
      <c r="BG2309" s="13">
        <f t="shared" si="3126"/>
        <v>1.2191654363230569E-4</v>
      </c>
      <c r="BH2309" s="13">
        <f t="shared" si="3127"/>
        <v>4.3920549783895235E-5</v>
      </c>
      <c r="BI2309" s="13">
        <f t="shared" si="3128"/>
        <v>1.2657935573616206E-5</v>
      </c>
      <c r="BJ2309" s="14">
        <f t="shared" si="3129"/>
        <v>0.43592355218565115</v>
      </c>
      <c r="BK2309" s="14">
        <f t="shared" si="3130"/>
        <v>0.26205582216007461</v>
      </c>
      <c r="BL2309" s="14">
        <f t="shared" si="3131"/>
        <v>0.283047559474633</v>
      </c>
      <c r="BM2309" s="14">
        <f t="shared" si="3132"/>
        <v>0.47928704497894681</v>
      </c>
      <c r="BN2309" s="14">
        <f t="shared" si="3133"/>
        <v>0.51977937406983188</v>
      </c>
    </row>
    <row r="2310" spans="1:66" x14ac:dyDescent="0.25">
      <c r="A2310" t="s">
        <v>344</v>
      </c>
      <c r="B2310" t="s">
        <v>216</v>
      </c>
      <c r="C2310" t="s">
        <v>225</v>
      </c>
      <c r="D2310" s="7" t="s">
        <v>451</v>
      </c>
      <c r="E2310" s="10">
        <f>VLOOKUP(A2310,home!$A$2:$E$404,3,FALSE)</f>
        <v>1.8042</v>
      </c>
      <c r="F2310" s="10">
        <f>VLOOKUP(B2310,home!$B$2:$E$404,3,FALSE)</f>
        <v>0.73899999999999999</v>
      </c>
      <c r="G2310" s="10">
        <f>VLOOKUP(C2310,away!$B$2:$E$404,4,FALSE)</f>
        <v>1.1085</v>
      </c>
      <c r="H2310" s="10">
        <f>VLOOKUP(A2310,away!$A$2:$E$404,3,FALSE)</f>
        <v>1.2458</v>
      </c>
      <c r="I2310" s="10">
        <f>VLOOKUP(C2310,away!$B$2:$E$404,3,FALSE)</f>
        <v>0.96319999999999995</v>
      </c>
      <c r="J2310" s="10">
        <f>VLOOKUP(B2310,home!$B$2:$E$404,4,FALSE)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344</v>
      </c>
      <c r="B2311" t="s">
        <v>217</v>
      </c>
      <c r="C2311" t="s">
        <v>221</v>
      </c>
      <c r="D2311" s="7" t="s">
        <v>451</v>
      </c>
      <c r="E2311" s="10">
        <f>VLOOKUP(A2311,home!$A$2:$E$404,3,FALSE)</f>
        <v>1.8042</v>
      </c>
      <c r="F2311" s="10">
        <f>VLOOKUP(B2311,home!$B$2:$E$404,3,FALSE)</f>
        <v>1.1085</v>
      </c>
      <c r="G2311" s="10">
        <f>VLOOKUP(C2311,away!$B$2:$E$404,4,FALSE)</f>
        <v>0.81289999999999996</v>
      </c>
      <c r="H2311" s="10">
        <f>VLOOKUP(A2311,away!$A$2:$E$404,3,FALSE)</f>
        <v>1.2458</v>
      </c>
      <c r="I2311" s="10">
        <f>VLOOKUP(C2311,away!$B$2:$E$404,3,FALSE)</f>
        <v>1.2843</v>
      </c>
      <c r="J2311" s="10">
        <f>VLOOKUP(B2311,home!$B$2:$E$404,4,FALSE)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344</v>
      </c>
      <c r="B2312" t="s">
        <v>218</v>
      </c>
      <c r="C2312" t="s">
        <v>229</v>
      </c>
      <c r="D2312" s="7" t="s">
        <v>451</v>
      </c>
      <c r="E2312" s="10">
        <f>VLOOKUP(A2312,home!$A$2:$E$404,3,FALSE)</f>
        <v>1.8042</v>
      </c>
      <c r="F2312" s="10">
        <f>VLOOKUP(B2312,home!$B$2:$E$404,3,FALSE)</f>
        <v>0.99770000000000003</v>
      </c>
      <c r="G2312" s="10">
        <f>VLOOKUP(C2312,away!$B$2:$E$404,4,FALSE)</f>
        <v>0.84989999999999999</v>
      </c>
      <c r="H2312" s="10">
        <f>VLOOKUP(A2312,away!$A$2:$E$404,3,FALSE)</f>
        <v>1.2458</v>
      </c>
      <c r="I2312" s="10">
        <f>VLOOKUP(C2312,away!$B$2:$E$404,3,FALSE)</f>
        <v>1.0166999999999999</v>
      </c>
      <c r="J2312" s="10">
        <f>VLOOKUP(B2312,home!$B$2:$E$404,4,FALSE)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344</v>
      </c>
      <c r="B2313" t="s">
        <v>219</v>
      </c>
      <c r="C2313" t="s">
        <v>224</v>
      </c>
      <c r="D2313" s="7" t="s">
        <v>451</v>
      </c>
      <c r="E2313" s="10">
        <f>VLOOKUP(A2313,home!$A$2:$E$404,3,FALSE)</f>
        <v>1.8042</v>
      </c>
      <c r="F2313" s="10">
        <f>VLOOKUP(B2313,home!$B$2:$E$404,3,FALSE)</f>
        <v>0.84989999999999999</v>
      </c>
      <c r="G2313" s="10">
        <f>VLOOKUP(C2313,away!$B$2:$E$404,4,FALSE)</f>
        <v>1.2563</v>
      </c>
      <c r="H2313" s="10">
        <f>VLOOKUP(A2313,away!$A$2:$E$404,3,FALSE)</f>
        <v>1.2458</v>
      </c>
      <c r="I2313" s="10">
        <f>VLOOKUP(C2313,away!$B$2:$E$404,3,FALSE)</f>
        <v>0.90969999999999995</v>
      </c>
      <c r="J2313" s="10">
        <f>VLOOKUP(B2313,home!$B$2:$E$404,4,FALSE)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344</v>
      </c>
      <c r="B2314" t="s">
        <v>220</v>
      </c>
      <c r="C2314" t="s">
        <v>215</v>
      </c>
      <c r="D2314" s="7" t="s">
        <v>451</v>
      </c>
      <c r="E2314" s="10">
        <f>VLOOKUP(A2314,home!$A$2:$E$404,3,FALSE)</f>
        <v>1.8042</v>
      </c>
      <c r="F2314" s="10">
        <f>VLOOKUP(B2314,home!$B$2:$E$404,3,FALSE)</f>
        <v>0.70209999999999995</v>
      </c>
      <c r="G2314" s="10">
        <f>VLOOKUP(C2314,away!$B$2:$E$404,4,FALSE)</f>
        <v>0.44340000000000002</v>
      </c>
      <c r="H2314" s="10">
        <f>VLOOKUP(A2314,away!$A$2:$E$404,3,FALSE)</f>
        <v>1.2458</v>
      </c>
      <c r="I2314" s="10">
        <f>VLOOKUP(C2314,away!$B$2:$E$404,3,FALSE)</f>
        <v>1.3378000000000001</v>
      </c>
      <c r="J2314" s="10">
        <f>VLOOKUP(B2314,home!$B$2:$E$404,4,FALSE)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344</v>
      </c>
      <c r="B2315" t="s">
        <v>222</v>
      </c>
      <c r="C2315" t="s">
        <v>226</v>
      </c>
      <c r="D2315" s="7" t="s">
        <v>451</v>
      </c>
      <c r="E2315" s="10">
        <f>VLOOKUP(A2315,home!$A$2:$E$404,3,FALSE)</f>
        <v>1.8042</v>
      </c>
      <c r="F2315" s="10">
        <f>VLOOKUP(B2315,home!$B$2:$E$404,3,FALSE)</f>
        <v>1.1085</v>
      </c>
      <c r="G2315" s="10">
        <f>VLOOKUP(C2315,away!$B$2:$E$404,4,FALSE)</f>
        <v>1.2932999999999999</v>
      </c>
      <c r="H2315" s="10">
        <f>VLOOKUP(A2315,away!$A$2:$E$404,3,FALSE)</f>
        <v>1.2458</v>
      </c>
      <c r="I2315" s="10">
        <f>VLOOKUP(C2315,away!$B$2:$E$404,3,FALSE)</f>
        <v>0.96319999999999995</v>
      </c>
      <c r="J2315" s="10">
        <f>VLOOKUP(B2315,home!$B$2:$E$404,4,FALSE)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344</v>
      </c>
      <c r="B2316" t="s">
        <v>223</v>
      </c>
      <c r="C2316" t="s">
        <v>227</v>
      </c>
      <c r="D2316" s="7" t="s">
        <v>451</v>
      </c>
      <c r="E2316" s="10">
        <f>VLOOKUP(A2316,home!$A$2:$E$404,3,FALSE)</f>
        <v>1.8042</v>
      </c>
      <c r="F2316" s="10">
        <f>VLOOKUP(B2316,home!$B$2:$E$404,3,FALSE)</f>
        <v>1.2932999999999999</v>
      </c>
      <c r="G2316" s="10">
        <f>VLOOKUP(C2316,away!$B$2:$E$404,4,FALSE)</f>
        <v>1.1455</v>
      </c>
      <c r="H2316" s="10">
        <f>VLOOKUP(A2316,away!$A$2:$E$404,3,FALSE)</f>
        <v>1.2458</v>
      </c>
      <c r="I2316" s="10">
        <f>VLOOKUP(C2316,away!$B$2:$E$404,3,FALSE)</f>
        <v>0.53510000000000002</v>
      </c>
      <c r="J2316" s="10">
        <f>VLOOKUP(B2316,home!$B$2:$E$404,4,FALSE)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344</v>
      </c>
      <c r="B2317" t="s">
        <v>228</v>
      </c>
      <c r="C2317" t="s">
        <v>230</v>
      </c>
      <c r="D2317" s="7" t="s">
        <v>451</v>
      </c>
      <c r="E2317" s="10">
        <f>VLOOKUP(A2317,home!$A$2:$E$404,3,FALSE)</f>
        <v>1.8042</v>
      </c>
      <c r="F2317" s="10">
        <f>VLOOKUP(B2317,home!$B$2:$E$404,3,FALSE)</f>
        <v>0.59119999999999995</v>
      </c>
      <c r="G2317" s="10">
        <f>VLOOKUP(C2317,away!$B$2:$E$404,4,FALSE)</f>
        <v>0.92379999999999995</v>
      </c>
      <c r="H2317" s="10">
        <f>VLOOKUP(A2317,away!$A$2:$E$404,3,FALSE)</f>
        <v>1.2458</v>
      </c>
      <c r="I2317" s="10">
        <f>VLOOKUP(C2317,away!$B$2:$E$404,3,FALSE)</f>
        <v>1.3913</v>
      </c>
      <c r="J2317" s="10">
        <f>VLOOKUP(B2317,home!$B$2:$E$404,4,FALSE)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345</v>
      </c>
      <c r="B2318" t="s">
        <v>231</v>
      </c>
      <c r="C2318" t="s">
        <v>321</v>
      </c>
      <c r="D2318" s="7" t="s">
        <v>451</v>
      </c>
      <c r="E2318" s="10">
        <f>VLOOKUP(A2318,home!$A$2:$E$404,3,FALSE)</f>
        <v>1.5690999999999999</v>
      </c>
      <c r="F2318" s="10">
        <f>VLOOKUP(B2318,home!$B$2:$E$404,3,FALSE)</f>
        <v>1.0428999999999999</v>
      </c>
      <c r="G2318" s="10">
        <f>VLOOKUP(C2318,away!$B$2:$E$404,4,FALSE)</f>
        <v>1.1472</v>
      </c>
      <c r="H2318" s="10">
        <f>VLOOKUP(A2318,away!$A$2:$E$404,3,FALSE)</f>
        <v>1.1701999999999999</v>
      </c>
      <c r="I2318" s="10">
        <f>VLOOKUP(C2318,away!$B$2:$E$404,3,FALSE)</f>
        <v>0.85460000000000003</v>
      </c>
      <c r="J2318" s="10">
        <f>VLOOKUP(B2318,home!$B$2:$E$404,4,FALSE)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345</v>
      </c>
      <c r="B2319" t="s">
        <v>244</v>
      </c>
      <c r="C2319" t="s">
        <v>236</v>
      </c>
      <c r="D2319" s="7" t="s">
        <v>451</v>
      </c>
      <c r="E2319" s="10">
        <f>VLOOKUP(A2319,home!$A$2:$E$404,3,FALSE)</f>
        <v>1.5690999999999999</v>
      </c>
      <c r="F2319" s="10">
        <f>VLOOKUP(B2319,home!$B$2:$E$404,3,FALSE)</f>
        <v>0.9849</v>
      </c>
      <c r="G2319" s="10">
        <f>VLOOKUP(C2319,away!$B$2:$E$404,4,FALSE)</f>
        <v>1.1472</v>
      </c>
      <c r="H2319" s="10">
        <f>VLOOKUP(A2319,away!$A$2:$E$404,3,FALSE)</f>
        <v>1.1701999999999999</v>
      </c>
      <c r="I2319" s="10">
        <f>VLOOKUP(C2319,away!$B$2:$E$404,3,FALSE)</f>
        <v>0.85460000000000003</v>
      </c>
      <c r="J2319" s="10">
        <f>VLOOKUP(B2319,home!$B$2:$E$404,4,FALSE)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345</v>
      </c>
      <c r="B2320" t="s">
        <v>232</v>
      </c>
      <c r="C2320" t="s">
        <v>238</v>
      </c>
      <c r="D2320" s="7" t="s">
        <v>451</v>
      </c>
      <c r="E2320" s="10">
        <f>VLOOKUP(A2320,home!$A$2:$E$404,3,FALSE)</f>
        <v>1.5690999999999999</v>
      </c>
      <c r="F2320" s="10">
        <f>VLOOKUP(B2320,home!$B$2:$E$404,3,FALSE)</f>
        <v>0.92700000000000005</v>
      </c>
      <c r="G2320" s="10">
        <f>VLOOKUP(C2320,away!$B$2:$E$404,4,FALSE)</f>
        <v>0.52139999999999997</v>
      </c>
      <c r="H2320" s="10">
        <f>VLOOKUP(A2320,away!$A$2:$E$404,3,FALSE)</f>
        <v>1.1701999999999999</v>
      </c>
      <c r="I2320" s="10">
        <f>VLOOKUP(C2320,away!$B$2:$E$404,3,FALSE)</f>
        <v>1.0099</v>
      </c>
      <c r="J2320" s="10">
        <f>VLOOKUP(B2320,home!$B$2:$E$404,4,FALSE)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346</v>
      </c>
      <c r="B2321" t="s">
        <v>256</v>
      </c>
      <c r="C2321" t="s">
        <v>323</v>
      </c>
      <c r="D2321" s="7" t="s">
        <v>451</v>
      </c>
      <c r="E2321" s="10">
        <f>VLOOKUP(A2321,home!$A$2:$E$404,3,FALSE)</f>
        <v>1.254</v>
      </c>
      <c r="F2321" s="10">
        <f>VLOOKUP(B2321,home!$B$2:$E$404,3,FALSE)</f>
        <v>1.0965</v>
      </c>
      <c r="G2321" s="10">
        <f>VLOOKUP(C2321,away!$B$2:$E$404,4,FALSE)</f>
        <v>0.74760000000000004</v>
      </c>
      <c r="H2321" s="10">
        <f>VLOOKUP(A2321,away!$A$2:$E$404,3,FALSE)</f>
        <v>0.9476</v>
      </c>
      <c r="I2321" s="10">
        <f>VLOOKUP(C2321,away!$B$2:$E$404,3,FALSE)</f>
        <v>1.1872</v>
      </c>
      <c r="J2321" s="10">
        <f>VLOOKUP(B2321,home!$B$2:$E$404,4,FALSE)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346</v>
      </c>
      <c r="B2322" t="s">
        <v>247</v>
      </c>
      <c r="C2322" t="s">
        <v>255</v>
      </c>
      <c r="D2322" s="7" t="s">
        <v>451</v>
      </c>
      <c r="E2322" s="10">
        <f>VLOOKUP(A2322,home!$A$2:$E$404,3,FALSE)</f>
        <v>1.254</v>
      </c>
      <c r="F2322" s="10">
        <f>VLOOKUP(B2322,home!$B$2:$E$404,3,FALSE)</f>
        <v>1.4454</v>
      </c>
      <c r="G2322" s="10">
        <f>VLOOKUP(C2322,away!$B$2:$E$404,4,FALSE)</f>
        <v>1.246</v>
      </c>
      <c r="H2322" s="10">
        <f>VLOOKUP(A2322,away!$A$2:$E$404,3,FALSE)</f>
        <v>0.9476</v>
      </c>
      <c r="I2322" s="10">
        <f>VLOOKUP(C2322,away!$B$2:$E$404,3,FALSE)</f>
        <v>0.65959999999999996</v>
      </c>
      <c r="J2322" s="10">
        <f>VLOOKUP(B2322,home!$B$2:$E$404,4,FALSE)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347</v>
      </c>
      <c r="B2323" t="s">
        <v>262</v>
      </c>
      <c r="C2323" t="s">
        <v>272</v>
      </c>
      <c r="D2323" s="7" t="s">
        <v>451</v>
      </c>
      <c r="E2323" s="10">
        <f>VLOOKUP(A2323,home!$A$2:$E$404,3,FALSE)</f>
        <v>1.5417000000000001</v>
      </c>
      <c r="F2323" s="10">
        <f>VLOOKUP(B2323,home!$B$2:$E$404,3,FALSE)</f>
        <v>1.2323999999999999</v>
      </c>
      <c r="G2323" s="10">
        <f>VLOOKUP(C2323,away!$B$2:$E$404,4,FALSE)</f>
        <v>0.64859999999999995</v>
      </c>
      <c r="H2323" s="10">
        <f>VLOOKUP(A2323,away!$A$2:$E$404,3,FALSE)</f>
        <v>1.125</v>
      </c>
      <c r="I2323" s="10">
        <f>VLOOKUP(C2323,away!$B$2:$E$404,3,FALSE)</f>
        <v>1.5802</v>
      </c>
      <c r="J2323" s="10">
        <f>VLOOKUP(B2323,home!$B$2:$E$404,4,FALSE)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347</v>
      </c>
      <c r="B2324" t="s">
        <v>259</v>
      </c>
      <c r="C2324" t="s">
        <v>264</v>
      </c>
      <c r="D2324" s="7" t="s">
        <v>451</v>
      </c>
      <c r="E2324" s="10">
        <f>VLOOKUP(A2324,home!$A$2:$E$404,3,FALSE)</f>
        <v>1.5417000000000001</v>
      </c>
      <c r="F2324" s="10">
        <f>VLOOKUP(B2324,home!$B$2:$E$404,3,FALSE)</f>
        <v>1.0810999999999999</v>
      </c>
      <c r="G2324" s="10">
        <f>VLOOKUP(C2324,away!$B$2:$E$404,4,FALSE)</f>
        <v>1.4414</v>
      </c>
      <c r="H2324" s="10">
        <f>VLOOKUP(A2324,away!$A$2:$E$404,3,FALSE)</f>
        <v>1.125</v>
      </c>
      <c r="I2324" s="10">
        <f>VLOOKUP(C2324,away!$B$2:$E$404,3,FALSE)</f>
        <v>0.59260000000000002</v>
      </c>
      <c r="J2324" s="10">
        <f>VLOOKUP(B2324,home!$B$2:$E$404,4,FALSE)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347</v>
      </c>
      <c r="B2325" t="s">
        <v>265</v>
      </c>
      <c r="C2325" t="s">
        <v>326</v>
      </c>
      <c r="D2325" s="7" t="s">
        <v>451</v>
      </c>
      <c r="E2325" s="10">
        <f>VLOOKUP(A2325,home!$A$2:$E$404,3,FALSE)</f>
        <v>1.5417000000000001</v>
      </c>
      <c r="F2325" s="10">
        <f>VLOOKUP(B2325,home!$B$2:$E$404,3,FALSE)</f>
        <v>0.89190000000000003</v>
      </c>
      <c r="G2325" s="10">
        <f>VLOOKUP(C2325,away!$B$2:$E$404,4,FALSE)</f>
        <v>1.0089999999999999</v>
      </c>
      <c r="H2325" s="10">
        <f>VLOOKUP(A2325,away!$A$2:$E$404,3,FALSE)</f>
        <v>1.125</v>
      </c>
      <c r="I2325" s="10">
        <f>VLOOKUP(C2325,away!$B$2:$E$404,3,FALSE)</f>
        <v>0.88890000000000002</v>
      </c>
      <c r="J2325" s="10">
        <f>VLOOKUP(B2325,home!$B$2:$E$404,4,FALSE)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347</v>
      </c>
      <c r="B2326" t="s">
        <v>266</v>
      </c>
      <c r="C2326" t="s">
        <v>270</v>
      </c>
      <c r="D2326" s="7" t="s">
        <v>451</v>
      </c>
      <c r="E2326" s="10">
        <f>VLOOKUP(A2326,home!$A$2:$E$404,3,FALSE)</f>
        <v>1.5417000000000001</v>
      </c>
      <c r="F2326" s="10">
        <f>VLOOKUP(B2326,home!$B$2:$E$404,3,FALSE)</f>
        <v>1.0089999999999999</v>
      </c>
      <c r="G2326" s="10">
        <f>VLOOKUP(C2326,away!$B$2:$E$404,4,FALSE)</f>
        <v>1.0089999999999999</v>
      </c>
      <c r="H2326" s="10">
        <f>VLOOKUP(A2326,away!$A$2:$E$404,3,FALSE)</f>
        <v>1.125</v>
      </c>
      <c r="I2326" s="10">
        <f>VLOOKUP(C2326,away!$B$2:$E$404,3,FALSE)</f>
        <v>0.59260000000000002</v>
      </c>
      <c r="J2326" s="10">
        <f>VLOOKUP(B2326,home!$B$2:$E$404,4,FALSE)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356</v>
      </c>
      <c r="B2327" t="s">
        <v>328</v>
      </c>
      <c r="C2327" t="s">
        <v>335</v>
      </c>
      <c r="D2327" s="7" t="s">
        <v>451</v>
      </c>
      <c r="E2327" s="10">
        <f>VLOOKUP(A2327,home!$A$2:$E$404,3,FALSE)</f>
        <v>1.6769000000000001</v>
      </c>
      <c r="F2327" s="10">
        <f>VLOOKUP(B2327,home!$B$2:$E$404,3,FALSE)</f>
        <v>1.2844</v>
      </c>
      <c r="G2327" s="10">
        <f>VLOOKUP(C2327,away!$B$2:$E$404,4,FALSE)</f>
        <v>1.4679</v>
      </c>
      <c r="H2327" s="10">
        <f>VLOOKUP(A2327,away!$A$2:$E$404,3,FALSE)</f>
        <v>1.5230999999999999</v>
      </c>
      <c r="I2327" s="10">
        <f>VLOOKUP(C2327,away!$B$2:$E$404,3,FALSE)</f>
        <v>0.85860000000000003</v>
      </c>
      <c r="J2327" s="10">
        <f>VLOOKUP(B2327,home!$B$2:$E$404,4,FALSE)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356</v>
      </c>
      <c r="B2328" t="s">
        <v>333</v>
      </c>
      <c r="C2328" t="s">
        <v>327</v>
      </c>
      <c r="D2328" s="7" t="s">
        <v>451</v>
      </c>
      <c r="E2328" s="10">
        <f>VLOOKUP(A2328,home!$A$2:$E$404,3,FALSE)</f>
        <v>1.6769000000000001</v>
      </c>
      <c r="F2328" s="10">
        <f>VLOOKUP(B2328,home!$B$2:$E$404,3,FALSE)</f>
        <v>1.0550999999999999</v>
      </c>
      <c r="G2328" s="10">
        <f>VLOOKUP(C2328,away!$B$2:$E$404,4,FALSE)</f>
        <v>1.1009</v>
      </c>
      <c r="H2328" s="10">
        <f>VLOOKUP(A2328,away!$A$2:$E$404,3,FALSE)</f>
        <v>1.5230999999999999</v>
      </c>
      <c r="I2328" s="10">
        <f>VLOOKUP(C2328,away!$B$2:$E$404,3,FALSE)</f>
        <v>0.75760000000000005</v>
      </c>
      <c r="J2328" s="10">
        <f>VLOOKUP(B2328,home!$B$2:$E$404,4,FALSE)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356</v>
      </c>
      <c r="B2329" t="s">
        <v>336</v>
      </c>
      <c r="C2329" t="s">
        <v>334</v>
      </c>
      <c r="D2329" s="7" t="s">
        <v>451</v>
      </c>
      <c r="E2329" s="10">
        <f>VLOOKUP(A2329,home!$A$2:$E$404,3,FALSE)</f>
        <v>1.6769000000000001</v>
      </c>
      <c r="F2329" s="10">
        <f>VLOOKUP(B2329,home!$B$2:$E$404,3,FALSE)</f>
        <v>0.99390000000000001</v>
      </c>
      <c r="G2329" s="10">
        <f>VLOOKUP(C2329,away!$B$2:$E$404,4,FALSE)</f>
        <v>0.77980000000000005</v>
      </c>
      <c r="H2329" s="10">
        <f>VLOOKUP(A2329,away!$A$2:$E$404,3,FALSE)</f>
        <v>1.5230999999999999</v>
      </c>
      <c r="I2329" s="10">
        <f>VLOOKUP(C2329,away!$B$2:$E$404,3,FALSE)</f>
        <v>1.2625999999999999</v>
      </c>
      <c r="J2329" s="10">
        <f>VLOOKUP(B2329,home!$B$2:$E$404,4,FALSE)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337</v>
      </c>
      <c r="B2330" t="s">
        <v>94</v>
      </c>
      <c r="C2330" t="s">
        <v>84</v>
      </c>
      <c r="D2330" s="7" t="s">
        <v>452</v>
      </c>
      <c r="E2330" s="10">
        <f>VLOOKUP(A2330,home!$A$2:$E$404,3,FALSE)</f>
        <v>1.2959000000000001</v>
      </c>
      <c r="F2330" s="10">
        <f>VLOOKUP(B2330,home!$B$2:$E$404,3,FALSE)</f>
        <v>0.57869999999999999</v>
      </c>
      <c r="G2330" s="10">
        <f>VLOOKUP(C2330,away!$B$2:$E$404,4,FALSE)</f>
        <v>1.2861</v>
      </c>
      <c r="H2330" s="10">
        <f>VLOOKUP(A2330,away!$A$2:$E$404,3,FALSE)</f>
        <v>1</v>
      </c>
      <c r="I2330" s="10">
        <f>VLOOKUP(C2330,away!$B$2:$E$404,3,FALSE)</f>
        <v>1.3332999999999999</v>
      </c>
      <c r="J2330" s="10">
        <f>VLOOKUP(B2330,home!$B$2:$E$404,4,FALSE)</f>
        <v>1</v>
      </c>
      <c r="K2330" s="12">
        <f t="shared" si="3078"/>
        <v>0.96449440011300014</v>
      </c>
      <c r="L2330" s="12">
        <f t="shared" si="3079"/>
        <v>1.3332999999999999</v>
      </c>
      <c r="M2330" s="13">
        <f t="shared" si="3080"/>
        <v>0.1004802186597144</v>
      </c>
      <c r="N2330" s="13">
        <f t="shared" si="3081"/>
        <v>9.6912608219424323E-2</v>
      </c>
      <c r="O2330" s="13">
        <f t="shared" si="3082"/>
        <v>0.13397027553899721</v>
      </c>
      <c r="P2330" s="13">
        <f t="shared" si="3083"/>
        <v>0.12921358053895846</v>
      </c>
      <c r="Q2330" s="13">
        <f t="shared" si="3084"/>
        <v>4.6735833963989934E-2</v>
      </c>
      <c r="R2330" s="13">
        <f t="shared" si="3085"/>
        <v>8.9311284188072493E-2</v>
      </c>
      <c r="S2330" s="13">
        <f t="shared" si="3086"/>
        <v>4.1540886401334784E-2</v>
      </c>
      <c r="T2330" s="13">
        <f t="shared" si="3087"/>
        <v>6.2312887424187779E-2</v>
      </c>
      <c r="U2330" s="13">
        <f t="shared" si="3088"/>
        <v>8.6140233466296651E-2</v>
      </c>
      <c r="V2330" s="13">
        <f t="shared" si="3089"/>
        <v>5.9355482460755433E-3</v>
      </c>
      <c r="W2330" s="13">
        <f t="shared" si="3090"/>
        <v>1.5025483380959751E-2</v>
      </c>
      <c r="X2330" s="13">
        <f t="shared" si="3091"/>
        <v>2.0033476991833634E-2</v>
      </c>
      <c r="Y2330" s="13">
        <f t="shared" si="3092"/>
        <v>1.3355317436605892E-2</v>
      </c>
      <c r="Z2330" s="13">
        <f t="shared" si="3093"/>
        <v>3.9692911735985673E-2</v>
      </c>
      <c r="AA2330" s="13">
        <f t="shared" si="3094"/>
        <v>3.828359109353776E-2</v>
      </c>
      <c r="AB2330" s="13">
        <f t="shared" si="3095"/>
        <v>1.846215461296655E-2</v>
      </c>
      <c r="AC2330" s="13">
        <f t="shared" si="3096"/>
        <v>4.7705499373869005E-4</v>
      </c>
      <c r="AD2330" s="13">
        <f t="shared" si="3097"/>
        <v>3.6229986449816559E-3</v>
      </c>
      <c r="AE2330" s="13">
        <f t="shared" si="3098"/>
        <v>4.8305440933540415E-3</v>
      </c>
      <c r="AF2330" s="13">
        <f t="shared" si="3099"/>
        <v>3.2202822198344719E-3</v>
      </c>
      <c r="AG2330" s="13">
        <f t="shared" si="3100"/>
        <v>1.4312007612351E-3</v>
      </c>
      <c r="AH2330" s="13">
        <f t="shared" si="3101"/>
        <v>1.3230639804397433E-2</v>
      </c>
      <c r="AI2330" s="13">
        <f t="shared" si="3102"/>
        <v>1.2760878001253483E-2</v>
      </c>
      <c r="AJ2330" s="13">
        <f t="shared" si="3103"/>
        <v>6.1538976863670797E-3</v>
      </c>
      <c r="AK2330" s="13">
        <f t="shared" si="3104"/>
        <v>1.978466619123132E-3</v>
      </c>
      <c r="AL2330" s="13">
        <f t="shared" si="3105"/>
        <v>2.4538952911208458E-5</v>
      </c>
      <c r="AM2330" s="13">
        <f t="shared" si="3106"/>
        <v>6.9887238094035924E-4</v>
      </c>
      <c r="AN2330" s="13">
        <f t="shared" si="3107"/>
        <v>9.3180654550778096E-4</v>
      </c>
      <c r="AO2330" s="13">
        <f t="shared" si="3108"/>
        <v>6.2118883356276217E-4</v>
      </c>
      <c r="AP2330" s="13">
        <f t="shared" si="3109"/>
        <v>2.760770239297435E-4</v>
      </c>
      <c r="AQ2330" s="13">
        <f t="shared" si="3110"/>
        <v>9.2023374001381822E-5</v>
      </c>
      <c r="AR2330" s="13">
        <f t="shared" si="3111"/>
        <v>3.5280824102406167E-3</v>
      </c>
      <c r="AS2330" s="13">
        <f t="shared" si="3112"/>
        <v>3.4028157278142516E-3</v>
      </c>
      <c r="AT2330" s="13">
        <f t="shared" si="3113"/>
        <v>1.6409983570466443E-3</v>
      </c>
      <c r="AU2330" s="13">
        <f t="shared" si="3114"/>
        <v>5.2757790865537403E-4</v>
      </c>
      <c r="AV2330" s="13">
        <f t="shared" si="3115"/>
        <v>1.2721148463035899E-4</v>
      </c>
      <c r="AW2330" s="13">
        <f t="shared" si="3116"/>
        <v>8.7655892501594209E-7</v>
      </c>
      <c r="AX2330" s="13">
        <f t="shared" si="3117"/>
        <v>1.1234308296843593E-4</v>
      </c>
      <c r="AY2330" s="13">
        <f t="shared" si="3118"/>
        <v>1.4978703252181564E-4</v>
      </c>
      <c r="AZ2330" s="13">
        <f t="shared" si="3119"/>
        <v>9.9855525230668391E-5</v>
      </c>
      <c r="BA2330" s="13">
        <f t="shared" si="3120"/>
        <v>4.437912393001671E-5</v>
      </c>
      <c r="BB2330" s="13">
        <f t="shared" si="3121"/>
        <v>1.4792671483972829E-5</v>
      </c>
      <c r="BC2330" s="13">
        <f t="shared" si="3122"/>
        <v>3.9446137779161921E-6</v>
      </c>
      <c r="BD2330" s="13">
        <f t="shared" si="3123"/>
        <v>7.8399871292896819E-4</v>
      </c>
      <c r="BE2330" s="13">
        <f t="shared" si="3124"/>
        <v>7.5616236831578933E-4</v>
      </c>
      <c r="BF2330" s="13">
        <f t="shared" si="3125"/>
        <v>3.6465718490838136E-4</v>
      </c>
      <c r="BG2330" s="13">
        <f t="shared" si="3126"/>
        <v>1.1723660426836821E-4</v>
      </c>
      <c r="BH2330" s="13">
        <f t="shared" si="3127"/>
        <v>2.826851207627624E-5</v>
      </c>
      <c r="BI2330" s="13">
        <f t="shared" si="3128"/>
        <v>5.4529643194190331E-6</v>
      </c>
      <c r="BJ2330" s="14">
        <f t="shared" si="3129"/>
        <v>0.2705257033442614</v>
      </c>
      <c r="BK2330" s="14">
        <f t="shared" si="3130"/>
        <v>0.27782161482525491</v>
      </c>
      <c r="BL2330" s="14">
        <f t="shared" si="3131"/>
        <v>0.41157388324621619</v>
      </c>
      <c r="BM2330" s="14">
        <f t="shared" si="3132"/>
        <v>0.40284140156896447</v>
      </c>
      <c r="BN2330" s="14">
        <f t="shared" si="3133"/>
        <v>0.59662380110915691</v>
      </c>
    </row>
    <row r="2331" spans="1:66" x14ac:dyDescent="0.25">
      <c r="A2331" t="s">
        <v>337</v>
      </c>
      <c r="B2331" t="s">
        <v>75</v>
      </c>
      <c r="C2331" t="s">
        <v>73</v>
      </c>
      <c r="D2331" s="7" t="s">
        <v>452</v>
      </c>
      <c r="E2331" s="10">
        <f>VLOOKUP(A2331,home!$A$2:$E$404,3,FALSE)</f>
        <v>1.2959000000000001</v>
      </c>
      <c r="F2331" s="10">
        <f>VLOOKUP(B2331,home!$B$2:$E$404,3,FALSE)</f>
        <v>1.5432999999999999</v>
      </c>
      <c r="G2331" s="10">
        <f>VLOOKUP(C2331,away!$B$2:$E$404,4,FALSE)</f>
        <v>1.2861</v>
      </c>
      <c r="H2331" s="10">
        <f>VLOOKUP(A2331,away!$A$2:$E$404,3,FALSE)</f>
        <v>1</v>
      </c>
      <c r="I2331" s="10">
        <f>VLOOKUP(C2331,away!$B$2:$E$404,3,FALSE)</f>
        <v>1</v>
      </c>
      <c r="J2331" s="10">
        <f>VLOOKUP(B2331,home!$B$2:$E$404,4,FALSE)</f>
        <v>1</v>
      </c>
      <c r="K2331" s="12">
        <f t="shared" si="3078"/>
        <v>2.5721517326670003</v>
      </c>
      <c r="L2331" s="12">
        <f t="shared" si="3079"/>
        <v>1</v>
      </c>
      <c r="M2331" s="13">
        <f t="shared" si="3080"/>
        <v>2.8095334943590202E-2</v>
      </c>
      <c r="N2331" s="13">
        <f t="shared" si="3081"/>
        <v>7.2265464455015263E-2</v>
      </c>
      <c r="O2331" s="13">
        <f t="shared" si="3082"/>
        <v>2.8095334943590202E-2</v>
      </c>
      <c r="P2331" s="13">
        <f t="shared" si="3083"/>
        <v>7.2265464455015263E-2</v>
      </c>
      <c r="Q2331" s="13">
        <f t="shared" si="3084"/>
        <v>9.2938869804976509E-2</v>
      </c>
      <c r="R2331" s="13">
        <f t="shared" si="3085"/>
        <v>1.4047667471795099E-2</v>
      </c>
      <c r="S2331" s="13">
        <f t="shared" si="3086"/>
        <v>4.6469434902488248E-2</v>
      </c>
      <c r="T2331" s="13">
        <f t="shared" si="3087"/>
        <v>9.2938869804976509E-2</v>
      </c>
      <c r="U2331" s="13">
        <f t="shared" si="3088"/>
        <v>3.6132732227507625E-2</v>
      </c>
      <c r="V2331" s="13">
        <f t="shared" si="3089"/>
        <v>1.3280715277832396E-2</v>
      </c>
      <c r="W2331" s="13">
        <f t="shared" si="3090"/>
        <v>7.9684291666994381E-2</v>
      </c>
      <c r="X2331" s="13">
        <f t="shared" si="3091"/>
        <v>7.9684291666994381E-2</v>
      </c>
      <c r="Y2331" s="13">
        <f t="shared" si="3092"/>
        <v>3.9842145833497183E-2</v>
      </c>
      <c r="Z2331" s="13">
        <f t="shared" si="3093"/>
        <v>4.6825558239317003E-3</v>
      </c>
      <c r="AA2331" s="13">
        <f t="shared" si="3094"/>
        <v>1.2044244075835878E-2</v>
      </c>
      <c r="AB2331" s="13">
        <f t="shared" si="3095"/>
        <v>1.5489811634162753E-2</v>
      </c>
      <c r="AC2331" s="13">
        <f t="shared" si="3096"/>
        <v>2.1350009258083555E-3</v>
      </c>
      <c r="AD2331" s="13">
        <f t="shared" si="3097"/>
        <v>5.1240022219400543E-2</v>
      </c>
      <c r="AE2331" s="13">
        <f t="shared" si="3098"/>
        <v>5.1240022219400543E-2</v>
      </c>
      <c r="AF2331" s="13">
        <f t="shared" si="3099"/>
        <v>2.5620011109700268E-2</v>
      </c>
      <c r="AG2331" s="13">
        <f t="shared" si="3100"/>
        <v>8.5400037032334238E-3</v>
      </c>
      <c r="AH2331" s="13">
        <f t="shared" si="3101"/>
        <v>1.1706389559829249E-3</v>
      </c>
      <c r="AI2331" s="13">
        <f t="shared" si="3102"/>
        <v>3.0110610189589687E-3</v>
      </c>
      <c r="AJ2331" s="13">
        <f t="shared" si="3103"/>
        <v>3.8724529085406873E-3</v>
      </c>
      <c r="AK2331" s="13">
        <f t="shared" si="3104"/>
        <v>3.3201788194580982E-3</v>
      </c>
      <c r="AL2331" s="13">
        <f t="shared" si="3105"/>
        <v>2.1966185322254444E-4</v>
      </c>
      <c r="AM2331" s="13">
        <f t="shared" si="3106"/>
        <v>2.6359422386705328E-2</v>
      </c>
      <c r="AN2331" s="13">
        <f t="shared" si="3107"/>
        <v>2.6359422386705328E-2</v>
      </c>
      <c r="AO2331" s="13">
        <f t="shared" si="3108"/>
        <v>1.3179711193352662E-2</v>
      </c>
      <c r="AP2331" s="13">
        <f t="shared" si="3109"/>
        <v>4.3932370644508877E-3</v>
      </c>
      <c r="AQ2331" s="13">
        <f t="shared" si="3110"/>
        <v>1.0983092661127217E-3</v>
      </c>
      <c r="AR2331" s="13">
        <f t="shared" si="3111"/>
        <v>2.3412779119658504E-4</v>
      </c>
      <c r="AS2331" s="13">
        <f t="shared" si="3112"/>
        <v>6.0221220379179396E-4</v>
      </c>
      <c r="AT2331" s="13">
        <f t="shared" si="3113"/>
        <v>7.7449058170813779E-4</v>
      </c>
      <c r="AU2331" s="13">
        <f t="shared" si="3114"/>
        <v>6.6403576389161988E-4</v>
      </c>
      <c r="AV2331" s="13">
        <f t="shared" si="3115"/>
        <v>4.2700018516167129E-4</v>
      </c>
      <c r="AW2331" s="13">
        <f t="shared" si="3116"/>
        <v>1.5694544899089225E-5</v>
      </c>
      <c r="AX2331" s="13">
        <f t="shared" si="3117"/>
        <v>1.1300072327344245E-2</v>
      </c>
      <c r="AY2331" s="13">
        <f t="shared" si="3118"/>
        <v>1.1300072327344245E-2</v>
      </c>
      <c r="AZ2331" s="13">
        <f t="shared" si="3119"/>
        <v>5.6500361636721216E-3</v>
      </c>
      <c r="BA2331" s="13">
        <f t="shared" si="3120"/>
        <v>1.8833453878907076E-3</v>
      </c>
      <c r="BB2331" s="13">
        <f t="shared" si="3121"/>
        <v>4.708363469726768E-4</v>
      </c>
      <c r="BC2331" s="13">
        <f t="shared" si="3122"/>
        <v>9.4167269394535388E-5</v>
      </c>
      <c r="BD2331" s="13">
        <f t="shared" si="3123"/>
        <v>3.9021298532764161E-5</v>
      </c>
      <c r="BE2331" s="13">
        <f t="shared" si="3124"/>
        <v>1.0036870063196562E-4</v>
      </c>
      <c r="BF2331" s="13">
        <f t="shared" si="3125"/>
        <v>1.2908176361802292E-4</v>
      </c>
      <c r="BG2331" s="13">
        <f t="shared" si="3126"/>
        <v>1.1067262731526993E-4</v>
      </c>
      <c r="BH2331" s="13">
        <f t="shared" si="3127"/>
        <v>7.1166697526945183E-5</v>
      </c>
      <c r="BI2331" s="13">
        <f t="shared" si="3128"/>
        <v>3.661030887042406E-5</v>
      </c>
      <c r="BJ2331" s="14">
        <f t="shared" si="3129"/>
        <v>0.69608262460413417</v>
      </c>
      <c r="BK2331" s="14">
        <f t="shared" si="3130"/>
        <v>0.17376568468530126</v>
      </c>
      <c r="BL2331" s="14">
        <f t="shared" si="3131"/>
        <v>0.12037290997807744</v>
      </c>
      <c r="BM2331" s="14">
        <f t="shared" si="3132"/>
        <v>0.67591126123501677</v>
      </c>
      <c r="BN2331" s="14">
        <f t="shared" si="3133"/>
        <v>0.30770813607398251</v>
      </c>
    </row>
    <row r="2332" spans="1:66" x14ac:dyDescent="0.25">
      <c r="A2332" t="s">
        <v>343</v>
      </c>
      <c r="B2332" t="s">
        <v>198</v>
      </c>
      <c r="C2332" t="s">
        <v>200</v>
      </c>
      <c r="D2332" s="7" t="s">
        <v>452</v>
      </c>
      <c r="E2332" s="10">
        <f>VLOOKUP(A2332,home!$A$2:$E$404,3,FALSE)</f>
        <v>1.3976999999999999</v>
      </c>
      <c r="F2332" s="10">
        <f>VLOOKUP(B2332,home!$B$2:$E$404,3,FALSE)</f>
        <v>0.56479999999999997</v>
      </c>
      <c r="G2332" s="10">
        <f>VLOOKUP(C2332,away!$B$2:$E$404,4,FALSE)</f>
        <v>0.85860000000000003</v>
      </c>
      <c r="H2332" s="10">
        <f>VLOOKUP(A2332,away!$A$2:$E$404,3,FALSE)</f>
        <v>1.0585</v>
      </c>
      <c r="I2332" s="10">
        <f>VLOOKUP(C2332,away!$B$2:$E$404,3,FALSE)</f>
        <v>1.2282</v>
      </c>
      <c r="J2332" s="10">
        <f>VLOOKUP(B2332,home!$B$2:$E$404,4,FALSE)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345</v>
      </c>
      <c r="B2333" t="s">
        <v>242</v>
      </c>
      <c r="C2333" t="s">
        <v>240</v>
      </c>
      <c r="D2333" s="7" t="s">
        <v>452</v>
      </c>
      <c r="E2333" s="10">
        <f>VLOOKUP(A2333,home!$A$2:$E$404,3,FALSE)</f>
        <v>1.5690999999999999</v>
      </c>
      <c r="F2333" s="10">
        <f>VLOOKUP(B2333,home!$B$2:$E$404,3,FALSE)</f>
        <v>0.40560000000000002</v>
      </c>
      <c r="G2333" s="10">
        <f>VLOOKUP(C2333,away!$B$2:$E$404,4,FALSE)</f>
        <v>1.1684000000000001</v>
      </c>
      <c r="H2333" s="10">
        <f>VLOOKUP(A2333,away!$A$2:$E$404,3,FALSE)</f>
        <v>1.1701999999999999</v>
      </c>
      <c r="I2333" s="10">
        <f>VLOOKUP(C2333,away!$B$2:$E$404,3,FALSE)</f>
        <v>1.353</v>
      </c>
      <c r="J2333" s="10">
        <f>VLOOKUP(B2333,home!$B$2:$E$404,4,FALSE)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346</v>
      </c>
      <c r="B2334" t="s">
        <v>249</v>
      </c>
      <c r="C2334" t="s">
        <v>248</v>
      </c>
      <c r="D2334" s="7" t="s">
        <v>452</v>
      </c>
      <c r="E2334" s="10">
        <f>VLOOKUP(A2334,home!$A$2:$E$404,3,FALSE)</f>
        <v>1.254</v>
      </c>
      <c r="F2334" s="10">
        <f>VLOOKUP(B2334,home!$B$2:$E$404,3,FALSE)</f>
        <v>0.90380000000000005</v>
      </c>
      <c r="G2334" s="10">
        <f>VLOOKUP(C2334,away!$B$2:$E$404,4,FALSE)</f>
        <v>0.47849999999999998</v>
      </c>
      <c r="H2334" s="10">
        <f>VLOOKUP(A2334,away!$A$2:$E$404,3,FALSE)</f>
        <v>0.9476</v>
      </c>
      <c r="I2334" s="10">
        <f>VLOOKUP(C2334,away!$B$2:$E$404,3,FALSE)</f>
        <v>0.84419999999999995</v>
      </c>
      <c r="J2334" s="10">
        <f>VLOOKUP(B2334,home!$B$2:$E$404,4,FALSE)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347</v>
      </c>
      <c r="B2335" s="15" t="s">
        <v>268</v>
      </c>
      <c r="C2335" s="15" t="s">
        <v>269</v>
      </c>
      <c r="D2335" s="21" t="s">
        <v>452</v>
      </c>
      <c r="E2335" s="15">
        <f>VLOOKUP(A2335,home!$A$2:$E$404,3,FALSE)</f>
        <v>1.5417000000000001</v>
      </c>
      <c r="F2335" s="15">
        <f>VLOOKUP(B2335,home!$B$2:$E$404,3,FALSE)</f>
        <v>1.4414</v>
      </c>
      <c r="G2335" s="15">
        <f>VLOOKUP(C2335,away!$B$2:$E$404,4,FALSE)</f>
        <v>1.1531</v>
      </c>
      <c r="H2335" s="15">
        <f>VLOOKUP(A2335,away!$A$2:$E$404,3,FALSE)</f>
        <v>1.125</v>
      </c>
      <c r="I2335" s="15">
        <f>VLOOKUP(C2335,away!$B$2:$E$404,3,FALSE)</f>
        <v>0.59260000000000002</v>
      </c>
      <c r="J2335" s="15">
        <f>VLOOKUP(B2335,home!$B$2:$E$404,4,FALSE)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345</v>
      </c>
      <c r="B2336" t="s">
        <v>320</v>
      </c>
      <c r="C2336" t="s">
        <v>237</v>
      </c>
      <c r="D2336" t="s">
        <v>454</v>
      </c>
      <c r="E2336" s="10">
        <f>VLOOKUP(A2336,home!$A$2:$E$404,3,FALSE)</f>
        <v>1.5690999999999999</v>
      </c>
      <c r="F2336" s="10">
        <f>VLOOKUP(B2336,home!$B$2:$E$404,3,FALSE)</f>
        <v>0.92700000000000005</v>
      </c>
      <c r="G2336" s="10">
        <f>VLOOKUP(C2336,away!$B$2:$E$404,4,FALSE)</f>
        <v>0.63729999999999998</v>
      </c>
      <c r="H2336" s="10">
        <f>VLOOKUP(A2336,away!$A$2:$E$404,3,FALSE)</f>
        <v>1.1701999999999999</v>
      </c>
      <c r="I2336" s="10">
        <f>VLOOKUP(C2336,away!$B$2:$E$404,3,FALSE)</f>
        <v>0.94</v>
      </c>
      <c r="J2336" s="10">
        <f>VLOOKUP(B2336,home!$B$2:$E$404,4,FALSE)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346</v>
      </c>
      <c r="B2337" t="s">
        <v>246</v>
      </c>
      <c r="C2337" t="s">
        <v>253</v>
      </c>
      <c r="D2337" t="s">
        <v>454</v>
      </c>
      <c r="E2337" s="10">
        <f>VLOOKUP(A2337,home!$A$2:$E$404,3,FALSE)</f>
        <v>1.254</v>
      </c>
      <c r="F2337" s="10">
        <f>VLOOKUP(B2337,home!$B$2:$E$404,3,FALSE)</f>
        <v>0.63800000000000001</v>
      </c>
      <c r="G2337" s="10">
        <f>VLOOKUP(C2337,away!$B$2:$E$404,4,FALSE)</f>
        <v>0.94699999999999995</v>
      </c>
      <c r="H2337" s="10">
        <f>VLOOKUP(A2337,away!$A$2:$E$404,3,FALSE)</f>
        <v>0.9476</v>
      </c>
      <c r="I2337" s="10">
        <f>VLOOKUP(C2337,away!$B$2:$E$404,3,FALSE)</f>
        <v>0.72550000000000003</v>
      </c>
      <c r="J2337" s="10">
        <f>VLOOKUP(B2337,home!$B$2:$E$404,4,FALSE)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346</v>
      </c>
      <c r="B2338" t="s">
        <v>257</v>
      </c>
      <c r="C2338" t="s">
        <v>258</v>
      </c>
      <c r="D2338" t="s">
        <v>454</v>
      </c>
      <c r="E2338" s="10">
        <f>VLOOKUP(A2338,home!$A$2:$E$404,3,FALSE)</f>
        <v>1.254</v>
      </c>
      <c r="F2338" s="10">
        <f>VLOOKUP(B2338,home!$B$2:$E$404,3,FALSE)</f>
        <v>1.6447000000000001</v>
      </c>
      <c r="G2338" s="10">
        <f>VLOOKUP(C2338,away!$B$2:$E$404,4,FALSE)</f>
        <v>0.58479999999999999</v>
      </c>
      <c r="H2338" s="10">
        <f>VLOOKUP(A2338,away!$A$2:$E$404,3,FALSE)</f>
        <v>0.9476</v>
      </c>
      <c r="I2338" s="10">
        <f>VLOOKUP(C2338,away!$B$2:$E$404,3,FALSE)</f>
        <v>0.84419999999999995</v>
      </c>
      <c r="J2338" s="10">
        <f>VLOOKUP(B2338,home!$B$2:$E$404,4,FALSE)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348</v>
      </c>
      <c r="B2339" t="s">
        <v>279</v>
      </c>
      <c r="C2339" t="s">
        <v>448</v>
      </c>
      <c r="D2339" t="s">
        <v>454</v>
      </c>
      <c r="E2339" s="10">
        <f>VLOOKUP(A2339,home!$A$2:$E$404,3,FALSE)</f>
        <v>1.5124</v>
      </c>
      <c r="F2339" s="10">
        <f>VLOOKUP(B2339,home!$B$2:$E$404,3,FALSE)</f>
        <v>0.4546</v>
      </c>
      <c r="G2339" s="10">
        <f>VLOOKUP(C2339,away!$B$2:$E$404,4,FALSE)</f>
        <v>0.66120000000000001</v>
      </c>
      <c r="H2339" s="10">
        <f>VLOOKUP(A2339,away!$A$2:$E$404,3,FALSE)</f>
        <v>1.1446000000000001</v>
      </c>
      <c r="I2339" s="10">
        <f>VLOOKUP(C2339,away!$B$2:$E$404,3,FALSE)</f>
        <v>2.621</v>
      </c>
      <c r="J2339" s="10">
        <f>VLOOKUP(B2339,home!$B$2:$E$404,4,FALSE)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339</v>
      </c>
      <c r="B2340" t="s">
        <v>132</v>
      </c>
      <c r="C2340" t="s">
        <v>133</v>
      </c>
      <c r="D2340" t="s">
        <v>455</v>
      </c>
      <c r="E2340" s="10">
        <f>VLOOKUP(A2340,home!$A$2:$E$404,3,FALSE)</f>
        <v>1.3611</v>
      </c>
      <c r="F2340" s="10">
        <f>VLOOKUP(B2340,home!$B$2:$E$404,3,FALSE)</f>
        <v>0.73470000000000002</v>
      </c>
      <c r="G2340" s="10">
        <f>VLOOKUP(C2340,away!$B$2:$E$404,4,FALSE)</f>
        <v>1.2244999999999999</v>
      </c>
      <c r="H2340" s="10">
        <f>VLOOKUP(A2340,away!$A$2:$E$404,3,FALSE)</f>
        <v>1.1444000000000001</v>
      </c>
      <c r="I2340" s="10">
        <f>VLOOKUP(C2340,away!$B$2:$E$404,3,FALSE)</f>
        <v>0.80100000000000005</v>
      </c>
      <c r="J2340" s="10">
        <f>VLOOKUP(B2340,home!$B$2:$E$404,4,FALSE)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339</v>
      </c>
      <c r="B2341" t="s">
        <v>137</v>
      </c>
      <c r="C2341" t="s">
        <v>143</v>
      </c>
      <c r="D2341" t="s">
        <v>455</v>
      </c>
      <c r="E2341" s="10">
        <f>VLOOKUP(A2341,home!$A$2:$E$404,3,FALSE)</f>
        <v>1.3611</v>
      </c>
      <c r="F2341" s="10">
        <f>VLOOKUP(B2341,home!$B$2:$E$404,3,FALSE)</f>
        <v>0.93510000000000004</v>
      </c>
      <c r="G2341" s="10">
        <f>VLOOKUP(C2341,away!$B$2:$E$404,4,FALSE)</f>
        <v>0.86829999999999996</v>
      </c>
      <c r="H2341" s="10">
        <f>VLOOKUP(A2341,away!$A$2:$E$404,3,FALSE)</f>
        <v>1.1444000000000001</v>
      </c>
      <c r="I2341" s="10">
        <f>VLOOKUP(C2341,away!$B$2:$E$404,3,FALSE)</f>
        <v>0.47660000000000002</v>
      </c>
      <c r="J2341" s="10">
        <f>VLOOKUP(B2341,home!$B$2:$E$404,4,FALSE)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339</v>
      </c>
      <c r="B2342" t="s">
        <v>130</v>
      </c>
      <c r="C2342" t="s">
        <v>141</v>
      </c>
      <c r="D2342" t="s">
        <v>455</v>
      </c>
      <c r="E2342" s="10">
        <f>VLOOKUP(A2342,home!$A$2:$E$404,3,FALSE)</f>
        <v>1.3611</v>
      </c>
      <c r="F2342" s="10">
        <f>VLOOKUP(B2342,home!$B$2:$E$404,3,FALSE)</f>
        <v>0.80149999999999999</v>
      </c>
      <c r="G2342" s="10">
        <f>VLOOKUP(C2342,away!$B$2:$E$404,4,FALSE)</f>
        <v>0.93510000000000004</v>
      </c>
      <c r="H2342" s="10">
        <f>VLOOKUP(A2342,away!$A$2:$E$404,3,FALSE)</f>
        <v>1.1444000000000001</v>
      </c>
      <c r="I2342" s="10">
        <f>VLOOKUP(C2342,away!$B$2:$E$404,3,FALSE)</f>
        <v>1.1916</v>
      </c>
      <c r="J2342" s="10">
        <f>VLOOKUP(B2342,home!$B$2:$E$404,4,FALSE)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339</v>
      </c>
      <c r="B2343" t="s">
        <v>138</v>
      </c>
      <c r="C2343" t="s">
        <v>144</v>
      </c>
      <c r="D2343" t="s">
        <v>455</v>
      </c>
      <c r="E2343" s="10">
        <f>VLOOKUP(A2343,home!$A$2:$E$404,3,FALSE)</f>
        <v>1.3611</v>
      </c>
      <c r="F2343" s="10">
        <f>VLOOKUP(B2343,home!$B$2:$E$404,3,FALSE)</f>
        <v>0.42859999999999998</v>
      </c>
      <c r="G2343" s="10">
        <f>VLOOKUP(C2343,away!$B$2:$E$404,4,FALSE)</f>
        <v>0.93510000000000004</v>
      </c>
      <c r="H2343" s="10">
        <f>VLOOKUP(A2343,away!$A$2:$E$404,3,FALSE)</f>
        <v>1.1444000000000001</v>
      </c>
      <c r="I2343" s="10">
        <f>VLOOKUP(C2343,away!$B$2:$E$404,3,FALSE)</f>
        <v>0.71489999999999998</v>
      </c>
      <c r="J2343" s="10">
        <f>VLOOKUP(B2343,home!$B$2:$E$404,4,FALSE)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344</v>
      </c>
      <c r="B2344" t="s">
        <v>216</v>
      </c>
      <c r="C2344" t="s">
        <v>453</v>
      </c>
      <c r="D2344" t="s">
        <v>455</v>
      </c>
      <c r="E2344" s="10">
        <f>VLOOKUP(A2344,home!$A$2:$E$404,3,FALSE)</f>
        <v>1.8042</v>
      </c>
      <c r="F2344" s="10">
        <f>VLOOKUP(B2344,home!$B$2:$E$404,3,FALSE)</f>
        <v>0.73899999999999999</v>
      </c>
      <c r="G2344" s="10" t="e">
        <f>VLOOKUP(C2344,away!$B$2:$E$404,4,FALSE)</f>
        <v>#N/A</v>
      </c>
      <c r="H2344" s="10">
        <f>VLOOKUP(A2344,away!$A$2:$E$404,3,FALSE)</f>
        <v>1.2458</v>
      </c>
      <c r="I2344" s="10" t="e">
        <f>VLOOKUP(C2344,away!$B$2:$E$404,3,FALSE)</f>
        <v>#N/A</v>
      </c>
      <c r="J2344" s="10">
        <f>VLOOKUP(B2344,home!$B$2:$E$404,4,FALSE)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345</v>
      </c>
      <c r="B2345" t="s">
        <v>239</v>
      </c>
      <c r="C2345" t="s">
        <v>232</v>
      </c>
      <c r="D2345" t="s">
        <v>455</v>
      </c>
      <c r="E2345" s="10">
        <f>VLOOKUP(A2345,home!$A$2:$E$404,3,FALSE)</f>
        <v>1.5690999999999999</v>
      </c>
      <c r="F2345" s="10">
        <f>VLOOKUP(B2345,home!$B$2:$E$404,3,FALSE)</f>
        <v>1.4658</v>
      </c>
      <c r="G2345" s="10">
        <f>VLOOKUP(C2345,away!$B$2:$E$404,4,FALSE)</f>
        <v>0.95599999999999996</v>
      </c>
      <c r="H2345" s="10">
        <f>VLOOKUP(A2345,away!$A$2:$E$404,3,FALSE)</f>
        <v>1.1701999999999999</v>
      </c>
      <c r="I2345" s="10">
        <f>VLOOKUP(C2345,away!$B$2:$E$404,3,FALSE)</f>
        <v>1.1963999999999999</v>
      </c>
      <c r="J2345" s="10">
        <f>VLOOKUP(B2345,home!$B$2:$E$404,4,FALSE)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345</v>
      </c>
      <c r="B2346" t="s">
        <v>236</v>
      </c>
      <c r="C2346" t="s">
        <v>245</v>
      </c>
      <c r="D2346" t="s">
        <v>455</v>
      </c>
      <c r="E2346" s="10">
        <f>VLOOKUP(A2346,home!$A$2:$E$404,3,FALSE)</f>
        <v>1.5690999999999999</v>
      </c>
      <c r="F2346" s="10">
        <f>VLOOKUP(B2346,home!$B$2:$E$404,3,FALSE)</f>
        <v>0.76480000000000004</v>
      </c>
      <c r="G2346" s="10">
        <f>VLOOKUP(C2346,away!$B$2:$E$404,4,FALSE)</f>
        <v>1.4483999999999999</v>
      </c>
      <c r="H2346" s="10">
        <f>VLOOKUP(A2346,away!$A$2:$E$404,3,FALSE)</f>
        <v>1.1701999999999999</v>
      </c>
      <c r="I2346" s="10">
        <f>VLOOKUP(C2346,away!$B$2:$E$404,3,FALSE)</f>
        <v>0.62150000000000005</v>
      </c>
      <c r="J2346" s="10">
        <f>VLOOKUP(B2346,home!$B$2:$E$404,4,FALSE)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346</v>
      </c>
      <c r="B2347" t="s">
        <v>251</v>
      </c>
      <c r="C2347" t="s">
        <v>254</v>
      </c>
      <c r="D2347" t="s">
        <v>455</v>
      </c>
      <c r="E2347" s="10">
        <f>VLOOKUP(A2347,home!$A$2:$E$404,3,FALSE)</f>
        <v>1.254</v>
      </c>
      <c r="F2347" s="10">
        <f>VLOOKUP(B2347,home!$B$2:$E$404,3,FALSE)</f>
        <v>1.0965</v>
      </c>
      <c r="G2347" s="10">
        <f>VLOOKUP(C2347,away!$B$2:$E$404,4,FALSE)</f>
        <v>1.4952000000000001</v>
      </c>
      <c r="H2347" s="10">
        <f>VLOOKUP(A2347,away!$A$2:$E$404,3,FALSE)</f>
        <v>0.9476</v>
      </c>
      <c r="I2347" s="10">
        <f>VLOOKUP(C2347,away!$B$2:$E$404,3,FALSE)</f>
        <v>0.65959999999999996</v>
      </c>
      <c r="J2347" s="10">
        <f>VLOOKUP(B2347,home!$B$2:$E$404,4,FALSE)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346</v>
      </c>
      <c r="B2348" t="s">
        <v>250</v>
      </c>
      <c r="C2348" t="s">
        <v>256</v>
      </c>
      <c r="D2348" t="s">
        <v>455</v>
      </c>
      <c r="E2348" s="10">
        <f>VLOOKUP(A2348,home!$A$2:$E$404,3,FALSE)</f>
        <v>1.254</v>
      </c>
      <c r="F2348" s="10">
        <f>VLOOKUP(B2348,home!$B$2:$E$404,3,FALSE)</f>
        <v>0.69110000000000005</v>
      </c>
      <c r="G2348" s="10">
        <f>VLOOKUP(C2348,away!$B$2:$E$404,4,FALSE)</f>
        <v>0.7974</v>
      </c>
      <c r="H2348" s="10">
        <f>VLOOKUP(A2348,away!$A$2:$E$404,3,FALSE)</f>
        <v>0.9476</v>
      </c>
      <c r="I2348" s="10">
        <f>VLOOKUP(C2348,away!$B$2:$E$404,3,FALSE)</f>
        <v>0.9849</v>
      </c>
      <c r="J2348" s="10">
        <f>VLOOKUP(B2348,home!$B$2:$E$404,4,FALSE)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346</v>
      </c>
      <c r="B2349" t="s">
        <v>252</v>
      </c>
      <c r="C2349" t="s">
        <v>322</v>
      </c>
      <c r="D2349" t="s">
        <v>455</v>
      </c>
      <c r="E2349" s="10">
        <f>VLOOKUP(A2349,home!$A$2:$E$404,3,FALSE)</f>
        <v>1.254</v>
      </c>
      <c r="F2349" s="10">
        <f>VLOOKUP(B2349,home!$B$2:$E$404,3,FALSE)</f>
        <v>1.9936</v>
      </c>
      <c r="G2349" s="10">
        <f>VLOOKUP(C2349,away!$B$2:$E$404,4,FALSE)</f>
        <v>1.1164000000000001</v>
      </c>
      <c r="H2349" s="10">
        <f>VLOOKUP(A2349,away!$A$2:$E$404,3,FALSE)</f>
        <v>0.9476</v>
      </c>
      <c r="I2349" s="10">
        <f>VLOOKUP(C2349,away!$B$2:$E$404,3,FALSE)</f>
        <v>1.4071</v>
      </c>
      <c r="J2349" s="10">
        <f>VLOOKUP(B2349,home!$B$2:$E$404,4,FALSE)</f>
        <v>1.1872</v>
      </c>
      <c r="K2349" s="12">
        <f t="shared" si="3134"/>
        <v>2.7909714201600004</v>
      </c>
      <c r="L2349" s="12">
        <f t="shared" si="3135"/>
        <v>1.582974442112</v>
      </c>
      <c r="M2349" s="13">
        <f t="shared" si="3136"/>
        <v>1.2601418874567165E-2</v>
      </c>
      <c r="N2349" s="13">
        <f t="shared" si="3137"/>
        <v>3.5170199932381754E-2</v>
      </c>
      <c r="O2349" s="13">
        <f t="shared" si="3138"/>
        <v>1.9947724012787584E-2</v>
      </c>
      <c r="P2349" s="13">
        <f t="shared" si="3139"/>
        <v>5.5673527616929508E-2</v>
      </c>
      <c r="Q2349" s="13">
        <f t="shared" si="3140"/>
        <v>4.9079511426295339E-2</v>
      </c>
      <c r="R2349" s="13">
        <f t="shared" si="3141"/>
        <v>1.578836864527329E-2</v>
      </c>
      <c r="S2349" s="13">
        <f t="shared" si="3142"/>
        <v>6.1491918254710766E-2</v>
      </c>
      <c r="T2349" s="13">
        <f t="shared" si="3143"/>
        <v>7.7691612219169384E-2</v>
      </c>
      <c r="U2349" s="13">
        <f t="shared" si="3144"/>
        <v>4.4064885659908015E-2</v>
      </c>
      <c r="V2349" s="13">
        <f t="shared" si="3145"/>
        <v>3.0185948311309607E-2</v>
      </c>
      <c r="W2349" s="13">
        <f t="shared" si="3146"/>
        <v>4.5659837902068817E-2</v>
      </c>
      <c r="X2349" s="13">
        <f t="shared" si="3147"/>
        <v>7.2278356429951743E-2</v>
      </c>
      <c r="Y2349" s="13">
        <f t="shared" si="3148"/>
        <v>5.7207395473237582E-2</v>
      </c>
      <c r="Z2349" s="13">
        <f t="shared" si="3149"/>
        <v>8.3308613493700261E-3</v>
      </c>
      <c r="AA2349" s="13">
        <f t="shared" si="3150"/>
        <v>2.3251195931407322E-2</v>
      </c>
      <c r="AB2349" s="13">
        <f t="shared" si="3151"/>
        <v>3.2446711664549162E-2</v>
      </c>
      <c r="AC2349" s="13">
        <f t="shared" si="3152"/>
        <v>8.3351637010133216E-3</v>
      </c>
      <c r="AD2349" s="13">
        <f t="shared" si="3153"/>
        <v>3.1858825658453112E-2</v>
      </c>
      <c r="AE2349" s="13">
        <f t="shared" si="3154"/>
        <v>5.0431706773033283E-2</v>
      </c>
      <c r="AF2349" s="13">
        <f t="shared" si="3155"/>
        <v>3.9916051446899178E-2</v>
      </c>
      <c r="AG2349" s="13">
        <f t="shared" si="3156"/>
        <v>2.1062029756823041E-2</v>
      </c>
      <c r="AH2349" s="13">
        <f t="shared" si="3157"/>
        <v>3.2968851492078594E-3</v>
      </c>
      <c r="AI2349" s="13">
        <f t="shared" si="3158"/>
        <v>9.2015122269890753E-3</v>
      </c>
      <c r="AJ2349" s="13">
        <f t="shared" si="3159"/>
        <v>1.2840578823889654E-2</v>
      </c>
      <c r="AK2349" s="13">
        <f t="shared" si="3160"/>
        <v>1.1945896171929246E-2</v>
      </c>
      <c r="AL2349" s="13">
        <f t="shared" si="3161"/>
        <v>1.4730022741694881E-3</v>
      </c>
      <c r="AM2349" s="13">
        <f t="shared" si="3162"/>
        <v>1.7783414378520553E-2</v>
      </c>
      <c r="AN2349" s="13">
        <f t="shared" si="3163"/>
        <v>2.8150690454685087E-2</v>
      </c>
      <c r="AO2349" s="13">
        <f t="shared" si="3164"/>
        <v>2.2280911758786371E-2</v>
      </c>
      <c r="AP2349" s="13">
        <f t="shared" si="3165"/>
        <v>1.1756704620370519E-2</v>
      </c>
      <c r="AQ2349" s="13">
        <f t="shared" si="3166"/>
        <v>4.6526407343766476E-3</v>
      </c>
      <c r="AR2349" s="13">
        <f t="shared" si="3167"/>
        <v>1.0437769859549301E-3</v>
      </c>
      <c r="AS2349" s="13">
        <f t="shared" si="3168"/>
        <v>2.9131517368209559E-3</v>
      </c>
      <c r="AT2349" s="13">
        <f t="shared" si="3169"/>
        <v>4.0652616200283773E-3</v>
      </c>
      <c r="AU2349" s="13">
        <f t="shared" si="3170"/>
        <v>3.782009665657515E-3</v>
      </c>
      <c r="AV2349" s="13">
        <f t="shared" si="3171"/>
        <v>2.6388702219047513E-3</v>
      </c>
      <c r="AW2349" s="13">
        <f t="shared" si="3172"/>
        <v>1.8077160288911359E-4</v>
      </c>
      <c r="AX2349" s="13">
        <f t="shared" si="3173"/>
        <v>8.2721668805522119E-3</v>
      </c>
      <c r="AY2349" s="13">
        <f t="shared" si="3174"/>
        <v>1.30946287527995E-2</v>
      </c>
      <c r="AZ2349" s="13">
        <f t="shared" si="3175"/>
        <v>1.0364231322313275E-2</v>
      </c>
      <c r="BA2349" s="13">
        <f t="shared" si="3176"/>
        <v>5.4687710984528577E-3</v>
      </c>
      <c r="BB2349" s="13">
        <f t="shared" si="3177"/>
        <v>2.16423121965291E-3</v>
      </c>
      <c r="BC2349" s="13">
        <f t="shared" si="3178"/>
        <v>6.8518454150628765E-4</v>
      </c>
      <c r="BD2349" s="13">
        <f t="shared" si="3179"/>
        <v>2.7537871533855814E-4</v>
      </c>
      <c r="BE2349" s="13">
        <f t="shared" si="3180"/>
        <v>7.6857412423029213E-4</v>
      </c>
      <c r="BF2349" s="13">
        <f t="shared" si="3181"/>
        <v>1.0725342075006237E-3</v>
      </c>
      <c r="BG2349" s="13">
        <f t="shared" si="3182"/>
        <v>9.9780410675939877E-4</v>
      </c>
      <c r="BH2349" s="13">
        <f t="shared" si="3183"/>
        <v>6.9621068622094005E-4</v>
      </c>
      <c r="BI2349" s="13">
        <f t="shared" si="3184"/>
        <v>3.8862082553052513E-4</v>
      </c>
      <c r="BJ2349" s="14">
        <f t="shared" si="3185"/>
        <v>0.60502910278032929</v>
      </c>
      <c r="BK2349" s="14">
        <f t="shared" si="3186"/>
        <v>0.18285560778549936</v>
      </c>
      <c r="BL2349" s="14">
        <f t="shared" si="3187"/>
        <v>0.19142595118188804</v>
      </c>
      <c r="BM2349" s="14">
        <f t="shared" si="3188"/>
        <v>0.78646691543894187</v>
      </c>
      <c r="BN2349" s="14">
        <f t="shared" si="3189"/>
        <v>0.18826075050823465</v>
      </c>
    </row>
    <row r="2350" spans="1:66" x14ac:dyDescent="0.25">
      <c r="A2350" t="s">
        <v>356</v>
      </c>
      <c r="B2350" t="s">
        <v>328</v>
      </c>
      <c r="C2350" t="s">
        <v>334</v>
      </c>
      <c r="D2350" t="s">
        <v>455</v>
      </c>
      <c r="E2350" s="10">
        <f>VLOOKUP(A2350,home!$A$2:$E$404,3,FALSE)</f>
        <v>1.6769000000000001</v>
      </c>
      <c r="F2350" s="10">
        <f>VLOOKUP(B2350,home!$B$2:$E$404,3,FALSE)</f>
        <v>1.2844</v>
      </c>
      <c r="G2350" s="10">
        <f>VLOOKUP(C2350,away!$B$2:$E$404,4,FALSE)</f>
        <v>0.77980000000000005</v>
      </c>
      <c r="H2350" s="10">
        <f>VLOOKUP(A2350,away!$A$2:$E$404,3,FALSE)</f>
        <v>1.5230999999999999</v>
      </c>
      <c r="I2350" s="10">
        <f>VLOOKUP(C2350,away!$B$2:$E$404,3,FALSE)</f>
        <v>1.2625999999999999</v>
      </c>
      <c r="J2350" s="10">
        <f>VLOOKUP(B2350,home!$B$2:$E$404,4,FALSE)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339</v>
      </c>
      <c r="B2351" t="s">
        <v>135</v>
      </c>
      <c r="C2351" t="s">
        <v>136</v>
      </c>
      <c r="D2351" t="s">
        <v>456</v>
      </c>
      <c r="E2351" s="10">
        <f>VLOOKUP(A2351,home!$A$2:$E$404,3,FALSE)</f>
        <v>1.3611</v>
      </c>
      <c r="F2351" s="10">
        <f>VLOOKUP(B2351,home!$B$2:$E$404,3,FALSE)</f>
        <v>1.6698</v>
      </c>
      <c r="G2351" s="10">
        <f>VLOOKUP(C2351,away!$B$2:$E$404,4,FALSE)</f>
        <v>1.0019</v>
      </c>
      <c r="H2351" s="10">
        <f>VLOOKUP(A2351,away!$A$2:$E$404,3,FALSE)</f>
        <v>1.1444000000000001</v>
      </c>
      <c r="I2351" s="10">
        <f>VLOOKUP(C2351,away!$B$2:$E$404,3,FALSE)</f>
        <v>0.47660000000000002</v>
      </c>
      <c r="J2351" s="10">
        <f>VLOOKUP(B2351,home!$B$2:$E$404,4,FALSE)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339</v>
      </c>
      <c r="B2352" t="s">
        <v>139</v>
      </c>
      <c r="C2352" t="s">
        <v>129</v>
      </c>
      <c r="D2352" t="s">
        <v>456</v>
      </c>
      <c r="E2352" s="10">
        <f>VLOOKUP(A2352,home!$A$2:$E$404,3,FALSE)</f>
        <v>1.3611</v>
      </c>
      <c r="F2352" s="10">
        <f>VLOOKUP(B2352,home!$B$2:$E$404,3,FALSE)</f>
        <v>1.4694</v>
      </c>
      <c r="G2352" s="10">
        <f>VLOOKUP(C2352,away!$B$2:$E$404,4,FALSE)</f>
        <v>1.2021999999999999</v>
      </c>
      <c r="H2352" s="10">
        <f>VLOOKUP(A2352,away!$A$2:$E$404,3,FALSE)</f>
        <v>1.1444000000000001</v>
      </c>
      <c r="I2352" s="10">
        <f>VLOOKUP(C2352,away!$B$2:$E$404,3,FALSE)</f>
        <v>0.63549999999999995</v>
      </c>
      <c r="J2352" s="10">
        <f>VLOOKUP(B2352,home!$B$2:$E$404,4,FALSE)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339</v>
      </c>
      <c r="B2353" t="s">
        <v>131</v>
      </c>
      <c r="C2353" t="s">
        <v>142</v>
      </c>
      <c r="D2353" t="s">
        <v>456</v>
      </c>
      <c r="E2353" s="10">
        <f>VLOOKUP(A2353,home!$A$2:$E$404,3,FALSE)</f>
        <v>1.3611</v>
      </c>
      <c r="F2353" s="10">
        <f>VLOOKUP(B2353,home!$B$2:$E$404,3,FALSE)</f>
        <v>1.0019</v>
      </c>
      <c r="G2353" s="10">
        <f>VLOOKUP(C2353,away!$B$2:$E$404,4,FALSE)</f>
        <v>1.2021999999999999</v>
      </c>
      <c r="H2353" s="10">
        <f>VLOOKUP(A2353,away!$A$2:$E$404,3,FALSE)</f>
        <v>1.1444000000000001</v>
      </c>
      <c r="I2353" s="10">
        <f>VLOOKUP(C2353,away!$B$2:$E$404,3,FALSE)</f>
        <v>1.6681999999999999</v>
      </c>
      <c r="J2353" s="10">
        <f>VLOOKUP(B2353,home!$B$2:$E$404,4,FALSE)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339</v>
      </c>
      <c r="B2354" t="s">
        <v>140</v>
      </c>
      <c r="C2354" t="s">
        <v>134</v>
      </c>
      <c r="D2354" t="s">
        <v>456</v>
      </c>
      <c r="E2354" s="10">
        <f>VLOOKUP(A2354,home!$A$2:$E$404,3,FALSE)</f>
        <v>1.3611</v>
      </c>
      <c r="F2354" s="10">
        <f>VLOOKUP(B2354,home!$B$2:$E$404,3,FALSE)</f>
        <v>1.4026000000000001</v>
      </c>
      <c r="G2354" s="10">
        <f>VLOOKUP(C2354,away!$B$2:$E$404,4,FALSE)</f>
        <v>0.80149999999999999</v>
      </c>
      <c r="H2354" s="10">
        <f>VLOOKUP(A2354,away!$A$2:$E$404,3,FALSE)</f>
        <v>1.1444000000000001</v>
      </c>
      <c r="I2354" s="10">
        <f>VLOOKUP(C2354,away!$B$2:$E$404,3,FALSE)</f>
        <v>0.7944</v>
      </c>
      <c r="J2354" s="10">
        <f>VLOOKUP(B2354,home!$B$2:$E$404,4,FALSE)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346</v>
      </c>
      <c r="B2355" t="s">
        <v>248</v>
      </c>
      <c r="C2355" t="s">
        <v>324</v>
      </c>
      <c r="D2355" t="s">
        <v>456</v>
      </c>
      <c r="E2355" s="10">
        <f>VLOOKUP(A2355,home!$A$2:$E$404,3,FALSE)</f>
        <v>1.254</v>
      </c>
      <c r="F2355" s="10">
        <f>VLOOKUP(B2355,home!$B$2:$E$404,3,FALSE)</f>
        <v>0.54820000000000002</v>
      </c>
      <c r="G2355" s="10">
        <f>VLOOKUP(C2355,away!$B$2:$E$404,4,FALSE)</f>
        <v>0.94699999999999995</v>
      </c>
      <c r="H2355" s="10">
        <f>VLOOKUP(A2355,away!$A$2:$E$404,3,FALSE)</f>
        <v>0.9476</v>
      </c>
      <c r="I2355" s="10">
        <f>VLOOKUP(C2355,away!$B$2:$E$404,3,FALSE)</f>
        <v>1.1213</v>
      </c>
      <c r="J2355" s="10">
        <f>VLOOKUP(B2355,home!$B$2:$E$404,4,FALSE)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346</v>
      </c>
      <c r="B2356" t="s">
        <v>255</v>
      </c>
      <c r="C2356" t="s">
        <v>249</v>
      </c>
      <c r="D2356" t="s">
        <v>456</v>
      </c>
      <c r="E2356" s="10">
        <f>VLOOKUP(A2356,home!$A$2:$E$404,3,FALSE)</f>
        <v>1.254</v>
      </c>
      <c r="F2356" s="10">
        <f>VLOOKUP(B2356,home!$B$2:$E$404,3,FALSE)</f>
        <v>0.53159999999999996</v>
      </c>
      <c r="G2356" s="10">
        <f>VLOOKUP(C2356,away!$B$2:$E$404,4,FALSE)</f>
        <v>2.0434999999999999</v>
      </c>
      <c r="H2356" s="10">
        <f>VLOOKUP(A2356,away!$A$2:$E$404,3,FALSE)</f>
        <v>0.9476</v>
      </c>
      <c r="I2356" s="10">
        <f>VLOOKUP(C2356,away!$B$2:$E$404,3,FALSE)</f>
        <v>0.52759999999999996</v>
      </c>
      <c r="J2356" s="10">
        <f>VLOOKUP(B2356,home!$B$2:$E$404,4,FALSE)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346</v>
      </c>
      <c r="B2357" s="15" t="s">
        <v>323</v>
      </c>
      <c r="C2357" s="15" t="s">
        <v>247</v>
      </c>
      <c r="D2357" s="15" t="s">
        <v>456</v>
      </c>
      <c r="E2357" s="15">
        <f>VLOOKUP(A2357,home!$A$2:$E$404,3,FALSE)</f>
        <v>1.254</v>
      </c>
      <c r="F2357" s="15">
        <f>VLOOKUP(B2357,home!$B$2:$E$404,3,FALSE)</f>
        <v>1.2759</v>
      </c>
      <c r="G2357" s="15">
        <f>VLOOKUP(C2357,away!$B$2:$E$404,4,FALSE)</f>
        <v>0.47849999999999998</v>
      </c>
      <c r="H2357" s="15">
        <f>VLOOKUP(A2357,away!$A$2:$E$404,3,FALSE)</f>
        <v>0.9476</v>
      </c>
      <c r="I2357" s="15">
        <f>VLOOKUP(C2357,away!$B$2:$E$404,3,FALSE)</f>
        <v>1.5478000000000001</v>
      </c>
      <c r="J2357" s="15">
        <f>VLOOKUP(B2357,home!$B$2:$E$404,4,FALSE)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345</v>
      </c>
      <c r="B2358" t="s">
        <v>243</v>
      </c>
      <c r="C2358" t="s">
        <v>319</v>
      </c>
      <c r="D2358" t="s">
        <v>457</v>
      </c>
      <c r="E2358" s="10">
        <f>VLOOKUP(A2358,home!$A$2:$E$404,3,FALSE)</f>
        <v>1.5690999999999999</v>
      </c>
      <c r="F2358" s="10">
        <f>VLOOKUP(B2358,home!$B$2:$E$404,3,FALSE)</f>
        <v>0.70099999999999996</v>
      </c>
      <c r="G2358" s="10">
        <f>VLOOKUP(C2358,away!$B$2:$E$404,4,FALSE)</f>
        <v>1.2109000000000001</v>
      </c>
      <c r="H2358" s="10">
        <f>VLOOKUP(A2358,away!$A$2:$E$404,3,FALSE)</f>
        <v>1.1701999999999999</v>
      </c>
      <c r="I2358" s="10">
        <f>VLOOKUP(C2358,away!$B$2:$E$404,3,FALSE)</f>
        <v>0.51270000000000004</v>
      </c>
      <c r="J2358" s="10">
        <f>VLOOKUP(B2358,home!$B$2:$E$404,4,FALSE)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345</v>
      </c>
      <c r="B2359" t="s">
        <v>244</v>
      </c>
      <c r="C2359" t="s">
        <v>235</v>
      </c>
      <c r="D2359" t="s">
        <v>457</v>
      </c>
      <c r="E2359" s="10">
        <f>VLOOKUP(A2359,home!$A$2:$E$404,3,FALSE)</f>
        <v>1.5690999999999999</v>
      </c>
      <c r="F2359" s="10">
        <f>VLOOKUP(B2359,home!$B$2:$E$404,3,FALSE)</f>
        <v>0.9849</v>
      </c>
      <c r="G2359" s="10">
        <f>VLOOKUP(C2359,away!$B$2:$E$404,4,FALSE)</f>
        <v>0.9849</v>
      </c>
      <c r="H2359" s="10">
        <f>VLOOKUP(A2359,away!$A$2:$E$404,3,FALSE)</f>
        <v>1.1701999999999999</v>
      </c>
      <c r="I2359" s="10">
        <f>VLOOKUP(C2359,away!$B$2:$E$404,3,FALSE)</f>
        <v>1.2430000000000001</v>
      </c>
      <c r="J2359" s="10">
        <f>VLOOKUP(B2359,home!$B$2:$E$404,4,FALSE)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346</v>
      </c>
      <c r="B2360" t="s">
        <v>253</v>
      </c>
      <c r="C2360" t="s">
        <v>258</v>
      </c>
      <c r="D2360" t="s">
        <v>457</v>
      </c>
      <c r="E2360" s="10">
        <f>VLOOKUP(A2360,home!$A$2:$E$404,3,FALSE)</f>
        <v>1.254</v>
      </c>
      <c r="F2360" s="10">
        <f>VLOOKUP(B2360,home!$B$2:$E$404,3,FALSE)</f>
        <v>1.1164000000000001</v>
      </c>
      <c r="G2360" s="10">
        <f>VLOOKUP(C2360,away!$B$2:$E$404,4,FALSE)</f>
        <v>0.58479999999999999</v>
      </c>
      <c r="H2360" s="10">
        <f>VLOOKUP(A2360,away!$A$2:$E$404,3,FALSE)</f>
        <v>0.9476</v>
      </c>
      <c r="I2360" s="10">
        <f>VLOOKUP(C2360,away!$B$2:$E$404,3,FALSE)</f>
        <v>0.84419999999999995</v>
      </c>
      <c r="J2360" s="10">
        <f>VLOOKUP(B2360,home!$B$2:$E$404,4,FALSE)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339</v>
      </c>
      <c r="B2361" t="s">
        <v>133</v>
      </c>
      <c r="C2361" t="s">
        <v>130</v>
      </c>
      <c r="D2361" t="s">
        <v>458</v>
      </c>
      <c r="E2361" s="10">
        <f>VLOOKUP(A2361,home!$A$2:$E$404,3,FALSE)</f>
        <v>1.3611</v>
      </c>
      <c r="F2361" s="10">
        <f>VLOOKUP(B2361,home!$B$2:$E$404,3,FALSE)</f>
        <v>0.67349999999999999</v>
      </c>
      <c r="G2361" s="10">
        <f>VLOOKUP(C2361,away!$B$2:$E$404,4,FALSE)</f>
        <v>1.4694</v>
      </c>
      <c r="H2361" s="10">
        <f>VLOOKUP(A2361,away!$A$2:$E$404,3,FALSE)</f>
        <v>1.1444000000000001</v>
      </c>
      <c r="I2361" s="10">
        <f>VLOOKUP(C2361,away!$B$2:$E$404,3,FALSE)</f>
        <v>1.0327</v>
      </c>
      <c r="J2361" s="10">
        <f>VLOOKUP(B2361,home!$B$2:$E$404,4,FALSE)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339</v>
      </c>
      <c r="B2362" t="s">
        <v>143</v>
      </c>
      <c r="C2362" t="s">
        <v>138</v>
      </c>
      <c r="D2362" t="s">
        <v>458</v>
      </c>
      <c r="E2362" s="10">
        <f>VLOOKUP(A2362,home!$A$2:$E$404,3,FALSE)</f>
        <v>1.3611</v>
      </c>
      <c r="F2362" s="10">
        <f>VLOOKUP(B2362,home!$B$2:$E$404,3,FALSE)</f>
        <v>0.80149999999999999</v>
      </c>
      <c r="G2362" s="10">
        <f>VLOOKUP(C2362,away!$B$2:$E$404,4,FALSE)</f>
        <v>1.5306</v>
      </c>
      <c r="H2362" s="10">
        <f>VLOOKUP(A2362,away!$A$2:$E$404,3,FALSE)</f>
        <v>1.1444000000000001</v>
      </c>
      <c r="I2362" s="10">
        <f>VLOOKUP(C2362,away!$B$2:$E$404,3,FALSE)</f>
        <v>0.43690000000000001</v>
      </c>
      <c r="J2362" s="10">
        <f>VLOOKUP(B2362,home!$B$2:$E$404,4,FALSE)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339</v>
      </c>
      <c r="B2363" t="s">
        <v>141</v>
      </c>
      <c r="C2363" t="s">
        <v>132</v>
      </c>
      <c r="D2363" t="s">
        <v>458</v>
      </c>
      <c r="E2363" s="10">
        <f>VLOOKUP(A2363,home!$A$2:$E$404,3,FALSE)</f>
        <v>1.3611</v>
      </c>
      <c r="F2363" s="10">
        <f>VLOOKUP(B2363,home!$B$2:$E$404,3,FALSE)</f>
        <v>1.2689999999999999</v>
      </c>
      <c r="G2363" s="10">
        <f>VLOOKUP(C2363,away!$B$2:$E$404,4,FALSE)</f>
        <v>1.3358000000000001</v>
      </c>
      <c r="H2363" s="10">
        <f>VLOOKUP(A2363,away!$A$2:$E$404,3,FALSE)</f>
        <v>1.1444000000000001</v>
      </c>
      <c r="I2363" s="10">
        <f>VLOOKUP(C2363,away!$B$2:$E$404,3,FALSE)</f>
        <v>0.7944</v>
      </c>
      <c r="J2363" s="10">
        <f>VLOOKUP(B2363,home!$B$2:$E$404,4,FALSE)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339</v>
      </c>
      <c r="B2364" t="s">
        <v>144</v>
      </c>
      <c r="C2364" t="s">
        <v>137</v>
      </c>
      <c r="D2364" t="s">
        <v>458</v>
      </c>
      <c r="E2364" s="10">
        <f>VLOOKUP(A2364,home!$A$2:$E$404,3,FALSE)</f>
        <v>1.3611</v>
      </c>
      <c r="F2364" s="10">
        <f>VLOOKUP(B2364,home!$B$2:$E$404,3,FALSE)</f>
        <v>0.93510000000000004</v>
      </c>
      <c r="G2364" s="10">
        <f>VLOOKUP(C2364,away!$B$2:$E$404,4,FALSE)</f>
        <v>0.86829999999999996</v>
      </c>
      <c r="H2364" s="10">
        <f>VLOOKUP(A2364,away!$A$2:$E$404,3,FALSE)</f>
        <v>1.1444000000000001</v>
      </c>
      <c r="I2364" s="10">
        <f>VLOOKUP(C2364,away!$B$2:$E$404,3,FALSE)</f>
        <v>0.3972</v>
      </c>
      <c r="J2364" s="10">
        <f>VLOOKUP(B2364,home!$B$2:$E$404,4,FALSE)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345</v>
      </c>
      <c r="B2365" t="s">
        <v>237</v>
      </c>
      <c r="C2365" t="s">
        <v>241</v>
      </c>
      <c r="D2365" t="s">
        <v>458</v>
      </c>
      <c r="E2365" s="10">
        <f>VLOOKUP(A2365,home!$A$2:$E$404,3,FALSE)</f>
        <v>1.5690999999999999</v>
      </c>
      <c r="F2365" s="10">
        <f>VLOOKUP(B2365,home!$B$2:$E$404,3,FALSE)</f>
        <v>0.9849</v>
      </c>
      <c r="G2365" s="10">
        <f>VLOOKUP(C2365,away!$B$2:$E$404,4,FALSE)</f>
        <v>0.89219999999999999</v>
      </c>
      <c r="H2365" s="10">
        <f>VLOOKUP(A2365,away!$A$2:$E$404,3,FALSE)</f>
        <v>1.1701999999999999</v>
      </c>
      <c r="I2365" s="10">
        <f>VLOOKUP(C2365,away!$B$2:$E$404,3,FALSE)</f>
        <v>1.0255000000000001</v>
      </c>
      <c r="J2365" s="10">
        <f>VLOOKUP(B2365,home!$B$2:$E$404,4,FALSE)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345</v>
      </c>
      <c r="B2366" t="s">
        <v>238</v>
      </c>
      <c r="C2366" t="s">
        <v>242</v>
      </c>
      <c r="D2366" t="s">
        <v>458</v>
      </c>
      <c r="E2366" s="10">
        <f>VLOOKUP(A2366,home!$A$2:$E$404,3,FALSE)</f>
        <v>1.5690999999999999</v>
      </c>
      <c r="F2366" s="10">
        <f>VLOOKUP(B2366,home!$B$2:$E$404,3,FALSE)</f>
        <v>1.657</v>
      </c>
      <c r="G2366" s="10">
        <f>VLOOKUP(C2366,away!$B$2:$E$404,4,FALSE)</f>
        <v>0.76480000000000004</v>
      </c>
      <c r="H2366" s="10">
        <f>VLOOKUP(A2366,away!$A$2:$E$404,3,FALSE)</f>
        <v>1.1701999999999999</v>
      </c>
      <c r="I2366" s="10">
        <f>VLOOKUP(C2366,away!$B$2:$E$404,3,FALSE)</f>
        <v>0.76910000000000001</v>
      </c>
      <c r="J2366" s="10">
        <f>VLOOKUP(B2366,home!$B$2:$E$404,4,FALSE)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345</v>
      </c>
      <c r="B2367" t="s">
        <v>240</v>
      </c>
      <c r="C2367" t="s">
        <v>231</v>
      </c>
      <c r="D2367" t="s">
        <v>458</v>
      </c>
      <c r="E2367" s="10">
        <f>VLOOKUP(A2367,home!$A$2:$E$404,3,FALSE)</f>
        <v>1.5690999999999999</v>
      </c>
      <c r="F2367" s="10">
        <f>VLOOKUP(B2367,home!$B$2:$E$404,3,FALSE)</f>
        <v>0.84970000000000001</v>
      </c>
      <c r="G2367" s="10">
        <f>VLOOKUP(C2367,away!$B$2:$E$404,4,FALSE)</f>
        <v>0.89219999999999999</v>
      </c>
      <c r="H2367" s="10">
        <f>VLOOKUP(A2367,away!$A$2:$E$404,3,FALSE)</f>
        <v>1.1701999999999999</v>
      </c>
      <c r="I2367" s="10">
        <f>VLOOKUP(C2367,away!$B$2:$E$404,3,FALSE)</f>
        <v>1.0255000000000001</v>
      </c>
      <c r="J2367" s="10">
        <f>VLOOKUP(B2367,home!$B$2:$E$404,4,FALSE)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345</v>
      </c>
      <c r="B2368" t="s">
        <v>239</v>
      </c>
      <c r="C2368" t="s">
        <v>233</v>
      </c>
      <c r="D2368" t="s">
        <v>458</v>
      </c>
      <c r="E2368" s="10">
        <f>VLOOKUP(A2368,home!$A$2:$E$404,3,FALSE)</f>
        <v>1.5690999999999999</v>
      </c>
      <c r="F2368" s="10">
        <f>VLOOKUP(B2368,home!$B$2:$E$404,3,FALSE)</f>
        <v>1.4658</v>
      </c>
      <c r="G2368" s="10">
        <f>VLOOKUP(C2368,away!$B$2:$E$404,4,FALSE)</f>
        <v>1.2746</v>
      </c>
      <c r="H2368" s="10">
        <f>VLOOKUP(A2368,away!$A$2:$E$404,3,FALSE)</f>
        <v>1.1701999999999999</v>
      </c>
      <c r="I2368" s="10">
        <f>VLOOKUP(C2368,away!$B$2:$E$404,3,FALSE)</f>
        <v>0.85460000000000003</v>
      </c>
      <c r="J2368" s="10">
        <f>VLOOKUP(B2368,home!$B$2:$E$404,4,FALSE)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346</v>
      </c>
      <c r="B2369" t="s">
        <v>254</v>
      </c>
      <c r="C2369" t="s">
        <v>257</v>
      </c>
      <c r="D2369" t="s">
        <v>458</v>
      </c>
      <c r="E2369" s="10">
        <f>VLOOKUP(A2369,home!$A$2:$E$404,3,FALSE)</f>
        <v>1.254</v>
      </c>
      <c r="F2369" s="10">
        <f>VLOOKUP(B2369,home!$B$2:$E$404,3,FALSE)</f>
        <v>0.58479999999999999</v>
      </c>
      <c r="G2369" s="10">
        <f>VLOOKUP(C2369,away!$B$2:$E$404,4,FALSE)</f>
        <v>1.0632999999999999</v>
      </c>
      <c r="H2369" s="10">
        <f>VLOOKUP(A2369,away!$A$2:$E$404,3,FALSE)</f>
        <v>0.9476</v>
      </c>
      <c r="I2369" s="10">
        <f>VLOOKUP(C2369,away!$B$2:$E$404,3,FALSE)</f>
        <v>1.7587999999999999</v>
      </c>
      <c r="J2369" s="10">
        <f>VLOOKUP(B2369,home!$B$2:$E$404,4,FALSE)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346</v>
      </c>
      <c r="B2370" t="s">
        <v>322</v>
      </c>
      <c r="C2370" t="s">
        <v>251</v>
      </c>
      <c r="D2370" t="s">
        <v>458</v>
      </c>
      <c r="E2370" s="10">
        <f>VLOOKUP(A2370,home!$A$2:$E$404,3,FALSE)</f>
        <v>1.254</v>
      </c>
      <c r="F2370" s="10">
        <f>VLOOKUP(B2370,home!$B$2:$E$404,3,FALSE)</f>
        <v>0.84730000000000005</v>
      </c>
      <c r="G2370" s="10">
        <f>VLOOKUP(C2370,away!$B$2:$E$404,4,FALSE)</f>
        <v>0.85060000000000002</v>
      </c>
      <c r="H2370" s="10">
        <f>VLOOKUP(A2370,away!$A$2:$E$404,3,FALSE)</f>
        <v>0.9476</v>
      </c>
      <c r="I2370" s="10">
        <f>VLOOKUP(C2370,away!$B$2:$E$404,3,FALSE)</f>
        <v>1.1256999999999999</v>
      </c>
      <c r="J2370" s="10">
        <f>VLOOKUP(B2370,home!$B$2:$E$404,4,FALSE)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356</v>
      </c>
      <c r="B2371" t="s">
        <v>332</v>
      </c>
      <c r="C2371" t="s">
        <v>330</v>
      </c>
      <c r="D2371" t="s">
        <v>458</v>
      </c>
      <c r="E2371" s="10">
        <f>VLOOKUP(A2371,home!$A$2:$E$404,3,FALSE)</f>
        <v>1.6769000000000001</v>
      </c>
      <c r="F2371" s="10">
        <f>VLOOKUP(B2371,home!$B$2:$E$404,3,FALSE)</f>
        <v>1.5138</v>
      </c>
      <c r="G2371" s="10">
        <f>VLOOKUP(C2371,away!$B$2:$E$404,4,FALSE)</f>
        <v>1.1927000000000001</v>
      </c>
      <c r="H2371" s="10">
        <f>VLOOKUP(A2371,away!$A$2:$E$404,3,FALSE)</f>
        <v>1.5230999999999999</v>
      </c>
      <c r="I2371" s="10">
        <f>VLOOKUP(C2371,away!$B$2:$E$404,3,FALSE)</f>
        <v>1.1111</v>
      </c>
      <c r="J2371" s="10">
        <f>VLOOKUP(B2371,home!$B$2:$E$404,4,FALSE)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356</v>
      </c>
      <c r="B2372" t="s">
        <v>327</v>
      </c>
      <c r="C2372" t="s">
        <v>336</v>
      </c>
      <c r="D2372" t="s">
        <v>458</v>
      </c>
      <c r="E2372" s="10">
        <f>VLOOKUP(A2372,home!$A$2:$E$404,3,FALSE)</f>
        <v>1.6769000000000001</v>
      </c>
      <c r="F2372" s="10">
        <f>VLOOKUP(B2372,home!$B$2:$E$404,3,FALSE)</f>
        <v>0.59630000000000005</v>
      </c>
      <c r="G2372" s="10">
        <f>VLOOKUP(C2372,away!$B$2:$E$404,4,FALSE)</f>
        <v>1.1074999999999999</v>
      </c>
      <c r="H2372" s="10">
        <f>VLOOKUP(A2372,away!$A$2:$E$404,3,FALSE)</f>
        <v>1.5230999999999999</v>
      </c>
      <c r="I2372" s="10">
        <f>VLOOKUP(C2372,away!$B$2:$E$404,3,FALSE)</f>
        <v>0.93789999999999996</v>
      </c>
      <c r="J2372" s="10">
        <f>VLOOKUP(B2372,home!$B$2:$E$404,4,FALSE)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345</v>
      </c>
      <c r="B2373" t="s">
        <v>321</v>
      </c>
      <c r="C2373" t="s">
        <v>245</v>
      </c>
      <c r="D2373" t="s">
        <v>459</v>
      </c>
      <c r="E2373" s="10">
        <f>VLOOKUP(A2373,home!$A$2:$E$404,3,FALSE)</f>
        <v>1.5690999999999999</v>
      </c>
      <c r="F2373" s="10">
        <f>VLOOKUP(B2373,home!$B$2:$E$404,3,FALSE)</f>
        <v>0.63729999999999998</v>
      </c>
      <c r="G2373" s="10">
        <f>VLOOKUP(C2373,away!$B$2:$E$404,4,FALSE)</f>
        <v>1.4483999999999999</v>
      </c>
      <c r="H2373" s="10">
        <f>VLOOKUP(A2373,away!$A$2:$E$404,3,FALSE)</f>
        <v>1.1701999999999999</v>
      </c>
      <c r="I2373" s="10">
        <f>VLOOKUP(C2373,away!$B$2:$E$404,3,FALSE)</f>
        <v>0.62150000000000005</v>
      </c>
      <c r="J2373" s="10">
        <f>VLOOKUP(B2373,home!$B$2:$E$404,4,FALSE)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345</v>
      </c>
      <c r="B2374" t="s">
        <v>234</v>
      </c>
      <c r="C2374" t="s">
        <v>232</v>
      </c>
      <c r="D2374" t="s">
        <v>459</v>
      </c>
      <c r="E2374" s="10">
        <f>VLOOKUP(A2374,home!$A$2:$E$404,3,FALSE)</f>
        <v>1.5690999999999999</v>
      </c>
      <c r="F2374" s="10">
        <f>VLOOKUP(B2374,home!$B$2:$E$404,3,FALSE)</f>
        <v>1.6222000000000001</v>
      </c>
      <c r="G2374" s="10">
        <f>VLOOKUP(C2374,away!$B$2:$E$404,4,FALSE)</f>
        <v>0.95599999999999996</v>
      </c>
      <c r="H2374" s="10">
        <f>VLOOKUP(A2374,away!$A$2:$E$404,3,FALSE)</f>
        <v>1.1701999999999999</v>
      </c>
      <c r="I2374" s="10">
        <f>VLOOKUP(C2374,away!$B$2:$E$404,3,FALSE)</f>
        <v>1.1963999999999999</v>
      </c>
      <c r="J2374" s="10">
        <f>VLOOKUP(B2374,home!$B$2:$E$404,4,FALSE)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345</v>
      </c>
      <c r="B2375" t="s">
        <v>236</v>
      </c>
      <c r="C2375" t="s">
        <v>320</v>
      </c>
      <c r="D2375" t="s">
        <v>459</v>
      </c>
      <c r="E2375" s="10">
        <f>VLOOKUP(A2375,home!$A$2:$E$404,3,FALSE)</f>
        <v>1.5690999999999999</v>
      </c>
      <c r="F2375" s="10">
        <f>VLOOKUP(B2375,home!$B$2:$E$404,3,FALSE)</f>
        <v>0.76480000000000004</v>
      </c>
      <c r="G2375" s="10">
        <f>VLOOKUP(C2375,away!$B$2:$E$404,4,FALSE)</f>
        <v>0.50980000000000003</v>
      </c>
      <c r="H2375" s="10">
        <f>VLOOKUP(A2375,away!$A$2:$E$404,3,FALSE)</f>
        <v>1.1701999999999999</v>
      </c>
      <c r="I2375" s="10">
        <f>VLOOKUP(C2375,away!$B$2:$E$404,3,FALSE)</f>
        <v>1.1109</v>
      </c>
      <c r="J2375" s="10">
        <f>VLOOKUP(B2375,home!$B$2:$E$404,4,FALSE)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346</v>
      </c>
      <c r="B2376" t="s">
        <v>246</v>
      </c>
      <c r="C2376" t="s">
        <v>248</v>
      </c>
      <c r="D2376" t="s">
        <v>459</v>
      </c>
      <c r="E2376" s="10">
        <f>VLOOKUP(A2376,home!$A$2:$E$404,3,FALSE)</f>
        <v>1.254</v>
      </c>
      <c r="F2376" s="10">
        <f>VLOOKUP(B2376,home!$B$2:$E$404,3,FALSE)</f>
        <v>0.63800000000000001</v>
      </c>
      <c r="G2376" s="10">
        <f>VLOOKUP(C2376,away!$B$2:$E$404,4,FALSE)</f>
        <v>0.47849999999999998</v>
      </c>
      <c r="H2376" s="10">
        <f>VLOOKUP(A2376,away!$A$2:$E$404,3,FALSE)</f>
        <v>0.9476</v>
      </c>
      <c r="I2376" s="10">
        <f>VLOOKUP(C2376,away!$B$2:$E$404,3,FALSE)</f>
        <v>0.84419999999999995</v>
      </c>
      <c r="J2376" s="10">
        <f>VLOOKUP(B2376,home!$B$2:$E$404,4,FALSE)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346</v>
      </c>
      <c r="B2377" t="s">
        <v>247</v>
      </c>
      <c r="C2377" t="s">
        <v>250</v>
      </c>
      <c r="D2377" t="s">
        <v>459</v>
      </c>
      <c r="E2377" s="10">
        <f>VLOOKUP(A2377,home!$A$2:$E$404,3,FALSE)</f>
        <v>1.254</v>
      </c>
      <c r="F2377" s="10">
        <f>VLOOKUP(B2377,home!$B$2:$E$404,3,FALSE)</f>
        <v>1.4454</v>
      </c>
      <c r="G2377" s="10">
        <f>VLOOKUP(C2377,away!$B$2:$E$404,4,FALSE)</f>
        <v>0.69779999999999998</v>
      </c>
      <c r="H2377" s="10">
        <f>VLOOKUP(A2377,away!$A$2:$E$404,3,FALSE)</f>
        <v>0.9476</v>
      </c>
      <c r="I2377" s="10">
        <f>VLOOKUP(C2377,away!$B$2:$E$404,3,FALSE)</f>
        <v>0.98929999999999996</v>
      </c>
      <c r="J2377" s="10">
        <f>VLOOKUP(B2377,home!$B$2:$E$404,4,FALSE)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346</v>
      </c>
      <c r="B2378" t="s">
        <v>256</v>
      </c>
      <c r="C2378" t="s">
        <v>252</v>
      </c>
      <c r="D2378" t="s">
        <v>459</v>
      </c>
      <c r="E2378" s="10">
        <f>VLOOKUP(A2378,home!$A$2:$E$404,3,FALSE)</f>
        <v>1.254</v>
      </c>
      <c r="F2378" s="10">
        <f>VLOOKUP(B2378,home!$B$2:$E$404,3,FALSE)</f>
        <v>1.0965</v>
      </c>
      <c r="G2378" s="10">
        <f>VLOOKUP(C2378,away!$B$2:$E$404,4,FALSE)</f>
        <v>0.53159999999999996</v>
      </c>
      <c r="H2378" s="10">
        <f>VLOOKUP(A2378,away!$A$2:$E$404,3,FALSE)</f>
        <v>0.9476</v>
      </c>
      <c r="I2378" s="10">
        <f>VLOOKUP(C2378,away!$B$2:$E$404,3,FALSE)</f>
        <v>1.1256999999999999</v>
      </c>
      <c r="J2378" s="10">
        <f>VLOOKUP(B2378,home!$B$2:$E$404,4,FALSE)</f>
        <v>0.98929999999999996</v>
      </c>
      <c r="K2378" s="12">
        <f t="shared" si="3190"/>
        <v>0.73095584759999999</v>
      </c>
      <c r="L2378" s="12">
        <f t="shared" si="3191"/>
        <v>1.0552994874759998</v>
      </c>
      <c r="M2378" s="13">
        <f t="shared" si="3192"/>
        <v>0.16758655162141073</v>
      </c>
      <c r="N2378" s="13">
        <f t="shared" si="3193"/>
        <v>0.12249836988678944</v>
      </c>
      <c r="O2378" s="13">
        <f t="shared" si="3194"/>
        <v>0.17685400203394491</v>
      </c>
      <c r="P2378" s="13">
        <f t="shared" si="3195"/>
        <v>0.12927246695817435</v>
      </c>
      <c r="Q2378" s="13">
        <f t="shared" si="3196"/>
        <v>4.4770449895108234E-2</v>
      </c>
      <c r="R2378" s="13">
        <f t="shared" si="3197"/>
        <v>9.3316968852250728E-2</v>
      </c>
      <c r="S2378" s="13">
        <f t="shared" si="3198"/>
        <v>2.4929462644479341E-2</v>
      </c>
      <c r="T2378" s="13">
        <f t="shared" si="3199"/>
        <v>4.724623282837765E-2</v>
      </c>
      <c r="U2378" s="13">
        <f t="shared" si="3200"/>
        <v>6.8210584062859736E-2</v>
      </c>
      <c r="V2378" s="13">
        <f t="shared" si="3201"/>
        <v>2.1366691518261483E-3</v>
      </c>
      <c r="W2378" s="13">
        <f t="shared" si="3202"/>
        <v>1.090840738350406E-2</v>
      </c>
      <c r="X2378" s="13">
        <f t="shared" si="3203"/>
        <v>1.1511636720991246E-2</v>
      </c>
      <c r="Y2378" s="13">
        <f t="shared" si="3204"/>
        <v>6.0741121658359791E-3</v>
      </c>
      <c r="Z2378" s="13">
        <f t="shared" si="3205"/>
        <v>3.2825783134198018E-2</v>
      </c>
      <c r="AA2378" s="13">
        <f t="shared" si="3206"/>
        <v>2.3994198133991496E-2</v>
      </c>
      <c r="AB2378" s="13">
        <f t="shared" si="3207"/>
        <v>8.7693497172570446E-3</v>
      </c>
      <c r="AC2378" s="13">
        <f t="shared" si="3208"/>
        <v>1.0301113426824167E-4</v>
      </c>
      <c r="AD2378" s="13">
        <f t="shared" si="3209"/>
        <v>1.9933910412438267E-3</v>
      </c>
      <c r="AE2378" s="13">
        <f t="shared" si="3210"/>
        <v>2.1036245441638599E-3</v>
      </c>
      <c r="AF2378" s="13">
        <f t="shared" si="3211"/>
        <v>1.1099769516490273E-3</v>
      </c>
      <c r="AG2378" s="13">
        <f t="shared" si="3212"/>
        <v>3.9045270272846375E-4</v>
      </c>
      <c r="AH2378" s="13">
        <f t="shared" si="3213"/>
        <v>8.660258029379371E-3</v>
      </c>
      <c r="AI2378" s="13">
        <f t="shared" si="3214"/>
        <v>6.3302662482997039E-3</v>
      </c>
      <c r="AJ2378" s="13">
        <f t="shared" si="3215"/>
        <v>2.3135725655297908E-3</v>
      </c>
      <c r="AK2378" s="13">
        <f t="shared" si="3216"/>
        <v>5.6370646520697838E-4</v>
      </c>
      <c r="AL2378" s="13">
        <f t="shared" si="3217"/>
        <v>3.1784181540051533E-6</v>
      </c>
      <c r="AM2378" s="13">
        <f t="shared" si="3218"/>
        <v>2.9141616763012573E-4</v>
      </c>
      <c r="AN2378" s="13">
        <f t="shared" si="3219"/>
        <v>3.075313323422917E-4</v>
      </c>
      <c r="AO2378" s="13">
        <f t="shared" si="3220"/>
        <v>1.6226882870181588E-4</v>
      </c>
      <c r="AP2378" s="13">
        <f t="shared" si="3221"/>
        <v>5.7080737254119037E-5</v>
      </c>
      <c r="AQ2378" s="13">
        <f t="shared" si="3222"/>
        <v>1.5059318192256007E-5</v>
      </c>
      <c r="AR2378" s="13">
        <f t="shared" si="3223"/>
        <v>1.8278331719627926E-3</v>
      </c>
      <c r="AS2378" s="13">
        <f t="shared" si="3224"/>
        <v>1.3360653454834598E-3</v>
      </c>
      <c r="AT2378" s="13">
        <f t="shared" si="3225"/>
        <v>4.8830238852842441E-4</v>
      </c>
      <c r="AU2378" s="13">
        <f t="shared" si="3226"/>
        <v>1.1897582876396637E-4</v>
      </c>
      <c r="AV2378" s="13">
        <f t="shared" si="3227"/>
        <v>2.1741519439519369E-5</v>
      </c>
      <c r="AW2378" s="13">
        <f t="shared" si="3228"/>
        <v>6.8104436486629804E-8</v>
      </c>
      <c r="AX2378" s="13">
        <f t="shared" si="3229"/>
        <v>3.5502058635737013E-5</v>
      </c>
      <c r="AY2378" s="13">
        <f t="shared" si="3230"/>
        <v>3.7465304282636164E-5</v>
      </c>
      <c r="AZ2378" s="13">
        <f t="shared" si="3231"/>
        <v>1.976855820379916E-5</v>
      </c>
      <c r="BA2378" s="13">
        <f t="shared" si="3232"/>
        <v>6.9539164468695752E-6</v>
      </c>
      <c r="BB2378" s="13">
        <f t="shared" si="3233"/>
        <v>1.8346161155830972E-6</v>
      </c>
      <c r="BC2378" s="13">
        <f t="shared" si="3234"/>
        <v>3.8721388929801045E-7</v>
      </c>
      <c r="BD2378" s="13">
        <f t="shared" si="3235"/>
        <v>3.2148523492732758E-4</v>
      </c>
      <c r="BE2378" s="13">
        <f t="shared" si="3236"/>
        <v>2.3499151238718987E-4</v>
      </c>
      <c r="BF2378" s="13">
        <f t="shared" si="3237"/>
        <v>8.5884210057892121E-5</v>
      </c>
      <c r="BG2378" s="13">
        <f t="shared" si="3238"/>
        <v>2.0925855186107663E-5</v>
      </c>
      <c r="BH2378" s="13">
        <f t="shared" si="3239"/>
        <v>3.8239690535790457E-6</v>
      </c>
      <c r="BI2378" s="13">
        <f t="shared" si="3240"/>
        <v>5.5903050815100839E-7</v>
      </c>
      <c r="BJ2378" s="14">
        <f t="shared" si="3241"/>
        <v>0.24954192217208629</v>
      </c>
      <c r="BK2378" s="14">
        <f t="shared" si="3242"/>
        <v>0.3240688052325954</v>
      </c>
      <c r="BL2378" s="14">
        <f t="shared" si="3243"/>
        <v>0.39347349417501815</v>
      </c>
      <c r="BM2378" s="14">
        <f t="shared" si="3244"/>
        <v>0.26557379826637334</v>
      </c>
      <c r="BN2378" s="14">
        <f t="shared" si="3245"/>
        <v>0.73429880924767843</v>
      </c>
    </row>
    <row r="2379" spans="1:66" x14ac:dyDescent="0.25">
      <c r="A2379" t="s">
        <v>356</v>
      </c>
      <c r="B2379" t="s">
        <v>331</v>
      </c>
      <c r="C2379" t="s">
        <v>328</v>
      </c>
      <c r="D2379" t="s">
        <v>459</v>
      </c>
      <c r="E2379" s="10">
        <f>VLOOKUP(A2379,home!$A$2:$E$404,3,FALSE)</f>
        <v>1.6769000000000001</v>
      </c>
      <c r="F2379" s="10">
        <f>VLOOKUP(B2379,home!$B$2:$E$404,3,FALSE)</f>
        <v>0.77980000000000005</v>
      </c>
      <c r="G2379" s="10">
        <f>VLOOKUP(C2379,away!$B$2:$E$404,4,FALSE)</f>
        <v>0.87160000000000004</v>
      </c>
      <c r="H2379" s="10">
        <f>VLOOKUP(A2379,away!$A$2:$E$404,3,FALSE)</f>
        <v>1.5230999999999999</v>
      </c>
      <c r="I2379" s="10">
        <f>VLOOKUP(C2379,away!$B$2:$E$404,3,FALSE)</f>
        <v>1.5656000000000001</v>
      </c>
      <c r="J2379" s="10">
        <f>VLOOKUP(B2379,home!$B$2:$E$404,4,FALSE)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356</v>
      </c>
      <c r="B2380" t="s">
        <v>334</v>
      </c>
      <c r="C2380" t="s">
        <v>333</v>
      </c>
      <c r="D2380" t="s">
        <v>459</v>
      </c>
      <c r="E2380" s="10">
        <f>VLOOKUP(A2380,home!$A$2:$E$404,3,FALSE)</f>
        <v>1.6769000000000001</v>
      </c>
      <c r="F2380" s="10">
        <f>VLOOKUP(B2380,home!$B$2:$E$404,3,FALSE)</f>
        <v>1.4219999999999999</v>
      </c>
      <c r="G2380" s="10">
        <f>VLOOKUP(C2380,away!$B$2:$E$404,4,FALSE)</f>
        <v>0.82569999999999999</v>
      </c>
      <c r="H2380" s="10">
        <f>VLOOKUP(A2380,away!$A$2:$E$404,3,FALSE)</f>
        <v>1.5230999999999999</v>
      </c>
      <c r="I2380" s="10">
        <f>VLOOKUP(C2380,away!$B$2:$E$404,3,FALSE)</f>
        <v>0.85860000000000003</v>
      </c>
      <c r="J2380" s="10">
        <f>VLOOKUP(B2380,home!$B$2:$E$404,4,FALSE)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356</v>
      </c>
      <c r="B2381" t="s">
        <v>335</v>
      </c>
      <c r="C2381" t="s">
        <v>329</v>
      </c>
      <c r="D2381" t="s">
        <v>459</v>
      </c>
      <c r="E2381" s="10">
        <f>VLOOKUP(A2381,home!$A$2:$E$404,3,FALSE)</f>
        <v>1.6769000000000001</v>
      </c>
      <c r="F2381" s="10">
        <f>VLOOKUP(B2381,home!$B$2:$E$404,3,FALSE)</f>
        <v>0.73399999999999999</v>
      </c>
      <c r="G2381" s="10">
        <f>VLOOKUP(C2381,away!$B$2:$E$404,4,FALSE)</f>
        <v>1.0436000000000001</v>
      </c>
      <c r="H2381" s="10">
        <f>VLOOKUP(A2381,away!$A$2:$E$404,3,FALSE)</f>
        <v>1.5230999999999999</v>
      </c>
      <c r="I2381" s="10">
        <f>VLOOKUP(C2381,away!$B$2:$E$404,3,FALSE)</f>
        <v>0.43769999999999998</v>
      </c>
      <c r="J2381" s="10">
        <f>VLOOKUP(B2381,home!$B$2:$E$404,4,FALSE)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346</v>
      </c>
      <c r="B2382" t="s">
        <v>324</v>
      </c>
      <c r="C2382" t="s">
        <v>255</v>
      </c>
      <c r="D2382" t="s">
        <v>460</v>
      </c>
      <c r="E2382" s="10">
        <f>VLOOKUP(A2382,home!$A$2:$E$404,3,FALSE)</f>
        <v>1.254</v>
      </c>
      <c r="F2382" s="10">
        <f>VLOOKUP(B2382,home!$B$2:$E$404,3,FALSE)</f>
        <v>0.74429999999999996</v>
      </c>
      <c r="G2382" s="10">
        <f>VLOOKUP(C2382,away!$B$2:$E$404,4,FALSE)</f>
        <v>1.246</v>
      </c>
      <c r="H2382" s="10">
        <f>VLOOKUP(A2382,away!$A$2:$E$404,3,FALSE)</f>
        <v>0.9476</v>
      </c>
      <c r="I2382" s="10">
        <f>VLOOKUP(C2382,away!$B$2:$E$404,3,FALSE)</f>
        <v>0.65959999999999996</v>
      </c>
      <c r="J2382" s="10">
        <f>VLOOKUP(B2382,home!$B$2:$E$404,4,FALSE)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346</v>
      </c>
      <c r="B2383" s="15" t="s">
        <v>249</v>
      </c>
      <c r="C2383" s="15" t="s">
        <v>323</v>
      </c>
      <c r="D2383" s="15" t="s">
        <v>460</v>
      </c>
      <c r="E2383" s="15">
        <f>VLOOKUP(A2383,home!$A$2:$E$404,3,FALSE)</f>
        <v>1.254</v>
      </c>
      <c r="F2383" s="15">
        <f>VLOOKUP(B2383,home!$B$2:$E$404,3,FALSE)</f>
        <v>0.90380000000000005</v>
      </c>
      <c r="G2383" s="15">
        <f>VLOOKUP(C2383,away!$B$2:$E$404,4,FALSE)</f>
        <v>0.74760000000000004</v>
      </c>
      <c r="H2383" s="15">
        <f>VLOOKUP(A2383,away!$A$2:$E$404,3,FALSE)</f>
        <v>0.9476</v>
      </c>
      <c r="I2383" s="15">
        <f>VLOOKUP(C2383,away!$B$2:$E$404,3,FALSE)</f>
        <v>1.1872</v>
      </c>
      <c r="J2383" s="15">
        <f>VLOOKUP(B2383,home!$B$2:$E$404,4,FALSE)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339</v>
      </c>
      <c r="B2384" t="s">
        <v>130</v>
      </c>
      <c r="C2384" t="s">
        <v>143</v>
      </c>
      <c r="D2384" t="s">
        <v>461</v>
      </c>
      <c r="E2384" s="10">
        <f>VLOOKUP(A2384,home!$A$2:$E$404,3,FALSE)</f>
        <v>1.3611</v>
      </c>
      <c r="F2384" s="10">
        <f>VLOOKUP(B2384,home!$B$2:$E$404,3,FALSE)</f>
        <v>0.80149999999999999</v>
      </c>
      <c r="G2384" s="10">
        <f>VLOOKUP(C2384,away!$B$2:$E$404,4,FALSE)</f>
        <v>0.86829999999999996</v>
      </c>
      <c r="H2384" s="10">
        <f>VLOOKUP(A2384,away!$A$2:$E$404,3,FALSE)</f>
        <v>1.1444000000000001</v>
      </c>
      <c r="I2384" s="10">
        <f>VLOOKUP(C2384,away!$B$2:$E$404,3,FALSE)</f>
        <v>0.47660000000000002</v>
      </c>
      <c r="J2384" s="10">
        <f>VLOOKUP(B2384,home!$B$2:$E$404,4,FALSE)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339</v>
      </c>
      <c r="B2385" t="s">
        <v>138</v>
      </c>
      <c r="C2385" t="s">
        <v>133</v>
      </c>
      <c r="D2385" t="s">
        <v>461</v>
      </c>
      <c r="E2385" s="10">
        <f>VLOOKUP(A2385,home!$A$2:$E$404,3,FALSE)</f>
        <v>1.3611</v>
      </c>
      <c r="F2385" s="10">
        <f>VLOOKUP(B2385,home!$B$2:$E$404,3,FALSE)</f>
        <v>0.42859999999999998</v>
      </c>
      <c r="G2385" s="10">
        <f>VLOOKUP(C2385,away!$B$2:$E$404,4,FALSE)</f>
        <v>1.2244999999999999</v>
      </c>
      <c r="H2385" s="10">
        <f>VLOOKUP(A2385,away!$A$2:$E$404,3,FALSE)</f>
        <v>1.1444000000000001</v>
      </c>
      <c r="I2385" s="10">
        <f>VLOOKUP(C2385,away!$B$2:$E$404,3,FALSE)</f>
        <v>0.80100000000000005</v>
      </c>
      <c r="J2385" s="10">
        <f>VLOOKUP(B2385,home!$B$2:$E$404,4,FALSE)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339</v>
      </c>
      <c r="B2386" t="s">
        <v>129</v>
      </c>
      <c r="C2386" t="s">
        <v>142</v>
      </c>
      <c r="D2386" t="s">
        <v>462</v>
      </c>
      <c r="E2386" s="10">
        <f>VLOOKUP(A2386,home!$A$2:$E$404,3,FALSE)</f>
        <v>1.3611</v>
      </c>
      <c r="F2386" s="10">
        <f>VLOOKUP(B2386,home!$B$2:$E$404,3,FALSE)</f>
        <v>1.2021999999999999</v>
      </c>
      <c r="G2386" s="10">
        <f>VLOOKUP(C2386,away!$B$2:$E$404,4,FALSE)</f>
        <v>1.2021999999999999</v>
      </c>
      <c r="H2386" s="10">
        <f>VLOOKUP(A2386,away!$A$2:$E$404,3,FALSE)</f>
        <v>1.1444000000000001</v>
      </c>
      <c r="I2386" s="10">
        <f>VLOOKUP(C2386,away!$B$2:$E$404,3,FALSE)</f>
        <v>1.6681999999999999</v>
      </c>
      <c r="J2386" s="10">
        <f>VLOOKUP(B2386,home!$B$2:$E$404,4,FALSE)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339</v>
      </c>
      <c r="B2387" t="s">
        <v>136</v>
      </c>
      <c r="C2387" t="s">
        <v>134</v>
      </c>
      <c r="D2387" t="s">
        <v>462</v>
      </c>
      <c r="E2387" s="10">
        <f>VLOOKUP(A2387,home!$A$2:$E$404,3,FALSE)</f>
        <v>1.3611</v>
      </c>
      <c r="F2387" s="10">
        <f>VLOOKUP(B2387,home!$B$2:$E$404,3,FALSE)</f>
        <v>0.60109999999999997</v>
      </c>
      <c r="G2387" s="10">
        <f>VLOOKUP(C2387,away!$B$2:$E$404,4,FALSE)</f>
        <v>0.80149999999999999</v>
      </c>
      <c r="H2387" s="10">
        <f>VLOOKUP(A2387,away!$A$2:$E$404,3,FALSE)</f>
        <v>1.1444000000000001</v>
      </c>
      <c r="I2387" s="10">
        <f>VLOOKUP(C2387,away!$B$2:$E$404,3,FALSE)</f>
        <v>0.7944</v>
      </c>
      <c r="J2387" s="10">
        <f>VLOOKUP(B2387,home!$B$2:$E$404,4,FALSE)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339</v>
      </c>
      <c r="B2388" t="s">
        <v>135</v>
      </c>
      <c r="C2388" t="s">
        <v>140</v>
      </c>
      <c r="D2388" t="s">
        <v>462</v>
      </c>
      <c r="E2388" s="10">
        <f>VLOOKUP(A2388,home!$A$2:$E$404,3,FALSE)</f>
        <v>1.3611</v>
      </c>
      <c r="F2388" s="10">
        <f>VLOOKUP(B2388,home!$B$2:$E$404,3,FALSE)</f>
        <v>1.6698</v>
      </c>
      <c r="G2388" s="10">
        <f>VLOOKUP(C2388,away!$B$2:$E$404,4,FALSE)</f>
        <v>0.66790000000000005</v>
      </c>
      <c r="H2388" s="10">
        <f>VLOOKUP(A2388,away!$A$2:$E$404,3,FALSE)</f>
        <v>1.1444000000000001</v>
      </c>
      <c r="I2388" s="10">
        <f>VLOOKUP(C2388,away!$B$2:$E$404,3,FALSE)</f>
        <v>1.6681999999999999</v>
      </c>
      <c r="J2388" s="10">
        <f>VLOOKUP(B2388,home!$B$2:$E$404,4,FALSE)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339</v>
      </c>
      <c r="B2389" t="s">
        <v>139</v>
      </c>
      <c r="C2389" t="s">
        <v>131</v>
      </c>
      <c r="D2389" t="s">
        <v>462</v>
      </c>
      <c r="E2389" s="10">
        <f>VLOOKUP(A2389,home!$A$2:$E$404,3,FALSE)</f>
        <v>1.3611</v>
      </c>
      <c r="F2389" s="10">
        <f>VLOOKUP(B2389,home!$B$2:$E$404,3,FALSE)</f>
        <v>1.4694</v>
      </c>
      <c r="G2389" s="10">
        <f>VLOOKUP(C2389,away!$B$2:$E$404,4,FALSE)</f>
        <v>0.86829999999999996</v>
      </c>
      <c r="H2389" s="10">
        <f>VLOOKUP(A2389,away!$A$2:$E$404,3,FALSE)</f>
        <v>1.1444000000000001</v>
      </c>
      <c r="I2389" s="10">
        <f>VLOOKUP(C2389,away!$B$2:$E$404,3,FALSE)</f>
        <v>1.2709999999999999</v>
      </c>
      <c r="J2389" s="10">
        <f>VLOOKUP(B2389,home!$B$2:$E$404,4,FALSE)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339</v>
      </c>
      <c r="B2390" t="s">
        <v>130</v>
      </c>
      <c r="C2390" t="s">
        <v>144</v>
      </c>
      <c r="D2390" t="s">
        <v>463</v>
      </c>
      <c r="E2390" s="10">
        <f>VLOOKUP(A2390,home!$A$2:$E$404,3,FALSE)</f>
        <v>1.3611</v>
      </c>
      <c r="F2390" s="10">
        <f>VLOOKUP(B2390,home!$B$2:$E$404,3,FALSE)</f>
        <v>0.80149999999999999</v>
      </c>
      <c r="G2390" s="10">
        <f>VLOOKUP(C2390,away!$B$2:$E$404,4,FALSE)</f>
        <v>0.93510000000000004</v>
      </c>
      <c r="H2390" s="10">
        <f>VLOOKUP(A2390,away!$A$2:$E$404,3,FALSE)</f>
        <v>1.1444000000000001</v>
      </c>
      <c r="I2390" s="10">
        <f>VLOOKUP(C2390,away!$B$2:$E$404,3,FALSE)</f>
        <v>0.71489999999999998</v>
      </c>
      <c r="J2390" s="10">
        <f>VLOOKUP(B2390,home!$B$2:$E$404,4,FALSE)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339</v>
      </c>
      <c r="B2391" t="s">
        <v>138</v>
      </c>
      <c r="C2391" t="s">
        <v>141</v>
      </c>
      <c r="D2391" t="s">
        <v>463</v>
      </c>
      <c r="E2391" s="10">
        <f>VLOOKUP(A2391,home!$A$2:$E$404,3,FALSE)</f>
        <v>1.3611</v>
      </c>
      <c r="F2391" s="10">
        <f>VLOOKUP(B2391,home!$B$2:$E$404,3,FALSE)</f>
        <v>0.42859999999999998</v>
      </c>
      <c r="G2391" s="10">
        <f>VLOOKUP(C2391,away!$B$2:$E$404,4,FALSE)</f>
        <v>0.93510000000000004</v>
      </c>
      <c r="H2391" s="10">
        <f>VLOOKUP(A2391,away!$A$2:$E$404,3,FALSE)</f>
        <v>1.1444000000000001</v>
      </c>
      <c r="I2391" s="10">
        <f>VLOOKUP(C2391,away!$B$2:$E$404,3,FALSE)</f>
        <v>1.1916</v>
      </c>
      <c r="J2391" s="10">
        <f>VLOOKUP(B2391,home!$B$2:$E$404,4,FALSE)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339</v>
      </c>
      <c r="B2392" t="s">
        <v>132</v>
      </c>
      <c r="C2392" t="s">
        <v>143</v>
      </c>
      <c r="D2392" t="s">
        <v>463</v>
      </c>
      <c r="E2392" s="10">
        <f>VLOOKUP(A2392,home!$A$2:$E$404,3,FALSE)</f>
        <v>1.3611</v>
      </c>
      <c r="F2392" s="10">
        <f>VLOOKUP(B2392,home!$B$2:$E$404,3,FALSE)</f>
        <v>0.73470000000000002</v>
      </c>
      <c r="G2392" s="10">
        <f>VLOOKUP(C2392,away!$B$2:$E$404,4,FALSE)</f>
        <v>0.86829999999999996</v>
      </c>
      <c r="H2392" s="10">
        <f>VLOOKUP(A2392,away!$A$2:$E$404,3,FALSE)</f>
        <v>1.1444000000000001</v>
      </c>
      <c r="I2392" s="10">
        <f>VLOOKUP(C2392,away!$B$2:$E$404,3,FALSE)</f>
        <v>0.47660000000000002</v>
      </c>
      <c r="J2392" s="10">
        <f>VLOOKUP(B2392,home!$B$2:$E$404,4,FALSE)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339</v>
      </c>
      <c r="B2393" t="s">
        <v>137</v>
      </c>
      <c r="C2393" t="s">
        <v>133</v>
      </c>
      <c r="D2393" t="s">
        <v>463</v>
      </c>
      <c r="E2393" s="10">
        <f>VLOOKUP(A2393,home!$A$2:$E$404,3,FALSE)</f>
        <v>1.3611</v>
      </c>
      <c r="F2393" s="10">
        <f>VLOOKUP(B2393,home!$B$2:$E$404,3,FALSE)</f>
        <v>0.93510000000000004</v>
      </c>
      <c r="G2393" s="10">
        <f>VLOOKUP(C2393,away!$B$2:$E$404,4,FALSE)</f>
        <v>1.2244999999999999</v>
      </c>
      <c r="H2393" s="10">
        <f>VLOOKUP(A2393,away!$A$2:$E$404,3,FALSE)</f>
        <v>1.1444000000000001</v>
      </c>
      <c r="I2393" s="10">
        <f>VLOOKUP(C2393,away!$B$2:$E$404,3,FALSE)</f>
        <v>0.80100000000000005</v>
      </c>
      <c r="J2393" s="10">
        <f>VLOOKUP(B2393,home!$B$2:$E$404,4,FALSE)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339</v>
      </c>
      <c r="B2394" t="s">
        <v>131</v>
      </c>
      <c r="C2394" t="s">
        <v>134</v>
      </c>
      <c r="D2394" t="s">
        <v>464</v>
      </c>
      <c r="E2394" s="10">
        <f>VLOOKUP(A2394,home!$A$2:$E$404,3,FALSE)</f>
        <v>1.3611</v>
      </c>
      <c r="F2394" s="10">
        <f>VLOOKUP(B2394,home!$B$2:$E$404,3,FALSE)</f>
        <v>1.0019</v>
      </c>
      <c r="G2394" s="10">
        <f>VLOOKUP(C2394,away!$B$2:$E$404,4,FALSE)</f>
        <v>0.80149999999999999</v>
      </c>
      <c r="H2394" s="10">
        <f>VLOOKUP(A2394,away!$A$2:$E$404,3,FALSE)</f>
        <v>1.1444000000000001</v>
      </c>
      <c r="I2394" s="10">
        <f>VLOOKUP(C2394,away!$B$2:$E$404,3,FALSE)</f>
        <v>0.7944</v>
      </c>
      <c r="J2394" s="10">
        <f>VLOOKUP(B2394,home!$B$2:$E$404,4,FALSE)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339</v>
      </c>
      <c r="B2395" t="s">
        <v>140</v>
      </c>
      <c r="C2395" t="s">
        <v>142</v>
      </c>
      <c r="D2395" t="s">
        <v>464</v>
      </c>
      <c r="E2395" s="10">
        <f>VLOOKUP(A2395,home!$A$2:$E$404,3,FALSE)</f>
        <v>1.3611</v>
      </c>
      <c r="F2395" s="10">
        <f>VLOOKUP(B2395,home!$B$2:$E$404,3,FALSE)</f>
        <v>1.4026000000000001</v>
      </c>
      <c r="G2395" s="10">
        <f>VLOOKUP(C2395,away!$B$2:$E$404,4,FALSE)</f>
        <v>1.2021999999999999</v>
      </c>
      <c r="H2395" s="10">
        <f>VLOOKUP(A2395,away!$A$2:$E$404,3,FALSE)</f>
        <v>1.1444000000000001</v>
      </c>
      <c r="I2395" s="10">
        <f>VLOOKUP(C2395,away!$B$2:$E$404,3,FALSE)</f>
        <v>1.6681999999999999</v>
      </c>
      <c r="J2395" s="10">
        <f>VLOOKUP(B2395,home!$B$2:$E$404,4,FALSE)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339</v>
      </c>
      <c r="B2396" t="s">
        <v>135</v>
      </c>
      <c r="C2396" t="s">
        <v>129</v>
      </c>
      <c r="D2396" t="s">
        <v>464</v>
      </c>
      <c r="E2396" s="10">
        <f>VLOOKUP(A2396,home!$A$2:$E$404,3,FALSE)</f>
        <v>1.3611</v>
      </c>
      <c r="F2396" s="10">
        <f>VLOOKUP(B2396,home!$B$2:$E$404,3,FALSE)</f>
        <v>1.6698</v>
      </c>
      <c r="G2396" s="10">
        <f>VLOOKUP(C2396,away!$B$2:$E$404,4,FALSE)</f>
        <v>1.2021999999999999</v>
      </c>
      <c r="H2396" s="10">
        <f>VLOOKUP(A2396,away!$A$2:$E$404,3,FALSE)</f>
        <v>1.1444000000000001</v>
      </c>
      <c r="I2396" s="10">
        <f>VLOOKUP(C2396,away!$B$2:$E$404,3,FALSE)</f>
        <v>0.63549999999999995</v>
      </c>
      <c r="J2396" s="10">
        <f>VLOOKUP(B2396,home!$B$2:$E$404,4,FALSE)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339</v>
      </c>
      <c r="B2397" s="15" t="s">
        <v>139</v>
      </c>
      <c r="C2397" s="15" t="s">
        <v>136</v>
      </c>
      <c r="D2397" s="15" t="s">
        <v>464</v>
      </c>
      <c r="E2397" s="15">
        <f>VLOOKUP(A2397,home!$A$2:$E$404,3,FALSE)</f>
        <v>1.3611</v>
      </c>
      <c r="F2397" s="15">
        <f>VLOOKUP(B2397,home!$B$2:$E$404,3,FALSE)</f>
        <v>1.4694</v>
      </c>
      <c r="G2397" s="15">
        <f>VLOOKUP(C2397,away!$B$2:$E$404,4,FALSE)</f>
        <v>1.0019</v>
      </c>
      <c r="H2397" s="15">
        <f>VLOOKUP(A2397,away!$A$2:$E$404,3,FALSE)</f>
        <v>1.1444000000000001</v>
      </c>
      <c r="I2397" s="15">
        <f>VLOOKUP(C2397,away!$B$2:$E$404,3,FALSE)</f>
        <v>0.47660000000000002</v>
      </c>
      <c r="J2397" s="15">
        <f>VLOOKUP(B2397,home!$B$2:$E$404,4,FALSE)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343</v>
      </c>
      <c r="B2398" t="s">
        <v>197</v>
      </c>
      <c r="C2398" t="s">
        <v>204</v>
      </c>
      <c r="D2398" t="s">
        <v>465</v>
      </c>
      <c r="E2398" s="10">
        <f>VLOOKUP(A2398,home!$A$2:$E$404,3,FALSE)</f>
        <v>1.3976999999999999</v>
      </c>
      <c r="F2398" s="10">
        <f>VLOOKUP(B2398,home!$B$2:$E$404,3,FALSE)</f>
        <v>0.79959999999999998</v>
      </c>
      <c r="G2398" s="10">
        <f>VLOOKUP(C2398,away!$B$2:$E$404,4,FALSE)</f>
        <v>1.2625999999999999</v>
      </c>
      <c r="H2398" s="10">
        <f>VLOOKUP(A2398,away!$A$2:$E$404,3,FALSE)</f>
        <v>1.0585</v>
      </c>
      <c r="I2398" s="10">
        <f>VLOOKUP(C2398,away!$B$2:$E$404,3,FALSE)</f>
        <v>0.83360000000000001</v>
      </c>
      <c r="J2398" s="10">
        <f>VLOOKUP(B2398,home!$B$2:$E$404,4,FALSE)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346</v>
      </c>
      <c r="B2399" t="s">
        <v>250</v>
      </c>
      <c r="C2399" t="s">
        <v>249</v>
      </c>
      <c r="D2399" t="s">
        <v>465</v>
      </c>
      <c r="E2399" s="10">
        <f>VLOOKUP(A2399,home!$A$2:$E$404,3,FALSE)</f>
        <v>1.254</v>
      </c>
      <c r="F2399" s="10">
        <f>VLOOKUP(B2399,home!$B$2:$E$404,3,FALSE)</f>
        <v>0.69110000000000005</v>
      </c>
      <c r="G2399" s="10">
        <f>VLOOKUP(C2399,away!$B$2:$E$404,4,FALSE)</f>
        <v>2.0434999999999999</v>
      </c>
      <c r="H2399" s="10">
        <f>VLOOKUP(A2399,away!$A$2:$E$404,3,FALSE)</f>
        <v>0.9476</v>
      </c>
      <c r="I2399" s="10">
        <f>VLOOKUP(C2399,away!$B$2:$E$404,3,FALSE)</f>
        <v>0.52759999999999996</v>
      </c>
      <c r="J2399" s="10">
        <f>VLOOKUP(B2399,home!$B$2:$E$404,4,FALSE)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343</v>
      </c>
      <c r="B2400" t="s">
        <v>205</v>
      </c>
      <c r="C2400" t="s">
        <v>212</v>
      </c>
      <c r="D2400" t="s">
        <v>466</v>
      </c>
      <c r="E2400" s="10">
        <f>VLOOKUP(A2400,home!$A$2:$E$404,3,FALSE)</f>
        <v>1.3976999999999999</v>
      </c>
      <c r="F2400" s="10">
        <f>VLOOKUP(B2400,home!$B$2:$E$404,3,FALSE)</f>
        <v>0.96799999999999997</v>
      </c>
      <c r="G2400" s="10">
        <f>VLOOKUP(C2400,away!$B$2:$E$404,4,FALSE)</f>
        <v>1.3951</v>
      </c>
      <c r="H2400" s="10">
        <f>VLOOKUP(A2400,away!$A$2:$E$404,3,FALSE)</f>
        <v>1.0585</v>
      </c>
      <c r="I2400" s="10">
        <f>VLOOKUP(C2400,away!$B$2:$E$404,3,FALSE)</f>
        <v>0.99199999999999999</v>
      </c>
      <c r="J2400" s="10">
        <f>VLOOKUP(B2400,home!$B$2:$E$404,4,FALSE)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343</v>
      </c>
      <c r="B2401" t="s">
        <v>203</v>
      </c>
      <c r="C2401" t="s">
        <v>210</v>
      </c>
      <c r="D2401" t="s">
        <v>466</v>
      </c>
      <c r="E2401" s="10">
        <f>VLOOKUP(A2401,home!$A$2:$E$404,3,FALSE)</f>
        <v>1.3976999999999999</v>
      </c>
      <c r="F2401" s="10">
        <f>VLOOKUP(B2401,home!$B$2:$E$404,3,FALSE)</f>
        <v>0.82279999999999998</v>
      </c>
      <c r="G2401" s="10">
        <f>VLOOKUP(C2401,away!$B$2:$E$404,4,FALSE)</f>
        <v>1.6296999999999999</v>
      </c>
      <c r="H2401" s="10">
        <f>VLOOKUP(A2401,away!$A$2:$E$404,3,FALSE)</f>
        <v>1.0585</v>
      </c>
      <c r="I2401" s="10">
        <f>VLOOKUP(C2401,away!$B$2:$E$404,3,FALSE)</f>
        <v>0.73480000000000001</v>
      </c>
      <c r="J2401" s="10">
        <f>VLOOKUP(B2401,home!$B$2:$E$404,4,FALSE)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346</v>
      </c>
      <c r="B2402" t="s">
        <v>248</v>
      </c>
      <c r="C2402" t="s">
        <v>253</v>
      </c>
      <c r="D2402" t="s">
        <v>466</v>
      </c>
      <c r="E2402" s="10">
        <f>VLOOKUP(A2402,home!$A$2:$E$404,3,FALSE)</f>
        <v>1.254</v>
      </c>
      <c r="F2402" s="10">
        <f>VLOOKUP(B2402,home!$B$2:$E$404,3,FALSE)</f>
        <v>0.54820000000000002</v>
      </c>
      <c r="G2402" s="10">
        <f>VLOOKUP(C2402,away!$B$2:$E$404,4,FALSE)</f>
        <v>0.94699999999999995</v>
      </c>
      <c r="H2402" s="10">
        <f>VLOOKUP(A2402,away!$A$2:$E$404,3,FALSE)</f>
        <v>0.9476</v>
      </c>
      <c r="I2402" s="10">
        <f>VLOOKUP(C2402,away!$B$2:$E$404,3,FALSE)</f>
        <v>0.72550000000000003</v>
      </c>
      <c r="J2402" s="10">
        <f>VLOOKUP(B2402,home!$B$2:$E$404,4,FALSE)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346</v>
      </c>
      <c r="B2403" t="s">
        <v>257</v>
      </c>
      <c r="C2403" t="s">
        <v>322</v>
      </c>
      <c r="D2403" t="s">
        <v>466</v>
      </c>
      <c r="E2403" s="10">
        <f>VLOOKUP(A2403,home!$A$2:$E$404,3,FALSE)</f>
        <v>1.254</v>
      </c>
      <c r="F2403" s="10">
        <f>VLOOKUP(B2403,home!$B$2:$E$404,3,FALSE)</f>
        <v>1.6447000000000001</v>
      </c>
      <c r="G2403" s="10">
        <f>VLOOKUP(C2403,away!$B$2:$E$404,4,FALSE)</f>
        <v>1.1164000000000001</v>
      </c>
      <c r="H2403" s="10">
        <f>VLOOKUP(A2403,away!$A$2:$E$404,3,FALSE)</f>
        <v>0.9476</v>
      </c>
      <c r="I2403" s="10">
        <f>VLOOKUP(C2403,away!$B$2:$E$404,3,FALSE)</f>
        <v>1.4071</v>
      </c>
      <c r="J2403" s="10">
        <f>VLOOKUP(B2403,home!$B$2:$E$404,4,FALSE)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343</v>
      </c>
      <c r="B2404" t="s">
        <v>200</v>
      </c>
      <c r="C2404" t="s">
        <v>208</v>
      </c>
      <c r="D2404" t="s">
        <v>467</v>
      </c>
      <c r="E2404" s="10">
        <f>VLOOKUP(A2404,home!$A$2:$E$404,3,FALSE)</f>
        <v>1.3976999999999999</v>
      </c>
      <c r="F2404" s="10">
        <f>VLOOKUP(B2404,home!$B$2:$E$404,3,FALSE)</f>
        <v>1.2264999999999999</v>
      </c>
      <c r="G2404" s="10">
        <f>VLOOKUP(C2404,away!$B$2:$E$404,4,FALSE)</f>
        <v>0.68140000000000001</v>
      </c>
      <c r="H2404" s="10">
        <f>VLOOKUP(A2404,away!$A$2:$E$404,3,FALSE)</f>
        <v>1.0585</v>
      </c>
      <c r="I2404" s="10">
        <f>VLOOKUP(C2404,away!$B$2:$E$404,3,FALSE)</f>
        <v>1.1247</v>
      </c>
      <c r="J2404" s="10">
        <f>VLOOKUP(B2404,home!$B$2:$E$404,4,FALSE)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343</v>
      </c>
      <c r="B2405" t="s">
        <v>199</v>
      </c>
      <c r="C2405" t="s">
        <v>198</v>
      </c>
      <c r="D2405" t="s">
        <v>467</v>
      </c>
      <c r="E2405" s="10">
        <f>VLOOKUP(A2405,home!$A$2:$E$404,3,FALSE)</f>
        <v>1.3976999999999999</v>
      </c>
      <c r="F2405" s="10">
        <f>VLOOKUP(B2405,home!$B$2:$E$404,3,FALSE)</f>
        <v>1.4309000000000001</v>
      </c>
      <c r="G2405" s="10">
        <f>VLOOKUP(C2405,away!$B$2:$E$404,4,FALSE)</f>
        <v>0.71550000000000002</v>
      </c>
      <c r="H2405" s="10">
        <f>VLOOKUP(A2405,away!$A$2:$E$404,3,FALSE)</f>
        <v>1.0585</v>
      </c>
      <c r="I2405" s="10">
        <f>VLOOKUP(C2405,away!$B$2:$E$404,3,FALSE)</f>
        <v>0.89219999999999999</v>
      </c>
      <c r="J2405" s="10">
        <f>VLOOKUP(B2405,home!$B$2:$E$404,4,FALSE)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343</v>
      </c>
      <c r="B2406" t="s">
        <v>206</v>
      </c>
      <c r="C2406" t="s">
        <v>202</v>
      </c>
      <c r="D2406" t="s">
        <v>467</v>
      </c>
      <c r="E2406" s="10">
        <f>VLOOKUP(A2406,home!$A$2:$E$404,3,FALSE)</f>
        <v>1.3976999999999999</v>
      </c>
      <c r="F2406" s="10">
        <f>VLOOKUP(B2406,home!$B$2:$E$404,3,FALSE)</f>
        <v>0.97909999999999997</v>
      </c>
      <c r="G2406" s="10">
        <f>VLOOKUP(C2406,away!$B$2:$E$404,4,FALSE)</f>
        <v>0.6179</v>
      </c>
      <c r="H2406" s="10">
        <f>VLOOKUP(A2406,away!$A$2:$E$404,3,FALSE)</f>
        <v>1.0585</v>
      </c>
      <c r="I2406" s="10">
        <f>VLOOKUP(C2406,away!$B$2:$E$404,3,FALSE)</f>
        <v>1.0736000000000001</v>
      </c>
      <c r="J2406" s="10">
        <f>VLOOKUP(B2406,home!$B$2:$E$404,4,FALSE)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343</v>
      </c>
      <c r="B2407" t="s">
        <v>214</v>
      </c>
      <c r="C2407" t="s">
        <v>213</v>
      </c>
      <c r="D2407" t="s">
        <v>467</v>
      </c>
      <c r="E2407" s="10">
        <f>VLOOKUP(A2407,home!$A$2:$E$404,3,FALSE)</f>
        <v>1.3976999999999999</v>
      </c>
      <c r="F2407" s="10">
        <f>VLOOKUP(B2407,home!$B$2:$E$404,3,FALSE)</f>
        <v>1.0731999999999999</v>
      </c>
      <c r="G2407" s="10">
        <f>VLOOKUP(C2407,away!$B$2:$E$404,4,FALSE)</f>
        <v>0.6401</v>
      </c>
      <c r="H2407" s="10">
        <f>VLOOKUP(A2407,away!$A$2:$E$404,3,FALSE)</f>
        <v>1.0585</v>
      </c>
      <c r="I2407" s="10">
        <f>VLOOKUP(C2407,away!$B$2:$E$404,3,FALSE)</f>
        <v>1.0939000000000001</v>
      </c>
      <c r="J2407" s="10">
        <f>VLOOKUP(B2407,home!$B$2:$E$404,4,FALSE)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346</v>
      </c>
      <c r="B2408" t="s">
        <v>255</v>
      </c>
      <c r="C2408" t="s">
        <v>246</v>
      </c>
      <c r="D2408" t="s">
        <v>467</v>
      </c>
      <c r="E2408" s="10">
        <f>VLOOKUP(A2408,home!$A$2:$E$404,3,FALSE)</f>
        <v>1.254</v>
      </c>
      <c r="F2408" s="10">
        <f>VLOOKUP(B2408,home!$B$2:$E$404,3,FALSE)</f>
        <v>0.53159999999999996</v>
      </c>
      <c r="G2408" s="10">
        <f>VLOOKUP(C2408,away!$B$2:$E$404,4,FALSE)</f>
        <v>1.8441000000000001</v>
      </c>
      <c r="H2408" s="10">
        <f>VLOOKUP(A2408,away!$A$2:$E$404,3,FALSE)</f>
        <v>0.9476</v>
      </c>
      <c r="I2408" s="10">
        <f>VLOOKUP(C2408,away!$B$2:$E$404,3,FALSE)</f>
        <v>0.59360000000000002</v>
      </c>
      <c r="J2408" s="10">
        <f>VLOOKUP(B2408,home!$B$2:$E$404,4,FALSE)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346</v>
      </c>
      <c r="B2409" t="s">
        <v>258</v>
      </c>
      <c r="C2409" t="s">
        <v>254</v>
      </c>
      <c r="D2409" t="s">
        <v>467</v>
      </c>
      <c r="E2409" s="10">
        <f>VLOOKUP(A2409,home!$A$2:$E$404,3,FALSE)</f>
        <v>1.254</v>
      </c>
      <c r="F2409" s="10">
        <f>VLOOKUP(B2409,home!$B$2:$E$404,3,FALSE)</f>
        <v>0.74760000000000004</v>
      </c>
      <c r="G2409" s="10">
        <f>VLOOKUP(C2409,away!$B$2:$E$404,4,FALSE)</f>
        <v>1.4952000000000001</v>
      </c>
      <c r="H2409" s="10">
        <f>VLOOKUP(A2409,away!$A$2:$E$404,3,FALSE)</f>
        <v>0.9476</v>
      </c>
      <c r="I2409" s="10">
        <f>VLOOKUP(C2409,away!$B$2:$E$404,3,FALSE)</f>
        <v>0.65959999999999996</v>
      </c>
      <c r="J2409" s="10">
        <f>VLOOKUP(B2409,home!$B$2:$E$404,4,FALSE)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346</v>
      </c>
      <c r="B2410" t="s">
        <v>252</v>
      </c>
      <c r="C2410" t="s">
        <v>247</v>
      </c>
      <c r="D2410" t="s">
        <v>467</v>
      </c>
      <c r="E2410" s="10">
        <f>VLOOKUP(A2410,home!$A$2:$E$404,3,FALSE)</f>
        <v>1.254</v>
      </c>
      <c r="F2410" s="10">
        <f>VLOOKUP(B2410,home!$B$2:$E$404,3,FALSE)</f>
        <v>1.9936</v>
      </c>
      <c r="G2410" s="10">
        <f>VLOOKUP(C2410,away!$B$2:$E$404,4,FALSE)</f>
        <v>0.47849999999999998</v>
      </c>
      <c r="H2410" s="10">
        <f>VLOOKUP(A2410,away!$A$2:$E$404,3,FALSE)</f>
        <v>0.9476</v>
      </c>
      <c r="I2410" s="10">
        <f>VLOOKUP(C2410,away!$B$2:$E$404,3,FALSE)</f>
        <v>1.5478000000000001</v>
      </c>
      <c r="J2410" s="10">
        <f>VLOOKUP(B2410,home!$B$2:$E$404,4,FALSE)</f>
        <v>1.1872</v>
      </c>
      <c r="K2410" s="12">
        <f t="shared" si="3302"/>
        <v>1.1962377504000001</v>
      </c>
      <c r="L2410" s="12">
        <f t="shared" si="3303"/>
        <v>1.7412606364160002</v>
      </c>
      <c r="M2410" s="13">
        <f t="shared" si="3304"/>
        <v>5.29981438990446E-2</v>
      </c>
      <c r="N2410" s="13">
        <f t="shared" si="3305"/>
        <v>6.3398380433168602E-2</v>
      </c>
      <c r="O2410" s="13">
        <f t="shared" si="3306"/>
        <v>9.2283581774517148E-2</v>
      </c>
      <c r="P2410" s="13">
        <f t="shared" si="3307"/>
        <v>0.11039310426080283</v>
      </c>
      <c r="Q2410" s="13">
        <f t="shared" si="3308"/>
        <v>3.7919767994188502E-2</v>
      </c>
      <c r="R2410" s="13">
        <f t="shared" si="3309"/>
        <v>8.0344884165721872E-2</v>
      </c>
      <c r="S2410" s="13">
        <f t="shared" si="3310"/>
        <v>5.7486152211059703E-2</v>
      </c>
      <c r="T2410" s="13">
        <f t="shared" si="3311"/>
        <v>6.6028199350307737E-2</v>
      </c>
      <c r="U2410" s="13">
        <f t="shared" si="3312"/>
        <v>9.6111583490551711E-2</v>
      </c>
      <c r="V2410" s="13">
        <f t="shared" si="3313"/>
        <v>1.3304605968164648E-2</v>
      </c>
      <c r="W2410" s="13">
        <f t="shared" si="3314"/>
        <v>1.5120352653685996E-2</v>
      </c>
      <c r="X2410" s="13">
        <f t="shared" si="3315"/>
        <v>2.632847488459163E-2</v>
      </c>
      <c r="Y2410" s="13">
        <f t="shared" si="3316"/>
        <v>2.2922368466703355E-2</v>
      </c>
      <c r="Z2410" s="13">
        <f t="shared" si="3317"/>
        <v>4.66337947117249E-2</v>
      </c>
      <c r="AA2410" s="13">
        <f t="shared" si="3318"/>
        <v>5.5785105678569216E-2</v>
      </c>
      <c r="AB2410" s="13">
        <f t="shared" si="3319"/>
        <v>3.3366124661378962E-2</v>
      </c>
      <c r="AC2410" s="13">
        <f t="shared" si="3320"/>
        <v>1.7320615470400663E-3</v>
      </c>
      <c r="AD2410" s="13">
        <f t="shared" si="3321"/>
        <v>4.5218841609250037E-3</v>
      </c>
      <c r="AE2410" s="13">
        <f t="shared" si="3322"/>
        <v>7.8737788918517015E-3</v>
      </c>
      <c r="AF2410" s="13">
        <f t="shared" si="3323"/>
        <v>6.8551506221122827E-3</v>
      </c>
      <c r="AG2410" s="13">
        <f t="shared" si="3324"/>
        <v>3.9788679783289245E-3</v>
      </c>
      <c r="AH2410" s="13">
        <f t="shared" si="3325"/>
        <v>2.0300397764557793E-2</v>
      </c>
      <c r="AI2410" s="13">
        <f t="shared" si="3326"/>
        <v>2.4284102154099804E-2</v>
      </c>
      <c r="AJ2410" s="13">
        <f t="shared" si="3327"/>
        <v>1.4524779865652078E-2</v>
      </c>
      <c r="AK2410" s="13">
        <f t="shared" si="3328"/>
        <v>5.7916966638476199E-3</v>
      </c>
      <c r="AL2410" s="13">
        <f t="shared" si="3329"/>
        <v>1.4431271503602104E-4</v>
      </c>
      <c r="AM2410" s="13">
        <f t="shared" si="3330"/>
        <v>1.0818497072468637E-3</v>
      </c>
      <c r="AN2410" s="13">
        <f t="shared" si="3331"/>
        <v>1.8837823097471369E-3</v>
      </c>
      <c r="AO2410" s="13">
        <f t="shared" si="3332"/>
        <v>1.6400779917697516E-3</v>
      </c>
      <c r="AP2410" s="13">
        <f t="shared" si="3333"/>
        <v>9.5193441590695784E-4</v>
      </c>
      <c r="AQ2410" s="13">
        <f t="shared" si="3334"/>
        <v>4.1439148171711055E-4</v>
      </c>
      <c r="AR2410" s="13">
        <f t="shared" si="3335"/>
        <v>7.0696567062023706E-3</v>
      </c>
      <c r="AS2410" s="13">
        <f t="shared" si="3336"/>
        <v>8.4569902343277978E-3</v>
      </c>
      <c r="AT2410" s="13">
        <f t="shared" si="3337"/>
        <v>5.0582854865335279E-3</v>
      </c>
      <c r="AU2410" s="13">
        <f t="shared" si="3338"/>
        <v>2.0169706837639464E-3</v>
      </c>
      <c r="AV2410" s="13">
        <f t="shared" si="3339"/>
        <v>6.0319411834213344E-4</v>
      </c>
      <c r="AW2410" s="13">
        <f t="shared" si="3340"/>
        <v>8.3499405330737095E-6</v>
      </c>
      <c r="AX2410" s="13">
        <f t="shared" si="3341"/>
        <v>2.1569157667798114E-4</v>
      </c>
      <c r="AY2410" s="13">
        <f t="shared" si="3342"/>
        <v>3.755752520758719E-4</v>
      </c>
      <c r="AZ2410" s="13">
        <f t="shared" si="3343"/>
        <v>3.2698720122586626E-4</v>
      </c>
      <c r="BA2410" s="13">
        <f t="shared" si="3344"/>
        <v>1.8978998070214622E-4</v>
      </c>
      <c r="BB2410" s="13">
        <f t="shared" si="3345"/>
        <v>8.2618455645699855E-5</v>
      </c>
      <c r="BC2410" s="13">
        <f t="shared" si="3346"/>
        <v>2.8772052931467682E-5</v>
      </c>
      <c r="BD2410" s="13">
        <f t="shared" si="3347"/>
        <v>2.0516858225807636E-3</v>
      </c>
      <c r="BE2410" s="13">
        <f t="shared" si="3348"/>
        <v>2.4543040329315863E-3</v>
      </c>
      <c r="BF2410" s="13">
        <f t="shared" si="3349"/>
        <v>1.4679655675758647E-3</v>
      </c>
      <c r="BG2410" s="13">
        <f t="shared" si="3350"/>
        <v>5.8534527607387061E-4</v>
      </c>
      <c r="BH2410" s="13">
        <f t="shared" si="3351"/>
        <v>1.7505302906446857E-4</v>
      </c>
      <c r="BI2410" s="13">
        <f t="shared" si="3352"/>
        <v>4.1881008337757142E-5</v>
      </c>
      <c r="BJ2410" s="14">
        <f t="shared" si="3353"/>
        <v>0.26213869586151051</v>
      </c>
      <c r="BK2410" s="14">
        <f t="shared" si="3354"/>
        <v>0.23643395585322374</v>
      </c>
      <c r="BL2410" s="14">
        <f t="shared" si="3355"/>
        <v>0.45277358818463015</v>
      </c>
      <c r="BM2410" s="14">
        <f t="shared" si="3356"/>
        <v>0.56027494677210332</v>
      </c>
      <c r="BN2410" s="14">
        <f t="shared" si="3357"/>
        <v>0.43733786252744355</v>
      </c>
    </row>
    <row r="2411" spans="1:66" x14ac:dyDescent="0.25">
      <c r="A2411" t="s">
        <v>343</v>
      </c>
      <c r="B2411" t="s">
        <v>211</v>
      </c>
      <c r="C2411" t="s">
        <v>207</v>
      </c>
      <c r="D2411" t="s">
        <v>468</v>
      </c>
      <c r="E2411" s="10">
        <f>VLOOKUP(A2411,home!$A$2:$E$404,3,FALSE)</f>
        <v>1.3976999999999999</v>
      </c>
      <c r="F2411" s="10">
        <f>VLOOKUP(B2411,home!$B$2:$E$404,3,FALSE)</f>
        <v>1.2683</v>
      </c>
      <c r="G2411" s="10">
        <f>VLOOKUP(C2411,away!$B$2:$E$404,4,FALSE)</f>
        <v>1.0731999999999999</v>
      </c>
      <c r="H2411" s="10">
        <f>VLOOKUP(A2411,away!$A$2:$E$404,3,FALSE)</f>
        <v>1.0585</v>
      </c>
      <c r="I2411" s="10">
        <f>VLOOKUP(C2411,away!$B$2:$E$404,3,FALSE)</f>
        <v>0.73480000000000001</v>
      </c>
      <c r="J2411" s="10">
        <f>VLOOKUP(B2411,home!$B$2:$E$404,4,FALSE)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346</v>
      </c>
      <c r="B2412" t="s">
        <v>251</v>
      </c>
      <c r="C2412" t="s">
        <v>256</v>
      </c>
      <c r="D2412" t="s">
        <v>468</v>
      </c>
      <c r="E2412" s="10">
        <f>VLOOKUP(A2412,home!$A$2:$E$404,3,FALSE)</f>
        <v>1.254</v>
      </c>
      <c r="F2412" s="10">
        <f>VLOOKUP(B2412,home!$B$2:$E$404,3,FALSE)</f>
        <v>1.0965</v>
      </c>
      <c r="G2412" s="10">
        <f>VLOOKUP(C2412,away!$B$2:$E$404,4,FALSE)</f>
        <v>0.7974</v>
      </c>
      <c r="H2412" s="10">
        <f>VLOOKUP(A2412,away!$A$2:$E$404,3,FALSE)</f>
        <v>0.9476</v>
      </c>
      <c r="I2412" s="10">
        <f>VLOOKUP(C2412,away!$B$2:$E$404,3,FALSE)</f>
        <v>0.9849</v>
      </c>
      <c r="J2412" s="10">
        <f>VLOOKUP(B2412,home!$B$2:$E$404,4,FALSE)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346</v>
      </c>
      <c r="B2413" s="15" t="s">
        <v>323</v>
      </c>
      <c r="C2413" s="15" t="s">
        <v>324</v>
      </c>
      <c r="D2413" s="15" t="s">
        <v>468</v>
      </c>
      <c r="E2413" s="15">
        <f>VLOOKUP(A2413,home!$A$2:$E$404,3,FALSE)</f>
        <v>1.254</v>
      </c>
      <c r="F2413" s="15">
        <f>VLOOKUP(B2413,home!$B$2:$E$404,3,FALSE)</f>
        <v>1.2759</v>
      </c>
      <c r="G2413" s="15">
        <f>VLOOKUP(C2413,away!$B$2:$E$404,4,FALSE)</f>
        <v>0.94699999999999995</v>
      </c>
      <c r="H2413" s="15">
        <f>VLOOKUP(A2413,away!$A$2:$E$404,3,FALSE)</f>
        <v>0.9476</v>
      </c>
      <c r="I2413" s="15">
        <f>VLOOKUP(C2413,away!$B$2:$E$404,3,FALSE)</f>
        <v>1.1213</v>
      </c>
      <c r="J2413" s="15">
        <f>VLOOKUP(B2413,home!$B$2:$E$404,4,FALSE)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346</v>
      </c>
      <c r="B2414" t="s">
        <v>256</v>
      </c>
      <c r="C2414" t="s">
        <v>257</v>
      </c>
      <c r="D2414" t="s">
        <v>469</v>
      </c>
      <c r="E2414" s="10">
        <f>VLOOKUP(A2414,home!$A$2:$E$404,3,FALSE)</f>
        <v>1.254</v>
      </c>
      <c r="F2414" s="10">
        <f>VLOOKUP(B2414,home!$B$2:$E$404,3,FALSE)</f>
        <v>1.0965</v>
      </c>
      <c r="G2414" s="10">
        <f>VLOOKUP(C2414,away!$B$2:$E$404,4,FALSE)</f>
        <v>1.0632999999999999</v>
      </c>
      <c r="H2414" s="10">
        <f>VLOOKUP(A2414,away!$A$2:$E$404,3,FALSE)</f>
        <v>0.9476</v>
      </c>
      <c r="I2414" s="10">
        <f>VLOOKUP(C2414,away!$B$2:$E$404,3,FALSE)</f>
        <v>1.7587999999999999</v>
      </c>
      <c r="J2414" s="10">
        <f>VLOOKUP(B2414,home!$B$2:$E$404,4,FALSE)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343</v>
      </c>
      <c r="B2415" t="s">
        <v>209</v>
      </c>
      <c r="C2415" t="s">
        <v>201</v>
      </c>
      <c r="D2415" t="s">
        <v>470</v>
      </c>
      <c r="E2415" s="10">
        <f>VLOOKUP(A2415,home!$A$2:$E$404,3,FALSE)</f>
        <v>1.3976999999999999</v>
      </c>
      <c r="F2415" s="10">
        <f>VLOOKUP(B2415,home!$B$2:$E$404,3,FALSE)</f>
        <v>0.93010000000000004</v>
      </c>
      <c r="G2415" s="10">
        <f>VLOOKUP(C2415,away!$B$2:$E$404,4,FALSE)</f>
        <v>1.2625999999999999</v>
      </c>
      <c r="H2415" s="10">
        <f>VLOOKUP(A2415,away!$A$2:$E$404,3,FALSE)</f>
        <v>1.0585</v>
      </c>
      <c r="I2415" s="10">
        <f>VLOOKUP(C2415,away!$B$2:$E$404,3,FALSE)</f>
        <v>0.61129999999999995</v>
      </c>
      <c r="J2415" s="10">
        <f>VLOOKUP(B2415,home!$B$2:$E$404,4,FALSE)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346</v>
      </c>
      <c r="B2416" t="s">
        <v>253</v>
      </c>
      <c r="C2416" t="s">
        <v>254</v>
      </c>
      <c r="D2416" t="s">
        <v>470</v>
      </c>
      <c r="E2416" s="10">
        <f>VLOOKUP(A2416,home!$A$2:$E$404,3,FALSE)</f>
        <v>1.254</v>
      </c>
      <c r="F2416" s="10">
        <f>VLOOKUP(B2416,home!$B$2:$E$404,3,FALSE)</f>
        <v>1.1164000000000001</v>
      </c>
      <c r="G2416" s="10">
        <f>VLOOKUP(C2416,away!$B$2:$E$404,4,FALSE)</f>
        <v>1.4952000000000001</v>
      </c>
      <c r="H2416" s="10">
        <f>VLOOKUP(A2416,away!$A$2:$E$404,3,FALSE)</f>
        <v>0.9476</v>
      </c>
      <c r="I2416" s="10">
        <f>VLOOKUP(C2416,away!$B$2:$E$404,3,FALSE)</f>
        <v>0.65959999999999996</v>
      </c>
      <c r="J2416" s="10">
        <f>VLOOKUP(B2416,home!$B$2:$E$404,4,FALSE)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346</v>
      </c>
      <c r="B2417" t="s">
        <v>246</v>
      </c>
      <c r="C2417" t="s">
        <v>323</v>
      </c>
      <c r="D2417" t="s">
        <v>470</v>
      </c>
      <c r="E2417" s="10">
        <f>VLOOKUP(A2417,home!$A$2:$E$404,3,FALSE)</f>
        <v>1.254</v>
      </c>
      <c r="F2417" s="10">
        <f>VLOOKUP(B2417,home!$B$2:$E$404,3,FALSE)</f>
        <v>0.63800000000000001</v>
      </c>
      <c r="G2417" s="10">
        <f>VLOOKUP(C2417,away!$B$2:$E$404,4,FALSE)</f>
        <v>0.74760000000000004</v>
      </c>
      <c r="H2417" s="10">
        <f>VLOOKUP(A2417,away!$A$2:$E$404,3,FALSE)</f>
        <v>0.9476</v>
      </c>
      <c r="I2417" s="10">
        <f>VLOOKUP(C2417,away!$B$2:$E$404,3,FALSE)</f>
        <v>1.1872</v>
      </c>
      <c r="J2417" s="10">
        <f>VLOOKUP(B2417,home!$B$2:$E$404,4,FALSE)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346</v>
      </c>
      <c r="B2418" t="s">
        <v>322</v>
      </c>
      <c r="C2418" t="s">
        <v>258</v>
      </c>
      <c r="D2418" t="s">
        <v>470</v>
      </c>
      <c r="E2418" s="10">
        <f>VLOOKUP(A2418,home!$A$2:$E$404,3,FALSE)</f>
        <v>1.254</v>
      </c>
      <c r="F2418" s="10">
        <f>VLOOKUP(B2418,home!$B$2:$E$404,3,FALSE)</f>
        <v>0.84730000000000005</v>
      </c>
      <c r="G2418" s="10">
        <f>VLOOKUP(C2418,away!$B$2:$E$404,4,FALSE)</f>
        <v>0.58479999999999999</v>
      </c>
      <c r="H2418" s="10">
        <f>VLOOKUP(A2418,away!$A$2:$E$404,3,FALSE)</f>
        <v>0.9476</v>
      </c>
      <c r="I2418" s="10">
        <f>VLOOKUP(C2418,away!$B$2:$E$404,3,FALSE)</f>
        <v>0.84419999999999995</v>
      </c>
      <c r="J2418" s="10">
        <f>VLOOKUP(B2418,home!$B$2:$E$404,4,FALSE)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356</v>
      </c>
      <c r="B2419" t="s">
        <v>332</v>
      </c>
      <c r="C2419" t="s">
        <v>336</v>
      </c>
      <c r="D2419" t="s">
        <v>470</v>
      </c>
      <c r="E2419" s="10">
        <f>VLOOKUP(A2419,home!$A$2:$E$404,3,FALSE)</f>
        <v>1.6769000000000001</v>
      </c>
      <c r="F2419" s="10">
        <f>VLOOKUP(B2419,home!$B$2:$E$404,3,FALSE)</f>
        <v>1.5138</v>
      </c>
      <c r="G2419" s="10">
        <f>VLOOKUP(C2419,away!$B$2:$E$404,4,FALSE)</f>
        <v>1.1074999999999999</v>
      </c>
      <c r="H2419" s="10">
        <f>VLOOKUP(A2419,away!$A$2:$E$404,3,FALSE)</f>
        <v>1.5230999999999999</v>
      </c>
      <c r="I2419" s="10">
        <f>VLOOKUP(C2419,away!$B$2:$E$404,3,FALSE)</f>
        <v>0.93789999999999996</v>
      </c>
      <c r="J2419" s="10">
        <f>VLOOKUP(B2419,home!$B$2:$E$404,4,FALSE)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356</v>
      </c>
      <c r="B2420" t="s">
        <v>328</v>
      </c>
      <c r="C2420" t="s">
        <v>331</v>
      </c>
      <c r="D2420" t="s">
        <v>470</v>
      </c>
      <c r="E2420" s="10">
        <f>VLOOKUP(A2420,home!$A$2:$E$404,3,FALSE)</f>
        <v>1.6769000000000001</v>
      </c>
      <c r="F2420" s="10">
        <f>VLOOKUP(B2420,home!$B$2:$E$404,3,FALSE)</f>
        <v>1.2844</v>
      </c>
      <c r="G2420" s="10">
        <f>VLOOKUP(C2420,away!$B$2:$E$404,4,FALSE)</f>
        <v>0.77980000000000005</v>
      </c>
      <c r="H2420" s="10">
        <f>VLOOKUP(A2420,away!$A$2:$E$404,3,FALSE)</f>
        <v>1.5230999999999999</v>
      </c>
      <c r="I2420" s="10">
        <f>VLOOKUP(C2420,away!$B$2:$E$404,3,FALSE)</f>
        <v>0.85860000000000003</v>
      </c>
      <c r="J2420" s="10">
        <f>VLOOKUP(B2420,home!$B$2:$E$404,4,FALSE)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346</v>
      </c>
      <c r="B2421" t="s">
        <v>248</v>
      </c>
      <c r="C2421" t="s">
        <v>255</v>
      </c>
      <c r="D2421" t="s">
        <v>471</v>
      </c>
      <c r="E2421" s="10">
        <f>VLOOKUP(A2421,home!$A$2:$E$404,3,FALSE)</f>
        <v>1.254</v>
      </c>
      <c r="F2421" s="10">
        <f>VLOOKUP(B2421,home!$B$2:$E$404,3,FALSE)</f>
        <v>0.54820000000000002</v>
      </c>
      <c r="G2421" s="10">
        <f>VLOOKUP(C2421,away!$B$2:$E$404,4,FALSE)</f>
        <v>1.246</v>
      </c>
      <c r="H2421" s="10">
        <f>VLOOKUP(A2421,away!$A$2:$E$404,3,FALSE)</f>
        <v>0.9476</v>
      </c>
      <c r="I2421" s="10">
        <f>VLOOKUP(C2421,away!$B$2:$E$404,3,FALSE)</f>
        <v>0.65959999999999996</v>
      </c>
      <c r="J2421" s="10">
        <f>VLOOKUP(B2421,home!$B$2:$E$404,4,FALSE)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346</v>
      </c>
      <c r="B2422" t="s">
        <v>324</v>
      </c>
      <c r="C2422" t="s">
        <v>250</v>
      </c>
      <c r="D2422" t="s">
        <v>471</v>
      </c>
      <c r="E2422" s="10">
        <f>VLOOKUP(A2422,home!$A$2:$E$404,3,FALSE)</f>
        <v>1.254</v>
      </c>
      <c r="F2422" s="10">
        <f>VLOOKUP(B2422,home!$B$2:$E$404,3,FALSE)</f>
        <v>0.74429999999999996</v>
      </c>
      <c r="G2422" s="10">
        <f>VLOOKUP(C2422,away!$B$2:$E$404,4,FALSE)</f>
        <v>0.69779999999999998</v>
      </c>
      <c r="H2422" s="10">
        <f>VLOOKUP(A2422,away!$A$2:$E$404,3,FALSE)</f>
        <v>0.9476</v>
      </c>
      <c r="I2422" s="10">
        <f>VLOOKUP(C2422,away!$B$2:$E$404,3,FALSE)</f>
        <v>0.98929999999999996</v>
      </c>
      <c r="J2422" s="10">
        <f>VLOOKUP(B2422,home!$B$2:$E$404,4,FALSE)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346</v>
      </c>
      <c r="B2423" t="s">
        <v>249</v>
      </c>
      <c r="C2423" t="s">
        <v>252</v>
      </c>
      <c r="D2423" t="s">
        <v>471</v>
      </c>
      <c r="E2423" s="10">
        <f>VLOOKUP(A2423,home!$A$2:$E$404,3,FALSE)</f>
        <v>1.254</v>
      </c>
      <c r="F2423" s="10">
        <f>VLOOKUP(B2423,home!$B$2:$E$404,3,FALSE)</f>
        <v>0.90380000000000005</v>
      </c>
      <c r="G2423" s="10">
        <f>VLOOKUP(C2423,away!$B$2:$E$404,4,FALSE)</f>
        <v>0.53159999999999996</v>
      </c>
      <c r="H2423" s="10">
        <f>VLOOKUP(A2423,away!$A$2:$E$404,3,FALSE)</f>
        <v>0.9476</v>
      </c>
      <c r="I2423" s="10">
        <f>VLOOKUP(C2423,away!$B$2:$E$404,3,FALSE)</f>
        <v>1.1256999999999999</v>
      </c>
      <c r="J2423" s="10">
        <f>VLOOKUP(B2423,home!$B$2:$E$404,4,FALSE)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356</v>
      </c>
      <c r="B2424" t="s">
        <v>329</v>
      </c>
      <c r="C2424" t="s">
        <v>330</v>
      </c>
      <c r="D2424" t="s">
        <v>471</v>
      </c>
      <c r="E2424" s="10">
        <f>VLOOKUP(A2424,home!$A$2:$E$404,3,FALSE)</f>
        <v>1.6769000000000001</v>
      </c>
      <c r="F2424" s="10">
        <f>VLOOKUP(B2424,home!$B$2:$E$404,3,FALSE)</f>
        <v>0.59630000000000005</v>
      </c>
      <c r="G2424" s="10">
        <f>VLOOKUP(C2424,away!$B$2:$E$404,4,FALSE)</f>
        <v>1.1927000000000001</v>
      </c>
      <c r="H2424" s="10">
        <f>VLOOKUP(A2424,away!$A$2:$E$404,3,FALSE)</f>
        <v>1.5230999999999999</v>
      </c>
      <c r="I2424" s="10">
        <f>VLOOKUP(C2424,away!$B$2:$E$404,3,FALSE)</f>
        <v>1.1111</v>
      </c>
      <c r="J2424" s="10">
        <f>VLOOKUP(B2424,home!$B$2:$E$404,4,FALSE)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356</v>
      </c>
      <c r="B2425" t="s">
        <v>327</v>
      </c>
      <c r="C2425" t="s">
        <v>334</v>
      </c>
      <c r="D2425" t="s">
        <v>471</v>
      </c>
      <c r="E2425" s="10">
        <f>VLOOKUP(A2425,home!$A$2:$E$404,3,FALSE)</f>
        <v>1.6769000000000001</v>
      </c>
      <c r="F2425" s="10">
        <f>VLOOKUP(B2425,home!$B$2:$E$404,3,FALSE)</f>
        <v>0.59630000000000005</v>
      </c>
      <c r="G2425" s="10">
        <f>VLOOKUP(C2425,away!$B$2:$E$404,4,FALSE)</f>
        <v>0.77980000000000005</v>
      </c>
      <c r="H2425" s="10">
        <f>VLOOKUP(A2425,away!$A$2:$E$404,3,FALSE)</f>
        <v>1.5230999999999999</v>
      </c>
      <c r="I2425" s="10">
        <f>VLOOKUP(C2425,away!$B$2:$E$404,3,FALSE)</f>
        <v>1.2625999999999999</v>
      </c>
      <c r="J2425" s="10">
        <f>VLOOKUP(B2425,home!$B$2:$E$404,4,FALSE)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356</v>
      </c>
      <c r="B2426" t="s">
        <v>335</v>
      </c>
      <c r="C2426" t="s">
        <v>333</v>
      </c>
      <c r="D2426" t="s">
        <v>471</v>
      </c>
      <c r="E2426" s="10">
        <f>VLOOKUP(A2426,home!$A$2:$E$404,3,FALSE)</f>
        <v>1.6769000000000001</v>
      </c>
      <c r="F2426" s="10">
        <f>VLOOKUP(B2426,home!$B$2:$E$404,3,FALSE)</f>
        <v>0.73399999999999999</v>
      </c>
      <c r="G2426" s="10">
        <f>VLOOKUP(C2426,away!$B$2:$E$404,4,FALSE)</f>
        <v>0.82569999999999999</v>
      </c>
      <c r="H2426" s="10">
        <f>VLOOKUP(A2426,away!$A$2:$E$404,3,FALSE)</f>
        <v>1.5230999999999999</v>
      </c>
      <c r="I2426" s="10">
        <f>VLOOKUP(C2426,away!$B$2:$E$404,3,FALSE)</f>
        <v>0.85860000000000003</v>
      </c>
      <c r="J2426" s="10">
        <f>VLOOKUP(B2426,home!$B$2:$E$404,4,FALSE)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346</v>
      </c>
      <c r="B2427" s="15" t="s">
        <v>247</v>
      </c>
      <c r="C2427" s="15" t="s">
        <v>251</v>
      </c>
      <c r="D2427" s="15" t="s">
        <v>472</v>
      </c>
      <c r="E2427" s="15">
        <f>VLOOKUP(A2427,home!$A$2:$E$404,3,FALSE)</f>
        <v>1.254</v>
      </c>
      <c r="F2427" s="15">
        <f>VLOOKUP(B2427,home!$B$2:$E$404,3,FALSE)</f>
        <v>1.4454</v>
      </c>
      <c r="G2427" s="15">
        <f>VLOOKUP(C2427,away!$B$2:$E$404,4,FALSE)</f>
        <v>0.85060000000000002</v>
      </c>
      <c r="H2427" s="15">
        <f>VLOOKUP(A2427,away!$A$2:$E$404,3,FALSE)</f>
        <v>0.9476</v>
      </c>
      <c r="I2427" s="15">
        <f>VLOOKUP(C2427,away!$B$2:$E$404,3,FALSE)</f>
        <v>1.1256999999999999</v>
      </c>
      <c r="J2427" s="15">
        <f>VLOOKUP(B2427,home!$B$2:$E$404,4,FALSE)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345</v>
      </c>
      <c r="B2428" t="s">
        <v>319</v>
      </c>
      <c r="C2428" t="s">
        <v>233</v>
      </c>
      <c r="D2428" s="7" t="s">
        <v>473</v>
      </c>
      <c r="E2428" s="10">
        <f>VLOOKUP(A2428,home!$A$2:$E$404,3,FALSE)</f>
        <v>1.5690999999999999</v>
      </c>
      <c r="F2428" s="10">
        <f>VLOOKUP(B2428,home!$B$2:$E$404,3,FALSE)</f>
        <v>1.0197000000000001</v>
      </c>
      <c r="G2428" s="10">
        <f>VLOOKUP(C2428,away!$B$2:$E$404,4,FALSE)</f>
        <v>1.2746</v>
      </c>
      <c r="H2428" s="10">
        <f>VLOOKUP(A2428,away!$A$2:$E$404,3,FALSE)</f>
        <v>1.1701999999999999</v>
      </c>
      <c r="I2428" s="10">
        <f>VLOOKUP(C2428,away!$B$2:$E$404,3,FALSE)</f>
        <v>0.85460000000000003</v>
      </c>
      <c r="J2428" s="10">
        <f>VLOOKUP(B2428,home!$B$2:$E$404,4,FALSE)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345</v>
      </c>
      <c r="B2429" t="s">
        <v>245</v>
      </c>
      <c r="C2429" t="s">
        <v>236</v>
      </c>
      <c r="D2429" s="7" t="s">
        <v>473</v>
      </c>
      <c r="E2429" s="10">
        <f>VLOOKUP(A2429,home!$A$2:$E$404,3,FALSE)</f>
        <v>1.5690999999999999</v>
      </c>
      <c r="F2429" s="10">
        <f>VLOOKUP(B2429,home!$B$2:$E$404,3,FALSE)</f>
        <v>0.89219999999999999</v>
      </c>
      <c r="G2429" s="10">
        <f>VLOOKUP(C2429,away!$B$2:$E$404,4,FALSE)</f>
        <v>1.1472</v>
      </c>
      <c r="H2429" s="10">
        <f>VLOOKUP(A2429,away!$A$2:$E$404,3,FALSE)</f>
        <v>1.1701999999999999</v>
      </c>
      <c r="I2429" s="10">
        <f>VLOOKUP(C2429,away!$B$2:$E$404,3,FALSE)</f>
        <v>0.85460000000000003</v>
      </c>
      <c r="J2429" s="10">
        <f>VLOOKUP(B2429,home!$B$2:$E$404,4,FALSE)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346</v>
      </c>
      <c r="B2430" t="s">
        <v>255</v>
      </c>
      <c r="C2430" t="s">
        <v>253</v>
      </c>
      <c r="D2430" s="7" t="s">
        <v>473</v>
      </c>
      <c r="E2430" s="10">
        <f>VLOOKUP(A2430,home!$A$2:$E$404,3,FALSE)</f>
        <v>1.254</v>
      </c>
      <c r="F2430" s="10">
        <f>VLOOKUP(B2430,home!$B$2:$E$404,3,FALSE)</f>
        <v>0.53159999999999996</v>
      </c>
      <c r="G2430" s="10">
        <f>VLOOKUP(C2430,away!$B$2:$E$404,4,FALSE)</f>
        <v>0.94699999999999995</v>
      </c>
      <c r="H2430" s="10">
        <f>VLOOKUP(A2430,away!$A$2:$E$404,3,FALSE)</f>
        <v>0.9476</v>
      </c>
      <c r="I2430" s="10">
        <f>VLOOKUP(C2430,away!$B$2:$E$404,3,FALSE)</f>
        <v>0.72550000000000003</v>
      </c>
      <c r="J2430" s="10">
        <f>VLOOKUP(B2430,home!$B$2:$E$404,4,FALSE)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346</v>
      </c>
      <c r="B2431" t="s">
        <v>254</v>
      </c>
      <c r="C2431" t="s">
        <v>322</v>
      </c>
      <c r="D2431" s="7" t="s">
        <v>473</v>
      </c>
      <c r="E2431" s="10">
        <f>VLOOKUP(A2431,home!$A$2:$E$404,3,FALSE)</f>
        <v>1.254</v>
      </c>
      <c r="F2431" s="10">
        <f>VLOOKUP(B2431,home!$B$2:$E$404,3,FALSE)</f>
        <v>0.58479999999999999</v>
      </c>
      <c r="G2431" s="10">
        <f>VLOOKUP(C2431,away!$B$2:$E$404,4,FALSE)</f>
        <v>1.1164000000000001</v>
      </c>
      <c r="H2431" s="10">
        <f>VLOOKUP(A2431,away!$A$2:$E$404,3,FALSE)</f>
        <v>0.9476</v>
      </c>
      <c r="I2431" s="10">
        <f>VLOOKUP(C2431,away!$B$2:$E$404,3,FALSE)</f>
        <v>1.4071</v>
      </c>
      <c r="J2431" s="10">
        <f>VLOOKUP(B2431,home!$B$2:$E$404,4,FALSE)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343</v>
      </c>
      <c r="B2432" t="s">
        <v>207</v>
      </c>
      <c r="C2432" t="s">
        <v>208</v>
      </c>
      <c r="D2432" s="7" t="s">
        <v>474</v>
      </c>
      <c r="E2432" s="10">
        <f>VLOOKUP(A2432,home!$A$2:$E$404,3,FALSE)</f>
        <v>1.3976999999999999</v>
      </c>
      <c r="F2432" s="10">
        <f>VLOOKUP(B2432,home!$B$2:$E$404,3,FALSE)</f>
        <v>0.6734</v>
      </c>
      <c r="G2432" s="10">
        <f>VLOOKUP(C2432,away!$B$2:$E$404,4,FALSE)</f>
        <v>0.68140000000000001</v>
      </c>
      <c r="H2432" s="10">
        <f>VLOOKUP(A2432,away!$A$2:$E$404,3,FALSE)</f>
        <v>1.0585</v>
      </c>
      <c r="I2432" s="10">
        <f>VLOOKUP(C2432,away!$B$2:$E$404,3,FALSE)</f>
        <v>1.1247</v>
      </c>
      <c r="J2432" s="10">
        <f>VLOOKUP(B2432,home!$B$2:$E$404,4,FALSE)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345</v>
      </c>
      <c r="B2433" t="s">
        <v>241</v>
      </c>
      <c r="C2433" t="s">
        <v>232</v>
      </c>
      <c r="D2433" s="7" t="s">
        <v>474</v>
      </c>
      <c r="E2433" s="10">
        <f>VLOOKUP(A2433,home!$A$2:$E$404,3,FALSE)</f>
        <v>1.5690999999999999</v>
      </c>
      <c r="F2433" s="10">
        <f>VLOOKUP(B2433,home!$B$2:$E$404,3,FALSE)</f>
        <v>0.92700000000000005</v>
      </c>
      <c r="G2433" s="10">
        <f>VLOOKUP(C2433,away!$B$2:$E$404,4,FALSE)</f>
        <v>0.95599999999999996</v>
      </c>
      <c r="H2433" s="10">
        <f>VLOOKUP(A2433,away!$A$2:$E$404,3,FALSE)</f>
        <v>1.1701999999999999</v>
      </c>
      <c r="I2433" s="10">
        <f>VLOOKUP(C2433,away!$B$2:$E$404,3,FALSE)</f>
        <v>1.1963999999999999</v>
      </c>
      <c r="J2433" s="10">
        <f>VLOOKUP(B2433,home!$B$2:$E$404,4,FALSE)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345</v>
      </c>
      <c r="B2434" t="s">
        <v>237</v>
      </c>
      <c r="C2434" t="s">
        <v>238</v>
      </c>
      <c r="D2434" s="7" t="s">
        <v>474</v>
      </c>
      <c r="E2434" s="10">
        <f>VLOOKUP(A2434,home!$A$2:$E$404,3,FALSE)</f>
        <v>1.5690999999999999</v>
      </c>
      <c r="F2434" s="10">
        <f>VLOOKUP(B2434,home!$B$2:$E$404,3,FALSE)</f>
        <v>0.9849</v>
      </c>
      <c r="G2434" s="10">
        <f>VLOOKUP(C2434,away!$B$2:$E$404,4,FALSE)</f>
        <v>0.52139999999999997</v>
      </c>
      <c r="H2434" s="10">
        <f>VLOOKUP(A2434,away!$A$2:$E$404,3,FALSE)</f>
        <v>1.1701999999999999</v>
      </c>
      <c r="I2434" s="10">
        <f>VLOOKUP(C2434,away!$B$2:$E$404,3,FALSE)</f>
        <v>1.0099</v>
      </c>
      <c r="J2434" s="10">
        <f>VLOOKUP(B2434,home!$B$2:$E$404,4,FALSE)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345</v>
      </c>
      <c r="B2435" t="s">
        <v>235</v>
      </c>
      <c r="C2435" t="s">
        <v>240</v>
      </c>
      <c r="D2435" s="7" t="s">
        <v>474</v>
      </c>
      <c r="E2435" s="10">
        <f>VLOOKUP(A2435,home!$A$2:$E$404,3,FALSE)</f>
        <v>1.5690999999999999</v>
      </c>
      <c r="F2435" s="10">
        <f>VLOOKUP(B2435,home!$B$2:$E$404,3,FALSE)</f>
        <v>1.2109000000000001</v>
      </c>
      <c r="G2435" s="10">
        <f>VLOOKUP(C2435,away!$B$2:$E$404,4,FALSE)</f>
        <v>1.1684000000000001</v>
      </c>
      <c r="H2435" s="10">
        <f>VLOOKUP(A2435,away!$A$2:$E$404,3,FALSE)</f>
        <v>1.1701999999999999</v>
      </c>
      <c r="I2435" s="10">
        <f>VLOOKUP(C2435,away!$B$2:$E$404,3,FALSE)</f>
        <v>1.353</v>
      </c>
      <c r="J2435" s="10">
        <f>VLOOKUP(B2435,home!$B$2:$E$404,4,FALSE)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346</v>
      </c>
      <c r="B2436" t="s">
        <v>258</v>
      </c>
      <c r="C2436" t="s">
        <v>256</v>
      </c>
      <c r="D2436" s="7" t="s">
        <v>474</v>
      </c>
      <c r="E2436" s="10">
        <f>VLOOKUP(A2436,home!$A$2:$E$404,3,FALSE)</f>
        <v>1.254</v>
      </c>
      <c r="F2436" s="10">
        <f>VLOOKUP(B2436,home!$B$2:$E$404,3,FALSE)</f>
        <v>0.74760000000000004</v>
      </c>
      <c r="G2436" s="10">
        <f>VLOOKUP(C2436,away!$B$2:$E$404,4,FALSE)</f>
        <v>0.7974</v>
      </c>
      <c r="H2436" s="10">
        <f>VLOOKUP(A2436,away!$A$2:$E$404,3,FALSE)</f>
        <v>0.9476</v>
      </c>
      <c r="I2436" s="10">
        <f>VLOOKUP(C2436,away!$B$2:$E$404,3,FALSE)</f>
        <v>0.9849</v>
      </c>
      <c r="J2436" s="10">
        <f>VLOOKUP(B2436,home!$B$2:$E$404,4,FALSE)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346</v>
      </c>
      <c r="B2437" t="s">
        <v>323</v>
      </c>
      <c r="C2437" t="s">
        <v>248</v>
      </c>
      <c r="D2437" s="7" t="s">
        <v>474</v>
      </c>
      <c r="E2437" s="10">
        <f>VLOOKUP(A2437,home!$A$2:$E$404,3,FALSE)</f>
        <v>1.254</v>
      </c>
      <c r="F2437" s="10">
        <f>VLOOKUP(B2437,home!$B$2:$E$404,3,FALSE)</f>
        <v>1.2759</v>
      </c>
      <c r="G2437" s="10">
        <f>VLOOKUP(C2437,away!$B$2:$E$404,4,FALSE)</f>
        <v>0.47849999999999998</v>
      </c>
      <c r="H2437" s="10">
        <f>VLOOKUP(A2437,away!$A$2:$E$404,3,FALSE)</f>
        <v>0.9476</v>
      </c>
      <c r="I2437" s="10">
        <f>VLOOKUP(C2437,away!$B$2:$E$404,3,FALSE)</f>
        <v>0.84419999999999995</v>
      </c>
      <c r="J2437" s="10">
        <f>VLOOKUP(B2437,home!$B$2:$E$404,4,FALSE)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346</v>
      </c>
      <c r="B2438" t="s">
        <v>257</v>
      </c>
      <c r="C2438" t="s">
        <v>247</v>
      </c>
      <c r="D2438" s="7" t="s">
        <v>474</v>
      </c>
      <c r="E2438" s="10">
        <f>VLOOKUP(A2438,home!$A$2:$E$404,3,FALSE)</f>
        <v>1.254</v>
      </c>
      <c r="F2438" s="10">
        <f>VLOOKUP(B2438,home!$B$2:$E$404,3,FALSE)</f>
        <v>1.6447000000000001</v>
      </c>
      <c r="G2438" s="10">
        <f>VLOOKUP(C2438,away!$B$2:$E$404,4,FALSE)</f>
        <v>0.47849999999999998</v>
      </c>
      <c r="H2438" s="10">
        <f>VLOOKUP(A2438,away!$A$2:$E$404,3,FALSE)</f>
        <v>0.9476</v>
      </c>
      <c r="I2438" s="10">
        <f>VLOOKUP(C2438,away!$B$2:$E$404,3,FALSE)</f>
        <v>1.5478000000000001</v>
      </c>
      <c r="J2438" s="10">
        <f>VLOOKUP(B2438,home!$B$2:$E$404,4,FALSE)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356</v>
      </c>
      <c r="B2439" t="s">
        <v>336</v>
      </c>
      <c r="C2439" t="s">
        <v>329</v>
      </c>
      <c r="D2439" s="7" t="s">
        <v>474</v>
      </c>
      <c r="E2439" s="10">
        <f>VLOOKUP(A2439,home!$A$2:$E$404,3,FALSE)</f>
        <v>1.6769000000000001</v>
      </c>
      <c r="F2439" s="10">
        <f>VLOOKUP(B2439,home!$B$2:$E$404,3,FALSE)</f>
        <v>0.99390000000000001</v>
      </c>
      <c r="G2439" s="10">
        <f>VLOOKUP(C2439,away!$B$2:$E$404,4,FALSE)</f>
        <v>1.0436000000000001</v>
      </c>
      <c r="H2439" s="10">
        <f>VLOOKUP(A2439,away!$A$2:$E$404,3,FALSE)</f>
        <v>1.5230999999999999</v>
      </c>
      <c r="I2439" s="10">
        <f>VLOOKUP(C2439,away!$B$2:$E$404,3,FALSE)</f>
        <v>0.43769999999999998</v>
      </c>
      <c r="J2439" s="10">
        <f>VLOOKUP(B2439,home!$B$2:$E$404,4,FALSE)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356</v>
      </c>
      <c r="B2440" t="s">
        <v>333</v>
      </c>
      <c r="C2440" t="s">
        <v>332</v>
      </c>
      <c r="D2440" s="7" t="s">
        <v>474</v>
      </c>
      <c r="E2440" s="10">
        <f>VLOOKUP(A2440,home!$A$2:$E$404,3,FALSE)</f>
        <v>1.6769000000000001</v>
      </c>
      <c r="F2440" s="10">
        <f>VLOOKUP(B2440,home!$B$2:$E$404,3,FALSE)</f>
        <v>1.0550999999999999</v>
      </c>
      <c r="G2440" s="10">
        <f>VLOOKUP(C2440,away!$B$2:$E$404,4,FALSE)</f>
        <v>0.82569999999999999</v>
      </c>
      <c r="H2440" s="10">
        <f>VLOOKUP(A2440,away!$A$2:$E$404,3,FALSE)</f>
        <v>1.5230999999999999</v>
      </c>
      <c r="I2440" s="10">
        <f>VLOOKUP(C2440,away!$B$2:$E$404,3,FALSE)</f>
        <v>1.3130999999999999</v>
      </c>
      <c r="J2440" s="10">
        <f>VLOOKUP(B2440,home!$B$2:$E$404,4,FALSE)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343</v>
      </c>
      <c r="B2441" t="s">
        <v>199</v>
      </c>
      <c r="C2441" t="s">
        <v>197</v>
      </c>
      <c r="D2441" s="7" t="s">
        <v>475</v>
      </c>
      <c r="E2441" s="10">
        <f>VLOOKUP(A2441,home!$A$2:$E$404,3,FALSE)</f>
        <v>1.3976999999999999</v>
      </c>
      <c r="F2441" s="10">
        <f>VLOOKUP(B2441,home!$B$2:$E$404,3,FALSE)</f>
        <v>1.4309000000000001</v>
      </c>
      <c r="G2441" s="10">
        <f>VLOOKUP(C2441,away!$B$2:$E$404,4,FALSE)</f>
        <v>1.4730000000000001</v>
      </c>
      <c r="H2441" s="10">
        <f>VLOOKUP(A2441,away!$A$2:$E$404,3,FALSE)</f>
        <v>1.0585</v>
      </c>
      <c r="I2441" s="10">
        <f>VLOOKUP(C2441,away!$B$2:$E$404,3,FALSE)</f>
        <v>0.94469999999999998</v>
      </c>
      <c r="J2441" s="10">
        <f>VLOOKUP(B2441,home!$B$2:$E$404,4,FALSE)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343</v>
      </c>
      <c r="B2442" t="s">
        <v>201</v>
      </c>
      <c r="C2442" t="s">
        <v>214</v>
      </c>
      <c r="D2442" s="7" t="s">
        <v>475</v>
      </c>
      <c r="E2442" s="10">
        <f>VLOOKUP(A2442,home!$A$2:$E$404,3,FALSE)</f>
        <v>1.3976999999999999</v>
      </c>
      <c r="F2442" s="10">
        <f>VLOOKUP(B2442,home!$B$2:$E$404,3,FALSE)</f>
        <v>0.8417</v>
      </c>
      <c r="G2442" s="10">
        <f>VLOOKUP(C2442,away!$B$2:$E$404,4,FALSE)</f>
        <v>0.78700000000000003</v>
      </c>
      <c r="H2442" s="10">
        <f>VLOOKUP(A2442,away!$A$2:$E$404,3,FALSE)</f>
        <v>1.0585</v>
      </c>
      <c r="I2442" s="10">
        <f>VLOOKUP(C2442,away!$B$2:$E$404,3,FALSE)</f>
        <v>0.70850000000000002</v>
      </c>
      <c r="J2442" s="10">
        <f>VLOOKUP(B2442,home!$B$2:$E$404,4,FALSE)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343</v>
      </c>
      <c r="B2443" t="s">
        <v>210</v>
      </c>
      <c r="C2443" t="s">
        <v>209</v>
      </c>
      <c r="D2443" s="7" t="s">
        <v>475</v>
      </c>
      <c r="E2443" s="10">
        <f>VLOOKUP(A2443,home!$A$2:$E$404,3,FALSE)</f>
        <v>1.3976999999999999</v>
      </c>
      <c r="F2443" s="10">
        <f>VLOOKUP(B2443,home!$B$2:$E$404,3,FALSE)</f>
        <v>1.1783999999999999</v>
      </c>
      <c r="G2443" s="10">
        <f>VLOOKUP(C2443,away!$B$2:$E$404,4,FALSE)</f>
        <v>0.98799999999999999</v>
      </c>
      <c r="H2443" s="10">
        <f>VLOOKUP(A2443,away!$A$2:$E$404,3,FALSE)</f>
        <v>1.0585</v>
      </c>
      <c r="I2443" s="10">
        <f>VLOOKUP(C2443,away!$B$2:$E$404,3,FALSE)</f>
        <v>1.2146999999999999</v>
      </c>
      <c r="J2443" s="10">
        <f>VLOOKUP(B2443,home!$B$2:$E$404,4,FALSE)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345</v>
      </c>
      <c r="B2444" t="s">
        <v>242</v>
      </c>
      <c r="C2444" t="s">
        <v>321</v>
      </c>
      <c r="D2444" s="7" t="s">
        <v>475</v>
      </c>
      <c r="E2444" s="10">
        <f>VLOOKUP(A2444,home!$A$2:$E$404,3,FALSE)</f>
        <v>1.5690999999999999</v>
      </c>
      <c r="F2444" s="10">
        <f>VLOOKUP(B2444,home!$B$2:$E$404,3,FALSE)</f>
        <v>0.40560000000000002</v>
      </c>
      <c r="G2444" s="10">
        <f>VLOOKUP(C2444,away!$B$2:$E$404,4,FALSE)</f>
        <v>1.1472</v>
      </c>
      <c r="H2444" s="10">
        <f>VLOOKUP(A2444,away!$A$2:$E$404,3,FALSE)</f>
        <v>1.1701999999999999</v>
      </c>
      <c r="I2444" s="10">
        <f>VLOOKUP(C2444,away!$B$2:$E$404,3,FALSE)</f>
        <v>0.85460000000000003</v>
      </c>
      <c r="J2444" s="10">
        <f>VLOOKUP(B2444,home!$B$2:$E$404,4,FALSE)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345</v>
      </c>
      <c r="B2445" t="s">
        <v>239</v>
      </c>
      <c r="C2445" t="s">
        <v>243</v>
      </c>
      <c r="D2445" s="7" t="s">
        <v>475</v>
      </c>
      <c r="E2445" s="10">
        <f>VLOOKUP(A2445,home!$A$2:$E$404,3,FALSE)</f>
        <v>1.5690999999999999</v>
      </c>
      <c r="F2445" s="10">
        <f>VLOOKUP(B2445,home!$B$2:$E$404,3,FALSE)</f>
        <v>1.4658</v>
      </c>
      <c r="G2445" s="10">
        <f>VLOOKUP(C2445,away!$B$2:$E$404,4,FALSE)</f>
        <v>1.2166999999999999</v>
      </c>
      <c r="H2445" s="10">
        <f>VLOOKUP(A2445,away!$A$2:$E$404,3,FALSE)</f>
        <v>1.1701999999999999</v>
      </c>
      <c r="I2445" s="10">
        <f>VLOOKUP(C2445,away!$B$2:$E$404,3,FALSE)</f>
        <v>0.77690000000000003</v>
      </c>
      <c r="J2445" s="10">
        <f>VLOOKUP(B2445,home!$B$2:$E$404,4,FALSE)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345</v>
      </c>
      <c r="B2446" t="s">
        <v>231</v>
      </c>
      <c r="C2446" t="s">
        <v>234</v>
      </c>
      <c r="D2446" s="7" t="s">
        <v>475</v>
      </c>
      <c r="E2446" s="10">
        <f>VLOOKUP(A2446,home!$A$2:$E$404,3,FALSE)</f>
        <v>1.5690999999999999</v>
      </c>
      <c r="F2446" s="10">
        <f>VLOOKUP(B2446,home!$B$2:$E$404,3,FALSE)</f>
        <v>1.0428999999999999</v>
      </c>
      <c r="G2446" s="10">
        <f>VLOOKUP(C2446,away!$B$2:$E$404,4,FALSE)</f>
        <v>0.82850000000000001</v>
      </c>
      <c r="H2446" s="10">
        <f>VLOOKUP(A2446,away!$A$2:$E$404,3,FALSE)</f>
        <v>1.1701999999999999</v>
      </c>
      <c r="I2446" s="10">
        <f>VLOOKUP(C2446,away!$B$2:$E$404,3,FALSE)</f>
        <v>1.4527000000000001</v>
      </c>
      <c r="J2446" s="10">
        <f>VLOOKUP(B2446,home!$B$2:$E$404,4,FALSE)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346</v>
      </c>
      <c r="B2447" t="s">
        <v>250</v>
      </c>
      <c r="C2447" t="s">
        <v>246</v>
      </c>
      <c r="D2447" s="7" t="s">
        <v>475</v>
      </c>
      <c r="E2447" s="10">
        <f>VLOOKUP(A2447,home!$A$2:$E$404,3,FALSE)</f>
        <v>1.254</v>
      </c>
      <c r="F2447" s="10">
        <f>VLOOKUP(B2447,home!$B$2:$E$404,3,FALSE)</f>
        <v>0.69110000000000005</v>
      </c>
      <c r="G2447" s="10">
        <f>VLOOKUP(C2447,away!$B$2:$E$404,4,FALSE)</f>
        <v>1.8441000000000001</v>
      </c>
      <c r="H2447" s="10">
        <f>VLOOKUP(A2447,away!$A$2:$E$404,3,FALSE)</f>
        <v>0.9476</v>
      </c>
      <c r="I2447" s="10">
        <f>VLOOKUP(C2447,away!$B$2:$E$404,3,FALSE)</f>
        <v>0.59360000000000002</v>
      </c>
      <c r="J2447" s="10">
        <f>VLOOKUP(B2447,home!$B$2:$E$404,4,FALSE)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346</v>
      </c>
      <c r="B2448" t="s">
        <v>252</v>
      </c>
      <c r="C2448" t="s">
        <v>324</v>
      </c>
      <c r="D2448" s="7" t="s">
        <v>475</v>
      </c>
      <c r="E2448" s="10">
        <f>VLOOKUP(A2448,home!$A$2:$E$404,3,FALSE)</f>
        <v>1.254</v>
      </c>
      <c r="F2448" s="10">
        <f>VLOOKUP(B2448,home!$B$2:$E$404,3,FALSE)</f>
        <v>1.9936</v>
      </c>
      <c r="G2448" s="10">
        <f>VLOOKUP(C2448,away!$B$2:$E$404,4,FALSE)</f>
        <v>0.94699999999999995</v>
      </c>
      <c r="H2448" s="10">
        <f>VLOOKUP(A2448,away!$A$2:$E$404,3,FALSE)</f>
        <v>0.9476</v>
      </c>
      <c r="I2448" s="10">
        <f>VLOOKUP(C2448,away!$B$2:$E$404,3,FALSE)</f>
        <v>1.1213</v>
      </c>
      <c r="J2448" s="10">
        <f>VLOOKUP(B2448,home!$B$2:$E$404,4,FALSE)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356</v>
      </c>
      <c r="B2449" t="s">
        <v>334</v>
      </c>
      <c r="C2449" t="s">
        <v>335</v>
      </c>
      <c r="D2449" s="7" t="s">
        <v>475</v>
      </c>
      <c r="E2449" s="10">
        <f>VLOOKUP(A2449,home!$A$2:$E$404,3,FALSE)</f>
        <v>1.6769000000000001</v>
      </c>
      <c r="F2449" s="10">
        <f>VLOOKUP(B2449,home!$B$2:$E$404,3,FALSE)</f>
        <v>1.4219999999999999</v>
      </c>
      <c r="G2449" s="10">
        <f>VLOOKUP(C2449,away!$B$2:$E$404,4,FALSE)</f>
        <v>1.4679</v>
      </c>
      <c r="H2449" s="10">
        <f>VLOOKUP(A2449,away!$A$2:$E$404,3,FALSE)</f>
        <v>1.5230999999999999</v>
      </c>
      <c r="I2449" s="10">
        <f>VLOOKUP(C2449,away!$B$2:$E$404,3,FALSE)</f>
        <v>0.85860000000000003</v>
      </c>
      <c r="J2449" s="10">
        <f>VLOOKUP(B2449,home!$B$2:$E$404,4,FALSE)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356</v>
      </c>
      <c r="B2450" t="s">
        <v>331</v>
      </c>
      <c r="C2450" t="s">
        <v>327</v>
      </c>
      <c r="D2450" s="7" t="s">
        <v>475</v>
      </c>
      <c r="E2450" s="10">
        <f>VLOOKUP(A2450,home!$A$2:$E$404,3,FALSE)</f>
        <v>1.6769000000000001</v>
      </c>
      <c r="F2450" s="10">
        <f>VLOOKUP(B2450,home!$B$2:$E$404,3,FALSE)</f>
        <v>0.77980000000000005</v>
      </c>
      <c r="G2450" s="10">
        <f>VLOOKUP(C2450,away!$B$2:$E$404,4,FALSE)</f>
        <v>1.1009</v>
      </c>
      <c r="H2450" s="10">
        <f>VLOOKUP(A2450,away!$A$2:$E$404,3,FALSE)</f>
        <v>1.5230999999999999</v>
      </c>
      <c r="I2450" s="10">
        <f>VLOOKUP(C2450,away!$B$2:$E$404,3,FALSE)</f>
        <v>0.75760000000000005</v>
      </c>
      <c r="J2450" s="10">
        <f>VLOOKUP(B2450,home!$B$2:$E$404,4,FALSE)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356</v>
      </c>
      <c r="B2451" t="s">
        <v>330</v>
      </c>
      <c r="C2451" t="s">
        <v>328</v>
      </c>
      <c r="D2451" s="7" t="s">
        <v>475</v>
      </c>
      <c r="E2451" s="10">
        <f>VLOOKUP(A2451,home!$A$2:$E$404,3,FALSE)</f>
        <v>1.6769000000000001</v>
      </c>
      <c r="F2451" s="10">
        <f>VLOOKUP(B2451,home!$B$2:$E$404,3,FALSE)</f>
        <v>1.0550999999999999</v>
      </c>
      <c r="G2451" s="10">
        <f>VLOOKUP(C2451,away!$B$2:$E$404,4,FALSE)</f>
        <v>0.87160000000000004</v>
      </c>
      <c r="H2451" s="10">
        <f>VLOOKUP(A2451,away!$A$2:$E$404,3,FALSE)</f>
        <v>1.5230999999999999</v>
      </c>
      <c r="I2451" s="10">
        <f>VLOOKUP(C2451,away!$B$2:$E$404,3,FALSE)</f>
        <v>1.5656000000000001</v>
      </c>
      <c r="J2451" s="10">
        <f>VLOOKUP(B2451,home!$B$2:$E$404,4,FALSE)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343</v>
      </c>
      <c r="B2452" t="s">
        <v>198</v>
      </c>
      <c r="C2452" t="s">
        <v>211</v>
      </c>
      <c r="D2452" s="7" t="s">
        <v>476</v>
      </c>
      <c r="E2452" s="10">
        <f>VLOOKUP(A2452,home!$A$2:$E$404,3,FALSE)</f>
        <v>1.3976999999999999</v>
      </c>
      <c r="F2452" s="10">
        <f>VLOOKUP(B2452,home!$B$2:$E$404,3,FALSE)</f>
        <v>0.56479999999999997</v>
      </c>
      <c r="G2452" s="10">
        <f>VLOOKUP(C2452,away!$B$2:$E$404,4,FALSE)</f>
        <v>0.85860000000000003</v>
      </c>
      <c r="H2452" s="10">
        <f>VLOOKUP(A2452,away!$A$2:$E$404,3,FALSE)</f>
        <v>1.0585</v>
      </c>
      <c r="I2452" s="10">
        <f>VLOOKUP(C2452,away!$B$2:$E$404,3,FALSE)</f>
        <v>0.70850000000000002</v>
      </c>
      <c r="J2452" s="10">
        <f>VLOOKUP(B2452,home!$B$2:$E$404,4,FALSE)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343</v>
      </c>
      <c r="B2453" t="s">
        <v>213</v>
      </c>
      <c r="C2453" t="s">
        <v>205</v>
      </c>
      <c r="D2453" s="7" t="s">
        <v>476</v>
      </c>
      <c r="E2453" s="10">
        <f>VLOOKUP(A2453,home!$A$2:$E$404,3,FALSE)</f>
        <v>1.3976999999999999</v>
      </c>
      <c r="F2453" s="10">
        <f>VLOOKUP(B2453,home!$B$2:$E$404,3,FALSE)</f>
        <v>1.0544</v>
      </c>
      <c r="G2453" s="10">
        <f>VLOOKUP(C2453,away!$B$2:$E$404,4,FALSE)</f>
        <v>1.4309000000000001</v>
      </c>
      <c r="H2453" s="10">
        <f>VLOOKUP(A2453,away!$A$2:$E$404,3,FALSE)</f>
        <v>1.0585</v>
      </c>
      <c r="I2453" s="10">
        <f>VLOOKUP(C2453,away!$B$2:$E$404,3,FALSE)</f>
        <v>1.1114999999999999</v>
      </c>
      <c r="J2453" s="10">
        <f>VLOOKUP(B2453,home!$B$2:$E$404,4,FALSE)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345</v>
      </c>
      <c r="B2454" t="s">
        <v>320</v>
      </c>
      <c r="C2454" t="s">
        <v>244</v>
      </c>
      <c r="D2454" s="7" t="s">
        <v>476</v>
      </c>
      <c r="E2454" s="10">
        <f>VLOOKUP(A2454,home!$A$2:$E$404,3,FALSE)</f>
        <v>1.5690999999999999</v>
      </c>
      <c r="F2454" s="10">
        <f>VLOOKUP(B2454,home!$B$2:$E$404,3,FALSE)</f>
        <v>0.92700000000000005</v>
      </c>
      <c r="G2454" s="10">
        <f>VLOOKUP(C2454,away!$B$2:$E$404,4,FALSE)</f>
        <v>1.5295000000000001</v>
      </c>
      <c r="H2454" s="10">
        <f>VLOOKUP(A2454,away!$A$2:$E$404,3,FALSE)</f>
        <v>1.1701999999999999</v>
      </c>
      <c r="I2454" s="10">
        <f>VLOOKUP(C2454,away!$B$2:$E$404,3,FALSE)</f>
        <v>1.1109</v>
      </c>
      <c r="J2454" s="10">
        <f>VLOOKUP(B2454,home!$B$2:$E$404,4,FALSE)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346</v>
      </c>
      <c r="B2455" t="s">
        <v>251</v>
      </c>
      <c r="C2455" t="s">
        <v>249</v>
      </c>
      <c r="D2455" s="7" t="s">
        <v>476</v>
      </c>
      <c r="E2455" s="10">
        <f>VLOOKUP(A2455,home!$A$2:$E$404,3,FALSE)</f>
        <v>1.254</v>
      </c>
      <c r="F2455" s="10">
        <f>VLOOKUP(B2455,home!$B$2:$E$404,3,FALSE)</f>
        <v>1.0965</v>
      </c>
      <c r="G2455" s="10">
        <f>VLOOKUP(C2455,away!$B$2:$E$404,4,FALSE)</f>
        <v>2.0434999999999999</v>
      </c>
      <c r="H2455" s="10">
        <f>VLOOKUP(A2455,away!$A$2:$E$404,3,FALSE)</f>
        <v>0.9476</v>
      </c>
      <c r="I2455" s="10">
        <f>VLOOKUP(C2455,away!$B$2:$E$404,3,FALSE)</f>
        <v>0.52759999999999996</v>
      </c>
      <c r="J2455" s="10">
        <f>VLOOKUP(B2455,home!$B$2:$E$404,4,FALSE)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343</v>
      </c>
      <c r="B2456" t="s">
        <v>200</v>
      </c>
      <c r="C2456" t="s">
        <v>202</v>
      </c>
      <c r="D2456" s="7" t="s">
        <v>477</v>
      </c>
      <c r="E2456" s="10">
        <f>VLOOKUP(A2456,home!$A$2:$E$404,3,FALSE)</f>
        <v>1.3976999999999999</v>
      </c>
      <c r="F2456" s="10">
        <f>VLOOKUP(B2456,home!$B$2:$E$404,3,FALSE)</f>
        <v>1.2264999999999999</v>
      </c>
      <c r="G2456" s="10">
        <f>VLOOKUP(C2456,away!$B$2:$E$404,4,FALSE)</f>
        <v>0.6179</v>
      </c>
      <c r="H2456" s="10">
        <f>VLOOKUP(A2456,away!$A$2:$E$404,3,FALSE)</f>
        <v>1.0585</v>
      </c>
      <c r="I2456" s="10">
        <f>VLOOKUP(C2456,away!$B$2:$E$404,3,FALSE)</f>
        <v>1.0736000000000001</v>
      </c>
      <c r="J2456" s="10">
        <f>VLOOKUP(B2456,home!$B$2:$E$404,4,FALSE)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343</v>
      </c>
      <c r="B2457" s="15" t="s">
        <v>204</v>
      </c>
      <c r="C2457" s="15" t="s">
        <v>203</v>
      </c>
      <c r="D2457" s="21" t="s">
        <v>478</v>
      </c>
      <c r="E2457" s="15">
        <f>VLOOKUP(A2457,home!$A$2:$E$404,3,FALSE)</f>
        <v>1.3976999999999999</v>
      </c>
      <c r="F2457" s="15">
        <f>VLOOKUP(B2457,home!$B$2:$E$404,3,FALSE)</f>
        <v>0.58919999999999995</v>
      </c>
      <c r="G2457" s="15">
        <f>VLOOKUP(C2457,away!$B$2:$E$404,4,FALSE)</f>
        <v>0.89429999999999998</v>
      </c>
      <c r="H2457" s="15">
        <f>VLOOKUP(A2457,away!$A$2:$E$404,3,FALSE)</f>
        <v>1.0585</v>
      </c>
      <c r="I2457" s="15">
        <f>VLOOKUP(C2457,away!$B$2:$E$404,3,FALSE)</f>
        <v>1.1809000000000001</v>
      </c>
      <c r="J2457" s="15">
        <f>VLOOKUP(B2457,home!$B$2:$E$404,4,FALSE)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346</v>
      </c>
      <c r="B2458" t="s">
        <v>256</v>
      </c>
      <c r="C2458" t="s">
        <v>254</v>
      </c>
      <c r="D2458" s="7" t="s">
        <v>477</v>
      </c>
      <c r="E2458" s="10">
        <f>VLOOKUP(A2458,home!$A$2:$E$404,3,FALSE)</f>
        <v>1.254</v>
      </c>
      <c r="F2458" s="10">
        <f>VLOOKUP(B2458,home!$B$2:$E$404,3,FALSE)</f>
        <v>1.0965</v>
      </c>
      <c r="G2458" s="10">
        <f>VLOOKUP(C2458,away!$B$2:$E$404,4,FALSE)</f>
        <v>1.4952000000000001</v>
      </c>
      <c r="H2458" s="10">
        <f>VLOOKUP(A2458,away!$A$2:$E$404,3,FALSE)</f>
        <v>0.9476</v>
      </c>
      <c r="I2458" s="10">
        <f>VLOOKUP(C2458,away!$B$2:$E$404,3,FALSE)</f>
        <v>0.65959999999999996</v>
      </c>
      <c r="J2458" s="10">
        <f>VLOOKUP(B2458,home!$B$2:$E$404,4,FALSE)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346</v>
      </c>
      <c r="B2459" t="s">
        <v>247</v>
      </c>
      <c r="C2459" t="s">
        <v>258</v>
      </c>
      <c r="D2459" s="7" t="s">
        <v>477</v>
      </c>
      <c r="E2459" s="10">
        <f>VLOOKUP(A2459,home!$A$2:$E$404,3,FALSE)</f>
        <v>1.254</v>
      </c>
      <c r="F2459" s="10">
        <f>VLOOKUP(B2459,home!$B$2:$E$404,3,FALSE)</f>
        <v>1.4454</v>
      </c>
      <c r="G2459" s="10">
        <f>VLOOKUP(C2459,away!$B$2:$E$404,4,FALSE)</f>
        <v>0.58479999999999999</v>
      </c>
      <c r="H2459" s="10">
        <f>VLOOKUP(A2459,away!$A$2:$E$404,3,FALSE)</f>
        <v>0.9476</v>
      </c>
      <c r="I2459" s="10">
        <f>VLOOKUP(C2459,away!$B$2:$E$404,3,FALSE)</f>
        <v>0.84419999999999995</v>
      </c>
      <c r="J2459" s="10">
        <f>VLOOKUP(B2459,home!$B$2:$E$404,4,FALSE)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346</v>
      </c>
      <c r="B2460" t="s">
        <v>253</v>
      </c>
      <c r="C2460" t="s">
        <v>322</v>
      </c>
      <c r="D2460" s="7" t="s">
        <v>477</v>
      </c>
      <c r="E2460" s="10">
        <f>VLOOKUP(A2460,home!$A$2:$E$404,3,FALSE)</f>
        <v>1.254</v>
      </c>
      <c r="F2460" s="10">
        <f>VLOOKUP(B2460,home!$B$2:$E$404,3,FALSE)</f>
        <v>1.1164000000000001</v>
      </c>
      <c r="G2460" s="10">
        <f>VLOOKUP(C2460,away!$B$2:$E$404,4,FALSE)</f>
        <v>1.1164000000000001</v>
      </c>
      <c r="H2460" s="10">
        <f>VLOOKUP(A2460,away!$A$2:$E$404,3,FALSE)</f>
        <v>0.9476</v>
      </c>
      <c r="I2460" s="10">
        <f>VLOOKUP(C2460,away!$B$2:$E$404,3,FALSE)</f>
        <v>1.4071</v>
      </c>
      <c r="J2460" s="10">
        <f>VLOOKUP(B2460,home!$B$2:$E$404,4,FALSE)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343</v>
      </c>
      <c r="B2461" t="s">
        <v>204</v>
      </c>
      <c r="C2461" t="s">
        <v>203</v>
      </c>
      <c r="D2461" s="7" t="s">
        <v>478</v>
      </c>
      <c r="E2461" s="10">
        <f>VLOOKUP(A2461,home!$A$2:$E$404,3,FALSE)</f>
        <v>1.3976999999999999</v>
      </c>
      <c r="F2461" s="10">
        <f>VLOOKUP(B2461,home!$B$2:$E$404,3,FALSE)</f>
        <v>0.58919999999999995</v>
      </c>
      <c r="G2461" s="10">
        <f>VLOOKUP(C2461,away!$B$2:$E$404,4,FALSE)</f>
        <v>0.89429999999999998</v>
      </c>
      <c r="H2461" s="10">
        <f>VLOOKUP(A2461,away!$A$2:$E$404,3,FALSE)</f>
        <v>1.0585</v>
      </c>
      <c r="I2461" s="10">
        <f>VLOOKUP(C2461,away!$B$2:$E$404,3,FALSE)</f>
        <v>1.1809000000000001</v>
      </c>
      <c r="J2461" s="10">
        <f>VLOOKUP(B2461,home!$B$2:$E$404,4,FALSE)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346</v>
      </c>
      <c r="B2462" t="s">
        <v>248</v>
      </c>
      <c r="C2462" t="s">
        <v>250</v>
      </c>
      <c r="D2462" s="7" t="s">
        <v>478</v>
      </c>
      <c r="E2462" s="10">
        <f>VLOOKUP(A2462,home!$A$2:$E$404,3,FALSE)</f>
        <v>1.254</v>
      </c>
      <c r="F2462" s="10">
        <f>VLOOKUP(B2462,home!$B$2:$E$404,3,FALSE)</f>
        <v>0.54820000000000002</v>
      </c>
      <c r="G2462" s="10">
        <f>VLOOKUP(C2462,away!$B$2:$E$404,4,FALSE)</f>
        <v>0.69779999999999998</v>
      </c>
      <c r="H2462" s="10">
        <f>VLOOKUP(A2462,away!$A$2:$E$404,3,FALSE)</f>
        <v>0.9476</v>
      </c>
      <c r="I2462" s="10">
        <f>VLOOKUP(C2462,away!$B$2:$E$404,3,FALSE)</f>
        <v>0.98929999999999996</v>
      </c>
      <c r="J2462" s="10">
        <f>VLOOKUP(B2462,home!$B$2:$E$404,4,FALSE)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346</v>
      </c>
      <c r="B2463" t="s">
        <v>255</v>
      </c>
      <c r="C2463" t="s">
        <v>323</v>
      </c>
      <c r="D2463" s="7" t="s">
        <v>478</v>
      </c>
      <c r="E2463" s="10">
        <f>VLOOKUP(A2463,home!$A$2:$E$404,3,FALSE)</f>
        <v>1.254</v>
      </c>
      <c r="F2463" s="10">
        <f>VLOOKUP(B2463,home!$B$2:$E$404,3,FALSE)</f>
        <v>0.53159999999999996</v>
      </c>
      <c r="G2463" s="10">
        <f>VLOOKUP(C2463,away!$B$2:$E$404,4,FALSE)</f>
        <v>0.74760000000000004</v>
      </c>
      <c r="H2463" s="10">
        <f>VLOOKUP(A2463,away!$A$2:$E$404,3,FALSE)</f>
        <v>0.9476</v>
      </c>
      <c r="I2463" s="10">
        <f>VLOOKUP(C2463,away!$B$2:$E$404,3,FALSE)</f>
        <v>1.1872</v>
      </c>
      <c r="J2463" s="10">
        <f>VLOOKUP(B2463,home!$B$2:$E$404,4,FALSE)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346</v>
      </c>
      <c r="B2464" t="s">
        <v>246</v>
      </c>
      <c r="C2464" t="s">
        <v>252</v>
      </c>
      <c r="D2464" s="7" t="s">
        <v>478</v>
      </c>
      <c r="E2464" s="10">
        <f>VLOOKUP(A2464,home!$A$2:$E$404,3,FALSE)</f>
        <v>1.254</v>
      </c>
      <c r="F2464" s="10">
        <f>VLOOKUP(B2464,home!$B$2:$E$404,3,FALSE)</f>
        <v>0.63800000000000001</v>
      </c>
      <c r="G2464" s="10">
        <f>VLOOKUP(C2464,away!$B$2:$E$404,4,FALSE)</f>
        <v>0.53159999999999996</v>
      </c>
      <c r="H2464" s="10">
        <f>VLOOKUP(A2464,away!$A$2:$E$404,3,FALSE)</f>
        <v>0.9476</v>
      </c>
      <c r="I2464" s="10">
        <f>VLOOKUP(C2464,away!$B$2:$E$404,3,FALSE)</f>
        <v>1.1256999999999999</v>
      </c>
      <c r="J2464" s="10">
        <f>VLOOKUP(B2464,home!$B$2:$E$404,4,FALSE)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346</v>
      </c>
      <c r="B2465" t="s">
        <v>324</v>
      </c>
      <c r="C2465" t="s">
        <v>251</v>
      </c>
      <c r="D2465" s="7" t="s">
        <v>479</v>
      </c>
      <c r="E2465" s="10">
        <f>VLOOKUP(A2465,home!$A$2:$E$404,3,FALSE)</f>
        <v>1.254</v>
      </c>
      <c r="F2465" s="10">
        <f>VLOOKUP(B2465,home!$B$2:$E$404,3,FALSE)</f>
        <v>0.74429999999999996</v>
      </c>
      <c r="G2465" s="10">
        <f>VLOOKUP(C2465,away!$B$2:$E$404,4,FALSE)</f>
        <v>0.85060000000000002</v>
      </c>
      <c r="H2465" s="10">
        <f>VLOOKUP(A2465,away!$A$2:$E$404,3,FALSE)</f>
        <v>0.9476</v>
      </c>
      <c r="I2465" s="10">
        <f>VLOOKUP(C2465,away!$B$2:$E$404,3,FALSE)</f>
        <v>1.1256999999999999</v>
      </c>
      <c r="J2465" s="10">
        <f>VLOOKUP(B2465,home!$B$2:$E$404,4,FALSE)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346</v>
      </c>
      <c r="B2466" s="15" t="s">
        <v>249</v>
      </c>
      <c r="C2466" s="15" t="s">
        <v>257</v>
      </c>
      <c r="D2466" s="21" t="s">
        <v>479</v>
      </c>
      <c r="E2466" s="15">
        <f>VLOOKUP(A2466,home!$A$2:$E$404,3,FALSE)</f>
        <v>1.254</v>
      </c>
      <c r="F2466" s="15">
        <f>VLOOKUP(B2466,home!$B$2:$E$404,3,FALSE)</f>
        <v>0.90380000000000005</v>
      </c>
      <c r="G2466" s="15">
        <f>VLOOKUP(C2466,away!$B$2:$E$404,4,FALSE)</f>
        <v>1.0632999999999999</v>
      </c>
      <c r="H2466" s="15">
        <f>VLOOKUP(A2466,away!$A$2:$E$404,3,FALSE)</f>
        <v>0.9476</v>
      </c>
      <c r="I2466" s="15">
        <f>VLOOKUP(C2466,away!$B$2:$E$404,3,FALSE)</f>
        <v>1.7587999999999999</v>
      </c>
      <c r="J2466" s="15">
        <f>VLOOKUP(B2466,home!$B$2:$E$404,4,FALSE)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349</v>
      </c>
      <c r="B2467" t="s">
        <v>103</v>
      </c>
      <c r="C2467" t="s">
        <v>105</v>
      </c>
      <c r="D2467" s="7" t="s">
        <v>482</v>
      </c>
      <c r="E2467" s="10">
        <f>VLOOKUP(A2467,home!$A$2:$E$404,3,FALSE)</f>
        <v>1.6087</v>
      </c>
      <c r="F2467" s="10">
        <f>VLOOKUP(B2467,home!$B$2:$E$404,3,FALSE)</f>
        <v>1.1867000000000001</v>
      </c>
      <c r="G2467" s="10">
        <f>VLOOKUP(C2467,away!$B$2:$E$404,4,FALSE)</f>
        <v>0.4521</v>
      </c>
      <c r="H2467" s="10">
        <f>VLOOKUP(A2467,away!$A$2:$E$404,3,FALSE)</f>
        <v>1.2608999999999999</v>
      </c>
      <c r="I2467" s="10">
        <f>VLOOKUP(C2467,away!$B$2:$E$404,3,FALSE)</f>
        <v>1.2257</v>
      </c>
      <c r="J2467" s="10">
        <f>VLOOKUP(B2467,home!$B$2:$E$404,4,FALSE)</f>
        <v>1.0094000000000001</v>
      </c>
      <c r="K2467" s="12">
        <f t="shared" ref="K2467:K2502" si="3526">E2467*F2467*G2467</f>
        <v>0.86307892350900006</v>
      </c>
      <c r="L2467" s="12">
        <f t="shared" ref="L2467:L2502" si="3527">H2467*I2467*J2467</f>
        <v>1.560012690222</v>
      </c>
      <c r="M2467" s="13">
        <f t="shared" ref="M2467:M2502" si="3528">_xlfn.POISSON.DIST(0,K2467,FALSE) * _xlfn.POISSON.DIST(0,L2467,FALSE)</f>
        <v>8.8647130688032219E-2</v>
      </c>
      <c r="N2467" s="13">
        <f t="shared" ref="N2467:N2502" si="3529">_xlfn.POISSON.DIST(1,K2467,FALSE) * _xlfn.POISSON.DIST(0,L2467,FALSE)</f>
        <v>7.6509470126388493E-2</v>
      </c>
      <c r="O2467" s="13">
        <f t="shared" ref="O2467:O2502" si="3530">_xlfn.POISSON.DIST(0,K2467,FALSE) * _xlfn.POISSON.DIST(1,L2467,FALSE)</f>
        <v>0.13829064882509834</v>
      </c>
      <c r="P2467" s="13">
        <f t="shared" ref="P2467:P2502" si="3531">_xlfn.POISSON.DIST(1,K2467,FALSE) * _xlfn.POISSON.DIST(1,L2467,FALSE)</f>
        <v>0.11935574431932705</v>
      </c>
      <c r="Q2467" s="13">
        <f t="shared" ref="Q2467:Q2502" si="3532">_xlfn.POISSON.DIST(2,K2467,FALSE) * _xlfn.POISSON.DIST(0,L2467,FALSE)</f>
        <v>3.3016855557463684E-2</v>
      </c>
      <c r="R2467" s="13">
        <f t="shared" ref="R2467:R2502" si="3533">_xlfn.POISSON.DIST(0,K2467,FALSE) * _xlfn.POISSON.DIST(2,L2467,FALSE)</f>
        <v>0.1078675835530938</v>
      </c>
      <c r="S2467" s="13">
        <f t="shared" ref="S2467:S2502" si="3534">_xlfn.POISSON.DIST(2,K2467,FALSE) * _xlfn.POISSON.DIST(2,L2467,FALSE)</f>
        <v>4.0175563471294119E-2</v>
      </c>
      <c r="T2467" s="13">
        <f t="shared" ref="T2467:T2502" si="3535">_xlfn.POISSON.DIST(2,K2467,FALSE) * _xlfn.POISSON.DIST(1,L2467,FALSE)</f>
        <v>5.1506713660870111E-2</v>
      </c>
      <c r="U2467" s="13">
        <f t="shared" ref="U2467:U2502" si="3536">_xlfn.POISSON.DIST(1,K2467,FALSE) * _xlfn.POISSON.DIST(2,L2467,FALSE)</f>
        <v>9.3098237894521318E-2</v>
      </c>
      <c r="V2467" s="13">
        <f t="shared" ref="V2467:V2502" si="3537">_xlfn.POISSON.DIST(3,K2467,FALSE) * _xlfn.POISSON.DIST(3,L2467,FALSE)</f>
        <v>6.0103271180001819E-3</v>
      </c>
      <c r="W2467" s="13">
        <f t="shared" ref="W2467:W2502" si="3538">_xlfn.POISSON.DIST(3,K2467,FALSE) * _xlfn.POISSON.DIST(0,L2467,FALSE)</f>
        <v>9.4987173840626361E-3</v>
      </c>
      <c r="X2467" s="13">
        <f t="shared" ref="X2467:X2502" si="3539">_xlfn.POISSON.DIST(3,K2467,FALSE) * _xlfn.POISSON.DIST(1,L2467,FALSE)</f>
        <v>1.4818119659970031E-2</v>
      </c>
      <c r="Y2467" s="13">
        <f t="shared" ref="Y2467:Y2502" si="3540">_xlfn.POISSON.DIST(3,K2467,FALSE) * _xlfn.POISSON.DIST(2,L2467,FALSE)</f>
        <v>1.155822735739068E-2</v>
      </c>
      <c r="Z2467" s="13">
        <f t="shared" ref="Z2467:Z2502" si="3541">_xlfn.POISSON.DIST(0,K2467,FALSE) * _xlfn.POISSON.DIST(3,L2467,FALSE)</f>
        <v>5.6091599735469386E-2</v>
      </c>
      <c r="AA2467" s="13">
        <f t="shared" ref="AA2467:AA2502" si="3542">_xlfn.POISSON.DIST(1,K2467,FALSE) * _xlfn.POISSON.DIST(3,L2467,FALSE)</f>
        <v>4.8411477517586628E-2</v>
      </c>
      <c r="AB2467" s="13">
        <f t="shared" ref="AB2467:AB2502" si="3543">_xlfn.POISSON.DIST(2,K2467,FALSE) * _xlfn.POISSON.DIST(3,L2467,FALSE)</f>
        <v>2.089146295067941E-2</v>
      </c>
      <c r="AC2467" s="13">
        <f t="shared" ref="AC2467:AC2502" si="3544">_xlfn.POISSON.DIST(4,K2467,FALSE) * _xlfn.POISSON.DIST(4,L2467,FALSE)</f>
        <v>5.0577431356472221E-4</v>
      </c>
      <c r="AD2467" s="13">
        <f t="shared" ref="AD2467:AD2502" si="3545">_xlfn.POISSON.DIST(4,K2467,FALSE) * _xlfn.POISSON.DIST(0,L2467,FALSE)</f>
        <v>2.0495356936382509E-3</v>
      </c>
      <c r="AE2467" s="13">
        <f t="shared" ref="AE2467:AE2502" si="3546">_xlfn.POISSON.DIST(4,K2467,FALSE) * _xlfn.POISSON.DIST(1,L2467,FALSE)</f>
        <v>3.1973016911386203E-3</v>
      </c>
      <c r="AF2467" s="13">
        <f t="shared" ref="AF2467:AF2502" si="3547">_xlfn.POISSON.DIST(4,K2467,FALSE) * _xlfn.POISSON.DIST(2,L2467,FALSE)</f>
        <v>2.4939156063222556E-3</v>
      </c>
      <c r="AG2467" s="13">
        <f t="shared" ref="AG2467:AG2502" si="3548">_xlfn.POISSON.DIST(4,K2467,FALSE) * _xlfn.POISSON.DIST(3,L2467,FALSE)</f>
        <v>1.2968466647351369E-3</v>
      </c>
      <c r="AH2467" s="13">
        <f t="shared" ref="AH2467:AH2502" si="3549">_xlfn.POISSON.DIST(0,K2467,FALSE) * _xlfn.POISSON.DIST(4,L2467,FALSE)</f>
        <v>2.1875901850546307E-2</v>
      </c>
      <c r="AI2467" s="13">
        <f t="shared" ref="AI2467:AI2502" si="3550">_xlfn.POISSON.DIST(1,K2467,FALSE) * _xlfn.POISSON.DIST(4,L2467,FALSE)</f>
        <v>1.8880629819958049E-2</v>
      </c>
      <c r="AJ2467" s="13">
        <f t="shared" ref="AJ2467:AJ2502" si="3551">_xlfn.POISSON.DIST(2,K2467,FALSE) * _xlfn.POISSON.DIST(4,L2467,FALSE)</f>
        <v>8.1477368300906568E-3</v>
      </c>
      <c r="AK2467" s="13">
        <f t="shared" ref="AK2467:AK2502" si="3552">_xlfn.POISSON.DIST(3,K2467,FALSE) * _xlfn.POISSON.DIST(4,L2467,FALSE)</f>
        <v>2.3440466441164262E-3</v>
      </c>
      <c r="AL2467" s="13">
        <f t="shared" ref="AL2467:AL2502" si="3553">_xlfn.POISSON.DIST(5,K2467,FALSE) * _xlfn.POISSON.DIST(5,L2467,FALSE)</f>
        <v>2.7239266148639824E-5</v>
      </c>
      <c r="AM2467" s="13">
        <f t="shared" ref="AM2467:AM2502" si="3554">_xlfn.POISSON.DIST(5,K2467,FALSE) * _xlfn.POISSON.DIST(0,L2467,FALSE)</f>
        <v>3.5378221203171474E-4</v>
      </c>
      <c r="AN2467" s="13">
        <f t="shared" ref="AN2467:AN2502" si="3555">_xlfn.POISSON.DIST(5,K2467,FALSE) * _xlfn.POISSON.DIST(1,L2467,FALSE)</f>
        <v>5.5190474034428531E-4</v>
      </c>
      <c r="AO2467" s="13">
        <f t="shared" ref="AO2467:AO2502" si="3556">_xlfn.POISSON.DIST(5,K2467,FALSE) * _xlfn.POISSON.DIST(2,L2467,FALSE)</f>
        <v>4.3048919936538156E-4</v>
      </c>
      <c r="AP2467" s="13">
        <f t="shared" ref="AP2467:AP2502" si="3557">_xlfn.POISSON.DIST(5,K2467,FALSE) * _xlfn.POISSON.DIST(3,L2467,FALSE)</f>
        <v>2.2385620467116785E-4</v>
      </c>
      <c r="AQ2467" s="13">
        <f t="shared" ref="AQ2467:AQ2502" si="3558">_xlfn.POISSON.DIST(5,K2467,FALSE) * _xlfn.POISSON.DIST(4,L2467,FALSE)</f>
        <v>8.7304630017988804E-5</v>
      </c>
      <c r="AR2467" s="13">
        <f t="shared" ref="AR2467:AR2502" si="3559">_xlfn.POISSON.DIST(0,K2467,FALSE) * _xlfn.POISSON.DIST(5,L2467,FALSE)</f>
        <v>6.8253368993806355E-3</v>
      </c>
      <c r="AS2467" s="13">
        <f t="shared" ref="AS2467:AS2502" si="3560">_xlfn.POISSON.DIST(1,K2467,FALSE) * _xlfn.POISSON.DIST(5,L2467,FALSE)</f>
        <v>5.8908044237036957E-3</v>
      </c>
      <c r="AT2467" s="13">
        <f t="shared" ref="AT2467:AT2502" si="3561">_xlfn.POISSON.DIST(2,K2467,FALSE) * _xlfn.POISSON.DIST(5,L2467,FALSE)</f>
        <v>2.5421145703061199E-3</v>
      </c>
      <c r="AU2467" s="13">
        <f t="shared" ref="AU2467:AU2502" si="3562">_xlfn.POISSON.DIST(3,K2467,FALSE) * _xlfn.POISSON.DIST(5,L2467,FALSE)</f>
        <v>7.3134850225878355E-4</v>
      </c>
      <c r="AV2467" s="13">
        <f t="shared" ref="AV2467:AV2502" si="3563">_xlfn.POISSON.DIST(4,K2467,FALSE) * _xlfn.POISSON.DIST(5,L2467,FALSE)</f>
        <v>1.5780286950985758E-4</v>
      </c>
      <c r="AW2467" s="13">
        <f t="shared" ref="AW2467:AW2502" si="3564">_xlfn.POISSON.DIST(6,K2467,FALSE) * _xlfn.POISSON.DIST(6,L2467,FALSE)</f>
        <v>1.0187592024973829E-6</v>
      </c>
      <c r="AX2467" s="13">
        <f t="shared" ref="AX2467:AX2502" si="3565">_xlfn.POISSON.DIST(6,K2467,FALSE) * _xlfn.POISSON.DIST(0,L2467,FALSE)</f>
        <v>5.0890328452827513E-5</v>
      </c>
      <c r="AY2467" s="13">
        <f t="shared" ref="AY2467:AY2502" si="3566">_xlfn.POISSON.DIST(6,K2467,FALSE) * _xlfn.POISSON.DIST(1,L2467,FALSE)</f>
        <v>7.9389558195976632E-5</v>
      </c>
      <c r="AZ2467" s="13">
        <f t="shared" ref="AZ2467:AZ2502" si="3567">_xlfn.POISSON.DIST(6,K2467,FALSE) * _xlfn.POISSON.DIST(2,L2467,FALSE)</f>
        <v>6.1924359128420794E-5</v>
      </c>
      <c r="BA2467" s="13">
        <f t="shared" ref="BA2467:BA2502" si="3568">_xlfn.POISSON.DIST(6,K2467,FALSE) * _xlfn.POISSON.DIST(3,L2467,FALSE)</f>
        <v>3.2200928691400315E-5</v>
      </c>
      <c r="BB2467" s="13">
        <f t="shared" ref="BB2467:BB2502" si="3569">_xlfn.POISSON.DIST(6,K2467,FALSE) * _xlfn.POISSON.DIST(4,L2467,FALSE)</f>
        <v>1.2558464348879547E-5</v>
      </c>
      <c r="BC2467" s="13">
        <f t="shared" ref="BC2467:BC2502" si="3570">_xlfn.POISSON.DIST(6,K2467,FALSE) * _xlfn.POISSON.DIST(5,L2467,FALSE)</f>
        <v>3.9182727507905332E-6</v>
      </c>
      <c r="BD2467" s="13">
        <f t="shared" ref="BD2467:BD2502" si="3571">_xlfn.POISSON.DIST(0,K2467,FALSE) * _xlfn.POISSON.DIST(6,L2467,FALSE)</f>
        <v>1.7746020296790456E-3</v>
      </c>
      <c r="BE2467" s="13">
        <f t="shared" ref="BE2467:BE2502" si="3572">_xlfn.POISSON.DIST(1,K2467,FALSE) * _xlfn.POISSON.DIST(6,L2467,FALSE)</f>
        <v>1.5316216094322774E-3</v>
      </c>
      <c r="BF2467" s="13">
        <f t="shared" ref="BF2467:BF2502" si="3573">_xlfn.POISSON.DIST(2,K2467,FALSE) * _xlfn.POISSON.DIST(6,L2467,FALSE)</f>
        <v>6.6095516494596592E-4</v>
      </c>
      <c r="BG2467" s="13">
        <f t="shared" ref="BG2467:BG2502" si="3574">_xlfn.POISSON.DIST(3,K2467,FALSE) * _xlfn.POISSON.DIST(6,L2467,FALSE)</f>
        <v>1.9015215741642597E-4</v>
      </c>
      <c r="BH2467" s="13">
        <f t="shared" ref="BH2467:BH2502" si="3575">_xlfn.POISSON.DIST(4,K2467,FALSE) * _xlfn.POISSON.DIST(6,L2467,FALSE)</f>
        <v>4.1029079831470708E-5</v>
      </c>
      <c r="BI2467" s="13">
        <f t="shared" ref="BI2467:BI2502" si="3576">_xlfn.POISSON.DIST(5,K2467,FALSE) * _xlfn.POISSON.DIST(6,L2467,FALSE)</f>
        <v>7.0822668107021145E-6</v>
      </c>
      <c r="BJ2467" s="14">
        <f t="shared" ref="BJ2467:BJ2502" si="3577">SUM(N2467,Q2467,T2467,W2467,X2467,Y2467,AD2467,AE2467,AF2467,AG2467,AM2467,AN2467,AO2467,AP2467,AQ2467,AX2467,AY2467,AZ2467,BA2467,BB2467,BC2467)</f>
        <v>0.20783392229997877</v>
      </c>
      <c r="BK2467" s="14">
        <f t="shared" ref="BK2467:BK2502" si="3578">SUM(M2467,P2467,S2467,V2467,AC2467,AL2467,AY2467)</f>
        <v>0.25480116873456288</v>
      </c>
      <c r="BL2467" s="14">
        <f t="shared" ref="BL2467:BL2502" si="3579">SUM(O2467,R2467,U2467,AA2467,AB2467,AH2467,AI2467,AJ2467,AK2467,AR2467,AS2467,AT2467,AU2467,AV2467,BD2467,BE2467,BF2467,BG2467,BH2467,BI2467)</f>
        <v>0.48016057545896584</v>
      </c>
      <c r="BM2467" s="14">
        <f t="shared" ref="BM2467:BM2502" si="3580">SUM(S2467:BI2467)</f>
        <v>0.43512146236057991</v>
      </c>
      <c r="BN2467" s="14">
        <f t="shared" ref="BN2467:BN2502" si="3581">SUM(M2467:R2467)</f>
        <v>0.56368743306940361</v>
      </c>
    </row>
    <row r="2468" spans="1:66" x14ac:dyDescent="0.25">
      <c r="A2468" t="s">
        <v>345</v>
      </c>
      <c r="B2468" t="s">
        <v>321</v>
      </c>
      <c r="C2468" t="s">
        <v>240</v>
      </c>
      <c r="D2468" s="7" t="s">
        <v>482</v>
      </c>
      <c r="E2468" s="10">
        <f>VLOOKUP(A2468,home!$A$2:$E$404,3,FALSE)</f>
        <v>1.5690999999999999</v>
      </c>
      <c r="F2468" s="10">
        <f>VLOOKUP(B2468,home!$B$2:$E$404,3,FALSE)</f>
        <v>0.63729999999999998</v>
      </c>
      <c r="G2468" s="10">
        <f>VLOOKUP(C2468,away!$B$2:$E$404,4,FALSE)</f>
        <v>1.1684000000000001</v>
      </c>
      <c r="H2468" s="10">
        <f>VLOOKUP(A2468,away!$A$2:$E$404,3,FALSE)</f>
        <v>1.1701999999999999</v>
      </c>
      <c r="I2468" s="10">
        <f>VLOOKUP(C2468,away!$B$2:$E$404,3,FALSE)</f>
        <v>1.353</v>
      </c>
      <c r="J2468" s="10">
        <f>VLOOKUP(B2468,home!$B$2:$E$404,4,FALSE)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345</v>
      </c>
      <c r="B2469" t="s">
        <v>231</v>
      </c>
      <c r="C2469" t="s">
        <v>235</v>
      </c>
      <c r="D2469" s="7" t="s">
        <v>482</v>
      </c>
      <c r="E2469" s="10">
        <f>VLOOKUP(A2469,home!$A$2:$E$404,3,FALSE)</f>
        <v>1.5690999999999999</v>
      </c>
      <c r="F2469" s="10">
        <f>VLOOKUP(B2469,home!$B$2:$E$404,3,FALSE)</f>
        <v>1.0428999999999999</v>
      </c>
      <c r="G2469" s="10">
        <f>VLOOKUP(C2469,away!$B$2:$E$404,4,FALSE)</f>
        <v>0.9849</v>
      </c>
      <c r="H2469" s="10">
        <f>VLOOKUP(A2469,away!$A$2:$E$404,3,FALSE)</f>
        <v>1.1701999999999999</v>
      </c>
      <c r="I2469" s="10">
        <f>VLOOKUP(C2469,away!$B$2:$E$404,3,FALSE)</f>
        <v>1.2430000000000001</v>
      </c>
      <c r="J2469" s="10">
        <f>VLOOKUP(B2469,home!$B$2:$E$404,4,FALSE)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346</v>
      </c>
      <c r="B2470" t="s">
        <v>322</v>
      </c>
      <c r="C2470" t="s">
        <v>256</v>
      </c>
      <c r="D2470" s="7" t="s">
        <v>482</v>
      </c>
      <c r="E2470" s="10">
        <f>VLOOKUP(A2470,home!$A$2:$E$404,3,FALSE)</f>
        <v>1.254</v>
      </c>
      <c r="F2470" s="10">
        <f>VLOOKUP(B2470,home!$B$2:$E$404,3,FALSE)</f>
        <v>0.84730000000000005</v>
      </c>
      <c r="G2470" s="10">
        <f>VLOOKUP(C2470,away!$B$2:$E$404,4,FALSE)</f>
        <v>0.7974</v>
      </c>
      <c r="H2470" s="10">
        <f>VLOOKUP(A2470,away!$A$2:$E$404,3,FALSE)</f>
        <v>0.9476</v>
      </c>
      <c r="I2470" s="10">
        <f>VLOOKUP(C2470,away!$B$2:$E$404,3,FALSE)</f>
        <v>0.9849</v>
      </c>
      <c r="J2470" s="10">
        <f>VLOOKUP(B2470,home!$B$2:$E$404,4,FALSE)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349</v>
      </c>
      <c r="B2471" t="s">
        <v>99</v>
      </c>
      <c r="C2471" t="s">
        <v>100</v>
      </c>
      <c r="D2471" s="7" t="s">
        <v>483</v>
      </c>
      <c r="E2471" s="10">
        <f>VLOOKUP(A2471,home!$A$2:$E$404,3,FALSE)</f>
        <v>1.6087</v>
      </c>
      <c r="F2471" s="10">
        <f>VLOOKUP(B2471,home!$B$2:$E$404,3,FALSE)</f>
        <v>0.25900000000000001</v>
      </c>
      <c r="G2471" s="10">
        <f>VLOOKUP(C2471,away!$B$2:$E$404,4,FALSE)</f>
        <v>0.67810000000000004</v>
      </c>
      <c r="H2471" s="10">
        <f>VLOOKUP(A2471,away!$A$2:$E$404,3,FALSE)</f>
        <v>1.2608999999999999</v>
      </c>
      <c r="I2471" s="10">
        <f>VLOOKUP(C2471,away!$B$2:$E$404,3,FALSE)</f>
        <v>1.0814999999999999</v>
      </c>
      <c r="J2471" s="10">
        <f>VLOOKUP(B2471,home!$B$2:$E$404,4,FALSE)</f>
        <v>1.3218000000000001</v>
      </c>
      <c r="K2471" s="12">
        <f t="shared" si="3526"/>
        <v>0.28253260273000003</v>
      </c>
      <c r="L2471" s="12">
        <f t="shared" si="3527"/>
        <v>1.8024902160299998</v>
      </c>
      <c r="M2471" s="13">
        <f t="shared" si="3528"/>
        <v>0.12430428366380089</v>
      </c>
      <c r="N2471" s="13">
        <f t="shared" si="3529"/>
        <v>3.5120012794021882E-2</v>
      </c>
      <c r="O2471" s="13">
        <f t="shared" si="3530"/>
        <v>0.22405725511461885</v>
      </c>
      <c r="P2471" s="13">
        <f t="shared" si="3531"/>
        <v>6.3303479448072866E-2</v>
      </c>
      <c r="Q2471" s="13">
        <f t="shared" si="3532"/>
        <v>4.9612743113029512E-3</v>
      </c>
      <c r="R2471" s="13">
        <f t="shared" si="3533"/>
        <v>0.20193050508731913</v>
      </c>
      <c r="S2471" s="13">
        <f t="shared" si="3534"/>
        <v>8.0595181278526901E-3</v>
      </c>
      <c r="T2471" s="13">
        <f t="shared" si="3535"/>
        <v>8.9426484051645452E-3</v>
      </c>
      <c r="U2471" s="13">
        <f t="shared" si="3536"/>
        <v>5.7051951172903778E-2</v>
      </c>
      <c r="V2471" s="13">
        <f t="shared" si="3537"/>
        <v>4.5604537254170736E-4</v>
      </c>
      <c r="W2471" s="13">
        <f t="shared" si="3538"/>
        <v>4.672405813433038E-4</v>
      </c>
      <c r="X2471" s="13">
        <f t="shared" si="3539"/>
        <v>8.4219657640347435E-4</v>
      </c>
      <c r="Y2471" s="13">
        <f t="shared" si="3540"/>
        <v>7.5902554447061267E-4</v>
      </c>
      <c r="Z2471" s="13">
        <f t="shared" si="3541"/>
        <v>0.12132591991262956</v>
      </c>
      <c r="AA2471" s="13">
        <f t="shared" si="3542"/>
        <v>3.4278527931526762E-2</v>
      </c>
      <c r="AB2471" s="13">
        <f t="shared" si="3543"/>
        <v>4.8424008571236292E-3</v>
      </c>
      <c r="AC2471" s="13">
        <f t="shared" si="3544"/>
        <v>1.4515418343387429E-5</v>
      </c>
      <c r="AD2471" s="13">
        <f t="shared" si="3545"/>
        <v>3.3002674387000467E-5</v>
      </c>
      <c r="AE2471" s="13">
        <f t="shared" si="3546"/>
        <v>5.9486997685392207E-5</v>
      </c>
      <c r="AF2471" s="13">
        <f t="shared" si="3547"/>
        <v>5.3612365654459369E-5</v>
      </c>
      <c r="AG2471" s="13">
        <f t="shared" si="3548"/>
        <v>3.2211921516795258E-5</v>
      </c>
      <c r="AH2471" s="13">
        <f t="shared" si="3549"/>
        <v>5.4672195898338556E-2</v>
      </c>
      <c r="AI2471" s="13">
        <f t="shared" si="3550"/>
        <v>1.5446677804122023E-2</v>
      </c>
      <c r="AJ2471" s="13">
        <f t="shared" si="3551"/>
        <v>2.182095041765158E-3</v>
      </c>
      <c r="AK2471" s="13">
        <f t="shared" si="3552"/>
        <v>2.0550433051804611E-4</v>
      </c>
      <c r="AL2471" s="13">
        <f t="shared" si="3553"/>
        <v>2.9568618544668717E-7</v>
      </c>
      <c r="AM2471" s="13">
        <f t="shared" si="3554"/>
        <v>1.8648662983219899E-6</v>
      </c>
      <c r="AN2471" s="13">
        <f t="shared" si="3555"/>
        <v>3.3614032569294692E-6</v>
      </c>
      <c r="AO2471" s="13">
        <f t="shared" si="3556"/>
        <v>3.0294482413733735E-6</v>
      </c>
      <c r="AP2471" s="13">
        <f t="shared" si="3557"/>
        <v>1.8201836050149307E-6</v>
      </c>
      <c r="AQ2471" s="13">
        <f t="shared" si="3558"/>
        <v>8.2021578485440709E-7</v>
      </c>
      <c r="AR2471" s="13">
        <f t="shared" si="3559"/>
        <v>1.9709219639126144E-2</v>
      </c>
      <c r="AS2471" s="13">
        <f t="shared" si="3560"/>
        <v>5.5684971224195402E-3</v>
      </c>
      <c r="AT2471" s="13">
        <f t="shared" si="3561"/>
        <v>7.8664099264585409E-4</v>
      </c>
      <c r="AU2471" s="13">
        <f t="shared" si="3562"/>
        <v>7.4083909022114663E-5</v>
      </c>
      <c r="AV2471" s="13">
        <f t="shared" si="3563"/>
        <v>5.2327799091076443E-6</v>
      </c>
      <c r="AW2471" s="13">
        <f t="shared" si="3564"/>
        <v>4.1828281312333911E-9</v>
      </c>
      <c r="AX2471" s="13">
        <f t="shared" si="3565"/>
        <v>8.7814254834728751E-8</v>
      </c>
      <c r="AY2471" s="13">
        <f t="shared" si="3566"/>
        <v>1.5828433516756367E-7</v>
      </c>
      <c r="AZ2471" s="13">
        <f t="shared" si="3567"/>
        <v>1.4265298274517344E-7</v>
      </c>
      <c r="BA2471" s="13">
        <f t="shared" si="3568"/>
        <v>8.5710201895223794E-8</v>
      </c>
      <c r="BB2471" s="13">
        <f t="shared" si="3569"/>
        <v>3.8622950082524228E-8</v>
      </c>
      <c r="BC2471" s="13">
        <f t="shared" si="3570"/>
        <v>1.3923497927592998E-8</v>
      </c>
      <c r="BD2471" s="13">
        <f t="shared" si="3571"/>
        <v>5.9209459275185302E-3</v>
      </c>
      <c r="BE2471" s="13">
        <f t="shared" si="3572"/>
        <v>1.6728602635254042E-3</v>
      </c>
      <c r="BF2471" s="13">
        <f t="shared" si="3573"/>
        <v>2.3631878212871307E-4</v>
      </c>
      <c r="BG2471" s="13">
        <f t="shared" si="3574"/>
        <v>2.225592019626971E-5</v>
      </c>
      <c r="BH2471" s="13">
        <f t="shared" si="3575"/>
        <v>1.5720057648008128E-6</v>
      </c>
      <c r="BI2471" s="13">
        <f t="shared" si="3576"/>
        <v>8.8828576047147579E-8</v>
      </c>
      <c r="BJ2471" s="14">
        <f t="shared" si="3577"/>
        <v>5.128213529735956E-2</v>
      </c>
      <c r="BK2471" s="14">
        <f t="shared" si="3578"/>
        <v>0.19613829600113217</v>
      </c>
      <c r="BL2471" s="14">
        <f t="shared" si="3579"/>
        <v>0.62866482940906854</v>
      </c>
      <c r="BM2471" s="14">
        <f t="shared" si="3580"/>
        <v>0.34373421609954596</v>
      </c>
      <c r="BN2471" s="14">
        <f t="shared" si="3581"/>
        <v>0.65367681041913661</v>
      </c>
    </row>
    <row r="2472" spans="1:66" x14ac:dyDescent="0.25">
      <c r="A2472" t="s">
        <v>349</v>
      </c>
      <c r="B2472" t="s">
        <v>107</v>
      </c>
      <c r="C2472" t="s">
        <v>106</v>
      </c>
      <c r="D2472" s="7" t="s">
        <v>483</v>
      </c>
      <c r="E2472" s="10">
        <f>VLOOKUP(A2472,home!$A$2:$E$404,3,FALSE)</f>
        <v>1.6087</v>
      </c>
      <c r="F2472" s="10">
        <f>VLOOKUP(B2472,home!$B$2:$E$404,3,FALSE)</f>
        <v>0.9607</v>
      </c>
      <c r="G2472" s="10">
        <f>VLOOKUP(C2472,away!$B$2:$E$404,4,FALSE)</f>
        <v>0.88060000000000005</v>
      </c>
      <c r="H2472" s="10">
        <f>VLOOKUP(A2472,away!$A$2:$E$404,3,FALSE)</f>
        <v>1.2608999999999999</v>
      </c>
      <c r="I2472" s="10">
        <f>VLOOKUP(C2472,away!$B$2:$E$404,3,FALSE)</f>
        <v>1.5201</v>
      </c>
      <c r="J2472" s="10">
        <f>VLOOKUP(B2472,home!$B$2:$E$404,4,FALSE)</f>
        <v>1.1536</v>
      </c>
      <c r="K2472" s="12">
        <f t="shared" si="3526"/>
        <v>1.360948006054</v>
      </c>
      <c r="L2472" s="12">
        <f t="shared" si="3527"/>
        <v>2.2110983022239998</v>
      </c>
      <c r="M2472" s="13">
        <f t="shared" si="3528"/>
        <v>2.8098297033245897E-2</v>
      </c>
      <c r="N2472" s="13">
        <f t="shared" si="3529"/>
        <v>3.8240321320909022E-2</v>
      </c>
      <c r="O2472" s="13">
        <f t="shared" si="3530"/>
        <v>6.2128096865595644E-2</v>
      </c>
      <c r="P2472" s="13">
        <f t="shared" si="3531"/>
        <v>8.4553109549162148E-2</v>
      </c>
      <c r="Q2472" s="13">
        <f t="shared" si="3532"/>
        <v>2.6021544526277706E-2</v>
      </c>
      <c r="R2472" s="13">
        <f t="shared" si="3533"/>
        <v>6.8685664749963377E-2</v>
      </c>
      <c r="S2472" s="13">
        <f t="shared" si="3534"/>
        <v>6.3609089244569303E-2</v>
      </c>
      <c r="T2472" s="13">
        <f t="shared" si="3535"/>
        <v>5.753619292329884E-2</v>
      </c>
      <c r="U2472" s="13">
        <f t="shared" si="3536"/>
        <v>9.3477618485956177E-2</v>
      </c>
      <c r="V2472" s="13">
        <f t="shared" si="3537"/>
        <v>2.1267980463390308E-2</v>
      </c>
      <c r="W2472" s="13">
        <f t="shared" si="3538"/>
        <v>1.180465637916101E-2</v>
      </c>
      <c r="X2472" s="13">
        <f t="shared" si="3539"/>
        <v>2.6101255678300614E-2</v>
      </c>
      <c r="Y2472" s="13">
        <f t="shared" si="3540"/>
        <v>2.8856221058102521E-2</v>
      </c>
      <c r="Z2472" s="13">
        <f t="shared" si="3541"/>
        <v>5.0623585571923632E-2</v>
      </c>
      <c r="AA2472" s="13">
        <f t="shared" si="3542"/>
        <v>6.8896067843413497E-2</v>
      </c>
      <c r="AB2472" s="13">
        <f t="shared" si="3543"/>
        <v>4.6881983078227371E-2</v>
      </c>
      <c r="AC2472" s="13">
        <f t="shared" si="3544"/>
        <v>3.9999619013448683E-3</v>
      </c>
      <c r="AD2472" s="13">
        <f t="shared" si="3545"/>
        <v>4.0163808903429521E-3</v>
      </c>
      <c r="AE2472" s="13">
        <f t="shared" si="3546"/>
        <v>8.8806129677222179E-3</v>
      </c>
      <c r="AF2472" s="13">
        <f t="shared" si="3547"/>
        <v>9.8179541278195174E-3</v>
      </c>
      <c r="AG2472" s="13">
        <f t="shared" si="3548"/>
        <v>7.2361539011116171E-3</v>
      </c>
      <c r="AH2472" s="13">
        <f t="shared" si="3549"/>
        <v>2.7983431027642933E-2</v>
      </c>
      <c r="AI2472" s="13">
        <f t="shared" si="3550"/>
        <v>3.8083994659620278E-2</v>
      </c>
      <c r="AJ2472" s="13">
        <f t="shared" si="3551"/>
        <v>2.5915168297290708E-2</v>
      </c>
      <c r="AK2472" s="13">
        <f t="shared" si="3552"/>
        <v>1.1756398873583878E-2</v>
      </c>
      <c r="AL2472" s="13">
        <f t="shared" si="3553"/>
        <v>4.8146578625276563E-4</v>
      </c>
      <c r="AM2472" s="13">
        <f t="shared" si="3554"/>
        <v>1.0932171128531249E-3</v>
      </c>
      <c r="AN2472" s="13">
        <f t="shared" si="3555"/>
        <v>2.4172105021917668E-3</v>
      </c>
      <c r="AO2472" s="13">
        <f t="shared" si="3556"/>
        <v>2.6723450187571196E-3</v>
      </c>
      <c r="AP2472" s="13">
        <f t="shared" si="3557"/>
        <v>1.9696058446435436E-3</v>
      </c>
      <c r="AQ2472" s="13">
        <f t="shared" si="3558"/>
        <v>1.0887480347854519E-3</v>
      </c>
      <c r="AR2472" s="13">
        <f t="shared" si="3559"/>
        <v>1.2374823367124733E-2</v>
      </c>
      <c r="AS2472" s="13">
        <f t="shared" si="3560"/>
        <v>1.6841491186758852E-2</v>
      </c>
      <c r="AT2472" s="13">
        <f t="shared" si="3561"/>
        <v>1.1460196924797739E-2</v>
      </c>
      <c r="AU2472" s="13">
        <f t="shared" si="3562"/>
        <v>5.1989107179298902E-3</v>
      </c>
      <c r="AV2472" s="13">
        <f t="shared" si="3563"/>
        <v>1.7688617938048635E-3</v>
      </c>
      <c r="AW2472" s="13">
        <f t="shared" si="3564"/>
        <v>4.0245054037968726E-5</v>
      </c>
      <c r="AX2472" s="13">
        <f t="shared" si="3565"/>
        <v>2.4796860832026194E-4</v>
      </c>
      <c r="AY2472" s="13">
        <f t="shared" si="3566"/>
        <v>5.4828296886177909E-4</v>
      </c>
      <c r="AZ2472" s="13">
        <f t="shared" si="3567"/>
        <v>6.0615377079430708E-4</v>
      </c>
      <c r="BA2472" s="13">
        <f t="shared" si="3568"/>
        <v>4.4675519116332276E-4</v>
      </c>
      <c r="BB2472" s="13">
        <f t="shared" si="3569"/>
        <v>2.469549111727454E-4</v>
      </c>
      <c r="BC2472" s="13">
        <f t="shared" si="3570"/>
        <v>1.0920831696398718E-4</v>
      </c>
      <c r="BD2472" s="13">
        <f t="shared" si="3571"/>
        <v>4.560325156228561E-3</v>
      </c>
      <c r="BE2472" s="13">
        <f t="shared" si="3572"/>
        <v>6.2063654283271551E-3</v>
      </c>
      <c r="BF2472" s="13">
        <f t="shared" si="3573"/>
        <v>4.2232703272621621E-3</v>
      </c>
      <c r="BG2472" s="13">
        <f t="shared" si="3574"/>
        <v>1.9158837769714882E-3</v>
      </c>
      <c r="BH2472" s="13">
        <f t="shared" si="3575"/>
        <v>6.5185455152513838E-4</v>
      </c>
      <c r="BI2472" s="13">
        <f t="shared" si="3576"/>
        <v>1.7742803042707211E-4</v>
      </c>
      <c r="BJ2472" s="14">
        <f t="shared" si="3577"/>
        <v>0.22995774405355343</v>
      </c>
      <c r="BK2472" s="14">
        <f t="shared" si="3578"/>
        <v>0.20255818694682706</v>
      </c>
      <c r="BL2472" s="14">
        <f t="shared" si="3579"/>
        <v>0.50918783514245158</v>
      </c>
      <c r="BM2472" s="14">
        <f t="shared" si="3580"/>
        <v>0.68409227975477815</v>
      </c>
      <c r="BN2472" s="14">
        <f t="shared" si="3581"/>
        <v>0.30772703404515378</v>
      </c>
    </row>
    <row r="2473" spans="1:66" x14ac:dyDescent="0.25">
      <c r="A2473" t="s">
        <v>349</v>
      </c>
      <c r="B2473" t="s">
        <v>108</v>
      </c>
      <c r="C2473" t="s">
        <v>104</v>
      </c>
      <c r="D2473" s="7" t="s">
        <v>483</v>
      </c>
      <c r="E2473" s="10">
        <f>VLOOKUP(A2473,home!$A$2:$E$404,3,FALSE)</f>
        <v>1.6087</v>
      </c>
      <c r="F2473" s="10">
        <f>VLOOKUP(B2473,home!$B$2:$E$404,3,FALSE)</f>
        <v>1.1302000000000001</v>
      </c>
      <c r="G2473" s="10">
        <f>VLOOKUP(C2473,away!$B$2:$E$404,4,FALSE)</f>
        <v>1.4503999999999999</v>
      </c>
      <c r="H2473" s="10">
        <f>VLOOKUP(A2473,away!$A$2:$E$404,3,FALSE)</f>
        <v>1.2608999999999999</v>
      </c>
      <c r="I2473" s="10">
        <f>VLOOKUP(C2473,away!$B$2:$E$404,3,FALSE)</f>
        <v>0.66090000000000004</v>
      </c>
      <c r="J2473" s="10">
        <f>VLOOKUP(B2473,home!$B$2:$E$404,4,FALSE)</f>
        <v>1.0094000000000001</v>
      </c>
      <c r="K2473" s="12">
        <f t="shared" si="3526"/>
        <v>2.637048734096</v>
      </c>
      <c r="L2473" s="12">
        <f t="shared" si="3527"/>
        <v>0.84116210081400011</v>
      </c>
      <c r="M2473" s="13">
        <f t="shared" si="3528"/>
        <v>3.0862579915486861E-2</v>
      </c>
      <c r="N2473" s="13">
        <f t="shared" si="3529"/>
        <v>8.1386127297071259E-2</v>
      </c>
      <c r="O2473" s="13">
        <f t="shared" si="3530"/>
        <v>2.5960432558250889E-2</v>
      </c>
      <c r="P2473" s="13">
        <f t="shared" si="3531"/>
        <v>6.8458925814320087E-2</v>
      </c>
      <c r="Q2473" s="13">
        <f t="shared" si="3532"/>
        <v>0.10730959198085888</v>
      </c>
      <c r="R2473" s="13">
        <f t="shared" si="3533"/>
        <v>1.0918465994369242E-2</v>
      </c>
      <c r="S2473" s="13">
        <f t="shared" si="3534"/>
        <v>3.7963648344405201E-2</v>
      </c>
      <c r="T2473" s="13">
        <f t="shared" si="3535"/>
        <v>9.0264761828112425E-2</v>
      </c>
      <c r="U2473" s="13">
        <f t="shared" si="3536"/>
        <v>2.8792526928721633E-2</v>
      </c>
      <c r="V2473" s="13">
        <f t="shared" si="3537"/>
        <v>9.3567125005515773E-3</v>
      </c>
      <c r="W2473" s="13">
        <f t="shared" si="3538"/>
        <v>9.4326874563160718E-2</v>
      </c>
      <c r="X2473" s="13">
        <f t="shared" si="3539"/>
        <v>7.934419197076692E-2</v>
      </c>
      <c r="Y2473" s="13">
        <f t="shared" si="3540"/>
        <v>3.3370663602759809E-2</v>
      </c>
      <c r="Z2473" s="13">
        <f t="shared" si="3541"/>
        <v>3.0613999311632843E-3</v>
      </c>
      <c r="AA2473" s="13">
        <f t="shared" si="3542"/>
        <v>8.0730608130357203E-3</v>
      </c>
      <c r="AB2473" s="13">
        <f t="shared" si="3543"/>
        <v>1.0644527398647938E-2</v>
      </c>
      <c r="AC2473" s="13">
        <f t="shared" si="3544"/>
        <v>1.2971827223599861E-3</v>
      </c>
      <c r="AD2473" s="13">
        <f t="shared" si="3545"/>
        <v>6.2186141289503796E-2</v>
      </c>
      <c r="AE2473" s="13">
        <f t="shared" si="3546"/>
        <v>5.2308625248595239E-2</v>
      </c>
      <c r="AF2473" s="13">
        <f t="shared" si="3547"/>
        <v>2.200001655240031E-2</v>
      </c>
      <c r="AG2473" s="13">
        <f t="shared" si="3548"/>
        <v>6.1685267137199405E-3</v>
      </c>
      <c r="AH2473" s="13">
        <f t="shared" si="3549"/>
        <v>6.437833993822858E-4</v>
      </c>
      <c r="AI2473" s="13">
        <f t="shared" si="3550"/>
        <v>1.6976881983730764E-3</v>
      </c>
      <c r="AJ2473" s="13">
        <f t="shared" si="3551"/>
        <v>2.2384432572047207E-3</v>
      </c>
      <c r="AK2473" s="13">
        <f t="shared" si="3552"/>
        <v>1.9676279859191449E-3</v>
      </c>
      <c r="AL2473" s="13">
        <f t="shared" si="3553"/>
        <v>1.1509567379115744E-4</v>
      </c>
      <c r="AM2473" s="13">
        <f t="shared" si="3554"/>
        <v>3.2797577033160184E-2</v>
      </c>
      <c r="AN2473" s="13">
        <f t="shared" si="3555"/>
        <v>2.7588078798822014E-2</v>
      </c>
      <c r="AO2473" s="13">
        <f t="shared" si="3556"/>
        <v>1.1603023159919651E-2</v>
      </c>
      <c r="AP2473" s="13">
        <f t="shared" si="3557"/>
        <v>3.2533411123305037E-3</v>
      </c>
      <c r="AQ2473" s="13">
        <f t="shared" si="3558"/>
        <v>6.841468111781205E-4</v>
      </c>
      <c r="AR2473" s="13">
        <f t="shared" si="3559"/>
        <v>1.0830523933871645E-4</v>
      </c>
      <c r="AS2473" s="13">
        <f t="shared" si="3560"/>
        <v>2.8560619429412651E-4</v>
      </c>
      <c r="AT2473" s="13">
        <f t="shared" si="3561"/>
        <v>3.765787265566514E-4</v>
      </c>
      <c r="AU2473" s="13">
        <f t="shared" si="3562"/>
        <v>3.3101881805123372E-4</v>
      </c>
      <c r="AV2473" s="13">
        <f t="shared" si="3563"/>
        <v>2.1822818877599004E-4</v>
      </c>
      <c r="AW2473" s="13">
        <f t="shared" si="3564"/>
        <v>7.0917652589087727E-6</v>
      </c>
      <c r="AX2473" s="13">
        <f t="shared" si="3565"/>
        <v>1.4414801499451858E-2</v>
      </c>
      <c r="AY2473" s="13">
        <f t="shared" si="3566"/>
        <v>1.2125184712095723E-2</v>
      </c>
      <c r="AZ2473" s="13">
        <f t="shared" si="3567"/>
        <v>5.0996229225921171E-3</v>
      </c>
      <c r="BA2473" s="13">
        <f t="shared" si="3568"/>
        <v>1.4298698436422722E-3</v>
      </c>
      <c r="BB2473" s="13">
        <f t="shared" si="3569"/>
        <v>3.0068808039217986E-4</v>
      </c>
      <c r="BC2473" s="13">
        <f t="shared" si="3570"/>
        <v>5.0585483478483009E-5</v>
      </c>
      <c r="BD2473" s="13">
        <f t="shared" si="3571"/>
        <v>1.5183710441886291E-5</v>
      </c>
      <c r="BE2473" s="13">
        <f t="shared" si="3572"/>
        <v>4.0040184399656463E-5</v>
      </c>
      <c r="BF2473" s="13">
        <f t="shared" si="3573"/>
        <v>5.2793958792042262E-5</v>
      </c>
      <c r="BG2473" s="13">
        <f t="shared" si="3574"/>
        <v>4.6406747400157141E-5</v>
      </c>
      <c r="BH2473" s="13">
        <f t="shared" si="3575"/>
        <v>3.0594213621274308E-5</v>
      </c>
      <c r="BI2473" s="13">
        <f t="shared" si="3576"/>
        <v>1.6135686460128796E-5</v>
      </c>
      <c r="BJ2473" s="14">
        <f t="shared" si="3577"/>
        <v>0.73801244050401238</v>
      </c>
      <c r="BK2473" s="14">
        <f t="shared" si="3578"/>
        <v>0.16017932968301063</v>
      </c>
      <c r="BL2473" s="14">
        <f t="shared" si="3579"/>
        <v>9.245744820203651E-2</v>
      </c>
      <c r="BM2473" s="14">
        <f t="shared" si="3580"/>
        <v>0.6566964018130288</v>
      </c>
      <c r="BN2473" s="14">
        <f t="shared" si="3581"/>
        <v>0.32489612356035719</v>
      </c>
    </row>
    <row r="2474" spans="1:66" x14ac:dyDescent="0.25">
      <c r="A2474" t="s">
        <v>343</v>
      </c>
      <c r="B2474" t="s">
        <v>205</v>
      </c>
      <c r="C2474" t="s">
        <v>201</v>
      </c>
      <c r="D2474" s="7" t="s">
        <v>483</v>
      </c>
      <c r="E2474" s="10">
        <f>VLOOKUP(A2474,home!$A$2:$E$404,3,FALSE)</f>
        <v>1.3976999999999999</v>
      </c>
      <c r="F2474" s="10">
        <f>VLOOKUP(B2474,home!$B$2:$E$404,3,FALSE)</f>
        <v>0.96799999999999997</v>
      </c>
      <c r="G2474" s="10">
        <f>VLOOKUP(C2474,away!$B$2:$E$404,4,FALSE)</f>
        <v>1.2625999999999999</v>
      </c>
      <c r="H2474" s="10">
        <f>VLOOKUP(A2474,away!$A$2:$E$404,3,FALSE)</f>
        <v>1.0585</v>
      </c>
      <c r="I2474" s="10">
        <f>VLOOKUP(C2474,away!$B$2:$E$404,3,FALSE)</f>
        <v>0.61129999999999995</v>
      </c>
      <c r="J2474" s="10">
        <f>VLOOKUP(B2474,home!$B$2:$E$404,4,FALSE)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343</v>
      </c>
      <c r="B2475" t="s">
        <v>209</v>
      </c>
      <c r="C2475" t="s">
        <v>198</v>
      </c>
      <c r="D2475" s="7" t="s">
        <v>483</v>
      </c>
      <c r="E2475" s="10">
        <f>VLOOKUP(A2475,home!$A$2:$E$404,3,FALSE)</f>
        <v>1.3976999999999999</v>
      </c>
      <c r="F2475" s="10">
        <f>VLOOKUP(B2475,home!$B$2:$E$404,3,FALSE)</f>
        <v>0.93010000000000004</v>
      </c>
      <c r="G2475" s="10">
        <f>VLOOKUP(C2475,away!$B$2:$E$404,4,FALSE)</f>
        <v>0.71550000000000002</v>
      </c>
      <c r="H2475" s="10">
        <f>VLOOKUP(A2475,away!$A$2:$E$404,3,FALSE)</f>
        <v>1.0585</v>
      </c>
      <c r="I2475" s="10">
        <f>VLOOKUP(C2475,away!$B$2:$E$404,3,FALSE)</f>
        <v>0.89219999999999999</v>
      </c>
      <c r="J2475" s="10">
        <f>VLOOKUP(B2475,home!$B$2:$E$404,4,FALSE)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343</v>
      </c>
      <c r="B2476" t="s">
        <v>197</v>
      </c>
      <c r="C2476" t="s">
        <v>212</v>
      </c>
      <c r="D2476" s="7" t="s">
        <v>483</v>
      </c>
      <c r="E2476" s="10">
        <f>VLOOKUP(A2476,home!$A$2:$E$404,3,FALSE)</f>
        <v>1.3976999999999999</v>
      </c>
      <c r="F2476" s="10">
        <f>VLOOKUP(B2476,home!$B$2:$E$404,3,FALSE)</f>
        <v>0.79959999999999998</v>
      </c>
      <c r="G2476" s="10">
        <f>VLOOKUP(C2476,away!$B$2:$E$404,4,FALSE)</f>
        <v>1.3951</v>
      </c>
      <c r="H2476" s="10">
        <f>VLOOKUP(A2476,away!$A$2:$E$404,3,FALSE)</f>
        <v>1.0585</v>
      </c>
      <c r="I2476" s="10">
        <f>VLOOKUP(C2476,away!$B$2:$E$404,3,FALSE)</f>
        <v>0.99199999999999999</v>
      </c>
      <c r="J2476" s="10">
        <f>VLOOKUP(B2476,home!$B$2:$E$404,4,FALSE)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343</v>
      </c>
      <c r="B2477" t="s">
        <v>203</v>
      </c>
      <c r="C2477" t="s">
        <v>213</v>
      </c>
      <c r="D2477" s="7" t="s">
        <v>483</v>
      </c>
      <c r="E2477" s="10">
        <f>VLOOKUP(A2477,home!$A$2:$E$404,3,FALSE)</f>
        <v>1.3976999999999999</v>
      </c>
      <c r="F2477" s="10">
        <f>VLOOKUP(B2477,home!$B$2:$E$404,3,FALSE)</f>
        <v>0.82279999999999998</v>
      </c>
      <c r="G2477" s="10">
        <f>VLOOKUP(C2477,away!$B$2:$E$404,4,FALSE)</f>
        <v>0.6401</v>
      </c>
      <c r="H2477" s="10">
        <f>VLOOKUP(A2477,away!$A$2:$E$404,3,FALSE)</f>
        <v>1.0585</v>
      </c>
      <c r="I2477" s="10">
        <f>VLOOKUP(C2477,away!$B$2:$E$404,3,FALSE)</f>
        <v>1.0939000000000001</v>
      </c>
      <c r="J2477" s="10">
        <f>VLOOKUP(B2477,home!$B$2:$E$404,4,FALSE)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345</v>
      </c>
      <c r="B2478" t="s">
        <v>243</v>
      </c>
      <c r="C2478" t="s">
        <v>241</v>
      </c>
      <c r="D2478" s="7" t="s">
        <v>483</v>
      </c>
      <c r="E2478" s="10">
        <f>VLOOKUP(A2478,home!$A$2:$E$404,3,FALSE)</f>
        <v>1.5690999999999999</v>
      </c>
      <c r="F2478" s="10">
        <f>VLOOKUP(B2478,home!$B$2:$E$404,3,FALSE)</f>
        <v>0.70099999999999996</v>
      </c>
      <c r="G2478" s="10">
        <f>VLOOKUP(C2478,away!$B$2:$E$404,4,FALSE)</f>
        <v>0.89219999999999999</v>
      </c>
      <c r="H2478" s="10">
        <f>VLOOKUP(A2478,away!$A$2:$E$404,3,FALSE)</f>
        <v>1.1701999999999999</v>
      </c>
      <c r="I2478" s="10">
        <f>VLOOKUP(C2478,away!$B$2:$E$404,3,FALSE)</f>
        <v>1.0255000000000001</v>
      </c>
      <c r="J2478" s="10">
        <f>VLOOKUP(B2478,home!$B$2:$E$404,4,FALSE)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345</v>
      </c>
      <c r="B2479" t="s">
        <v>320</v>
      </c>
      <c r="C2479" t="s">
        <v>239</v>
      </c>
      <c r="D2479" s="7" t="s">
        <v>483</v>
      </c>
      <c r="E2479" s="10">
        <f>VLOOKUP(A2479,home!$A$2:$E$404,3,FALSE)</f>
        <v>1.5690999999999999</v>
      </c>
      <c r="F2479" s="10">
        <f>VLOOKUP(B2479,home!$B$2:$E$404,3,FALSE)</f>
        <v>0.92700000000000005</v>
      </c>
      <c r="G2479" s="10">
        <f>VLOOKUP(C2479,away!$B$2:$E$404,4,FALSE)</f>
        <v>0.81110000000000004</v>
      </c>
      <c r="H2479" s="10">
        <f>VLOOKUP(A2479,away!$A$2:$E$404,3,FALSE)</f>
        <v>1.1701999999999999</v>
      </c>
      <c r="I2479" s="10">
        <f>VLOOKUP(C2479,away!$B$2:$E$404,3,FALSE)</f>
        <v>1.2430000000000001</v>
      </c>
      <c r="J2479" s="10">
        <f>VLOOKUP(B2479,home!$B$2:$E$404,4,FALSE)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345</v>
      </c>
      <c r="B2480" t="s">
        <v>234</v>
      </c>
      <c r="C2480" t="s">
        <v>319</v>
      </c>
      <c r="D2480" s="7" t="s">
        <v>483</v>
      </c>
      <c r="E2480" s="10">
        <f>VLOOKUP(A2480,home!$A$2:$E$404,3,FALSE)</f>
        <v>1.5690999999999999</v>
      </c>
      <c r="F2480" s="10">
        <f>VLOOKUP(B2480,home!$B$2:$E$404,3,FALSE)</f>
        <v>1.6222000000000001</v>
      </c>
      <c r="G2480" s="10">
        <f>VLOOKUP(C2480,away!$B$2:$E$404,4,FALSE)</f>
        <v>1.2109000000000001</v>
      </c>
      <c r="H2480" s="10">
        <f>VLOOKUP(A2480,away!$A$2:$E$404,3,FALSE)</f>
        <v>1.1701999999999999</v>
      </c>
      <c r="I2480" s="10">
        <f>VLOOKUP(C2480,away!$B$2:$E$404,3,FALSE)</f>
        <v>0.51270000000000004</v>
      </c>
      <c r="J2480" s="10">
        <f>VLOOKUP(B2480,home!$B$2:$E$404,4,FALSE)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346</v>
      </c>
      <c r="B2481" t="s">
        <v>323</v>
      </c>
      <c r="C2481" t="s">
        <v>253</v>
      </c>
      <c r="D2481" s="7" t="s">
        <v>483</v>
      </c>
      <c r="E2481" s="10">
        <f>VLOOKUP(A2481,home!$A$2:$E$404,3,FALSE)</f>
        <v>1.254</v>
      </c>
      <c r="F2481" s="10">
        <f>VLOOKUP(B2481,home!$B$2:$E$404,3,FALSE)</f>
        <v>1.2759</v>
      </c>
      <c r="G2481" s="10">
        <f>VLOOKUP(C2481,away!$B$2:$E$404,4,FALSE)</f>
        <v>0.94699999999999995</v>
      </c>
      <c r="H2481" s="10">
        <f>VLOOKUP(A2481,away!$A$2:$E$404,3,FALSE)</f>
        <v>0.9476</v>
      </c>
      <c r="I2481" s="10">
        <f>VLOOKUP(C2481,away!$B$2:$E$404,3,FALSE)</f>
        <v>0.72550000000000003</v>
      </c>
      <c r="J2481" s="10">
        <f>VLOOKUP(B2481,home!$B$2:$E$404,4,FALSE)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346</v>
      </c>
      <c r="B2482" t="s">
        <v>254</v>
      </c>
      <c r="C2482" t="s">
        <v>247</v>
      </c>
      <c r="D2482" s="7" t="s">
        <v>483</v>
      </c>
      <c r="E2482" s="10">
        <f>VLOOKUP(A2482,home!$A$2:$E$404,3,FALSE)</f>
        <v>1.254</v>
      </c>
      <c r="F2482" s="10">
        <f>VLOOKUP(B2482,home!$B$2:$E$404,3,FALSE)</f>
        <v>0.58479999999999999</v>
      </c>
      <c r="G2482" s="10">
        <f>VLOOKUP(C2482,away!$B$2:$E$404,4,FALSE)</f>
        <v>0.47849999999999998</v>
      </c>
      <c r="H2482" s="10">
        <f>VLOOKUP(A2482,away!$A$2:$E$404,3,FALSE)</f>
        <v>0.9476</v>
      </c>
      <c r="I2482" s="10">
        <f>VLOOKUP(C2482,away!$B$2:$E$404,3,FALSE)</f>
        <v>1.5478000000000001</v>
      </c>
      <c r="J2482" s="10">
        <f>VLOOKUP(B2482,home!$B$2:$E$404,4,FALSE)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356</v>
      </c>
      <c r="B2483" t="s">
        <v>329</v>
      </c>
      <c r="C2483" t="s">
        <v>333</v>
      </c>
      <c r="D2483" s="7" t="s">
        <v>483</v>
      </c>
      <c r="E2483" s="10">
        <f>VLOOKUP(A2483,home!$A$2:$E$404,3,FALSE)</f>
        <v>1.6769000000000001</v>
      </c>
      <c r="F2483" s="10">
        <f>VLOOKUP(B2483,home!$B$2:$E$404,3,FALSE)</f>
        <v>0.59630000000000005</v>
      </c>
      <c r="G2483" s="10">
        <f>VLOOKUP(C2483,away!$B$2:$E$404,4,FALSE)</f>
        <v>0.82569999999999999</v>
      </c>
      <c r="H2483" s="10">
        <f>VLOOKUP(A2483,away!$A$2:$E$404,3,FALSE)</f>
        <v>1.5230999999999999</v>
      </c>
      <c r="I2483" s="10">
        <f>VLOOKUP(C2483,away!$B$2:$E$404,3,FALSE)</f>
        <v>0.85860000000000003</v>
      </c>
      <c r="J2483" s="10">
        <f>VLOOKUP(B2483,home!$B$2:$E$404,4,FALSE)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356</v>
      </c>
      <c r="B2484" t="s">
        <v>330</v>
      </c>
      <c r="C2484" t="s">
        <v>336</v>
      </c>
      <c r="D2484" s="7" t="s">
        <v>483</v>
      </c>
      <c r="E2484" s="10">
        <f>VLOOKUP(A2484,home!$A$2:$E$404,3,FALSE)</f>
        <v>1.6769000000000001</v>
      </c>
      <c r="F2484" s="10">
        <f>VLOOKUP(B2484,home!$B$2:$E$404,3,FALSE)</f>
        <v>1.0550999999999999</v>
      </c>
      <c r="G2484" s="10">
        <f>VLOOKUP(C2484,away!$B$2:$E$404,4,FALSE)</f>
        <v>1.1074999999999999</v>
      </c>
      <c r="H2484" s="10">
        <f>VLOOKUP(A2484,away!$A$2:$E$404,3,FALSE)</f>
        <v>1.5230999999999999</v>
      </c>
      <c r="I2484" s="10">
        <f>VLOOKUP(C2484,away!$B$2:$E$404,3,FALSE)</f>
        <v>0.93789999999999996</v>
      </c>
      <c r="J2484" s="10">
        <f>VLOOKUP(B2484,home!$B$2:$E$404,4,FALSE)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349</v>
      </c>
      <c r="B2485" t="s">
        <v>101</v>
      </c>
      <c r="C2485" t="s">
        <v>98</v>
      </c>
      <c r="D2485" s="7" t="s">
        <v>484</v>
      </c>
      <c r="E2485" s="10">
        <f>VLOOKUP(A2485,home!$A$2:$E$404,3,FALSE)</f>
        <v>1.6087</v>
      </c>
      <c r="F2485" s="10">
        <f>VLOOKUP(B2485,home!$B$2:$E$404,3,FALSE)</f>
        <v>0.79120000000000001</v>
      </c>
      <c r="G2485" s="10">
        <f>VLOOKUP(C2485,away!$B$2:$E$404,4,FALSE)</f>
        <v>0.9607</v>
      </c>
      <c r="H2485" s="10">
        <f>VLOOKUP(A2485,away!$A$2:$E$404,3,FALSE)</f>
        <v>1.2608999999999999</v>
      </c>
      <c r="I2485" s="10">
        <f>VLOOKUP(C2485,away!$B$2:$E$404,3,FALSE)</f>
        <v>1.0094000000000001</v>
      </c>
      <c r="J2485" s="10">
        <f>VLOOKUP(B2485,home!$B$2:$E$404,4,FALSE)</f>
        <v>1.2978000000000001</v>
      </c>
      <c r="K2485" s="12">
        <f t="shared" si="3526"/>
        <v>1.222782264808</v>
      </c>
      <c r="L2485" s="12">
        <f t="shared" si="3527"/>
        <v>1.651778142588</v>
      </c>
      <c r="M2485" s="13">
        <f t="shared" si="3528"/>
        <v>5.644094507322242E-2</v>
      </c>
      <c r="N2485" s="13">
        <f t="shared" si="3529"/>
        <v>6.9014986644538839E-2</v>
      </c>
      <c r="O2485" s="13">
        <f t="shared" si="3530"/>
        <v>9.3227919418958652E-2</v>
      </c>
      <c r="P2485" s="13">
        <f t="shared" si="3531"/>
        <v>0.11399744645045197</v>
      </c>
      <c r="Q2485" s="13">
        <f t="shared" si="3532"/>
        <v>4.2195150837451539E-2</v>
      </c>
      <c r="R2485" s="13">
        <f t="shared" si="3533"/>
        <v>7.6995919787595637E-2</v>
      </c>
      <c r="S2485" s="13">
        <f t="shared" si="3534"/>
        <v>5.756201362487974E-2</v>
      </c>
      <c r="T2485" s="13">
        <f t="shared" si="3535"/>
        <v>6.9697027876506196E-2</v>
      </c>
      <c r="U2485" s="13">
        <f t="shared" si="3536"/>
        <v>9.4149245178851301E-2</v>
      </c>
      <c r="V2485" s="13">
        <f t="shared" si="3537"/>
        <v>1.2917971277115792E-2</v>
      </c>
      <c r="W2485" s="13">
        <f t="shared" si="3538"/>
        <v>1.719849403497805E-2</v>
      </c>
      <c r="X2485" s="13">
        <f t="shared" si="3539"/>
        <v>2.8408096532406842E-2</v>
      </c>
      <c r="Y2485" s="13">
        <f t="shared" si="3540"/>
        <v>2.3461936462379793E-2</v>
      </c>
      <c r="Z2485" s="13">
        <f t="shared" si="3541"/>
        <v>4.23933924578698E-2</v>
      </c>
      <c r="AA2485" s="13">
        <f t="shared" si="3542"/>
        <v>5.1837888442528415E-2</v>
      </c>
      <c r="AB2485" s="13">
        <f t="shared" si="3543"/>
        <v>3.1693225316309678E-2</v>
      </c>
      <c r="AC2485" s="13">
        <f t="shared" si="3544"/>
        <v>1.6307041556898755E-3</v>
      </c>
      <c r="AD2485" s="13">
        <f t="shared" si="3545"/>
        <v>5.2575033718443385E-3</v>
      </c>
      <c r="AE2485" s="13">
        <f t="shared" si="3546"/>
        <v>8.6842291541951878E-3</v>
      </c>
      <c r="AF2485" s="13">
        <f t="shared" si="3547"/>
        <v>7.1722099510625444E-3</v>
      </c>
      <c r="AG2485" s="13">
        <f t="shared" si="3548"/>
        <v>3.9489665437390875E-3</v>
      </c>
      <c r="AH2485" s="13">
        <f t="shared" si="3549"/>
        <v>1.7506119763016071E-2</v>
      </c>
      <c r="AI2485" s="13">
        <f t="shared" si="3550"/>
        <v>2.1406172771820876E-2</v>
      </c>
      <c r="AJ2485" s="13">
        <f t="shared" si="3551"/>
        <v>1.308754421139924E-2</v>
      </c>
      <c r="AK2485" s="13">
        <f t="shared" si="3552"/>
        <v>5.3344056505298621E-3</v>
      </c>
      <c r="AL2485" s="13">
        <f t="shared" si="3553"/>
        <v>1.317455683448374E-4</v>
      </c>
      <c r="AM2485" s="13">
        <f t="shared" si="3554"/>
        <v>1.285756376051903E-3</v>
      </c>
      <c r="AN2485" s="13">
        <f t="shared" si="3555"/>
        <v>2.1237842786556906E-3</v>
      </c>
      <c r="AO2485" s="13">
        <f t="shared" si="3556"/>
        <v>1.7540102255277463E-3</v>
      </c>
      <c r="AP2485" s="13">
        <f t="shared" si="3557"/>
        <v>9.6574525080086017E-4</v>
      </c>
      <c r="AQ2485" s="13">
        <f t="shared" si="3558"/>
        <v>3.9879922414525658E-4</v>
      </c>
      <c r="AR2485" s="13">
        <f t="shared" si="3559"/>
        <v>5.7832451972155497E-3</v>
      </c>
      <c r="AS2485" s="13">
        <f t="shared" si="3560"/>
        <v>7.0716496601912178E-3</v>
      </c>
      <c r="AT2485" s="13">
        <f t="shared" si="3561"/>
        <v>4.3235438937086713E-3</v>
      </c>
      <c r="AU2485" s="13">
        <f t="shared" si="3562"/>
        <v>1.7622509314486287E-3</v>
      </c>
      <c r="AV2485" s="13">
        <f t="shared" si="3563"/>
        <v>5.3871229627919074E-4</v>
      </c>
      <c r="AW2485" s="13">
        <f t="shared" si="3564"/>
        <v>7.3915302844370466E-6</v>
      </c>
      <c r="AX2485" s="13">
        <f t="shared" si="3565"/>
        <v>2.6203334891667881E-4</v>
      </c>
      <c r="AY2485" s="13">
        <f t="shared" si="3566"/>
        <v>4.3282095836970499E-4</v>
      </c>
      <c r="AZ2485" s="13">
        <f t="shared" si="3567"/>
        <v>3.5746209934453478E-4</v>
      </c>
      <c r="BA2485" s="13">
        <f t="shared" si="3568"/>
        <v>1.9681602750030763E-4</v>
      </c>
      <c r="BB2485" s="13">
        <f t="shared" si="3569"/>
        <v>8.1274103084001684E-5</v>
      </c>
      <c r="BC2485" s="13">
        <f t="shared" si="3570"/>
        <v>2.6849357406519575E-5</v>
      </c>
      <c r="BD2485" s="13">
        <f t="shared" si="3571"/>
        <v>1.5921063349979459E-3</v>
      </c>
      <c r="BE2485" s="13">
        <f t="shared" si="3572"/>
        <v>1.9467993901239524E-3</v>
      </c>
      <c r="BF2485" s="13">
        <f t="shared" si="3573"/>
        <v>1.1902558836912999E-3</v>
      </c>
      <c r="BG2485" s="13">
        <f t="shared" si="3574"/>
        <v>4.8514126172036491E-4</v>
      </c>
      <c r="BH2485" s="13">
        <f t="shared" si="3575"/>
        <v>1.4830553268955972E-4</v>
      </c>
      <c r="BI2485" s="13">
        <f t="shared" si="3576"/>
        <v>3.6269075029139336E-5</v>
      </c>
      <c r="BJ2485" s="14">
        <f t="shared" si="3577"/>
        <v>0.28292395265890563</v>
      </c>
      <c r="BK2485" s="14">
        <f t="shared" si="3578"/>
        <v>0.24311364710807437</v>
      </c>
      <c r="BL2485" s="14">
        <f t="shared" si="3579"/>
        <v>0.43011671999810519</v>
      </c>
      <c r="BM2485" s="14">
        <f t="shared" si="3580"/>
        <v>0.54624991458265093</v>
      </c>
      <c r="BN2485" s="14">
        <f t="shared" si="3581"/>
        <v>0.45187236821221904</v>
      </c>
    </row>
    <row r="2486" spans="1:66" x14ac:dyDescent="0.25">
      <c r="A2486" t="s">
        <v>349</v>
      </c>
      <c r="B2486" t="s">
        <v>102</v>
      </c>
      <c r="C2486" t="s">
        <v>97</v>
      </c>
      <c r="D2486" s="7" t="s">
        <v>484</v>
      </c>
      <c r="E2486" s="10">
        <f>VLOOKUP(A2486,home!$A$2:$E$404,3,FALSE)</f>
        <v>1.6087</v>
      </c>
      <c r="F2486" s="10">
        <f>VLOOKUP(B2486,home!$B$2:$E$404,3,FALSE)</f>
        <v>0.93240000000000001</v>
      </c>
      <c r="G2486" s="10">
        <f>VLOOKUP(C2486,away!$B$2:$E$404,4,FALSE)</f>
        <v>1.0172000000000001</v>
      </c>
      <c r="H2486" s="10">
        <f>VLOOKUP(A2486,away!$A$2:$E$404,3,FALSE)</f>
        <v>1.2608999999999999</v>
      </c>
      <c r="I2486" s="10">
        <f>VLOOKUP(C2486,away!$B$2:$E$404,3,FALSE)</f>
        <v>1.0094000000000001</v>
      </c>
      <c r="J2486" s="10">
        <f>VLOOKUP(B2486,home!$B$2:$E$404,4,FALSE)</f>
        <v>0.79310000000000003</v>
      </c>
      <c r="K2486" s="12">
        <f t="shared" si="3526"/>
        <v>1.5257510523360003</v>
      </c>
      <c r="L2486" s="12">
        <f t="shared" si="3527"/>
        <v>1.0094199760260001</v>
      </c>
      <c r="M2486" s="13">
        <f t="shared" si="3528"/>
        <v>7.9248164421880707E-2</v>
      </c>
      <c r="N2486" s="13">
        <f t="shared" si="3529"/>
        <v>0.12091297026238086</v>
      </c>
      <c r="O2486" s="13">
        <f t="shared" si="3530"/>
        <v>7.9994680230839332E-2</v>
      </c>
      <c r="P2486" s="13">
        <f t="shared" si="3531"/>
        <v>0.12205196754348495</v>
      </c>
      <c r="Q2486" s="13">
        <f t="shared" si="3532"/>
        <v>9.2241545809449571E-2</v>
      </c>
      <c r="R2486" s="13">
        <f t="shared" si="3533"/>
        <v>4.0374114100410689E-2</v>
      </c>
      <c r="S2486" s="13">
        <f t="shared" si="3534"/>
        <v>4.699377862537242E-2</v>
      </c>
      <c r="T2486" s="13">
        <f t="shared" si="3535"/>
        <v>9.3110458959575773E-2</v>
      </c>
      <c r="U2486" s="13">
        <f t="shared" si="3536"/>
        <v>6.1600847075835352E-2</v>
      </c>
      <c r="V2486" s="13">
        <f t="shared" si="3537"/>
        <v>8.0418030084100246E-3</v>
      </c>
      <c r="W2486" s="13">
        <f t="shared" si="3538"/>
        <v>4.6912545195955696E-2</v>
      </c>
      <c r="X2486" s="13">
        <f t="shared" si="3539"/>
        <v>4.7354460247020239E-2</v>
      </c>
      <c r="Y2486" s="13">
        <f t="shared" si="3540"/>
        <v>2.3900269063635668E-2</v>
      </c>
      <c r="Z2486" s="13">
        <f t="shared" si="3541"/>
        <v>1.3584812429102519E-2</v>
      </c>
      <c r="AA2486" s="13">
        <f t="shared" si="3542"/>
        <v>2.0727041859490345E-2</v>
      </c>
      <c r="AB2486" s="13">
        <f t="shared" si="3543"/>
        <v>1.5812152964464865E-2</v>
      </c>
      <c r="AC2486" s="13">
        <f t="shared" si="3544"/>
        <v>7.7408565779865494E-4</v>
      </c>
      <c r="AD2486" s="13">
        <f t="shared" si="3545"/>
        <v>1.7894216300122397E-2</v>
      </c>
      <c r="AE2486" s="13">
        <f t="shared" si="3546"/>
        <v>1.8062779388673608E-2</v>
      </c>
      <c r="AF2486" s="13">
        <f t="shared" si="3547"/>
        <v>9.1164651687389194E-3</v>
      </c>
      <c r="AG2486" s="13">
        <f t="shared" si="3548"/>
        <v>3.0674473506901024E-3</v>
      </c>
      <c r="AH2486" s="13">
        <f t="shared" si="3549"/>
        <v>3.4281952591255923E-3</v>
      </c>
      <c r="AI2486" s="13">
        <f t="shared" si="3550"/>
        <v>5.230572524224159E-3</v>
      </c>
      <c r="AJ2486" s="13">
        <f t="shared" si="3551"/>
        <v>3.9902757665773916E-3</v>
      </c>
      <c r="AK2486" s="13">
        <f t="shared" si="3552"/>
        <v>2.0293891499887653E-3</v>
      </c>
      <c r="AL2486" s="13">
        <f t="shared" si="3553"/>
        <v>4.7687503311020681E-5</v>
      </c>
      <c r="AM2486" s="13">
        <f t="shared" si="3554"/>
        <v>5.4604238701279513E-3</v>
      </c>
      <c r="AN2486" s="13">
        <f t="shared" si="3555"/>
        <v>5.5118609320763548E-3</v>
      </c>
      <c r="AO2486" s="13">
        <f t="shared" si="3556"/>
        <v>2.7818912649575801E-3</v>
      </c>
      <c r="AP2486" s="13">
        <f t="shared" si="3557"/>
        <v>9.3603220466014002E-4</v>
      </c>
      <c r="AQ2486" s="13">
        <f t="shared" si="3558"/>
        <v>2.3621240139690058E-4</v>
      </c>
      <c r="AR2486" s="13">
        <f t="shared" si="3559"/>
        <v>6.9209775525580085E-4</v>
      </c>
      <c r="AS2486" s="13">
        <f t="shared" si="3560"/>
        <v>1.0559688784009217E-3</v>
      </c>
      <c r="AT2486" s="13">
        <f t="shared" si="3561"/>
        <v>8.055728137271363E-4</v>
      </c>
      <c r="AU2486" s="13">
        <f t="shared" si="3562"/>
        <v>4.0970118942581699E-4</v>
      </c>
      <c r="AV2486" s="13">
        <f t="shared" si="3563"/>
        <v>1.5627550522743784E-4</v>
      </c>
      <c r="AW2486" s="13">
        <f t="shared" si="3564"/>
        <v>2.0401291341524339E-6</v>
      </c>
      <c r="AX2486" s="13">
        <f t="shared" si="3565"/>
        <v>1.3885412443413892E-3</v>
      </c>
      <c r="AY2486" s="13">
        <f t="shared" si="3566"/>
        <v>1.4016212695741974E-3</v>
      </c>
      <c r="AZ2486" s="13">
        <f t="shared" si="3567"/>
        <v>7.0741225416555897E-4</v>
      </c>
      <c r="BA2486" s="13">
        <f t="shared" si="3568"/>
        <v>2.3802535354676578E-4</v>
      </c>
      <c r="BB2486" s="13">
        <f t="shared" si="3569"/>
        <v>6.006688666768911E-5</v>
      </c>
      <c r="BC2486" s="13">
        <f t="shared" si="3570"/>
        <v>1.2126543060011048E-5</v>
      </c>
      <c r="BD2486" s="13">
        <f t="shared" si="3571"/>
        <v>1.1643621658632644E-4</v>
      </c>
      <c r="BE2486" s="13">
        <f t="shared" si="3572"/>
        <v>1.7765267998661E-4</v>
      </c>
      <c r="BF2486" s="13">
        <f t="shared" si="3573"/>
        <v>1.3552688171994048E-4</v>
      </c>
      <c r="BG2486" s="13">
        <f t="shared" si="3574"/>
        <v>6.8926760801338619E-5</v>
      </c>
      <c r="BH2486" s="13">
        <f t="shared" si="3575"/>
        <v>2.6291269456688546E-5</v>
      </c>
      <c r="BI2486" s="13">
        <f t="shared" si="3576"/>
        <v>8.0227864081583794E-6</v>
      </c>
      <c r="BJ2486" s="14">
        <f t="shared" si="3577"/>
        <v>0.49130737197081742</v>
      </c>
      <c r="BK2486" s="14">
        <f t="shared" si="3578"/>
        <v>0.25855910802983195</v>
      </c>
      <c r="BL2486" s="14">
        <f t="shared" si="3579"/>
        <v>0.23683974166795271</v>
      </c>
      <c r="BM2486" s="14">
        <f t="shared" si="3580"/>
        <v>0.4640680105888183</v>
      </c>
      <c r="BN2486" s="14">
        <f t="shared" si="3581"/>
        <v>0.53482344236844614</v>
      </c>
    </row>
    <row r="2487" spans="1:66" x14ac:dyDescent="0.25">
      <c r="A2487" t="s">
        <v>343</v>
      </c>
      <c r="B2487" t="s">
        <v>202</v>
      </c>
      <c r="C2487" t="s">
        <v>207</v>
      </c>
      <c r="D2487" s="7" t="s">
        <v>484</v>
      </c>
      <c r="E2487" s="10">
        <f>VLOOKUP(A2487,home!$A$2:$E$404,3,FALSE)</f>
        <v>1.3976999999999999</v>
      </c>
      <c r="F2487" s="10">
        <f>VLOOKUP(B2487,home!$B$2:$E$404,3,FALSE)</f>
        <v>1.2358</v>
      </c>
      <c r="G2487" s="10">
        <f>VLOOKUP(C2487,away!$B$2:$E$404,4,FALSE)</f>
        <v>1.0731999999999999</v>
      </c>
      <c r="H2487" s="10">
        <f>VLOOKUP(A2487,away!$A$2:$E$404,3,FALSE)</f>
        <v>1.0585</v>
      </c>
      <c r="I2487" s="10">
        <f>VLOOKUP(C2487,away!$B$2:$E$404,3,FALSE)</f>
        <v>0.73480000000000001</v>
      </c>
      <c r="J2487" s="10">
        <f>VLOOKUP(B2487,home!$B$2:$E$404,4,FALSE)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343</v>
      </c>
      <c r="B2488" t="s">
        <v>211</v>
      </c>
      <c r="C2488" t="s">
        <v>199</v>
      </c>
      <c r="D2488" s="7" t="s">
        <v>484</v>
      </c>
      <c r="E2488" s="10">
        <f>VLOOKUP(A2488,home!$A$2:$E$404,3,FALSE)</f>
        <v>1.3976999999999999</v>
      </c>
      <c r="F2488" s="10">
        <f>VLOOKUP(B2488,home!$B$2:$E$404,3,FALSE)</f>
        <v>1.2683</v>
      </c>
      <c r="G2488" s="10">
        <f>VLOOKUP(C2488,away!$B$2:$E$404,4,FALSE)</f>
        <v>0.86609999999999998</v>
      </c>
      <c r="H2488" s="10">
        <f>VLOOKUP(A2488,away!$A$2:$E$404,3,FALSE)</f>
        <v>1.0585</v>
      </c>
      <c r="I2488" s="10">
        <f>VLOOKUP(C2488,away!$B$2:$E$404,3,FALSE)</f>
        <v>1.3425</v>
      </c>
      <c r="J2488" s="10">
        <f>VLOOKUP(B2488,home!$B$2:$E$404,4,FALSE)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343</v>
      </c>
      <c r="B2489" t="s">
        <v>214</v>
      </c>
      <c r="C2489" t="s">
        <v>200</v>
      </c>
      <c r="D2489" s="7" t="s">
        <v>484</v>
      </c>
      <c r="E2489" s="10">
        <f>VLOOKUP(A2489,home!$A$2:$E$404,3,FALSE)</f>
        <v>1.3976999999999999</v>
      </c>
      <c r="F2489" s="10">
        <f>VLOOKUP(B2489,home!$B$2:$E$404,3,FALSE)</f>
        <v>1.0731999999999999</v>
      </c>
      <c r="G2489" s="10">
        <f>VLOOKUP(C2489,away!$B$2:$E$404,4,FALSE)</f>
        <v>0.85860000000000003</v>
      </c>
      <c r="H2489" s="10">
        <f>VLOOKUP(A2489,away!$A$2:$E$404,3,FALSE)</f>
        <v>1.0585</v>
      </c>
      <c r="I2489" s="10">
        <f>VLOOKUP(C2489,away!$B$2:$E$404,3,FALSE)</f>
        <v>1.2282</v>
      </c>
      <c r="J2489" s="10">
        <f>VLOOKUP(B2489,home!$B$2:$E$404,4,FALSE)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345</v>
      </c>
      <c r="B2490" t="s">
        <v>244</v>
      </c>
      <c r="C2490" t="s">
        <v>237</v>
      </c>
      <c r="D2490" s="7" t="s">
        <v>484</v>
      </c>
      <c r="E2490" s="10">
        <f>VLOOKUP(A2490,home!$A$2:$E$404,3,FALSE)</f>
        <v>1.5690999999999999</v>
      </c>
      <c r="F2490" s="10">
        <f>VLOOKUP(B2490,home!$B$2:$E$404,3,FALSE)</f>
        <v>0.9849</v>
      </c>
      <c r="G2490" s="10">
        <f>VLOOKUP(C2490,away!$B$2:$E$404,4,FALSE)</f>
        <v>0.63729999999999998</v>
      </c>
      <c r="H2490" s="10">
        <f>VLOOKUP(A2490,away!$A$2:$E$404,3,FALSE)</f>
        <v>1.1701999999999999</v>
      </c>
      <c r="I2490" s="10">
        <f>VLOOKUP(C2490,away!$B$2:$E$404,3,FALSE)</f>
        <v>0.94</v>
      </c>
      <c r="J2490" s="10">
        <f>VLOOKUP(B2490,home!$B$2:$E$404,4,FALSE)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345</v>
      </c>
      <c r="B2491" t="s">
        <v>238</v>
      </c>
      <c r="C2491" t="s">
        <v>245</v>
      </c>
      <c r="D2491" s="7" t="s">
        <v>484</v>
      </c>
      <c r="E2491" s="10">
        <f>VLOOKUP(A2491,home!$A$2:$E$404,3,FALSE)</f>
        <v>1.5690999999999999</v>
      </c>
      <c r="F2491" s="10">
        <f>VLOOKUP(B2491,home!$B$2:$E$404,3,FALSE)</f>
        <v>1.657</v>
      </c>
      <c r="G2491" s="10">
        <f>VLOOKUP(C2491,away!$B$2:$E$404,4,FALSE)</f>
        <v>1.4483999999999999</v>
      </c>
      <c r="H2491" s="10">
        <f>VLOOKUP(A2491,away!$A$2:$E$404,3,FALSE)</f>
        <v>1.1701999999999999</v>
      </c>
      <c r="I2491" s="10">
        <f>VLOOKUP(C2491,away!$B$2:$E$404,3,FALSE)</f>
        <v>0.62150000000000005</v>
      </c>
      <c r="J2491" s="10">
        <f>VLOOKUP(B2491,home!$B$2:$E$404,4,FALSE)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345</v>
      </c>
      <c r="B2492" t="s">
        <v>236</v>
      </c>
      <c r="C2492" t="s">
        <v>242</v>
      </c>
      <c r="D2492" s="7" t="s">
        <v>484</v>
      </c>
      <c r="E2492" s="10">
        <f>VLOOKUP(A2492,home!$A$2:$E$404,3,FALSE)</f>
        <v>1.5690999999999999</v>
      </c>
      <c r="F2492" s="10">
        <f>VLOOKUP(B2492,home!$B$2:$E$404,3,FALSE)</f>
        <v>0.76480000000000004</v>
      </c>
      <c r="G2492" s="10">
        <f>VLOOKUP(C2492,away!$B$2:$E$404,4,FALSE)</f>
        <v>0.76480000000000004</v>
      </c>
      <c r="H2492" s="10">
        <f>VLOOKUP(A2492,away!$A$2:$E$404,3,FALSE)</f>
        <v>1.1701999999999999</v>
      </c>
      <c r="I2492" s="10">
        <f>VLOOKUP(C2492,away!$B$2:$E$404,3,FALSE)</f>
        <v>0.76910000000000001</v>
      </c>
      <c r="J2492" s="10">
        <f>VLOOKUP(B2492,home!$B$2:$E$404,4,FALSE)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346</v>
      </c>
      <c r="B2493" t="s">
        <v>250</v>
      </c>
      <c r="C2493" t="s">
        <v>255</v>
      </c>
      <c r="D2493" s="7" t="s">
        <v>484</v>
      </c>
      <c r="E2493" s="10">
        <f>VLOOKUP(A2493,home!$A$2:$E$404,3,FALSE)</f>
        <v>1.254</v>
      </c>
      <c r="F2493" s="10">
        <f>VLOOKUP(B2493,home!$B$2:$E$404,3,FALSE)</f>
        <v>0.69110000000000005</v>
      </c>
      <c r="G2493" s="10">
        <f>VLOOKUP(C2493,away!$B$2:$E$404,4,FALSE)</f>
        <v>1.246</v>
      </c>
      <c r="H2493" s="10">
        <f>VLOOKUP(A2493,away!$A$2:$E$404,3,FALSE)</f>
        <v>0.9476</v>
      </c>
      <c r="I2493" s="10">
        <f>VLOOKUP(C2493,away!$B$2:$E$404,3,FALSE)</f>
        <v>0.65959999999999996</v>
      </c>
      <c r="J2493" s="10">
        <f>VLOOKUP(B2493,home!$B$2:$E$404,4,FALSE)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346</v>
      </c>
      <c r="B2494" t="s">
        <v>258</v>
      </c>
      <c r="C2494" t="s">
        <v>249</v>
      </c>
      <c r="D2494" s="7" t="s">
        <v>484</v>
      </c>
      <c r="E2494" s="10">
        <f>VLOOKUP(A2494,home!$A$2:$E$404,3,FALSE)</f>
        <v>1.254</v>
      </c>
      <c r="F2494" s="10">
        <f>VLOOKUP(B2494,home!$B$2:$E$404,3,FALSE)</f>
        <v>0.74760000000000004</v>
      </c>
      <c r="G2494" s="10">
        <f>VLOOKUP(C2494,away!$B$2:$E$404,4,FALSE)</f>
        <v>2.0434999999999999</v>
      </c>
      <c r="H2494" s="10">
        <f>VLOOKUP(A2494,away!$A$2:$E$404,3,FALSE)</f>
        <v>0.9476</v>
      </c>
      <c r="I2494" s="10">
        <f>VLOOKUP(C2494,away!$B$2:$E$404,3,FALSE)</f>
        <v>0.52759999999999996</v>
      </c>
      <c r="J2494" s="10">
        <f>VLOOKUP(B2494,home!$B$2:$E$404,4,FALSE)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346</v>
      </c>
      <c r="B2495" t="s">
        <v>252</v>
      </c>
      <c r="C2495" t="s">
        <v>248</v>
      </c>
      <c r="D2495" s="7" t="s">
        <v>484</v>
      </c>
      <c r="E2495" s="10">
        <f>VLOOKUP(A2495,home!$A$2:$E$404,3,FALSE)</f>
        <v>1.254</v>
      </c>
      <c r="F2495" s="10">
        <f>VLOOKUP(B2495,home!$B$2:$E$404,3,FALSE)</f>
        <v>1.9936</v>
      </c>
      <c r="G2495" s="10">
        <f>VLOOKUP(C2495,away!$B$2:$E$404,4,FALSE)</f>
        <v>0.47849999999999998</v>
      </c>
      <c r="H2495" s="10">
        <f>VLOOKUP(A2495,away!$A$2:$E$404,3,FALSE)</f>
        <v>0.9476</v>
      </c>
      <c r="I2495" s="10">
        <f>VLOOKUP(C2495,away!$B$2:$E$404,3,FALSE)</f>
        <v>0.84419999999999995</v>
      </c>
      <c r="J2495" s="10">
        <f>VLOOKUP(B2495,home!$B$2:$E$404,4,FALSE)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356</v>
      </c>
      <c r="B2496" t="s">
        <v>328</v>
      </c>
      <c r="C2496" t="s">
        <v>334</v>
      </c>
      <c r="D2496" s="7" t="s">
        <v>484</v>
      </c>
      <c r="E2496" s="10">
        <f>VLOOKUP(A2496,home!$A$2:$E$404,3,FALSE)</f>
        <v>1.6769000000000001</v>
      </c>
      <c r="F2496" s="10">
        <f>VLOOKUP(B2496,home!$B$2:$E$404,3,FALSE)</f>
        <v>1.2844</v>
      </c>
      <c r="G2496" s="10">
        <f>VLOOKUP(C2496,away!$B$2:$E$404,4,FALSE)</f>
        <v>0.77980000000000005</v>
      </c>
      <c r="H2496" s="10">
        <f>VLOOKUP(A2496,away!$A$2:$E$404,3,FALSE)</f>
        <v>1.5230999999999999</v>
      </c>
      <c r="I2496" s="10">
        <f>VLOOKUP(C2496,away!$B$2:$E$404,3,FALSE)</f>
        <v>1.2625999999999999</v>
      </c>
      <c r="J2496" s="10">
        <f>VLOOKUP(B2496,home!$B$2:$E$404,4,FALSE)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356</v>
      </c>
      <c r="B2497" t="s">
        <v>327</v>
      </c>
      <c r="C2497" t="s">
        <v>335</v>
      </c>
      <c r="D2497" s="7" t="s">
        <v>484</v>
      </c>
      <c r="E2497" s="10">
        <f>VLOOKUP(A2497,home!$A$2:$E$404,3,FALSE)</f>
        <v>1.6769000000000001</v>
      </c>
      <c r="F2497" s="10">
        <f>VLOOKUP(B2497,home!$B$2:$E$404,3,FALSE)</f>
        <v>0.59630000000000005</v>
      </c>
      <c r="G2497" s="10">
        <f>VLOOKUP(C2497,away!$B$2:$E$404,4,FALSE)</f>
        <v>1.4679</v>
      </c>
      <c r="H2497" s="10">
        <f>VLOOKUP(A2497,away!$A$2:$E$404,3,FALSE)</f>
        <v>1.5230999999999999</v>
      </c>
      <c r="I2497" s="10">
        <f>VLOOKUP(C2497,away!$B$2:$E$404,3,FALSE)</f>
        <v>0.85860000000000003</v>
      </c>
      <c r="J2497" s="10">
        <f>VLOOKUP(B2497,home!$B$2:$E$404,4,FALSE)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356</v>
      </c>
      <c r="B2498" t="s">
        <v>332</v>
      </c>
      <c r="C2498" t="s">
        <v>331</v>
      </c>
      <c r="D2498" s="7" t="s">
        <v>484</v>
      </c>
      <c r="E2498" s="10">
        <f>VLOOKUP(A2498,home!$A$2:$E$404,3,FALSE)</f>
        <v>1.6769000000000001</v>
      </c>
      <c r="F2498" s="10">
        <f>VLOOKUP(B2498,home!$B$2:$E$404,3,FALSE)</f>
        <v>1.5138</v>
      </c>
      <c r="G2498" s="10">
        <f>VLOOKUP(C2498,away!$B$2:$E$404,4,FALSE)</f>
        <v>0.77980000000000005</v>
      </c>
      <c r="H2498" s="10">
        <f>VLOOKUP(A2498,away!$A$2:$E$404,3,FALSE)</f>
        <v>1.5230999999999999</v>
      </c>
      <c r="I2498" s="10">
        <f>VLOOKUP(C2498,away!$B$2:$E$404,3,FALSE)</f>
        <v>0.85860000000000003</v>
      </c>
      <c r="J2498" s="10">
        <f>VLOOKUP(B2498,home!$B$2:$E$404,4,FALSE)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345</v>
      </c>
      <c r="B2499" t="s">
        <v>232</v>
      </c>
      <c r="C2499" t="s">
        <v>233</v>
      </c>
      <c r="D2499" s="7" t="s">
        <v>485</v>
      </c>
      <c r="E2499" s="10">
        <f>VLOOKUP(A2499,home!$A$2:$E$404,3,FALSE)</f>
        <v>1.5690999999999999</v>
      </c>
      <c r="F2499" s="10">
        <f>VLOOKUP(B2499,home!$B$2:$E$404,3,FALSE)</f>
        <v>0.92700000000000005</v>
      </c>
      <c r="G2499" s="10">
        <f>VLOOKUP(C2499,away!$B$2:$E$404,4,FALSE)</f>
        <v>1.2746</v>
      </c>
      <c r="H2499" s="10">
        <f>VLOOKUP(A2499,away!$A$2:$E$404,3,FALSE)</f>
        <v>1.1701999999999999</v>
      </c>
      <c r="I2499" s="10">
        <f>VLOOKUP(C2499,away!$B$2:$E$404,3,FALSE)</f>
        <v>0.85460000000000003</v>
      </c>
      <c r="J2499" s="10">
        <f>VLOOKUP(B2499,home!$B$2:$E$404,4,FALSE)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346</v>
      </c>
      <c r="B2500" t="s">
        <v>251</v>
      </c>
      <c r="C2500" t="s">
        <v>246</v>
      </c>
      <c r="D2500" s="7" t="s">
        <v>485</v>
      </c>
      <c r="E2500" s="10">
        <f>VLOOKUP(A2500,home!$A$2:$E$404,3,FALSE)</f>
        <v>1.254</v>
      </c>
      <c r="F2500" s="10">
        <f>VLOOKUP(B2500,home!$B$2:$E$404,3,FALSE)</f>
        <v>1.0965</v>
      </c>
      <c r="G2500" s="10">
        <f>VLOOKUP(C2500,away!$B$2:$E$404,4,FALSE)</f>
        <v>1.8441000000000001</v>
      </c>
      <c r="H2500" s="10">
        <f>VLOOKUP(A2500,away!$A$2:$E$404,3,FALSE)</f>
        <v>0.9476</v>
      </c>
      <c r="I2500" s="10">
        <f>VLOOKUP(C2500,away!$B$2:$E$404,3,FALSE)</f>
        <v>0.59360000000000002</v>
      </c>
      <c r="J2500" s="10">
        <f>VLOOKUP(B2500,home!$B$2:$E$404,4,FALSE)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346</v>
      </c>
      <c r="B2501" t="s">
        <v>257</v>
      </c>
      <c r="C2501" t="s">
        <v>324</v>
      </c>
      <c r="D2501" s="7" t="s">
        <v>485</v>
      </c>
      <c r="E2501" s="10">
        <f>VLOOKUP(A2501,home!$A$2:$E$404,3,FALSE)</f>
        <v>1.254</v>
      </c>
      <c r="F2501" s="10">
        <f>VLOOKUP(B2501,home!$B$2:$E$404,3,FALSE)</f>
        <v>1.6447000000000001</v>
      </c>
      <c r="G2501" s="10">
        <f>VLOOKUP(C2501,away!$B$2:$E$404,4,FALSE)</f>
        <v>0.94699999999999995</v>
      </c>
      <c r="H2501" s="10">
        <f>VLOOKUP(A2501,away!$A$2:$E$404,3,FALSE)</f>
        <v>0.9476</v>
      </c>
      <c r="I2501" s="10">
        <f>VLOOKUP(C2501,away!$B$2:$E$404,3,FALSE)</f>
        <v>1.1213</v>
      </c>
      <c r="J2501" s="10">
        <f>VLOOKUP(B2501,home!$B$2:$E$404,4,FALSE)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343</v>
      </c>
      <c r="B2502" s="15" t="s">
        <v>208</v>
      </c>
      <c r="C2502" s="15" t="s">
        <v>210</v>
      </c>
      <c r="D2502" s="21" t="s">
        <v>486</v>
      </c>
      <c r="E2502" s="15">
        <f>VLOOKUP(A2502,home!$A$2:$E$404,3,FALSE)</f>
        <v>1.3976999999999999</v>
      </c>
      <c r="F2502" s="15">
        <f>VLOOKUP(B2502,home!$B$2:$E$404,3,FALSE)</f>
        <v>0.85170000000000001</v>
      </c>
      <c r="G2502" s="15">
        <f>VLOOKUP(C2502,away!$B$2:$E$404,4,FALSE)</f>
        <v>1.6296999999999999</v>
      </c>
      <c r="H2502" s="15">
        <f>VLOOKUP(A2502,away!$A$2:$E$404,3,FALSE)</f>
        <v>1.0585</v>
      </c>
      <c r="I2502" s="15">
        <f>VLOOKUP(C2502,away!$B$2:$E$404,3,FALSE)</f>
        <v>0.73480000000000001</v>
      </c>
      <c r="J2502" s="15">
        <f>VLOOKUP(B2502,home!$B$2:$E$404,4,FALSE)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340</v>
      </c>
      <c r="B2503" t="s">
        <v>153</v>
      </c>
      <c r="C2503" t="s">
        <v>146</v>
      </c>
      <c r="D2503" t="s">
        <v>492</v>
      </c>
      <c r="E2503" s="10">
        <f>VLOOKUP(A2503,home!$A$2:$E$404,3,FALSE)</f>
        <v>1.4705999999999999</v>
      </c>
      <c r="F2503" s="10">
        <f>VLOOKUP(B2503,home!$B$2:$E$404,3,FALSE)</f>
        <v>0.51</v>
      </c>
      <c r="G2503" s="10">
        <f>VLOOKUP(C2503,away!$B$2:$E$404,4,FALSE)</f>
        <v>0.85</v>
      </c>
      <c r="H2503" s="10">
        <f>VLOOKUP(A2503,away!$A$2:$E$404,3,FALSE)</f>
        <v>1.2646999999999999</v>
      </c>
      <c r="I2503" s="10">
        <f>VLOOKUP(C2503,away!$B$2:$E$404,3,FALSE)</f>
        <v>0.29649999999999999</v>
      </c>
      <c r="J2503" s="10">
        <f>VLOOKUP(B2503,home!$B$2:$E$404,4,FALSE)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341</v>
      </c>
      <c r="B2504" t="s">
        <v>170</v>
      </c>
      <c r="C2504" t="s">
        <v>168</v>
      </c>
      <c r="D2504" t="s">
        <v>492</v>
      </c>
      <c r="E2504" s="10">
        <f>VLOOKUP(A2504,home!$A$2:$E$404,3,FALSE)</f>
        <v>1.2188000000000001</v>
      </c>
      <c r="F2504" s="10">
        <f>VLOOKUP(B2504,home!$B$2:$E$404,3,FALSE)</f>
        <v>1.3674999999999999</v>
      </c>
      <c r="G2504" s="10">
        <f>VLOOKUP(C2504,away!$B$2:$E$404,4,FALSE)</f>
        <v>0.82050000000000001</v>
      </c>
      <c r="H2504" s="10">
        <f>VLOOKUP(A2504,away!$A$2:$E$404,3,FALSE)</f>
        <v>1</v>
      </c>
      <c r="I2504" s="10">
        <f>VLOOKUP(C2504,away!$B$2:$E$404,3,FALSE)</f>
        <v>1.5</v>
      </c>
      <c r="J2504" s="10">
        <f>VLOOKUP(B2504,home!$B$2:$E$404,4,FALSE)</f>
        <v>0.66669999999999996</v>
      </c>
      <c r="K2504" s="12">
        <f t="shared" si="3582"/>
        <v>1.3675347345</v>
      </c>
      <c r="L2504" s="12">
        <f t="shared" si="3583"/>
        <v>1.0000499999999999</v>
      </c>
      <c r="M2504" s="13">
        <f t="shared" si="3584"/>
        <v>9.3706779931056985E-2</v>
      </c>
      <c r="N2504" s="13">
        <f t="shared" si="3585"/>
        <v>0.12814727641386794</v>
      </c>
      <c r="O2504" s="13">
        <f t="shared" si="3586"/>
        <v>9.3711465270053515E-2</v>
      </c>
      <c r="P2504" s="13">
        <f t="shared" si="3587"/>
        <v>0.1281536837776886</v>
      </c>
      <c r="Q2504" s="13">
        <f t="shared" si="3588"/>
        <v>8.7622925813768515E-2</v>
      </c>
      <c r="R2504" s="13">
        <f t="shared" si="3589"/>
        <v>4.6858075421658499E-2</v>
      </c>
      <c r="S2504" s="13">
        <f t="shared" si="3590"/>
        <v>4.3815844162703586E-2</v>
      </c>
      <c r="T2504" s="13">
        <f t="shared" si="3591"/>
        <v>8.7627306960059187E-2</v>
      </c>
      <c r="U2504" s="13">
        <f t="shared" si="3592"/>
        <v>6.4080045730938728E-2</v>
      </c>
      <c r="V2504" s="13">
        <f t="shared" si="3593"/>
        <v>6.6580760887085481E-3</v>
      </c>
      <c r="W2504" s="13">
        <f t="shared" si="3594"/>
        <v>3.9942464862948383E-2</v>
      </c>
      <c r="X2504" s="13">
        <f t="shared" si="3595"/>
        <v>3.9944461986191525E-2</v>
      </c>
      <c r="Y2504" s="13">
        <f t="shared" si="3596"/>
        <v>1.9973229604645412E-2</v>
      </c>
      <c r="Z2504" s="13">
        <f t="shared" si="3597"/>
        <v>1.5620139441809861E-2</v>
      </c>
      <c r="AA2504" s="13">
        <f t="shared" si="3598"/>
        <v>2.1361083244408427E-2</v>
      </c>
      <c r="AB2504" s="13">
        <f t="shared" si="3599"/>
        <v>1.4606011651637239E-2</v>
      </c>
      <c r="AC2504" s="13">
        <f t="shared" si="3600"/>
        <v>5.6910034836054051E-4</v>
      </c>
      <c r="AD2504" s="13">
        <f t="shared" si="3601"/>
        <v>1.3655677020406915E-2</v>
      </c>
      <c r="AE2504" s="13">
        <f t="shared" si="3602"/>
        <v>1.3656359804257933E-2</v>
      </c>
      <c r="AF2504" s="13">
        <f t="shared" si="3603"/>
        <v>6.8285213111240715E-3</v>
      </c>
      <c r="AG2504" s="13">
        <f t="shared" si="3604"/>
        <v>2.2762875790632094E-3</v>
      </c>
      <c r="AH2504" s="13">
        <f t="shared" si="3605"/>
        <v>3.9052301121954873E-3</v>
      </c>
      <c r="AI2504" s="13">
        <f t="shared" si="3606"/>
        <v>5.3405378246426608E-3</v>
      </c>
      <c r="AJ2504" s="13">
        <f t="shared" si="3607"/>
        <v>3.6516854880549545E-3</v>
      </c>
      <c r="AK2504" s="13">
        <f t="shared" si="3608"/>
        <v>1.6646022481282454E-3</v>
      </c>
      <c r="AL2504" s="13">
        <f t="shared" si="3609"/>
        <v>3.1132136280951164E-5</v>
      </c>
      <c r="AM2504" s="13">
        <f t="shared" si="3610"/>
        <v>3.7349225297039837E-3</v>
      </c>
      <c r="AN2504" s="13">
        <f t="shared" si="3611"/>
        <v>3.7351092758304682E-3</v>
      </c>
      <c r="AO2504" s="13">
        <f t="shared" si="3612"/>
        <v>1.8676480156471294E-3</v>
      </c>
      <c r="AP2504" s="13">
        <f t="shared" si="3613"/>
        <v>6.2258046601597057E-4</v>
      </c>
      <c r="AQ2504" s="13">
        <f t="shared" si="3614"/>
        <v>1.5565289875981781E-4</v>
      </c>
      <c r="AR2504" s="13">
        <f t="shared" si="3615"/>
        <v>7.8108507474021938E-4</v>
      </c>
      <c r="AS2504" s="13">
        <f t="shared" si="3616"/>
        <v>1.0681609703067786E-3</v>
      </c>
      <c r="AT2504" s="13">
        <f t="shared" si="3617"/>
        <v>7.303736144658715E-4</v>
      </c>
      <c r="AU2504" s="13">
        <f t="shared" si="3618"/>
        <v>3.3293709564813037E-4</v>
      </c>
      <c r="AV2504" s="13">
        <f t="shared" si="3619"/>
        <v>1.138257606755917E-4</v>
      </c>
      <c r="AW2504" s="13">
        <f t="shared" si="3620"/>
        <v>1.182677956590959E-6</v>
      </c>
      <c r="AX2504" s="13">
        <f t="shared" si="3621"/>
        <v>8.5127271500613463E-4</v>
      </c>
      <c r="AY2504" s="13">
        <f t="shared" si="3622"/>
        <v>8.5131527864188469E-4</v>
      </c>
      <c r="AZ2504" s="13">
        <f t="shared" si="3623"/>
        <v>4.2567892220290836E-4</v>
      </c>
      <c r="BA2504" s="13">
        <f t="shared" si="3624"/>
        <v>1.4190006871633948E-4</v>
      </c>
      <c r="BB2504" s="13">
        <f t="shared" si="3625"/>
        <v>3.5476790929943817E-5</v>
      </c>
      <c r="BC2504" s="13">
        <f t="shared" si="3626"/>
        <v>7.0957129538980637E-6</v>
      </c>
      <c r="BD2504" s="13">
        <f t="shared" si="3627"/>
        <v>1.3018735483232599E-4</v>
      </c>
      <c r="BE2504" s="13">
        <f t="shared" si="3628"/>
        <v>1.780357297258822E-4</v>
      </c>
      <c r="BF2504" s="13">
        <f t="shared" si="3629"/>
        <v>1.2173502219109907E-4</v>
      </c>
      <c r="BG2504" s="13">
        <f t="shared" si="3630"/>
        <v>5.5492290417152102E-5</v>
      </c>
      <c r="BH2504" s="13">
        <f t="shared" si="3631"/>
        <v>1.8971908660604237E-5</v>
      </c>
      <c r="BI2504" s="13">
        <f t="shared" si="3632"/>
        <v>5.1889488146275318E-6</v>
      </c>
      <c r="BJ2504" s="14">
        <f t="shared" si="3633"/>
        <v>0.45210316403074163</v>
      </c>
      <c r="BK2504" s="14">
        <f t="shared" si="3634"/>
        <v>0.27378593172344112</v>
      </c>
      <c r="BL2504" s="14">
        <f t="shared" si="3635"/>
        <v>0.25871473076219603</v>
      </c>
      <c r="BM2504" s="14">
        <f t="shared" si="3636"/>
        <v>0.42117362672940928</v>
      </c>
      <c r="BN2504" s="14">
        <f t="shared" si="3637"/>
        <v>0.57820020662809413</v>
      </c>
    </row>
    <row r="2505" spans="1:66" x14ac:dyDescent="0.25">
      <c r="A2505" t="s">
        <v>341</v>
      </c>
      <c r="B2505" t="s">
        <v>487</v>
      </c>
      <c r="C2505" t="s">
        <v>175</v>
      </c>
      <c r="D2505" t="s">
        <v>492</v>
      </c>
      <c r="E2505" s="10">
        <f>VLOOKUP(A2505,home!$A$2:$E$404,3,FALSE)</f>
        <v>1.2188000000000001</v>
      </c>
      <c r="F2505" s="10">
        <f>VLOOKUP(B2505,home!$B$2:$E$404,3,FALSE)</f>
        <v>0.2051</v>
      </c>
      <c r="G2505" s="10">
        <f>VLOOKUP(C2505,away!$B$2:$E$404,4,FALSE)</f>
        <v>0.61539999999999995</v>
      </c>
      <c r="H2505" s="10">
        <f>VLOOKUP(A2505,away!$A$2:$E$404,3,FALSE)</f>
        <v>1</v>
      </c>
      <c r="I2505" s="10">
        <f>VLOOKUP(C2505,away!$B$2:$E$404,3,FALSE)</f>
        <v>1.5</v>
      </c>
      <c r="J2505" s="10">
        <f>VLOOKUP(B2505,home!$B$2:$E$404,4,FALSE)</f>
        <v>2</v>
      </c>
      <c r="K2505" s="12">
        <f t="shared" si="3582"/>
        <v>0.153835156552</v>
      </c>
      <c r="L2505" s="12">
        <f t="shared" si="3583"/>
        <v>3</v>
      </c>
      <c r="M2505" s="13">
        <f t="shared" si="3584"/>
        <v>4.2688096993093526E-2</v>
      </c>
      <c r="N2505" s="13">
        <f t="shared" si="3585"/>
        <v>6.5669300838395051E-3</v>
      </c>
      <c r="O2505" s="13">
        <f t="shared" si="3586"/>
        <v>0.1280642909792806</v>
      </c>
      <c r="P2505" s="13">
        <f t="shared" si="3587"/>
        <v>1.9700790251518517E-2</v>
      </c>
      <c r="Q2505" s="13">
        <f t="shared" si="3588"/>
        <v>5.0511235875674431E-4</v>
      </c>
      <c r="R2505" s="13">
        <f t="shared" si="3589"/>
        <v>0.19209643646892088</v>
      </c>
      <c r="S2505" s="13">
        <f t="shared" si="3590"/>
        <v>2.2730056144053493E-3</v>
      </c>
      <c r="T2505" s="13">
        <f t="shared" si="3591"/>
        <v>1.515337076270233E-3</v>
      </c>
      <c r="U2505" s="13">
        <f t="shared" si="3592"/>
        <v>2.9551185377277772E-2</v>
      </c>
      <c r="V2505" s="13">
        <f t="shared" si="3593"/>
        <v>1.1655605817854063E-4</v>
      </c>
      <c r="W2505" s="13">
        <f t="shared" si="3594"/>
        <v>2.5901346261897913E-5</v>
      </c>
      <c r="X2505" s="13">
        <f t="shared" si="3595"/>
        <v>7.7704038785693746E-5</v>
      </c>
      <c r="Y2505" s="13">
        <f t="shared" si="3596"/>
        <v>1.1655605817854061E-4</v>
      </c>
      <c r="Z2505" s="13">
        <f t="shared" si="3597"/>
        <v>0.19209643646892091</v>
      </c>
      <c r="AA2505" s="13">
        <f t="shared" si="3598"/>
        <v>2.9551185377277776E-2</v>
      </c>
      <c r="AB2505" s="13">
        <f t="shared" si="3599"/>
        <v>2.2730056144053498E-3</v>
      </c>
      <c r="AC2505" s="13">
        <f t="shared" si="3600"/>
        <v>3.3619536481837169E-6</v>
      </c>
      <c r="AD2505" s="13">
        <f t="shared" si="3601"/>
        <v>9.9613441427665662E-7</v>
      </c>
      <c r="AE2505" s="13">
        <f t="shared" si="3602"/>
        <v>2.9884032428299705E-6</v>
      </c>
      <c r="AF2505" s="13">
        <f t="shared" si="3603"/>
        <v>4.4826048642449551E-6</v>
      </c>
      <c r="AG2505" s="13">
        <f t="shared" si="3604"/>
        <v>4.4826048642449559E-6</v>
      </c>
      <c r="AH2505" s="13">
        <f t="shared" si="3605"/>
        <v>0.1440723273516907</v>
      </c>
      <c r="AI2505" s="13">
        <f t="shared" si="3606"/>
        <v>2.2163389032958333E-2</v>
      </c>
      <c r="AJ2505" s="13">
        <f t="shared" si="3607"/>
        <v>1.7047542108040122E-3</v>
      </c>
      <c r="AK2505" s="13">
        <f t="shared" si="3608"/>
        <v>8.7417043633905469E-5</v>
      </c>
      <c r="AL2505" s="13">
        <f t="shared" si="3609"/>
        <v>6.2062399894669202E-8</v>
      </c>
      <c r="AM2505" s="13">
        <f t="shared" si="3610"/>
        <v>3.0648098713416884E-8</v>
      </c>
      <c r="AN2505" s="13">
        <f t="shared" si="3611"/>
        <v>9.1944296140250664E-8</v>
      </c>
      <c r="AO2505" s="13">
        <f t="shared" si="3612"/>
        <v>1.3791644421037598E-7</v>
      </c>
      <c r="AP2505" s="13">
        <f t="shared" si="3613"/>
        <v>1.3791644421037601E-7</v>
      </c>
      <c r="AQ2505" s="13">
        <f t="shared" si="3614"/>
        <v>1.0343733315778201E-7</v>
      </c>
      <c r="AR2505" s="13">
        <f t="shared" si="3615"/>
        <v>8.6443396411014395E-2</v>
      </c>
      <c r="AS2505" s="13">
        <f t="shared" si="3616"/>
        <v>1.3298033419774999E-2</v>
      </c>
      <c r="AT2505" s="13">
        <f t="shared" si="3617"/>
        <v>1.0228525264824072E-3</v>
      </c>
      <c r="AU2505" s="13">
        <f t="shared" si="3618"/>
        <v>5.2450226180343275E-5</v>
      </c>
      <c r="AV2505" s="13">
        <f t="shared" si="3619"/>
        <v>2.0171721889102299E-6</v>
      </c>
      <c r="AW2505" s="13">
        <f t="shared" si="3620"/>
        <v>7.9561491698243748E-10</v>
      </c>
      <c r="AX2505" s="13">
        <f t="shared" si="3621"/>
        <v>7.8579251059993802E-10</v>
      </c>
      <c r="AY2505" s="13">
        <f t="shared" si="3622"/>
        <v>2.3573775317998143E-9</v>
      </c>
      <c r="AZ2505" s="13">
        <f t="shared" si="3623"/>
        <v>3.536066297699721E-9</v>
      </c>
      <c r="BA2505" s="13">
        <f t="shared" si="3624"/>
        <v>3.5360662976997214E-9</v>
      </c>
      <c r="BB2505" s="13">
        <f t="shared" si="3625"/>
        <v>2.6520497232747912E-9</v>
      </c>
      <c r="BC2505" s="13">
        <f t="shared" si="3626"/>
        <v>1.5912298339648745E-9</v>
      </c>
      <c r="BD2505" s="13">
        <f t="shared" si="3627"/>
        <v>4.3221698205507211E-2</v>
      </c>
      <c r="BE2505" s="13">
        <f t="shared" si="3628"/>
        <v>6.649016709887501E-3</v>
      </c>
      <c r="BF2505" s="13">
        <f t="shared" si="3629"/>
        <v>5.1142626324120373E-4</v>
      </c>
      <c r="BG2505" s="13">
        <f t="shared" si="3630"/>
        <v>2.6225113090171644E-5</v>
      </c>
      <c r="BH2505" s="13">
        <f t="shared" si="3631"/>
        <v>1.0085860944551152E-6</v>
      </c>
      <c r="BI2505" s="13">
        <f t="shared" si="3632"/>
        <v>3.1031199947334607E-8</v>
      </c>
      <c r="BJ2505" s="14">
        <f t="shared" si="3633"/>
        <v>8.8210070306768383E-3</v>
      </c>
      <c r="BK2505" s="14">
        <f t="shared" si="3634"/>
        <v>6.4781875290621543E-2</v>
      </c>
      <c r="BL2505" s="14">
        <f t="shared" si="3635"/>
        <v>0.70079214712091076</v>
      </c>
      <c r="BM2505" s="14">
        <f t="shared" si="3636"/>
        <v>0.57686980721395775</v>
      </c>
      <c r="BN2505" s="14">
        <f t="shared" si="3637"/>
        <v>0.38962165713540975</v>
      </c>
    </row>
    <row r="2506" spans="1:66" x14ac:dyDescent="0.25">
      <c r="A2506" t="s">
        <v>341</v>
      </c>
      <c r="B2506" t="s">
        <v>171</v>
      </c>
      <c r="C2506" t="s">
        <v>169</v>
      </c>
      <c r="D2506" t="s">
        <v>492</v>
      </c>
      <c r="E2506" s="10">
        <f>VLOOKUP(A2506,home!$A$2:$E$404,3,FALSE)</f>
        <v>1.2188000000000001</v>
      </c>
      <c r="F2506" s="10">
        <f>VLOOKUP(B2506,home!$B$2:$E$404,3,FALSE)</f>
        <v>0.41020000000000001</v>
      </c>
      <c r="G2506" s="10">
        <f>VLOOKUP(C2506,away!$B$2:$E$404,4,FALSE)</f>
        <v>2.0512000000000001</v>
      </c>
      <c r="H2506" s="10">
        <f>VLOOKUP(A2506,away!$A$2:$E$404,3,FALSE)</f>
        <v>1</v>
      </c>
      <c r="I2506" s="10">
        <f>VLOOKUP(C2506,away!$B$2:$E$404,3,FALSE)</f>
        <v>0.5</v>
      </c>
      <c r="J2506" s="10">
        <f>VLOOKUP(B2506,home!$B$2:$E$404,4,FALSE)</f>
        <v>1.5</v>
      </c>
      <c r="K2506" s="12">
        <f t="shared" si="3582"/>
        <v>1.0255010501120003</v>
      </c>
      <c r="L2506" s="12">
        <f t="shared" si="3583"/>
        <v>0.75</v>
      </c>
      <c r="M2506" s="13">
        <f t="shared" si="3584"/>
        <v>0.16939855106907636</v>
      </c>
      <c r="N2506" s="13">
        <f t="shared" si="3585"/>
        <v>0.17371839200878911</v>
      </c>
      <c r="O2506" s="13">
        <f t="shared" si="3586"/>
        <v>0.12704891330180729</v>
      </c>
      <c r="P2506" s="13">
        <f t="shared" si="3587"/>
        <v>0.13028879400659185</v>
      </c>
      <c r="Q2506" s="13">
        <f t="shared" si="3588"/>
        <v>8.9074196714390666E-2</v>
      </c>
      <c r="R2506" s="13">
        <f t="shared" si="3589"/>
        <v>4.7643342488177726E-2</v>
      </c>
      <c r="S2506" s="13">
        <f t="shared" si="3590"/>
        <v>2.5052117825922374E-2</v>
      </c>
      <c r="T2506" s="13">
        <f t="shared" si="3591"/>
        <v>6.6805647535793003E-2</v>
      </c>
      <c r="U2506" s="13">
        <f t="shared" si="3592"/>
        <v>4.8858297752471941E-2</v>
      </c>
      <c r="V2506" s="13">
        <f t="shared" si="3593"/>
        <v>2.1409144281677472E-3</v>
      </c>
      <c r="W2506" s="13">
        <f t="shared" si="3594"/>
        <v>3.0448560756163513E-2</v>
      </c>
      <c r="X2506" s="13">
        <f t="shared" si="3595"/>
        <v>2.2836420567122637E-2</v>
      </c>
      <c r="Y2506" s="13">
        <f t="shared" si="3596"/>
        <v>8.5636577126709888E-3</v>
      </c>
      <c r="Z2506" s="13">
        <f t="shared" si="3597"/>
        <v>1.1910835622044431E-2</v>
      </c>
      <c r="AA2506" s="13">
        <f t="shared" si="3598"/>
        <v>1.2214574438117985E-2</v>
      </c>
      <c r="AB2506" s="13">
        <f t="shared" si="3599"/>
        <v>6.2630294564805936E-3</v>
      </c>
      <c r="AC2506" s="13">
        <f t="shared" si="3600"/>
        <v>1.0291453098215424E-4</v>
      </c>
      <c r="AD2506" s="13">
        <f t="shared" si="3601"/>
        <v>7.8062577574611811E-3</v>
      </c>
      <c r="AE2506" s="13">
        <f t="shared" si="3602"/>
        <v>5.8546933180958858E-3</v>
      </c>
      <c r="AF2506" s="13">
        <f t="shared" si="3603"/>
        <v>2.1955099942859574E-3</v>
      </c>
      <c r="AG2506" s="13">
        <f t="shared" si="3604"/>
        <v>5.4887749857148935E-4</v>
      </c>
      <c r="AH2506" s="13">
        <f t="shared" si="3605"/>
        <v>2.2332816791333309E-3</v>
      </c>
      <c r="AI2506" s="13">
        <f t="shared" si="3606"/>
        <v>2.2902327071471218E-3</v>
      </c>
      <c r="AJ2506" s="13">
        <f t="shared" si="3607"/>
        <v>1.1743180230901114E-3</v>
      </c>
      <c r="AK2506" s="13">
        <f t="shared" si="3608"/>
        <v>4.0142145528145257E-4</v>
      </c>
      <c r="AL2506" s="13">
        <f t="shared" si="3609"/>
        <v>3.1661687878194974E-6</v>
      </c>
      <c r="AM2506" s="13">
        <f t="shared" si="3610"/>
        <v>1.6010651055442784E-3</v>
      </c>
      <c r="AN2506" s="13">
        <f t="shared" si="3611"/>
        <v>1.2007988291582088E-3</v>
      </c>
      <c r="AO2506" s="13">
        <f t="shared" si="3612"/>
        <v>4.5029956093432832E-4</v>
      </c>
      <c r="AP2506" s="13">
        <f t="shared" si="3613"/>
        <v>1.1257489023358208E-4</v>
      </c>
      <c r="AQ2506" s="13">
        <f t="shared" si="3614"/>
        <v>2.1107791918796638E-5</v>
      </c>
      <c r="AR2506" s="13">
        <f t="shared" si="3615"/>
        <v>3.3499225186999979E-4</v>
      </c>
      <c r="AS2506" s="13">
        <f t="shared" si="3616"/>
        <v>3.4353490607206844E-4</v>
      </c>
      <c r="AT2506" s="13">
        <f t="shared" si="3617"/>
        <v>1.7614770346351677E-4</v>
      </c>
      <c r="AU2506" s="13">
        <f t="shared" si="3618"/>
        <v>6.0213218292217914E-5</v>
      </c>
      <c r="AV2506" s="13">
        <f t="shared" si="3619"/>
        <v>1.5437179647323142E-5</v>
      </c>
      <c r="AW2506" s="13">
        <f t="shared" si="3620"/>
        <v>6.764394618209854E-8</v>
      </c>
      <c r="AX2506" s="13">
        <f t="shared" si="3621"/>
        <v>2.7364899117222284E-4</v>
      </c>
      <c r="AY2506" s="13">
        <f t="shared" si="3622"/>
        <v>2.0523674337916717E-4</v>
      </c>
      <c r="AZ2506" s="13">
        <f t="shared" si="3623"/>
        <v>7.6963778767187688E-5</v>
      </c>
      <c r="BA2506" s="13">
        <f t="shared" si="3624"/>
        <v>1.9240944691796922E-5</v>
      </c>
      <c r="BB2506" s="13">
        <f t="shared" si="3625"/>
        <v>3.6076771297119224E-6</v>
      </c>
      <c r="BC2506" s="13">
        <f t="shared" si="3626"/>
        <v>5.4115156945678864E-7</v>
      </c>
      <c r="BD2506" s="13">
        <f t="shared" si="3627"/>
        <v>4.1874031483749953E-5</v>
      </c>
      <c r="BE2506" s="13">
        <f t="shared" si="3628"/>
        <v>4.2941863259008542E-5</v>
      </c>
      <c r="BF2506" s="13">
        <f t="shared" si="3629"/>
        <v>2.2018462932939587E-5</v>
      </c>
      <c r="BG2506" s="13">
        <f t="shared" si="3630"/>
        <v>7.5266522865272359E-6</v>
      </c>
      <c r="BH2506" s="13">
        <f t="shared" si="3631"/>
        <v>1.9296474559153919E-6</v>
      </c>
      <c r="BI2506" s="13">
        <f t="shared" si="3632"/>
        <v>3.9577109847743697E-7</v>
      </c>
      <c r="BJ2506" s="14">
        <f t="shared" si="3633"/>
        <v>0.41181729932784317</v>
      </c>
      <c r="BK2506" s="14">
        <f t="shared" si="3634"/>
        <v>0.32719169477290749</v>
      </c>
      <c r="BL2506" s="14">
        <f t="shared" si="3635"/>
        <v>0.24917442298956935</v>
      </c>
      <c r="BM2506" s="14">
        <f t="shared" si="3636"/>
        <v>0.26271689402409831</v>
      </c>
      <c r="BN2506" s="14">
        <f t="shared" si="3637"/>
        <v>0.7371721895888329</v>
      </c>
    </row>
    <row r="2507" spans="1:66" x14ac:dyDescent="0.25">
      <c r="A2507" t="s">
        <v>341</v>
      </c>
      <c r="B2507" t="s">
        <v>173</v>
      </c>
      <c r="C2507" t="s">
        <v>415</v>
      </c>
      <c r="D2507" t="s">
        <v>492</v>
      </c>
      <c r="E2507" s="10">
        <f>VLOOKUP(A2507,home!$A$2:$E$404,3,FALSE)</f>
        <v>1.2188000000000001</v>
      </c>
      <c r="F2507" s="10">
        <f>VLOOKUP(B2507,home!$B$2:$E$404,3,FALSE)</f>
        <v>1.8461000000000001</v>
      </c>
      <c r="G2507" s="10">
        <f>VLOOKUP(C2507,away!$B$2:$E$404,4,FALSE)</f>
        <v>2.4613999999999998</v>
      </c>
      <c r="H2507" s="10">
        <f>VLOOKUP(A2507,away!$A$2:$E$404,3,FALSE)</f>
        <v>1</v>
      </c>
      <c r="I2507" s="10">
        <f>VLOOKUP(C2507,away!$B$2:$E$404,3,FALSE)</f>
        <v>0.66669999999999996</v>
      </c>
      <c r="J2507" s="10">
        <f>VLOOKUP(B2507,home!$B$2:$E$404,4,FALSE)</f>
        <v>0.75</v>
      </c>
      <c r="K2507" s="12">
        <f t="shared" si="3582"/>
        <v>5.5382156701520007</v>
      </c>
      <c r="L2507" s="12">
        <f t="shared" si="3583"/>
        <v>0.50002499999999994</v>
      </c>
      <c r="M2507" s="13">
        <f t="shared" si="3584"/>
        <v>2.3857525492108093E-3</v>
      </c>
      <c r="N2507" s="13">
        <f t="shared" si="3585"/>
        <v>1.3212812153144387E-2</v>
      </c>
      <c r="O2507" s="13">
        <f t="shared" si="3586"/>
        <v>1.1929359184191346E-3</v>
      </c>
      <c r="P2507" s="13">
        <f t="shared" si="3587"/>
        <v>6.606736396876021E-3</v>
      </c>
      <c r="Q2507" s="13">
        <f t="shared" si="3588"/>
        <v>3.6587701656659526E-2</v>
      </c>
      <c r="R2507" s="13">
        <f t="shared" si="3589"/>
        <v>2.9824889130376385E-4</v>
      </c>
      <c r="S2507" s="13">
        <f t="shared" si="3590"/>
        <v>4.5739200647868031E-3</v>
      </c>
      <c r="T2507" s="13">
        <f t="shared" si="3591"/>
        <v>1.8294765520871174E-2</v>
      </c>
      <c r="U2507" s="13">
        <f t="shared" si="3592"/>
        <v>1.6517666834239657E-3</v>
      </c>
      <c r="V2507" s="13">
        <f t="shared" si="3593"/>
        <v>1.4073679080340987E-3</v>
      </c>
      <c r="W2507" s="13">
        <f t="shared" si="3594"/>
        <v>6.754352754991938E-2</v>
      </c>
      <c r="X2507" s="13">
        <f t="shared" si="3595"/>
        <v>3.377345236314843E-2</v>
      </c>
      <c r="Y2507" s="13">
        <f t="shared" si="3596"/>
        <v>8.4437852589416447E-3</v>
      </c>
      <c r="Z2507" s="13">
        <f t="shared" si="3597"/>
        <v>4.9710633958054845E-5</v>
      </c>
      <c r="AA2507" s="13">
        <f t="shared" si="3598"/>
        <v>2.7530821195968953E-4</v>
      </c>
      <c r="AB2507" s="13">
        <f t="shared" si="3599"/>
        <v>7.6235812679834058E-4</v>
      </c>
      <c r="AC2507" s="13">
        <f t="shared" si="3600"/>
        <v>2.4358427241542434E-4</v>
      </c>
      <c r="AD2507" s="13">
        <f t="shared" si="3601"/>
        <v>9.35176556735767E-2</v>
      </c>
      <c r="AE2507" s="13">
        <f t="shared" si="3602"/>
        <v>4.676116577818018E-2</v>
      </c>
      <c r="AF2507" s="13">
        <f t="shared" si="3603"/>
        <v>1.169087595911727E-2</v>
      </c>
      <c r="AG2507" s="13">
        <f t="shared" si="3604"/>
        <v>1.9485767504858712E-3</v>
      </c>
      <c r="AH2507" s="13">
        <f t="shared" si="3605"/>
        <v>6.2141399362190905E-6</v>
      </c>
      <c r="AI2507" s="13">
        <f t="shared" si="3606"/>
        <v>3.4415247171285929E-5</v>
      </c>
      <c r="AJ2507" s="13">
        <f t="shared" si="3607"/>
        <v>9.5299530588085021E-5</v>
      </c>
      <c r="AK2507" s="13">
        <f t="shared" si="3608"/>
        <v>1.7592978455368749E-4</v>
      </c>
      <c r="AL2507" s="13">
        <f t="shared" si="3609"/>
        <v>2.6981793712108026E-5</v>
      </c>
      <c r="AM2507" s="13">
        <f t="shared" si="3610"/>
        <v>0.10358418921745631</v>
      </c>
      <c r="AN2507" s="13">
        <f t="shared" si="3611"/>
        <v>5.1794684213458578E-2</v>
      </c>
      <c r="AO2507" s="13">
        <f t="shared" si="3612"/>
        <v>1.294931848691731E-2</v>
      </c>
      <c r="AP2507" s="13">
        <f t="shared" si="3613"/>
        <v>2.1583276588069428E-3</v>
      </c>
      <c r="AQ2507" s="13">
        <f t="shared" si="3614"/>
        <v>2.6980444689873531E-4</v>
      </c>
      <c r="AR2507" s="13">
        <f t="shared" si="3615"/>
        <v>6.2144506432159023E-7</v>
      </c>
      <c r="AS2507" s="13">
        <f t="shared" si="3616"/>
        <v>3.4416967933644496E-6</v>
      </c>
      <c r="AT2507" s="13">
        <f t="shared" si="3617"/>
        <v>9.5304295564614444E-6</v>
      </c>
      <c r="AU2507" s="13">
        <f t="shared" si="3618"/>
        <v>1.7593858104291521E-5</v>
      </c>
      <c r="AV2507" s="13">
        <f t="shared" si="3619"/>
        <v>2.4359645162904513E-5</v>
      </c>
      <c r="AW2507" s="13">
        <f t="shared" si="3620"/>
        <v>2.0755342263172589E-6</v>
      </c>
      <c r="AX2507" s="13">
        <f t="shared" si="3621"/>
        <v>9.5611929984017741E-2</v>
      </c>
      <c r="AY2507" s="13">
        <f t="shared" si="3622"/>
        <v>4.780835529025846E-2</v>
      </c>
      <c r="AZ2507" s="13">
        <f t="shared" si="3623"/>
        <v>1.1952686427005742E-2</v>
      </c>
      <c r="BA2507" s="13">
        <f t="shared" si="3624"/>
        <v>1.9922140102211824E-3</v>
      </c>
      <c r="BB2507" s="13">
        <f t="shared" si="3625"/>
        <v>2.4903920261521155E-4</v>
      </c>
      <c r="BC2507" s="13">
        <f t="shared" si="3626"/>
        <v>2.4905165457534236E-5</v>
      </c>
      <c r="BD2507" s="13">
        <f t="shared" si="3627"/>
        <v>5.178967804790052E-8</v>
      </c>
      <c r="BE2507" s="13">
        <f t="shared" si="3628"/>
        <v>2.8682240651700976E-7</v>
      </c>
      <c r="BF2507" s="13">
        <f t="shared" si="3629"/>
        <v>7.9424217316160546E-7</v>
      </c>
      <c r="BG2507" s="13">
        <f t="shared" si="3630"/>
        <v>1.4662281497663943E-6</v>
      </c>
      <c r="BH2507" s="13">
        <f t="shared" si="3631"/>
        <v>2.0300719287635545E-6</v>
      </c>
      <c r="BI2507" s="13">
        <f t="shared" si="3632"/>
        <v>2.2485952334828023E-6</v>
      </c>
      <c r="BJ2507" s="14">
        <f t="shared" si="3633"/>
        <v>0.66016977276715849</v>
      </c>
      <c r="BK2507" s="14">
        <f t="shared" si="3634"/>
        <v>6.3052698275293723E-2</v>
      </c>
      <c r="BL2507" s="14">
        <f t="shared" si="3635"/>
        <v>4.5549013584052552E-3</v>
      </c>
      <c r="BM2507" s="14">
        <f t="shared" si="3636"/>
        <v>0.61973661571316974</v>
      </c>
      <c r="BN2507" s="14">
        <f t="shared" si="3637"/>
        <v>6.0284187565613635E-2</v>
      </c>
    </row>
    <row r="2508" spans="1:66" x14ac:dyDescent="0.25">
      <c r="A2508" t="s">
        <v>342</v>
      </c>
      <c r="B2508" t="s">
        <v>184</v>
      </c>
      <c r="C2508" t="s">
        <v>179</v>
      </c>
      <c r="D2508" t="s">
        <v>492</v>
      </c>
      <c r="E2508" s="10">
        <f>VLOOKUP(A2508,home!$A$2:$E$404,3,FALSE)</f>
        <v>1.1667000000000001</v>
      </c>
      <c r="F2508" s="10">
        <f>VLOOKUP(B2508,home!$B$2:$E$404,3,FALSE)</f>
        <v>1.1428</v>
      </c>
      <c r="G2508" s="10">
        <f>VLOOKUP(C2508,away!$B$2:$E$404,4,FALSE)</f>
        <v>0.28570000000000001</v>
      </c>
      <c r="H2508" s="10">
        <f>VLOOKUP(A2508,away!$A$2:$E$404,3,FALSE)</f>
        <v>1.0832999999999999</v>
      </c>
      <c r="I2508" s="10">
        <f>VLOOKUP(C2508,away!$B$2:$E$404,3,FALSE)</f>
        <v>0.61539999999999995</v>
      </c>
      <c r="J2508" s="10">
        <f>VLOOKUP(B2508,home!$B$2:$E$404,4,FALSE)</f>
        <v>0.30769999999999997</v>
      </c>
      <c r="K2508" s="12">
        <f t="shared" si="3582"/>
        <v>0.38092516993200004</v>
      </c>
      <c r="L2508" s="12">
        <f t="shared" si="3583"/>
        <v>0.20513214971399996</v>
      </c>
      <c r="M2508" s="13">
        <f t="shared" si="3584"/>
        <v>0.55651713413109594</v>
      </c>
      <c r="N2508" s="13">
        <f t="shared" si="3585"/>
        <v>0.21199138388895739</v>
      </c>
      <c r="O2508" s="13">
        <f t="shared" si="3586"/>
        <v>0.11415955607698618</v>
      </c>
      <c r="P2508" s="13">
        <f t="shared" si="3587"/>
        <v>4.3486248297987647E-2</v>
      </c>
      <c r="Q2508" s="13">
        <f t="shared" si="3588"/>
        <v>4.0376426966010473E-2</v>
      </c>
      <c r="R2508" s="13">
        <f t="shared" si="3589"/>
        <v>1.170889757423405E-2</v>
      </c>
      <c r="S2508" s="13">
        <f t="shared" si="3590"/>
        <v>8.4950384950266747E-4</v>
      </c>
      <c r="T2508" s="13">
        <f t="shared" si="3591"/>
        <v>8.2825032613080465E-3</v>
      </c>
      <c r="U2508" s="13">
        <f t="shared" si="3592"/>
        <v>4.460213798181489E-3</v>
      </c>
      <c r="V2508" s="13">
        <f t="shared" si="3593"/>
        <v>7.37558110452378E-6</v>
      </c>
      <c r="W2508" s="13">
        <f t="shared" si="3594"/>
        <v>5.1267991010915115E-3</v>
      </c>
      <c r="X2508" s="13">
        <f t="shared" si="3595"/>
        <v>1.0516713207587044E-3</v>
      </c>
      <c r="Y2508" s="13">
        <f t="shared" si="3596"/>
        <v>1.0786579940989731E-4</v>
      </c>
      <c r="Z2508" s="13">
        <f t="shared" si="3597"/>
        <v>8.0062377672789E-4</v>
      </c>
      <c r="AA2508" s="13">
        <f t="shared" si="3598"/>
        <v>3.0497774820167114E-4</v>
      </c>
      <c r="AB2508" s="13">
        <f t="shared" si="3599"/>
        <v>5.8086850279600153E-5</v>
      </c>
      <c r="AC2508" s="13">
        <f t="shared" si="3600"/>
        <v>3.6020493752860879E-8</v>
      </c>
      <c r="AD2508" s="13">
        <f t="shared" si="3601"/>
        <v>4.8823170469762707E-4</v>
      </c>
      <c r="AE2508" s="13">
        <f t="shared" si="3602"/>
        <v>1.0015201914315505E-4</v>
      </c>
      <c r="AF2508" s="13">
        <f t="shared" si="3603"/>
        <v>1.0272199492516535E-5</v>
      </c>
      <c r="AG2508" s="13">
        <f t="shared" si="3604"/>
        <v>7.0238612139699205E-7</v>
      </c>
      <c r="AH2508" s="13">
        <f t="shared" si="3605"/>
        <v>4.1058419108083395E-5</v>
      </c>
      <c r="AI2508" s="13">
        <f t="shared" si="3606"/>
        <v>1.5640185275885945E-5</v>
      </c>
      <c r="AJ2508" s="13">
        <f t="shared" si="3607"/>
        <v>2.9788701169924092E-6</v>
      </c>
      <c r="AK2508" s="13">
        <f t="shared" si="3608"/>
        <v>3.7824220184023029E-7</v>
      </c>
      <c r="AL2508" s="13">
        <f t="shared" si="3609"/>
        <v>1.1258565381629629E-10</v>
      </c>
      <c r="AM2508" s="13">
        <f t="shared" si="3610"/>
        <v>3.7195949015626743E-5</v>
      </c>
      <c r="AN2508" s="13">
        <f t="shared" si="3611"/>
        <v>7.6300849822278552E-6</v>
      </c>
      <c r="AO2508" s="13">
        <f t="shared" si="3612"/>
        <v>7.8258786745245341E-7</v>
      </c>
      <c r="AP2508" s="13">
        <f t="shared" si="3613"/>
        <v>5.3511310530205542E-8</v>
      </c>
      <c r="AQ2508" s="13">
        <f t="shared" si="3614"/>
        <v>2.7442225407686162E-9</v>
      </c>
      <c r="AR2508" s="13">
        <f t="shared" si="3615"/>
        <v>1.6844803550999049E-6</v>
      </c>
      <c r="AS2508" s="13">
        <f t="shared" si="3616"/>
        <v>6.4166096551354707E-7</v>
      </c>
      <c r="AT2508" s="13">
        <f t="shared" si="3617"/>
        <v>1.2221240616348956E-7</v>
      </c>
      <c r="AU2508" s="13">
        <f t="shared" si="3618"/>
        <v>1.5517927195208629E-8</v>
      </c>
      <c r="AV2508" s="13">
        <f t="shared" si="3619"/>
        <v>1.4777922634568124E-9</v>
      </c>
      <c r="AW2508" s="13">
        <f t="shared" si="3620"/>
        <v>2.4437341320291515E-13</v>
      </c>
      <c r="AX2508" s="13">
        <f t="shared" si="3621"/>
        <v>2.361478866593272E-6</v>
      </c>
      <c r="AY2508" s="13">
        <f t="shared" si="3622"/>
        <v>4.84415236408458E-7</v>
      </c>
      <c r="AZ2508" s="13">
        <f t="shared" si="3623"/>
        <v>4.9684569399341243E-8</v>
      </c>
      <c r="BA2508" s="13">
        <f t="shared" si="3624"/>
        <v>3.3973008428337626E-9</v>
      </c>
      <c r="BB2508" s="13">
        <f t="shared" si="3625"/>
        <v>1.7422390627891839E-10</v>
      </c>
      <c r="BC2508" s="13">
        <f t="shared" si="3626"/>
        <v>7.1477848853130012E-12</v>
      </c>
      <c r="BD2508" s="13">
        <f t="shared" si="3627"/>
        <v>5.7590179398774187E-8</v>
      </c>
      <c r="BE2508" s="13">
        <f t="shared" si="3628"/>
        <v>2.1937548873892424E-8</v>
      </c>
      <c r="BF2508" s="13">
        <f t="shared" si="3629"/>
        <v>4.1782822663395146E-9</v>
      </c>
      <c r="BG2508" s="13">
        <f t="shared" si="3630"/>
        <v>5.3053762744308081E-10</v>
      </c>
      <c r="BH2508" s="13">
        <f t="shared" si="3631"/>
        <v>5.0523783972268896E-11</v>
      </c>
      <c r="BI2508" s="13">
        <f t="shared" si="3632"/>
        <v>3.8491561990488392E-12</v>
      </c>
      <c r="BJ2508" s="14">
        <f t="shared" si="3633"/>
        <v>0.26758457268173408</v>
      </c>
      <c r="BK2508" s="14">
        <f t="shared" si="3634"/>
        <v>0.60086078240800644</v>
      </c>
      <c r="BL2508" s="14">
        <f t="shared" si="3635"/>
        <v>0.1307543374049531</v>
      </c>
      <c r="BM2508" s="14">
        <f t="shared" si="3636"/>
        <v>2.176018492115794E-2</v>
      </c>
      <c r="BN2508" s="14">
        <f t="shared" si="3637"/>
        <v>0.97823964693527166</v>
      </c>
    </row>
    <row r="2509" spans="1:66" x14ac:dyDescent="0.25">
      <c r="A2509" t="s">
        <v>345</v>
      </c>
      <c r="B2509" t="s">
        <v>245</v>
      </c>
      <c r="C2509" t="s">
        <v>244</v>
      </c>
      <c r="D2509" t="s">
        <v>492</v>
      </c>
      <c r="E2509" s="10">
        <f>VLOOKUP(A2509,home!$A$2:$E$404,3,FALSE)</f>
        <v>1.5690999999999999</v>
      </c>
      <c r="F2509" s="10">
        <f>VLOOKUP(B2509,home!$B$2:$E$404,3,FALSE)</f>
        <v>0.89219999999999999</v>
      </c>
      <c r="G2509" s="10">
        <f>VLOOKUP(C2509,away!$B$2:$E$404,4,FALSE)</f>
        <v>1.5295000000000001</v>
      </c>
      <c r="H2509" s="10">
        <f>VLOOKUP(A2509,away!$A$2:$E$404,3,FALSE)</f>
        <v>1.1701999999999999</v>
      </c>
      <c r="I2509" s="10">
        <f>VLOOKUP(C2509,away!$B$2:$E$404,3,FALSE)</f>
        <v>1.1109</v>
      </c>
      <c r="J2509" s="10">
        <f>VLOOKUP(B2509,home!$B$2:$E$404,4,FALSE)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345</v>
      </c>
      <c r="B2510" t="s">
        <v>241</v>
      </c>
      <c r="C2510" t="s">
        <v>238</v>
      </c>
      <c r="D2510" t="s">
        <v>492</v>
      </c>
      <c r="E2510" s="10">
        <f>VLOOKUP(A2510,home!$A$2:$E$404,3,FALSE)</f>
        <v>1.5690999999999999</v>
      </c>
      <c r="F2510" s="10">
        <f>VLOOKUP(B2510,home!$B$2:$E$404,3,FALSE)</f>
        <v>0.92700000000000005</v>
      </c>
      <c r="G2510" s="10">
        <f>VLOOKUP(C2510,away!$B$2:$E$404,4,FALSE)</f>
        <v>0.52139999999999997</v>
      </c>
      <c r="H2510" s="10">
        <f>VLOOKUP(A2510,away!$A$2:$E$404,3,FALSE)</f>
        <v>1.1701999999999999</v>
      </c>
      <c r="I2510" s="10">
        <f>VLOOKUP(C2510,away!$B$2:$E$404,3,FALSE)</f>
        <v>1.0099</v>
      </c>
      <c r="J2510" s="10">
        <f>VLOOKUP(B2510,home!$B$2:$E$404,4,FALSE)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346</v>
      </c>
      <c r="B2511" t="s">
        <v>324</v>
      </c>
      <c r="C2511" t="s">
        <v>258</v>
      </c>
      <c r="D2511" t="s">
        <v>492</v>
      </c>
      <c r="E2511" s="10">
        <f>VLOOKUP(A2511,home!$A$2:$E$404,3,FALSE)</f>
        <v>1.254</v>
      </c>
      <c r="F2511" s="10">
        <f>VLOOKUP(B2511,home!$B$2:$E$404,3,FALSE)</f>
        <v>0.74429999999999996</v>
      </c>
      <c r="G2511" s="10">
        <f>VLOOKUP(C2511,away!$B$2:$E$404,4,FALSE)</f>
        <v>0.58479999999999999</v>
      </c>
      <c r="H2511" s="10">
        <f>VLOOKUP(A2511,away!$A$2:$E$404,3,FALSE)</f>
        <v>0.9476</v>
      </c>
      <c r="I2511" s="10">
        <f>VLOOKUP(C2511,away!$B$2:$E$404,3,FALSE)</f>
        <v>0.84419999999999995</v>
      </c>
      <c r="J2511" s="10">
        <f>VLOOKUP(B2511,home!$B$2:$E$404,4,FALSE)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346</v>
      </c>
      <c r="B2512" t="s">
        <v>249</v>
      </c>
      <c r="C2512" t="s">
        <v>254</v>
      </c>
      <c r="D2512" t="s">
        <v>492</v>
      </c>
      <c r="E2512" s="10">
        <f>VLOOKUP(A2512,home!$A$2:$E$404,3,FALSE)</f>
        <v>1.254</v>
      </c>
      <c r="F2512" s="10">
        <f>VLOOKUP(B2512,home!$B$2:$E$404,3,FALSE)</f>
        <v>0.90380000000000005</v>
      </c>
      <c r="G2512" s="10">
        <f>VLOOKUP(C2512,away!$B$2:$E$404,4,FALSE)</f>
        <v>1.4952000000000001</v>
      </c>
      <c r="H2512" s="10">
        <f>VLOOKUP(A2512,away!$A$2:$E$404,3,FALSE)</f>
        <v>0.9476</v>
      </c>
      <c r="I2512" s="10">
        <f>VLOOKUP(C2512,away!$B$2:$E$404,3,FALSE)</f>
        <v>0.65959999999999996</v>
      </c>
      <c r="J2512" s="10">
        <f>VLOOKUP(B2512,home!$B$2:$E$404,4,FALSE)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337</v>
      </c>
      <c r="B2513" t="s">
        <v>73</v>
      </c>
      <c r="C2513" t="s">
        <v>83</v>
      </c>
      <c r="D2513" t="s">
        <v>493</v>
      </c>
      <c r="E2513" s="10">
        <f>VLOOKUP(A2513,home!$A$2:$E$404,3,FALSE)</f>
        <v>1.2959000000000001</v>
      </c>
      <c r="F2513" s="10">
        <f>VLOOKUP(B2513,home!$B$2:$E$404,3,FALSE)</f>
        <v>0.96460000000000001</v>
      </c>
      <c r="G2513" s="10">
        <f>VLOOKUP(C2513,away!$B$2:$E$404,4,FALSE)</f>
        <v>0.51439999999999997</v>
      </c>
      <c r="H2513" s="10">
        <f>VLOOKUP(A2513,away!$A$2:$E$404,3,FALSE)</f>
        <v>1</v>
      </c>
      <c r="I2513" s="10">
        <f>VLOOKUP(C2513,away!$B$2:$E$404,3,FALSE)</f>
        <v>0.66669999999999996</v>
      </c>
      <c r="J2513" s="10">
        <f>VLOOKUP(B2513,home!$B$2:$E$404,4,FALSE)</f>
        <v>1</v>
      </c>
      <c r="K2513" s="12">
        <f t="shared" si="3582"/>
        <v>0.64301293201599996</v>
      </c>
      <c r="L2513" s="12">
        <f t="shared" si="3583"/>
        <v>0.66669999999999996</v>
      </c>
      <c r="M2513" s="13">
        <f t="shared" si="3584"/>
        <v>0.26989752420304924</v>
      </c>
      <c r="N2513" s="13">
        <f t="shared" si="3585"/>
        <v>0.173547598381662</v>
      </c>
      <c r="O2513" s="13">
        <f t="shared" si="3586"/>
        <v>0.17994067938617289</v>
      </c>
      <c r="P2513" s="13">
        <f t="shared" si="3587"/>
        <v>0.11570418384105405</v>
      </c>
      <c r="Q2513" s="13">
        <f t="shared" si="3588"/>
        <v>5.5796675039863838E-2</v>
      </c>
      <c r="R2513" s="13">
        <f t="shared" si="3589"/>
        <v>5.9983225473380718E-2</v>
      </c>
      <c r="S2513" s="13">
        <f t="shared" si="3590"/>
        <v>1.2400501077079887E-2</v>
      </c>
      <c r="T2513" s="13">
        <f t="shared" si="3591"/>
        <v>3.7199643249077215E-2</v>
      </c>
      <c r="U2513" s="13">
        <f t="shared" si="3592"/>
        <v>3.8569989683415358E-2</v>
      </c>
      <c r="V2513" s="13">
        <f t="shared" si="3593"/>
        <v>5.9067268445692634E-4</v>
      </c>
      <c r="W2513" s="13">
        <f t="shared" si="3594"/>
        <v>1.1959327871375602E-2</v>
      </c>
      <c r="X2513" s="13">
        <f t="shared" si="3595"/>
        <v>7.9732838918461137E-3</v>
      </c>
      <c r="Y2513" s="13">
        <f t="shared" si="3596"/>
        <v>2.6578941853469011E-3</v>
      </c>
      <c r="Z2513" s="13">
        <f t="shared" si="3597"/>
        <v>1.3330272141034308E-2</v>
      </c>
      <c r="AA2513" s="13">
        <f t="shared" si="3598"/>
        <v>8.5715373739776723E-3</v>
      </c>
      <c r="AB2513" s="13">
        <f t="shared" si="3599"/>
        <v>2.7558046893630533E-3</v>
      </c>
      <c r="AC2513" s="13">
        <f t="shared" si="3600"/>
        <v>1.5826215216797678E-5</v>
      </c>
      <c r="AD2513" s="13">
        <f t="shared" si="3601"/>
        <v>1.9225006198784732E-3</v>
      </c>
      <c r="AE2513" s="13">
        <f t="shared" si="3602"/>
        <v>1.281731163272978E-3</v>
      </c>
      <c r="AF2513" s="13">
        <f t="shared" si="3603"/>
        <v>4.2726508327704707E-4</v>
      </c>
      <c r="AG2513" s="13">
        <f t="shared" si="3604"/>
        <v>9.4952543673602416E-5</v>
      </c>
      <c r="AH2513" s="13">
        <f t="shared" si="3605"/>
        <v>2.2218231091068927E-3</v>
      </c>
      <c r="AI2513" s="13">
        <f t="shared" si="3606"/>
        <v>1.4286609918077282E-3</v>
      </c>
      <c r="AJ2513" s="13">
        <f t="shared" si="3607"/>
        <v>4.5932374659958682E-4</v>
      </c>
      <c r="AK2513" s="13">
        <f t="shared" si="3608"/>
        <v>9.8450369681858172E-5</v>
      </c>
      <c r="AL2513" s="13">
        <f t="shared" si="3609"/>
        <v>2.7138586326191415E-7</v>
      </c>
      <c r="AM2513" s="13">
        <f t="shared" si="3610"/>
        <v>2.4723855207812697E-4</v>
      </c>
      <c r="AN2513" s="13">
        <f t="shared" si="3611"/>
        <v>1.6483394267048724E-4</v>
      </c>
      <c r="AO2513" s="13">
        <f t="shared" si="3612"/>
        <v>5.4947394789206908E-5</v>
      </c>
      <c r="AP2513" s="13">
        <f t="shared" si="3613"/>
        <v>1.2211142701988081E-5</v>
      </c>
      <c r="AQ2513" s="13">
        <f t="shared" si="3614"/>
        <v>2.0352922098538628E-6</v>
      </c>
      <c r="AR2513" s="13">
        <f t="shared" si="3615"/>
        <v>2.962578933683131E-4</v>
      </c>
      <c r="AS2513" s="13">
        <f t="shared" si="3616"/>
        <v>1.9049765664764249E-4</v>
      </c>
      <c r="AT2513" s="13">
        <f t="shared" si="3617"/>
        <v>6.1246228371588909E-5</v>
      </c>
      <c r="AU2513" s="13">
        <f t="shared" si="3618"/>
        <v>1.3127372293378971E-5</v>
      </c>
      <c r="AV2513" s="13">
        <f t="shared" si="3619"/>
        <v>2.1102675370078031E-6</v>
      </c>
      <c r="AW2513" s="13">
        <f t="shared" si="3620"/>
        <v>3.2317286087910861E-9</v>
      </c>
      <c r="AX2513" s="13">
        <f t="shared" si="3621"/>
        <v>2.6496264379857801E-5</v>
      </c>
      <c r="AY2513" s="13">
        <f t="shared" si="3622"/>
        <v>1.7665059462051193E-5</v>
      </c>
      <c r="AZ2513" s="13">
        <f t="shared" si="3623"/>
        <v>5.8886475716747639E-6</v>
      </c>
      <c r="BA2513" s="13">
        <f t="shared" si="3624"/>
        <v>1.3086537786785216E-6</v>
      </c>
      <c r="BB2513" s="13">
        <f t="shared" si="3625"/>
        <v>2.1811986856124254E-7</v>
      </c>
      <c r="BC2513" s="13">
        <f t="shared" si="3626"/>
        <v>2.9084103273956085E-8</v>
      </c>
      <c r="BD2513" s="13">
        <f t="shared" si="3627"/>
        <v>3.2919189584775715E-5</v>
      </c>
      <c r="BE2513" s="13">
        <f t="shared" si="3628"/>
        <v>2.1167464614497201E-5</v>
      </c>
      <c r="BF2513" s="13">
        <f t="shared" si="3629"/>
        <v>6.8054767425563863E-6</v>
      </c>
      <c r="BG2513" s="13">
        <f t="shared" si="3630"/>
        <v>1.4586698513326261E-6</v>
      </c>
      <c r="BH2513" s="13">
        <f t="shared" si="3631"/>
        <v>2.3448589448718364E-7</v>
      </c>
      <c r="BI2513" s="13">
        <f t="shared" si="3632"/>
        <v>3.0155492506119682E-8</v>
      </c>
      <c r="BJ2513" s="14">
        <f t="shared" si="3633"/>
        <v>0.29339374418288755</v>
      </c>
      <c r="BK2513" s="14">
        <f t="shared" si="3634"/>
        <v>0.39862664446618229</v>
      </c>
      <c r="BL2513" s="14">
        <f t="shared" si="3635"/>
        <v>0.29465534968390378</v>
      </c>
      <c r="BM2513" s="14">
        <f t="shared" si="3636"/>
        <v>0.14511846232109174</v>
      </c>
      <c r="BN2513" s="14">
        <f t="shared" si="3637"/>
        <v>0.85486988632518279</v>
      </c>
    </row>
    <row r="2514" spans="1:66" x14ac:dyDescent="0.25">
      <c r="A2514" t="s">
        <v>337</v>
      </c>
      <c r="B2514" t="s">
        <v>80</v>
      </c>
      <c r="C2514" t="s">
        <v>85</v>
      </c>
      <c r="D2514" t="s">
        <v>493</v>
      </c>
      <c r="E2514" s="10">
        <f>VLOOKUP(A2514,home!$A$2:$E$404,3,FALSE)</f>
        <v>1.2959000000000001</v>
      </c>
      <c r="F2514" s="10">
        <f>VLOOKUP(B2514,home!$B$2:$E$404,3,FALSE)</f>
        <v>1.3504</v>
      </c>
      <c r="G2514" s="10">
        <f>VLOOKUP(C2514,away!$B$2:$E$404,4,FALSE)</f>
        <v>1.2861</v>
      </c>
      <c r="H2514" s="10">
        <f>VLOOKUP(A2514,away!$A$2:$E$404,3,FALSE)</f>
        <v>1</v>
      </c>
      <c r="I2514" s="10">
        <f>VLOOKUP(C2514,away!$B$2:$E$404,3,FALSE)</f>
        <v>1</v>
      </c>
      <c r="J2514" s="10">
        <f>VLOOKUP(B2514,home!$B$2:$E$404,4,FALSE)</f>
        <v>1.25</v>
      </c>
      <c r="K2514" s="12">
        <f t="shared" si="3582"/>
        <v>2.2506535992960002</v>
      </c>
      <c r="L2514" s="12">
        <f t="shared" si="3583"/>
        <v>1.25</v>
      </c>
      <c r="M2514" s="13">
        <f t="shared" si="3584"/>
        <v>3.0177652882408517E-2</v>
      </c>
      <c r="N2514" s="13">
        <f t="shared" si="3585"/>
        <v>6.7919443078098038E-2</v>
      </c>
      <c r="O2514" s="13">
        <f t="shared" si="3586"/>
        <v>3.7722066103010647E-2</v>
      </c>
      <c r="P2514" s="13">
        <f t="shared" si="3587"/>
        <v>8.4899303847622551E-2</v>
      </c>
      <c r="Q2514" s="13">
        <f t="shared" si="3588"/>
        <v>7.643156951295059E-2</v>
      </c>
      <c r="R2514" s="13">
        <f t="shared" si="3589"/>
        <v>2.3576291314381652E-2</v>
      </c>
      <c r="S2514" s="13">
        <f t="shared" si="3590"/>
        <v>5.9712163681992649E-2</v>
      </c>
      <c r="T2514" s="13">
        <f t="shared" si="3591"/>
        <v>9.553946189118824E-2</v>
      </c>
      <c r="U2514" s="13">
        <f t="shared" si="3592"/>
        <v>5.3062064904764096E-2</v>
      </c>
      <c r="V2514" s="13">
        <f t="shared" si="3593"/>
        <v>1.8665471682309545E-2</v>
      </c>
      <c r="W2514" s="13">
        <f t="shared" si="3594"/>
        <v>5.7340329008054899E-2</v>
      </c>
      <c r="X2514" s="13">
        <f t="shared" si="3595"/>
        <v>7.1675411260068628E-2</v>
      </c>
      <c r="Y2514" s="13">
        <f t="shared" si="3596"/>
        <v>4.4797132037542889E-2</v>
      </c>
      <c r="Z2514" s="13">
        <f t="shared" si="3597"/>
        <v>9.8234547143256929E-3</v>
      </c>
      <c r="AA2514" s="13">
        <f t="shared" si="3598"/>
        <v>2.2109193710318383E-2</v>
      </c>
      <c r="AB2514" s="13">
        <f t="shared" si="3599"/>
        <v>2.4880068200830281E-2</v>
      </c>
      <c r="AC2514" s="13">
        <f t="shared" si="3600"/>
        <v>3.2819930487771511E-3</v>
      </c>
      <c r="AD2514" s="13">
        <f t="shared" si="3601"/>
        <v>3.2263304466698901E-2</v>
      </c>
      <c r="AE2514" s="13">
        <f t="shared" si="3602"/>
        <v>4.0329130583373625E-2</v>
      </c>
      <c r="AF2514" s="13">
        <f t="shared" si="3603"/>
        <v>2.5205706614608515E-2</v>
      </c>
      <c r="AG2514" s="13">
        <f t="shared" si="3604"/>
        <v>1.0502377756086886E-2</v>
      </c>
      <c r="AH2514" s="13">
        <f t="shared" si="3605"/>
        <v>3.0698295982267785E-3</v>
      </c>
      <c r="AI2514" s="13">
        <f t="shared" si="3606"/>
        <v>6.9091230344744932E-3</v>
      </c>
      <c r="AJ2514" s="13">
        <f t="shared" si="3607"/>
        <v>7.7750213127594616E-3</v>
      </c>
      <c r="AK2514" s="13">
        <f t="shared" si="3608"/>
        <v>5.832959900721732E-3</v>
      </c>
      <c r="AL2514" s="13">
        <f t="shared" si="3609"/>
        <v>3.6933147340473721E-4</v>
      </c>
      <c r="AM2514" s="13">
        <f t="shared" si="3610"/>
        <v>1.4522704464631718E-2</v>
      </c>
      <c r="AN2514" s="13">
        <f t="shared" si="3611"/>
        <v>1.8153380580789646E-2</v>
      </c>
      <c r="AO2514" s="13">
        <f t="shared" si="3612"/>
        <v>1.1345862862993529E-2</v>
      </c>
      <c r="AP2514" s="13">
        <f t="shared" si="3613"/>
        <v>4.7274428595806394E-3</v>
      </c>
      <c r="AQ2514" s="13">
        <f t="shared" si="3614"/>
        <v>1.4773258936189495E-3</v>
      </c>
      <c r="AR2514" s="13">
        <f t="shared" si="3615"/>
        <v>7.674573995566943E-4</v>
      </c>
      <c r="AS2514" s="13">
        <f t="shared" si="3616"/>
        <v>1.7272807586186227E-3</v>
      </c>
      <c r="AT2514" s="13">
        <f t="shared" si="3617"/>
        <v>1.9437553281898645E-3</v>
      </c>
      <c r="AU2514" s="13">
        <f t="shared" si="3618"/>
        <v>1.4582399751804323E-3</v>
      </c>
      <c r="AV2514" s="13">
        <f t="shared" si="3619"/>
        <v>8.2049826219428746E-4</v>
      </c>
      <c r="AW2514" s="13">
        <f t="shared" si="3620"/>
        <v>2.8862403123321771E-5</v>
      </c>
      <c r="AX2514" s="13">
        <f t="shared" si="3621"/>
        <v>5.4475961791392424E-3</v>
      </c>
      <c r="AY2514" s="13">
        <f t="shared" si="3622"/>
        <v>6.8094952239240534E-3</v>
      </c>
      <c r="AZ2514" s="13">
        <f t="shared" si="3623"/>
        <v>4.2559345149525332E-3</v>
      </c>
      <c r="BA2514" s="13">
        <f t="shared" si="3624"/>
        <v>1.7733060478968895E-3</v>
      </c>
      <c r="BB2514" s="13">
        <f t="shared" si="3625"/>
        <v>5.5415813996777784E-4</v>
      </c>
      <c r="BC2514" s="13">
        <f t="shared" si="3626"/>
        <v>1.385395349919444E-4</v>
      </c>
      <c r="BD2514" s="13">
        <f t="shared" si="3627"/>
        <v>1.5988695824097808E-4</v>
      </c>
      <c r="BE2514" s="13">
        <f t="shared" si="3628"/>
        <v>3.5985015804554664E-4</v>
      </c>
      <c r="BF2514" s="13">
        <f t="shared" si="3629"/>
        <v>4.0494902670622207E-4</v>
      </c>
      <c r="BG2514" s="13">
        <f t="shared" si="3630"/>
        <v>3.0379999482925695E-4</v>
      </c>
      <c r="BH2514" s="13">
        <f t="shared" si="3631"/>
        <v>1.7093713795714334E-4</v>
      </c>
      <c r="BI2514" s="13">
        <f t="shared" si="3632"/>
        <v>7.6944056959320304E-5</v>
      </c>
      <c r="BJ2514" s="14">
        <f t="shared" si="3633"/>
        <v>0.59120961251115811</v>
      </c>
      <c r="BK2514" s="14">
        <f t="shared" si="3634"/>
        <v>0.20391541184043918</v>
      </c>
      <c r="BL2514" s="14">
        <f t="shared" si="3635"/>
        <v>0.1931302171359659</v>
      </c>
      <c r="BM2514" s="14">
        <f t="shared" si="3636"/>
        <v>0.67057173664261616</v>
      </c>
      <c r="BN2514" s="14">
        <f t="shared" si="3637"/>
        <v>0.32072632673847201</v>
      </c>
    </row>
    <row r="2515" spans="1:66" x14ac:dyDescent="0.25">
      <c r="A2515" t="s">
        <v>349</v>
      </c>
      <c r="B2515" t="s">
        <v>98</v>
      </c>
      <c r="C2515" t="s">
        <v>102</v>
      </c>
      <c r="D2515" t="s">
        <v>493</v>
      </c>
      <c r="E2515" s="10">
        <f>VLOOKUP(A2515,home!$A$2:$E$404,3,FALSE)</f>
        <v>1.6087</v>
      </c>
      <c r="F2515" s="10">
        <f>VLOOKUP(B2515,home!$B$2:$E$404,3,FALSE)</f>
        <v>0.6734</v>
      </c>
      <c r="G2515" s="10">
        <f>VLOOKUP(C2515,away!$B$2:$E$404,4,FALSE)</f>
        <v>0.9607</v>
      </c>
      <c r="H2515" s="10">
        <f>VLOOKUP(A2515,away!$A$2:$E$404,3,FALSE)</f>
        <v>1.2608999999999999</v>
      </c>
      <c r="I2515" s="10">
        <f>VLOOKUP(C2515,away!$B$2:$E$404,3,FALSE)</f>
        <v>1.1536</v>
      </c>
      <c r="J2515" s="10">
        <f>VLOOKUP(B2515,home!$B$2:$E$404,4,FALSE)</f>
        <v>0.92530000000000001</v>
      </c>
      <c r="K2515" s="12">
        <f t="shared" si="3582"/>
        <v>1.0407249458059999</v>
      </c>
      <c r="L2515" s="12">
        <f t="shared" si="3583"/>
        <v>1.3459175442719999</v>
      </c>
      <c r="M2515" s="13">
        <f t="shared" si="3584"/>
        <v>9.1937848493659824E-2</v>
      </c>
      <c r="N2515" s="13">
        <f t="shared" si="3585"/>
        <v>9.5682012391084356E-2</v>
      </c>
      <c r="O2515" s="13">
        <f t="shared" si="3586"/>
        <v>0.12374076327023779</v>
      </c>
      <c r="P2515" s="13">
        <f t="shared" si="3587"/>
        <v>0.12878009914841129</v>
      </c>
      <c r="Q2515" s="13">
        <f t="shared" si="3588"/>
        <v>4.9789328580160136E-2</v>
      </c>
      <c r="R2515" s="13">
        <f t="shared" si="3589"/>
        <v>8.3272432113510694E-2</v>
      </c>
      <c r="S2515" s="13">
        <f t="shared" si="3590"/>
        <v>4.5096535889183685E-2</v>
      </c>
      <c r="T2515" s="13">
        <f t="shared" si="3591"/>
        <v>6.7012330853560814E-2</v>
      </c>
      <c r="U2515" s="13">
        <f t="shared" si="3592"/>
        <v>8.6663697398467229E-2</v>
      </c>
      <c r="V2515" s="13">
        <f t="shared" si="3593"/>
        <v>7.0186743402219426E-3</v>
      </c>
      <c r="W2515" s="13">
        <f t="shared" si="3594"/>
        <v>1.727233209610143E-2</v>
      </c>
      <c r="X2515" s="13">
        <f t="shared" si="3595"/>
        <v>2.3247134798635279E-2</v>
      </c>
      <c r="Y2515" s="13">
        <f t="shared" si="3596"/>
        <v>1.5644363289769678E-2</v>
      </c>
      <c r="Z2515" s="13">
        <f t="shared" si="3597"/>
        <v>3.7359275778591043E-2</v>
      </c>
      <c r="AA2515" s="13">
        <f t="shared" si="3598"/>
        <v>3.8880730260025566E-2</v>
      </c>
      <c r="AB2515" s="13">
        <f t="shared" si="3599"/>
        <v>2.0232072946381404E-2</v>
      </c>
      <c r="AC2515" s="13">
        <f t="shared" si="3600"/>
        <v>6.1445421569668085E-4</v>
      </c>
      <c r="AD2515" s="13">
        <f t="shared" si="3601"/>
        <v>4.4939367211645981E-3</v>
      </c>
      <c r="AE2515" s="13">
        <f t="shared" si="3602"/>
        <v>6.048468275863618E-3</v>
      </c>
      <c r="AF2515" s="13">
        <f t="shared" si="3603"/>
        <v>4.0703697842287296E-3</v>
      </c>
      <c r="AG2515" s="13">
        <f t="shared" si="3604"/>
        <v>1.8261273680893607E-3</v>
      </c>
      <c r="AH2515" s="13">
        <f t="shared" si="3605"/>
        <v>1.2570626177925419E-2</v>
      </c>
      <c r="AI2515" s="13">
        <f t="shared" si="3606"/>
        <v>1.3082564247768914E-2</v>
      </c>
      <c r="AJ2515" s="13">
        <f t="shared" si="3607"/>
        <v>6.8076754838814072E-3</v>
      </c>
      <c r="AK2515" s="13">
        <f t="shared" si="3608"/>
        <v>2.3616392330091046E-3</v>
      </c>
      <c r="AL2515" s="13">
        <f t="shared" si="3609"/>
        <v>3.4427377240630038E-5</v>
      </c>
      <c r="AM2515" s="13">
        <f t="shared" si="3610"/>
        <v>9.3539041011792413E-4</v>
      </c>
      <c r="AN2515" s="13">
        <f t="shared" si="3611"/>
        <v>1.2589583637214951E-3</v>
      </c>
      <c r="AO2515" s="13">
        <f t="shared" si="3612"/>
        <v>8.4722707462036521E-4</v>
      </c>
      <c r="AP2515" s="13">
        <f t="shared" si="3613"/>
        <v>3.8009926123793076E-4</v>
      </c>
      <c r="AQ2515" s="13">
        <f t="shared" si="3614"/>
        <v>1.2789556606623931E-4</v>
      </c>
      <c r="AR2515" s="13">
        <f t="shared" si="3615"/>
        <v>3.3838052630709402E-3</v>
      </c>
      <c r="AS2515" s="13">
        <f t="shared" si="3616"/>
        <v>3.5216105490275614E-3</v>
      </c>
      <c r="AT2515" s="13">
        <f t="shared" si="3617"/>
        <v>1.8325139738932731E-3</v>
      </c>
      <c r="AU2515" s="13">
        <f t="shared" si="3618"/>
        <v>6.3571433538960487E-4</v>
      </c>
      <c r="AV2515" s="13">
        <f t="shared" si="3619"/>
        <v>1.6540094181161091E-4</v>
      </c>
      <c r="AW2515" s="13">
        <f t="shared" si="3620"/>
        <v>1.3395405238759485E-6</v>
      </c>
      <c r="AX2515" s="13">
        <f t="shared" si="3621"/>
        <v>1.6224735564623809E-4</v>
      </c>
      <c r="AY2515" s="13">
        <f t="shared" si="3622"/>
        <v>2.1837156247601054E-4</v>
      </c>
      <c r="AZ2515" s="13">
        <f t="shared" si="3623"/>
        <v>1.4695505855327588E-4</v>
      </c>
      <c r="BA2515" s="13">
        <f t="shared" si="3624"/>
        <v>6.5929797175457669E-5</v>
      </c>
      <c r="BB2515" s="13">
        <f t="shared" si="3625"/>
        <v>2.2184017677185761E-5</v>
      </c>
      <c r="BC2515" s="13">
        <f t="shared" si="3626"/>
        <v>5.9715717188329009E-6</v>
      </c>
      <c r="BD2515" s="13">
        <f t="shared" si="3627"/>
        <v>7.5905381166118356E-4</v>
      </c>
      <c r="BE2515" s="13">
        <f t="shared" si="3628"/>
        <v>7.8996623700492298E-4</v>
      </c>
      <c r="BF2515" s="13">
        <f t="shared" si="3629"/>
        <v>4.1106878459775905E-4</v>
      </c>
      <c r="BG2515" s="13">
        <f t="shared" si="3630"/>
        <v>1.4260317952434704E-4</v>
      </c>
      <c r="BH2515" s="13">
        <f t="shared" si="3631"/>
        <v>3.7102671570559828E-5</v>
      </c>
      <c r="BI2515" s="13">
        <f t="shared" si="3632"/>
        <v>7.7227351719057421E-6</v>
      </c>
      <c r="BJ2515" s="14">
        <f t="shared" si="3633"/>
        <v>0.28925763419766898</v>
      </c>
      <c r="BK2515" s="14">
        <f t="shared" si="3634"/>
        <v>0.27370041102689008</v>
      </c>
      <c r="BL2515" s="14">
        <f t="shared" si="3635"/>
        <v>0.39929876361393118</v>
      </c>
      <c r="BM2515" s="14">
        <f t="shared" si="3636"/>
        <v>0.4261965685980651</v>
      </c>
      <c r="BN2515" s="14">
        <f t="shared" si="3637"/>
        <v>0.57320248399706408</v>
      </c>
    </row>
    <row r="2516" spans="1:66" x14ac:dyDescent="0.25">
      <c r="A2516" t="s">
        <v>349</v>
      </c>
      <c r="B2516" t="s">
        <v>100</v>
      </c>
      <c r="C2516" t="s">
        <v>101</v>
      </c>
      <c r="D2516" t="s">
        <v>493</v>
      </c>
      <c r="E2516" s="10">
        <f>VLOOKUP(A2516,home!$A$2:$E$404,3,FALSE)</f>
        <v>1.6087</v>
      </c>
      <c r="F2516" s="10">
        <f>VLOOKUP(B2516,home!$B$2:$E$404,3,FALSE)</f>
        <v>0.93240000000000001</v>
      </c>
      <c r="G2516" s="10">
        <f>VLOOKUP(C2516,away!$B$2:$E$404,4,FALSE)</f>
        <v>0.88060000000000005</v>
      </c>
      <c r="H2516" s="10">
        <f>VLOOKUP(A2516,away!$A$2:$E$404,3,FALSE)</f>
        <v>1.2608999999999999</v>
      </c>
      <c r="I2516" s="10">
        <f>VLOOKUP(C2516,away!$B$2:$E$404,3,FALSE)</f>
        <v>0.99139999999999995</v>
      </c>
      <c r="J2516" s="10">
        <f>VLOOKUP(B2516,home!$B$2:$E$404,4,FALSE)</f>
        <v>0.79310000000000003</v>
      </c>
      <c r="K2516" s="12">
        <f t="shared" si="3582"/>
        <v>1.320857625528</v>
      </c>
      <c r="L2516" s="12">
        <f t="shared" si="3583"/>
        <v>0.99141961980599991</v>
      </c>
      <c r="M2516" s="13">
        <f t="shared" si="3584"/>
        <v>9.9035466519223209E-2</v>
      </c>
      <c r="N2516" s="13">
        <f t="shared" si="3585"/>
        <v>0.13081175114963894</v>
      </c>
      <c r="O2516" s="13">
        <f t="shared" si="3586"/>
        <v>9.8185704563798104E-2</v>
      </c>
      <c r="P2516" s="13">
        <f t="shared" si="3587"/>
        <v>0.1296893365909321</v>
      </c>
      <c r="Q2516" s="13">
        <f t="shared" si="3588"/>
        <v>8.6391849507335861E-2</v>
      </c>
      <c r="R2516" s="13">
        <f t="shared" si="3589"/>
        <v>4.8671616944512469E-2</v>
      </c>
      <c r="S2516" s="13">
        <f t="shared" si="3590"/>
        <v>4.2457830049529209E-2</v>
      </c>
      <c r="T2516" s="13">
        <f t="shared" si="3591"/>
        <v>8.5650574592900069E-2</v>
      </c>
      <c r="U2516" s="13">
        <f t="shared" si="3592"/>
        <v>6.4288276387937132E-2</v>
      </c>
      <c r="V2516" s="13">
        <f t="shared" si="3593"/>
        <v>6.1777282710972423E-3</v>
      </c>
      <c r="W2516" s="13">
        <f t="shared" si="3594"/>
        <v>3.8037111068410664E-2</v>
      </c>
      <c r="X2516" s="13">
        <f t="shared" si="3595"/>
        <v>3.7710738193962284E-2</v>
      </c>
      <c r="Y2516" s="13">
        <f t="shared" si="3596"/>
        <v>1.8693582861430844E-2</v>
      </c>
      <c r="Z2516" s="13">
        <f t="shared" si="3597"/>
        <v>1.6084665322157275E-2</v>
      </c>
      <c r="AA2516" s="13">
        <f t="shared" si="3598"/>
        <v>2.1245552844837225E-2</v>
      </c>
      <c r="AB2516" s="13">
        <f t="shared" si="3599"/>
        <v>1.403117524183067E-2</v>
      </c>
      <c r="AC2516" s="13">
        <f t="shared" si="3600"/>
        <v>5.0561777845650182E-4</v>
      </c>
      <c r="AD2516" s="13">
        <f t="shared" si="3601"/>
        <v>1.2560402051941422E-2</v>
      </c>
      <c r="AE2516" s="13">
        <f t="shared" si="3602"/>
        <v>1.2452629026946264E-2</v>
      </c>
      <c r="AF2516" s="13">
        <f t="shared" si="3603"/>
        <v>6.1728903677401113E-3</v>
      </c>
      <c r="AG2516" s="13">
        <f t="shared" si="3604"/>
        <v>2.0399748738296739E-3</v>
      </c>
      <c r="AH2516" s="13">
        <f t="shared" si="3605"/>
        <v>3.9866631945999782E-3</v>
      </c>
      <c r="AI2516" s="13">
        <f t="shared" si="3606"/>
        <v>5.2658144809991994E-3</v>
      </c>
      <c r="AJ2516" s="13">
        <f t="shared" si="3607"/>
        <v>3.4776956059217796E-3</v>
      </c>
      <c r="AK2516" s="13">
        <f t="shared" si="3608"/>
        <v>1.531180253449001E-3</v>
      </c>
      <c r="AL2516" s="13">
        <f t="shared" si="3609"/>
        <v>2.6484747964054506E-5</v>
      </c>
      <c r="AM2516" s="13">
        <f t="shared" si="3610"/>
        <v>3.3181005660008734E-3</v>
      </c>
      <c r="AN2516" s="13">
        <f t="shared" si="3611"/>
        <v>3.2896300016226586E-3</v>
      </c>
      <c r="AO2516" s="13">
        <f t="shared" si="3612"/>
        <v>1.6307018627555734E-3</v>
      </c>
      <c r="AP2516" s="13">
        <f t="shared" si="3613"/>
        <v>5.389032735966889E-4</v>
      </c>
      <c r="AQ2516" s="13">
        <f t="shared" si="3614"/>
        <v>1.3356981965535948E-4</v>
      </c>
      <c r="AR2516" s="13">
        <f t="shared" si="3615"/>
        <v>7.9049122173697702E-4</v>
      </c>
      <c r="AS2516" s="13">
        <f t="shared" si="3616"/>
        <v>1.0441263581442313E-3</v>
      </c>
      <c r="AT2516" s="13">
        <f t="shared" si="3617"/>
        <v>6.8957113108479378E-4</v>
      </c>
      <c r="AU2516" s="13">
        <f t="shared" si="3618"/>
        <v>3.0360842894577275E-4</v>
      </c>
      <c r="AV2516" s="13">
        <f t="shared" si="3619"/>
        <v>1.002558771368999E-4</v>
      </c>
      <c r="AW2516" s="13">
        <f t="shared" si="3620"/>
        <v>9.6340048501983425E-7</v>
      </c>
      <c r="AX2516" s="13">
        <f t="shared" si="3621"/>
        <v>7.3045640581183801E-4</v>
      </c>
      <c r="AY2516" s="13">
        <f t="shared" si="3622"/>
        <v>7.2418881213482951E-4</v>
      </c>
      <c r="AZ2516" s="13">
        <f t="shared" si="3623"/>
        <v>3.5898749839723566E-4</v>
      </c>
      <c r="BA2516" s="13">
        <f t="shared" si="3624"/>
        <v>1.1863574972536482E-4</v>
      </c>
      <c r="BB2516" s="13">
        <f t="shared" si="3625"/>
        <v>2.940445247203023E-5</v>
      </c>
      <c r="BC2516" s="13">
        <f t="shared" si="3626"/>
        <v>5.8304302180847628E-6</v>
      </c>
      <c r="BD2516" s="13">
        <f t="shared" si="3627"/>
        <v>1.3061808441907561E-4</v>
      </c>
      <c r="BE2516" s="13">
        <f t="shared" si="3628"/>
        <v>1.725278928367961E-4</v>
      </c>
      <c r="BF2516" s="13">
        <f t="shared" si="3629"/>
        <v>1.1394239143487986E-4</v>
      </c>
      <c r="BG2516" s="13">
        <f t="shared" si="3630"/>
        <v>5.0167225532552462E-5</v>
      </c>
      <c r="BH2516" s="13">
        <f t="shared" si="3631"/>
        <v>1.6565940599063716E-5</v>
      </c>
      <c r="BI2516" s="13">
        <f t="shared" si="3632"/>
        <v>4.376249792863439E-6</v>
      </c>
      <c r="BJ2516" s="14">
        <f t="shared" si="3633"/>
        <v>0.44139991256652661</v>
      </c>
      <c r="BK2516" s="14">
        <f t="shared" si="3634"/>
        <v>0.27861665276933711</v>
      </c>
      <c r="BL2516" s="14">
        <f t="shared" si="3635"/>
        <v>0.26409993031954943</v>
      </c>
      <c r="BM2516" s="14">
        <f t="shared" si="3636"/>
        <v>0.40669221029047992</v>
      </c>
      <c r="BN2516" s="14">
        <f t="shared" si="3637"/>
        <v>0.59278572527544071</v>
      </c>
    </row>
    <row r="2517" spans="1:66" x14ac:dyDescent="0.25">
      <c r="A2517" t="s">
        <v>349</v>
      </c>
      <c r="B2517" t="s">
        <v>104</v>
      </c>
      <c r="C2517" t="s">
        <v>107</v>
      </c>
      <c r="D2517" t="s">
        <v>493</v>
      </c>
      <c r="E2517" s="10">
        <f>VLOOKUP(A2517,home!$A$2:$E$404,3,FALSE)</f>
        <v>1.6087</v>
      </c>
      <c r="F2517" s="10">
        <f>VLOOKUP(B2517,home!$B$2:$E$404,3,FALSE)</f>
        <v>1.1867000000000001</v>
      </c>
      <c r="G2517" s="10">
        <f>VLOOKUP(C2517,away!$B$2:$E$404,4,FALSE)</f>
        <v>1.6577</v>
      </c>
      <c r="H2517" s="10">
        <f>VLOOKUP(A2517,away!$A$2:$E$404,3,FALSE)</f>
        <v>1.2608999999999999</v>
      </c>
      <c r="I2517" s="10">
        <f>VLOOKUP(C2517,away!$B$2:$E$404,3,FALSE)</f>
        <v>0.85919999999999996</v>
      </c>
      <c r="J2517" s="10">
        <f>VLOOKUP(B2517,home!$B$2:$E$404,4,FALSE)</f>
        <v>1.0814999999999999</v>
      </c>
      <c r="K2517" s="12">
        <f t="shared" si="3582"/>
        <v>3.1646227195330003</v>
      </c>
      <c r="L2517" s="12">
        <f t="shared" si="3583"/>
        <v>1.1716595503199998</v>
      </c>
      <c r="M2517" s="13">
        <f t="shared" si="3584"/>
        <v>1.3085084701403E-2</v>
      </c>
      <c r="N2517" s="13">
        <f t="shared" si="3585"/>
        <v>4.1409356333073619E-2</v>
      </c>
      <c r="O2517" s="13">
        <f t="shared" si="3586"/>
        <v>1.5331264457144949E-2</v>
      </c>
      <c r="P2517" s="13">
        <f t="shared" si="3587"/>
        <v>4.8517667820249667E-2</v>
      </c>
      <c r="Q2517" s="13">
        <f t="shared" si="3588"/>
        <v>6.5522494926441271E-2</v>
      </c>
      <c r="R2517" s="13">
        <f t="shared" si="3589"/>
        <v>8.9815112098477253E-3</v>
      </c>
      <c r="S2517" s="13">
        <f t="shared" si="3590"/>
        <v>4.4974185196976539E-2</v>
      </c>
      <c r="T2517" s="13">
        <f t="shared" si="3591"/>
        <v>7.6770056941358647E-2</v>
      </c>
      <c r="U2517" s="13">
        <f t="shared" si="3592"/>
        <v>2.8423094430424432E-2</v>
      </c>
      <c r="V2517" s="13">
        <f t="shared" si="3593"/>
        <v>1.8528666863979831E-2</v>
      </c>
      <c r="W2517" s="13">
        <f t="shared" si="3594"/>
        <v>6.9117992028233918E-2</v>
      </c>
      <c r="X2517" s="13">
        <f t="shared" si="3595"/>
        <v>8.0982755458821887E-2</v>
      </c>
      <c r="Y2517" s="13">
        <f t="shared" si="3596"/>
        <v>4.7442109422278896E-2</v>
      </c>
      <c r="Z2517" s="13">
        <f t="shared" si="3597"/>
        <v>3.5077577951080734E-3</v>
      </c>
      <c r="AA2517" s="13">
        <f t="shared" si="3598"/>
        <v>1.1100730013017989E-2</v>
      </c>
      <c r="AB2517" s="13">
        <f t="shared" si="3599"/>
        <v>1.7564811201299303E-2</v>
      </c>
      <c r="AC2517" s="13">
        <f t="shared" si="3600"/>
        <v>4.293856920745861E-3</v>
      </c>
      <c r="AD2517" s="13">
        <f t="shared" si="3601"/>
        <v>5.4683091975262471E-2</v>
      </c>
      <c r="AE2517" s="13">
        <f t="shared" si="3602"/>
        <v>6.4069966953843219E-2</v>
      </c>
      <c r="AF2517" s="13">
        <f t="shared" si="3603"/>
        <v>3.7534094335078608E-2</v>
      </c>
      <c r="AG2517" s="13">
        <f t="shared" si="3604"/>
        <v>1.465906003010221E-2</v>
      </c>
      <c r="AH2517" s="13">
        <f t="shared" si="3605"/>
        <v>1.0274744802119501E-3</v>
      </c>
      <c r="AI2517" s="13">
        <f t="shared" si="3606"/>
        <v>3.2515690838190972E-3</v>
      </c>
      <c r="AJ2517" s="13">
        <f t="shared" si="3607"/>
        <v>5.1449946983925104E-3</v>
      </c>
      <c r="AK2517" s="13">
        <f t="shared" si="3608"/>
        <v>5.4273223714699243E-3</v>
      </c>
      <c r="AL2517" s="13">
        <f t="shared" si="3609"/>
        <v>6.3684088717007824E-4</v>
      </c>
      <c r="AM2517" s="13">
        <f t="shared" si="3610"/>
        <v>3.4610271047845642E-2</v>
      </c>
      <c r="AN2517" s="13">
        <f t="shared" si="3611"/>
        <v>4.0551454612372133E-2</v>
      </c>
      <c r="AO2517" s="13">
        <f t="shared" si="3612"/>
        <v>2.3756249537976913E-2</v>
      </c>
      <c r="AP2517" s="13">
        <f t="shared" si="3613"/>
        <v>9.2780788836519072E-3</v>
      </c>
      <c r="AQ2517" s="13">
        <f t="shared" si="3614"/>
        <v>2.7176874331632708E-3</v>
      </c>
      <c r="AR2517" s="13">
        <f t="shared" si="3615"/>
        <v>2.4077005749008172E-4</v>
      </c>
      <c r="AS2517" s="13">
        <f t="shared" si="3616"/>
        <v>7.6194639411637918E-4</v>
      </c>
      <c r="AT2517" s="13">
        <f t="shared" si="3617"/>
        <v>1.2056364349434701E-3</v>
      </c>
      <c r="AU2517" s="13">
        <f t="shared" si="3618"/>
        <v>1.2717948178396249E-3</v>
      </c>
      <c r="AV2517" s="13">
        <f t="shared" si="3619"/>
        <v>1.0061876937799026E-3</v>
      </c>
      <c r="AW2517" s="13">
        <f t="shared" si="3620"/>
        <v>6.5592142426012273E-5</v>
      </c>
      <c r="AX2517" s="13">
        <f t="shared" si="3621"/>
        <v>1.8254741681201263E-2</v>
      </c>
      <c r="AY2517" s="13">
        <f t="shared" si="3622"/>
        <v>2.1388342429404031E-2</v>
      </c>
      <c r="AZ2517" s="13">
        <f t="shared" si="3623"/>
        <v>1.2529927836462854E-2</v>
      </c>
      <c r="BA2517" s="13">
        <f t="shared" si="3624"/>
        <v>4.8936032048040364E-3</v>
      </c>
      <c r="BB2517" s="13">
        <f t="shared" si="3625"/>
        <v>1.4334092325963023E-3</v>
      </c>
      <c r="BC2517" s="13">
        <f t="shared" si="3626"/>
        <v>3.3589352337766378E-4</v>
      </c>
      <c r="BD2517" s="13">
        <f t="shared" si="3627"/>
        <v>4.7016756214891574E-5</v>
      </c>
      <c r="BE2517" s="13">
        <f t="shared" si="3628"/>
        <v>1.4879029491639024E-4</v>
      </c>
      <c r="BF2517" s="13">
        <f t="shared" si="3629"/>
        <v>2.3543257386921212E-4</v>
      </c>
      <c r="BG2517" s="13">
        <f t="shared" si="3630"/>
        <v>2.4835175739487995E-4</v>
      </c>
      <c r="BH2517" s="13">
        <f t="shared" si="3631"/>
        <v>1.9648490347194626E-4</v>
      </c>
      <c r="BI2517" s="13">
        <f t="shared" si="3632"/>
        <v>1.2436011791451386E-4</v>
      </c>
      <c r="BJ2517" s="14">
        <f t="shared" si="3633"/>
        <v>0.72194063782735074</v>
      </c>
      <c r="BK2517" s="14">
        <f t="shared" si="3634"/>
        <v>0.15142464481992901</v>
      </c>
      <c r="BL2517" s="14">
        <f t="shared" si="3635"/>
        <v>0.10173954374757917</v>
      </c>
      <c r="BM2517" s="14">
        <f t="shared" si="3636"/>
        <v>0.76444245445482883</v>
      </c>
      <c r="BN2517" s="14">
        <f t="shared" si="3637"/>
        <v>0.19284737944816022</v>
      </c>
    </row>
    <row r="2518" spans="1:66" x14ac:dyDescent="0.25">
      <c r="A2518" t="s">
        <v>341</v>
      </c>
      <c r="B2518" t="s">
        <v>174</v>
      </c>
      <c r="C2518" t="s">
        <v>167</v>
      </c>
      <c r="D2518" t="s">
        <v>493</v>
      </c>
      <c r="E2518" s="10">
        <f>VLOOKUP(A2518,home!$A$2:$E$404,3,FALSE)</f>
        <v>1.2188000000000001</v>
      </c>
      <c r="F2518" s="10">
        <f>VLOOKUP(B2518,home!$B$2:$E$404,3,FALSE)</f>
        <v>1.2306999999999999</v>
      </c>
      <c r="G2518" s="10">
        <f>VLOOKUP(C2518,away!$B$2:$E$404,4,FALSE)</f>
        <v>0.82050000000000001</v>
      </c>
      <c r="H2518" s="10">
        <f>VLOOKUP(A2518,away!$A$2:$E$404,3,FALSE)</f>
        <v>1</v>
      </c>
      <c r="I2518" s="10">
        <f>VLOOKUP(C2518,away!$B$2:$E$404,3,FALSE)</f>
        <v>0.66669999999999996</v>
      </c>
      <c r="J2518" s="10">
        <f>VLOOKUP(B2518,home!$B$2:$E$404,4,FALSE)</f>
        <v>0.5</v>
      </c>
      <c r="K2518" s="12">
        <f t="shared" si="3582"/>
        <v>1.23073125978</v>
      </c>
      <c r="L2518" s="12">
        <f t="shared" si="3583"/>
        <v>0.33334999999999998</v>
      </c>
      <c r="M2518" s="13">
        <f t="shared" si="3584"/>
        <v>0.20928019901141631</v>
      </c>
      <c r="N2518" s="13">
        <f t="shared" si="3585"/>
        <v>0.25756768297632948</v>
      </c>
      <c r="O2518" s="13">
        <f t="shared" si="3586"/>
        <v>6.9763554340455627E-2</v>
      </c>
      <c r="P2518" s="13">
        <f t="shared" si="3587"/>
        <v>8.5860187120159442E-2</v>
      </c>
      <c r="Q2518" s="13">
        <f t="shared" si="3588"/>
        <v>0.15849829947403687</v>
      </c>
      <c r="R2518" s="13">
        <f t="shared" si="3589"/>
        <v>1.1627840419695442E-2</v>
      </c>
      <c r="S2518" s="13">
        <f t="shared" si="3590"/>
        <v>8.8063416500127785E-3</v>
      </c>
      <c r="T2518" s="13">
        <f t="shared" si="3591"/>
        <v>5.2835408129670192E-2</v>
      </c>
      <c r="U2518" s="13">
        <f t="shared" si="3592"/>
        <v>1.4310746688252574E-2</v>
      </c>
      <c r="V2518" s="13">
        <f t="shared" si="3593"/>
        <v>4.0143636536929468E-4</v>
      </c>
      <c r="W2518" s="13">
        <f t="shared" si="3594"/>
        <v>6.5022937261556349E-2</v>
      </c>
      <c r="X2518" s="13">
        <f t="shared" si="3595"/>
        <v>2.1675396136139807E-2</v>
      </c>
      <c r="Y2518" s="13">
        <f t="shared" si="3596"/>
        <v>3.6127466509911022E-3</v>
      </c>
      <c r="Z2518" s="13">
        <f t="shared" si="3597"/>
        <v>1.2920468679684918E-3</v>
      </c>
      <c r="AA2518" s="13">
        <f t="shared" si="3598"/>
        <v>1.5901624695096653E-3</v>
      </c>
      <c r="AB2518" s="13">
        <f t="shared" si="3599"/>
        <v>9.7853132967725331E-4</v>
      </c>
      <c r="AC2518" s="13">
        <f t="shared" si="3600"/>
        <v>1.0293437222638341E-5</v>
      </c>
      <c r="AD2518" s="13">
        <f t="shared" si="3601"/>
        <v>2.0006440372627804E-2</v>
      </c>
      <c r="AE2518" s="13">
        <f t="shared" si="3602"/>
        <v>6.6691468982154776E-3</v>
      </c>
      <c r="AF2518" s="13">
        <f t="shared" si="3603"/>
        <v>1.1115800592600648E-3</v>
      </c>
      <c r="AG2518" s="13">
        <f t="shared" si="3604"/>
        <v>1.2351507091811419E-4</v>
      </c>
      <c r="AH2518" s="13">
        <f t="shared" si="3605"/>
        <v>1.0767595585932419E-4</v>
      </c>
      <c r="AI2518" s="13">
        <f t="shared" si="3606"/>
        <v>1.3252016480276173E-4</v>
      </c>
      <c r="AJ2518" s="13">
        <f t="shared" si="3607"/>
        <v>8.1548354686978084E-5</v>
      </c>
      <c r="AK2518" s="13">
        <f t="shared" si="3608"/>
        <v>3.3454703098963594E-5</v>
      </c>
      <c r="AL2518" s="13">
        <f t="shared" si="3609"/>
        <v>1.6892117844309402E-7</v>
      </c>
      <c r="AM2518" s="13">
        <f t="shared" si="3610"/>
        <v>4.9245103127035289E-3</v>
      </c>
      <c r="AN2518" s="13">
        <f t="shared" si="3611"/>
        <v>1.6415855127397214E-3</v>
      </c>
      <c r="AO2518" s="13">
        <f t="shared" si="3612"/>
        <v>2.7361126533589306E-4</v>
      </c>
      <c r="AP2518" s="13">
        <f t="shared" si="3613"/>
        <v>3.0402771766573318E-5</v>
      </c>
      <c r="AQ2518" s="13">
        <f t="shared" si="3614"/>
        <v>2.5336909920968035E-6</v>
      </c>
      <c r="AR2518" s="13">
        <f t="shared" si="3615"/>
        <v>7.1787559771411484E-6</v>
      </c>
      <c r="AS2518" s="13">
        <f t="shared" si="3616"/>
        <v>8.8351193874001304E-6</v>
      </c>
      <c r="AT2518" s="13">
        <f t="shared" si="3617"/>
        <v>5.4368288069808327E-6</v>
      </c>
      <c r="AU2518" s="13">
        <f t="shared" si="3618"/>
        <v>2.2304250556079043E-6</v>
      </c>
      <c r="AV2518" s="13">
        <f t="shared" si="3619"/>
        <v>6.8626345963329869E-7</v>
      </c>
      <c r="AW2518" s="13">
        <f t="shared" si="3620"/>
        <v>1.9250645331252659E-9</v>
      </c>
      <c r="AX2518" s="13">
        <f t="shared" si="3621"/>
        <v>1.0101247968255368E-3</v>
      </c>
      <c r="AY2518" s="13">
        <f t="shared" si="3622"/>
        <v>3.3672510102179272E-4</v>
      </c>
      <c r="AZ2518" s="13">
        <f t="shared" si="3623"/>
        <v>5.6123656212807296E-5</v>
      </c>
      <c r="BA2518" s="13">
        <f t="shared" si="3624"/>
        <v>6.236273599513105E-6</v>
      </c>
      <c r="BB2518" s="13">
        <f t="shared" si="3625"/>
        <v>5.1971545109942336E-7</v>
      </c>
      <c r="BC2518" s="13">
        <f t="shared" si="3626"/>
        <v>3.4649429124798575E-8</v>
      </c>
      <c r="BD2518" s="13">
        <f t="shared" si="3627"/>
        <v>3.9883971749666658E-7</v>
      </c>
      <c r="BE2518" s="13">
        <f t="shared" si="3628"/>
        <v>4.9086450796497173E-7</v>
      </c>
      <c r="BF2518" s="13">
        <f t="shared" si="3629"/>
        <v>3.0206114713450981E-7</v>
      </c>
      <c r="BG2518" s="13">
        <f t="shared" si="3630"/>
        <v>1.2391869871448238E-7</v>
      </c>
      <c r="BH2518" s="13">
        <f t="shared" si="3631"/>
        <v>3.8127654044793317E-8</v>
      </c>
      <c r="BI2518" s="13">
        <f t="shared" si="3632"/>
        <v>9.3849791390008902E-9</v>
      </c>
      <c r="BJ2518" s="14">
        <f t="shared" si="3633"/>
        <v>0.59540556077582296</v>
      </c>
      <c r="BK2518" s="14">
        <f t="shared" si="3634"/>
        <v>0.30469535160638067</v>
      </c>
      <c r="BL2518" s="14">
        <f t="shared" si="3635"/>
        <v>9.8651765015429868E-2</v>
      </c>
      <c r="BM2518" s="14">
        <f t="shared" si="3636"/>
        <v>0.20711023774755155</v>
      </c>
      <c r="BN2518" s="14">
        <f t="shared" si="3637"/>
        <v>0.79259776334209309</v>
      </c>
    </row>
    <row r="2519" spans="1:66" x14ac:dyDescent="0.25">
      <c r="A2519" t="s">
        <v>342</v>
      </c>
      <c r="B2519" t="s">
        <v>177</v>
      </c>
      <c r="C2519" t="s">
        <v>488</v>
      </c>
      <c r="D2519" t="s">
        <v>493</v>
      </c>
      <c r="E2519" s="10">
        <f>VLOOKUP(A2519,home!$A$2:$E$404,3,FALSE)</f>
        <v>1.1667000000000001</v>
      </c>
      <c r="F2519" s="10">
        <f>VLOOKUP(B2519,home!$B$2:$E$404,3,FALSE)</f>
        <v>0.42859999999999998</v>
      </c>
      <c r="G2519" s="10">
        <f>VLOOKUP(C2519,away!$B$2:$E$404,4,FALSE)</f>
        <v>1.7141999999999999</v>
      </c>
      <c r="H2519" s="10">
        <f>VLOOKUP(A2519,away!$A$2:$E$404,3,FALSE)</f>
        <v>1.0832999999999999</v>
      </c>
      <c r="I2519" s="10">
        <f>VLOOKUP(C2519,away!$B$2:$E$404,3,FALSE)</f>
        <v>1.8462000000000001</v>
      </c>
      <c r="J2519" s="10">
        <f>VLOOKUP(B2519,home!$B$2:$E$404,4,FALSE)</f>
        <v>0.46160000000000001</v>
      </c>
      <c r="K2519" s="12">
        <f t="shared" si="3582"/>
        <v>0.85718163020400007</v>
      </c>
      <c r="L2519" s="12">
        <f t="shared" si="3583"/>
        <v>0.92319467313600001</v>
      </c>
      <c r="M2519" s="13">
        <f t="shared" si="3584"/>
        <v>0.16857470010896466</v>
      </c>
      <c r="N2519" s="13">
        <f t="shared" si="3585"/>
        <v>0.14449913625055275</v>
      </c>
      <c r="O2519" s="13">
        <f t="shared" si="3586"/>
        <v>0.15562726516609482</v>
      </c>
      <c r="P2519" s="13">
        <f t="shared" si="3587"/>
        <v>0.13340083285926335</v>
      </c>
      <c r="Q2519" s="13">
        <f t="shared" si="3588"/>
        <v>6.1931002587159362E-2</v>
      </c>
      <c r="R2519" s="13">
        <f t="shared" si="3589"/>
        <v>7.1837131098031262E-2</v>
      </c>
      <c r="S2519" s="13">
        <f t="shared" si="3590"/>
        <v>2.6391537692254743E-2</v>
      </c>
      <c r="T2519" s="13">
        <f t="shared" si="3591"/>
        <v>5.7174371690437348E-2</v>
      </c>
      <c r="U2519" s="13">
        <f t="shared" si="3592"/>
        <v>6.15774691437889E-2</v>
      </c>
      <c r="V2519" s="13">
        <f t="shared" si="3593"/>
        <v>2.3205361093843577E-3</v>
      </c>
      <c r="W2519" s="13">
        <f t="shared" si="3594"/>
        <v>1.7695372585943139E-2</v>
      </c>
      <c r="X2519" s="13">
        <f t="shared" si="3595"/>
        <v>1.6336273710499508E-2</v>
      </c>
      <c r="Y2519" s="13">
        <f t="shared" si="3596"/>
        <v>7.540780434212413E-3</v>
      </c>
      <c r="Z2519" s="13">
        <f t="shared" si="3597"/>
        <v>2.2106552254358321E-2</v>
      </c>
      <c r="AA2519" s="13">
        <f t="shared" si="3598"/>
        <v>1.8949330499580776E-2</v>
      </c>
      <c r="AB2519" s="13">
        <f t="shared" si="3599"/>
        <v>8.1215090044525155E-3</v>
      </c>
      <c r="AC2519" s="13">
        <f t="shared" si="3600"/>
        <v>1.1477161514738388E-4</v>
      </c>
      <c r="AD2519" s="13">
        <f t="shared" si="3601"/>
        <v>3.7920370800714771E-3</v>
      </c>
      <c r="AE2519" s="13">
        <f t="shared" si="3602"/>
        <v>3.5007884326561786E-3</v>
      </c>
      <c r="AF2519" s="13">
        <f t="shared" si="3603"/>
        <v>1.6159546164021554E-3</v>
      </c>
      <c r="AG2519" s="13">
        <f t="shared" si="3604"/>
        <v>4.9728023129733275E-4</v>
      </c>
      <c r="AH2519" s="13">
        <f t="shared" si="3605"/>
        <v>5.1021628206565578E-3</v>
      </c>
      <c r="AI2519" s="13">
        <f t="shared" si="3606"/>
        <v>4.3734802441766267E-3</v>
      </c>
      <c r="AJ2519" s="13">
        <f t="shared" si="3607"/>
        <v>1.8744334626841547E-3</v>
      </c>
      <c r="AK2519" s="13">
        <f t="shared" si="3608"/>
        <v>5.3557664375084425E-4</v>
      </c>
      <c r="AL2519" s="13">
        <f t="shared" si="3609"/>
        <v>3.6329601154543976E-6</v>
      </c>
      <c r="AM2519" s="13">
        <f t="shared" si="3610"/>
        <v>6.5009290521793729E-4</v>
      </c>
      <c r="AN2519" s="13">
        <f t="shared" si="3611"/>
        <v>6.0016230714070621E-4</v>
      </c>
      <c r="AO2519" s="13">
        <f t="shared" si="3612"/>
        <v>2.7703332248465594E-4</v>
      </c>
      <c r="AP2519" s="13">
        <f t="shared" si="3613"/>
        <v>8.5251895866334025E-5</v>
      </c>
      <c r="AQ2519" s="13">
        <f t="shared" si="3614"/>
        <v>1.9676024034636134E-5</v>
      </c>
      <c r="AR2519" s="13">
        <f t="shared" si="3615"/>
        <v>9.4205790750053657E-4</v>
      </c>
      <c r="AS2519" s="13">
        <f t="shared" si="3616"/>
        <v>8.0751473289787906E-4</v>
      </c>
      <c r="AT2519" s="13">
        <f t="shared" si="3617"/>
        <v>3.4609339757957582E-4</v>
      </c>
      <c r="AU2519" s="13">
        <f t="shared" si="3618"/>
        <v>9.8888300913367323E-5</v>
      </c>
      <c r="AV2519" s="13">
        <f t="shared" si="3619"/>
        <v>2.1191308746255973E-5</v>
      </c>
      <c r="AW2519" s="13">
        <f t="shared" si="3620"/>
        <v>7.9859074811878067E-8</v>
      </c>
      <c r="AX2519" s="13">
        <f t="shared" si="3621"/>
        <v>9.2874616046460947E-5</v>
      </c>
      <c r="AY2519" s="13">
        <f t="shared" si="3622"/>
        <v>8.5741350803644005E-5</v>
      </c>
      <c r="AZ2519" s="13">
        <f t="shared" si="3623"/>
        <v>3.9577979164704624E-5</v>
      </c>
      <c r="BA2519" s="13">
        <f t="shared" si="3624"/>
        <v>1.2179393179447636E-5</v>
      </c>
      <c r="BB2519" s="13">
        <f t="shared" si="3625"/>
        <v>2.8109877263237466E-6</v>
      </c>
      <c r="BC2519" s="13">
        <f t="shared" si="3626"/>
        <v>5.190177790385519E-7</v>
      </c>
      <c r="BD2519" s="13">
        <f t="shared" si="3627"/>
        <v>1.4495047366502363E-4</v>
      </c>
      <c r="BE2519" s="13">
        <f t="shared" si="3628"/>
        <v>1.2424888331502692E-4</v>
      </c>
      <c r="BF2519" s="13">
        <f t="shared" si="3629"/>
        <v>5.3251930175500686E-5</v>
      </c>
      <c r="BG2519" s="13">
        <f t="shared" si="3630"/>
        <v>1.5215525439781756E-5</v>
      </c>
      <c r="BH2519" s="13">
        <f t="shared" si="3631"/>
        <v>3.2606172252206392E-6</v>
      </c>
      <c r="BI2519" s="13">
        <f t="shared" si="3632"/>
        <v>5.5898823771717439E-7</v>
      </c>
      <c r="BJ2519" s="14">
        <f t="shared" si="3633"/>
        <v>0.31644891741867553</v>
      </c>
      <c r="BK2519" s="14">
        <f t="shared" si="3634"/>
        <v>0.33089175269593357</v>
      </c>
      <c r="BL2519" s="14">
        <f t="shared" si="3635"/>
        <v>0.33055559014891234</v>
      </c>
      <c r="BM2519" s="14">
        <f t="shared" si="3636"/>
        <v>0.2640470829560847</v>
      </c>
      <c r="BN2519" s="14">
        <f t="shared" si="3637"/>
        <v>0.73587006807006616</v>
      </c>
    </row>
    <row r="2520" spans="1:66" x14ac:dyDescent="0.25">
      <c r="A2520" t="s">
        <v>342</v>
      </c>
      <c r="B2520" t="s">
        <v>180</v>
      </c>
      <c r="C2520" t="s">
        <v>182</v>
      </c>
      <c r="D2520" t="s">
        <v>493</v>
      </c>
      <c r="E2520" s="10">
        <f>VLOOKUP(A2520,home!$A$2:$E$404,3,FALSE)</f>
        <v>1.1667000000000001</v>
      </c>
      <c r="F2520" s="10">
        <f>VLOOKUP(B2520,home!$B$2:$E$404,3,FALSE)</f>
        <v>1.4285000000000001</v>
      </c>
      <c r="G2520" s="10">
        <f>VLOOKUP(C2520,away!$B$2:$E$404,4,FALSE)</f>
        <v>0.42859999999999998</v>
      </c>
      <c r="H2520" s="10">
        <f>VLOOKUP(A2520,away!$A$2:$E$404,3,FALSE)</f>
        <v>1.0832999999999999</v>
      </c>
      <c r="I2520" s="10">
        <f>VLOOKUP(C2520,away!$B$2:$E$404,3,FALSE)</f>
        <v>2.3077999999999999</v>
      </c>
      <c r="J2520" s="10">
        <f>VLOOKUP(B2520,home!$B$2:$E$404,4,FALSE)</f>
        <v>2.4615999999999998</v>
      </c>
      <c r="K2520" s="12">
        <f t="shared" si="3582"/>
        <v>0.71431802517000009</v>
      </c>
      <c r="L2520" s="12">
        <f t="shared" si="3583"/>
        <v>6.1540978239839985</v>
      </c>
      <c r="M2520" s="13">
        <f t="shared" si="3584"/>
        <v>1.0401234726708389E-3</v>
      </c>
      <c r="N2520" s="13">
        <f t="shared" si="3585"/>
        <v>7.4297894493119605E-4</v>
      </c>
      <c r="O2520" s="13">
        <f t="shared" si="3586"/>
        <v>6.4010215998382891E-3</v>
      </c>
      <c r="P2520" s="13">
        <f t="shared" si="3587"/>
        <v>4.5723651082670005E-3</v>
      </c>
      <c r="Q2520" s="13">
        <f t="shared" si="3588"/>
        <v>2.6536162634307114E-4</v>
      </c>
      <c r="R2520" s="13">
        <f t="shared" si="3589"/>
        <v>1.9696256549419699E-2</v>
      </c>
      <c r="S2520" s="13">
        <f t="shared" si="3590"/>
        <v>5.0250098263847336E-3</v>
      </c>
      <c r="T2520" s="13">
        <f t="shared" si="3591"/>
        <v>1.6330614072467488E-3</v>
      </c>
      <c r="U2520" s="13">
        <f t="shared" si="3592"/>
        <v>1.4069391081623158E-2</v>
      </c>
      <c r="V2520" s="13">
        <f t="shared" si="3593"/>
        <v>2.4544286437094202E-3</v>
      </c>
      <c r="W2520" s="13">
        <f t="shared" si="3594"/>
        <v>6.3184197628427346E-5</v>
      </c>
      <c r="X2520" s="13">
        <f t="shared" si="3595"/>
        <v>3.8884173313527966E-4</v>
      </c>
      <c r="Y2520" s="13">
        <f t="shared" si="3596"/>
        <v>1.1964850318809961E-3</v>
      </c>
      <c r="Z2520" s="13">
        <f t="shared" si="3597"/>
        <v>4.040422985713811E-2</v>
      </c>
      <c r="AA2520" s="13">
        <f t="shared" si="3598"/>
        <v>2.8861469680065647E-2</v>
      </c>
      <c r="AB2520" s="13">
        <f t="shared" si="3599"/>
        <v>1.0308134012684165E-2</v>
      </c>
      <c r="AC2520" s="13">
        <f t="shared" si="3600"/>
        <v>6.7435166269315015E-4</v>
      </c>
      <c r="AD2520" s="13">
        <f t="shared" si="3601"/>
        <v>1.1283402817972307E-5</v>
      </c>
      <c r="AE2520" s="13">
        <f t="shared" si="3602"/>
        <v>6.9439164729218287E-5</v>
      </c>
      <c r="AF2520" s="13">
        <f t="shared" si="3603"/>
        <v>2.1366770627967443E-4</v>
      </c>
      <c r="AG2520" s="13">
        <f t="shared" si="3604"/>
        <v>4.3831065542379875E-4</v>
      </c>
      <c r="AH2520" s="13">
        <f t="shared" si="3605"/>
        <v>6.2162895760890749E-2</v>
      </c>
      <c r="AI2520" s="13">
        <f t="shared" si="3606"/>
        <v>4.4404076938768043E-2</v>
      </c>
      <c r="AJ2520" s="13">
        <f t="shared" si="3607"/>
        <v>1.5859316274198766E-2</v>
      </c>
      <c r="AK2520" s="13">
        <f t="shared" si="3608"/>
        <v>3.7761984938440361E-3</v>
      </c>
      <c r="AL2520" s="13">
        <f t="shared" si="3609"/>
        <v>1.1857753792566422E-4</v>
      </c>
      <c r="AM2520" s="13">
        <f t="shared" si="3610"/>
        <v>1.6119876036263193E-6</v>
      </c>
      <c r="AN2520" s="13">
        <f t="shared" si="3611"/>
        <v>9.9203294037659115E-6</v>
      </c>
      <c r="AO2520" s="13">
        <f t="shared" si="3612"/>
        <v>3.0525338798460142E-5</v>
      </c>
      <c r="AP2520" s="13">
        <f t="shared" si="3613"/>
        <v>6.2618640358659289E-5</v>
      </c>
      <c r="AQ2520" s="13">
        <f t="shared" si="3614"/>
        <v>9.6340309593015452E-5</v>
      </c>
      <c r="AR2520" s="13">
        <f t="shared" si="3615"/>
        <v>7.6511308306928372E-2</v>
      </c>
      <c r="AS2520" s="13">
        <f t="shared" si="3616"/>
        <v>5.465340665297809E-2</v>
      </c>
      <c r="AT2520" s="13">
        <f t="shared" si="3617"/>
        <v>1.9519956754584129E-2</v>
      </c>
      <c r="AU2520" s="13">
        <f t="shared" si="3618"/>
        <v>4.647818986779447E-3</v>
      </c>
      <c r="AV2520" s="13">
        <f t="shared" si="3619"/>
        <v>8.3000521999598126E-4</v>
      </c>
      <c r="AW2520" s="13">
        <f t="shared" si="3620"/>
        <v>1.447957892824064E-5</v>
      </c>
      <c r="AX2520" s="13">
        <f t="shared" si="3621"/>
        <v>1.9191196693681207E-7</v>
      </c>
      <c r="AY2520" s="13">
        <f t="shared" si="3622"/>
        <v>1.1810450181223241E-6</v>
      </c>
      <c r="AZ2520" s="13">
        <f t="shared" si="3623"/>
        <v>3.6341332880268697E-6</v>
      </c>
      <c r="BA2520" s="13">
        <f t="shared" si="3624"/>
        <v>7.4549372533046565E-6</v>
      </c>
      <c r="BB2520" s="13">
        <f t="shared" si="3625"/>
        <v>1.1469603282124861E-5</v>
      </c>
      <c r="BC2520" s="13">
        <f t="shared" si="3626"/>
        <v>1.4117012120096866E-5</v>
      </c>
      <c r="BD2520" s="13">
        <f t="shared" si="3627"/>
        <v>7.8476345993639438E-2</v>
      </c>
      <c r="BE2520" s="13">
        <f t="shared" si="3628"/>
        <v>5.6057068492734168E-2</v>
      </c>
      <c r="BF2520" s="13">
        <f t="shared" si="3629"/>
        <v>2.0021287231274654E-2</v>
      </c>
      <c r="BG2520" s="13">
        <f t="shared" si="3630"/>
        <v>4.7671887854684831E-3</v>
      </c>
      <c r="BH2520" s="13">
        <f t="shared" si="3631"/>
        <v>8.5132221971210458E-4</v>
      </c>
      <c r="BI2520" s="13">
        <f t="shared" si="3632"/>
        <v>1.2162296135361834E-4</v>
      </c>
      <c r="BJ2520" s="14">
        <f t="shared" si="3633"/>
        <v>5.2616791191025213E-3</v>
      </c>
      <c r="BK2520" s="14">
        <f t="shared" si="3634"/>
        <v>1.3886037296668931E-2</v>
      </c>
      <c r="BL2520" s="14">
        <f t="shared" si="3635"/>
        <v>0.52199609199678099</v>
      </c>
      <c r="BM2520" s="14">
        <f t="shared" si="3636"/>
        <v>0.5488432295021306</v>
      </c>
      <c r="BN2520" s="14">
        <f t="shared" si="3637"/>
        <v>3.2718107301470095E-2</v>
      </c>
    </row>
    <row r="2521" spans="1:66" x14ac:dyDescent="0.25">
      <c r="A2521" t="s">
        <v>342</v>
      </c>
      <c r="B2521" t="s">
        <v>489</v>
      </c>
      <c r="C2521" t="s">
        <v>192</v>
      </c>
      <c r="D2521" t="s">
        <v>493</v>
      </c>
      <c r="E2521" s="10">
        <f>VLOOKUP(A2521,home!$A$2:$E$404,3,FALSE)</f>
        <v>1.1667000000000001</v>
      </c>
      <c r="F2521" s="10">
        <f>VLOOKUP(B2521,home!$B$2:$E$404,3,FALSE)</f>
        <v>0.57140000000000002</v>
      </c>
      <c r="G2521" s="10">
        <f>VLOOKUP(C2521,away!$B$2:$E$404,4,FALSE)</f>
        <v>1.1428</v>
      </c>
      <c r="H2521" s="10">
        <f>VLOOKUP(A2521,away!$A$2:$E$404,3,FALSE)</f>
        <v>1.0832999999999999</v>
      </c>
      <c r="I2521" s="10">
        <f>VLOOKUP(C2521,away!$B$2:$E$404,3,FALSE)</f>
        <v>0.30769999999999997</v>
      </c>
      <c r="J2521" s="10">
        <f>VLOOKUP(B2521,home!$B$2:$E$404,4,FALSE)</f>
        <v>1.5385</v>
      </c>
      <c r="K2521" s="12">
        <f t="shared" si="3582"/>
        <v>0.76185033986400008</v>
      </c>
      <c r="L2521" s="12">
        <f t="shared" si="3583"/>
        <v>0.51283037428499989</v>
      </c>
      <c r="M2521" s="13">
        <f t="shared" si="3584"/>
        <v>0.27952020082048679</v>
      </c>
      <c r="N2521" s="13">
        <f t="shared" si="3585"/>
        <v>0.21295255999394141</v>
      </c>
      <c r="O2521" s="13">
        <f t="shared" si="3586"/>
        <v>0.14334644920698855</v>
      </c>
      <c r="P2521" s="13">
        <f t="shared" si="3587"/>
        <v>0.10920854104664186</v>
      </c>
      <c r="Q2521" s="13">
        <f t="shared" si="3588"/>
        <v>8.1118990103146563E-2</v>
      </c>
      <c r="R2521" s="13">
        <f t="shared" si="3589"/>
        <v>3.675620659962283E-2</v>
      </c>
      <c r="S2521" s="13">
        <f t="shared" si="3590"/>
        <v>1.066694410862588E-2</v>
      </c>
      <c r="T2521" s="13">
        <f t="shared" si="3591"/>
        <v>4.1600282056217845E-2</v>
      </c>
      <c r="U2521" s="13">
        <f t="shared" si="3592"/>
        <v>2.8002728490034056E-2</v>
      </c>
      <c r="V2521" s="13">
        <f t="shared" si="3593"/>
        <v>4.6306388992028481E-4</v>
      </c>
      <c r="W2521" s="13">
        <f t="shared" si="3594"/>
        <v>2.0600176726502221E-2</v>
      </c>
      <c r="X2521" s="13">
        <f t="shared" si="3595"/>
        <v>1.0564396340989277E-2</v>
      </c>
      <c r="Y2521" s="13">
        <f t="shared" si="3596"/>
        <v>2.7088716648223069E-3</v>
      </c>
      <c r="Z2521" s="13">
        <f t="shared" si="3597"/>
        <v>6.283233062593787E-3</v>
      </c>
      <c r="AA2521" s="13">
        <f t="shared" si="3598"/>
        <v>4.7868832441817985E-3</v>
      </c>
      <c r="AB2521" s="13">
        <f t="shared" si="3599"/>
        <v>1.823444313234595E-3</v>
      </c>
      <c r="AC2521" s="13">
        <f t="shared" si="3600"/>
        <v>1.1307441215593578E-5</v>
      </c>
      <c r="AD2521" s="13">
        <f t="shared" si="3601"/>
        <v>3.9235629100860441E-3</v>
      </c>
      <c r="AE2521" s="13">
        <f t="shared" si="3602"/>
        <v>2.0121222357101691E-3</v>
      </c>
      <c r="AF2521" s="13">
        <f t="shared" si="3603"/>
        <v>5.159386996232084E-4</v>
      </c>
      <c r="AG2521" s="13">
        <f t="shared" si="3604"/>
        <v>8.819634547862869E-5</v>
      </c>
      <c r="AH2521" s="13">
        <f t="shared" si="3605"/>
        <v>8.0555819080246449E-4</v>
      </c>
      <c r="AI2521" s="13">
        <f t="shared" si="3606"/>
        <v>6.1371478144308658E-4</v>
      </c>
      <c r="AJ2521" s="13">
        <f t="shared" si="3607"/>
        <v>2.3377940741098802E-4</v>
      </c>
      <c r="AK2521" s="13">
        <f t="shared" si="3608"/>
        <v>5.9368306996421914E-5</v>
      </c>
      <c r="AL2521" s="13">
        <f t="shared" si="3609"/>
        <v>1.7671268902939849E-7</v>
      </c>
      <c r="AM2521" s="13">
        <f t="shared" si="3610"/>
        <v>5.9783354730536767E-4</v>
      </c>
      <c r="AN2521" s="13">
        <f t="shared" si="3611"/>
        <v>3.0658720182474088E-4</v>
      </c>
      <c r="AO2521" s="13">
        <f t="shared" si="3612"/>
        <v>7.8613614731386333E-5</v>
      </c>
      <c r="AP2521" s="13">
        <f t="shared" si="3613"/>
        <v>1.3438483155531211E-5</v>
      </c>
      <c r="AQ2521" s="13">
        <f t="shared" si="3614"/>
        <v>1.7229155866184345E-6</v>
      </c>
      <c r="AR2521" s="13">
        <f t="shared" si="3615"/>
        <v>8.2622941699515089E-5</v>
      </c>
      <c r="AS2521" s="13">
        <f t="shared" si="3616"/>
        <v>6.2946316214339046E-5</v>
      </c>
      <c r="AT2521" s="13">
        <f t="shared" si="3617"/>
        <v>2.3977836200540506E-5</v>
      </c>
      <c r="AU2521" s="13">
        <f t="shared" si="3618"/>
        <v>6.0891742195283697E-6</v>
      </c>
      <c r="AV2521" s="13">
        <f t="shared" si="3619"/>
        <v>1.1597598621596985E-6</v>
      </c>
      <c r="AW2521" s="13">
        <f t="shared" si="3620"/>
        <v>1.9178235197195596E-9</v>
      </c>
      <c r="AX2521" s="13">
        <f t="shared" si="3621"/>
        <v>7.5909948532782519E-5</v>
      </c>
      <c r="AY2521" s="13">
        <f t="shared" si="3622"/>
        <v>3.8928927318021935E-5</v>
      </c>
      <c r="AZ2521" s="13">
        <f t="shared" si="3623"/>
        <v>9.9819681835073717E-6</v>
      </c>
      <c r="BA2521" s="13">
        <f t="shared" si="3624"/>
        <v>1.7063521598830154E-6</v>
      </c>
      <c r="BB2521" s="13">
        <f t="shared" si="3625"/>
        <v>2.1876730420370622E-7</v>
      </c>
      <c r="BC2521" s="13">
        <f t="shared" si="3626"/>
        <v>2.2438103699221432E-8</v>
      </c>
      <c r="BD2521" s="13">
        <f t="shared" si="3627"/>
        <v>7.0619256860483354E-6</v>
      </c>
      <c r="BE2521" s="13">
        <f t="shared" si="3628"/>
        <v>5.380130484010236E-6</v>
      </c>
      <c r="BF2521" s="13">
        <f t="shared" si="3629"/>
        <v>2.0494271188779328E-6</v>
      </c>
      <c r="BG2521" s="13">
        <f t="shared" si="3630"/>
        <v>5.2045224901455047E-7</v>
      </c>
      <c r="BH2521" s="13">
        <f t="shared" si="3631"/>
        <v>9.9126680698679589E-8</v>
      </c>
      <c r="BI2521" s="13">
        <f t="shared" si="3632"/>
        <v>1.5103939075975856E-8</v>
      </c>
      <c r="BJ2521" s="14">
        <f t="shared" si="3633"/>
        <v>0.37721006124072354</v>
      </c>
      <c r="BK2521" s="14">
        <f t="shared" si="3634"/>
        <v>0.39990916294689749</v>
      </c>
      <c r="BL2521" s="14">
        <f t="shared" si="3635"/>
        <v>0.2166200547350686</v>
      </c>
      <c r="BM2521" s="14">
        <f t="shared" si="3636"/>
        <v>0.13708063720496078</v>
      </c>
      <c r="BN2521" s="14">
        <f t="shared" si="3637"/>
        <v>0.8629029477708281</v>
      </c>
    </row>
    <row r="2522" spans="1:66" x14ac:dyDescent="0.25">
      <c r="A2522" t="s">
        <v>342</v>
      </c>
      <c r="B2522" t="s">
        <v>188</v>
      </c>
      <c r="C2522" t="s">
        <v>187</v>
      </c>
      <c r="D2522" t="s">
        <v>493</v>
      </c>
      <c r="E2522" s="10">
        <f>VLOOKUP(A2522,home!$A$2:$E$404,3,FALSE)</f>
        <v>1.1667000000000001</v>
      </c>
      <c r="F2522" s="10">
        <f>VLOOKUP(B2522,home!$B$2:$E$404,3,FALSE)</f>
        <v>0.28570000000000001</v>
      </c>
      <c r="G2522" s="10">
        <f>VLOOKUP(C2522,away!$B$2:$E$404,4,FALSE)</f>
        <v>0.28570000000000001</v>
      </c>
      <c r="H2522" s="10">
        <f>VLOOKUP(A2522,away!$A$2:$E$404,3,FALSE)</f>
        <v>1.0832999999999999</v>
      </c>
      <c r="I2522" s="10">
        <f>VLOOKUP(C2522,away!$B$2:$E$404,3,FALSE)</f>
        <v>0.30769999999999997</v>
      </c>
      <c r="J2522" s="10">
        <f>VLOOKUP(B2522,home!$B$2:$E$404,4,FALSE)</f>
        <v>0.92310000000000003</v>
      </c>
      <c r="K2522" s="12">
        <f t="shared" si="3582"/>
        <v>9.523129248300001E-2</v>
      </c>
      <c r="L2522" s="12">
        <f t="shared" si="3583"/>
        <v>0.30769822457099993</v>
      </c>
      <c r="M2522" s="13">
        <f t="shared" si="3584"/>
        <v>0.66835920558924278</v>
      </c>
      <c r="N2522" s="13">
        <f t="shared" si="3585"/>
        <v>6.3648710991174709E-2</v>
      </c>
      <c r="O2522" s="13">
        <f t="shared" si="3586"/>
        <v>0.20565294093549394</v>
      </c>
      <c r="P2522" s="13">
        <f t="shared" si="3587"/>
        <v>1.9584595368217148E-2</v>
      </c>
      <c r="Q2522" s="13">
        <f t="shared" si="3588"/>
        <v>3.0306745062832485E-3</v>
      </c>
      <c r="R2522" s="13">
        <f t="shared" si="3589"/>
        <v>3.1639522401828095E-2</v>
      </c>
      <c r="S2522" s="13">
        <f t="shared" si="3590"/>
        <v>1.4346939958679829E-4</v>
      </c>
      <c r="T2522" s="13">
        <f t="shared" si="3591"/>
        <v>9.3253316483594745E-4</v>
      </c>
      <c r="U2522" s="13">
        <f t="shared" si="3592"/>
        <v>3.0130726118709219E-3</v>
      </c>
      <c r="V2522" s="13">
        <f t="shared" si="3593"/>
        <v>4.6711244744031588E-7</v>
      </c>
      <c r="W2522" s="13">
        <f t="shared" si="3594"/>
        <v>9.6205016776210634E-5</v>
      </c>
      <c r="X2522" s="13">
        <f t="shared" si="3595"/>
        <v>2.9602112856863275E-5</v>
      </c>
      <c r="Y2522" s="13">
        <f t="shared" si="3596"/>
        <v>4.554258784803599E-6</v>
      </c>
      <c r="Z2522" s="13">
        <f t="shared" si="3597"/>
        <v>3.2451416231056292E-3</v>
      </c>
      <c r="AA2522" s="13">
        <f t="shared" si="3598"/>
        <v>3.0903903105872953E-4</v>
      </c>
      <c r="AB2522" s="13">
        <f t="shared" si="3599"/>
        <v>1.47150931777084E-5</v>
      </c>
      <c r="AC2522" s="13">
        <f t="shared" si="3600"/>
        <v>8.5547264461919163E-10</v>
      </c>
      <c r="AD2522" s="13">
        <f t="shared" si="3601"/>
        <v>2.2904320227368086E-6</v>
      </c>
      <c r="AE2522" s="13">
        <f t="shared" si="3602"/>
        <v>7.0476186689668015E-7</v>
      </c>
      <c r="AF2522" s="13">
        <f t="shared" si="3603"/>
        <v>1.0842698759472591E-7</v>
      </c>
      <c r="AG2522" s="13">
        <f t="shared" si="3604"/>
        <v>1.112093052615967E-8</v>
      </c>
      <c r="AH2522" s="13">
        <f t="shared" si="3605"/>
        <v>2.4963107897776378E-4</v>
      </c>
      <c r="AI2522" s="13">
        <f t="shared" si="3606"/>
        <v>2.3772690294978295E-5</v>
      </c>
      <c r="AJ2522" s="13">
        <f t="shared" si="3607"/>
        <v>1.1319520112944272E-6</v>
      </c>
      <c r="AK2522" s="13">
        <f t="shared" si="3608"/>
        <v>3.5932417688099931E-8</v>
      </c>
      <c r="AL2522" s="13">
        <f t="shared" si="3609"/>
        <v>1.002699473776211E-12</v>
      </c>
      <c r="AM2522" s="13">
        <f t="shared" si="3610"/>
        <v>4.3624160373935664E-8</v>
      </c>
      <c r="AN2522" s="13">
        <f t="shared" si="3611"/>
        <v>1.3423076695460572E-8</v>
      </c>
      <c r="AO2522" s="13">
        <f t="shared" si="3612"/>
        <v>2.065128433736791E-9</v>
      </c>
      <c r="AP2522" s="13">
        <f t="shared" si="3613"/>
        <v>2.118121175239669E-10</v>
      </c>
      <c r="AQ2522" s="13">
        <f t="shared" si="3614"/>
        <v>1.6293553126187148E-11</v>
      </c>
      <c r="AR2522" s="13">
        <f t="shared" si="3615"/>
        <v>1.5362207959840208E-5</v>
      </c>
      <c r="AS2522" s="13">
        <f t="shared" si="3616"/>
        <v>1.4629629194082136E-6</v>
      </c>
      <c r="AT2522" s="13">
        <f t="shared" si="3617"/>
        <v>6.9659924834973599E-8</v>
      </c>
      <c r="AU2522" s="13">
        <f t="shared" si="3618"/>
        <v>2.2112682254343904E-9</v>
      </c>
      <c r="AV2522" s="13">
        <f t="shared" si="3619"/>
        <v>5.2645482783676686E-11</v>
      </c>
      <c r="AW2522" s="13">
        <f t="shared" si="3620"/>
        <v>8.1615558194233385E-16</v>
      </c>
      <c r="AX2522" s="13">
        <f t="shared" si="3621"/>
        <v>6.9239752931592842E-10</v>
      </c>
      <c r="AY2522" s="13">
        <f t="shared" si="3622"/>
        <v>2.1304949046785804E-10</v>
      </c>
      <c r="AZ2522" s="13">
        <f t="shared" si="3623"/>
        <v>3.2777474981358042E-11</v>
      </c>
      <c r="BA2522" s="13">
        <f t="shared" si="3624"/>
        <v>3.3618569525614139E-12</v>
      </c>
      <c r="BB2522" s="13">
        <f t="shared" si="3625"/>
        <v>2.5860935389120485E-13</v>
      </c>
      <c r="BC2522" s="13">
        <f t="shared" si="3626"/>
        <v>1.5914727809955443E-14</v>
      </c>
      <c r="BD2522" s="13">
        <f t="shared" si="3627"/>
        <v>7.8782068578888516E-7</v>
      </c>
      <c r="BE2522" s="13">
        <f t="shared" si="3628"/>
        <v>7.5025182152518973E-8</v>
      </c>
      <c r="BF2522" s="13">
        <f t="shared" si="3629"/>
        <v>3.5723725325784436E-9</v>
      </c>
      <c r="BG2522" s="13">
        <f t="shared" si="3630"/>
        <v>1.1340055116940449E-10</v>
      </c>
      <c r="BH2522" s="13">
        <f t="shared" si="3631"/>
        <v>2.6998202640367411E-12</v>
      </c>
      <c r="BI2522" s="13">
        <f t="shared" si="3632"/>
        <v>5.1421474643202627E-14</v>
      </c>
      <c r="BJ2522" s="14">
        <f t="shared" si="3633"/>
        <v>6.7745455074851579E-2</v>
      </c>
      <c r="BK2522" s="14">
        <f t="shared" si="3634"/>
        <v>0.68808773853901894</v>
      </c>
      <c r="BL2522" s="14">
        <f t="shared" si="3635"/>
        <v>0.24092162535624115</v>
      </c>
      <c r="BM2522" s="14">
        <f t="shared" si="3636"/>
        <v>8.0843105879288019E-3</v>
      </c>
      <c r="BN2522" s="14">
        <f t="shared" si="3637"/>
        <v>0.9919156497922399</v>
      </c>
    </row>
    <row r="2523" spans="1:66" x14ac:dyDescent="0.25">
      <c r="A2523" t="s">
        <v>342</v>
      </c>
      <c r="B2523" t="s">
        <v>189</v>
      </c>
      <c r="C2523" t="s">
        <v>181</v>
      </c>
      <c r="D2523" t="s">
        <v>493</v>
      </c>
      <c r="E2523" s="10">
        <f>VLOOKUP(A2523,home!$A$2:$E$404,3,FALSE)</f>
        <v>1.1667000000000001</v>
      </c>
      <c r="F2523" s="10">
        <f>VLOOKUP(B2523,home!$B$2:$E$404,3,FALSE)</f>
        <v>0.57140000000000002</v>
      </c>
      <c r="G2523" s="10">
        <f>VLOOKUP(C2523,away!$B$2:$E$404,4,FALSE)</f>
        <v>0.85709999999999997</v>
      </c>
      <c r="H2523" s="10">
        <f>VLOOKUP(A2523,away!$A$2:$E$404,3,FALSE)</f>
        <v>1.0832999999999999</v>
      </c>
      <c r="I2523" s="10">
        <f>VLOOKUP(C2523,away!$B$2:$E$404,3,FALSE)</f>
        <v>0.92310000000000003</v>
      </c>
      <c r="J2523" s="10">
        <f>VLOOKUP(B2523,home!$B$2:$E$404,4,FALSE)</f>
        <v>1.2307999999999999</v>
      </c>
      <c r="K2523" s="12">
        <f t="shared" si="3582"/>
        <v>0.57138775489799998</v>
      </c>
      <c r="L2523" s="12">
        <f t="shared" si="3583"/>
        <v>1.230792898284</v>
      </c>
      <c r="M2523" s="13">
        <f t="shared" si="3584"/>
        <v>0.16493882140811028</v>
      </c>
      <c r="N2523" s="13">
        <f t="shared" si="3585"/>
        <v>9.4244022859902299E-2</v>
      </c>
      <c r="O2523" s="13">
        <f t="shared" si="3586"/>
        <v>0.20300553004043509</v>
      </c>
      <c r="P2523" s="13">
        <f t="shared" si="3587"/>
        <v>0.11599487404168268</v>
      </c>
      <c r="Q2523" s="13">
        <f t="shared" si="3588"/>
        <v>2.6924940317237678E-2</v>
      </c>
      <c r="R2523" s="13">
        <f t="shared" si="3589"/>
        <v>0.12492888234307341</v>
      </c>
      <c r="S2523" s="13">
        <f t="shared" si="3590"/>
        <v>2.0393638515602133E-2</v>
      </c>
      <c r="T2523" s="13">
        <f t="shared" si="3591"/>
        <v>3.3139025329176681E-2</v>
      </c>
      <c r="U2523" s="13">
        <f t="shared" si="3592"/>
        <v>7.1382833603925097E-2</v>
      </c>
      <c r="V2523" s="13">
        <f t="shared" si="3593"/>
        <v>1.5935588929773534E-3</v>
      </c>
      <c r="W2523" s="13">
        <f t="shared" si="3594"/>
        <v>5.1281937328763617E-3</v>
      </c>
      <c r="X2523" s="13">
        <f t="shared" si="3595"/>
        <v>6.3117444274487407E-3</v>
      </c>
      <c r="Y2523" s="13">
        <f t="shared" si="3596"/>
        <v>3.8842251085437619E-3</v>
      </c>
      <c r="Z2523" s="13">
        <f t="shared" si="3597"/>
        <v>5.1253860392804038E-2</v>
      </c>
      <c r="AA2523" s="13">
        <f t="shared" si="3598"/>
        <v>2.9285828219699821E-2</v>
      </c>
      <c r="AB2523" s="13">
        <f t="shared" si="3599"/>
        <v>8.3667818183913861E-3</v>
      </c>
      <c r="AC2523" s="13">
        <f t="shared" si="3600"/>
        <v>7.0042888285358495E-5</v>
      </c>
      <c r="AD2523" s="13">
        <f t="shared" si="3601"/>
        <v>7.3254677592755435E-4</v>
      </c>
      <c r="AE2523" s="13">
        <f t="shared" si="3602"/>
        <v>9.0161336947247443E-4</v>
      </c>
      <c r="AF2523" s="13">
        <f t="shared" si="3603"/>
        <v>5.5484966607231509E-4</v>
      </c>
      <c r="AG2523" s="13">
        <f t="shared" si="3604"/>
        <v>2.2763500953901802E-4</v>
      </c>
      <c r="AH2523" s="13">
        <f t="shared" si="3605"/>
        <v>1.5770721845275702E-2</v>
      </c>
      <c r="AI2523" s="13">
        <f t="shared" si="3606"/>
        <v>9.0111973482929261E-3</v>
      </c>
      <c r="AJ2523" s="13">
        <f t="shared" si="3607"/>
        <v>2.5744439108919526E-3</v>
      </c>
      <c r="AK2523" s="13">
        <f t="shared" si="3608"/>
        <v>4.9033524211845988E-4</v>
      </c>
      <c r="AL2523" s="13">
        <f t="shared" si="3609"/>
        <v>1.9703344391125416E-6</v>
      </c>
      <c r="AM2523" s="13">
        <f t="shared" si="3610"/>
        <v>8.3713651531002736E-5</v>
      </c>
      <c r="AN2523" s="13">
        <f t="shared" si="3611"/>
        <v>1.0303416779377965E-4</v>
      </c>
      <c r="AO2523" s="13">
        <f t="shared" si="3612"/>
        <v>6.3406861000593029E-5</v>
      </c>
      <c r="AP2523" s="13">
        <f t="shared" si="3613"/>
        <v>2.6013571407336872E-5</v>
      </c>
      <c r="AQ2523" s="13">
        <f t="shared" si="3614"/>
        <v>8.0043297367884852E-6</v>
      </c>
      <c r="AR2523" s="13">
        <f t="shared" si="3615"/>
        <v>3.8820984895955347E-3</v>
      </c>
      <c r="AS2523" s="13">
        <f t="shared" si="3616"/>
        <v>2.2181835402629089E-3</v>
      </c>
      <c r="AT2523" s="13">
        <f t="shared" si="3617"/>
        <v>6.3372145651126039E-4</v>
      </c>
      <c r="AU2523" s="13">
        <f t="shared" si="3618"/>
        <v>1.2070022675555324E-4</v>
      </c>
      <c r="AV2523" s="13">
        <f t="shared" si="3619"/>
        <v>1.7241657895383763E-5</v>
      </c>
      <c r="AW2523" s="13">
        <f t="shared" si="3620"/>
        <v>3.8490482769727411E-8</v>
      </c>
      <c r="AX2523" s="13">
        <f t="shared" si="3621"/>
        <v>7.9721592337688581E-6</v>
      </c>
      <c r="AY2523" s="13">
        <f t="shared" si="3622"/>
        <v>9.8120769689119232E-6</v>
      </c>
      <c r="AZ2523" s="13">
        <f t="shared" si="3623"/>
        <v>6.0383173253763981E-6</v>
      </c>
      <c r="BA2523" s="13">
        <f t="shared" si="3624"/>
        <v>2.4773060272195022E-6</v>
      </c>
      <c r="BB2523" s="13">
        <f t="shared" si="3625"/>
        <v>7.6226266629447829E-7</v>
      </c>
      <c r="BC2523" s="13">
        <f t="shared" si="3626"/>
        <v>1.8763749526045408E-7</v>
      </c>
      <c r="BD2523" s="13">
        <f t="shared" si="3627"/>
        <v>7.9634320857220402E-4</v>
      </c>
      <c r="BE2523" s="13">
        <f t="shared" si="3628"/>
        <v>4.5502075807434136E-4</v>
      </c>
      <c r="BF2523" s="13">
        <f t="shared" si="3629"/>
        <v>1.2999664469404195E-4</v>
      </c>
      <c r="BG2523" s="13">
        <f t="shared" si="3630"/>
        <v>2.4759496985333879E-5</v>
      </c>
      <c r="BH2523" s="13">
        <f t="shared" si="3631"/>
        <v>3.5368183487134303E-6</v>
      </c>
      <c r="BI2523" s="13">
        <f t="shared" si="3632"/>
        <v>4.0417893915068385E-7</v>
      </c>
      <c r="BJ2523" s="14">
        <f t="shared" si="3633"/>
        <v>0.17236021893738321</v>
      </c>
      <c r="BK2523" s="14">
        <f t="shared" si="3634"/>
        <v>0.30300271815806584</v>
      </c>
      <c r="BL2523" s="14">
        <f t="shared" si="3635"/>
        <v>0.4730985608487383</v>
      </c>
      <c r="BM2523" s="14">
        <f t="shared" si="3636"/>
        <v>0.26966851374006373</v>
      </c>
      <c r="BN2523" s="14">
        <f t="shared" si="3637"/>
        <v>0.73003707101044146</v>
      </c>
    </row>
    <row r="2524" spans="1:66" x14ac:dyDescent="0.25">
      <c r="A2524" t="s">
        <v>342</v>
      </c>
      <c r="B2524" t="s">
        <v>195</v>
      </c>
      <c r="C2524" t="s">
        <v>178</v>
      </c>
      <c r="D2524" t="s">
        <v>493</v>
      </c>
      <c r="E2524" s="10">
        <f>VLOOKUP(A2524,home!$A$2:$E$404,3,FALSE)</f>
        <v>1.1667000000000001</v>
      </c>
      <c r="F2524" s="10">
        <f>VLOOKUP(B2524,home!$B$2:$E$404,3,FALSE)</f>
        <v>1.7141999999999999</v>
      </c>
      <c r="G2524" s="10">
        <f>VLOOKUP(C2524,away!$B$2:$E$404,4,FALSE)</f>
        <v>1.2857000000000001</v>
      </c>
      <c r="H2524" s="10">
        <f>VLOOKUP(A2524,away!$A$2:$E$404,3,FALSE)</f>
        <v>1.0832999999999999</v>
      </c>
      <c r="I2524" s="10">
        <f>VLOOKUP(C2524,away!$B$2:$E$404,3,FALSE)</f>
        <v>2.3077999999999999</v>
      </c>
      <c r="J2524" s="10">
        <f>VLOOKUP(B2524,home!$B$2:$E$404,4,FALSE)</f>
        <v>0.73850000000000005</v>
      </c>
      <c r="K2524" s="12">
        <f t="shared" si="3582"/>
        <v>2.571344894898</v>
      </c>
      <c r="L2524" s="12">
        <f t="shared" si="3583"/>
        <v>1.8462793479899999</v>
      </c>
      <c r="M2524" s="13">
        <f t="shared" si="3584"/>
        <v>1.2062856686511192E-2</v>
      </c>
      <c r="N2524" s="13">
        <f t="shared" si="3585"/>
        <v>3.1017764958746755E-2</v>
      </c>
      <c r="O2524" s="13">
        <f t="shared" si="3586"/>
        <v>2.227140317806869E-2</v>
      </c>
      <c r="P2524" s="13">
        <f t="shared" si="3587"/>
        <v>5.7267458864142022E-2</v>
      </c>
      <c r="Q2524" s="13">
        <f t="shared" si="3588"/>
        <v>3.9878685788909775E-2</v>
      </c>
      <c r="R2524" s="13">
        <f t="shared" si="3589"/>
        <v>2.0559615869213541E-2</v>
      </c>
      <c r="S2524" s="13">
        <f t="shared" si="3590"/>
        <v>6.7968183863600054E-2</v>
      </c>
      <c r="T2524" s="13">
        <f t="shared" si="3591"/>
        <v>7.3627193997046411E-2</v>
      </c>
      <c r="U2524" s="13">
        <f t="shared" si="3592"/>
        <v>5.286586330636614E-2</v>
      </c>
      <c r="V2524" s="13">
        <f t="shared" si="3593"/>
        <v>3.5852620197259842E-2</v>
      </c>
      <c r="W2524" s="13">
        <f t="shared" si="3594"/>
        <v>3.418061837285153E-2</v>
      </c>
      <c r="X2524" s="13">
        <f t="shared" si="3595"/>
        <v>6.3106969803323323E-2</v>
      </c>
      <c r="Y2524" s="13">
        <f t="shared" si="3596"/>
        <v>5.8256547531052208E-2</v>
      </c>
      <c r="Z2524" s="13">
        <f t="shared" si="3597"/>
        <v>1.2652931393978811E-2</v>
      </c>
      <c r="AA2524" s="13">
        <f t="shared" si="3598"/>
        <v>3.2535050545402053E-2</v>
      </c>
      <c r="AB2524" s="13">
        <f t="shared" si="3599"/>
        <v>4.182941806258398E-2</v>
      </c>
      <c r="AC2524" s="13">
        <f t="shared" si="3600"/>
        <v>1.0637967573086261E-2</v>
      </c>
      <c r="AD2524" s="13">
        <f t="shared" si="3601"/>
        <v>2.1972539639372145E-2</v>
      </c>
      <c r="AE2524" s="13">
        <f t="shared" si="3602"/>
        <v>4.0567446159064428E-2</v>
      </c>
      <c r="AF2524" s="13">
        <f t="shared" si="3603"/>
        <v>3.7449419022088454E-2</v>
      </c>
      <c r="AG2524" s="13">
        <f t="shared" si="3604"/>
        <v>2.3047362978235258E-2</v>
      </c>
      <c r="AH2524" s="13">
        <f t="shared" si="3605"/>
        <v>5.8402114810593483E-3</v>
      </c>
      <c r="AI2524" s="13">
        <f t="shared" si="3606"/>
        <v>1.5017197976946643E-2</v>
      </c>
      <c r="AJ2524" s="13">
        <f t="shared" si="3607"/>
        <v>1.9307197676847163E-2</v>
      </c>
      <c r="AK2524" s="13">
        <f t="shared" si="3608"/>
        <v>1.6548488060382494E-2</v>
      </c>
      <c r="AL2524" s="13">
        <f t="shared" si="3609"/>
        <v>2.0201164159432275E-3</v>
      </c>
      <c r="AM2524" s="13">
        <f t="shared" si="3610"/>
        <v>1.1299795525928698E-2</v>
      </c>
      <c r="AN2524" s="13">
        <f t="shared" si="3611"/>
        <v>2.0862579116031954E-2</v>
      </c>
      <c r="AO2524" s="13">
        <f t="shared" si="3612"/>
        <v>1.9259074483868634E-2</v>
      </c>
      <c r="AP2524" s="13">
        <f t="shared" si="3613"/>
        <v>1.1852543826989278E-2</v>
      </c>
      <c r="AQ2524" s="13">
        <f t="shared" si="3614"/>
        <v>5.4707767222291637E-3</v>
      </c>
      <c r="AR2524" s="13">
        <f t="shared" si="3615"/>
        <v>2.1565323690747951E-3</v>
      </c>
      <c r="AS2524" s="13">
        <f t="shared" si="3616"/>
        <v>5.5451884979027637E-3</v>
      </c>
      <c r="AT2524" s="13">
        <f t="shared" si="3617"/>
        <v>7.1292960676646909E-3</v>
      </c>
      <c r="AU2524" s="13">
        <f t="shared" si="3618"/>
        <v>6.1106263492686635E-3</v>
      </c>
      <c r="AV2524" s="13">
        <f t="shared" si="3619"/>
        <v>3.9281319669552959E-3</v>
      </c>
      <c r="AW2524" s="13">
        <f t="shared" si="3620"/>
        <v>2.6639841797306631E-4</v>
      </c>
      <c r="AX2524" s="13">
        <f t="shared" si="3621"/>
        <v>4.8426119231646698E-3</v>
      </c>
      <c r="AY2524" s="13">
        <f t="shared" si="3622"/>
        <v>8.9408143840690648E-3</v>
      </c>
      <c r="AZ2524" s="13">
        <f t="shared" si="3623"/>
        <v>8.253620475759324E-3</v>
      </c>
      <c r="BA2524" s="13">
        <f t="shared" si="3624"/>
        <v>5.0794963435139466E-3</v>
      </c>
      <c r="BB2524" s="13">
        <f t="shared" si="3625"/>
        <v>2.3445422993051287E-3</v>
      </c>
      <c r="BC2524" s="13">
        <f t="shared" si="3626"/>
        <v>8.6573600553921045E-4</v>
      </c>
      <c r="BD2524" s="13">
        <f t="shared" si="3627"/>
        <v>6.6359352938245592E-4</v>
      </c>
      <c r="BE2524" s="13">
        <f t="shared" si="3628"/>
        <v>1.7063278340649242E-3</v>
      </c>
      <c r="BF2524" s="13">
        <f t="shared" si="3629"/>
        <v>2.1937786825726021E-3</v>
      </c>
      <c r="BG2524" s="13">
        <f t="shared" si="3630"/>
        <v>1.8803205386563738E-3</v>
      </c>
      <c r="BH2524" s="13">
        <f t="shared" si="3631"/>
        <v>1.2087381544614814E-3</v>
      </c>
      <c r="BI2524" s="13">
        <f t="shared" si="3632"/>
        <v>6.2161653654859187E-4</v>
      </c>
      <c r="BJ2524" s="14">
        <f t="shared" si="3633"/>
        <v>0.52217613935708929</v>
      </c>
      <c r="BK2524" s="14">
        <f t="shared" si="3634"/>
        <v>0.1947500179846117</v>
      </c>
      <c r="BL2524" s="14">
        <f t="shared" si="3635"/>
        <v>0.25991859668342265</v>
      </c>
      <c r="BM2524" s="14">
        <f t="shared" si="3636"/>
        <v>0.79776548410741444</v>
      </c>
      <c r="BN2524" s="14">
        <f t="shared" si="3637"/>
        <v>0.18305778534559197</v>
      </c>
    </row>
    <row r="2525" spans="1:66" x14ac:dyDescent="0.25">
      <c r="A2525" t="s">
        <v>342</v>
      </c>
      <c r="B2525" t="s">
        <v>185</v>
      </c>
      <c r="C2525" t="s">
        <v>194</v>
      </c>
      <c r="D2525" t="s">
        <v>493</v>
      </c>
      <c r="E2525" s="10">
        <f>VLOOKUP(A2525,home!$A$2:$E$404,3,FALSE)</f>
        <v>1.1667000000000001</v>
      </c>
      <c r="F2525" s="10">
        <f>VLOOKUP(B2525,home!$B$2:$E$404,3,FALSE)</f>
        <v>1.1428</v>
      </c>
      <c r="G2525" s="10">
        <f>VLOOKUP(C2525,away!$B$2:$E$404,4,FALSE)</f>
        <v>1.2</v>
      </c>
      <c r="H2525" s="10">
        <f>VLOOKUP(A2525,away!$A$2:$E$404,3,FALSE)</f>
        <v>1.0832999999999999</v>
      </c>
      <c r="I2525" s="10">
        <f>VLOOKUP(C2525,away!$B$2:$E$404,3,FALSE)</f>
        <v>0.55389999999999995</v>
      </c>
      <c r="J2525" s="10">
        <f>VLOOKUP(B2525,home!$B$2:$E$404,4,FALSE)</f>
        <v>0.61539999999999995</v>
      </c>
      <c r="K2525" s="12">
        <f t="shared" si="3582"/>
        <v>1.5999657120000002</v>
      </c>
      <c r="L2525" s="12">
        <f t="shared" si="3583"/>
        <v>0.36926453599799991</v>
      </c>
      <c r="M2525" s="13">
        <f t="shared" si="3584"/>
        <v>0.13956424473527684</v>
      </c>
      <c r="N2525" s="13">
        <f t="shared" si="3585"/>
        <v>0.2232980061976195</v>
      </c>
      <c r="O2525" s="13">
        <f t="shared" si="3586"/>
        <v>5.1536126074083297E-2</v>
      </c>
      <c r="P2525" s="13">
        <f t="shared" si="3587"/>
        <v>8.2456034647842444E-2</v>
      </c>
      <c r="Q2525" s="13">
        <f t="shared" si="3588"/>
        <v>0.17863457673707736</v>
      </c>
      <c r="R2525" s="13">
        <f t="shared" si="3589"/>
        <v>9.5152318409403962E-3</v>
      </c>
      <c r="S2525" s="13">
        <f t="shared" si="3590"/>
        <v>1.2178974748766102E-2</v>
      </c>
      <c r="T2525" s="13">
        <f t="shared" si="3591"/>
        <v>6.5963414092015962E-2</v>
      </c>
      <c r="U2525" s="13">
        <f t="shared" si="3592"/>
        <v>1.5224044687235271E-2</v>
      </c>
      <c r="V2525" s="13">
        <f t="shared" si="3593"/>
        <v>7.9949637034285102E-4</v>
      </c>
      <c r="W2525" s="13">
        <f t="shared" si="3594"/>
        <v>9.5269732585652259E-2</v>
      </c>
      <c r="X2525" s="13">
        <f t="shared" si="3595"/>
        <v>3.5179733597894405E-2</v>
      </c>
      <c r="Y2525" s="13">
        <f t="shared" si="3596"/>
        <v>6.495314001779863E-3</v>
      </c>
      <c r="Z2525" s="13">
        <f t="shared" si="3597"/>
        <v>1.1712125568860833E-3</v>
      </c>
      <c r="AA2525" s="13">
        <f t="shared" si="3598"/>
        <v>1.8738999324815829E-3</v>
      </c>
      <c r="AB2525" s="13">
        <f t="shared" si="3599"/>
        <v>1.499087819844824E-3</v>
      </c>
      <c r="AC2525" s="13">
        <f t="shared" si="3600"/>
        <v>2.9521932954092484E-5</v>
      </c>
      <c r="AD2525" s="13">
        <f t="shared" si="3601"/>
        <v>3.8107076382113157E-2</v>
      </c>
      <c r="AE2525" s="13">
        <f t="shared" si="3602"/>
        <v>1.4071591878481353E-2</v>
      </c>
      <c r="AF2525" s="13">
        <f t="shared" si="3603"/>
        <v>2.5980699228803201E-3</v>
      </c>
      <c r="AG2525" s="13">
        <f t="shared" si="3604"/>
        <v>3.1979169485425366E-4</v>
      </c>
      <c r="AH2525" s="13">
        <f t="shared" si="3605"/>
        <v>1.0812181534339265E-4</v>
      </c>
      <c r="AI2525" s="13">
        <f t="shared" si="3606"/>
        <v>1.7299119726862374E-4</v>
      </c>
      <c r="AJ2525" s="13">
        <f t="shared" si="3607"/>
        <v>1.3838999205381306E-4</v>
      </c>
      <c r="AK2525" s="13">
        <f t="shared" si="3608"/>
        <v>7.3806414056684492E-5</v>
      </c>
      <c r="AL2525" s="13">
        <f t="shared" si="3609"/>
        <v>6.9767483244757981E-7</v>
      </c>
      <c r="AM2525" s="13">
        <f t="shared" si="3610"/>
        <v>1.2194003119189218E-2</v>
      </c>
      <c r="AN2525" s="13">
        <f t="shared" si="3611"/>
        <v>4.5028129037655686E-3</v>
      </c>
      <c r="AO2525" s="13">
        <f t="shared" si="3612"/>
        <v>8.3136455879739965E-4</v>
      </c>
      <c r="AP2525" s="13">
        <f t="shared" si="3613"/>
        <v>1.0233114934983458E-4</v>
      </c>
      <c r="AQ2525" s="13">
        <f t="shared" si="3614"/>
        <v>9.4468160957021729E-6</v>
      </c>
      <c r="AR2525" s="13">
        <f t="shared" si="3615"/>
        <v>7.9851103948078621E-6</v>
      </c>
      <c r="AS2525" s="13">
        <f t="shared" si="3616"/>
        <v>1.2775902838227362E-5</v>
      </c>
      <c r="AT2525" s="13">
        <f t="shared" si="3617"/>
        <v>1.0220503240503633E-5</v>
      </c>
      <c r="AU2525" s="13">
        <f t="shared" si="3618"/>
        <v>5.4508182480635703E-6</v>
      </c>
      <c r="AV2525" s="13">
        <f t="shared" si="3619"/>
        <v>2.1802805748114044E-6</v>
      </c>
      <c r="AW2525" s="13">
        <f t="shared" si="3620"/>
        <v>1.1449824548612118E-8</v>
      </c>
      <c r="AX2525" s="13">
        <f t="shared" si="3621"/>
        <v>3.2516644804539683E-3</v>
      </c>
      <c r="AY2525" s="13">
        <f t="shared" si="3622"/>
        <v>1.2007243755960118E-3</v>
      </c>
      <c r="AZ2525" s="13">
        <f t="shared" si="3623"/>
        <v>2.2169246470797472E-4</v>
      </c>
      <c r="BA2525" s="13">
        <f t="shared" si="3624"/>
        <v>2.7287721704881087E-5</v>
      </c>
      <c r="BB2525" s="13">
        <f t="shared" si="3625"/>
        <v>2.5190969734488661E-6</v>
      </c>
      <c r="BC2525" s="13">
        <f t="shared" si="3626"/>
        <v>1.8604263500691226E-7</v>
      </c>
      <c r="BD2525" s="13">
        <f t="shared" si="3627"/>
        <v>4.9143634747192176E-7</v>
      </c>
      <c r="BE2525" s="13">
        <f t="shared" si="3628"/>
        <v>7.8628130558559278E-7</v>
      </c>
      <c r="BF2525" s="13">
        <f t="shared" si="3629"/>
        <v>6.2901156446177139E-7</v>
      </c>
      <c r="BG2525" s="13">
        <f t="shared" si="3630"/>
        <v>3.3546564519677084E-7</v>
      </c>
      <c r="BH2525" s="13">
        <f t="shared" si="3631"/>
        <v>1.3418338246719763E-7</v>
      </c>
      <c r="BI2525" s="13">
        <f t="shared" si="3632"/>
        <v>4.2937762213539647E-8</v>
      </c>
      <c r="BJ2525" s="14">
        <f t="shared" si="3633"/>
        <v>0.68228133981963757</v>
      </c>
      <c r="BK2525" s="14">
        <f t="shared" si="3634"/>
        <v>0.23622969448561079</v>
      </c>
      <c r="BL2525" s="14">
        <f t="shared" si="3635"/>
        <v>8.0182731704611696E-2</v>
      </c>
      <c r="BM2525" s="14">
        <f t="shared" si="3636"/>
        <v>0.31366004540813447</v>
      </c>
      <c r="BN2525" s="14">
        <f t="shared" si="3637"/>
        <v>0.68500422023283991</v>
      </c>
    </row>
    <row r="2526" spans="1:66" x14ac:dyDescent="0.25">
      <c r="A2526" t="s">
        <v>342</v>
      </c>
      <c r="B2526" t="s">
        <v>190</v>
      </c>
      <c r="C2526" t="s">
        <v>183</v>
      </c>
      <c r="D2526" t="s">
        <v>493</v>
      </c>
      <c r="E2526" s="10">
        <f>VLOOKUP(A2526,home!$A$2:$E$404,3,FALSE)</f>
        <v>1.1667000000000001</v>
      </c>
      <c r="F2526" s="10">
        <f>VLOOKUP(B2526,home!$B$2:$E$404,3,FALSE)</f>
        <v>0.42859999999999998</v>
      </c>
      <c r="G2526" s="10">
        <f>VLOOKUP(C2526,away!$B$2:$E$404,4,FALSE)</f>
        <v>0.57140000000000002</v>
      </c>
      <c r="H2526" s="10">
        <f>VLOOKUP(A2526,away!$A$2:$E$404,3,FALSE)</f>
        <v>1.0832999999999999</v>
      </c>
      <c r="I2526" s="10">
        <f>VLOOKUP(C2526,away!$B$2:$E$404,3,FALSE)</f>
        <v>0.92310000000000003</v>
      </c>
      <c r="J2526" s="10">
        <f>VLOOKUP(B2526,home!$B$2:$E$404,4,FALSE)</f>
        <v>1.3847</v>
      </c>
      <c r="K2526" s="12">
        <f t="shared" si="3582"/>
        <v>0.285727210068</v>
      </c>
      <c r="L2526" s="12">
        <f t="shared" si="3583"/>
        <v>1.3846920102810001</v>
      </c>
      <c r="M2526" s="13">
        <f t="shared" si="3584"/>
        <v>0.18816816517768636</v>
      </c>
      <c r="N2526" s="13">
        <f t="shared" si="3585"/>
        <v>5.3764764859834925E-2</v>
      </c>
      <c r="O2526" s="13">
        <f t="shared" si="3586"/>
        <v>0.26055495491077779</v>
      </c>
      <c r="P2526" s="13">
        <f t="shared" si="3587"/>
        <v>7.44476403360501E-2</v>
      </c>
      <c r="Q2526" s="13">
        <f t="shared" si="3588"/>
        <v>7.681028131681338E-3</v>
      </c>
      <c r="R2526" s="13">
        <f t="shared" si="3589"/>
        <v>0.1803941821520402</v>
      </c>
      <c r="S2526" s="13">
        <f t="shared" si="3590"/>
        <v>7.363693994640594E-3</v>
      </c>
      <c r="T2526" s="13">
        <f t="shared" si="3591"/>
        <v>1.0635858284682746E-2</v>
      </c>
      <c r="U2526" s="13">
        <f t="shared" si="3592"/>
        <v>5.1543526378801059E-2</v>
      </c>
      <c r="V2526" s="13">
        <f t="shared" si="3593"/>
        <v>3.2371141204114054E-4</v>
      </c>
      <c r="W2526" s="13">
        <f t="shared" si="3594"/>
        <v>7.3155957950637703E-4</v>
      </c>
      <c r="X2526" s="13">
        <f t="shared" si="3595"/>
        <v>1.0129847047870082E-3</v>
      </c>
      <c r="Y2526" s="13">
        <f t="shared" si="3596"/>
        <v>7.0133591362771426E-4</v>
      </c>
      <c r="Z2526" s="13">
        <f t="shared" si="3597"/>
        <v>8.3263460909035164E-2</v>
      </c>
      <c r="AA2526" s="13">
        <f t="shared" si="3598"/>
        <v>2.3790636386144603E-2</v>
      </c>
      <c r="AB2526" s="13">
        <f t="shared" si="3599"/>
        <v>3.3988160801776712E-3</v>
      </c>
      <c r="AC2526" s="13">
        <f t="shared" si="3600"/>
        <v>8.0046586100113648E-6</v>
      </c>
      <c r="AD2526" s="13">
        <f t="shared" si="3601"/>
        <v>5.2256619412719083E-5</v>
      </c>
      <c r="AE2526" s="13">
        <f t="shared" si="3602"/>
        <v>7.2359323385087117E-5</v>
      </c>
      <c r="AF2526" s="13">
        <f t="shared" si="3603"/>
        <v>5.0097688480334651E-5</v>
      </c>
      <c r="AG2526" s="13">
        <f t="shared" si="3604"/>
        <v>2.3123289657421968E-5</v>
      </c>
      <c r="AH2526" s="13">
        <f t="shared" si="3605"/>
        <v>2.8823562267271324E-2</v>
      </c>
      <c r="AI2526" s="13">
        <f t="shared" si="3606"/>
        <v>8.2356760308487133E-3</v>
      </c>
      <c r="AJ2526" s="13">
        <f t="shared" si="3607"/>
        <v>1.1765783676591513E-3</v>
      </c>
      <c r="AK2526" s="13">
        <f t="shared" si="3608"/>
        <v>1.1206015147253694E-4</v>
      </c>
      <c r="AL2526" s="13">
        <f t="shared" si="3609"/>
        <v>1.2667986524676177E-7</v>
      </c>
      <c r="AM2526" s="13">
        <f t="shared" si="3610"/>
        <v>2.9862276144763043E-6</v>
      </c>
      <c r="AN2526" s="13">
        <f t="shared" si="3611"/>
        <v>4.1350055186458289E-6</v>
      </c>
      <c r="AO2526" s="13">
        <f t="shared" si="3612"/>
        <v>2.8628545520683624E-6</v>
      </c>
      <c r="AP2526" s="13">
        <f t="shared" si="3613"/>
        <v>1.3213906082818845E-6</v>
      </c>
      <c r="AQ2526" s="13">
        <f t="shared" si="3614"/>
        <v>4.5742975443706873E-7</v>
      </c>
      <c r="AR2526" s="13">
        <f t="shared" si="3615"/>
        <v>7.982351275865501E-3</v>
      </c>
      <c r="AS2526" s="13">
        <f t="shared" si="3616"/>
        <v>2.2807749598357904E-3</v>
      </c>
      <c r="AT2526" s="13">
        <f t="shared" si="3617"/>
        <v>3.2583973303341752E-4</v>
      </c>
      <c r="AU2526" s="13">
        <f t="shared" si="3618"/>
        <v>3.1033759282980103E-5</v>
      </c>
      <c r="AV2526" s="13">
        <f t="shared" si="3619"/>
        <v>2.2167973644619505E-6</v>
      </c>
      <c r="AW2526" s="13">
        <f t="shared" si="3620"/>
        <v>1.392226445248018E-9</v>
      </c>
      <c r="AX2526" s="13">
        <f t="shared" si="3621"/>
        <v>1.4220774748538877E-7</v>
      </c>
      <c r="AY2526" s="13">
        <f t="shared" si="3622"/>
        <v>1.969139317430758E-7</v>
      </c>
      <c r="AZ2526" s="13">
        <f t="shared" si="3623"/>
        <v>1.3633257399882768E-7</v>
      </c>
      <c r="BA2526" s="13">
        <f t="shared" si="3624"/>
        <v>6.2926208652406644E-8</v>
      </c>
      <c r="BB2526" s="13">
        <f t="shared" si="3625"/>
        <v>2.178335458956564E-8</v>
      </c>
      <c r="BC2526" s="13">
        <f t="shared" si="3626"/>
        <v>6.0326474114578985E-9</v>
      </c>
      <c r="BD2526" s="13">
        <f t="shared" si="3627"/>
        <v>1.842183005824551E-3</v>
      </c>
      <c r="BE2526" s="13">
        <f t="shared" si="3628"/>
        <v>5.2636181068893117E-4</v>
      </c>
      <c r="BF2526" s="13">
        <f t="shared" si="3629"/>
        <v>7.5197945827244533E-5</v>
      </c>
      <c r="BG2526" s="13">
        <f t="shared" si="3630"/>
        <v>7.1620330880210606E-6</v>
      </c>
      <c r="BH2526" s="13">
        <f t="shared" si="3631"/>
        <v>5.1159693316374004E-7</v>
      </c>
      <c r="BI2526" s="13">
        <f t="shared" si="3632"/>
        <v>2.9235432878444121E-8</v>
      </c>
      <c r="BJ2526" s="14">
        <f t="shared" si="3633"/>
        <v>7.4737697499567463E-2</v>
      </c>
      <c r="BK2526" s="14">
        <f t="shared" si="3634"/>
        <v>0.27031153917282519</v>
      </c>
      <c r="BL2526" s="14">
        <f t="shared" si="3635"/>
        <v>0.57110365487837</v>
      </c>
      <c r="BM2526" s="14">
        <f t="shared" si="3636"/>
        <v>0.23440542137002177</v>
      </c>
      <c r="BN2526" s="14">
        <f t="shared" si="3637"/>
        <v>0.76501073556807075</v>
      </c>
    </row>
    <row r="2527" spans="1:66" x14ac:dyDescent="0.25">
      <c r="A2527" t="s">
        <v>343</v>
      </c>
      <c r="B2527" t="s">
        <v>209</v>
      </c>
      <c r="C2527" t="s">
        <v>206</v>
      </c>
      <c r="D2527" t="s">
        <v>493</v>
      </c>
      <c r="E2527" s="10">
        <f>VLOOKUP(A2527,home!$A$2:$E$404,3,FALSE)</f>
        <v>1.3976999999999999</v>
      </c>
      <c r="F2527" s="10">
        <f>VLOOKUP(B2527,home!$B$2:$E$404,3,FALSE)</f>
        <v>0.93010000000000004</v>
      </c>
      <c r="G2527" s="10">
        <f>VLOOKUP(C2527,away!$B$2:$E$404,4,FALSE)</f>
        <v>0.8347</v>
      </c>
      <c r="H2527" s="10">
        <f>VLOOKUP(A2527,away!$A$2:$E$404,3,FALSE)</f>
        <v>1.0585</v>
      </c>
      <c r="I2527" s="10">
        <f>VLOOKUP(C2527,away!$B$2:$E$404,3,FALSE)</f>
        <v>1.3646</v>
      </c>
      <c r="J2527" s="10">
        <f>VLOOKUP(B2527,home!$B$2:$E$404,4,FALSE)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343</v>
      </c>
      <c r="B2528" t="s">
        <v>204</v>
      </c>
      <c r="C2528" t="s">
        <v>211</v>
      </c>
      <c r="D2528" t="s">
        <v>493</v>
      </c>
      <c r="E2528" s="10">
        <f>VLOOKUP(A2528,home!$A$2:$E$404,3,FALSE)</f>
        <v>1.3976999999999999</v>
      </c>
      <c r="F2528" s="10">
        <f>VLOOKUP(B2528,home!$B$2:$E$404,3,FALSE)</f>
        <v>0.58919999999999995</v>
      </c>
      <c r="G2528" s="10">
        <f>VLOOKUP(C2528,away!$B$2:$E$404,4,FALSE)</f>
        <v>0.85860000000000003</v>
      </c>
      <c r="H2528" s="10">
        <f>VLOOKUP(A2528,away!$A$2:$E$404,3,FALSE)</f>
        <v>1.0585</v>
      </c>
      <c r="I2528" s="10">
        <f>VLOOKUP(C2528,away!$B$2:$E$404,3,FALSE)</f>
        <v>0.70850000000000002</v>
      </c>
      <c r="J2528" s="10">
        <f>VLOOKUP(B2528,home!$B$2:$E$404,4,FALSE)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343</v>
      </c>
      <c r="B2529" t="s">
        <v>201</v>
      </c>
      <c r="C2529" t="s">
        <v>207</v>
      </c>
      <c r="D2529" t="s">
        <v>493</v>
      </c>
      <c r="E2529" s="10">
        <f>VLOOKUP(A2529,home!$A$2:$E$404,3,FALSE)</f>
        <v>1.3976999999999999</v>
      </c>
      <c r="F2529" s="10">
        <f>VLOOKUP(B2529,home!$B$2:$E$404,3,FALSE)</f>
        <v>0.8417</v>
      </c>
      <c r="G2529" s="10">
        <f>VLOOKUP(C2529,away!$B$2:$E$404,4,FALSE)</f>
        <v>1.0731999999999999</v>
      </c>
      <c r="H2529" s="10">
        <f>VLOOKUP(A2529,away!$A$2:$E$404,3,FALSE)</f>
        <v>1.0585</v>
      </c>
      <c r="I2529" s="10">
        <f>VLOOKUP(C2529,away!$B$2:$E$404,3,FALSE)</f>
        <v>0.73480000000000001</v>
      </c>
      <c r="J2529" s="10">
        <f>VLOOKUP(B2529,home!$B$2:$E$404,4,FALSE)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343</v>
      </c>
      <c r="B2530" t="s">
        <v>210</v>
      </c>
      <c r="C2530" t="s">
        <v>205</v>
      </c>
      <c r="D2530" t="s">
        <v>493</v>
      </c>
      <c r="E2530" s="10">
        <f>VLOOKUP(A2530,home!$A$2:$E$404,3,FALSE)</f>
        <v>1.3976999999999999</v>
      </c>
      <c r="F2530" s="10">
        <f>VLOOKUP(B2530,home!$B$2:$E$404,3,FALSE)</f>
        <v>1.1783999999999999</v>
      </c>
      <c r="G2530" s="10">
        <f>VLOOKUP(C2530,away!$B$2:$E$404,4,FALSE)</f>
        <v>1.4309000000000001</v>
      </c>
      <c r="H2530" s="10">
        <f>VLOOKUP(A2530,away!$A$2:$E$404,3,FALSE)</f>
        <v>1.0585</v>
      </c>
      <c r="I2530" s="10">
        <f>VLOOKUP(C2530,away!$B$2:$E$404,3,FALSE)</f>
        <v>1.1114999999999999</v>
      </c>
      <c r="J2530" s="10">
        <f>VLOOKUP(B2530,home!$B$2:$E$404,4,FALSE)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345</v>
      </c>
      <c r="B2531" t="s">
        <v>233</v>
      </c>
      <c r="C2531" t="s">
        <v>231</v>
      </c>
      <c r="D2531" t="s">
        <v>493</v>
      </c>
      <c r="E2531" s="10">
        <f>VLOOKUP(A2531,home!$A$2:$E$404,3,FALSE)</f>
        <v>1.5690999999999999</v>
      </c>
      <c r="F2531" s="10">
        <f>VLOOKUP(B2531,home!$B$2:$E$404,3,FALSE)</f>
        <v>1.0197000000000001</v>
      </c>
      <c r="G2531" s="10">
        <f>VLOOKUP(C2531,away!$B$2:$E$404,4,FALSE)</f>
        <v>0.89219999999999999</v>
      </c>
      <c r="H2531" s="10">
        <f>VLOOKUP(A2531,away!$A$2:$E$404,3,FALSE)</f>
        <v>1.1701999999999999</v>
      </c>
      <c r="I2531" s="10">
        <f>VLOOKUP(C2531,away!$B$2:$E$404,3,FALSE)</f>
        <v>1.0255000000000001</v>
      </c>
      <c r="J2531" s="10">
        <f>VLOOKUP(B2531,home!$B$2:$E$404,4,FALSE)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345</v>
      </c>
      <c r="B2532" t="s">
        <v>240</v>
      </c>
      <c r="C2532" t="s">
        <v>237</v>
      </c>
      <c r="D2532" t="s">
        <v>493</v>
      </c>
      <c r="E2532" s="10">
        <f>VLOOKUP(A2532,home!$A$2:$E$404,3,FALSE)</f>
        <v>1.5690999999999999</v>
      </c>
      <c r="F2532" s="10">
        <f>VLOOKUP(B2532,home!$B$2:$E$404,3,FALSE)</f>
        <v>0.84970000000000001</v>
      </c>
      <c r="G2532" s="10">
        <f>VLOOKUP(C2532,away!$B$2:$E$404,4,FALSE)</f>
        <v>0.63729999999999998</v>
      </c>
      <c r="H2532" s="10">
        <f>VLOOKUP(A2532,away!$A$2:$E$404,3,FALSE)</f>
        <v>1.1701999999999999</v>
      </c>
      <c r="I2532" s="10">
        <f>VLOOKUP(C2532,away!$B$2:$E$404,3,FALSE)</f>
        <v>0.94</v>
      </c>
      <c r="J2532" s="10">
        <f>VLOOKUP(B2532,home!$B$2:$E$404,4,FALSE)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345</v>
      </c>
      <c r="B2533" t="s">
        <v>319</v>
      </c>
      <c r="C2533" t="s">
        <v>236</v>
      </c>
      <c r="D2533" t="s">
        <v>493</v>
      </c>
      <c r="E2533" s="10">
        <f>VLOOKUP(A2533,home!$A$2:$E$404,3,FALSE)</f>
        <v>1.5690999999999999</v>
      </c>
      <c r="F2533" s="10">
        <f>VLOOKUP(B2533,home!$B$2:$E$404,3,FALSE)</f>
        <v>1.0197000000000001</v>
      </c>
      <c r="G2533" s="10">
        <f>VLOOKUP(C2533,away!$B$2:$E$404,4,FALSE)</f>
        <v>1.1472</v>
      </c>
      <c r="H2533" s="10">
        <f>VLOOKUP(A2533,away!$A$2:$E$404,3,FALSE)</f>
        <v>1.1701999999999999</v>
      </c>
      <c r="I2533" s="10">
        <f>VLOOKUP(C2533,away!$B$2:$E$404,3,FALSE)</f>
        <v>0.85460000000000003</v>
      </c>
      <c r="J2533" s="10">
        <f>VLOOKUP(B2533,home!$B$2:$E$404,4,FALSE)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346</v>
      </c>
      <c r="B2534" t="s">
        <v>253</v>
      </c>
      <c r="C2534" t="s">
        <v>256</v>
      </c>
      <c r="D2534" t="s">
        <v>493</v>
      </c>
      <c r="E2534" s="10">
        <f>VLOOKUP(A2534,home!$A$2:$E$404,3,FALSE)</f>
        <v>1.254</v>
      </c>
      <c r="F2534" s="10">
        <f>VLOOKUP(B2534,home!$B$2:$E$404,3,FALSE)</f>
        <v>1.1164000000000001</v>
      </c>
      <c r="G2534" s="10">
        <f>VLOOKUP(C2534,away!$B$2:$E$404,4,FALSE)</f>
        <v>0.7974</v>
      </c>
      <c r="H2534" s="10">
        <f>VLOOKUP(A2534,away!$A$2:$E$404,3,FALSE)</f>
        <v>0.9476</v>
      </c>
      <c r="I2534" s="10">
        <f>VLOOKUP(C2534,away!$B$2:$E$404,3,FALSE)</f>
        <v>0.9849</v>
      </c>
      <c r="J2534" s="10">
        <f>VLOOKUP(B2534,home!$B$2:$E$404,4,FALSE)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346</v>
      </c>
      <c r="B2535" t="s">
        <v>255</v>
      </c>
      <c r="C2535" t="s">
        <v>252</v>
      </c>
      <c r="D2535" t="s">
        <v>493</v>
      </c>
      <c r="E2535" s="10">
        <f>VLOOKUP(A2535,home!$A$2:$E$404,3,FALSE)</f>
        <v>1.254</v>
      </c>
      <c r="F2535" s="10">
        <f>VLOOKUP(B2535,home!$B$2:$E$404,3,FALSE)</f>
        <v>0.53159999999999996</v>
      </c>
      <c r="G2535" s="10">
        <f>VLOOKUP(C2535,away!$B$2:$E$404,4,FALSE)</f>
        <v>0.53159999999999996</v>
      </c>
      <c r="H2535" s="10">
        <f>VLOOKUP(A2535,away!$A$2:$E$404,3,FALSE)</f>
        <v>0.9476</v>
      </c>
      <c r="I2535" s="10">
        <f>VLOOKUP(C2535,away!$B$2:$E$404,3,FALSE)</f>
        <v>1.1256999999999999</v>
      </c>
      <c r="J2535" s="10">
        <f>VLOOKUP(B2535,home!$B$2:$E$404,4,FALSE)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356</v>
      </c>
      <c r="B2536" t="s">
        <v>331</v>
      </c>
      <c r="C2536" t="s">
        <v>330</v>
      </c>
      <c r="D2536" t="s">
        <v>493</v>
      </c>
      <c r="E2536" s="10">
        <f>VLOOKUP(A2536,home!$A$2:$E$404,3,FALSE)</f>
        <v>1.6769000000000001</v>
      </c>
      <c r="F2536" s="10">
        <f>VLOOKUP(B2536,home!$B$2:$E$404,3,FALSE)</f>
        <v>0.77980000000000005</v>
      </c>
      <c r="G2536" s="10">
        <f>VLOOKUP(C2536,away!$B$2:$E$404,4,FALSE)</f>
        <v>1.1927000000000001</v>
      </c>
      <c r="H2536" s="10">
        <f>VLOOKUP(A2536,away!$A$2:$E$404,3,FALSE)</f>
        <v>1.5230999999999999</v>
      </c>
      <c r="I2536" s="10">
        <f>VLOOKUP(C2536,away!$B$2:$E$404,3,FALSE)</f>
        <v>1.1111</v>
      </c>
      <c r="J2536" s="10">
        <f>VLOOKUP(B2536,home!$B$2:$E$404,4,FALSE)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356</v>
      </c>
      <c r="B2537" t="s">
        <v>334</v>
      </c>
      <c r="C2537" t="s">
        <v>329</v>
      </c>
      <c r="D2537" t="s">
        <v>493</v>
      </c>
      <c r="E2537" s="10">
        <f>VLOOKUP(A2537,home!$A$2:$E$404,3,FALSE)</f>
        <v>1.6769000000000001</v>
      </c>
      <c r="F2537" s="10">
        <f>VLOOKUP(B2537,home!$B$2:$E$404,3,FALSE)</f>
        <v>1.4219999999999999</v>
      </c>
      <c r="G2537" s="10">
        <f>VLOOKUP(C2537,away!$B$2:$E$404,4,FALSE)</f>
        <v>1.0436000000000001</v>
      </c>
      <c r="H2537" s="10">
        <f>VLOOKUP(A2537,away!$A$2:$E$404,3,FALSE)</f>
        <v>1.5230999999999999</v>
      </c>
      <c r="I2537" s="10">
        <f>VLOOKUP(C2537,away!$B$2:$E$404,3,FALSE)</f>
        <v>0.43769999999999998</v>
      </c>
      <c r="J2537" s="10">
        <f>VLOOKUP(B2537,home!$B$2:$E$404,4,FALSE)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337</v>
      </c>
      <c r="B2538" t="s">
        <v>96</v>
      </c>
      <c r="C2538" t="s">
        <v>84</v>
      </c>
      <c r="D2538" t="s">
        <v>494</v>
      </c>
      <c r="E2538" s="10">
        <f>VLOOKUP(A2538,home!$A$2:$E$404,3,FALSE)</f>
        <v>1.2959000000000001</v>
      </c>
      <c r="F2538" s="10">
        <f>VLOOKUP(B2538,home!$B$2:$E$404,3,FALSE)</f>
        <v>0.77170000000000005</v>
      </c>
      <c r="G2538" s="10">
        <f>VLOOKUP(C2538,away!$B$2:$E$404,4,FALSE)</f>
        <v>1.2861</v>
      </c>
      <c r="H2538" s="10">
        <f>VLOOKUP(A2538,away!$A$2:$E$404,3,FALSE)</f>
        <v>1</v>
      </c>
      <c r="I2538" s="10">
        <f>VLOOKUP(C2538,away!$B$2:$E$404,3,FALSE)</f>
        <v>1.3332999999999999</v>
      </c>
      <c r="J2538" s="10">
        <f>VLOOKUP(B2538,home!$B$2:$E$404,4,FALSE)</f>
        <v>0.33329999999999999</v>
      </c>
      <c r="K2538" s="12">
        <f t="shared" si="3582"/>
        <v>1.2861591991830001</v>
      </c>
      <c r="L2538" s="12">
        <f t="shared" si="3583"/>
        <v>0.44438888999999998</v>
      </c>
      <c r="M2538" s="13">
        <f t="shared" si="3584"/>
        <v>0.17718726892586828</v>
      </c>
      <c r="N2538" s="13">
        <f t="shared" si="3585"/>
        <v>0.22789103590711762</v>
      </c>
      <c r="O2538" s="13">
        <f t="shared" si="3586"/>
        <v>7.8740053760098086E-2</v>
      </c>
      <c r="P2538" s="13">
        <f t="shared" si="3587"/>
        <v>0.10127224448771413</v>
      </c>
      <c r="Q2538" s="13">
        <f t="shared" si="3588"/>
        <v>0.14655207612164139</v>
      </c>
      <c r="R2538" s="13">
        <f t="shared" si="3589"/>
        <v>1.7495602544495156E-2</v>
      </c>
      <c r="S2538" s="13">
        <f t="shared" si="3590"/>
        <v>1.4470660851867254E-2</v>
      </c>
      <c r="T2538" s="13">
        <f t="shared" si="3591"/>
        <v>6.5126114434891719E-2</v>
      </c>
      <c r="U2538" s="13">
        <f t="shared" si="3592"/>
        <v>2.2502130157851949E-2</v>
      </c>
      <c r="V2538" s="13">
        <f t="shared" si="3593"/>
        <v>9.1897516902314524E-4</v>
      </c>
      <c r="W2538" s="13">
        <f t="shared" si="3594"/>
        <v>6.2829766954405425E-2</v>
      </c>
      <c r="X2538" s="13">
        <f t="shared" si="3595"/>
        <v>2.7920850395826907E-2</v>
      </c>
      <c r="Y2538" s="13">
        <f t="shared" si="3596"/>
        <v>6.2038578576287893E-3</v>
      </c>
      <c r="Z2538" s="13">
        <f t="shared" si="3597"/>
        <v>2.5916171315431263E-3</v>
      </c>
      <c r="AA2538" s="13">
        <f t="shared" si="3598"/>
        <v>3.3332322144944506E-3</v>
      </c>
      <c r="AB2538" s="13">
        <f t="shared" si="3599"/>
        <v>2.1435336378425808E-3</v>
      </c>
      <c r="AC2538" s="13">
        <f t="shared" si="3600"/>
        <v>3.2827795190800247E-5</v>
      </c>
      <c r="AD2538" s="13">
        <f t="shared" si="3601"/>
        <v>2.0202270687733153E-2</v>
      </c>
      <c r="AE2538" s="13">
        <f t="shared" si="3602"/>
        <v>8.9776646464012708E-3</v>
      </c>
      <c r="AF2538" s="13">
        <f t="shared" si="3603"/>
        <v>1.9947872135032516E-3</v>
      </c>
      <c r="AG2538" s="13">
        <f t="shared" si="3604"/>
        <v>2.9548709186496766E-4</v>
      </c>
      <c r="AH2538" s="13">
        <f t="shared" si="3605"/>
        <v>2.8792146509785835E-4</v>
      </c>
      <c r="AI2538" s="13">
        <f t="shared" si="3606"/>
        <v>3.7031284097785764E-4</v>
      </c>
      <c r="AJ2538" s="13">
        <f t="shared" si="3607"/>
        <v>2.3814063349963157E-4</v>
      </c>
      <c r="AK2538" s="13">
        <f t="shared" si="3608"/>
        <v>1.0209558882493944E-4</v>
      </c>
      <c r="AL2538" s="13">
        <f t="shared" si="3609"/>
        <v>7.5051543391557213E-7</v>
      </c>
      <c r="AM2538" s="13">
        <f t="shared" si="3610"/>
        <v>5.1966672578826149E-3</v>
      </c>
      <c r="AN2538" s="13">
        <f t="shared" si="3611"/>
        <v>2.3093411944297986E-3</v>
      </c>
      <c r="AO2538" s="13">
        <f t="shared" si="3612"/>
        <v>5.1312278501196621E-4</v>
      </c>
      <c r="AP2538" s="13">
        <f t="shared" si="3613"/>
        <v>7.6008688288392096E-5</v>
      </c>
      <c r="AQ2538" s="13">
        <f t="shared" si="3614"/>
        <v>8.4443541547086391E-6</v>
      </c>
      <c r="AR2538" s="13">
        <f t="shared" si="3615"/>
        <v>2.5589820056402204E-5</v>
      </c>
      <c r="AS2538" s="13">
        <f t="shared" si="3616"/>
        <v>3.2912582470979333E-5</v>
      </c>
      <c r="AT2538" s="13">
        <f t="shared" si="3617"/>
        <v>2.1165410356959619E-5</v>
      </c>
      <c r="AU2538" s="13">
        <f t="shared" si="3618"/>
        <v>9.0740290783622494E-6</v>
      </c>
      <c r="AV2538" s="13">
        <f t="shared" si="3619"/>
        <v>2.917661493197412E-6</v>
      </c>
      <c r="AW2538" s="13">
        <f t="shared" si="3620"/>
        <v>1.1915576192362426E-8</v>
      </c>
      <c r="AX2538" s="13">
        <f t="shared" si="3621"/>
        <v>1.113956899803136E-3</v>
      </c>
      <c r="AY2538" s="13">
        <f t="shared" si="3622"/>
        <v>4.9503007021135673E-4</v>
      </c>
      <c r="AZ2538" s="13">
        <f t="shared" si="3623"/>
        <v>1.0999293170892343E-4</v>
      </c>
      <c r="BA2538" s="13">
        <f t="shared" si="3624"/>
        <v>1.6293212276658096E-5</v>
      </c>
      <c r="BB2538" s="13">
        <f t="shared" si="3625"/>
        <v>1.8101306295396155E-6</v>
      </c>
      <c r="BC2538" s="13">
        <f t="shared" si="3626"/>
        <v>1.608803882432222E-7</v>
      </c>
      <c r="BD2538" s="13">
        <f t="shared" si="3627"/>
        <v>1.8953052883607187E-6</v>
      </c>
      <c r="BE2538" s="13">
        <f t="shared" si="3628"/>
        <v>2.4376643318853267E-6</v>
      </c>
      <c r="BF2538" s="13">
        <f t="shared" si="3629"/>
        <v>1.5676122024872979E-6</v>
      </c>
      <c r="BG2538" s="13">
        <f t="shared" si="3630"/>
        <v>6.7206628499352039E-7</v>
      </c>
      <c r="BH2538" s="13">
        <f t="shared" si="3631"/>
        <v>2.1609605872629005E-7</v>
      </c>
      <c r="BI2538" s="13">
        <f t="shared" si="3632"/>
        <v>5.5586786767601564E-8</v>
      </c>
      <c r="BJ2538" s="14">
        <f t="shared" si="3633"/>
        <v>0.57783473971579968</v>
      </c>
      <c r="BK2538" s="14">
        <f t="shared" si="3634"/>
        <v>0.29437775781530895</v>
      </c>
      <c r="BL2538" s="14">
        <f t="shared" si="3635"/>
        <v>0.12531152667759157</v>
      </c>
      <c r="BM2538" s="14">
        <f t="shared" si="3636"/>
        <v>0.25048234143867359</v>
      </c>
      <c r="BN2538" s="14">
        <f t="shared" si="3637"/>
        <v>0.74913828174693464</v>
      </c>
    </row>
    <row r="2539" spans="1:66" x14ac:dyDescent="0.25">
      <c r="A2539" t="s">
        <v>337</v>
      </c>
      <c r="B2539" t="s">
        <v>88</v>
      </c>
      <c r="C2539" t="s">
        <v>93</v>
      </c>
      <c r="D2539" t="s">
        <v>494</v>
      </c>
      <c r="E2539" s="10">
        <f>VLOOKUP(A2539,home!$A$2:$E$404,3,FALSE)</f>
        <v>1.2959000000000001</v>
      </c>
      <c r="F2539" s="10">
        <f>VLOOKUP(B2539,home!$B$2:$E$404,3,FALSE)</f>
        <v>0.77170000000000005</v>
      </c>
      <c r="G2539" s="10">
        <f>VLOOKUP(C2539,away!$B$2:$E$404,4,FALSE)</f>
        <v>1.0288999999999999</v>
      </c>
      <c r="H2539" s="10">
        <f>VLOOKUP(A2539,away!$A$2:$E$404,3,FALSE)</f>
        <v>1</v>
      </c>
      <c r="I2539" s="10">
        <f>VLOOKUP(C2539,away!$B$2:$E$404,3,FALSE)</f>
        <v>0.66669999999999996</v>
      </c>
      <c r="J2539" s="10">
        <f>VLOOKUP(B2539,home!$B$2:$E$404,4,FALSE)</f>
        <v>0.75</v>
      </c>
      <c r="K2539" s="12">
        <f t="shared" si="3582"/>
        <v>1.0289473602670001</v>
      </c>
      <c r="L2539" s="12">
        <f t="shared" si="3583"/>
        <v>0.50002499999999994</v>
      </c>
      <c r="M2539" s="13">
        <f t="shared" si="3584"/>
        <v>0.21675830234606142</v>
      </c>
      <c r="N2539" s="13">
        <f t="shared" si="3585"/>
        <v>0.22303288301493615</v>
      </c>
      <c r="O2539" s="13">
        <f t="shared" si="3586"/>
        <v>0.10838457013058933</v>
      </c>
      <c r="P2539" s="13">
        <f t="shared" si="3587"/>
        <v>0.11152201732954342</v>
      </c>
      <c r="Q2539" s="13">
        <f t="shared" si="3588"/>
        <v>0.11474454811547859</v>
      </c>
      <c r="R2539" s="13">
        <f t="shared" si="3589"/>
        <v>2.7097497339773961E-2</v>
      </c>
      <c r="S2539" s="13">
        <f t="shared" si="3590"/>
        <v>1.4344502857143933E-2</v>
      </c>
      <c r="T2539" s="13">
        <f t="shared" si="3591"/>
        <v>5.737514267144217E-2</v>
      </c>
      <c r="U2539" s="13">
        <f t="shared" si="3592"/>
        <v>2.7881898357602471E-2</v>
      </c>
      <c r="V2539" s="13">
        <f t="shared" si="3593"/>
        <v>8.2002646311767503E-4</v>
      </c>
      <c r="W2539" s="13">
        <f t="shared" si="3594"/>
        <v>3.9355366629483822E-2</v>
      </c>
      <c r="X2539" s="13">
        <f t="shared" si="3595"/>
        <v>1.9678667198907644E-2</v>
      </c>
      <c r="Y2539" s="13">
        <f t="shared" si="3596"/>
        <v>4.9199127830668963E-3</v>
      </c>
      <c r="Z2539" s="13">
        <f t="shared" si="3597"/>
        <v>4.5164753691068257E-3</v>
      </c>
      <c r="AA2539" s="13">
        <f t="shared" si="3598"/>
        <v>4.6472154087533919E-3</v>
      </c>
      <c r="AB2539" s="13">
        <f t="shared" si="3599"/>
        <v>2.3908700137144651E-3</v>
      </c>
      <c r="AC2539" s="13">
        <f t="shared" si="3600"/>
        <v>2.6368945399288896E-5</v>
      </c>
      <c r="AD2539" s="13">
        <f t="shared" si="3601"/>
        <v>1.0123650151436842E-2</v>
      </c>
      <c r="AE2539" s="13">
        <f t="shared" si="3602"/>
        <v>5.0620781669722054E-3</v>
      </c>
      <c r="AF2539" s="13">
        <f t="shared" si="3603"/>
        <v>1.2655828177201383E-3</v>
      </c>
      <c r="AG2539" s="13">
        <f t="shared" si="3604"/>
        <v>2.1094101614350407E-4</v>
      </c>
      <c r="AH2539" s="13">
        <f t="shared" si="3605"/>
        <v>5.6458764910940985E-4</v>
      </c>
      <c r="AI2539" s="13">
        <f t="shared" si="3606"/>
        <v>5.8093097119047853E-4</v>
      </c>
      <c r="AJ2539" s="13">
        <f t="shared" si="3607"/>
        <v>2.988736946518938E-4</v>
      </c>
      <c r="AK2539" s="13">
        <f t="shared" si="3608"/>
        <v>1.0250843305510384E-4</v>
      </c>
      <c r="AL2539" s="13">
        <f t="shared" si="3609"/>
        <v>5.4267226748922113E-7</v>
      </c>
      <c r="AM2539" s="13">
        <f t="shared" si="3610"/>
        <v>2.0833406199175114E-3</v>
      </c>
      <c r="AN2539" s="13">
        <f t="shared" si="3611"/>
        <v>1.0417223934742533E-3</v>
      </c>
      <c r="AO2539" s="13">
        <f t="shared" si="3612"/>
        <v>2.6044361989848168E-4</v>
      </c>
      <c r="AP2539" s="13">
        <f t="shared" si="3613"/>
        <v>4.3409440346579442E-5</v>
      </c>
      <c r="AQ2539" s="13">
        <f t="shared" si="3614"/>
        <v>5.4264513523245942E-6</v>
      </c>
      <c r="AR2539" s="13">
        <f t="shared" si="3615"/>
        <v>5.6461587849186538E-5</v>
      </c>
      <c r="AS2539" s="13">
        <f t="shared" si="3616"/>
        <v>5.8096001773903812E-5</v>
      </c>
      <c r="AT2539" s="13">
        <f t="shared" si="3617"/>
        <v>2.9888863833662637E-5</v>
      </c>
      <c r="AU2539" s="13">
        <f t="shared" si="3618"/>
        <v>1.0251355847675659E-5</v>
      </c>
      <c r="AV2539" s="13">
        <f t="shared" si="3619"/>
        <v>2.6370263846558863E-6</v>
      </c>
      <c r="AW2539" s="13">
        <f t="shared" si="3620"/>
        <v>7.7556821692082957E-9</v>
      </c>
      <c r="AX2539" s="13">
        <f t="shared" si="3621"/>
        <v>3.5727463856685627E-4</v>
      </c>
      <c r="AY2539" s="13">
        <f t="shared" si="3622"/>
        <v>1.7864625114939227E-4</v>
      </c>
      <c r="AZ2539" s="13">
        <f t="shared" si="3623"/>
        <v>4.4663795865487427E-5</v>
      </c>
      <c r="BA2539" s="13">
        <f t="shared" si="3624"/>
        <v>7.4443381758801182E-6</v>
      </c>
      <c r="BB2539" s="13">
        <f t="shared" si="3625"/>
        <v>9.3058879909861365E-7</v>
      </c>
      <c r="BC2539" s="13">
        <f t="shared" si="3626"/>
        <v>9.3063532853856858E-8</v>
      </c>
      <c r="BD2539" s="13">
        <f t="shared" si="3627"/>
        <v>4.7053675773815827E-6</v>
      </c>
      <c r="BE2539" s="13">
        <f t="shared" si="3628"/>
        <v>4.8415755478327078E-6</v>
      </c>
      <c r="BF2539" s="13">
        <f t="shared" si="3629"/>
        <v>2.4908631897378596E-6</v>
      </c>
      <c r="BG2539" s="13">
        <f t="shared" si="3630"/>
        <v>8.5432236795567016E-7</v>
      </c>
      <c r="BH2539" s="13">
        <f t="shared" si="3631"/>
        <v>2.1976318633125989E-7</v>
      </c>
      <c r="BI2539" s="13">
        <f t="shared" si="3632"/>
        <v>4.5224950091882958E-8</v>
      </c>
      <c r="BJ2539" s="14">
        <f t="shared" si="3633"/>
        <v>0.47979216776666667</v>
      </c>
      <c r="BK2539" s="14">
        <f t="shared" si="3634"/>
        <v>0.34365040686468268</v>
      </c>
      <c r="BL2539" s="14">
        <f t="shared" si="3635"/>
        <v>0.17211944395094889</v>
      </c>
      <c r="BM2539" s="14">
        <f t="shared" si="3636"/>
        <v>0.19836003717955492</v>
      </c>
      <c r="BN2539" s="14">
        <f t="shared" si="3637"/>
        <v>0.80153981827638299</v>
      </c>
    </row>
    <row r="2540" spans="1:66" x14ac:dyDescent="0.25">
      <c r="A2540" t="s">
        <v>337</v>
      </c>
      <c r="B2540" t="s">
        <v>76</v>
      </c>
      <c r="C2540" t="s">
        <v>91</v>
      </c>
      <c r="D2540" t="s">
        <v>494</v>
      </c>
      <c r="E2540" s="10">
        <f>VLOOKUP(A2540,home!$A$2:$E$404,3,FALSE)</f>
        <v>1.2959000000000001</v>
      </c>
      <c r="F2540" s="10">
        <f>VLOOKUP(B2540,home!$B$2:$E$404,3,FALSE)</f>
        <v>0.77170000000000005</v>
      </c>
      <c r="G2540" s="10">
        <f>VLOOKUP(C2540,away!$B$2:$E$404,4,FALSE)</f>
        <v>0.77170000000000005</v>
      </c>
      <c r="H2540" s="10">
        <f>VLOOKUP(A2540,away!$A$2:$E$404,3,FALSE)</f>
        <v>1</v>
      </c>
      <c r="I2540" s="10">
        <f>VLOOKUP(C2540,away!$B$2:$E$404,3,FALSE)</f>
        <v>1</v>
      </c>
      <c r="J2540" s="10">
        <f>VLOOKUP(B2540,home!$B$2:$E$404,4,FALSE)</f>
        <v>1</v>
      </c>
      <c r="K2540" s="12">
        <f t="shared" si="3582"/>
        <v>0.7717355213510001</v>
      </c>
      <c r="L2540" s="12">
        <f t="shared" si="3583"/>
        <v>1</v>
      </c>
      <c r="M2540" s="13">
        <f t="shared" si="3584"/>
        <v>0.17003762866259392</v>
      </c>
      <c r="N2540" s="13">
        <f t="shared" si="3585"/>
        <v>0.13122407800521468</v>
      </c>
      <c r="O2540" s="13">
        <f t="shared" si="3586"/>
        <v>0.17003762866259392</v>
      </c>
      <c r="P2540" s="13">
        <f t="shared" si="3587"/>
        <v>0.13122407800521468</v>
      </c>
      <c r="Q2540" s="13">
        <f t="shared" si="3588"/>
        <v>5.0635141126579325E-2</v>
      </c>
      <c r="R2540" s="13">
        <f t="shared" si="3589"/>
        <v>8.5018814331296946E-2</v>
      </c>
      <c r="S2540" s="13">
        <f t="shared" si="3590"/>
        <v>2.5317570563289659E-2</v>
      </c>
      <c r="T2540" s="13">
        <f t="shared" si="3591"/>
        <v>5.0635141126579325E-2</v>
      </c>
      <c r="U2540" s="13">
        <f t="shared" si="3592"/>
        <v>6.5612039002607328E-2</v>
      </c>
      <c r="V2540" s="13">
        <f t="shared" si="3593"/>
        <v>2.1709409464445648E-3</v>
      </c>
      <c r="W2540" s="13">
        <f t="shared" si="3594"/>
        <v>1.3025645678667387E-2</v>
      </c>
      <c r="X2540" s="13">
        <f t="shared" si="3595"/>
        <v>1.3025645678667387E-2</v>
      </c>
      <c r="Y2540" s="13">
        <f t="shared" si="3596"/>
        <v>6.5128228393336925E-3</v>
      </c>
      <c r="Z2540" s="13">
        <f t="shared" si="3597"/>
        <v>2.833960477709899E-2</v>
      </c>
      <c r="AA2540" s="13">
        <f t="shared" si="3598"/>
        <v>2.1870679667535781E-2</v>
      </c>
      <c r="AB2540" s="13">
        <f t="shared" si="3599"/>
        <v>8.4391901877632208E-3</v>
      </c>
      <c r="AC2540" s="13">
        <f t="shared" si="3600"/>
        <v>1.0471201519541433E-4</v>
      </c>
      <c r="AD2540" s="13">
        <f t="shared" si="3601"/>
        <v>2.5130883646899446E-3</v>
      </c>
      <c r="AE2540" s="13">
        <f t="shared" si="3602"/>
        <v>2.5130883646899446E-3</v>
      </c>
      <c r="AF2540" s="13">
        <f t="shared" si="3603"/>
        <v>1.2565441823449721E-3</v>
      </c>
      <c r="AG2540" s="13">
        <f t="shared" si="3604"/>
        <v>4.1884806078165742E-4</v>
      </c>
      <c r="AH2540" s="13">
        <f t="shared" si="3605"/>
        <v>7.0849011942747458E-3</v>
      </c>
      <c r="AI2540" s="13">
        <f t="shared" si="3606"/>
        <v>5.4676699168839443E-3</v>
      </c>
      <c r="AJ2540" s="13">
        <f t="shared" si="3607"/>
        <v>2.1097975469408048E-3</v>
      </c>
      <c r="AK2540" s="13">
        <f t="shared" si="3608"/>
        <v>5.4273523661114097E-4</v>
      </c>
      <c r="AL2540" s="13">
        <f t="shared" si="3609"/>
        <v>3.2323992655418791E-6</v>
      </c>
      <c r="AM2540" s="13">
        <f t="shared" si="3610"/>
        <v>3.8788791186502545E-4</v>
      </c>
      <c r="AN2540" s="13">
        <f t="shared" si="3611"/>
        <v>3.8788791186502545E-4</v>
      </c>
      <c r="AO2540" s="13">
        <f t="shared" si="3612"/>
        <v>1.9394395593251267E-4</v>
      </c>
      <c r="AP2540" s="13">
        <f t="shared" si="3613"/>
        <v>6.4647985310837579E-5</v>
      </c>
      <c r="AQ2540" s="13">
        <f t="shared" si="3614"/>
        <v>1.6161996327709388E-5</v>
      </c>
      <c r="AR2540" s="13">
        <f t="shared" si="3615"/>
        <v>1.4169802388549497E-3</v>
      </c>
      <c r="AS2540" s="13">
        <f t="shared" si="3616"/>
        <v>1.0935339833767891E-3</v>
      </c>
      <c r="AT2540" s="13">
        <f t="shared" si="3617"/>
        <v>4.2195950938816112E-4</v>
      </c>
      <c r="AU2540" s="13">
        <f t="shared" si="3618"/>
        <v>1.0854704732222824E-4</v>
      </c>
      <c r="AV2540" s="13">
        <f t="shared" si="3619"/>
        <v>2.0942403039082876E-5</v>
      </c>
      <c r="AW2540" s="13">
        <f t="shared" si="3620"/>
        <v>6.9293259233543021E-8</v>
      </c>
      <c r="AX2540" s="13">
        <f t="shared" si="3621"/>
        <v>4.9891146648150987E-5</v>
      </c>
      <c r="AY2540" s="13">
        <f t="shared" si="3622"/>
        <v>4.9891146648150987E-5</v>
      </c>
      <c r="AZ2540" s="13">
        <f t="shared" si="3623"/>
        <v>2.494557332407549E-5</v>
      </c>
      <c r="BA2540" s="13">
        <f t="shared" si="3624"/>
        <v>8.3151911080251645E-6</v>
      </c>
      <c r="BB2540" s="13">
        <f t="shared" si="3625"/>
        <v>2.0787977770062907E-6</v>
      </c>
      <c r="BC2540" s="13">
        <f t="shared" si="3626"/>
        <v>4.1575955540125834E-7</v>
      </c>
      <c r="BD2540" s="13">
        <f t="shared" si="3627"/>
        <v>2.361633731424915E-4</v>
      </c>
      <c r="BE2540" s="13">
        <f t="shared" si="3628"/>
        <v>1.8225566389613147E-4</v>
      </c>
      <c r="BF2540" s="13">
        <f t="shared" si="3629"/>
        <v>7.0326584898026826E-5</v>
      </c>
      <c r="BG2540" s="13">
        <f t="shared" si="3630"/>
        <v>1.8091174553704698E-5</v>
      </c>
      <c r="BH2540" s="13">
        <f t="shared" si="3631"/>
        <v>3.490400506513811E-6</v>
      </c>
      <c r="BI2540" s="13">
        <f t="shared" si="3632"/>
        <v>5.3873321092364624E-7</v>
      </c>
      <c r="BJ2540" s="14">
        <f t="shared" si="3633"/>
        <v>0.27294611080391024</v>
      </c>
      <c r="BK2540" s="14">
        <f t="shared" si="3634"/>
        <v>0.3289080537386519</v>
      </c>
      <c r="BL2540" s="14">
        <f t="shared" si="3635"/>
        <v>0.36975628485869683</v>
      </c>
      <c r="BM2540" s="14">
        <f t="shared" si="3636"/>
        <v>0.2617228635314755</v>
      </c>
      <c r="BN2540" s="14">
        <f t="shared" si="3637"/>
        <v>0.73817736879349349</v>
      </c>
    </row>
    <row r="2541" spans="1:66" x14ac:dyDescent="0.25">
      <c r="A2541" t="s">
        <v>349</v>
      </c>
      <c r="B2541" t="s">
        <v>97</v>
      </c>
      <c r="C2541" t="s">
        <v>99</v>
      </c>
      <c r="D2541" t="s">
        <v>494</v>
      </c>
      <c r="E2541" s="10">
        <f>VLOOKUP(A2541,home!$A$2:$E$404,3,FALSE)</f>
        <v>1.6087</v>
      </c>
      <c r="F2541" s="10">
        <f>VLOOKUP(B2541,home!$B$2:$E$404,3,FALSE)</f>
        <v>0.93240000000000001</v>
      </c>
      <c r="G2541" s="10">
        <f>VLOOKUP(C2541,away!$B$2:$E$404,4,FALSE)</f>
        <v>1.0172000000000001</v>
      </c>
      <c r="H2541" s="10">
        <f>VLOOKUP(A2541,away!$A$2:$E$404,3,FALSE)</f>
        <v>1.2608999999999999</v>
      </c>
      <c r="I2541" s="10">
        <f>VLOOKUP(C2541,away!$B$2:$E$404,3,FALSE)</f>
        <v>0.36049999999999999</v>
      </c>
      <c r="J2541" s="10">
        <f>VLOOKUP(B2541,home!$B$2:$E$404,4,FALSE)</f>
        <v>1.1896</v>
      </c>
      <c r="K2541" s="12">
        <f t="shared" si="3582"/>
        <v>1.5257510523360003</v>
      </c>
      <c r="L2541" s="12">
        <f t="shared" si="3583"/>
        <v>0.54073797371999988</v>
      </c>
      <c r="M2541" s="13">
        <f t="shared" si="3584"/>
        <v>0.12662959534987472</v>
      </c>
      <c r="N2541" s="13">
        <f t="shared" si="3585"/>
        <v>0.19320523836195322</v>
      </c>
      <c r="O2541" s="13">
        <f t="shared" si="3586"/>
        <v>6.8473430802474755E-2</v>
      </c>
      <c r="P2541" s="13">
        <f t="shared" si="3587"/>
        <v>0.10447340910393214</v>
      </c>
      <c r="Q2541" s="13">
        <f t="shared" si="3588"/>
        <v>0.147391547873789</v>
      </c>
      <c r="R2541" s="13">
        <f t="shared" si="3589"/>
        <v>1.8513092112893412E-2</v>
      </c>
      <c r="S2541" s="13">
        <f t="shared" si="3590"/>
        <v>2.1548464203096696E-2</v>
      </c>
      <c r="T2541" s="13">
        <f t="shared" si="3591"/>
        <v>7.9700206940726992E-2</v>
      </c>
      <c r="U2541" s="13">
        <f t="shared" si="3592"/>
        <v>2.824636977324043E-2</v>
      </c>
      <c r="V2541" s="13">
        <f t="shared" si="3593"/>
        <v>1.9753513825819923E-3</v>
      </c>
      <c r="W2541" s="13">
        <f t="shared" si="3594"/>
        <v>7.4960936424621843E-2</v>
      </c>
      <c r="X2541" s="13">
        <f t="shared" si="3595"/>
        <v>4.0534224870403736E-2</v>
      </c>
      <c r="Y2541" s="13">
        <f t="shared" si="3596"/>
        <v>1.0959197311366471E-2</v>
      </c>
      <c r="Z2541" s="13">
        <f t="shared" si="3597"/>
        <v>3.3369106388058986E-3</v>
      </c>
      <c r="AA2541" s="13">
        <f t="shared" si="3598"/>
        <v>5.0912949187092941E-3</v>
      </c>
      <c r="AB2541" s="13">
        <f t="shared" si="3599"/>
        <v>3.8840242899868191E-3</v>
      </c>
      <c r="AC2541" s="13">
        <f t="shared" si="3600"/>
        <v>1.0185794864260709E-4</v>
      </c>
      <c r="AD2541" s="13">
        <f t="shared" si="3601"/>
        <v>2.8592931908489699E-2</v>
      </c>
      <c r="AE2541" s="13">
        <f t="shared" si="3602"/>
        <v>1.5461284062910646E-2</v>
      </c>
      <c r="AF2541" s="13">
        <f t="shared" si="3603"/>
        <v>4.1802517076438154E-3</v>
      </c>
      <c r="AG2541" s="13">
        <f t="shared" si="3604"/>
        <v>7.5347361267696195E-4</v>
      </c>
      <c r="AH2541" s="13">
        <f t="shared" si="3605"/>
        <v>4.5109857432815289E-4</v>
      </c>
      <c r="AI2541" s="13">
        <f t="shared" si="3606"/>
        <v>6.8826412448844869E-4</v>
      </c>
      <c r="AJ2541" s="13">
        <f t="shared" si="3607"/>
        <v>5.2505985611168342E-4</v>
      </c>
      <c r="AK2541" s="13">
        <f t="shared" si="3608"/>
        <v>2.6703687600059662E-4</v>
      </c>
      <c r="AL2541" s="13">
        <f t="shared" si="3609"/>
        <v>3.3614407783976036E-6</v>
      </c>
      <c r="AM2541" s="13">
        <f t="shared" si="3610"/>
        <v>8.7251391897499534E-3</v>
      </c>
      <c r="AN2541" s="13">
        <f t="shared" si="3611"/>
        <v>4.7180140858903499E-3</v>
      </c>
      <c r="AO2541" s="13">
        <f t="shared" si="3612"/>
        <v>1.2756046883933827E-3</v>
      </c>
      <c r="AP2541" s="13">
        <f t="shared" si="3613"/>
        <v>2.2992263148985653E-4</v>
      </c>
      <c r="AQ2541" s="13">
        <f t="shared" si="3614"/>
        <v>3.108197446604881E-5</v>
      </c>
      <c r="AR2541" s="13">
        <f t="shared" si="3615"/>
        <v>4.8785225806037254E-5</v>
      </c>
      <c r="AS2541" s="13">
        <f t="shared" si="3616"/>
        <v>7.4434109612010738E-5</v>
      </c>
      <c r="AT2541" s="13">
        <f t="shared" si="3617"/>
        <v>5.6783960535109305E-5</v>
      </c>
      <c r="AU2541" s="13">
        <f t="shared" si="3618"/>
        <v>2.8879395847416311E-5</v>
      </c>
      <c r="AV2541" s="13">
        <f t="shared" si="3619"/>
        <v>1.1015692151255839E-5</v>
      </c>
      <c r="AW2541" s="13">
        <f t="shared" si="3620"/>
        <v>7.7035962128114935E-8</v>
      </c>
      <c r="AX2541" s="13">
        <f t="shared" si="3621"/>
        <v>2.2187317167565107E-3</v>
      </c>
      <c r="AY2541" s="13">
        <f t="shared" si="3622"/>
        <v>1.1997524927472121E-3</v>
      </c>
      <c r="AZ2541" s="13">
        <f t="shared" si="3623"/>
        <v>3.2437586594682316E-4</v>
      </c>
      <c r="BA2541" s="13">
        <f t="shared" si="3624"/>
        <v>5.8467449491918486E-5</v>
      </c>
      <c r="BB2541" s="13">
        <f t="shared" si="3625"/>
        <v>7.9038925417091086E-6</v>
      </c>
      <c r="BC2541" s="13">
        <f t="shared" si="3626"/>
        <v>8.5478696750088108E-7</v>
      </c>
      <c r="BD2541" s="13">
        <f t="shared" si="3627"/>
        <v>4.3966706916382032E-6</v>
      </c>
      <c r="BE2541" s="13">
        <f t="shared" si="3628"/>
        <v>6.708224934541839E-6</v>
      </c>
      <c r="BF2541" s="13">
        <f t="shared" si="3629"/>
        <v>5.1175406265919053E-6</v>
      </c>
      <c r="BG2541" s="13">
        <f t="shared" si="3630"/>
        <v>2.6026976654649444E-6</v>
      </c>
      <c r="BH2541" s="13">
        <f t="shared" si="3631"/>
        <v>9.9276717549889763E-7</v>
      </c>
      <c r="BI2541" s="13">
        <f t="shared" si="3632"/>
        <v>3.029431125484164E-7</v>
      </c>
      <c r="BJ2541" s="14">
        <f t="shared" si="3633"/>
        <v>0.61452914184902352</v>
      </c>
      <c r="BK2541" s="14">
        <f t="shared" si="3634"/>
        <v>0.25593179192165377</v>
      </c>
      <c r="BL2541" s="14">
        <f t="shared" si="3635"/>
        <v>0.12637969055639167</v>
      </c>
      <c r="BM2541" s="14">
        <f t="shared" si="3636"/>
        <v>0.34029154590417254</v>
      </c>
      <c r="BN2541" s="14">
        <f t="shared" si="3637"/>
        <v>0.65868631360491736</v>
      </c>
    </row>
    <row r="2542" spans="1:66" x14ac:dyDescent="0.25">
      <c r="A2542" t="s">
        <v>349</v>
      </c>
      <c r="B2542" t="s">
        <v>105</v>
      </c>
      <c r="C2542" t="s">
        <v>108</v>
      </c>
      <c r="D2542" t="s">
        <v>494</v>
      </c>
      <c r="E2542" s="10">
        <f>VLOOKUP(A2542,home!$A$2:$E$404,3,FALSE)</f>
        <v>1.6087</v>
      </c>
      <c r="F2542" s="10">
        <f>VLOOKUP(B2542,home!$B$2:$E$404,3,FALSE)</f>
        <v>1.7613000000000001</v>
      </c>
      <c r="G2542" s="10">
        <f>VLOOKUP(C2542,away!$B$2:$E$404,4,FALSE)</f>
        <v>1.036</v>
      </c>
      <c r="H2542" s="10">
        <f>VLOOKUP(A2542,away!$A$2:$E$404,3,FALSE)</f>
        <v>1.2608999999999999</v>
      </c>
      <c r="I2542" s="10">
        <f>VLOOKUP(C2542,away!$B$2:$E$404,3,FALSE)</f>
        <v>0.99139999999999995</v>
      </c>
      <c r="J2542" s="10">
        <f>VLOOKUP(B2542,home!$B$2:$E$404,4,FALSE)</f>
        <v>0.33050000000000002</v>
      </c>
      <c r="K2542" s="12">
        <f t="shared" si="3582"/>
        <v>2.93540582916</v>
      </c>
      <c r="L2542" s="12">
        <f t="shared" si="3583"/>
        <v>0.41314359392999994</v>
      </c>
      <c r="M2542" s="13">
        <f t="shared" si="3584"/>
        <v>3.5135283584442081E-2</v>
      </c>
      <c r="N2542" s="13">
        <f t="shared" si="3585"/>
        <v>0.10313631624296093</v>
      </c>
      <c r="O2542" s="13">
        <f t="shared" si="3586"/>
        <v>1.451591733382613E-2</v>
      </c>
      <c r="P2542" s="13">
        <f t="shared" si="3587"/>
        <v>4.2610108357317905E-2</v>
      </c>
      <c r="Q2542" s="13">
        <f t="shared" si="3588"/>
        <v>0.15137347194883838</v>
      </c>
      <c r="R2542" s="13">
        <f t="shared" si="3589"/>
        <v>2.9985791282438551E-3</v>
      </c>
      <c r="S2542" s="13">
        <f t="shared" si="3590"/>
        <v>1.2918789525768422E-2</v>
      </c>
      <c r="T2542" s="13">
        <f t="shared" si="3591"/>
        <v>6.2538980226605118E-2</v>
      </c>
      <c r="U2542" s="13">
        <f t="shared" si="3592"/>
        <v>8.8020466522445232E-3</v>
      </c>
      <c r="V2542" s="13">
        <f t="shared" si="3593"/>
        <v>1.7407984395686098E-3</v>
      </c>
      <c r="W2542" s="13">
        <f t="shared" si="3594"/>
        <v>0.14811419064626932</v>
      </c>
      <c r="X2542" s="13">
        <f t="shared" si="3595"/>
        <v>6.1192429035632871E-2</v>
      </c>
      <c r="Y2542" s="13">
        <f t="shared" si="3596"/>
        <v>1.2640630026543925E-2</v>
      </c>
      <c r="Z2542" s="13">
        <f t="shared" si="3597"/>
        <v>4.1294791924205101E-4</v>
      </c>
      <c r="AA2542" s="13">
        <f t="shared" si="3598"/>
        <v>1.2121697292826095E-3</v>
      </c>
      <c r="AB2542" s="13">
        <f t="shared" si="3599"/>
        <v>1.7791050446337357E-3</v>
      </c>
      <c r="AC2542" s="13">
        <f t="shared" si="3600"/>
        <v>1.3194644131731405E-4</v>
      </c>
      <c r="AD2542" s="13">
        <f t="shared" si="3601"/>
        <v>0.10869381465109362</v>
      </c>
      <c r="AE2542" s="13">
        <f t="shared" si="3602"/>
        <v>4.4906153222914094E-2</v>
      </c>
      <c r="AF2542" s="13">
        <f t="shared" si="3603"/>
        <v>9.2763447660429901E-3</v>
      </c>
      <c r="AG2542" s="13">
        <f t="shared" si="3604"/>
        <v>1.2774874717255823E-3</v>
      </c>
      <c r="AH2542" s="13">
        <f t="shared" si="3605"/>
        <v>4.2651696865394066E-5</v>
      </c>
      <c r="AI2542" s="13">
        <f t="shared" si="3606"/>
        <v>1.2520003960224304E-4</v>
      </c>
      <c r="AJ2542" s="13">
        <f t="shared" si="3607"/>
        <v>1.8375646302974357E-4</v>
      </c>
      <c r="AK2542" s="13">
        <f t="shared" si="3608"/>
        <v>1.7979993090777777E-4</v>
      </c>
      <c r="AL2542" s="13">
        <f t="shared" si="3609"/>
        <v>6.4006908023167648E-6</v>
      </c>
      <c r="AM2542" s="13">
        <f t="shared" si="3610"/>
        <v>6.3812091424091361E-2</v>
      </c>
      <c r="AN2542" s="13">
        <f t="shared" si="3611"/>
        <v>2.636355678713883E-2</v>
      </c>
      <c r="AO2542" s="13">
        <f t="shared" si="3612"/>
        <v>5.4459672999080892E-3</v>
      </c>
      <c r="AP2542" s="13">
        <f t="shared" si="3613"/>
        <v>7.499888342364289E-4</v>
      </c>
      <c r="AQ2542" s="13">
        <f t="shared" si="3614"/>
        <v>7.7463270595952289E-5</v>
      </c>
      <c r="AR2542" s="13">
        <f t="shared" si="3615"/>
        <v>3.5242550660363645E-6</v>
      </c>
      <c r="AS2542" s="13">
        <f t="shared" si="3616"/>
        <v>1.0345118864289805E-5</v>
      </c>
      <c r="AT2542" s="13">
        <f t="shared" si="3617"/>
        <v>1.518356110879469E-5</v>
      </c>
      <c r="AU2542" s="13">
        <f t="shared" si="3618"/>
        <v>1.4856637928721E-5</v>
      </c>
      <c r="AV2542" s="13">
        <f t="shared" si="3619"/>
        <v>1.0902565394421794E-5</v>
      </c>
      <c r="AW2542" s="13">
        <f t="shared" si="3620"/>
        <v>2.156222248727173E-7</v>
      </c>
      <c r="AX2542" s="13">
        <f t="shared" si="3621"/>
        <v>3.1219064189528106E-2</v>
      </c>
      <c r="AY2542" s="13">
        <f t="shared" si="3622"/>
        <v>1.2897956378393001E-2</v>
      </c>
      <c r="AZ2542" s="13">
        <f t="shared" si="3623"/>
        <v>2.6643540262608254E-3</v>
      </c>
      <c r="BA2542" s="13">
        <f t="shared" si="3624"/>
        <v>3.6692026597042111E-4</v>
      </c>
      <c r="BB2542" s="13">
        <f t="shared" si="3625"/>
        <v>3.7897689342192798E-5</v>
      </c>
      <c r="BC2542" s="13">
        <f t="shared" si="3626"/>
        <v>3.1314375152952384E-6</v>
      </c>
      <c r="BD2542" s="13">
        <f t="shared" si="3627"/>
        <v>2.4267056731804545E-7</v>
      </c>
      <c r="BE2542" s="13">
        <f t="shared" si="3628"/>
        <v>7.1233659787095488E-7</v>
      </c>
      <c r="BF2542" s="13">
        <f t="shared" si="3629"/>
        <v>1.0454985008572021E-6</v>
      </c>
      <c r="BG2542" s="13">
        <f t="shared" si="3630"/>
        <v>1.0229874645980906E-6</v>
      </c>
      <c r="BH2542" s="13">
        <f t="shared" si="3631"/>
        <v>7.5072084168471112E-7</v>
      </c>
      <c r="BI2542" s="13">
        <f t="shared" si="3632"/>
        <v>4.4073406695064046E-7</v>
      </c>
      <c r="BJ2542" s="14">
        <f t="shared" si="3633"/>
        <v>0.84678820984160741</v>
      </c>
      <c r="BK2542" s="14">
        <f t="shared" si="3634"/>
        <v>0.10544128341760965</v>
      </c>
      <c r="BL2542" s="14">
        <f t="shared" si="3635"/>
        <v>2.9898253105037555E-2</v>
      </c>
      <c r="BM2542" s="14">
        <f t="shared" si="3636"/>
        <v>0.61987327693169914</v>
      </c>
      <c r="BN2542" s="14">
        <f t="shared" si="3637"/>
        <v>0.3497696765956293</v>
      </c>
    </row>
    <row r="2543" spans="1:66" x14ac:dyDescent="0.25">
      <c r="A2543" t="s">
        <v>349</v>
      </c>
      <c r="B2543" t="s">
        <v>106</v>
      </c>
      <c r="C2543" t="s">
        <v>103</v>
      </c>
      <c r="D2543" t="s">
        <v>494</v>
      </c>
      <c r="E2543" s="10">
        <f>VLOOKUP(A2543,home!$A$2:$E$404,3,FALSE)</f>
        <v>1.6087</v>
      </c>
      <c r="F2543" s="10">
        <f>VLOOKUP(B2543,home!$B$2:$E$404,3,FALSE)</f>
        <v>1.2998000000000001</v>
      </c>
      <c r="G2543" s="10">
        <f>VLOOKUP(C2543,away!$B$2:$E$404,4,FALSE)</f>
        <v>0.93240000000000001</v>
      </c>
      <c r="H2543" s="10">
        <f>VLOOKUP(A2543,away!$A$2:$E$404,3,FALSE)</f>
        <v>1.2608999999999999</v>
      </c>
      <c r="I2543" s="10">
        <f>VLOOKUP(C2543,away!$B$2:$E$404,3,FALSE)</f>
        <v>1.1234999999999999</v>
      </c>
      <c r="J2543" s="10">
        <f>VLOOKUP(B2543,home!$B$2:$E$404,4,FALSE)</f>
        <v>1.1536</v>
      </c>
      <c r="K2543" s="12">
        <f t="shared" si="3582"/>
        <v>1.949637453624</v>
      </c>
      <c r="L2543" s="12">
        <f t="shared" si="3583"/>
        <v>1.6342141586399999</v>
      </c>
      <c r="M2543" s="13">
        <f t="shared" si="3584"/>
        <v>2.7768538375608491E-2</v>
      </c>
      <c r="N2543" s="13">
        <f t="shared" si="3585"/>
        <v>5.4138582449481651E-2</v>
      </c>
      <c r="O2543" s="13">
        <f t="shared" si="3586"/>
        <v>4.5379738578157587E-2</v>
      </c>
      <c r="P2543" s="13">
        <f t="shared" si="3587"/>
        <v>8.847403796764193E-2</v>
      </c>
      <c r="Q2543" s="13">
        <f t="shared" si="3588"/>
        <v>5.2775304014810204E-2</v>
      </c>
      <c r="R2543" s="13">
        <f t="shared" si="3589"/>
        <v>3.7080105649903473E-2</v>
      </c>
      <c r="S2543" s="13">
        <f t="shared" si="3590"/>
        <v>7.0472338950827315E-2</v>
      </c>
      <c r="T2543" s="13">
        <f t="shared" si="3591"/>
        <v>8.6246149047533277E-2</v>
      </c>
      <c r="U2543" s="13">
        <f t="shared" si="3592"/>
        <v>7.2292762759386689E-2</v>
      </c>
      <c r="V2543" s="13">
        <f t="shared" si="3593"/>
        <v>2.4948187796272111E-2</v>
      </c>
      <c r="W2543" s="13">
        <f t="shared" si="3594"/>
        <v>3.429756977788901E-2</v>
      </c>
      <c r="X2543" s="13">
        <f t="shared" si="3595"/>
        <v>5.6049574137969578E-2</v>
      </c>
      <c r="Y2543" s="13">
        <f t="shared" si="3596"/>
        <v>4.5798503821006128E-2</v>
      </c>
      <c r="Z2543" s="13">
        <f t="shared" si="3597"/>
        <v>2.0198944552313098E-2</v>
      </c>
      <c r="AA2543" s="13">
        <f t="shared" si="3598"/>
        <v>3.9380618822864068E-2</v>
      </c>
      <c r="AB2543" s="13">
        <f t="shared" si="3599"/>
        <v>3.838896470197304E-2</v>
      </c>
      <c r="AC2543" s="13">
        <f t="shared" si="3600"/>
        <v>4.9680030067995855E-3</v>
      </c>
      <c r="AD2543" s="13">
        <f t="shared" si="3601"/>
        <v>1.6716956651813754E-2</v>
      </c>
      <c r="AE2543" s="13">
        <f t="shared" si="3602"/>
        <v>2.7319087249765166E-2</v>
      </c>
      <c r="AF2543" s="13">
        <f t="shared" si="3603"/>
        <v>2.2322619592343867E-2</v>
      </c>
      <c r="AG2543" s="13">
        <f t="shared" si="3604"/>
        <v>1.2159980331914334E-2</v>
      </c>
      <c r="AH2543" s="13">
        <f t="shared" si="3605"/>
        <v>8.2523502942435951E-3</v>
      </c>
      <c r="AI2543" s="13">
        <f t="shared" si="3606"/>
        <v>1.6089091214082345E-2</v>
      </c>
      <c r="AJ2543" s="13">
        <f t="shared" si="3607"/>
        <v>1.5683947412873891E-2</v>
      </c>
      <c r="AK2543" s="13">
        <f t="shared" si="3608"/>
        <v>1.0192670432269391E-2</v>
      </c>
      <c r="AL2543" s="13">
        <f t="shared" si="3609"/>
        <v>6.3314716921943689E-4</v>
      </c>
      <c r="AM2543" s="13">
        <f t="shared" si="3610"/>
        <v>6.5184009597969907E-3</v>
      </c>
      <c r="AN2543" s="13">
        <f t="shared" si="3611"/>
        <v>1.0652463140192808E-2</v>
      </c>
      <c r="AO2543" s="13">
        <f t="shared" si="3612"/>
        <v>8.7042030440469022E-3</v>
      </c>
      <c r="AP2543" s="13">
        <f t="shared" si="3613"/>
        <v>4.7415106180862766E-3</v>
      </c>
      <c r="AQ2543" s="13">
        <f t="shared" si="3614"/>
        <v>1.9371609463546238E-3</v>
      </c>
      <c r="AR2543" s="13">
        <f t="shared" si="3615"/>
        <v>2.6972215385819677E-3</v>
      </c>
      <c r="AS2543" s="13">
        <f t="shared" si="3616"/>
        <v>5.2586041323407539E-3</v>
      </c>
      <c r="AT2543" s="13">
        <f t="shared" si="3617"/>
        <v>5.1261857850967369E-3</v>
      </c>
      <c r="AU2543" s="13">
        <f t="shared" si="3618"/>
        <v>3.3314012669531821E-3</v>
      </c>
      <c r="AV2543" s="13">
        <f t="shared" si="3619"/>
        <v>1.6237561707755932E-3</v>
      </c>
      <c r="AW2543" s="13">
        <f t="shared" si="3620"/>
        <v>5.60357252062624E-5</v>
      </c>
      <c r="AX2543" s="13">
        <f t="shared" si="3621"/>
        <v>2.1180864414931375E-3</v>
      </c>
      <c r="AY2543" s="13">
        <f t="shared" si="3622"/>
        <v>3.4614068519114994E-3</v>
      </c>
      <c r="AZ2543" s="13">
        <f t="shared" si="3623"/>
        <v>2.8283400431036412E-3</v>
      </c>
      <c r="BA2543" s="13">
        <f t="shared" si="3624"/>
        <v>1.5407044479628122E-3</v>
      </c>
      <c r="BB2543" s="13">
        <f t="shared" si="3625"/>
        <v>6.2946025578511356E-4</v>
      </c>
      <c r="BC2543" s="13">
        <f t="shared" si="3626"/>
        <v>2.0573457246103748E-4</v>
      </c>
      <c r="BD2543" s="13">
        <f t="shared" si="3627"/>
        <v>7.3463960455656923E-4</v>
      </c>
      <c r="BE2543" s="13">
        <f t="shared" si="3628"/>
        <v>1.4322808879590116E-3</v>
      </c>
      <c r="BF2543" s="13">
        <f t="shared" si="3629"/>
        <v>1.3962142316373649E-3</v>
      </c>
      <c r="BG2543" s="13">
        <f t="shared" si="3630"/>
        <v>9.0737051976102047E-4</v>
      </c>
      <c r="BH2543" s="13">
        <f t="shared" si="3631"/>
        <v>4.4226088741009054E-4</v>
      </c>
      <c r="BI2543" s="13">
        <f t="shared" si="3632"/>
        <v>1.7244967807353989E-4</v>
      </c>
      <c r="BJ2543" s="14">
        <f t="shared" si="3633"/>
        <v>0.45116179839572179</v>
      </c>
      <c r="BK2543" s="14">
        <f t="shared" si="3634"/>
        <v>0.22072566011828038</v>
      </c>
      <c r="BL2543" s="14">
        <f t="shared" si="3635"/>
        <v>0.30586263456889995</v>
      </c>
      <c r="BM2543" s="14">
        <f t="shared" si="3636"/>
        <v>0.68892735947290673</v>
      </c>
      <c r="BN2543" s="14">
        <f t="shared" si="3637"/>
        <v>0.30561630703560339</v>
      </c>
    </row>
    <row r="2544" spans="1:66" x14ac:dyDescent="0.25">
      <c r="A2544" t="s">
        <v>340</v>
      </c>
      <c r="B2544" t="s">
        <v>149</v>
      </c>
      <c r="C2544" t="s">
        <v>145</v>
      </c>
      <c r="D2544" t="s">
        <v>494</v>
      </c>
      <c r="E2544" s="10">
        <f>VLOOKUP(A2544,home!$A$2:$E$404,3,FALSE)</f>
        <v>1.4705999999999999</v>
      </c>
      <c r="F2544" s="10">
        <f>VLOOKUP(B2544,home!$B$2:$E$404,3,FALSE)</f>
        <v>1.615</v>
      </c>
      <c r="G2544" s="10">
        <f>VLOOKUP(C2544,away!$B$2:$E$404,4,FALSE)</f>
        <v>0.68</v>
      </c>
      <c r="H2544" s="10">
        <f>VLOOKUP(A2544,away!$A$2:$E$404,3,FALSE)</f>
        <v>1.2646999999999999</v>
      </c>
      <c r="I2544" s="10">
        <f>VLOOKUP(C2544,away!$B$2:$E$404,3,FALSE)</f>
        <v>1.1420999999999999</v>
      </c>
      <c r="J2544" s="10">
        <f>VLOOKUP(B2544,home!$B$2:$E$404,4,FALSE)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340</v>
      </c>
      <c r="B2545" t="s">
        <v>317</v>
      </c>
      <c r="C2545" t="s">
        <v>154</v>
      </c>
      <c r="D2545" t="s">
        <v>494</v>
      </c>
      <c r="E2545" s="10">
        <f>VLOOKUP(A2545,home!$A$2:$E$404,3,FALSE)</f>
        <v>1.4705999999999999</v>
      </c>
      <c r="F2545" s="10">
        <f>VLOOKUP(B2545,home!$B$2:$E$404,3,FALSE)</f>
        <v>0.93500000000000005</v>
      </c>
      <c r="G2545" s="10">
        <f>VLOOKUP(C2545,away!$B$2:$E$404,4,FALSE)</f>
        <v>2.125</v>
      </c>
      <c r="H2545" s="10">
        <f>VLOOKUP(A2545,away!$A$2:$E$404,3,FALSE)</f>
        <v>1.2646999999999999</v>
      </c>
      <c r="I2545" s="10">
        <f>VLOOKUP(C2545,away!$B$2:$E$404,3,FALSE)</f>
        <v>0.49419999999999997</v>
      </c>
      <c r="J2545" s="10">
        <f>VLOOKUP(B2545,home!$B$2:$E$404,4,FALSE)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340</v>
      </c>
      <c r="B2546" t="s">
        <v>150</v>
      </c>
      <c r="C2546" t="s">
        <v>147</v>
      </c>
      <c r="D2546" t="s">
        <v>494</v>
      </c>
      <c r="E2546" s="10">
        <f>VLOOKUP(A2546,home!$A$2:$E$404,3,FALSE)</f>
        <v>1.4705999999999999</v>
      </c>
      <c r="F2546" s="10">
        <f>VLOOKUP(B2546,home!$B$2:$E$404,3,FALSE)</f>
        <v>0.93500000000000005</v>
      </c>
      <c r="G2546" s="10">
        <f>VLOOKUP(C2546,away!$B$2:$E$404,4,FALSE)</f>
        <v>1.02</v>
      </c>
      <c r="H2546" s="10">
        <f>VLOOKUP(A2546,away!$A$2:$E$404,3,FALSE)</f>
        <v>1.2646999999999999</v>
      </c>
      <c r="I2546" s="10">
        <f>VLOOKUP(C2546,away!$B$2:$E$404,3,FALSE)</f>
        <v>1.0871999999999999</v>
      </c>
      <c r="J2546" s="10">
        <f>VLOOKUP(B2546,home!$B$2:$E$404,4,FALSE)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340</v>
      </c>
      <c r="B2547" t="s">
        <v>148</v>
      </c>
      <c r="C2547" t="s">
        <v>151</v>
      </c>
      <c r="D2547" t="s">
        <v>494</v>
      </c>
      <c r="E2547" s="10">
        <f>VLOOKUP(A2547,home!$A$2:$E$404,3,FALSE)</f>
        <v>1.4705999999999999</v>
      </c>
      <c r="F2547" s="10">
        <f>VLOOKUP(B2547,home!$B$2:$E$404,3,FALSE)</f>
        <v>1.105</v>
      </c>
      <c r="G2547" s="10">
        <f>VLOOKUP(C2547,away!$B$2:$E$404,4,FALSE)</f>
        <v>1.105</v>
      </c>
      <c r="H2547" s="10">
        <f>VLOOKUP(A2547,away!$A$2:$E$404,3,FALSE)</f>
        <v>1.2646999999999999</v>
      </c>
      <c r="I2547" s="10">
        <f>VLOOKUP(C2547,away!$B$2:$E$404,3,FALSE)</f>
        <v>0.88949999999999996</v>
      </c>
      <c r="J2547" s="10">
        <f>VLOOKUP(B2547,home!$B$2:$E$404,4,FALSE)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343</v>
      </c>
      <c r="B2548" t="s">
        <v>213</v>
      </c>
      <c r="C2548" t="s">
        <v>197</v>
      </c>
      <c r="D2548" t="s">
        <v>494</v>
      </c>
      <c r="E2548" s="10">
        <f>VLOOKUP(A2548,home!$A$2:$E$404,3,FALSE)</f>
        <v>1.3976999999999999</v>
      </c>
      <c r="F2548" s="10">
        <f>VLOOKUP(B2548,home!$B$2:$E$404,3,FALSE)</f>
        <v>1.0544</v>
      </c>
      <c r="G2548" s="10">
        <f>VLOOKUP(C2548,away!$B$2:$E$404,4,FALSE)</f>
        <v>1.4730000000000001</v>
      </c>
      <c r="H2548" s="10">
        <f>VLOOKUP(A2548,away!$A$2:$E$404,3,FALSE)</f>
        <v>1.0585</v>
      </c>
      <c r="I2548" s="10">
        <f>VLOOKUP(C2548,away!$B$2:$E$404,3,FALSE)</f>
        <v>0.94469999999999998</v>
      </c>
      <c r="J2548" s="10">
        <f>VLOOKUP(B2548,home!$B$2:$E$404,4,FALSE)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343</v>
      </c>
      <c r="B2549" t="s">
        <v>200</v>
      </c>
      <c r="C2549" t="s">
        <v>203</v>
      </c>
      <c r="D2549" t="s">
        <v>494</v>
      </c>
      <c r="E2549" s="10">
        <f>VLOOKUP(A2549,home!$A$2:$E$404,3,FALSE)</f>
        <v>1.3976999999999999</v>
      </c>
      <c r="F2549" s="10">
        <f>VLOOKUP(B2549,home!$B$2:$E$404,3,FALSE)</f>
        <v>1.2264999999999999</v>
      </c>
      <c r="G2549" s="10">
        <f>VLOOKUP(C2549,away!$B$2:$E$404,4,FALSE)</f>
        <v>0.89429999999999998</v>
      </c>
      <c r="H2549" s="10">
        <f>VLOOKUP(A2549,away!$A$2:$E$404,3,FALSE)</f>
        <v>1.0585</v>
      </c>
      <c r="I2549" s="10">
        <f>VLOOKUP(C2549,away!$B$2:$E$404,3,FALSE)</f>
        <v>1.1809000000000001</v>
      </c>
      <c r="J2549" s="10">
        <f>VLOOKUP(B2549,home!$B$2:$E$404,4,FALSE)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343</v>
      </c>
      <c r="B2550" t="s">
        <v>199</v>
      </c>
      <c r="C2550" t="s">
        <v>208</v>
      </c>
      <c r="D2550" t="s">
        <v>494</v>
      </c>
      <c r="E2550" s="10">
        <f>VLOOKUP(A2550,home!$A$2:$E$404,3,FALSE)</f>
        <v>1.3976999999999999</v>
      </c>
      <c r="F2550" s="10">
        <f>VLOOKUP(B2550,home!$B$2:$E$404,3,FALSE)</f>
        <v>1.4309000000000001</v>
      </c>
      <c r="G2550" s="10">
        <f>VLOOKUP(C2550,away!$B$2:$E$404,4,FALSE)</f>
        <v>0.68140000000000001</v>
      </c>
      <c r="H2550" s="10">
        <f>VLOOKUP(A2550,away!$A$2:$E$404,3,FALSE)</f>
        <v>1.0585</v>
      </c>
      <c r="I2550" s="10">
        <f>VLOOKUP(C2550,away!$B$2:$E$404,3,FALSE)</f>
        <v>1.1247</v>
      </c>
      <c r="J2550" s="10">
        <f>VLOOKUP(B2550,home!$B$2:$E$404,4,FALSE)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345</v>
      </c>
      <c r="B2551" t="s">
        <v>242</v>
      </c>
      <c r="C2551" t="s">
        <v>320</v>
      </c>
      <c r="D2551" t="s">
        <v>494</v>
      </c>
      <c r="E2551" s="10">
        <f>VLOOKUP(A2551,home!$A$2:$E$404,3,FALSE)</f>
        <v>1.5690999999999999</v>
      </c>
      <c r="F2551" s="10">
        <f>VLOOKUP(B2551,home!$B$2:$E$404,3,FALSE)</f>
        <v>0.40560000000000002</v>
      </c>
      <c r="G2551" s="10">
        <f>VLOOKUP(C2551,away!$B$2:$E$404,4,FALSE)</f>
        <v>0.50980000000000003</v>
      </c>
      <c r="H2551" s="10">
        <f>VLOOKUP(A2551,away!$A$2:$E$404,3,FALSE)</f>
        <v>1.1701999999999999</v>
      </c>
      <c r="I2551" s="10">
        <f>VLOOKUP(C2551,away!$B$2:$E$404,3,FALSE)</f>
        <v>1.1109</v>
      </c>
      <c r="J2551" s="10">
        <f>VLOOKUP(B2551,home!$B$2:$E$404,4,FALSE)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345</v>
      </c>
      <c r="B2552" t="s">
        <v>232</v>
      </c>
      <c r="C2552" t="s">
        <v>239</v>
      </c>
      <c r="D2552" t="s">
        <v>494</v>
      </c>
      <c r="E2552" s="10">
        <f>VLOOKUP(A2552,home!$A$2:$E$404,3,FALSE)</f>
        <v>1.5690999999999999</v>
      </c>
      <c r="F2552" s="10">
        <f>VLOOKUP(B2552,home!$B$2:$E$404,3,FALSE)</f>
        <v>0.92700000000000005</v>
      </c>
      <c r="G2552" s="10">
        <f>VLOOKUP(C2552,away!$B$2:$E$404,4,FALSE)</f>
        <v>0.81110000000000004</v>
      </c>
      <c r="H2552" s="10">
        <f>VLOOKUP(A2552,away!$A$2:$E$404,3,FALSE)</f>
        <v>1.1701999999999999</v>
      </c>
      <c r="I2552" s="10">
        <f>VLOOKUP(C2552,away!$B$2:$E$404,3,FALSE)</f>
        <v>1.2430000000000001</v>
      </c>
      <c r="J2552" s="10">
        <f>VLOOKUP(B2552,home!$B$2:$E$404,4,FALSE)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345</v>
      </c>
      <c r="B2553" t="s">
        <v>235</v>
      </c>
      <c r="C2553" t="s">
        <v>234</v>
      </c>
      <c r="D2553" t="s">
        <v>494</v>
      </c>
      <c r="E2553" s="10">
        <f>VLOOKUP(A2553,home!$A$2:$E$404,3,FALSE)</f>
        <v>1.5690999999999999</v>
      </c>
      <c r="F2553" s="10">
        <f>VLOOKUP(B2553,home!$B$2:$E$404,3,FALSE)</f>
        <v>1.2109000000000001</v>
      </c>
      <c r="G2553" s="10">
        <f>VLOOKUP(C2553,away!$B$2:$E$404,4,FALSE)</f>
        <v>0.82850000000000001</v>
      </c>
      <c r="H2553" s="10">
        <f>VLOOKUP(A2553,away!$A$2:$E$404,3,FALSE)</f>
        <v>1.1701999999999999</v>
      </c>
      <c r="I2553" s="10">
        <f>VLOOKUP(C2553,away!$B$2:$E$404,3,FALSE)</f>
        <v>1.4527000000000001</v>
      </c>
      <c r="J2553" s="10">
        <f>VLOOKUP(B2553,home!$B$2:$E$404,4,FALSE)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346</v>
      </c>
      <c r="B2554" t="s">
        <v>248</v>
      </c>
      <c r="C2554" t="s">
        <v>251</v>
      </c>
      <c r="D2554" t="s">
        <v>494</v>
      </c>
      <c r="E2554" s="10">
        <f>VLOOKUP(A2554,home!$A$2:$E$404,3,FALSE)</f>
        <v>1.254</v>
      </c>
      <c r="F2554" s="10">
        <f>VLOOKUP(B2554,home!$B$2:$E$404,3,FALSE)</f>
        <v>0.54820000000000002</v>
      </c>
      <c r="G2554" s="10">
        <f>VLOOKUP(C2554,away!$B$2:$E$404,4,FALSE)</f>
        <v>0.85060000000000002</v>
      </c>
      <c r="H2554" s="10">
        <f>VLOOKUP(A2554,away!$A$2:$E$404,3,FALSE)</f>
        <v>0.9476</v>
      </c>
      <c r="I2554" s="10">
        <f>VLOOKUP(C2554,away!$B$2:$E$404,3,FALSE)</f>
        <v>1.1256999999999999</v>
      </c>
      <c r="J2554" s="10">
        <f>VLOOKUP(B2554,home!$B$2:$E$404,4,FALSE)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346</v>
      </c>
      <c r="B2555" t="s">
        <v>247</v>
      </c>
      <c r="C2555" t="s">
        <v>322</v>
      </c>
      <c r="D2555" t="s">
        <v>494</v>
      </c>
      <c r="E2555" s="10">
        <f>VLOOKUP(A2555,home!$A$2:$E$404,3,FALSE)</f>
        <v>1.254</v>
      </c>
      <c r="F2555" s="10">
        <f>VLOOKUP(B2555,home!$B$2:$E$404,3,FALSE)</f>
        <v>1.4454</v>
      </c>
      <c r="G2555" s="10">
        <f>VLOOKUP(C2555,away!$B$2:$E$404,4,FALSE)</f>
        <v>1.1164000000000001</v>
      </c>
      <c r="H2555" s="10">
        <f>VLOOKUP(A2555,away!$A$2:$E$404,3,FALSE)</f>
        <v>0.9476</v>
      </c>
      <c r="I2555" s="10">
        <f>VLOOKUP(C2555,away!$B$2:$E$404,3,FALSE)</f>
        <v>1.4071</v>
      </c>
      <c r="J2555" s="10">
        <f>VLOOKUP(B2555,home!$B$2:$E$404,4,FALSE)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356</v>
      </c>
      <c r="B2556" t="s">
        <v>335</v>
      </c>
      <c r="C2556" t="s">
        <v>332</v>
      </c>
      <c r="D2556" t="s">
        <v>494</v>
      </c>
      <c r="E2556" s="10">
        <f>VLOOKUP(A2556,home!$A$2:$E$404,3,FALSE)</f>
        <v>1.6769000000000001</v>
      </c>
      <c r="F2556" s="10">
        <f>VLOOKUP(B2556,home!$B$2:$E$404,3,FALSE)</f>
        <v>0.73399999999999999</v>
      </c>
      <c r="G2556" s="10">
        <f>VLOOKUP(C2556,away!$B$2:$E$404,4,FALSE)</f>
        <v>0.82569999999999999</v>
      </c>
      <c r="H2556" s="10">
        <f>VLOOKUP(A2556,away!$A$2:$E$404,3,FALSE)</f>
        <v>1.5230999999999999</v>
      </c>
      <c r="I2556" s="10">
        <f>VLOOKUP(C2556,away!$B$2:$E$404,3,FALSE)</f>
        <v>1.3130999999999999</v>
      </c>
      <c r="J2556" s="10">
        <f>VLOOKUP(B2556,home!$B$2:$E$404,4,FALSE)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356</v>
      </c>
      <c r="B2557" t="s">
        <v>333</v>
      </c>
      <c r="C2557" t="s">
        <v>328</v>
      </c>
      <c r="D2557" t="s">
        <v>494</v>
      </c>
      <c r="E2557" s="10">
        <f>VLOOKUP(A2557,home!$A$2:$E$404,3,FALSE)</f>
        <v>1.6769000000000001</v>
      </c>
      <c r="F2557" s="10">
        <f>VLOOKUP(B2557,home!$B$2:$E$404,3,FALSE)</f>
        <v>1.0550999999999999</v>
      </c>
      <c r="G2557" s="10">
        <f>VLOOKUP(C2557,away!$B$2:$E$404,4,FALSE)</f>
        <v>0.87160000000000004</v>
      </c>
      <c r="H2557" s="10">
        <f>VLOOKUP(A2557,away!$A$2:$E$404,3,FALSE)</f>
        <v>1.5230999999999999</v>
      </c>
      <c r="I2557" s="10">
        <f>VLOOKUP(C2557,away!$B$2:$E$404,3,FALSE)</f>
        <v>1.5656000000000001</v>
      </c>
      <c r="J2557" s="10">
        <f>VLOOKUP(B2557,home!$B$2:$E$404,4,FALSE)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356</v>
      </c>
      <c r="B2558" t="s">
        <v>336</v>
      </c>
      <c r="C2558" t="s">
        <v>327</v>
      </c>
      <c r="D2558" t="s">
        <v>494</v>
      </c>
      <c r="E2558" s="10">
        <f>VLOOKUP(A2558,home!$A$2:$E$404,3,FALSE)</f>
        <v>1.6769000000000001</v>
      </c>
      <c r="F2558" s="10">
        <f>VLOOKUP(B2558,home!$B$2:$E$404,3,FALSE)</f>
        <v>0.99390000000000001</v>
      </c>
      <c r="G2558" s="10">
        <f>VLOOKUP(C2558,away!$B$2:$E$404,4,FALSE)</f>
        <v>1.1009</v>
      </c>
      <c r="H2558" s="10">
        <f>VLOOKUP(A2558,away!$A$2:$E$404,3,FALSE)</f>
        <v>1.5230999999999999</v>
      </c>
      <c r="I2558" s="10">
        <f>VLOOKUP(C2558,away!$B$2:$E$404,3,FALSE)</f>
        <v>0.75760000000000005</v>
      </c>
      <c r="J2558" s="10">
        <f>VLOOKUP(B2558,home!$B$2:$E$404,4,FALSE)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337</v>
      </c>
      <c r="B2559" t="s">
        <v>86</v>
      </c>
      <c r="C2559" t="s">
        <v>90</v>
      </c>
      <c r="D2559" t="s">
        <v>495</v>
      </c>
      <c r="E2559" s="10">
        <f>VLOOKUP(A2559,home!$A$2:$E$404,3,FALSE)</f>
        <v>1.2959000000000001</v>
      </c>
      <c r="F2559" s="10">
        <f>VLOOKUP(B2559,home!$B$2:$E$404,3,FALSE)</f>
        <v>1.2861</v>
      </c>
      <c r="G2559" s="10">
        <f>VLOOKUP(C2559,away!$B$2:$E$404,4,FALSE)</f>
        <v>0.25719999999999998</v>
      </c>
      <c r="H2559" s="10">
        <f>VLOOKUP(A2559,away!$A$2:$E$404,3,FALSE)</f>
        <v>1</v>
      </c>
      <c r="I2559" s="10">
        <f>VLOOKUP(C2559,away!$B$2:$E$404,3,FALSE)</f>
        <v>1</v>
      </c>
      <c r="J2559" s="10">
        <f>VLOOKUP(B2559,home!$B$2:$E$404,4,FALSE)</f>
        <v>0.66669999999999996</v>
      </c>
      <c r="K2559" s="12">
        <f t="shared" si="3582"/>
        <v>0.42866417782799998</v>
      </c>
      <c r="L2559" s="12">
        <f t="shared" si="3583"/>
        <v>0.66669999999999996</v>
      </c>
      <c r="M2559" s="13">
        <f t="shared" si="3584"/>
        <v>0.33441779722271608</v>
      </c>
      <c r="N2559" s="13">
        <f t="shared" si="3585"/>
        <v>0.14335293009752639</v>
      </c>
      <c r="O2559" s="13">
        <f t="shared" si="3586"/>
        <v>0.2229563454083848</v>
      </c>
      <c r="P2559" s="13">
        <f t="shared" si="3587"/>
        <v>9.5573398496020839E-2</v>
      </c>
      <c r="Q2559" s="13">
        <f t="shared" si="3588"/>
        <v>3.0725132959745452E-2</v>
      </c>
      <c r="R2559" s="13">
        <f t="shared" si="3589"/>
        <v>7.4322497741885055E-2</v>
      </c>
      <c r="S2559" s="13">
        <f t="shared" si="3590"/>
        <v>6.8284901221898325E-3</v>
      </c>
      <c r="T2559" s="13">
        <f t="shared" si="3591"/>
        <v>2.048444614426229E-2</v>
      </c>
      <c r="U2559" s="13">
        <f t="shared" si="3592"/>
        <v>3.1859392388648537E-2</v>
      </c>
      <c r="V2559" s="13">
        <f t="shared" si="3593"/>
        <v>2.1683521929557976E-4</v>
      </c>
      <c r="W2559" s="13">
        <f t="shared" si="3594"/>
        <v>4.3902546196150907E-3</v>
      </c>
      <c r="X2559" s="13">
        <f t="shared" si="3595"/>
        <v>2.926982754897381E-3</v>
      </c>
      <c r="Y2559" s="13">
        <f t="shared" si="3596"/>
        <v>9.7570970134504167E-4</v>
      </c>
      <c r="Z2559" s="13">
        <f t="shared" si="3597"/>
        <v>1.6516936414838253E-2</v>
      </c>
      <c r="AA2559" s="13">
        <f t="shared" si="3598"/>
        <v>7.0802189685039933E-3</v>
      </c>
      <c r="AB2559" s="13">
        <f t="shared" si="3599"/>
        <v>1.517518121487987E-3</v>
      </c>
      <c r="AC2559" s="13">
        <f t="shared" si="3600"/>
        <v>3.873089103251829E-6</v>
      </c>
      <c r="AD2559" s="13">
        <f t="shared" si="3601"/>
        <v>4.7048622174322024E-4</v>
      </c>
      <c r="AE2559" s="13">
        <f t="shared" si="3602"/>
        <v>3.1367316403620491E-4</v>
      </c>
      <c r="AF2559" s="13">
        <f t="shared" si="3603"/>
        <v>1.0456294923146888E-4</v>
      </c>
      <c r="AG2559" s="13">
        <f t="shared" si="3604"/>
        <v>2.3237372750873433E-5</v>
      </c>
      <c r="AH2559" s="13">
        <f t="shared" si="3605"/>
        <v>2.7529603769431651E-3</v>
      </c>
      <c r="AI2559" s="13">
        <f t="shared" si="3606"/>
        <v>1.1800954965754027E-3</v>
      </c>
      <c r="AJ2559" s="13">
        <f t="shared" si="3607"/>
        <v>2.5293233289901021E-4</v>
      </c>
      <c r="AK2559" s="13">
        <f t="shared" si="3608"/>
        <v>3.6141010176090749E-5</v>
      </c>
      <c r="AL2559" s="13">
        <f t="shared" si="3609"/>
        <v>4.4275668502075642E-8</v>
      </c>
      <c r="AM2559" s="13">
        <f t="shared" si="3610"/>
        <v>4.0336117884591935E-5</v>
      </c>
      <c r="AN2559" s="13">
        <f t="shared" si="3611"/>
        <v>2.689208979365744E-5</v>
      </c>
      <c r="AO2559" s="13">
        <f t="shared" si="3612"/>
        <v>8.9644781327157058E-6</v>
      </c>
      <c r="AP2559" s="13">
        <f t="shared" si="3613"/>
        <v>1.9922058570271869E-6</v>
      </c>
      <c r="AQ2559" s="13">
        <f t="shared" si="3614"/>
        <v>3.3205091122000625E-7</v>
      </c>
      <c r="AR2559" s="13">
        <f t="shared" si="3615"/>
        <v>3.670797366616017E-4</v>
      </c>
      <c r="AS2559" s="13">
        <f t="shared" si="3616"/>
        <v>1.5735393351336423E-4</v>
      </c>
      <c r="AT2559" s="13">
        <f t="shared" si="3617"/>
        <v>3.3725997268754027E-5</v>
      </c>
      <c r="AU2559" s="13">
        <f t="shared" si="3618"/>
        <v>4.8190422968799411E-6</v>
      </c>
      <c r="AV2559" s="13">
        <f t="shared" si="3619"/>
        <v>5.1643770102759888E-7</v>
      </c>
      <c r="AW2559" s="13">
        <f t="shared" si="3620"/>
        <v>3.5148781492368781E-10</v>
      </c>
      <c r="AX2559" s="13">
        <f t="shared" si="3621"/>
        <v>2.8817748016286484E-6</v>
      </c>
      <c r="AY2559" s="13">
        <f t="shared" si="3622"/>
        <v>1.9212792602458198E-6</v>
      </c>
      <c r="AZ2559" s="13">
        <f t="shared" si="3623"/>
        <v>6.4045844140294391E-7</v>
      </c>
      <c r="BA2559" s="13">
        <f t="shared" si="3624"/>
        <v>1.4233121429444754E-7</v>
      </c>
      <c r="BB2559" s="13">
        <f t="shared" si="3625"/>
        <v>2.3723055142527039E-8</v>
      </c>
      <c r="BC2559" s="13">
        <f t="shared" si="3626"/>
        <v>3.1632321727045559E-9</v>
      </c>
      <c r="BD2559" s="13">
        <f t="shared" si="3627"/>
        <v>4.0788676738714962E-5</v>
      </c>
      <c r="BE2559" s="13">
        <f t="shared" si="3628"/>
        <v>1.7484644578893317E-5</v>
      </c>
      <c r="BF2559" s="13">
        <f t="shared" si="3629"/>
        <v>3.74752039651305E-6</v>
      </c>
      <c r="BG2559" s="13">
        <f t="shared" si="3630"/>
        <v>5.3547591655497597E-7</v>
      </c>
      <c r="BH2559" s="13">
        <f t="shared" si="3631"/>
        <v>5.7384835879183344E-8</v>
      </c>
      <c r="BI2559" s="13">
        <f t="shared" si="3632"/>
        <v>4.9197646983889705E-9</v>
      </c>
      <c r="BJ2559" s="14">
        <f t="shared" si="3633"/>
        <v>0.2038515456577375</v>
      </c>
      <c r="BK2559" s="14">
        <f t="shared" si="3634"/>
        <v>0.43704235970425431</v>
      </c>
      <c r="BL2559" s="14">
        <f t="shared" si="3635"/>
        <v>0.34258421561517693</v>
      </c>
      <c r="BM2559" s="14">
        <f t="shared" si="3636"/>
        <v>9.8645034537955978E-2</v>
      </c>
      <c r="BN2559" s="14">
        <f t="shared" si="3637"/>
        <v>0.90134810192627868</v>
      </c>
    </row>
    <row r="2560" spans="1:66" x14ac:dyDescent="0.25">
      <c r="A2560" t="s">
        <v>337</v>
      </c>
      <c r="B2560" t="s">
        <v>490</v>
      </c>
      <c r="C2560" t="s">
        <v>491</v>
      </c>
      <c r="D2560" t="s">
        <v>495</v>
      </c>
      <c r="E2560" s="10">
        <f>VLOOKUP(A2560,home!$A$2:$E$404,3,FALSE)</f>
        <v>1.2959000000000001</v>
      </c>
      <c r="F2560" s="10">
        <f>VLOOKUP(B2560,home!$B$2:$E$404,3,FALSE)</f>
        <v>1.0288999999999999</v>
      </c>
      <c r="G2560" s="10">
        <f>VLOOKUP(C2560,away!$B$2:$E$404,4,FALSE)</f>
        <v>0.38579999999999998</v>
      </c>
      <c r="H2560" s="10">
        <f>VLOOKUP(A2560,away!$A$2:$E$404,3,FALSE)</f>
        <v>1</v>
      </c>
      <c r="I2560" s="10">
        <f>VLOOKUP(C2560,away!$B$2:$E$404,3,FALSE)</f>
        <v>0.75</v>
      </c>
      <c r="J2560" s="10">
        <f>VLOOKUP(B2560,home!$B$2:$E$404,4,FALSE)</f>
        <v>1.3332999999999999</v>
      </c>
      <c r="K2560" s="12">
        <f t="shared" si="3582"/>
        <v>0.51440701255799992</v>
      </c>
      <c r="L2560" s="12">
        <f t="shared" si="3583"/>
        <v>0.99997499999999995</v>
      </c>
      <c r="M2560" s="13">
        <f t="shared" si="3584"/>
        <v>0.21994406552759885</v>
      </c>
      <c r="N2560" s="13">
        <f t="shared" si="3585"/>
        <v>0.1131407696779131</v>
      </c>
      <c r="O2560" s="13">
        <f t="shared" si="3586"/>
        <v>0.21993856692596064</v>
      </c>
      <c r="P2560" s="13">
        <f t="shared" si="3587"/>
        <v>0.11313794115867115</v>
      </c>
      <c r="Q2560" s="13">
        <f t="shared" si="3588"/>
        <v>2.9100202664264004E-2</v>
      </c>
      <c r="R2560" s="13">
        <f t="shared" si="3589"/>
        <v>0.10996653423089375</v>
      </c>
      <c r="S2560" s="13">
        <f t="shared" si="3590"/>
        <v>1.4549373836159209E-2</v>
      </c>
      <c r="T2560" s="13">
        <f t="shared" si="3591"/>
        <v>2.9099475159197398E-2</v>
      </c>
      <c r="U2560" s="13">
        <f t="shared" si="3592"/>
        <v>5.6567556355071089E-2</v>
      </c>
      <c r="V2560" s="13">
        <f t="shared" si="3593"/>
        <v>8.3156809134999384E-4</v>
      </c>
      <c r="W2560" s="13">
        <f t="shared" si="3594"/>
        <v>4.9897827724521325E-3</v>
      </c>
      <c r="X2560" s="13">
        <f t="shared" si="3595"/>
        <v>4.9896580278828212E-3</v>
      </c>
      <c r="Y2560" s="13">
        <f t="shared" si="3596"/>
        <v>2.4947666432160623E-3</v>
      </c>
      <c r="Z2560" s="13">
        <f t="shared" si="3597"/>
        <v>3.6654595022512657E-2</v>
      </c>
      <c r="AA2560" s="13">
        <f t="shared" si="3598"/>
        <v>1.8855380722054071E-2</v>
      </c>
      <c r="AB2560" s="13">
        <f t="shared" si="3599"/>
        <v>4.8496700339377679E-3</v>
      </c>
      <c r="AC2560" s="13">
        <f t="shared" si="3600"/>
        <v>2.6734610218654248E-5</v>
      </c>
      <c r="AD2560" s="13">
        <f t="shared" si="3601"/>
        <v>6.4169481232261905E-4</v>
      </c>
      <c r="AE2560" s="13">
        <f t="shared" si="3602"/>
        <v>6.4167876995231091E-4</v>
      </c>
      <c r="AF2560" s="13">
        <f t="shared" si="3603"/>
        <v>3.2083136399153103E-4</v>
      </c>
      <c r="AG2560" s="13">
        <f t="shared" si="3604"/>
        <v>1.0694111440247708E-4</v>
      </c>
      <c r="AH2560" s="13">
        <f t="shared" si="3605"/>
        <v>9.1634196644092714E-3</v>
      </c>
      <c r="AI2560" s="13">
        <f t="shared" si="3606"/>
        <v>4.713727334384004E-3</v>
      </c>
      <c r="AJ2560" s="13">
        <f t="shared" si="3607"/>
        <v>1.2123871980467295E-3</v>
      </c>
      <c r="AK2560" s="13">
        <f t="shared" si="3608"/>
        <v>2.0788682553692748E-4</v>
      </c>
      <c r="AL2560" s="13">
        <f t="shared" si="3609"/>
        <v>5.5008508650824628E-7</v>
      </c>
      <c r="AM2560" s="13">
        <f t="shared" si="3610"/>
        <v>6.6018462276169008E-5</v>
      </c>
      <c r="AN2560" s="13">
        <f t="shared" si="3611"/>
        <v>6.6016811814612102E-5</v>
      </c>
      <c r="AO2560" s="13">
        <f t="shared" si="3612"/>
        <v>3.3007580697158366E-5</v>
      </c>
      <c r="AP2560" s="13">
        <f t="shared" si="3613"/>
        <v>1.1002251835880312E-5</v>
      </c>
      <c r="AQ2560" s="13">
        <f t="shared" si="3614"/>
        <v>2.7504941948961029E-6</v>
      </c>
      <c r="AR2560" s="13">
        <f t="shared" si="3615"/>
        <v>1.8326381157835327E-3</v>
      </c>
      <c r="AS2560" s="13">
        <f t="shared" si="3616"/>
        <v>9.4272189824012897E-4</v>
      </c>
      <c r="AT2560" s="13">
        <f t="shared" si="3617"/>
        <v>2.4247137767335574E-4</v>
      </c>
      <c r="AU2560" s="13">
        <f t="shared" si="3618"/>
        <v>4.1576325673257821E-5</v>
      </c>
      <c r="AV2560" s="13">
        <f t="shared" si="3619"/>
        <v>5.3467883706797577E-6</v>
      </c>
      <c r="AW2560" s="13">
        <f t="shared" si="3620"/>
        <v>7.8600153281323751E-9</v>
      </c>
      <c r="AX2560" s="13">
        <f t="shared" si="3621"/>
        <v>5.660059992192849E-6</v>
      </c>
      <c r="AY2560" s="13">
        <f t="shared" si="3622"/>
        <v>5.6599184906930438E-6</v>
      </c>
      <c r="AZ2560" s="13">
        <f t="shared" si="3623"/>
        <v>2.8298884963653884E-6</v>
      </c>
      <c r="BA2560" s="13">
        <f t="shared" si="3624"/>
        <v>9.4327258305099308E-7</v>
      </c>
      <c r="BB2560" s="13">
        <f t="shared" si="3625"/>
        <v>2.3581225030910413E-7</v>
      </c>
      <c r="BC2560" s="13">
        <f t="shared" si="3626"/>
        <v>4.716127100056929E-8</v>
      </c>
      <c r="BD2560" s="13">
        <f t="shared" si="3627"/>
        <v>3.0543204997177283E-4</v>
      </c>
      <c r="BE2560" s="13">
        <f t="shared" si="3628"/>
        <v>1.5711638836544541E-4</v>
      </c>
      <c r="BF2560" s="13">
        <f t="shared" si="3629"/>
        <v>4.0410885981485626E-5</v>
      </c>
      <c r="BG2560" s="13">
        <f t="shared" si="3630"/>
        <v>6.9292143775193274E-6</v>
      </c>
      <c r="BH2560" s="13">
        <f t="shared" si="3631"/>
        <v>8.9110911682841459E-7</v>
      </c>
      <c r="BI2560" s="13">
        <f t="shared" si="3632"/>
        <v>9.1678555730180541E-8</v>
      </c>
      <c r="BJ2560" s="14">
        <f t="shared" si="3633"/>
        <v>0.18571997271949678</v>
      </c>
      <c r="BK2560" s="14">
        <f t="shared" si="3634"/>
        <v>0.34849589322757507</v>
      </c>
      <c r="BL2560" s="14">
        <f t="shared" si="3635"/>
        <v>0.42905075512240404</v>
      </c>
      <c r="BM2560" s="14">
        <f t="shared" si="3636"/>
        <v>0.19468748384821158</v>
      </c>
      <c r="BN2560" s="14">
        <f t="shared" si="3637"/>
        <v>0.80522808018530156</v>
      </c>
    </row>
    <row r="2561" spans="1:66" x14ac:dyDescent="0.25">
      <c r="A2561" t="s">
        <v>337</v>
      </c>
      <c r="B2561" t="s">
        <v>75</v>
      </c>
      <c r="C2561" t="s">
        <v>81</v>
      </c>
      <c r="D2561" t="s">
        <v>495</v>
      </c>
      <c r="E2561" s="10">
        <f>VLOOKUP(A2561,home!$A$2:$E$404,3,FALSE)</f>
        <v>1.2959000000000001</v>
      </c>
      <c r="F2561" s="10">
        <f>VLOOKUP(B2561,home!$B$2:$E$404,3,FALSE)</f>
        <v>1.5432999999999999</v>
      </c>
      <c r="G2561" s="10">
        <f>VLOOKUP(C2561,away!$B$2:$E$404,4,FALSE)</f>
        <v>2.1221000000000001</v>
      </c>
      <c r="H2561" s="10">
        <f>VLOOKUP(A2561,away!$A$2:$E$404,3,FALSE)</f>
        <v>1</v>
      </c>
      <c r="I2561" s="10">
        <f>VLOOKUP(C2561,away!$B$2:$E$404,3,FALSE)</f>
        <v>0.5</v>
      </c>
      <c r="J2561" s="10">
        <f>VLOOKUP(B2561,home!$B$2:$E$404,4,FALSE)</f>
        <v>1</v>
      </c>
      <c r="K2561" s="12">
        <f t="shared" si="3582"/>
        <v>4.2441203575870006</v>
      </c>
      <c r="L2561" s="12">
        <f t="shared" si="3583"/>
        <v>0.5</v>
      </c>
      <c r="M2561" s="13">
        <f t="shared" si="3584"/>
        <v>8.702713916098434E-3</v>
      </c>
      <c r="N2561" s="13">
        <f t="shared" si="3585"/>
        <v>3.6935365297569051E-2</v>
      </c>
      <c r="O2561" s="13">
        <f t="shared" si="3586"/>
        <v>4.351356958049217E-3</v>
      </c>
      <c r="P2561" s="13">
        <f t="shared" si="3587"/>
        <v>1.8467682648784525E-2</v>
      </c>
      <c r="Q2561" s="13">
        <f t="shared" si="3588"/>
        <v>7.8379067887162646E-2</v>
      </c>
      <c r="R2561" s="13">
        <f t="shared" si="3589"/>
        <v>1.0878392395123043E-3</v>
      </c>
      <c r="S2561" s="13">
        <f t="shared" si="3590"/>
        <v>9.7973834858953307E-3</v>
      </c>
      <c r="T2561" s="13">
        <f t="shared" si="3591"/>
        <v>3.9189533943581323E-2</v>
      </c>
      <c r="U2561" s="13">
        <f t="shared" si="3592"/>
        <v>4.6169206621961313E-3</v>
      </c>
      <c r="V2561" s="13">
        <f t="shared" si="3593"/>
        <v>2.3100708168652812E-3</v>
      </c>
      <c r="W2561" s="13">
        <f t="shared" si="3594"/>
        <v>0.11088339920953348</v>
      </c>
      <c r="X2561" s="13">
        <f t="shared" si="3595"/>
        <v>5.5441699604766741E-2</v>
      </c>
      <c r="Y2561" s="13">
        <f t="shared" si="3596"/>
        <v>1.3860424901191685E-2</v>
      </c>
      <c r="Z2561" s="13">
        <f t="shared" si="3597"/>
        <v>1.813065399187174E-4</v>
      </c>
      <c r="AA2561" s="13">
        <f t="shared" si="3598"/>
        <v>7.6948677703268862E-4</v>
      </c>
      <c r="AB2561" s="13">
        <f t="shared" si="3599"/>
        <v>1.632897247649222E-3</v>
      </c>
      <c r="AC2561" s="13">
        <f t="shared" si="3600"/>
        <v>3.0638183066642409E-4</v>
      </c>
      <c r="AD2561" s="13">
        <f t="shared" si="3601"/>
        <v>0.11765062297590685</v>
      </c>
      <c r="AE2561" s="13">
        <f t="shared" si="3602"/>
        <v>5.8825311487953426E-2</v>
      </c>
      <c r="AF2561" s="13">
        <f t="shared" si="3603"/>
        <v>1.4706327871988356E-2</v>
      </c>
      <c r="AG2561" s="13">
        <f t="shared" si="3604"/>
        <v>2.4510546453313932E-3</v>
      </c>
      <c r="AH2561" s="13">
        <f t="shared" si="3605"/>
        <v>2.2663317489839669E-5</v>
      </c>
      <c r="AI2561" s="13">
        <f t="shared" si="3606"/>
        <v>9.6185847129086051E-5</v>
      </c>
      <c r="AJ2561" s="13">
        <f t="shared" si="3607"/>
        <v>2.041121559561527E-4</v>
      </c>
      <c r="AK2561" s="13">
        <f t="shared" si="3608"/>
        <v>2.8875885210816009E-4</v>
      </c>
      <c r="AL2561" s="13">
        <f t="shared" si="3609"/>
        <v>2.6006427294522876E-5</v>
      </c>
      <c r="AM2561" s="13">
        <f t="shared" si="3610"/>
        <v>9.9864680810967818E-2</v>
      </c>
      <c r="AN2561" s="13">
        <f t="shared" si="3611"/>
        <v>4.9932340405483909E-2</v>
      </c>
      <c r="AO2561" s="13">
        <f t="shared" si="3612"/>
        <v>1.2483085101370977E-2</v>
      </c>
      <c r="AP2561" s="13">
        <f t="shared" si="3613"/>
        <v>2.0805141835618301E-3</v>
      </c>
      <c r="AQ2561" s="13">
        <f t="shared" si="3614"/>
        <v>2.6006427294522866E-4</v>
      </c>
      <c r="AR2561" s="13">
        <f t="shared" si="3615"/>
        <v>2.2663317489839675E-6</v>
      </c>
      <c r="AS2561" s="13">
        <f t="shared" si="3616"/>
        <v>9.6185847129086081E-6</v>
      </c>
      <c r="AT2561" s="13">
        <f t="shared" si="3617"/>
        <v>2.0411215595615276E-5</v>
      </c>
      <c r="AU2561" s="13">
        <f t="shared" si="3618"/>
        <v>2.8875885210816016E-5</v>
      </c>
      <c r="AV2561" s="13">
        <f t="shared" si="3619"/>
        <v>3.0638183066642419E-5</v>
      </c>
      <c r="AW2561" s="13">
        <f t="shared" si="3620"/>
        <v>1.5329778820665378E-6</v>
      </c>
      <c r="AX2561" s="13">
        <f t="shared" si="3621"/>
        <v>7.0639620805626052E-2</v>
      </c>
      <c r="AY2561" s="13">
        <f t="shared" si="3622"/>
        <v>3.5319810402813026E-2</v>
      </c>
      <c r="AZ2561" s="13">
        <f t="shared" si="3623"/>
        <v>8.8299526007032565E-3</v>
      </c>
      <c r="BA2561" s="13">
        <f t="shared" si="3624"/>
        <v>1.4716587667838764E-3</v>
      </c>
      <c r="BB2561" s="13">
        <f t="shared" si="3625"/>
        <v>1.839573458479845E-4</v>
      </c>
      <c r="BC2561" s="13">
        <f t="shared" si="3626"/>
        <v>1.8395734584798456E-5</v>
      </c>
      <c r="BD2561" s="13">
        <f t="shared" si="3627"/>
        <v>1.8886097908199728E-7</v>
      </c>
      <c r="BE2561" s="13">
        <f t="shared" si="3628"/>
        <v>8.0154872607571724E-7</v>
      </c>
      <c r="BF2561" s="13">
        <f t="shared" si="3629"/>
        <v>1.7009346329679394E-6</v>
      </c>
      <c r="BG2561" s="13">
        <f t="shared" si="3630"/>
        <v>2.4063237675680013E-6</v>
      </c>
      <c r="BH2561" s="13">
        <f t="shared" si="3631"/>
        <v>2.5531819222202013E-6</v>
      </c>
      <c r="BI2561" s="13">
        <f t="shared" si="3632"/>
        <v>2.1672022745435726E-6</v>
      </c>
      <c r="BJ2561" s="14">
        <f t="shared" si="3633"/>
        <v>0.80940688825567364</v>
      </c>
      <c r="BK2561" s="14">
        <f t="shared" si="3634"/>
        <v>7.4930049528417544E-2</v>
      </c>
      <c r="BL2561" s="14">
        <f t="shared" si="3635"/>
        <v>1.3171849309760224E-2</v>
      </c>
      <c r="BM2561" s="14">
        <f t="shared" si="3636"/>
        <v>0.71444779026166294</v>
      </c>
      <c r="BN2561" s="14">
        <f t="shared" si="3637"/>
        <v>0.14792402594717619</v>
      </c>
    </row>
    <row r="2562" spans="1:66" x14ac:dyDescent="0.25">
      <c r="A2562" t="s">
        <v>337</v>
      </c>
      <c r="B2562" t="s">
        <v>82</v>
      </c>
      <c r="C2562" t="s">
        <v>71</v>
      </c>
      <c r="D2562" t="s">
        <v>495</v>
      </c>
      <c r="E2562" s="10">
        <f>VLOOKUP(A2562,home!$A$2:$E$404,3,FALSE)</f>
        <v>1.2959000000000001</v>
      </c>
      <c r="F2562" s="10">
        <f>VLOOKUP(B2562,home!$B$2:$E$404,3,FALSE)</f>
        <v>1.0288999999999999</v>
      </c>
      <c r="G2562" s="10">
        <f>VLOOKUP(C2562,away!$B$2:$E$404,4,FALSE)</f>
        <v>1.0288999999999999</v>
      </c>
      <c r="H2562" s="10">
        <f>VLOOKUP(A2562,away!$A$2:$E$404,3,FALSE)</f>
        <v>1</v>
      </c>
      <c r="I2562" s="10">
        <f>VLOOKUP(C2562,away!$B$2:$E$404,3,FALSE)</f>
        <v>1</v>
      </c>
      <c r="J2562" s="10">
        <f>VLOOKUP(B2562,home!$B$2:$E$404,4,FALSE)</f>
        <v>2</v>
      </c>
      <c r="K2562" s="12">
        <f t="shared" si="3582"/>
        <v>1.3718853686389998</v>
      </c>
      <c r="L2562" s="12">
        <f t="shared" si="3583"/>
        <v>2</v>
      </c>
      <c r="M2562" s="13">
        <f t="shared" si="3584"/>
        <v>3.4324861282283743E-2</v>
      </c>
      <c r="N2562" s="13">
        <f t="shared" si="3585"/>
        <v>4.708977497372837E-2</v>
      </c>
      <c r="O2562" s="13">
        <f t="shared" si="3586"/>
        <v>6.8649722564567472E-2</v>
      </c>
      <c r="P2562" s="13">
        <f t="shared" si="3587"/>
        <v>9.4179549947456712E-2</v>
      </c>
      <c r="Q2562" s="13">
        <f t="shared" si="3588"/>
        <v>3.2300886649480456E-2</v>
      </c>
      <c r="R2562" s="13">
        <f t="shared" si="3589"/>
        <v>6.86497225645675E-2</v>
      </c>
      <c r="S2562" s="13">
        <f t="shared" si="3590"/>
        <v>6.4601773298960927E-2</v>
      </c>
      <c r="T2562" s="13">
        <f t="shared" si="3591"/>
        <v>6.4601773298960899E-2</v>
      </c>
      <c r="U2562" s="13">
        <f t="shared" si="3592"/>
        <v>9.4179549947456753E-2</v>
      </c>
      <c r="V2562" s="13">
        <f t="shared" si="3593"/>
        <v>1.9694717239328467E-2</v>
      </c>
      <c r="W2562" s="13">
        <f t="shared" si="3594"/>
        <v>1.4771037929496349E-2</v>
      </c>
      <c r="X2562" s="13">
        <f t="shared" si="3595"/>
        <v>2.954207585899269E-2</v>
      </c>
      <c r="Y2562" s="13">
        <f t="shared" si="3596"/>
        <v>2.9542075858992701E-2</v>
      </c>
      <c r="Z2562" s="13">
        <f t="shared" si="3597"/>
        <v>4.5766481709711669E-2</v>
      </c>
      <c r="AA2562" s="13">
        <f t="shared" si="3598"/>
        <v>6.2786366631637835E-2</v>
      </c>
      <c r="AB2562" s="13">
        <f t="shared" si="3599"/>
        <v>4.3067848865973951E-2</v>
      </c>
      <c r="AC2562" s="13">
        <f t="shared" si="3600"/>
        <v>3.3773618025146248E-3</v>
      </c>
      <c r="AD2562" s="13">
        <f t="shared" si="3601"/>
        <v>5.0660427037719363E-3</v>
      </c>
      <c r="AE2562" s="13">
        <f t="shared" si="3602"/>
        <v>1.0132085407543869E-2</v>
      </c>
      <c r="AF2562" s="13">
        <f t="shared" si="3603"/>
        <v>1.0132085407543874E-2</v>
      </c>
      <c r="AG2562" s="13">
        <f t="shared" si="3604"/>
        <v>6.7547236050292496E-3</v>
      </c>
      <c r="AH2562" s="13">
        <f t="shared" si="3605"/>
        <v>2.2883240854855835E-2</v>
      </c>
      <c r="AI2562" s="13">
        <f t="shared" si="3606"/>
        <v>3.1393183315818918E-2</v>
      </c>
      <c r="AJ2562" s="13">
        <f t="shared" si="3607"/>
        <v>2.1533924432986976E-2</v>
      </c>
      <c r="AK2562" s="13">
        <f t="shared" si="3608"/>
        <v>9.8473586196642336E-3</v>
      </c>
      <c r="AL2562" s="13">
        <f t="shared" si="3609"/>
        <v>3.7066825931760412E-4</v>
      </c>
      <c r="AM2562" s="13">
        <f t="shared" si="3610"/>
        <v>1.3900059724410157E-3</v>
      </c>
      <c r="AN2562" s="13">
        <f t="shared" si="3611"/>
        <v>2.7800119448820309E-3</v>
      </c>
      <c r="AO2562" s="13">
        <f t="shared" si="3612"/>
        <v>2.7800119448820322E-3</v>
      </c>
      <c r="AP2562" s="13">
        <f t="shared" si="3613"/>
        <v>1.8533412965880214E-3</v>
      </c>
      <c r="AQ2562" s="13">
        <f t="shared" si="3614"/>
        <v>9.2667064829401069E-4</v>
      </c>
      <c r="AR2562" s="13">
        <f t="shared" si="3615"/>
        <v>9.1532963419423304E-3</v>
      </c>
      <c r="AS2562" s="13">
        <f t="shared" si="3616"/>
        <v>1.2557273326327563E-2</v>
      </c>
      <c r="AT2562" s="13">
        <f t="shared" si="3617"/>
        <v>8.6135697731947874E-3</v>
      </c>
      <c r="AU2562" s="13">
        <f t="shared" si="3618"/>
        <v>3.9389434478656919E-3</v>
      </c>
      <c r="AV2562" s="13">
        <f t="shared" si="3619"/>
        <v>1.3509447210058494E-3</v>
      </c>
      <c r="AW2562" s="13">
        <f t="shared" si="3620"/>
        <v>2.8250797865372616E-5</v>
      </c>
      <c r="AX2562" s="13">
        <f t="shared" si="3621"/>
        <v>3.1782147598544196E-4</v>
      </c>
      <c r="AY2562" s="13">
        <f t="shared" si="3622"/>
        <v>6.3564295197088381E-4</v>
      </c>
      <c r="AZ2562" s="13">
        <f t="shared" si="3623"/>
        <v>6.3564295197088402E-4</v>
      </c>
      <c r="BA2562" s="13">
        <f t="shared" si="3624"/>
        <v>4.2376196798058938E-4</v>
      </c>
      <c r="BB2562" s="13">
        <f t="shared" si="3625"/>
        <v>2.1188098399029469E-4</v>
      </c>
      <c r="BC2562" s="13">
        <f t="shared" si="3626"/>
        <v>8.4752393596117847E-5</v>
      </c>
      <c r="BD2562" s="13">
        <f t="shared" si="3627"/>
        <v>3.0510987806474437E-3</v>
      </c>
      <c r="BE2562" s="13">
        <f t="shared" si="3628"/>
        <v>4.185757775442521E-3</v>
      </c>
      <c r="BF2562" s="13">
        <f t="shared" si="3629"/>
        <v>2.8711899243982625E-3</v>
      </c>
      <c r="BG2562" s="13">
        <f t="shared" si="3630"/>
        <v>1.3129811492885641E-3</v>
      </c>
      <c r="BH2562" s="13">
        <f t="shared" si="3631"/>
        <v>4.5031490700194978E-4</v>
      </c>
      <c r="BI2562" s="13">
        <f t="shared" si="3632"/>
        <v>1.2355608643920137E-4</v>
      </c>
      <c r="BJ2562" s="14">
        <f t="shared" si="3633"/>
        <v>0.26197210622612177</v>
      </c>
      <c r="BK2562" s="14">
        <f t="shared" si="3634"/>
        <v>0.21718457478183298</v>
      </c>
      <c r="BL2562" s="14">
        <f t="shared" si="3635"/>
        <v>0.47059984403108363</v>
      </c>
      <c r="BM2562" s="14">
        <f t="shared" si="3636"/>
        <v>0.64972109661256017</v>
      </c>
      <c r="BN2562" s="14">
        <f t="shared" si="3637"/>
        <v>0.34519451798208423</v>
      </c>
    </row>
    <row r="2563" spans="1:66" x14ac:dyDescent="0.25">
      <c r="A2563" t="s">
        <v>340</v>
      </c>
      <c r="B2563" t="s">
        <v>152</v>
      </c>
      <c r="C2563" t="s">
        <v>318</v>
      </c>
      <c r="D2563" t="s">
        <v>495</v>
      </c>
      <c r="E2563" s="10">
        <f>VLOOKUP(A2563,home!$A$2:$E$404,3,FALSE)</f>
        <v>1.4705999999999999</v>
      </c>
      <c r="F2563" s="10">
        <f>VLOOKUP(B2563,home!$B$2:$E$404,3,FALSE)</f>
        <v>0.98219999999999996</v>
      </c>
      <c r="G2563" s="10">
        <f>VLOOKUP(C2563,away!$B$2:$E$404,4,FALSE)</f>
        <v>1.19</v>
      </c>
      <c r="H2563" s="10">
        <f>VLOOKUP(A2563,away!$A$2:$E$404,3,FALSE)</f>
        <v>1.2646999999999999</v>
      </c>
      <c r="I2563" s="10">
        <f>VLOOKUP(C2563,away!$B$2:$E$404,3,FALSE)</f>
        <v>1.5813999999999999</v>
      </c>
      <c r="J2563" s="10">
        <f>VLOOKUP(B2563,home!$B$2:$E$404,4,FALSE)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343</v>
      </c>
      <c r="B2564" t="s">
        <v>212</v>
      </c>
      <c r="C2564" t="s">
        <v>202</v>
      </c>
      <c r="D2564" t="s">
        <v>495</v>
      </c>
      <c r="E2564" s="10">
        <f>VLOOKUP(A2564,home!$A$2:$E$404,3,FALSE)</f>
        <v>1.3976999999999999</v>
      </c>
      <c r="F2564" s="10">
        <f>VLOOKUP(B2564,home!$B$2:$E$404,3,FALSE)</f>
        <v>1.3513999999999999</v>
      </c>
      <c r="G2564" s="10">
        <f>VLOOKUP(C2564,away!$B$2:$E$404,4,FALSE)</f>
        <v>0.6179</v>
      </c>
      <c r="H2564" s="10">
        <f>VLOOKUP(A2564,away!$A$2:$E$404,3,FALSE)</f>
        <v>1.0585</v>
      </c>
      <c r="I2564" s="10">
        <f>VLOOKUP(C2564,away!$B$2:$E$404,3,FALSE)</f>
        <v>1.0736000000000001</v>
      </c>
      <c r="J2564" s="10">
        <f>VLOOKUP(B2564,home!$B$2:$E$404,4,FALSE)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343</v>
      </c>
      <c r="B2565" t="s">
        <v>198</v>
      </c>
      <c r="C2565" t="s">
        <v>214</v>
      </c>
      <c r="D2565" t="s">
        <v>495</v>
      </c>
      <c r="E2565" s="10">
        <f>VLOOKUP(A2565,home!$A$2:$E$404,3,FALSE)</f>
        <v>1.3976999999999999</v>
      </c>
      <c r="F2565" s="10">
        <f>VLOOKUP(B2565,home!$B$2:$E$404,3,FALSE)</f>
        <v>0.56479999999999997</v>
      </c>
      <c r="G2565" s="10">
        <f>VLOOKUP(C2565,away!$B$2:$E$404,4,FALSE)</f>
        <v>0.78700000000000003</v>
      </c>
      <c r="H2565" s="10">
        <f>VLOOKUP(A2565,away!$A$2:$E$404,3,FALSE)</f>
        <v>1.0585</v>
      </c>
      <c r="I2565" s="10">
        <f>VLOOKUP(C2565,away!$B$2:$E$404,3,FALSE)</f>
        <v>0.70850000000000002</v>
      </c>
      <c r="J2565" s="10">
        <f>VLOOKUP(B2565,home!$B$2:$E$404,4,FALSE)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345</v>
      </c>
      <c r="B2566" t="s">
        <v>243</v>
      </c>
      <c r="C2566" t="s">
        <v>321</v>
      </c>
      <c r="D2566" t="s">
        <v>495</v>
      </c>
      <c r="E2566" s="10">
        <f>VLOOKUP(A2566,home!$A$2:$E$404,3,FALSE)</f>
        <v>1.5690999999999999</v>
      </c>
      <c r="F2566" s="10">
        <f>VLOOKUP(B2566,home!$B$2:$E$404,3,FALSE)</f>
        <v>0.70099999999999996</v>
      </c>
      <c r="G2566" s="10">
        <f>VLOOKUP(C2566,away!$B$2:$E$404,4,FALSE)</f>
        <v>1.1472</v>
      </c>
      <c r="H2566" s="10">
        <f>VLOOKUP(A2566,away!$A$2:$E$404,3,FALSE)</f>
        <v>1.1701999999999999</v>
      </c>
      <c r="I2566" s="10">
        <f>VLOOKUP(C2566,away!$B$2:$E$404,3,FALSE)</f>
        <v>0.85460000000000003</v>
      </c>
      <c r="J2566" s="10">
        <f>VLOOKUP(B2566,home!$B$2:$E$404,4,FALSE)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346</v>
      </c>
      <c r="B2567" t="s">
        <v>323</v>
      </c>
      <c r="C2567" t="s">
        <v>250</v>
      </c>
      <c r="D2567" t="s">
        <v>495</v>
      </c>
      <c r="E2567" s="10">
        <f>VLOOKUP(A2567,home!$A$2:$E$404,3,FALSE)</f>
        <v>1.254</v>
      </c>
      <c r="F2567" s="10">
        <f>VLOOKUP(B2567,home!$B$2:$E$404,3,FALSE)</f>
        <v>1.2759</v>
      </c>
      <c r="G2567" s="10">
        <f>VLOOKUP(C2567,away!$B$2:$E$404,4,FALSE)</f>
        <v>0.69779999999999998</v>
      </c>
      <c r="H2567" s="10">
        <f>VLOOKUP(A2567,away!$A$2:$E$404,3,FALSE)</f>
        <v>0.9476</v>
      </c>
      <c r="I2567" s="10">
        <f>VLOOKUP(C2567,away!$B$2:$E$404,3,FALSE)</f>
        <v>0.98929999999999996</v>
      </c>
      <c r="J2567" s="10">
        <f>VLOOKUP(B2567,home!$B$2:$E$404,4,FALSE)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346</v>
      </c>
      <c r="B2568" t="s">
        <v>246</v>
      </c>
      <c r="C2568" t="s">
        <v>257</v>
      </c>
      <c r="D2568" t="s">
        <v>495</v>
      </c>
      <c r="E2568" s="10">
        <f>VLOOKUP(A2568,home!$A$2:$E$404,3,FALSE)</f>
        <v>1.254</v>
      </c>
      <c r="F2568" s="10">
        <f>VLOOKUP(B2568,home!$B$2:$E$404,3,FALSE)</f>
        <v>0.63800000000000001</v>
      </c>
      <c r="G2568" s="10">
        <f>VLOOKUP(C2568,away!$B$2:$E$404,4,FALSE)</f>
        <v>1.0632999999999999</v>
      </c>
      <c r="H2568" s="10">
        <f>VLOOKUP(A2568,away!$A$2:$E$404,3,FALSE)</f>
        <v>0.9476</v>
      </c>
      <c r="I2568" s="10">
        <f>VLOOKUP(C2568,away!$B$2:$E$404,3,FALSE)</f>
        <v>1.7587999999999999</v>
      </c>
      <c r="J2568" s="10">
        <f>VLOOKUP(B2568,home!$B$2:$E$404,4,FALSE)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337</v>
      </c>
      <c r="B2569" t="s">
        <v>92</v>
      </c>
      <c r="C2569" t="s">
        <v>79</v>
      </c>
      <c r="D2569" t="s">
        <v>496</v>
      </c>
      <c r="E2569" s="10">
        <f>VLOOKUP(A2569,home!$A$2:$E$404,3,FALSE)</f>
        <v>1.2959000000000001</v>
      </c>
      <c r="F2569" s="10">
        <f>VLOOKUP(B2569,home!$B$2:$E$404,3,FALSE)</f>
        <v>0.77170000000000005</v>
      </c>
      <c r="G2569" s="10">
        <f>VLOOKUP(C2569,away!$B$2:$E$404,4,FALSE)</f>
        <v>1.1575</v>
      </c>
      <c r="H2569" s="10">
        <f>VLOOKUP(A2569,away!$A$2:$E$404,3,FALSE)</f>
        <v>1</v>
      </c>
      <c r="I2569" s="10">
        <f>VLOOKUP(C2569,away!$B$2:$E$404,3,FALSE)</f>
        <v>2</v>
      </c>
      <c r="J2569" s="10">
        <f>VLOOKUP(B2569,home!$B$2:$E$404,4,FALSE)</f>
        <v>1.6667000000000001</v>
      </c>
      <c r="K2569" s="12">
        <f t="shared" si="3638"/>
        <v>1.1575532797250001</v>
      </c>
      <c r="L2569" s="12">
        <f t="shared" si="3639"/>
        <v>3.3334000000000001</v>
      </c>
      <c r="M2569" s="13">
        <f t="shared" si="3640"/>
        <v>1.1209952494060756E-2</v>
      </c>
      <c r="N2569" s="13">
        <f t="shared" si="3641"/>
        <v>1.2976117275061474E-2</v>
      </c>
      <c r="O2569" s="13">
        <f t="shared" si="3642"/>
        <v>3.7367255643702121E-2</v>
      </c>
      <c r="P2569" s="13">
        <f t="shared" si="3643"/>
        <v>4.3254589324689917E-2</v>
      </c>
      <c r="Q2569" s="13">
        <f t="shared" si="3644"/>
        <v>7.5102735549218225E-3</v>
      </c>
      <c r="R2569" s="13">
        <f t="shared" si="3645"/>
        <v>6.2280004981358335E-2</v>
      </c>
      <c r="S2569" s="13">
        <f t="shared" si="3646"/>
        <v>4.1725410938156272E-2</v>
      </c>
      <c r="T2569" s="13">
        <f t="shared" si="3647"/>
        <v>2.50347458679764E-2</v>
      </c>
      <c r="U2569" s="13">
        <f t="shared" si="3648"/>
        <v>7.2092424027460689E-2</v>
      </c>
      <c r="V2569" s="13">
        <f t="shared" si="3649"/>
        <v>1.7889019358171023E-2</v>
      </c>
      <c r="W2569" s="13">
        <f t="shared" si="3650"/>
        <v>2.8978472617105628E-3</v>
      </c>
      <c r="X2569" s="13">
        <f t="shared" si="3651"/>
        <v>9.659684062185989E-3</v>
      </c>
      <c r="Y2569" s="13">
        <f t="shared" si="3652"/>
        <v>1.6099795426445389E-2</v>
      </c>
      <c r="Z2569" s="13">
        <f t="shared" si="3653"/>
        <v>6.9201389534953306E-2</v>
      </c>
      <c r="AA2569" s="13">
        <f t="shared" si="3654"/>
        <v>8.0104295417712509E-2</v>
      </c>
      <c r="AB2569" s="13">
        <f t="shared" si="3655"/>
        <v>4.6362494940416714E-2</v>
      </c>
      <c r="AC2569" s="13">
        <f t="shared" si="3656"/>
        <v>4.3141473289532248E-3</v>
      </c>
      <c r="AD2569" s="13">
        <f t="shared" si="3657"/>
        <v>8.3860315048379355E-4</v>
      </c>
      <c r="AE2569" s="13">
        <f t="shared" si="3658"/>
        <v>2.7953997418226771E-3</v>
      </c>
      <c r="AF2569" s="13">
        <f t="shared" si="3659"/>
        <v>4.6590927496958567E-3</v>
      </c>
      <c r="AG2569" s="13">
        <f t="shared" si="3660"/>
        <v>5.1768732572787237E-3</v>
      </c>
      <c r="AH2569" s="13">
        <f t="shared" si="3661"/>
        <v>5.7668977968953344E-2</v>
      </c>
      <c r="AI2569" s="13">
        <f t="shared" si="3662"/>
        <v>6.6754914586350717E-2</v>
      </c>
      <c r="AJ2569" s="13">
        <f t="shared" si="3663"/>
        <v>3.8636185158596272E-2</v>
      </c>
      <c r="AK2569" s="13">
        <f t="shared" si="3664"/>
        <v>1.4907814282131825E-2</v>
      </c>
      <c r="AL2569" s="13">
        <f t="shared" si="3665"/>
        <v>6.6586070226059332E-4</v>
      </c>
      <c r="AM2569" s="13">
        <f t="shared" si="3666"/>
        <v>1.9414556544604657E-4</v>
      </c>
      <c r="AN2569" s="13">
        <f t="shared" si="3667"/>
        <v>6.4716482785785159E-4</v>
      </c>
      <c r="AO2569" s="13">
        <f t="shared" si="3668"/>
        <v>1.0786296185906813E-3</v>
      </c>
      <c r="AP2569" s="13">
        <f t="shared" si="3669"/>
        <v>1.1985013235367259E-3</v>
      </c>
      <c r="AQ2569" s="13">
        <f t="shared" si="3670"/>
        <v>9.9877107796933072E-4</v>
      </c>
      <c r="AR2569" s="13">
        <f t="shared" si="3671"/>
        <v>3.8446754232341812E-2</v>
      </c>
      <c r="AS2569" s="13">
        <f t="shared" si="3672"/>
        <v>4.4504166456428296E-2</v>
      </c>
      <c r="AT2569" s="13">
        <f t="shared" si="3673"/>
        <v>2.5757971921532962E-2</v>
      </c>
      <c r="AU2569" s="13">
        <f t="shared" si="3674"/>
        <v>9.9387416256116433E-3</v>
      </c>
      <c r="AV2569" s="13">
        <f t="shared" si="3675"/>
        <v>2.876155741266536E-3</v>
      </c>
      <c r="AW2569" s="13">
        <f t="shared" si="3676"/>
        <v>7.1368949548753399E-5</v>
      </c>
      <c r="AX2569" s="13">
        <f t="shared" si="3677"/>
        <v>3.7455639337689323E-5</v>
      </c>
      <c r="AY2569" s="13">
        <f t="shared" si="3678"/>
        <v>1.2485462816825356E-4</v>
      </c>
      <c r="AZ2569" s="13">
        <f t="shared" si="3679"/>
        <v>2.0809520876802825E-4</v>
      </c>
      <c r="BA2569" s="13">
        <f t="shared" si="3680"/>
        <v>2.3122152296911516E-4</v>
      </c>
      <c r="BB2569" s="13">
        <f t="shared" si="3681"/>
        <v>1.9268845616631216E-4</v>
      </c>
      <c r="BC2569" s="13">
        <f t="shared" si="3682"/>
        <v>1.2846153995695698E-4</v>
      </c>
      <c r="BD2569" s="13">
        <f t="shared" si="3683"/>
        <v>2.1359735093014701E-2</v>
      </c>
      <c r="BE2569" s="13">
        <f t="shared" si="3684"/>
        <v>2.4725031410976348E-2</v>
      </c>
      <c r="BF2569" s="13">
        <f t="shared" si="3685"/>
        <v>1.4310270600539663E-2</v>
      </c>
      <c r="BG2569" s="13">
        <f t="shared" si="3686"/>
        <v>5.5216335558023093E-3</v>
      </c>
      <c r="BH2569" s="13">
        <f t="shared" si="3687"/>
        <v>1.5978962579896452E-3</v>
      </c>
      <c r="BI2569" s="13">
        <f t="shared" si="3688"/>
        <v>3.6993001081924364E-4</v>
      </c>
      <c r="BJ2569" s="14">
        <f t="shared" si="3689"/>
        <v>9.2688421756349657E-2</v>
      </c>
      <c r="BK2569" s="14">
        <f t="shared" si="3690"/>
        <v>0.11918383477446004</v>
      </c>
      <c r="BL2569" s="14">
        <f t="shared" si="3691"/>
        <v>0.66558265391300575</v>
      </c>
      <c r="BM2569" s="14">
        <f t="shared" si="3692"/>
        <v>0.77200462102635459</v>
      </c>
      <c r="BN2569" s="14">
        <f t="shared" si="3693"/>
        <v>0.17459819327379444</v>
      </c>
    </row>
    <row r="2570" spans="1:66" x14ac:dyDescent="0.25">
      <c r="A2570" t="s">
        <v>337</v>
      </c>
      <c r="B2570" t="s">
        <v>87</v>
      </c>
      <c r="C2570" t="s">
        <v>94</v>
      </c>
      <c r="D2570" t="s">
        <v>496</v>
      </c>
      <c r="E2570" s="10">
        <f>VLOOKUP(A2570,home!$A$2:$E$404,3,FALSE)</f>
        <v>1.2959000000000001</v>
      </c>
      <c r="F2570" s="10">
        <f>VLOOKUP(B2570,home!$B$2:$E$404,3,FALSE)</f>
        <v>0</v>
      </c>
      <c r="G2570" s="10">
        <f>VLOOKUP(C2570,away!$B$2:$E$404,4,FALSE)</f>
        <v>0.51439999999999997</v>
      </c>
      <c r="H2570" s="10">
        <f>VLOOKUP(A2570,away!$A$2:$E$404,3,FALSE)</f>
        <v>1</v>
      </c>
      <c r="I2570" s="10">
        <f>VLOOKUP(C2570,away!$B$2:$E$404,3,FALSE)</f>
        <v>0.1</v>
      </c>
      <c r="J2570" s="10">
        <f>VLOOKUP(B2570,home!$B$2:$E$404,4,FALSE)</f>
        <v>0.66669999999999996</v>
      </c>
      <c r="K2570" s="12">
        <f t="shared" si="3638"/>
        <v>0</v>
      </c>
      <c r="L2570" s="12">
        <f t="shared" si="3639"/>
        <v>6.6669999999999993E-2</v>
      </c>
      <c r="M2570" s="13">
        <f t="shared" si="3640"/>
        <v>0.93550386668019825</v>
      </c>
      <c r="N2570" s="13">
        <f t="shared" si="3641"/>
        <v>0</v>
      </c>
      <c r="O2570" s="13">
        <f t="shared" si="3642"/>
        <v>6.2370042791568804E-2</v>
      </c>
      <c r="P2570" s="13">
        <f t="shared" si="3643"/>
        <v>0</v>
      </c>
      <c r="Q2570" s="13">
        <f t="shared" si="3644"/>
        <v>0</v>
      </c>
      <c r="R2570" s="13">
        <f t="shared" si="3645"/>
        <v>2.0791053764569458E-3</v>
      </c>
      <c r="S2570" s="13">
        <f t="shared" si="3646"/>
        <v>0</v>
      </c>
      <c r="T2570" s="13">
        <f t="shared" si="3647"/>
        <v>0</v>
      </c>
      <c r="U2570" s="13">
        <f t="shared" si="3648"/>
        <v>0</v>
      </c>
      <c r="V2570" s="13">
        <f t="shared" si="3649"/>
        <v>0</v>
      </c>
      <c r="W2570" s="13">
        <f t="shared" si="3650"/>
        <v>0</v>
      </c>
      <c r="X2570" s="13">
        <f t="shared" si="3651"/>
        <v>0</v>
      </c>
      <c r="Y2570" s="13">
        <f t="shared" si="3652"/>
        <v>0</v>
      </c>
      <c r="Z2570" s="13">
        <f t="shared" si="3653"/>
        <v>4.6204651816128212E-5</v>
      </c>
      <c r="AA2570" s="13">
        <f t="shared" si="3654"/>
        <v>0</v>
      </c>
      <c r="AB2570" s="13">
        <f t="shared" si="3655"/>
        <v>0</v>
      </c>
      <c r="AC2570" s="13">
        <f t="shared" si="3656"/>
        <v>0</v>
      </c>
      <c r="AD2570" s="13">
        <f t="shared" si="3657"/>
        <v>0</v>
      </c>
      <c r="AE2570" s="13">
        <f t="shared" si="3658"/>
        <v>0</v>
      </c>
      <c r="AF2570" s="13">
        <f t="shared" si="3659"/>
        <v>0</v>
      </c>
      <c r="AG2570" s="13">
        <f t="shared" si="3660"/>
        <v>0</v>
      </c>
      <c r="AH2570" s="13">
        <f t="shared" si="3661"/>
        <v>7.7011603414531642E-7</v>
      </c>
      <c r="AI2570" s="13">
        <f t="shared" si="3662"/>
        <v>0</v>
      </c>
      <c r="AJ2570" s="13">
        <f t="shared" si="3663"/>
        <v>0</v>
      </c>
      <c r="AK2570" s="13">
        <f t="shared" si="3664"/>
        <v>0</v>
      </c>
      <c r="AL2570" s="13">
        <f t="shared" si="3665"/>
        <v>0</v>
      </c>
      <c r="AM2570" s="13">
        <f t="shared" si="3666"/>
        <v>0</v>
      </c>
      <c r="AN2570" s="13">
        <f t="shared" si="3667"/>
        <v>0</v>
      </c>
      <c r="AO2570" s="13">
        <f t="shared" si="3668"/>
        <v>0</v>
      </c>
      <c r="AP2570" s="13">
        <f t="shared" si="3669"/>
        <v>0</v>
      </c>
      <c r="AQ2570" s="13">
        <f t="shared" si="3670"/>
        <v>0</v>
      </c>
      <c r="AR2570" s="13">
        <f t="shared" si="3671"/>
        <v>1.0268727199293646E-8</v>
      </c>
      <c r="AS2570" s="13">
        <f t="shared" si="3672"/>
        <v>0</v>
      </c>
      <c r="AT2570" s="13">
        <f t="shared" si="3673"/>
        <v>0</v>
      </c>
      <c r="AU2570" s="13">
        <f t="shared" si="3674"/>
        <v>0</v>
      </c>
      <c r="AV2570" s="13">
        <f t="shared" si="3675"/>
        <v>0</v>
      </c>
      <c r="AW2570" s="13">
        <f t="shared" si="3676"/>
        <v>0</v>
      </c>
      <c r="AX2570" s="13">
        <f t="shared" si="3677"/>
        <v>0</v>
      </c>
      <c r="AY2570" s="13">
        <f t="shared" si="3678"/>
        <v>0</v>
      </c>
      <c r="AZ2570" s="13">
        <f t="shared" si="3679"/>
        <v>0</v>
      </c>
      <c r="BA2570" s="13">
        <f t="shared" si="3680"/>
        <v>0</v>
      </c>
      <c r="BB2570" s="13">
        <f t="shared" si="3681"/>
        <v>0</v>
      </c>
      <c r="BC2570" s="13">
        <f t="shared" si="3682"/>
        <v>0</v>
      </c>
      <c r="BD2570" s="13">
        <f t="shared" si="3683"/>
        <v>1.1410267372948465E-10</v>
      </c>
      <c r="BE2570" s="13">
        <f t="shared" si="3684"/>
        <v>0</v>
      </c>
      <c r="BF2570" s="13">
        <f t="shared" si="3685"/>
        <v>0</v>
      </c>
      <c r="BG2570" s="13">
        <f t="shared" si="3686"/>
        <v>0</v>
      </c>
      <c r="BH2570" s="13">
        <f t="shared" si="3687"/>
        <v>0</v>
      </c>
      <c r="BI2570" s="13">
        <f t="shared" si="3688"/>
        <v>0</v>
      </c>
      <c r="BJ2570" s="14">
        <f t="shared" si="3689"/>
        <v>0</v>
      </c>
      <c r="BK2570" s="14">
        <f t="shared" si="3690"/>
        <v>0.93550386668019825</v>
      </c>
      <c r="BL2570" s="14">
        <f t="shared" si="3691"/>
        <v>6.4449928666889769E-2</v>
      </c>
      <c r="BM2570" s="14">
        <f t="shared" si="3692"/>
        <v>4.6985150680146554E-5</v>
      </c>
      <c r="BN2570" s="14">
        <f t="shared" si="3693"/>
        <v>0.99995301484822396</v>
      </c>
    </row>
    <row r="2571" spans="1:66" x14ac:dyDescent="0.25">
      <c r="A2571" t="s">
        <v>337</v>
      </c>
      <c r="B2571" t="s">
        <v>95</v>
      </c>
      <c r="C2571" t="s">
        <v>74</v>
      </c>
      <c r="D2571" t="s">
        <v>496</v>
      </c>
      <c r="E2571" s="10">
        <f>VLOOKUP(A2571,home!$A$2:$E$404,3,FALSE)</f>
        <v>1.2959000000000001</v>
      </c>
      <c r="F2571" s="10">
        <f>VLOOKUP(B2571,home!$B$2:$E$404,3,FALSE)</f>
        <v>0.96460000000000001</v>
      </c>
      <c r="G2571" s="10">
        <f>VLOOKUP(C2571,away!$B$2:$E$404,4,FALSE)</f>
        <v>1.5432999999999999</v>
      </c>
      <c r="H2571" s="10">
        <f>VLOOKUP(A2571,away!$A$2:$E$404,3,FALSE)</f>
        <v>1</v>
      </c>
      <c r="I2571" s="10">
        <f>VLOOKUP(C2571,away!$B$2:$E$404,3,FALSE)</f>
        <v>0.1</v>
      </c>
      <c r="J2571" s="10">
        <f>VLOOKUP(B2571,home!$B$2:$E$404,4,FALSE)</f>
        <v>0.25</v>
      </c>
      <c r="K2571" s="12">
        <f t="shared" si="3638"/>
        <v>1.9291637985619998</v>
      </c>
      <c r="L2571" s="12">
        <f t="shared" si="3639"/>
        <v>2.5000000000000001E-2</v>
      </c>
      <c r="M2571" s="13">
        <f t="shared" si="3640"/>
        <v>0.14168290262017963</v>
      </c>
      <c r="N2571" s="13">
        <f t="shared" si="3641"/>
        <v>0.27332952661003562</v>
      </c>
      <c r="O2571" s="13">
        <f t="shared" si="3642"/>
        <v>3.5420725655044907E-3</v>
      </c>
      <c r="P2571" s="13">
        <f t="shared" si="3643"/>
        <v>6.8332381652508904E-3</v>
      </c>
      <c r="Q2571" s="13">
        <f t="shared" si="3644"/>
        <v>0.26364871390708483</v>
      </c>
      <c r="R2571" s="13">
        <f t="shared" si="3645"/>
        <v>4.4275907068806133E-5</v>
      </c>
      <c r="S2571" s="13">
        <f t="shared" si="3646"/>
        <v>8.2390223095964E-5</v>
      </c>
      <c r="T2571" s="13">
        <f t="shared" si="3647"/>
        <v>6.5912178476771202E-3</v>
      </c>
      <c r="U2571" s="13">
        <f t="shared" si="3648"/>
        <v>8.5415477065636135E-5</v>
      </c>
      <c r="V2571" s="13">
        <f t="shared" si="3649"/>
        <v>4.4151176597827915E-7</v>
      </c>
      <c r="W2571" s="13">
        <f t="shared" si="3650"/>
        <v>0.16954051813565921</v>
      </c>
      <c r="X2571" s="13">
        <f t="shared" si="3651"/>
        <v>4.2385129533914802E-3</v>
      </c>
      <c r="Y2571" s="13">
        <f t="shared" si="3652"/>
        <v>5.2981411917393498E-5</v>
      </c>
      <c r="Z2571" s="13">
        <f t="shared" si="3653"/>
        <v>3.6896589224005107E-7</v>
      </c>
      <c r="AA2571" s="13">
        <f t="shared" si="3654"/>
        <v>7.1179564221363439E-7</v>
      </c>
      <c r="AB2571" s="13">
        <f t="shared" si="3655"/>
        <v>6.8658519246636659E-7</v>
      </c>
      <c r="AC2571" s="13">
        <f t="shared" si="3656"/>
        <v>1.3308570555694918E-9</v>
      </c>
      <c r="AD2571" s="13">
        <f t="shared" si="3657"/>
        <v>8.176785749418955E-2</v>
      </c>
      <c r="AE2571" s="13">
        <f t="shared" si="3658"/>
        <v>2.0441964373547387E-3</v>
      </c>
      <c r="AF2571" s="13">
        <f t="shared" si="3659"/>
        <v>2.5552455466934234E-5</v>
      </c>
      <c r="AG2571" s="13">
        <f t="shared" si="3660"/>
        <v>2.1293712889111861E-7</v>
      </c>
      <c r="AH2571" s="13">
        <f t="shared" si="3661"/>
        <v>2.3060368265003202E-9</v>
      </c>
      <c r="AI2571" s="13">
        <f t="shared" si="3662"/>
        <v>4.4487227638352161E-9</v>
      </c>
      <c r="AJ2571" s="13">
        <f t="shared" si="3663"/>
        <v>4.2911574529147933E-9</v>
      </c>
      <c r="AK2571" s="13">
        <f t="shared" si="3664"/>
        <v>2.7594485373642458E-9</v>
      </c>
      <c r="AL2571" s="13">
        <f t="shared" si="3665"/>
        <v>2.5674412526654794E-12</v>
      </c>
      <c r="AM2571" s="13">
        <f t="shared" si="3666"/>
        <v>3.1548718112753379E-2</v>
      </c>
      <c r="AN2571" s="13">
        <f t="shared" si="3667"/>
        <v>7.8871795281883444E-4</v>
      </c>
      <c r="AO2571" s="13">
        <f t="shared" si="3668"/>
        <v>9.8589744102354312E-6</v>
      </c>
      <c r="AP2571" s="13">
        <f t="shared" si="3669"/>
        <v>8.215812008529525E-8</v>
      </c>
      <c r="AQ2571" s="13">
        <f t="shared" si="3670"/>
        <v>5.1348825053309548E-10</v>
      </c>
      <c r="AR2571" s="13">
        <f t="shared" si="3671"/>
        <v>1.1530184132501609E-11</v>
      </c>
      <c r="AS2571" s="13">
        <f t="shared" si="3672"/>
        <v>2.2243613819176096E-11</v>
      </c>
      <c r="AT2571" s="13">
        <f t="shared" si="3673"/>
        <v>2.1455787264573978E-11</v>
      </c>
      <c r="AU2571" s="13">
        <f t="shared" si="3674"/>
        <v>1.3797242686821237E-11</v>
      </c>
      <c r="AV2571" s="13">
        <f t="shared" si="3675"/>
        <v>6.654285277847463E-12</v>
      </c>
      <c r="AW2571" s="13">
        <f t="shared" si="3676"/>
        <v>3.4395935552617398E-15</v>
      </c>
      <c r="AX2571" s="13">
        <f t="shared" si="3677"/>
        <v>1.0143774145693511E-2</v>
      </c>
      <c r="AY2571" s="13">
        <f t="shared" si="3678"/>
        <v>2.5359435364233774E-4</v>
      </c>
      <c r="AZ2571" s="13">
        <f t="shared" si="3679"/>
        <v>3.1699294205292219E-6</v>
      </c>
      <c r="BA2571" s="13">
        <f t="shared" si="3680"/>
        <v>2.641607850441018E-8</v>
      </c>
      <c r="BB2571" s="13">
        <f t="shared" si="3681"/>
        <v>1.6510049065256368E-10</v>
      </c>
      <c r="BC2571" s="13">
        <f t="shared" si="3682"/>
        <v>8.2550245326281904E-13</v>
      </c>
      <c r="BD2571" s="13">
        <f t="shared" si="3683"/>
        <v>4.8042433885423286E-14</v>
      </c>
      <c r="BE2571" s="13">
        <f t="shared" si="3684"/>
        <v>9.2681724246566915E-14</v>
      </c>
      <c r="BF2571" s="13">
        <f t="shared" si="3685"/>
        <v>8.9399113602391421E-14</v>
      </c>
      <c r="BG2571" s="13">
        <f t="shared" si="3686"/>
        <v>5.7488511195088381E-14</v>
      </c>
      <c r="BH2571" s="13">
        <f t="shared" si="3687"/>
        <v>2.7726188657697716E-14</v>
      </c>
      <c r="BI2571" s="13">
        <f t="shared" si="3688"/>
        <v>1.0697671886106145E-14</v>
      </c>
      <c r="BJ2571" s="14">
        <f t="shared" si="3689"/>
        <v>0.84398723291225752</v>
      </c>
      <c r="BK2571" s="14">
        <f t="shared" si="3690"/>
        <v>0.14885256820735931</v>
      </c>
      <c r="BL2571" s="14">
        <f t="shared" si="3691"/>
        <v>3.6731762118463415E-3</v>
      </c>
      <c r="BM2571" s="14">
        <f t="shared" si="3692"/>
        <v>0.30717902216859211</v>
      </c>
      <c r="BN2571" s="14">
        <f t="shared" si="3693"/>
        <v>0.68908072977512425</v>
      </c>
    </row>
    <row r="2572" spans="1:66" x14ac:dyDescent="0.25">
      <c r="A2572" t="s">
        <v>337</v>
      </c>
      <c r="B2572" t="s">
        <v>77</v>
      </c>
      <c r="C2572" t="s">
        <v>78</v>
      </c>
      <c r="D2572" t="s">
        <v>497</v>
      </c>
      <c r="E2572" s="10">
        <f>VLOOKUP(A2572,home!$A$2:$E$404,3,FALSE)</f>
        <v>1.2959000000000001</v>
      </c>
      <c r="F2572" s="10">
        <f>VLOOKUP(B2572,home!$B$2:$E$404,3,FALSE)</f>
        <v>0.77170000000000005</v>
      </c>
      <c r="G2572" s="10">
        <f>VLOOKUP(C2572,away!$B$2:$E$404,4,FALSE)</f>
        <v>0.57869999999999999</v>
      </c>
      <c r="H2572" s="10">
        <f>VLOOKUP(A2572,away!$A$2:$E$404,3,FALSE)</f>
        <v>1</v>
      </c>
      <c r="I2572" s="10">
        <f>VLOOKUP(C2572,away!$B$2:$E$404,3,FALSE)</f>
        <v>1</v>
      </c>
      <c r="J2572" s="10">
        <f>VLOOKUP(B2572,home!$B$2:$E$404,4,FALSE)</f>
        <v>1.3332999999999999</v>
      </c>
      <c r="K2572" s="12">
        <f t="shared" si="3638"/>
        <v>0.57872663756099996</v>
      </c>
      <c r="L2572" s="12">
        <f t="shared" si="3639"/>
        <v>1.3332999999999999</v>
      </c>
      <c r="M2572" s="13">
        <f t="shared" si="3640"/>
        <v>0.14778058521891949</v>
      </c>
      <c r="N2572" s="13">
        <f t="shared" si="3641"/>
        <v>8.552456118054208E-2</v>
      </c>
      <c r="O2572" s="13">
        <f t="shared" si="3642"/>
        <v>0.19703585427238535</v>
      </c>
      <c r="P2572" s="13">
        <f t="shared" si="3643"/>
        <v>0.11402989742201676</v>
      </c>
      <c r="Q2572" s="13">
        <f t="shared" si="3644"/>
        <v>2.4747670860447567E-2</v>
      </c>
      <c r="R2572" s="13">
        <f t="shared" si="3645"/>
        <v>0.13135395225068569</v>
      </c>
      <c r="S2572" s="13">
        <f t="shared" si="3646"/>
        <v>2.1996829770997192E-2</v>
      </c>
      <c r="T2572" s="13">
        <f t="shared" si="3647"/>
        <v>3.2996069558234739E-2</v>
      </c>
      <c r="U2572" s="13">
        <f t="shared" si="3648"/>
        <v>7.6018031116387469E-2</v>
      </c>
      <c r="V2572" s="13">
        <f t="shared" si="3649"/>
        <v>1.8859011965315028E-3</v>
      </c>
      <c r="W2572" s="13">
        <f t="shared" si="3650"/>
        <v>4.7740454481777208E-3</v>
      </c>
      <c r="X2572" s="13">
        <f t="shared" si="3651"/>
        <v>6.3652347960553553E-3</v>
      </c>
      <c r="Y2572" s="13">
        <f t="shared" si="3652"/>
        <v>4.2433837767903021E-3</v>
      </c>
      <c r="Z2572" s="13">
        <f t="shared" si="3653"/>
        <v>5.837807484527973E-2</v>
      </c>
      <c r="AA2572" s="13">
        <f t="shared" si="3654"/>
        <v>3.378494696249313E-2</v>
      </c>
      <c r="AB2572" s="13">
        <f t="shared" si="3655"/>
        <v>9.7761243778901816E-3</v>
      </c>
      <c r="AC2572" s="13">
        <f t="shared" si="3656"/>
        <v>9.0949497725790649E-5</v>
      </c>
      <c r="AD2572" s="13">
        <f t="shared" si="3657"/>
        <v>6.9071681744682222E-4</v>
      </c>
      <c r="AE2572" s="13">
        <f t="shared" si="3658"/>
        <v>9.2093273270184804E-4</v>
      </c>
      <c r="AF2572" s="13">
        <f t="shared" si="3659"/>
        <v>6.1393980625568697E-4</v>
      </c>
      <c r="AG2572" s="13">
        <f t="shared" si="3660"/>
        <v>2.7285531456023573E-4</v>
      </c>
      <c r="AH2572" s="13">
        <f t="shared" si="3661"/>
        <v>1.9458871797802878E-2</v>
      </c>
      <c r="AI2572" s="13">
        <f t="shared" si="3662"/>
        <v>1.126136744627303E-2</v>
      </c>
      <c r="AJ2572" s="13">
        <f t="shared" si="3663"/>
        <v>3.2586266582602472E-3</v>
      </c>
      <c r="AK2572" s="13">
        <f t="shared" si="3664"/>
        <v>6.2861801633386357E-4</v>
      </c>
      <c r="AL2572" s="13">
        <f t="shared" si="3665"/>
        <v>2.8071243271617846E-6</v>
      </c>
      <c r="AM2572" s="13">
        <f t="shared" si="3666"/>
        <v>7.9947244253566942E-5</v>
      </c>
      <c r="AN2572" s="13">
        <f t="shared" si="3667"/>
        <v>1.065936607632808E-4</v>
      </c>
      <c r="AO2572" s="13">
        <f t="shared" si="3668"/>
        <v>7.1060663947841138E-5</v>
      </c>
      <c r="AP2572" s="13">
        <f t="shared" si="3669"/>
        <v>3.1581727747218852E-5</v>
      </c>
      <c r="AQ2572" s="13">
        <f t="shared" si="3670"/>
        <v>1.0526979401341732E-5</v>
      </c>
      <c r="AR2572" s="13">
        <f t="shared" si="3671"/>
        <v>5.1889027536021117E-3</v>
      </c>
      <c r="AS2572" s="13">
        <f t="shared" si="3672"/>
        <v>3.002956243223164E-3</v>
      </c>
      <c r="AT2572" s="13">
        <f t="shared" si="3673"/>
        <v>8.6894538469167682E-4</v>
      </c>
      <c r="AU2572" s="13">
        <f t="shared" si="3674"/>
        <v>1.6762728023558796E-4</v>
      </c>
      <c r="AV2572" s="13">
        <f t="shared" si="3675"/>
        <v>2.4252593063559316E-5</v>
      </c>
      <c r="AW2572" s="13">
        <f t="shared" si="3676"/>
        <v>6.0167296634572004E-8</v>
      </c>
      <c r="AX2572" s="13">
        <f t="shared" si="3677"/>
        <v>7.7112666415224582E-6</v>
      </c>
      <c r="AY2572" s="13">
        <f t="shared" si="3678"/>
        <v>1.0281431813141893E-5</v>
      </c>
      <c r="AZ2572" s="13">
        <f t="shared" si="3679"/>
        <v>6.8541165182310428E-6</v>
      </c>
      <c r="BA2572" s="13">
        <f t="shared" si="3680"/>
        <v>3.046197851252482E-6</v>
      </c>
      <c r="BB2572" s="13">
        <f t="shared" si="3681"/>
        <v>1.0153738987687343E-6</v>
      </c>
      <c r="BC2572" s="13">
        <f t="shared" si="3682"/>
        <v>2.7075960384567051E-7</v>
      </c>
      <c r="BD2572" s="13">
        <f t="shared" si="3683"/>
        <v>1.1530606735629478E-3</v>
      </c>
      <c r="BE2572" s="13">
        <f t="shared" si="3684"/>
        <v>6.6730692651490668E-4</v>
      </c>
      <c r="BF2572" s="13">
        <f t="shared" si="3685"/>
        <v>1.9309414690156856E-4</v>
      </c>
      <c r="BG2572" s="13">
        <f t="shared" si="3686"/>
        <v>3.7249575456351524E-5</v>
      </c>
      <c r="BH2572" s="13">
        <f t="shared" si="3687"/>
        <v>5.3893303886072666E-6</v>
      </c>
      <c r="BI2572" s="13">
        <f t="shared" si="3688"/>
        <v>6.2378981090080043E-7</v>
      </c>
      <c r="BJ2572" s="14">
        <f t="shared" si="3689"/>
        <v>0.16147829971365241</v>
      </c>
      <c r="BK2572" s="14">
        <f t="shared" si="3690"/>
        <v>0.28579725166233105</v>
      </c>
      <c r="BL2572" s="14">
        <f t="shared" si="3691"/>
        <v>0.49388580159596324</v>
      </c>
      <c r="BM2572" s="14">
        <f t="shared" si="3692"/>
        <v>0.2990566853477129</v>
      </c>
      <c r="BN2572" s="14">
        <f t="shared" si="3693"/>
        <v>0.70047252120499692</v>
      </c>
    </row>
    <row r="2573" spans="1:66" s="15" customFormat="1" x14ac:dyDescent="0.25">
      <c r="A2573" s="15" t="s">
        <v>337</v>
      </c>
      <c r="B2573" s="15" t="s">
        <v>89</v>
      </c>
      <c r="C2573" s="15" t="s">
        <v>72</v>
      </c>
      <c r="D2573" s="15" t="s">
        <v>497</v>
      </c>
      <c r="E2573" s="15">
        <f>VLOOKUP(A2573,home!$A$2:$E$404,3,FALSE)</f>
        <v>1.2959000000000001</v>
      </c>
      <c r="F2573" s="15">
        <f>VLOOKUP(B2573,home!$B$2:$E$404,3,FALSE)</f>
        <v>1.0288999999999999</v>
      </c>
      <c r="G2573" s="15">
        <f>VLOOKUP(C2573,away!$B$2:$E$404,4,FALSE)</f>
        <v>1.2861</v>
      </c>
      <c r="H2573" s="15">
        <f>VLOOKUP(A2573,away!$A$2:$E$404,3,FALSE)</f>
        <v>1</v>
      </c>
      <c r="I2573" s="15">
        <f>VLOOKUP(C2573,away!$B$2:$E$404,3,FALSE)</f>
        <v>1</v>
      </c>
      <c r="J2573" s="15">
        <f>VLOOKUP(B2573,home!$B$2:$E$404,4,FALSE)</f>
        <v>0</v>
      </c>
      <c r="K2573" s="16">
        <f t="shared" si="3638"/>
        <v>1.714823377011</v>
      </c>
      <c r="L2573" s="16">
        <f t="shared" si="3639"/>
        <v>0</v>
      </c>
      <c r="M2573" s="17">
        <f t="shared" si="3640"/>
        <v>0.17999550925058672</v>
      </c>
      <c r="N2573" s="17">
        <f t="shared" si="3641"/>
        <v>0.30866050701990577</v>
      </c>
      <c r="O2573" s="17">
        <f t="shared" si="3642"/>
        <v>0</v>
      </c>
      <c r="P2573" s="17">
        <f t="shared" si="3643"/>
        <v>0</v>
      </c>
      <c r="Q2573" s="17">
        <f t="shared" si="3644"/>
        <v>0.26464912649890121</v>
      </c>
      <c r="R2573" s="17">
        <f t="shared" si="3645"/>
        <v>0</v>
      </c>
      <c r="S2573" s="17">
        <f t="shared" si="3646"/>
        <v>0</v>
      </c>
      <c r="T2573" s="17">
        <f t="shared" si="3647"/>
        <v>0</v>
      </c>
      <c r="U2573" s="17">
        <f t="shared" si="3648"/>
        <v>0</v>
      </c>
      <c r="V2573" s="17">
        <f t="shared" si="3649"/>
        <v>0</v>
      </c>
      <c r="W2573" s="17">
        <f t="shared" si="3650"/>
        <v>0.15127550294195236</v>
      </c>
      <c r="X2573" s="17">
        <f t="shared" si="3651"/>
        <v>0</v>
      </c>
      <c r="Y2573" s="17">
        <f t="shared" si="3652"/>
        <v>0</v>
      </c>
      <c r="Z2573" s="17">
        <f t="shared" si="3653"/>
        <v>0</v>
      </c>
      <c r="AA2573" s="17">
        <f t="shared" si="3654"/>
        <v>0</v>
      </c>
      <c r="AB2573" s="17">
        <f t="shared" si="3655"/>
        <v>0</v>
      </c>
      <c r="AC2573" s="17">
        <f t="shared" si="3656"/>
        <v>0</v>
      </c>
      <c r="AD2573" s="17">
        <f t="shared" si="3657"/>
        <v>6.4852692203489021E-2</v>
      </c>
      <c r="AE2573" s="17">
        <f t="shared" si="3658"/>
        <v>0</v>
      </c>
      <c r="AF2573" s="17">
        <f t="shared" si="3659"/>
        <v>0</v>
      </c>
      <c r="AG2573" s="17">
        <f t="shared" si="3660"/>
        <v>0</v>
      </c>
      <c r="AH2573" s="17">
        <f t="shared" si="3661"/>
        <v>0</v>
      </c>
      <c r="AI2573" s="17">
        <f t="shared" si="3662"/>
        <v>0</v>
      </c>
      <c r="AJ2573" s="17">
        <f t="shared" si="3663"/>
        <v>0</v>
      </c>
      <c r="AK2573" s="17">
        <f t="shared" si="3664"/>
        <v>0</v>
      </c>
      <c r="AL2573" s="17">
        <f t="shared" si="3665"/>
        <v>0</v>
      </c>
      <c r="AM2573" s="17">
        <f t="shared" si="3666"/>
        <v>2.2242182530528391E-2</v>
      </c>
      <c r="AN2573" s="17">
        <f t="shared" si="3667"/>
        <v>0</v>
      </c>
      <c r="AO2573" s="17">
        <f t="shared" si="3668"/>
        <v>0</v>
      </c>
      <c r="AP2573" s="17">
        <f t="shared" si="3669"/>
        <v>0</v>
      </c>
      <c r="AQ2573" s="17">
        <f t="shared" si="3670"/>
        <v>0</v>
      </c>
      <c r="AR2573" s="17">
        <f t="shared" si="3671"/>
        <v>0</v>
      </c>
      <c r="AS2573" s="17">
        <f t="shared" si="3672"/>
        <v>0</v>
      </c>
      <c r="AT2573" s="17">
        <f t="shared" si="3673"/>
        <v>0</v>
      </c>
      <c r="AU2573" s="17">
        <f t="shared" si="3674"/>
        <v>0</v>
      </c>
      <c r="AV2573" s="17">
        <f t="shared" si="3675"/>
        <v>0</v>
      </c>
      <c r="AW2573" s="17">
        <f t="shared" si="3676"/>
        <v>0</v>
      </c>
      <c r="AX2573" s="17">
        <f t="shared" si="3677"/>
        <v>6.3569024265159625E-3</v>
      </c>
      <c r="AY2573" s="17">
        <f t="shared" si="3678"/>
        <v>0</v>
      </c>
      <c r="AZ2573" s="17">
        <f t="shared" si="3679"/>
        <v>0</v>
      </c>
      <c r="BA2573" s="17">
        <f t="shared" si="3680"/>
        <v>0</v>
      </c>
      <c r="BB2573" s="17">
        <f t="shared" si="3681"/>
        <v>0</v>
      </c>
      <c r="BC2573" s="17">
        <f t="shared" si="3682"/>
        <v>0</v>
      </c>
      <c r="BD2573" s="17">
        <f t="shared" si="3683"/>
        <v>0</v>
      </c>
      <c r="BE2573" s="17">
        <f t="shared" si="3684"/>
        <v>0</v>
      </c>
      <c r="BF2573" s="17">
        <f t="shared" si="3685"/>
        <v>0</v>
      </c>
      <c r="BG2573" s="17">
        <f t="shared" si="3686"/>
        <v>0</v>
      </c>
      <c r="BH2573" s="17">
        <f t="shared" si="3687"/>
        <v>0</v>
      </c>
      <c r="BI2573" s="17">
        <f t="shared" si="3688"/>
        <v>0</v>
      </c>
      <c r="BJ2573" s="18">
        <f t="shared" si="3689"/>
        <v>0.81803691362129272</v>
      </c>
      <c r="BK2573" s="18">
        <f t="shared" si="3690"/>
        <v>0.17999550925058672</v>
      </c>
      <c r="BL2573" s="18">
        <f t="shared" si="3691"/>
        <v>0</v>
      </c>
      <c r="BM2573" s="18">
        <f t="shared" si="3692"/>
        <v>0.24472728010248573</v>
      </c>
      <c r="BN2573" s="18">
        <f t="shared" si="3693"/>
        <v>0.75330514276939375</v>
      </c>
    </row>
    <row r="2574" spans="1:66" x14ac:dyDescent="0.25">
      <c r="A2574" t="s">
        <v>337</v>
      </c>
      <c r="B2574" t="s">
        <v>87</v>
      </c>
      <c r="C2574" t="s">
        <v>94</v>
      </c>
      <c r="D2574" t="s">
        <v>496</v>
      </c>
      <c r="E2574" s="10">
        <f>VLOOKUP(A2574,home!$A$2:$E$404,3,FALSE)</f>
        <v>1.2959000000000001</v>
      </c>
      <c r="F2574" s="10">
        <f>VLOOKUP(B2574,home!$B$2:$E$404,3,FALSE)</f>
        <v>0</v>
      </c>
      <c r="G2574" s="10">
        <f>VLOOKUP(C2574,away!$B$2:$E$404,4,FALSE)</f>
        <v>0.51439999999999997</v>
      </c>
      <c r="H2574" s="10">
        <f>VLOOKUP(A2574,away!$A$2:$E$404,3,FALSE)</f>
        <v>1</v>
      </c>
      <c r="I2574" s="10">
        <f>VLOOKUP(C2574,away!$B$2:$E$404,3,FALSE)</f>
        <v>0.1</v>
      </c>
      <c r="J2574" s="10">
        <f>VLOOKUP(B2574,home!$B$2:$E$404,4,FALSE)</f>
        <v>0.66669999999999996</v>
      </c>
      <c r="K2574" s="12">
        <f t="shared" ref="K2574:K2585" si="3694">E2574*F2574*G2574</f>
        <v>0</v>
      </c>
      <c r="L2574" s="12">
        <f t="shared" ref="L2574:L2585" si="3695">H2574*I2574*J2574</f>
        <v>6.6669999999999993E-2</v>
      </c>
      <c r="M2574" s="13">
        <f t="shared" ref="M2574:M2585" si="3696">_xlfn.POISSON.DIST(0,K2574,FALSE) * _xlfn.POISSON.DIST(0,L2574,FALSE)</f>
        <v>0.93550386668019825</v>
      </c>
      <c r="N2574" s="13">
        <f t="shared" ref="N2574:N2585" si="3697">_xlfn.POISSON.DIST(1,K2574,FALSE) * _xlfn.POISSON.DIST(0,L2574,FALSE)</f>
        <v>0</v>
      </c>
      <c r="O2574" s="13">
        <f t="shared" ref="O2574:O2585" si="3698">_xlfn.POISSON.DIST(0,K2574,FALSE) * _xlfn.POISSON.DIST(1,L2574,FALSE)</f>
        <v>6.2370042791568804E-2</v>
      </c>
      <c r="P2574" s="13">
        <f t="shared" ref="P2574:P2585" si="3699">_xlfn.POISSON.DIST(1,K2574,FALSE) * _xlfn.POISSON.DIST(1,L2574,FALSE)</f>
        <v>0</v>
      </c>
      <c r="Q2574" s="13">
        <f t="shared" ref="Q2574:Q2585" si="3700">_xlfn.POISSON.DIST(2,K2574,FALSE) * _xlfn.POISSON.DIST(0,L2574,FALSE)</f>
        <v>0</v>
      </c>
      <c r="R2574" s="13">
        <f t="shared" ref="R2574:R2585" si="3701">_xlfn.POISSON.DIST(0,K2574,FALSE) * _xlfn.POISSON.DIST(2,L2574,FALSE)</f>
        <v>2.0791053764569458E-3</v>
      </c>
      <c r="S2574" s="13">
        <f t="shared" ref="S2574:S2585" si="3702">_xlfn.POISSON.DIST(2,K2574,FALSE) * _xlfn.POISSON.DIST(2,L2574,FALSE)</f>
        <v>0</v>
      </c>
      <c r="T2574" s="13">
        <f t="shared" ref="T2574:T2585" si="3703">_xlfn.POISSON.DIST(2,K2574,FALSE) * _xlfn.POISSON.DIST(1,L2574,FALSE)</f>
        <v>0</v>
      </c>
      <c r="U2574" s="13">
        <f t="shared" ref="U2574:U2585" si="3704">_xlfn.POISSON.DIST(1,K2574,FALSE) * _xlfn.POISSON.DIST(2,L2574,FALSE)</f>
        <v>0</v>
      </c>
      <c r="V2574" s="13">
        <f t="shared" ref="V2574:V2585" si="3705">_xlfn.POISSON.DIST(3,K2574,FALSE) * _xlfn.POISSON.DIST(3,L2574,FALSE)</f>
        <v>0</v>
      </c>
      <c r="W2574" s="13">
        <f t="shared" ref="W2574:W2585" si="3706">_xlfn.POISSON.DIST(3,K2574,FALSE) * _xlfn.POISSON.DIST(0,L2574,FALSE)</f>
        <v>0</v>
      </c>
      <c r="X2574" s="13">
        <f t="shared" ref="X2574:X2585" si="3707">_xlfn.POISSON.DIST(3,K2574,FALSE) * _xlfn.POISSON.DIST(1,L2574,FALSE)</f>
        <v>0</v>
      </c>
      <c r="Y2574" s="13">
        <f t="shared" ref="Y2574:Y2585" si="3708">_xlfn.POISSON.DIST(3,K2574,FALSE) * _xlfn.POISSON.DIST(2,L2574,FALSE)</f>
        <v>0</v>
      </c>
      <c r="Z2574" s="13">
        <f t="shared" ref="Z2574:Z2585" si="3709">_xlfn.POISSON.DIST(0,K2574,FALSE) * _xlfn.POISSON.DIST(3,L2574,FALSE)</f>
        <v>4.6204651816128212E-5</v>
      </c>
      <c r="AA2574" s="13">
        <f t="shared" ref="AA2574:AA2585" si="3710">_xlfn.POISSON.DIST(1,K2574,FALSE) * _xlfn.POISSON.DIST(3,L2574,FALSE)</f>
        <v>0</v>
      </c>
      <c r="AB2574" s="13">
        <f t="shared" ref="AB2574:AB2585" si="3711">_xlfn.POISSON.DIST(2,K2574,FALSE) * _xlfn.POISSON.DIST(3,L2574,FALSE)</f>
        <v>0</v>
      </c>
      <c r="AC2574" s="13">
        <f t="shared" ref="AC2574:AC2585" si="3712">_xlfn.POISSON.DIST(4,K2574,FALSE) * _xlfn.POISSON.DIST(4,L2574,FALSE)</f>
        <v>0</v>
      </c>
      <c r="AD2574" s="13">
        <f t="shared" ref="AD2574:AD2585" si="3713">_xlfn.POISSON.DIST(4,K2574,FALSE) * _xlfn.POISSON.DIST(0,L2574,FALSE)</f>
        <v>0</v>
      </c>
      <c r="AE2574" s="13">
        <f t="shared" ref="AE2574:AE2585" si="3714">_xlfn.POISSON.DIST(4,K2574,FALSE) * _xlfn.POISSON.DIST(1,L2574,FALSE)</f>
        <v>0</v>
      </c>
      <c r="AF2574" s="13">
        <f t="shared" ref="AF2574:AF2585" si="3715">_xlfn.POISSON.DIST(4,K2574,FALSE) * _xlfn.POISSON.DIST(2,L2574,FALSE)</f>
        <v>0</v>
      </c>
      <c r="AG2574" s="13">
        <f t="shared" ref="AG2574:AG2585" si="3716">_xlfn.POISSON.DIST(4,K2574,FALSE) * _xlfn.POISSON.DIST(3,L2574,FALSE)</f>
        <v>0</v>
      </c>
      <c r="AH2574" s="13">
        <f t="shared" ref="AH2574:AH2585" si="3717">_xlfn.POISSON.DIST(0,K2574,FALSE) * _xlfn.POISSON.DIST(4,L2574,FALSE)</f>
        <v>7.7011603414531642E-7</v>
      </c>
      <c r="AI2574" s="13">
        <f t="shared" ref="AI2574:AI2585" si="3718">_xlfn.POISSON.DIST(1,K2574,FALSE) * _xlfn.POISSON.DIST(4,L2574,FALSE)</f>
        <v>0</v>
      </c>
      <c r="AJ2574" s="13">
        <f t="shared" ref="AJ2574:AJ2585" si="3719">_xlfn.POISSON.DIST(2,K2574,FALSE) * _xlfn.POISSON.DIST(4,L2574,FALSE)</f>
        <v>0</v>
      </c>
      <c r="AK2574" s="13">
        <f t="shared" ref="AK2574:AK2585" si="3720">_xlfn.POISSON.DIST(3,K2574,FALSE) * _xlfn.POISSON.DIST(4,L2574,FALSE)</f>
        <v>0</v>
      </c>
      <c r="AL2574" s="13">
        <f t="shared" ref="AL2574:AL2585" si="3721">_xlfn.POISSON.DIST(5,K2574,FALSE) * _xlfn.POISSON.DIST(5,L2574,FALSE)</f>
        <v>0</v>
      </c>
      <c r="AM2574" s="13">
        <f t="shared" ref="AM2574:AM2585" si="3722">_xlfn.POISSON.DIST(5,K2574,FALSE) * _xlfn.POISSON.DIST(0,L2574,FALSE)</f>
        <v>0</v>
      </c>
      <c r="AN2574" s="13">
        <f t="shared" ref="AN2574:AN2585" si="3723">_xlfn.POISSON.DIST(5,K2574,FALSE) * _xlfn.POISSON.DIST(1,L2574,FALSE)</f>
        <v>0</v>
      </c>
      <c r="AO2574" s="13">
        <f t="shared" ref="AO2574:AO2585" si="3724">_xlfn.POISSON.DIST(5,K2574,FALSE) * _xlfn.POISSON.DIST(2,L2574,FALSE)</f>
        <v>0</v>
      </c>
      <c r="AP2574" s="13">
        <f t="shared" ref="AP2574:AP2585" si="3725">_xlfn.POISSON.DIST(5,K2574,FALSE) * _xlfn.POISSON.DIST(3,L2574,FALSE)</f>
        <v>0</v>
      </c>
      <c r="AQ2574" s="13">
        <f t="shared" ref="AQ2574:AQ2585" si="3726">_xlfn.POISSON.DIST(5,K2574,FALSE) * _xlfn.POISSON.DIST(4,L2574,FALSE)</f>
        <v>0</v>
      </c>
      <c r="AR2574" s="13">
        <f t="shared" ref="AR2574:AR2585" si="3727">_xlfn.POISSON.DIST(0,K2574,FALSE) * _xlfn.POISSON.DIST(5,L2574,FALSE)</f>
        <v>1.0268727199293646E-8</v>
      </c>
      <c r="AS2574" s="13">
        <f t="shared" ref="AS2574:AS2585" si="3728">_xlfn.POISSON.DIST(1,K2574,FALSE) * _xlfn.POISSON.DIST(5,L2574,FALSE)</f>
        <v>0</v>
      </c>
      <c r="AT2574" s="13">
        <f t="shared" ref="AT2574:AT2585" si="3729">_xlfn.POISSON.DIST(2,K2574,FALSE) * _xlfn.POISSON.DIST(5,L2574,FALSE)</f>
        <v>0</v>
      </c>
      <c r="AU2574" s="13">
        <f t="shared" ref="AU2574:AU2585" si="3730">_xlfn.POISSON.DIST(3,K2574,FALSE) * _xlfn.POISSON.DIST(5,L2574,FALSE)</f>
        <v>0</v>
      </c>
      <c r="AV2574" s="13">
        <f t="shared" ref="AV2574:AV2585" si="3731">_xlfn.POISSON.DIST(4,K2574,FALSE) * _xlfn.POISSON.DIST(5,L2574,FALSE)</f>
        <v>0</v>
      </c>
      <c r="AW2574" s="13">
        <f t="shared" ref="AW2574:AW2585" si="3732">_xlfn.POISSON.DIST(6,K2574,FALSE) * _xlfn.POISSON.DIST(6,L2574,FALSE)</f>
        <v>0</v>
      </c>
      <c r="AX2574" s="13">
        <f t="shared" ref="AX2574:AX2585" si="3733">_xlfn.POISSON.DIST(6,K2574,FALSE) * _xlfn.POISSON.DIST(0,L2574,FALSE)</f>
        <v>0</v>
      </c>
      <c r="AY2574" s="13">
        <f t="shared" ref="AY2574:AY2585" si="3734">_xlfn.POISSON.DIST(6,K2574,FALSE) * _xlfn.POISSON.DIST(1,L2574,FALSE)</f>
        <v>0</v>
      </c>
      <c r="AZ2574" s="13">
        <f t="shared" ref="AZ2574:AZ2585" si="3735">_xlfn.POISSON.DIST(6,K2574,FALSE) * _xlfn.POISSON.DIST(2,L2574,FALSE)</f>
        <v>0</v>
      </c>
      <c r="BA2574" s="13">
        <f t="shared" ref="BA2574:BA2585" si="3736">_xlfn.POISSON.DIST(6,K2574,FALSE) * _xlfn.POISSON.DIST(3,L2574,FALSE)</f>
        <v>0</v>
      </c>
      <c r="BB2574" s="13">
        <f t="shared" ref="BB2574:BB2585" si="3737">_xlfn.POISSON.DIST(6,K2574,FALSE) * _xlfn.POISSON.DIST(4,L2574,FALSE)</f>
        <v>0</v>
      </c>
      <c r="BC2574" s="13">
        <f t="shared" ref="BC2574:BC2585" si="3738">_xlfn.POISSON.DIST(6,K2574,FALSE) * _xlfn.POISSON.DIST(5,L2574,FALSE)</f>
        <v>0</v>
      </c>
      <c r="BD2574" s="13">
        <f t="shared" ref="BD2574:BD2585" si="3739">_xlfn.POISSON.DIST(0,K2574,FALSE) * _xlfn.POISSON.DIST(6,L2574,FALSE)</f>
        <v>1.1410267372948465E-10</v>
      </c>
      <c r="BE2574" s="13">
        <f t="shared" ref="BE2574:BE2585" si="3740">_xlfn.POISSON.DIST(1,K2574,FALSE) * _xlfn.POISSON.DIST(6,L2574,FALSE)</f>
        <v>0</v>
      </c>
      <c r="BF2574" s="13">
        <f t="shared" ref="BF2574:BF2585" si="3741">_xlfn.POISSON.DIST(2,K2574,FALSE) * _xlfn.POISSON.DIST(6,L2574,FALSE)</f>
        <v>0</v>
      </c>
      <c r="BG2574" s="13">
        <f t="shared" ref="BG2574:BG2585" si="3742">_xlfn.POISSON.DIST(3,K2574,FALSE) * _xlfn.POISSON.DIST(6,L2574,FALSE)</f>
        <v>0</v>
      </c>
      <c r="BH2574" s="13">
        <f t="shared" ref="BH2574:BH2585" si="3743">_xlfn.POISSON.DIST(4,K2574,FALSE) * _xlfn.POISSON.DIST(6,L2574,FALSE)</f>
        <v>0</v>
      </c>
      <c r="BI2574" s="13">
        <f t="shared" ref="BI2574:BI2585" si="3744">_xlfn.POISSON.DIST(5,K2574,FALSE) * _xlfn.POISSON.DIST(6,L2574,FALSE)</f>
        <v>0</v>
      </c>
      <c r="BJ2574" s="14">
        <f t="shared" ref="BJ2574:BJ2585" si="3745">SUM(N2574,Q2574,T2574,W2574,X2574,Y2574,AD2574,AE2574,AF2574,AG2574,AM2574,AN2574,AO2574,AP2574,AQ2574,AX2574,AY2574,AZ2574,BA2574,BB2574,BC2574)</f>
        <v>0</v>
      </c>
      <c r="BK2574" s="14">
        <f t="shared" ref="BK2574:BK2585" si="3746">SUM(M2574,P2574,S2574,V2574,AC2574,AL2574,AY2574)</f>
        <v>0.93550386668019825</v>
      </c>
      <c r="BL2574" s="14">
        <f t="shared" ref="BL2574:BL2585" si="3747">SUM(O2574,R2574,U2574,AA2574,AB2574,AH2574,AI2574,AJ2574,AK2574,AR2574,AS2574,AT2574,AU2574,AV2574,BD2574,BE2574,BF2574,BG2574,BH2574,BI2574)</f>
        <v>6.4449928666889769E-2</v>
      </c>
      <c r="BM2574" s="14">
        <f t="shared" ref="BM2574:BM2585" si="3748">SUM(S2574:BI2574)</f>
        <v>4.6985150680146554E-5</v>
      </c>
      <c r="BN2574" s="14">
        <f t="shared" ref="BN2574:BN2585" si="3749">SUM(M2574:R2574)</f>
        <v>0.99995301484822396</v>
      </c>
    </row>
    <row r="2575" spans="1:66" x14ac:dyDescent="0.25">
      <c r="A2575" t="s">
        <v>337</v>
      </c>
      <c r="B2575" t="s">
        <v>95</v>
      </c>
      <c r="C2575" t="s">
        <v>74</v>
      </c>
      <c r="D2575" t="s">
        <v>496</v>
      </c>
      <c r="E2575" s="10">
        <f>VLOOKUP(A2575,home!$A$2:$E$404,3,FALSE)</f>
        <v>1.2959000000000001</v>
      </c>
      <c r="F2575" s="10">
        <f>VLOOKUP(B2575,home!$B$2:$E$404,3,FALSE)</f>
        <v>0.96460000000000001</v>
      </c>
      <c r="G2575" s="10">
        <f>VLOOKUP(C2575,away!$B$2:$E$404,4,FALSE)</f>
        <v>1.5432999999999999</v>
      </c>
      <c r="H2575" s="10">
        <f>VLOOKUP(A2575,away!$A$2:$E$404,3,FALSE)</f>
        <v>1</v>
      </c>
      <c r="I2575" s="10">
        <f>VLOOKUP(C2575,away!$B$2:$E$404,3,FALSE)</f>
        <v>0.1</v>
      </c>
      <c r="J2575" s="10">
        <f>VLOOKUP(B2575,home!$B$2:$E$404,4,FALSE)</f>
        <v>0.25</v>
      </c>
      <c r="K2575" s="12">
        <f t="shared" si="3694"/>
        <v>1.9291637985619998</v>
      </c>
      <c r="L2575" s="12">
        <f t="shared" si="3695"/>
        <v>2.5000000000000001E-2</v>
      </c>
      <c r="M2575" s="13">
        <f t="shared" si="3696"/>
        <v>0.14168290262017963</v>
      </c>
      <c r="N2575" s="13">
        <f t="shared" si="3697"/>
        <v>0.27332952661003562</v>
      </c>
      <c r="O2575" s="13">
        <f t="shared" si="3698"/>
        <v>3.5420725655044907E-3</v>
      </c>
      <c r="P2575" s="13">
        <f t="shared" si="3699"/>
        <v>6.8332381652508904E-3</v>
      </c>
      <c r="Q2575" s="13">
        <f t="shared" si="3700"/>
        <v>0.26364871390708483</v>
      </c>
      <c r="R2575" s="13">
        <f t="shared" si="3701"/>
        <v>4.4275907068806133E-5</v>
      </c>
      <c r="S2575" s="13">
        <f t="shared" si="3702"/>
        <v>8.2390223095964E-5</v>
      </c>
      <c r="T2575" s="13">
        <f t="shared" si="3703"/>
        <v>6.5912178476771202E-3</v>
      </c>
      <c r="U2575" s="13">
        <f t="shared" si="3704"/>
        <v>8.5415477065636135E-5</v>
      </c>
      <c r="V2575" s="13">
        <f t="shared" si="3705"/>
        <v>4.4151176597827915E-7</v>
      </c>
      <c r="W2575" s="13">
        <f t="shared" si="3706"/>
        <v>0.16954051813565921</v>
      </c>
      <c r="X2575" s="13">
        <f t="shared" si="3707"/>
        <v>4.2385129533914802E-3</v>
      </c>
      <c r="Y2575" s="13">
        <f t="shared" si="3708"/>
        <v>5.2981411917393498E-5</v>
      </c>
      <c r="Z2575" s="13">
        <f t="shared" si="3709"/>
        <v>3.6896589224005107E-7</v>
      </c>
      <c r="AA2575" s="13">
        <f t="shared" si="3710"/>
        <v>7.1179564221363439E-7</v>
      </c>
      <c r="AB2575" s="13">
        <f t="shared" si="3711"/>
        <v>6.8658519246636659E-7</v>
      </c>
      <c r="AC2575" s="13">
        <f t="shared" si="3712"/>
        <v>1.3308570555694918E-9</v>
      </c>
      <c r="AD2575" s="13">
        <f t="shared" si="3713"/>
        <v>8.176785749418955E-2</v>
      </c>
      <c r="AE2575" s="13">
        <f t="shared" si="3714"/>
        <v>2.0441964373547387E-3</v>
      </c>
      <c r="AF2575" s="13">
        <f t="shared" si="3715"/>
        <v>2.5552455466934234E-5</v>
      </c>
      <c r="AG2575" s="13">
        <f t="shared" si="3716"/>
        <v>2.1293712889111861E-7</v>
      </c>
      <c r="AH2575" s="13">
        <f t="shared" si="3717"/>
        <v>2.3060368265003202E-9</v>
      </c>
      <c r="AI2575" s="13">
        <f t="shared" si="3718"/>
        <v>4.4487227638352161E-9</v>
      </c>
      <c r="AJ2575" s="13">
        <f t="shared" si="3719"/>
        <v>4.2911574529147933E-9</v>
      </c>
      <c r="AK2575" s="13">
        <f t="shared" si="3720"/>
        <v>2.7594485373642458E-9</v>
      </c>
      <c r="AL2575" s="13">
        <f t="shared" si="3721"/>
        <v>2.5674412526654794E-12</v>
      </c>
      <c r="AM2575" s="13">
        <f t="shared" si="3722"/>
        <v>3.1548718112753379E-2</v>
      </c>
      <c r="AN2575" s="13">
        <f t="shared" si="3723"/>
        <v>7.8871795281883444E-4</v>
      </c>
      <c r="AO2575" s="13">
        <f t="shared" si="3724"/>
        <v>9.8589744102354312E-6</v>
      </c>
      <c r="AP2575" s="13">
        <f t="shared" si="3725"/>
        <v>8.215812008529525E-8</v>
      </c>
      <c r="AQ2575" s="13">
        <f t="shared" si="3726"/>
        <v>5.1348825053309548E-10</v>
      </c>
      <c r="AR2575" s="13">
        <f t="shared" si="3727"/>
        <v>1.1530184132501609E-11</v>
      </c>
      <c r="AS2575" s="13">
        <f t="shared" si="3728"/>
        <v>2.2243613819176096E-11</v>
      </c>
      <c r="AT2575" s="13">
        <f t="shared" si="3729"/>
        <v>2.1455787264573978E-11</v>
      </c>
      <c r="AU2575" s="13">
        <f t="shared" si="3730"/>
        <v>1.3797242686821237E-11</v>
      </c>
      <c r="AV2575" s="13">
        <f t="shared" si="3731"/>
        <v>6.654285277847463E-12</v>
      </c>
      <c r="AW2575" s="13">
        <f t="shared" si="3732"/>
        <v>3.4395935552617398E-15</v>
      </c>
      <c r="AX2575" s="13">
        <f t="shared" si="3733"/>
        <v>1.0143774145693511E-2</v>
      </c>
      <c r="AY2575" s="13">
        <f t="shared" si="3734"/>
        <v>2.5359435364233774E-4</v>
      </c>
      <c r="AZ2575" s="13">
        <f t="shared" si="3735"/>
        <v>3.1699294205292219E-6</v>
      </c>
      <c r="BA2575" s="13">
        <f t="shared" si="3736"/>
        <v>2.641607850441018E-8</v>
      </c>
      <c r="BB2575" s="13">
        <f t="shared" si="3737"/>
        <v>1.6510049065256368E-10</v>
      </c>
      <c r="BC2575" s="13">
        <f t="shared" si="3738"/>
        <v>8.2550245326281904E-13</v>
      </c>
      <c r="BD2575" s="13">
        <f t="shared" si="3739"/>
        <v>4.8042433885423286E-14</v>
      </c>
      <c r="BE2575" s="13">
        <f t="shared" si="3740"/>
        <v>9.2681724246566915E-14</v>
      </c>
      <c r="BF2575" s="13">
        <f t="shared" si="3741"/>
        <v>8.9399113602391421E-14</v>
      </c>
      <c r="BG2575" s="13">
        <f t="shared" si="3742"/>
        <v>5.7488511195088381E-14</v>
      </c>
      <c r="BH2575" s="13">
        <f t="shared" si="3743"/>
        <v>2.7726188657697716E-14</v>
      </c>
      <c r="BI2575" s="13">
        <f t="shared" si="3744"/>
        <v>1.0697671886106145E-14</v>
      </c>
      <c r="BJ2575" s="14">
        <f t="shared" si="3745"/>
        <v>0.84398723291225752</v>
      </c>
      <c r="BK2575" s="14">
        <f t="shared" si="3746"/>
        <v>0.14885256820735931</v>
      </c>
      <c r="BL2575" s="14">
        <f t="shared" si="3747"/>
        <v>3.6731762118463415E-3</v>
      </c>
      <c r="BM2575" s="14">
        <f t="shared" si="3748"/>
        <v>0.30717902216859211</v>
      </c>
      <c r="BN2575" s="14">
        <f t="shared" si="3749"/>
        <v>0.68908072977512425</v>
      </c>
    </row>
    <row r="2576" spans="1:66" x14ac:dyDescent="0.25">
      <c r="A2576" t="s">
        <v>337</v>
      </c>
      <c r="B2576" t="s">
        <v>77</v>
      </c>
      <c r="C2576" t="s">
        <v>78</v>
      </c>
      <c r="D2576" t="s">
        <v>497</v>
      </c>
      <c r="E2576" s="10">
        <f>VLOOKUP(A2576,home!$A$2:$E$404,3,FALSE)</f>
        <v>1.2959000000000001</v>
      </c>
      <c r="F2576" s="10">
        <f>VLOOKUP(B2576,home!$B$2:$E$404,3,FALSE)</f>
        <v>0.77170000000000005</v>
      </c>
      <c r="G2576" s="10">
        <f>VLOOKUP(C2576,away!$B$2:$E$404,4,FALSE)</f>
        <v>0.57869999999999999</v>
      </c>
      <c r="H2576" s="10">
        <f>VLOOKUP(A2576,away!$A$2:$E$404,3,FALSE)</f>
        <v>1</v>
      </c>
      <c r="I2576" s="10">
        <f>VLOOKUP(C2576,away!$B$2:$E$404,3,FALSE)</f>
        <v>1</v>
      </c>
      <c r="J2576" s="10">
        <f>VLOOKUP(B2576,home!$B$2:$E$404,4,FALSE)</f>
        <v>1.3332999999999999</v>
      </c>
      <c r="K2576" s="12">
        <f t="shared" si="3694"/>
        <v>0.57872663756099996</v>
      </c>
      <c r="L2576" s="12">
        <f t="shared" si="3695"/>
        <v>1.3332999999999999</v>
      </c>
      <c r="M2576" s="13">
        <f t="shared" si="3696"/>
        <v>0.14778058521891949</v>
      </c>
      <c r="N2576" s="13">
        <f t="shared" si="3697"/>
        <v>8.552456118054208E-2</v>
      </c>
      <c r="O2576" s="13">
        <f t="shared" si="3698"/>
        <v>0.19703585427238535</v>
      </c>
      <c r="P2576" s="13">
        <f t="shared" si="3699"/>
        <v>0.11402989742201676</v>
      </c>
      <c r="Q2576" s="13">
        <f t="shared" si="3700"/>
        <v>2.4747670860447567E-2</v>
      </c>
      <c r="R2576" s="13">
        <f t="shared" si="3701"/>
        <v>0.13135395225068569</v>
      </c>
      <c r="S2576" s="13">
        <f t="shared" si="3702"/>
        <v>2.1996829770997192E-2</v>
      </c>
      <c r="T2576" s="13">
        <f t="shared" si="3703"/>
        <v>3.2996069558234739E-2</v>
      </c>
      <c r="U2576" s="13">
        <f t="shared" si="3704"/>
        <v>7.6018031116387469E-2</v>
      </c>
      <c r="V2576" s="13">
        <f t="shared" si="3705"/>
        <v>1.8859011965315028E-3</v>
      </c>
      <c r="W2576" s="13">
        <f t="shared" si="3706"/>
        <v>4.7740454481777208E-3</v>
      </c>
      <c r="X2576" s="13">
        <f t="shared" si="3707"/>
        <v>6.3652347960553553E-3</v>
      </c>
      <c r="Y2576" s="13">
        <f t="shared" si="3708"/>
        <v>4.2433837767903021E-3</v>
      </c>
      <c r="Z2576" s="13">
        <f t="shared" si="3709"/>
        <v>5.837807484527973E-2</v>
      </c>
      <c r="AA2576" s="13">
        <f t="shared" si="3710"/>
        <v>3.378494696249313E-2</v>
      </c>
      <c r="AB2576" s="13">
        <f t="shared" si="3711"/>
        <v>9.7761243778901816E-3</v>
      </c>
      <c r="AC2576" s="13">
        <f t="shared" si="3712"/>
        <v>9.0949497725790649E-5</v>
      </c>
      <c r="AD2576" s="13">
        <f t="shared" si="3713"/>
        <v>6.9071681744682222E-4</v>
      </c>
      <c r="AE2576" s="13">
        <f t="shared" si="3714"/>
        <v>9.2093273270184804E-4</v>
      </c>
      <c r="AF2576" s="13">
        <f t="shared" si="3715"/>
        <v>6.1393980625568697E-4</v>
      </c>
      <c r="AG2576" s="13">
        <f t="shared" si="3716"/>
        <v>2.7285531456023573E-4</v>
      </c>
      <c r="AH2576" s="13">
        <f t="shared" si="3717"/>
        <v>1.9458871797802878E-2</v>
      </c>
      <c r="AI2576" s="13">
        <f t="shared" si="3718"/>
        <v>1.126136744627303E-2</v>
      </c>
      <c r="AJ2576" s="13">
        <f t="shared" si="3719"/>
        <v>3.2586266582602472E-3</v>
      </c>
      <c r="AK2576" s="13">
        <f t="shared" si="3720"/>
        <v>6.2861801633386357E-4</v>
      </c>
      <c r="AL2576" s="13">
        <f t="shared" si="3721"/>
        <v>2.8071243271617846E-6</v>
      </c>
      <c r="AM2576" s="13">
        <f t="shared" si="3722"/>
        <v>7.9947244253566942E-5</v>
      </c>
      <c r="AN2576" s="13">
        <f t="shared" si="3723"/>
        <v>1.065936607632808E-4</v>
      </c>
      <c r="AO2576" s="13">
        <f t="shared" si="3724"/>
        <v>7.1060663947841138E-5</v>
      </c>
      <c r="AP2576" s="13">
        <f t="shared" si="3725"/>
        <v>3.1581727747218852E-5</v>
      </c>
      <c r="AQ2576" s="13">
        <f t="shared" si="3726"/>
        <v>1.0526979401341732E-5</v>
      </c>
      <c r="AR2576" s="13">
        <f t="shared" si="3727"/>
        <v>5.1889027536021117E-3</v>
      </c>
      <c r="AS2576" s="13">
        <f t="shared" si="3728"/>
        <v>3.002956243223164E-3</v>
      </c>
      <c r="AT2576" s="13">
        <f t="shared" si="3729"/>
        <v>8.6894538469167682E-4</v>
      </c>
      <c r="AU2576" s="13">
        <f t="shared" si="3730"/>
        <v>1.6762728023558796E-4</v>
      </c>
      <c r="AV2576" s="13">
        <f t="shared" si="3731"/>
        <v>2.4252593063559316E-5</v>
      </c>
      <c r="AW2576" s="13">
        <f t="shared" si="3732"/>
        <v>6.0167296634572004E-8</v>
      </c>
      <c r="AX2576" s="13">
        <f t="shared" si="3733"/>
        <v>7.7112666415224582E-6</v>
      </c>
      <c r="AY2576" s="13">
        <f t="shared" si="3734"/>
        <v>1.0281431813141893E-5</v>
      </c>
      <c r="AZ2576" s="13">
        <f t="shared" si="3735"/>
        <v>6.8541165182310428E-6</v>
      </c>
      <c r="BA2576" s="13">
        <f t="shared" si="3736"/>
        <v>3.046197851252482E-6</v>
      </c>
      <c r="BB2576" s="13">
        <f t="shared" si="3737"/>
        <v>1.0153738987687343E-6</v>
      </c>
      <c r="BC2576" s="13">
        <f t="shared" si="3738"/>
        <v>2.7075960384567051E-7</v>
      </c>
      <c r="BD2576" s="13">
        <f t="shared" si="3739"/>
        <v>1.1530606735629478E-3</v>
      </c>
      <c r="BE2576" s="13">
        <f t="shared" si="3740"/>
        <v>6.6730692651490668E-4</v>
      </c>
      <c r="BF2576" s="13">
        <f t="shared" si="3741"/>
        <v>1.9309414690156856E-4</v>
      </c>
      <c r="BG2576" s="13">
        <f t="shared" si="3742"/>
        <v>3.7249575456351524E-5</v>
      </c>
      <c r="BH2576" s="13">
        <f t="shared" si="3743"/>
        <v>5.3893303886072666E-6</v>
      </c>
      <c r="BI2576" s="13">
        <f t="shared" si="3744"/>
        <v>6.2378981090080043E-7</v>
      </c>
      <c r="BJ2576" s="14">
        <f t="shared" si="3745"/>
        <v>0.16147829971365241</v>
      </c>
      <c r="BK2576" s="14">
        <f t="shared" si="3746"/>
        <v>0.28579725166233105</v>
      </c>
      <c r="BL2576" s="14">
        <f t="shared" si="3747"/>
        <v>0.49388580159596324</v>
      </c>
      <c r="BM2576" s="14">
        <f t="shared" si="3748"/>
        <v>0.2990566853477129</v>
      </c>
      <c r="BN2576" s="14">
        <f t="shared" si="3749"/>
        <v>0.70047252120499692</v>
      </c>
    </row>
    <row r="2577" spans="1:66" x14ac:dyDescent="0.25">
      <c r="A2577" t="s">
        <v>337</v>
      </c>
      <c r="B2577" t="s">
        <v>89</v>
      </c>
      <c r="C2577" t="s">
        <v>72</v>
      </c>
      <c r="D2577" t="s">
        <v>497</v>
      </c>
      <c r="E2577" s="10">
        <f>VLOOKUP(A2577,home!$A$2:$E$404,3,FALSE)</f>
        <v>1.2959000000000001</v>
      </c>
      <c r="F2577" s="10">
        <f>VLOOKUP(B2577,home!$B$2:$E$404,3,FALSE)</f>
        <v>1.0288999999999999</v>
      </c>
      <c r="G2577" s="10">
        <f>VLOOKUP(C2577,away!$B$2:$E$404,4,FALSE)</f>
        <v>1.2861</v>
      </c>
      <c r="H2577" s="10">
        <f>VLOOKUP(A2577,away!$A$2:$E$404,3,FALSE)</f>
        <v>1</v>
      </c>
      <c r="I2577" s="10">
        <f>VLOOKUP(C2577,away!$B$2:$E$404,3,FALSE)</f>
        <v>1</v>
      </c>
      <c r="J2577" s="10">
        <f>VLOOKUP(B2577,home!$B$2:$E$404,4,FALSE)</f>
        <v>0</v>
      </c>
      <c r="K2577" s="12">
        <f t="shared" si="3694"/>
        <v>1.714823377011</v>
      </c>
      <c r="L2577" s="12">
        <f t="shared" si="3695"/>
        <v>0</v>
      </c>
      <c r="M2577" s="13">
        <f t="shared" si="3696"/>
        <v>0.17999550925058672</v>
      </c>
      <c r="N2577" s="13">
        <f t="shared" si="3697"/>
        <v>0.30866050701990577</v>
      </c>
      <c r="O2577" s="13">
        <f t="shared" si="3698"/>
        <v>0</v>
      </c>
      <c r="P2577" s="13">
        <f t="shared" si="3699"/>
        <v>0</v>
      </c>
      <c r="Q2577" s="13">
        <f t="shared" si="3700"/>
        <v>0.26464912649890121</v>
      </c>
      <c r="R2577" s="13">
        <f t="shared" si="3701"/>
        <v>0</v>
      </c>
      <c r="S2577" s="13">
        <f t="shared" si="3702"/>
        <v>0</v>
      </c>
      <c r="T2577" s="13">
        <f t="shared" si="3703"/>
        <v>0</v>
      </c>
      <c r="U2577" s="13">
        <f t="shared" si="3704"/>
        <v>0</v>
      </c>
      <c r="V2577" s="13">
        <f t="shared" si="3705"/>
        <v>0</v>
      </c>
      <c r="W2577" s="13">
        <f t="shared" si="3706"/>
        <v>0.15127550294195236</v>
      </c>
      <c r="X2577" s="13">
        <f t="shared" si="3707"/>
        <v>0</v>
      </c>
      <c r="Y2577" s="13">
        <f t="shared" si="3708"/>
        <v>0</v>
      </c>
      <c r="Z2577" s="13">
        <f t="shared" si="3709"/>
        <v>0</v>
      </c>
      <c r="AA2577" s="13">
        <f t="shared" si="3710"/>
        <v>0</v>
      </c>
      <c r="AB2577" s="13">
        <f t="shared" si="3711"/>
        <v>0</v>
      </c>
      <c r="AC2577" s="13">
        <f t="shared" si="3712"/>
        <v>0</v>
      </c>
      <c r="AD2577" s="13">
        <f t="shared" si="3713"/>
        <v>6.4852692203489021E-2</v>
      </c>
      <c r="AE2577" s="13">
        <f t="shared" si="3714"/>
        <v>0</v>
      </c>
      <c r="AF2577" s="13">
        <f t="shared" si="3715"/>
        <v>0</v>
      </c>
      <c r="AG2577" s="13">
        <f t="shared" si="3716"/>
        <v>0</v>
      </c>
      <c r="AH2577" s="13">
        <f t="shared" si="3717"/>
        <v>0</v>
      </c>
      <c r="AI2577" s="13">
        <f t="shared" si="3718"/>
        <v>0</v>
      </c>
      <c r="AJ2577" s="13">
        <f t="shared" si="3719"/>
        <v>0</v>
      </c>
      <c r="AK2577" s="13">
        <f t="shared" si="3720"/>
        <v>0</v>
      </c>
      <c r="AL2577" s="13">
        <f t="shared" si="3721"/>
        <v>0</v>
      </c>
      <c r="AM2577" s="13">
        <f t="shared" si="3722"/>
        <v>2.2242182530528391E-2</v>
      </c>
      <c r="AN2577" s="13">
        <f t="shared" si="3723"/>
        <v>0</v>
      </c>
      <c r="AO2577" s="13">
        <f t="shared" si="3724"/>
        <v>0</v>
      </c>
      <c r="AP2577" s="13">
        <f t="shared" si="3725"/>
        <v>0</v>
      </c>
      <c r="AQ2577" s="13">
        <f t="shared" si="3726"/>
        <v>0</v>
      </c>
      <c r="AR2577" s="13">
        <f t="shared" si="3727"/>
        <v>0</v>
      </c>
      <c r="AS2577" s="13">
        <f t="shared" si="3728"/>
        <v>0</v>
      </c>
      <c r="AT2577" s="13">
        <f t="shared" si="3729"/>
        <v>0</v>
      </c>
      <c r="AU2577" s="13">
        <f t="shared" si="3730"/>
        <v>0</v>
      </c>
      <c r="AV2577" s="13">
        <f t="shared" si="3731"/>
        <v>0</v>
      </c>
      <c r="AW2577" s="13">
        <f t="shared" si="3732"/>
        <v>0</v>
      </c>
      <c r="AX2577" s="13">
        <f t="shared" si="3733"/>
        <v>6.3569024265159625E-3</v>
      </c>
      <c r="AY2577" s="13">
        <f t="shared" si="3734"/>
        <v>0</v>
      </c>
      <c r="AZ2577" s="13">
        <f t="shared" si="3735"/>
        <v>0</v>
      </c>
      <c r="BA2577" s="13">
        <f t="shared" si="3736"/>
        <v>0</v>
      </c>
      <c r="BB2577" s="13">
        <f t="shared" si="3737"/>
        <v>0</v>
      </c>
      <c r="BC2577" s="13">
        <f t="shared" si="3738"/>
        <v>0</v>
      </c>
      <c r="BD2577" s="13">
        <f t="shared" si="3739"/>
        <v>0</v>
      </c>
      <c r="BE2577" s="13">
        <f t="shared" si="3740"/>
        <v>0</v>
      </c>
      <c r="BF2577" s="13">
        <f t="shared" si="3741"/>
        <v>0</v>
      </c>
      <c r="BG2577" s="13">
        <f t="shared" si="3742"/>
        <v>0</v>
      </c>
      <c r="BH2577" s="13">
        <f t="shared" si="3743"/>
        <v>0</v>
      </c>
      <c r="BI2577" s="13">
        <f t="shared" si="3744"/>
        <v>0</v>
      </c>
      <c r="BJ2577" s="14">
        <f t="shared" si="3745"/>
        <v>0.81803691362129272</v>
      </c>
      <c r="BK2577" s="14">
        <f t="shared" si="3746"/>
        <v>0.17999550925058672</v>
      </c>
      <c r="BL2577" s="14">
        <f t="shared" si="3747"/>
        <v>0</v>
      </c>
      <c r="BM2577" s="14">
        <f t="shared" si="3748"/>
        <v>0.24472728010248573</v>
      </c>
      <c r="BN2577" s="14">
        <f t="shared" si="3749"/>
        <v>0.75330514276939375</v>
      </c>
    </row>
    <row r="2578" spans="1:66" x14ac:dyDescent="0.25">
      <c r="A2578" t="s">
        <v>337</v>
      </c>
      <c r="B2578" t="s">
        <v>87</v>
      </c>
      <c r="C2578" t="s">
        <v>94</v>
      </c>
      <c r="D2578" t="s">
        <v>496</v>
      </c>
      <c r="E2578" s="10">
        <f>VLOOKUP(A2578,home!$A$2:$E$404,3,FALSE)</f>
        <v>1.2959000000000001</v>
      </c>
      <c r="F2578" s="10">
        <f>VLOOKUP(B2578,home!$B$2:$E$404,3,FALSE)</f>
        <v>0</v>
      </c>
      <c r="G2578" s="10">
        <f>VLOOKUP(C2578,away!$B$2:$E$404,4,FALSE)</f>
        <v>0.51439999999999997</v>
      </c>
      <c r="H2578" s="10">
        <f>VLOOKUP(A2578,away!$A$2:$E$404,3,FALSE)</f>
        <v>1</v>
      </c>
      <c r="I2578" s="10">
        <f>VLOOKUP(C2578,away!$B$2:$E$404,3,FALSE)</f>
        <v>0.1</v>
      </c>
      <c r="J2578" s="10">
        <f>VLOOKUP(B2578,home!$B$2:$E$404,4,FALSE)</f>
        <v>0.66669999999999996</v>
      </c>
      <c r="K2578" s="12">
        <f t="shared" si="3694"/>
        <v>0</v>
      </c>
      <c r="L2578" s="12">
        <f t="shared" si="3695"/>
        <v>6.6669999999999993E-2</v>
      </c>
      <c r="M2578" s="13">
        <f t="shared" si="3696"/>
        <v>0.93550386668019825</v>
      </c>
      <c r="N2578" s="13">
        <f t="shared" si="3697"/>
        <v>0</v>
      </c>
      <c r="O2578" s="13">
        <f t="shared" si="3698"/>
        <v>6.2370042791568804E-2</v>
      </c>
      <c r="P2578" s="13">
        <f t="shared" si="3699"/>
        <v>0</v>
      </c>
      <c r="Q2578" s="13">
        <f t="shared" si="3700"/>
        <v>0</v>
      </c>
      <c r="R2578" s="13">
        <f t="shared" si="3701"/>
        <v>2.0791053764569458E-3</v>
      </c>
      <c r="S2578" s="13">
        <f t="shared" si="3702"/>
        <v>0</v>
      </c>
      <c r="T2578" s="13">
        <f t="shared" si="3703"/>
        <v>0</v>
      </c>
      <c r="U2578" s="13">
        <f t="shared" si="3704"/>
        <v>0</v>
      </c>
      <c r="V2578" s="13">
        <f t="shared" si="3705"/>
        <v>0</v>
      </c>
      <c r="W2578" s="13">
        <f t="shared" si="3706"/>
        <v>0</v>
      </c>
      <c r="X2578" s="13">
        <f t="shared" si="3707"/>
        <v>0</v>
      </c>
      <c r="Y2578" s="13">
        <f t="shared" si="3708"/>
        <v>0</v>
      </c>
      <c r="Z2578" s="13">
        <f t="shared" si="3709"/>
        <v>4.6204651816128212E-5</v>
      </c>
      <c r="AA2578" s="13">
        <f t="shared" si="3710"/>
        <v>0</v>
      </c>
      <c r="AB2578" s="13">
        <f t="shared" si="3711"/>
        <v>0</v>
      </c>
      <c r="AC2578" s="13">
        <f t="shared" si="3712"/>
        <v>0</v>
      </c>
      <c r="AD2578" s="13">
        <f t="shared" si="3713"/>
        <v>0</v>
      </c>
      <c r="AE2578" s="13">
        <f t="shared" si="3714"/>
        <v>0</v>
      </c>
      <c r="AF2578" s="13">
        <f t="shared" si="3715"/>
        <v>0</v>
      </c>
      <c r="AG2578" s="13">
        <f t="shared" si="3716"/>
        <v>0</v>
      </c>
      <c r="AH2578" s="13">
        <f t="shared" si="3717"/>
        <v>7.7011603414531642E-7</v>
      </c>
      <c r="AI2578" s="13">
        <f t="shared" si="3718"/>
        <v>0</v>
      </c>
      <c r="AJ2578" s="13">
        <f t="shared" si="3719"/>
        <v>0</v>
      </c>
      <c r="AK2578" s="13">
        <f t="shared" si="3720"/>
        <v>0</v>
      </c>
      <c r="AL2578" s="13">
        <f t="shared" si="3721"/>
        <v>0</v>
      </c>
      <c r="AM2578" s="13">
        <f t="shared" si="3722"/>
        <v>0</v>
      </c>
      <c r="AN2578" s="13">
        <f t="shared" si="3723"/>
        <v>0</v>
      </c>
      <c r="AO2578" s="13">
        <f t="shared" si="3724"/>
        <v>0</v>
      </c>
      <c r="AP2578" s="13">
        <f t="shared" si="3725"/>
        <v>0</v>
      </c>
      <c r="AQ2578" s="13">
        <f t="shared" si="3726"/>
        <v>0</v>
      </c>
      <c r="AR2578" s="13">
        <f t="shared" si="3727"/>
        <v>1.0268727199293646E-8</v>
      </c>
      <c r="AS2578" s="13">
        <f t="shared" si="3728"/>
        <v>0</v>
      </c>
      <c r="AT2578" s="13">
        <f t="shared" si="3729"/>
        <v>0</v>
      </c>
      <c r="AU2578" s="13">
        <f t="shared" si="3730"/>
        <v>0</v>
      </c>
      <c r="AV2578" s="13">
        <f t="shared" si="3731"/>
        <v>0</v>
      </c>
      <c r="AW2578" s="13">
        <f t="shared" si="3732"/>
        <v>0</v>
      </c>
      <c r="AX2578" s="13">
        <f t="shared" si="3733"/>
        <v>0</v>
      </c>
      <c r="AY2578" s="13">
        <f t="shared" si="3734"/>
        <v>0</v>
      </c>
      <c r="AZ2578" s="13">
        <f t="shared" si="3735"/>
        <v>0</v>
      </c>
      <c r="BA2578" s="13">
        <f t="shared" si="3736"/>
        <v>0</v>
      </c>
      <c r="BB2578" s="13">
        <f t="shared" si="3737"/>
        <v>0</v>
      </c>
      <c r="BC2578" s="13">
        <f t="shared" si="3738"/>
        <v>0</v>
      </c>
      <c r="BD2578" s="13">
        <f t="shared" si="3739"/>
        <v>1.1410267372948465E-10</v>
      </c>
      <c r="BE2578" s="13">
        <f t="shared" si="3740"/>
        <v>0</v>
      </c>
      <c r="BF2578" s="13">
        <f t="shared" si="3741"/>
        <v>0</v>
      </c>
      <c r="BG2578" s="13">
        <f t="shared" si="3742"/>
        <v>0</v>
      </c>
      <c r="BH2578" s="13">
        <f t="shared" si="3743"/>
        <v>0</v>
      </c>
      <c r="BI2578" s="13">
        <f t="shared" si="3744"/>
        <v>0</v>
      </c>
      <c r="BJ2578" s="14">
        <f t="shared" si="3745"/>
        <v>0</v>
      </c>
      <c r="BK2578" s="14">
        <f t="shared" si="3746"/>
        <v>0.93550386668019825</v>
      </c>
      <c r="BL2578" s="14">
        <f t="shared" si="3747"/>
        <v>6.4449928666889769E-2</v>
      </c>
      <c r="BM2578" s="14">
        <f t="shared" si="3748"/>
        <v>4.6985150680146554E-5</v>
      </c>
      <c r="BN2578" s="14">
        <f t="shared" si="3749"/>
        <v>0.99995301484822396</v>
      </c>
    </row>
    <row r="2579" spans="1:66" x14ac:dyDescent="0.25">
      <c r="A2579" t="s">
        <v>337</v>
      </c>
      <c r="B2579" t="s">
        <v>95</v>
      </c>
      <c r="C2579" t="s">
        <v>74</v>
      </c>
      <c r="D2579" t="s">
        <v>496</v>
      </c>
      <c r="E2579" s="10">
        <f>VLOOKUP(A2579,home!$A$2:$E$404,3,FALSE)</f>
        <v>1.2959000000000001</v>
      </c>
      <c r="F2579" s="10">
        <f>VLOOKUP(B2579,home!$B$2:$E$404,3,FALSE)</f>
        <v>0.96460000000000001</v>
      </c>
      <c r="G2579" s="10">
        <f>VLOOKUP(C2579,away!$B$2:$E$404,4,FALSE)</f>
        <v>1.5432999999999999</v>
      </c>
      <c r="H2579" s="10">
        <f>VLOOKUP(A2579,away!$A$2:$E$404,3,FALSE)</f>
        <v>1</v>
      </c>
      <c r="I2579" s="10">
        <f>VLOOKUP(C2579,away!$B$2:$E$404,3,FALSE)</f>
        <v>0.1</v>
      </c>
      <c r="J2579" s="10">
        <f>VLOOKUP(B2579,home!$B$2:$E$404,4,FALSE)</f>
        <v>0.25</v>
      </c>
      <c r="K2579" s="12">
        <f t="shared" si="3694"/>
        <v>1.9291637985619998</v>
      </c>
      <c r="L2579" s="12">
        <f t="shared" si="3695"/>
        <v>2.5000000000000001E-2</v>
      </c>
      <c r="M2579" s="13">
        <f t="shared" si="3696"/>
        <v>0.14168290262017963</v>
      </c>
      <c r="N2579" s="13">
        <f t="shared" si="3697"/>
        <v>0.27332952661003562</v>
      </c>
      <c r="O2579" s="13">
        <f t="shared" si="3698"/>
        <v>3.5420725655044907E-3</v>
      </c>
      <c r="P2579" s="13">
        <f t="shared" si="3699"/>
        <v>6.8332381652508904E-3</v>
      </c>
      <c r="Q2579" s="13">
        <f t="shared" si="3700"/>
        <v>0.26364871390708483</v>
      </c>
      <c r="R2579" s="13">
        <f t="shared" si="3701"/>
        <v>4.4275907068806133E-5</v>
      </c>
      <c r="S2579" s="13">
        <f t="shared" si="3702"/>
        <v>8.2390223095964E-5</v>
      </c>
      <c r="T2579" s="13">
        <f t="shared" si="3703"/>
        <v>6.5912178476771202E-3</v>
      </c>
      <c r="U2579" s="13">
        <f t="shared" si="3704"/>
        <v>8.5415477065636135E-5</v>
      </c>
      <c r="V2579" s="13">
        <f t="shared" si="3705"/>
        <v>4.4151176597827915E-7</v>
      </c>
      <c r="W2579" s="13">
        <f t="shared" si="3706"/>
        <v>0.16954051813565921</v>
      </c>
      <c r="X2579" s="13">
        <f t="shared" si="3707"/>
        <v>4.2385129533914802E-3</v>
      </c>
      <c r="Y2579" s="13">
        <f t="shared" si="3708"/>
        <v>5.2981411917393498E-5</v>
      </c>
      <c r="Z2579" s="13">
        <f t="shared" si="3709"/>
        <v>3.6896589224005107E-7</v>
      </c>
      <c r="AA2579" s="13">
        <f t="shared" si="3710"/>
        <v>7.1179564221363439E-7</v>
      </c>
      <c r="AB2579" s="13">
        <f t="shared" si="3711"/>
        <v>6.8658519246636659E-7</v>
      </c>
      <c r="AC2579" s="13">
        <f t="shared" si="3712"/>
        <v>1.3308570555694918E-9</v>
      </c>
      <c r="AD2579" s="13">
        <f t="shared" si="3713"/>
        <v>8.176785749418955E-2</v>
      </c>
      <c r="AE2579" s="13">
        <f t="shared" si="3714"/>
        <v>2.0441964373547387E-3</v>
      </c>
      <c r="AF2579" s="13">
        <f t="shared" si="3715"/>
        <v>2.5552455466934234E-5</v>
      </c>
      <c r="AG2579" s="13">
        <f t="shared" si="3716"/>
        <v>2.1293712889111861E-7</v>
      </c>
      <c r="AH2579" s="13">
        <f t="shared" si="3717"/>
        <v>2.3060368265003202E-9</v>
      </c>
      <c r="AI2579" s="13">
        <f t="shared" si="3718"/>
        <v>4.4487227638352161E-9</v>
      </c>
      <c r="AJ2579" s="13">
        <f t="shared" si="3719"/>
        <v>4.2911574529147933E-9</v>
      </c>
      <c r="AK2579" s="13">
        <f t="shared" si="3720"/>
        <v>2.7594485373642458E-9</v>
      </c>
      <c r="AL2579" s="13">
        <f t="shared" si="3721"/>
        <v>2.5674412526654794E-12</v>
      </c>
      <c r="AM2579" s="13">
        <f t="shared" si="3722"/>
        <v>3.1548718112753379E-2</v>
      </c>
      <c r="AN2579" s="13">
        <f t="shared" si="3723"/>
        <v>7.8871795281883444E-4</v>
      </c>
      <c r="AO2579" s="13">
        <f t="shared" si="3724"/>
        <v>9.8589744102354312E-6</v>
      </c>
      <c r="AP2579" s="13">
        <f t="shared" si="3725"/>
        <v>8.215812008529525E-8</v>
      </c>
      <c r="AQ2579" s="13">
        <f t="shared" si="3726"/>
        <v>5.1348825053309548E-10</v>
      </c>
      <c r="AR2579" s="13">
        <f t="shared" si="3727"/>
        <v>1.1530184132501609E-11</v>
      </c>
      <c r="AS2579" s="13">
        <f t="shared" si="3728"/>
        <v>2.2243613819176096E-11</v>
      </c>
      <c r="AT2579" s="13">
        <f t="shared" si="3729"/>
        <v>2.1455787264573978E-11</v>
      </c>
      <c r="AU2579" s="13">
        <f t="shared" si="3730"/>
        <v>1.3797242686821237E-11</v>
      </c>
      <c r="AV2579" s="13">
        <f t="shared" si="3731"/>
        <v>6.654285277847463E-12</v>
      </c>
      <c r="AW2579" s="13">
        <f t="shared" si="3732"/>
        <v>3.4395935552617398E-15</v>
      </c>
      <c r="AX2579" s="13">
        <f t="shared" si="3733"/>
        <v>1.0143774145693511E-2</v>
      </c>
      <c r="AY2579" s="13">
        <f t="shared" si="3734"/>
        <v>2.5359435364233774E-4</v>
      </c>
      <c r="AZ2579" s="13">
        <f t="shared" si="3735"/>
        <v>3.1699294205292219E-6</v>
      </c>
      <c r="BA2579" s="13">
        <f t="shared" si="3736"/>
        <v>2.641607850441018E-8</v>
      </c>
      <c r="BB2579" s="13">
        <f t="shared" si="3737"/>
        <v>1.6510049065256368E-10</v>
      </c>
      <c r="BC2579" s="13">
        <f t="shared" si="3738"/>
        <v>8.2550245326281904E-13</v>
      </c>
      <c r="BD2579" s="13">
        <f t="shared" si="3739"/>
        <v>4.8042433885423286E-14</v>
      </c>
      <c r="BE2579" s="13">
        <f t="shared" si="3740"/>
        <v>9.2681724246566915E-14</v>
      </c>
      <c r="BF2579" s="13">
        <f t="shared" si="3741"/>
        <v>8.9399113602391421E-14</v>
      </c>
      <c r="BG2579" s="13">
        <f t="shared" si="3742"/>
        <v>5.7488511195088381E-14</v>
      </c>
      <c r="BH2579" s="13">
        <f t="shared" si="3743"/>
        <v>2.7726188657697716E-14</v>
      </c>
      <c r="BI2579" s="13">
        <f t="shared" si="3744"/>
        <v>1.0697671886106145E-14</v>
      </c>
      <c r="BJ2579" s="14">
        <f t="shared" si="3745"/>
        <v>0.84398723291225752</v>
      </c>
      <c r="BK2579" s="14">
        <f t="shared" si="3746"/>
        <v>0.14885256820735931</v>
      </c>
      <c r="BL2579" s="14">
        <f t="shared" si="3747"/>
        <v>3.6731762118463415E-3</v>
      </c>
      <c r="BM2579" s="14">
        <f t="shared" si="3748"/>
        <v>0.30717902216859211</v>
      </c>
      <c r="BN2579" s="14">
        <f t="shared" si="3749"/>
        <v>0.68908072977512425</v>
      </c>
    </row>
    <row r="2580" spans="1:66" x14ac:dyDescent="0.25">
      <c r="A2580" t="s">
        <v>337</v>
      </c>
      <c r="B2580" t="s">
        <v>77</v>
      </c>
      <c r="C2580" t="s">
        <v>78</v>
      </c>
      <c r="D2580" t="s">
        <v>497</v>
      </c>
      <c r="E2580" s="10">
        <f>VLOOKUP(A2580,home!$A$2:$E$404,3,FALSE)</f>
        <v>1.2959000000000001</v>
      </c>
      <c r="F2580" s="10">
        <f>VLOOKUP(B2580,home!$B$2:$E$404,3,FALSE)</f>
        <v>0.77170000000000005</v>
      </c>
      <c r="G2580" s="10">
        <f>VLOOKUP(C2580,away!$B$2:$E$404,4,FALSE)</f>
        <v>0.57869999999999999</v>
      </c>
      <c r="H2580" s="10">
        <f>VLOOKUP(A2580,away!$A$2:$E$404,3,FALSE)</f>
        <v>1</v>
      </c>
      <c r="I2580" s="10">
        <f>VLOOKUP(C2580,away!$B$2:$E$404,3,FALSE)</f>
        <v>1</v>
      </c>
      <c r="J2580" s="10">
        <f>VLOOKUP(B2580,home!$B$2:$E$404,4,FALSE)</f>
        <v>1.3332999999999999</v>
      </c>
      <c r="K2580" s="12">
        <f t="shared" si="3694"/>
        <v>0.57872663756099996</v>
      </c>
      <c r="L2580" s="12">
        <f t="shared" si="3695"/>
        <v>1.3332999999999999</v>
      </c>
      <c r="M2580" s="13">
        <f t="shared" si="3696"/>
        <v>0.14778058521891949</v>
      </c>
      <c r="N2580" s="13">
        <f t="shared" si="3697"/>
        <v>8.552456118054208E-2</v>
      </c>
      <c r="O2580" s="13">
        <f t="shared" si="3698"/>
        <v>0.19703585427238535</v>
      </c>
      <c r="P2580" s="13">
        <f t="shared" si="3699"/>
        <v>0.11402989742201676</v>
      </c>
      <c r="Q2580" s="13">
        <f t="shared" si="3700"/>
        <v>2.4747670860447567E-2</v>
      </c>
      <c r="R2580" s="13">
        <f t="shared" si="3701"/>
        <v>0.13135395225068569</v>
      </c>
      <c r="S2580" s="13">
        <f t="shared" si="3702"/>
        <v>2.1996829770997192E-2</v>
      </c>
      <c r="T2580" s="13">
        <f t="shared" si="3703"/>
        <v>3.2996069558234739E-2</v>
      </c>
      <c r="U2580" s="13">
        <f t="shared" si="3704"/>
        <v>7.6018031116387469E-2</v>
      </c>
      <c r="V2580" s="13">
        <f t="shared" si="3705"/>
        <v>1.8859011965315028E-3</v>
      </c>
      <c r="W2580" s="13">
        <f t="shared" si="3706"/>
        <v>4.7740454481777208E-3</v>
      </c>
      <c r="X2580" s="13">
        <f t="shared" si="3707"/>
        <v>6.3652347960553553E-3</v>
      </c>
      <c r="Y2580" s="13">
        <f t="shared" si="3708"/>
        <v>4.2433837767903021E-3</v>
      </c>
      <c r="Z2580" s="13">
        <f t="shared" si="3709"/>
        <v>5.837807484527973E-2</v>
      </c>
      <c r="AA2580" s="13">
        <f t="shared" si="3710"/>
        <v>3.378494696249313E-2</v>
      </c>
      <c r="AB2580" s="13">
        <f t="shared" si="3711"/>
        <v>9.7761243778901816E-3</v>
      </c>
      <c r="AC2580" s="13">
        <f t="shared" si="3712"/>
        <v>9.0949497725790649E-5</v>
      </c>
      <c r="AD2580" s="13">
        <f t="shared" si="3713"/>
        <v>6.9071681744682222E-4</v>
      </c>
      <c r="AE2580" s="13">
        <f t="shared" si="3714"/>
        <v>9.2093273270184804E-4</v>
      </c>
      <c r="AF2580" s="13">
        <f t="shared" si="3715"/>
        <v>6.1393980625568697E-4</v>
      </c>
      <c r="AG2580" s="13">
        <f t="shared" si="3716"/>
        <v>2.7285531456023573E-4</v>
      </c>
      <c r="AH2580" s="13">
        <f t="shared" si="3717"/>
        <v>1.9458871797802878E-2</v>
      </c>
      <c r="AI2580" s="13">
        <f t="shared" si="3718"/>
        <v>1.126136744627303E-2</v>
      </c>
      <c r="AJ2580" s="13">
        <f t="shared" si="3719"/>
        <v>3.2586266582602472E-3</v>
      </c>
      <c r="AK2580" s="13">
        <f t="shared" si="3720"/>
        <v>6.2861801633386357E-4</v>
      </c>
      <c r="AL2580" s="13">
        <f t="shared" si="3721"/>
        <v>2.8071243271617846E-6</v>
      </c>
      <c r="AM2580" s="13">
        <f t="shared" si="3722"/>
        <v>7.9947244253566942E-5</v>
      </c>
      <c r="AN2580" s="13">
        <f t="shared" si="3723"/>
        <v>1.065936607632808E-4</v>
      </c>
      <c r="AO2580" s="13">
        <f t="shared" si="3724"/>
        <v>7.1060663947841138E-5</v>
      </c>
      <c r="AP2580" s="13">
        <f t="shared" si="3725"/>
        <v>3.1581727747218852E-5</v>
      </c>
      <c r="AQ2580" s="13">
        <f t="shared" si="3726"/>
        <v>1.0526979401341732E-5</v>
      </c>
      <c r="AR2580" s="13">
        <f t="shared" si="3727"/>
        <v>5.1889027536021117E-3</v>
      </c>
      <c r="AS2580" s="13">
        <f t="shared" si="3728"/>
        <v>3.002956243223164E-3</v>
      </c>
      <c r="AT2580" s="13">
        <f t="shared" si="3729"/>
        <v>8.6894538469167682E-4</v>
      </c>
      <c r="AU2580" s="13">
        <f t="shared" si="3730"/>
        <v>1.6762728023558796E-4</v>
      </c>
      <c r="AV2580" s="13">
        <f t="shared" si="3731"/>
        <v>2.4252593063559316E-5</v>
      </c>
      <c r="AW2580" s="13">
        <f t="shared" si="3732"/>
        <v>6.0167296634572004E-8</v>
      </c>
      <c r="AX2580" s="13">
        <f t="shared" si="3733"/>
        <v>7.7112666415224582E-6</v>
      </c>
      <c r="AY2580" s="13">
        <f t="shared" si="3734"/>
        <v>1.0281431813141893E-5</v>
      </c>
      <c r="AZ2580" s="13">
        <f t="shared" si="3735"/>
        <v>6.8541165182310428E-6</v>
      </c>
      <c r="BA2580" s="13">
        <f t="shared" si="3736"/>
        <v>3.046197851252482E-6</v>
      </c>
      <c r="BB2580" s="13">
        <f t="shared" si="3737"/>
        <v>1.0153738987687343E-6</v>
      </c>
      <c r="BC2580" s="13">
        <f t="shared" si="3738"/>
        <v>2.7075960384567051E-7</v>
      </c>
      <c r="BD2580" s="13">
        <f t="shared" si="3739"/>
        <v>1.1530606735629478E-3</v>
      </c>
      <c r="BE2580" s="13">
        <f t="shared" si="3740"/>
        <v>6.6730692651490668E-4</v>
      </c>
      <c r="BF2580" s="13">
        <f t="shared" si="3741"/>
        <v>1.9309414690156856E-4</v>
      </c>
      <c r="BG2580" s="13">
        <f t="shared" si="3742"/>
        <v>3.7249575456351524E-5</v>
      </c>
      <c r="BH2580" s="13">
        <f t="shared" si="3743"/>
        <v>5.3893303886072666E-6</v>
      </c>
      <c r="BI2580" s="13">
        <f t="shared" si="3744"/>
        <v>6.2378981090080043E-7</v>
      </c>
      <c r="BJ2580" s="14">
        <f t="shared" si="3745"/>
        <v>0.16147829971365241</v>
      </c>
      <c r="BK2580" s="14">
        <f t="shared" si="3746"/>
        <v>0.28579725166233105</v>
      </c>
      <c r="BL2580" s="14">
        <f t="shared" si="3747"/>
        <v>0.49388580159596324</v>
      </c>
      <c r="BM2580" s="14">
        <f t="shared" si="3748"/>
        <v>0.2990566853477129</v>
      </c>
      <c r="BN2580" s="14">
        <f t="shared" si="3749"/>
        <v>0.70047252120499692</v>
      </c>
    </row>
    <row r="2581" spans="1:66" x14ac:dyDescent="0.25">
      <c r="A2581" t="s">
        <v>337</v>
      </c>
      <c r="B2581" t="s">
        <v>89</v>
      </c>
      <c r="C2581" t="s">
        <v>72</v>
      </c>
      <c r="D2581" t="s">
        <v>497</v>
      </c>
      <c r="E2581" s="10">
        <f>VLOOKUP(A2581,home!$A$2:$E$404,3,FALSE)</f>
        <v>1.2959000000000001</v>
      </c>
      <c r="F2581" s="10">
        <f>VLOOKUP(B2581,home!$B$2:$E$404,3,FALSE)</f>
        <v>1.0288999999999999</v>
      </c>
      <c r="G2581" s="10">
        <f>VLOOKUP(C2581,away!$B$2:$E$404,4,FALSE)</f>
        <v>1.2861</v>
      </c>
      <c r="H2581" s="10">
        <f>VLOOKUP(A2581,away!$A$2:$E$404,3,FALSE)</f>
        <v>1</v>
      </c>
      <c r="I2581" s="10">
        <f>VLOOKUP(C2581,away!$B$2:$E$404,3,FALSE)</f>
        <v>1</v>
      </c>
      <c r="J2581" s="10">
        <f>VLOOKUP(B2581,home!$B$2:$E$404,4,FALSE)</f>
        <v>0</v>
      </c>
      <c r="K2581" s="12">
        <f t="shared" si="3694"/>
        <v>1.714823377011</v>
      </c>
      <c r="L2581" s="12">
        <f t="shared" si="3695"/>
        <v>0</v>
      </c>
      <c r="M2581" s="13">
        <f t="shared" si="3696"/>
        <v>0.17999550925058672</v>
      </c>
      <c r="N2581" s="13">
        <f t="shared" si="3697"/>
        <v>0.30866050701990577</v>
      </c>
      <c r="O2581" s="13">
        <f t="shared" si="3698"/>
        <v>0</v>
      </c>
      <c r="P2581" s="13">
        <f t="shared" si="3699"/>
        <v>0</v>
      </c>
      <c r="Q2581" s="13">
        <f t="shared" si="3700"/>
        <v>0.26464912649890121</v>
      </c>
      <c r="R2581" s="13">
        <f t="shared" si="3701"/>
        <v>0</v>
      </c>
      <c r="S2581" s="13">
        <f t="shared" si="3702"/>
        <v>0</v>
      </c>
      <c r="T2581" s="13">
        <f t="shared" si="3703"/>
        <v>0</v>
      </c>
      <c r="U2581" s="13">
        <f t="shared" si="3704"/>
        <v>0</v>
      </c>
      <c r="V2581" s="13">
        <f t="shared" si="3705"/>
        <v>0</v>
      </c>
      <c r="W2581" s="13">
        <f t="shared" si="3706"/>
        <v>0.15127550294195236</v>
      </c>
      <c r="X2581" s="13">
        <f t="shared" si="3707"/>
        <v>0</v>
      </c>
      <c r="Y2581" s="13">
        <f t="shared" si="3708"/>
        <v>0</v>
      </c>
      <c r="Z2581" s="13">
        <f t="shared" si="3709"/>
        <v>0</v>
      </c>
      <c r="AA2581" s="13">
        <f t="shared" si="3710"/>
        <v>0</v>
      </c>
      <c r="AB2581" s="13">
        <f t="shared" si="3711"/>
        <v>0</v>
      </c>
      <c r="AC2581" s="13">
        <f t="shared" si="3712"/>
        <v>0</v>
      </c>
      <c r="AD2581" s="13">
        <f t="shared" si="3713"/>
        <v>6.4852692203489021E-2</v>
      </c>
      <c r="AE2581" s="13">
        <f t="shared" si="3714"/>
        <v>0</v>
      </c>
      <c r="AF2581" s="13">
        <f t="shared" si="3715"/>
        <v>0</v>
      </c>
      <c r="AG2581" s="13">
        <f t="shared" si="3716"/>
        <v>0</v>
      </c>
      <c r="AH2581" s="13">
        <f t="shared" si="3717"/>
        <v>0</v>
      </c>
      <c r="AI2581" s="13">
        <f t="shared" si="3718"/>
        <v>0</v>
      </c>
      <c r="AJ2581" s="13">
        <f t="shared" si="3719"/>
        <v>0</v>
      </c>
      <c r="AK2581" s="13">
        <f t="shared" si="3720"/>
        <v>0</v>
      </c>
      <c r="AL2581" s="13">
        <f t="shared" si="3721"/>
        <v>0</v>
      </c>
      <c r="AM2581" s="13">
        <f t="shared" si="3722"/>
        <v>2.2242182530528391E-2</v>
      </c>
      <c r="AN2581" s="13">
        <f t="shared" si="3723"/>
        <v>0</v>
      </c>
      <c r="AO2581" s="13">
        <f t="shared" si="3724"/>
        <v>0</v>
      </c>
      <c r="AP2581" s="13">
        <f t="shared" si="3725"/>
        <v>0</v>
      </c>
      <c r="AQ2581" s="13">
        <f t="shared" si="3726"/>
        <v>0</v>
      </c>
      <c r="AR2581" s="13">
        <f t="shared" si="3727"/>
        <v>0</v>
      </c>
      <c r="AS2581" s="13">
        <f t="shared" si="3728"/>
        <v>0</v>
      </c>
      <c r="AT2581" s="13">
        <f t="shared" si="3729"/>
        <v>0</v>
      </c>
      <c r="AU2581" s="13">
        <f t="shared" si="3730"/>
        <v>0</v>
      </c>
      <c r="AV2581" s="13">
        <f t="shared" si="3731"/>
        <v>0</v>
      </c>
      <c r="AW2581" s="13">
        <f t="shared" si="3732"/>
        <v>0</v>
      </c>
      <c r="AX2581" s="13">
        <f t="shared" si="3733"/>
        <v>6.3569024265159625E-3</v>
      </c>
      <c r="AY2581" s="13">
        <f t="shared" si="3734"/>
        <v>0</v>
      </c>
      <c r="AZ2581" s="13">
        <f t="shared" si="3735"/>
        <v>0</v>
      </c>
      <c r="BA2581" s="13">
        <f t="shared" si="3736"/>
        <v>0</v>
      </c>
      <c r="BB2581" s="13">
        <f t="shared" si="3737"/>
        <v>0</v>
      </c>
      <c r="BC2581" s="13">
        <f t="shared" si="3738"/>
        <v>0</v>
      </c>
      <c r="BD2581" s="13">
        <f t="shared" si="3739"/>
        <v>0</v>
      </c>
      <c r="BE2581" s="13">
        <f t="shared" si="3740"/>
        <v>0</v>
      </c>
      <c r="BF2581" s="13">
        <f t="shared" si="3741"/>
        <v>0</v>
      </c>
      <c r="BG2581" s="13">
        <f t="shared" si="3742"/>
        <v>0</v>
      </c>
      <c r="BH2581" s="13">
        <f t="shared" si="3743"/>
        <v>0</v>
      </c>
      <c r="BI2581" s="13">
        <f t="shared" si="3744"/>
        <v>0</v>
      </c>
      <c r="BJ2581" s="14">
        <f t="shared" si="3745"/>
        <v>0.81803691362129272</v>
      </c>
      <c r="BK2581" s="14">
        <f t="shared" si="3746"/>
        <v>0.17999550925058672</v>
      </c>
      <c r="BL2581" s="14">
        <f t="shared" si="3747"/>
        <v>0</v>
      </c>
      <c r="BM2581" s="14">
        <f t="shared" si="3748"/>
        <v>0.24472728010248573</v>
      </c>
      <c r="BN2581" s="14">
        <f t="shared" si="3749"/>
        <v>0.75330514276939375</v>
      </c>
    </row>
    <row r="2582" spans="1:66" x14ac:dyDescent="0.25">
      <c r="A2582" t="s">
        <v>342</v>
      </c>
      <c r="B2582" t="s">
        <v>195</v>
      </c>
      <c r="C2582" t="s">
        <v>184</v>
      </c>
      <c r="D2582" t="s">
        <v>497</v>
      </c>
      <c r="E2582" s="10">
        <f>VLOOKUP(A2582,home!$A$2:$E$404,3,FALSE)</f>
        <v>1.1667000000000001</v>
      </c>
      <c r="F2582" s="10">
        <f>VLOOKUP(B2582,home!$B$2:$E$404,3,FALSE)</f>
        <v>1.7141999999999999</v>
      </c>
      <c r="G2582" s="10">
        <f>VLOOKUP(C2582,away!$B$2:$E$404,4,FALSE)</f>
        <v>1.2857000000000001</v>
      </c>
      <c r="H2582" s="10">
        <f>VLOOKUP(A2582,away!$A$2:$E$404,3,FALSE)</f>
        <v>1.0832999999999999</v>
      </c>
      <c r="I2582" s="10">
        <f>VLOOKUP(C2582,away!$B$2:$E$404,3,FALSE)</f>
        <v>1.8462000000000001</v>
      </c>
      <c r="J2582" s="10">
        <f>VLOOKUP(B2582,home!$B$2:$E$404,4,FALSE)</f>
        <v>0.73850000000000005</v>
      </c>
      <c r="K2582" s="12">
        <f t="shared" si="3694"/>
        <v>2.571344894898</v>
      </c>
      <c r="L2582" s="12">
        <f t="shared" si="3695"/>
        <v>1.4769914777100002</v>
      </c>
      <c r="M2582" s="13">
        <f t="shared" si="3696"/>
        <v>1.7451383102123515E-2</v>
      </c>
      <c r="N2582" s="13">
        <f t="shared" si="3697"/>
        <v>4.487352484855453E-2</v>
      </c>
      <c r="O2582" s="13">
        <f t="shared" si="3698"/>
        <v>2.577554411608874E-2</v>
      </c>
      <c r="P2582" s="13">
        <f t="shared" si="3699"/>
        <v>6.6277813776122962E-2</v>
      </c>
      <c r="Q2582" s="13">
        <f t="shared" si="3700"/>
        <v>5.7692654517704625E-2</v>
      </c>
      <c r="R2582" s="13">
        <f t="shared" si="3701"/>
        <v>1.9035129496400609E-2</v>
      </c>
      <c r="S2582" s="13">
        <f t="shared" si="3702"/>
        <v>6.2928373258964193E-2</v>
      </c>
      <c r="T2582" s="13">
        <f t="shared" si="3703"/>
        <v>8.5211559049117064E-2</v>
      </c>
      <c r="U2582" s="13">
        <f t="shared" si="3704"/>
        <v>4.8945883054292046E-2</v>
      </c>
      <c r="V2582" s="13">
        <f t="shared" si="3705"/>
        <v>2.6554756145402474E-2</v>
      </c>
      <c r="W2582" s="13">
        <f t="shared" si="3706"/>
        <v>4.9449237555737942E-2</v>
      </c>
      <c r="X2582" s="13">
        <f t="shared" si="3707"/>
        <v>7.3036102449082221E-2</v>
      </c>
      <c r="Y2582" s="13">
        <f t="shared" si="3708"/>
        <v>5.3936850441224475E-2</v>
      </c>
      <c r="Z2582" s="13">
        <f t="shared" si="3709"/>
        <v>9.3715746810966501E-3</v>
      </c>
      <c r="AA2582" s="13">
        <f t="shared" si="3710"/>
        <v>2.4097550713393225E-2</v>
      </c>
      <c r="AB2582" s="13">
        <f t="shared" si="3711"/>
        <v>3.0981557003214664E-2</v>
      </c>
      <c r="AC2582" s="13">
        <f t="shared" si="3712"/>
        <v>6.303193751091507E-3</v>
      </c>
      <c r="AD2582" s="13">
        <f t="shared" si="3713"/>
        <v>3.178776113638631E-2</v>
      </c>
      <c r="AE2582" s="13">
        <f t="shared" si="3714"/>
        <v>4.6950252293923737E-2</v>
      </c>
      <c r="AF2582" s="13">
        <f t="shared" si="3715"/>
        <v>3.4672561257229881E-2</v>
      </c>
      <c r="AG2582" s="13">
        <f t="shared" si="3716"/>
        <v>1.7070359162435489E-2</v>
      </c>
      <c r="AH2582" s="13">
        <f t="shared" si="3717"/>
        <v>3.4604339841756405E-3</v>
      </c>
      <c r="AI2582" s="13">
        <f t="shared" si="3718"/>
        <v>8.8979692593415798E-3</v>
      </c>
      <c r="AJ2582" s="13">
        <f t="shared" si="3719"/>
        <v>1.1439873914983656E-2</v>
      </c>
      <c r="AK2582" s="13">
        <f t="shared" si="3720"/>
        <v>9.8052871298566751E-3</v>
      </c>
      <c r="AL2582" s="13">
        <f t="shared" si="3721"/>
        <v>9.5754450907408113E-4</v>
      </c>
      <c r="AM2582" s="13">
        <f t="shared" si="3722"/>
        <v>1.6347459463656795E-2</v>
      </c>
      <c r="AN2582" s="13">
        <f t="shared" si="3723"/>
        <v>2.4145058310030776E-2</v>
      </c>
      <c r="AO2582" s="13">
        <f t="shared" si="3724"/>
        <v>1.7831022676363242E-2</v>
      </c>
      <c r="AP2582" s="13">
        <f t="shared" si="3725"/>
        <v>8.7787561772807565E-3</v>
      </c>
      <c r="AQ2582" s="13">
        <f t="shared" si="3726"/>
        <v>3.2415370146844234E-3</v>
      </c>
      <c r="AR2582" s="13">
        <f t="shared" si="3727"/>
        <v>1.0222063007610958E-3</v>
      </c>
      <c r="AS2582" s="13">
        <f t="shared" si="3728"/>
        <v>2.6284449529946131E-3</v>
      </c>
      <c r="AT2582" s="13">
        <f t="shared" si="3729"/>
        <v>3.3793192557015563E-3</v>
      </c>
      <c r="AU2582" s="13">
        <f t="shared" si="3730"/>
        <v>2.896465105459569E-3</v>
      </c>
      <c r="AV2582" s="13">
        <f t="shared" si="3731"/>
        <v>1.8619526905434153E-3</v>
      </c>
      <c r="AW2582" s="13">
        <f t="shared" si="3732"/>
        <v>1.0101707552566214E-4</v>
      </c>
      <c r="AX2582" s="13">
        <f t="shared" si="3733"/>
        <v>7.005826072737649E-3</v>
      </c>
      <c r="AY2582" s="13">
        <f t="shared" si="3734"/>
        <v>1.0347545403752026E-2</v>
      </c>
      <c r="AZ2582" s="13">
        <f t="shared" si="3735"/>
        <v>7.6416181882795154E-3</v>
      </c>
      <c r="BA2582" s="13">
        <f t="shared" si="3736"/>
        <v>3.7622016466675257E-3</v>
      </c>
      <c r="BB2582" s="13">
        <f t="shared" si="3737"/>
        <v>1.3891849423886158E-3</v>
      </c>
      <c r="BC2582" s="13">
        <f t="shared" si="3738"/>
        <v>4.1036286417420832E-4</v>
      </c>
      <c r="BD2582" s="13">
        <f t="shared" si="3739"/>
        <v>2.5163166578093428E-4</v>
      </c>
      <c r="BE2582" s="13">
        <f t="shared" si="3740"/>
        <v>6.4703179920048515E-4</v>
      </c>
      <c r="BF2582" s="13">
        <f t="shared" si="3741"/>
        <v>8.3187095685541767E-4</v>
      </c>
      <c r="BG2582" s="13">
        <f t="shared" si="3742"/>
        <v>7.1300904604136431E-4</v>
      </c>
      <c r="BH2582" s="13">
        <f t="shared" si="3743"/>
        <v>4.583480426386389E-4</v>
      </c>
      <c r="BI2582" s="13">
        <f t="shared" si="3744"/>
        <v>2.3571417990507094E-4</v>
      </c>
      <c r="BJ2582" s="14">
        <f t="shared" si="3745"/>
        <v>0.59558143547141185</v>
      </c>
      <c r="BK2582" s="14">
        <f t="shared" si="3746"/>
        <v>0.19082060994653077</v>
      </c>
      <c r="BL2582" s="14">
        <f t="shared" si="3747"/>
        <v>0.19736522266762901</v>
      </c>
      <c r="BM2582" s="14">
        <f t="shared" si="3748"/>
        <v>0.75178626458144671</v>
      </c>
      <c r="BN2582" s="14">
        <f t="shared" si="3749"/>
        <v>0.23110604985699498</v>
      </c>
    </row>
    <row r="2583" spans="1:66" x14ac:dyDescent="0.25">
      <c r="A2583" t="s">
        <v>342</v>
      </c>
      <c r="B2583" t="s">
        <v>192</v>
      </c>
      <c r="C2583" t="s">
        <v>194</v>
      </c>
      <c r="D2583" t="s">
        <v>497</v>
      </c>
      <c r="E2583" s="10">
        <f>VLOOKUP(A2583,home!$A$2:$E$404,3,FALSE)</f>
        <v>1.1667000000000001</v>
      </c>
      <c r="F2583" s="10">
        <f>VLOOKUP(B2583,home!$B$2:$E$404,3,FALSE)</f>
        <v>1.7141999999999999</v>
      </c>
      <c r="G2583" s="10">
        <f>VLOOKUP(C2583,away!$B$2:$E$404,4,FALSE)</f>
        <v>1.2</v>
      </c>
      <c r="H2583" s="10">
        <f>VLOOKUP(A2583,away!$A$2:$E$404,3,FALSE)</f>
        <v>1.0832999999999999</v>
      </c>
      <c r="I2583" s="10">
        <f>VLOOKUP(C2583,away!$B$2:$E$404,3,FALSE)</f>
        <v>0.55389999999999995</v>
      </c>
      <c r="J2583" s="10">
        <f>VLOOKUP(B2583,home!$B$2:$E$404,4,FALSE)</f>
        <v>0.92310000000000003</v>
      </c>
      <c r="K2583" s="12">
        <f t="shared" si="3694"/>
        <v>2.3999485680000001</v>
      </c>
      <c r="L2583" s="12">
        <f t="shared" si="3695"/>
        <v>0.55389680399699992</v>
      </c>
      <c r="M2583" s="13">
        <f t="shared" si="3696"/>
        <v>5.2138826783935423E-2</v>
      </c>
      <c r="N2583" s="13">
        <f t="shared" si="3697"/>
        <v>0.12513050267730585</v>
      </c>
      <c r="O2583" s="13">
        <f t="shared" si="3698"/>
        <v>2.8879529519775009E-2</v>
      </c>
      <c r="P2583" s="13">
        <f t="shared" si="3699"/>
        <v>6.9309385515497757E-2</v>
      </c>
      <c r="Q2583" s="13">
        <f t="shared" si="3700"/>
        <v>0.15015338535676021</v>
      </c>
      <c r="R2583" s="13">
        <f t="shared" si="3701"/>
        <v>7.9981395509701944E-3</v>
      </c>
      <c r="S2583" s="13">
        <f t="shared" si="3702"/>
        <v>2.303365465262058E-2</v>
      </c>
      <c r="T2583" s="13">
        <f t="shared" si="3703"/>
        <v>8.3169480258439413E-2</v>
      </c>
      <c r="U2583" s="13">
        <f t="shared" si="3704"/>
        <v>1.9195123562015078E-2</v>
      </c>
      <c r="V2583" s="13">
        <f t="shared" si="3705"/>
        <v>3.4021318098081152E-3</v>
      </c>
      <c r="W2583" s="13">
        <f t="shared" si="3706"/>
        <v>0.12012013405576963</v>
      </c>
      <c r="X2583" s="13">
        <f t="shared" si="3707"/>
        <v>6.6534158349181985E-2</v>
      </c>
      <c r="Y2583" s="13">
        <f t="shared" si="3708"/>
        <v>1.8426528833121101E-2</v>
      </c>
      <c r="Z2583" s="13">
        <f t="shared" si="3709"/>
        <v>1.4767146450681301E-3</v>
      </c>
      <c r="AA2583" s="13">
        <f t="shared" si="3710"/>
        <v>3.5440391977758869E-3</v>
      </c>
      <c r="AB2583" s="13">
        <f t="shared" si="3711"/>
        <v>4.2527558988190552E-3</v>
      </c>
      <c r="AC2583" s="13">
        <f t="shared" si="3712"/>
        <v>2.8265843293435658E-4</v>
      </c>
      <c r="AD2583" s="13">
        <f t="shared" si="3713"/>
        <v>7.2070535928778087E-2</v>
      </c>
      <c r="AE2583" s="13">
        <f t="shared" si="3714"/>
        <v>3.9919639513301138E-2</v>
      </c>
      <c r="AF2583" s="13">
        <f t="shared" si="3715"/>
        <v>1.1055680371564923E-2</v>
      </c>
      <c r="AG2583" s="13">
        <f t="shared" si="3716"/>
        <v>2.0412353412740587E-3</v>
      </c>
      <c r="AH2583" s="13">
        <f t="shared" si="3717"/>
        <v>2.0448688057970034E-4</v>
      </c>
      <c r="AI2583" s="13">
        <f t="shared" si="3718"/>
        <v>4.9075799622203876E-4</v>
      </c>
      <c r="AJ2583" s="13">
        <f t="shared" si="3719"/>
        <v>5.8889697513381581E-4</v>
      </c>
      <c r="AK2583" s="13">
        <f t="shared" si="3720"/>
        <v>4.7110748405731101E-4</v>
      </c>
      <c r="AL2583" s="13">
        <f t="shared" si="3721"/>
        <v>1.5029783756845078E-5</v>
      </c>
      <c r="AM2583" s="13">
        <f t="shared" si="3722"/>
        <v>3.4593115899452694E-2</v>
      </c>
      <c r="AN2583" s="13">
        <f t="shared" si="3723"/>
        <v>1.9161016337004649E-2</v>
      </c>
      <c r="AO2583" s="13">
        <f t="shared" si="3724"/>
        <v>5.3066128552005879E-3</v>
      </c>
      <c r="AP2583" s="13">
        <f t="shared" si="3725"/>
        <v>9.7977196684833332E-4</v>
      </c>
      <c r="AQ2583" s="13">
        <f t="shared" si="3726"/>
        <v>1.356731402707866E-4</v>
      </c>
      <c r="AR2583" s="13">
        <f t="shared" si="3727"/>
        <v>2.2652925922482451E-5</v>
      </c>
      <c r="AS2583" s="13">
        <f t="shared" si="3728"/>
        <v>5.4365857128671836E-5</v>
      </c>
      <c r="AT2583" s="13">
        <f t="shared" si="3729"/>
        <v>6.5237630482024294E-5</v>
      </c>
      <c r="AU2583" s="13">
        <f t="shared" si="3730"/>
        <v>5.2188985951682462E-5</v>
      </c>
      <c r="AV2583" s="13">
        <f t="shared" si="3731"/>
        <v>3.1312720525028111E-5</v>
      </c>
      <c r="AW2583" s="13">
        <f t="shared" si="3732"/>
        <v>5.5498471893476113E-7</v>
      </c>
      <c r="AX2583" s="13">
        <f t="shared" si="3733"/>
        <v>1.383694982759159E-2</v>
      </c>
      <c r="AY2583" s="13">
        <f t="shared" si="3734"/>
        <v>7.6642422865698216E-3</v>
      </c>
      <c r="AZ2583" s="13">
        <f t="shared" si="3735"/>
        <v>2.1225996537948409E-3</v>
      </c>
      <c r="BA2583" s="13">
        <f t="shared" si="3736"/>
        <v>3.9190038813403363E-4</v>
      </c>
      <c r="BB2583" s="13">
        <f t="shared" si="3737"/>
        <v>5.4268093118156255E-5</v>
      </c>
      <c r="BC2583" s="13">
        <f t="shared" si="3738"/>
        <v>6.0117846674316693E-6</v>
      </c>
      <c r="BD2583" s="13">
        <f t="shared" si="3739"/>
        <v>2.0912305449406358E-6</v>
      </c>
      <c r="BE2583" s="13">
        <f t="shared" si="3740"/>
        <v>5.0188457516881378E-6</v>
      </c>
      <c r="BF2583" s="13">
        <f t="shared" si="3741"/>
        <v>6.0224858373884168E-6</v>
      </c>
      <c r="BG2583" s="13">
        <f t="shared" si="3742"/>
        <v>4.8178854204135377E-6</v>
      </c>
      <c r="BH2583" s="13">
        <f t="shared" si="3743"/>
        <v>2.8906693038773866E-6</v>
      </c>
      <c r="BI2583" s="13">
        <f t="shared" si="3744"/>
        <v>1.3874915312804178E-6</v>
      </c>
      <c r="BJ2583" s="14">
        <f t="shared" si="3745"/>
        <v>0.77287344291814919</v>
      </c>
      <c r="BK2583" s="14">
        <f t="shared" si="3746"/>
        <v>0.15584592926512286</v>
      </c>
      <c r="BL2583" s="14">
        <f t="shared" si="3747"/>
        <v>6.5872823793747551E-2</v>
      </c>
      <c r="BM2583" s="14">
        <f t="shared" si="3748"/>
        <v>0.55479545391599272</v>
      </c>
      <c r="BN2583" s="14">
        <f t="shared" si="3749"/>
        <v>0.43360976940424439</v>
      </c>
    </row>
    <row r="2584" spans="1:66" x14ac:dyDescent="0.25">
      <c r="A2584" t="s">
        <v>343</v>
      </c>
      <c r="B2584" t="s">
        <v>208</v>
      </c>
      <c r="C2584" t="s">
        <v>205</v>
      </c>
      <c r="D2584" t="s">
        <v>498</v>
      </c>
      <c r="E2584" s="10">
        <f>VLOOKUP(A2584,home!$A$2:$E$404,3,FALSE)</f>
        <v>1.3976999999999999</v>
      </c>
      <c r="F2584" s="10">
        <f>VLOOKUP(B2584,home!$B$2:$E$404,3,FALSE)</f>
        <v>0.85170000000000001</v>
      </c>
      <c r="G2584" s="10">
        <f>VLOOKUP(C2584,away!$B$2:$E$404,4,FALSE)</f>
        <v>1.4309000000000001</v>
      </c>
      <c r="H2584" s="10">
        <f>VLOOKUP(A2584,away!$A$2:$E$404,3,FALSE)</f>
        <v>1.0585</v>
      </c>
      <c r="I2584" s="10">
        <f>VLOOKUP(C2584,away!$B$2:$E$404,3,FALSE)</f>
        <v>1.1114999999999999</v>
      </c>
      <c r="J2584" s="10">
        <f>VLOOKUP(B2584,home!$B$2:$E$404,4,FALSE)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343</v>
      </c>
      <c r="B2585" s="15" t="s">
        <v>210</v>
      </c>
      <c r="C2585" s="15" t="s">
        <v>212</v>
      </c>
      <c r="D2585" s="15" t="s">
        <v>498</v>
      </c>
      <c r="E2585" s="15">
        <f>VLOOKUP(A2585,home!$A$2:$E$404,3,FALSE)</f>
        <v>1.3976999999999999</v>
      </c>
      <c r="F2585" s="15">
        <f>VLOOKUP(B2585,home!$B$2:$E$404,3,FALSE)</f>
        <v>1.1783999999999999</v>
      </c>
      <c r="G2585" s="15">
        <f>VLOOKUP(C2585,away!$B$2:$E$404,4,FALSE)</f>
        <v>1.3951</v>
      </c>
      <c r="H2585" s="15">
        <f>VLOOKUP(A2585,away!$A$2:$E$404,3,FALSE)</f>
        <v>1.0585</v>
      </c>
      <c r="I2585" s="15">
        <f>VLOOKUP(C2585,away!$B$2:$E$404,3,FALSE)</f>
        <v>0.99199999999999999</v>
      </c>
      <c r="J2585" s="15">
        <f>VLOOKUP(B2585,home!$B$2:$E$404,4,FALSE)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337</v>
      </c>
      <c r="B2586" t="s">
        <v>85</v>
      </c>
      <c r="C2586" t="s">
        <v>491</v>
      </c>
      <c r="D2586" s="7" t="s">
        <v>501</v>
      </c>
      <c r="E2586" s="10">
        <f>VLOOKUP(A2586,home!$A$2:$E$404,3,FALSE)</f>
        <v>1.2959000000000001</v>
      </c>
      <c r="F2586" s="10">
        <f>VLOOKUP(B2586,home!$B$2:$E$404,3,FALSE)</f>
        <v>0.57869999999999999</v>
      </c>
      <c r="G2586" s="10">
        <f>VLOOKUP(C2586,away!$B$2:$E$404,4,FALSE)</f>
        <v>0.38579999999999998</v>
      </c>
      <c r="H2586" s="10">
        <f>VLOOKUP(A2586,away!$A$2:$E$404,3,FALSE)</f>
        <v>1</v>
      </c>
      <c r="I2586" s="10">
        <f>VLOOKUP(C2586,away!$B$2:$E$404,3,FALSE)</f>
        <v>0.75</v>
      </c>
      <c r="J2586" s="10">
        <f>VLOOKUP(B2586,home!$B$2:$E$404,4,FALSE)</f>
        <v>0.5</v>
      </c>
      <c r="K2586" s="12">
        <f t="shared" ref="K2586:K2649" si="3750">E2586*F2586*G2586</f>
        <v>0.28932582191400003</v>
      </c>
      <c r="L2586" s="12">
        <f t="shared" ref="L2586:L2649" si="3751">H2586*I2586*J2586</f>
        <v>0.375</v>
      </c>
      <c r="M2586" s="13">
        <f t="shared" ref="M2586:M2649" si="3752">_xlfn.POISSON.DIST(0,K2586,FALSE) * _xlfn.POISSON.DIST(0,L2586,FALSE)</f>
        <v>0.51462035654828742</v>
      </c>
      <c r="N2586" s="13">
        <f t="shared" ref="N2586:N2649" si="3753">_xlfn.POISSON.DIST(1,K2586,FALSE) * _xlfn.POISSON.DIST(0,L2586,FALSE)</f>
        <v>0.14889295763200902</v>
      </c>
      <c r="O2586" s="13">
        <f t="shared" ref="O2586:O2649" si="3754">_xlfn.POISSON.DIST(0,K2586,FALSE) * _xlfn.POISSON.DIST(1,L2586,FALSE)</f>
        <v>0.19298263370560778</v>
      </c>
      <c r="P2586" s="13">
        <f t="shared" ref="P2586:P2649" si="3755">_xlfn.POISSON.DIST(1,K2586,FALSE) * _xlfn.POISSON.DIST(1,L2586,FALSE)</f>
        <v>5.5834859112003372E-2</v>
      </c>
      <c r="Q2586" s="13">
        <f t="shared" ref="Q2586:Q2649" si="3756">_xlfn.POISSON.DIST(2,K2586,FALSE) * _xlfn.POISSON.DIST(0,L2586,FALSE)</f>
        <v>2.1539288672043695E-2</v>
      </c>
      <c r="R2586" s="13">
        <f t="shared" ref="R2586:R2649" si="3757">_xlfn.POISSON.DIST(0,K2586,FALSE) * _xlfn.POISSON.DIST(2,L2586,FALSE)</f>
        <v>3.6184243819801461E-2</v>
      </c>
      <c r="S2586" s="13">
        <f t="shared" ref="S2586:S2649" si="3758">_xlfn.POISSON.DIST(2,K2586,FALSE) * _xlfn.POISSON.DIST(2,L2586,FALSE)</f>
        <v>1.5144812347530723E-3</v>
      </c>
      <c r="T2586" s="13">
        <f t="shared" ref="T2586:T2649" si="3759">_xlfn.POISSON.DIST(2,K2586,FALSE) * _xlfn.POISSON.DIST(1,L2586,FALSE)</f>
        <v>8.0772332520163848E-3</v>
      </c>
      <c r="U2586" s="13">
        <f t="shared" ref="U2586:U2649" si="3760">_xlfn.POISSON.DIST(1,K2586,FALSE) * _xlfn.POISSON.DIST(2,L2586,FALSE)</f>
        <v>1.0469036083500634E-2</v>
      </c>
      <c r="V2586" s="13">
        <f t="shared" ref="V2586:V2649" si="3761">_xlfn.POISSON.DIST(3,K2586,FALSE) * _xlfn.POISSON.DIST(3,L2586,FALSE)</f>
        <v>1.82574386674276E-5</v>
      </c>
      <c r="W2586" s="13">
        <f t="shared" ref="W2586:W2649" si="3762">_xlfn.POISSON.DIST(3,K2586,FALSE) * _xlfn.POISSON.DIST(0,L2586,FALSE)</f>
        <v>2.0772907994939843E-3</v>
      </c>
      <c r="X2586" s="13">
        <f t="shared" ref="X2586:X2649" si="3763">_xlfn.POISSON.DIST(3,K2586,FALSE) * _xlfn.POISSON.DIST(1,L2586,FALSE)</f>
        <v>7.7898404981024407E-4</v>
      </c>
      <c r="Y2586" s="13">
        <f t="shared" ref="Y2586:Y2649" si="3764">_xlfn.POISSON.DIST(3,K2586,FALSE) * _xlfn.POISSON.DIST(2,L2586,FALSE)</f>
        <v>1.4605950933942077E-4</v>
      </c>
      <c r="Z2586" s="13">
        <f t="shared" ref="Z2586:Z2649" si="3765">_xlfn.POISSON.DIST(0,K2586,FALSE) * _xlfn.POISSON.DIST(3,L2586,FALSE)</f>
        <v>4.5230304774751835E-3</v>
      </c>
      <c r="AA2586" s="13">
        <f t="shared" ref="AA2586:AA2649" si="3766">_xlfn.POISSON.DIST(1,K2586,FALSE) * _xlfn.POISSON.DIST(3,L2586,FALSE)</f>
        <v>1.3086295104375793E-3</v>
      </c>
      <c r="AB2586" s="13">
        <f t="shared" ref="AB2586:AB2649" si="3767">_xlfn.POISSON.DIST(2,K2586,FALSE) * _xlfn.POISSON.DIST(3,L2586,FALSE)</f>
        <v>1.8931015434413406E-4</v>
      </c>
      <c r="AC2586" s="13">
        <f t="shared" ref="AC2586:AC2649" si="3768">_xlfn.POISSON.DIST(4,K2586,FALSE) * _xlfn.POISSON.DIST(4,L2586,FALSE)</f>
        <v>1.2380504176167032E-7</v>
      </c>
      <c r="AD2586" s="13">
        <f t="shared" ref="AD2586:AD2649" si="3769">_xlfn.POISSON.DIST(4,K2586,FALSE) * _xlfn.POISSON.DIST(0,L2586,FALSE)</f>
        <v>1.5025346697949678E-4</v>
      </c>
      <c r="AE2586" s="13">
        <f t="shared" ref="AE2586:AE2649" si="3770">_xlfn.POISSON.DIST(4,K2586,FALSE) * _xlfn.POISSON.DIST(1,L2586,FALSE)</f>
        <v>5.6345050117311285E-5</v>
      </c>
      <c r="AF2586" s="13">
        <f t="shared" ref="AF2586:AF2649" si="3771">_xlfn.POISSON.DIST(4,K2586,FALSE) * _xlfn.POISSON.DIST(2,L2586,FALSE)</f>
        <v>1.0564696896995866E-5</v>
      </c>
      <c r="AG2586" s="13">
        <f t="shared" ref="AG2586:AG2649" si="3772">_xlfn.POISSON.DIST(4,K2586,FALSE) * _xlfn.POISSON.DIST(3,L2586,FALSE)</f>
        <v>1.3205871121244835E-6</v>
      </c>
      <c r="AH2586" s="13">
        <f t="shared" ref="AH2586:AH2649" si="3773">_xlfn.POISSON.DIST(0,K2586,FALSE) * _xlfn.POISSON.DIST(4,L2586,FALSE)</f>
        <v>4.2403410726329839E-4</v>
      </c>
      <c r="AI2586" s="13">
        <f t="shared" ref="AI2586:AI2649" si="3774">_xlfn.POISSON.DIST(1,K2586,FALSE) * _xlfn.POISSON.DIST(4,L2586,FALSE)</f>
        <v>1.2268401660352305E-4</v>
      </c>
      <c r="AJ2586" s="13">
        <f t="shared" ref="AJ2586:AJ2649" si="3775">_xlfn.POISSON.DIST(2,K2586,FALSE) * _xlfn.POISSON.DIST(4,L2586,FALSE)</f>
        <v>1.7747826969762567E-5</v>
      </c>
      <c r="AK2586" s="13">
        <f t="shared" ref="AK2586:AK2649" si="3776">_xlfn.POISSON.DIST(3,K2586,FALSE) * _xlfn.POISSON.DIST(4,L2586,FALSE)</f>
        <v>1.7116348750713374E-6</v>
      </c>
      <c r="AL2586" s="13">
        <f t="shared" ref="AL2586:AL2649" si="3777">_xlfn.POISSON.DIST(5,K2586,FALSE) * _xlfn.POISSON.DIST(5,L2586,FALSE)</f>
        <v>5.3729993197188608E-10</v>
      </c>
      <c r="AM2586" s="13">
        <f t="shared" ref="AM2586:AM2649" si="3778">_xlfn.POISSON.DIST(5,K2586,FALSE) * _xlfn.POISSON.DIST(0,L2586,FALSE)</f>
        <v>8.6944415658542006E-6</v>
      </c>
      <c r="AN2586" s="13">
        <f t="shared" ref="AN2586:AN2649" si="3779">_xlfn.POISSON.DIST(5,K2586,FALSE) * _xlfn.POISSON.DIST(1,L2586,FALSE)</f>
        <v>3.260415587195325E-6</v>
      </c>
      <c r="AO2586" s="13">
        <f t="shared" ref="AO2586:AO2649" si="3780">_xlfn.POISSON.DIST(5,K2586,FALSE) * _xlfn.POISSON.DIST(2,L2586,FALSE)</f>
        <v>6.1132792259912349E-7</v>
      </c>
      <c r="AP2586" s="13">
        <f t="shared" ref="AP2586:AP2649" si="3781">_xlfn.POISSON.DIST(5,K2586,FALSE) * _xlfn.POISSON.DIST(3,L2586,FALSE)</f>
        <v>7.641599032489045E-8</v>
      </c>
      <c r="AQ2586" s="13">
        <f t="shared" ref="AQ2586:AQ2649" si="3782">_xlfn.POISSON.DIST(5,K2586,FALSE) * _xlfn.POISSON.DIST(4,L2586,FALSE)</f>
        <v>7.1639990929584788E-9</v>
      </c>
      <c r="AR2586" s="13">
        <f t="shared" ref="AR2586:AR2649" si="3783">_xlfn.POISSON.DIST(0,K2586,FALSE) * _xlfn.POISSON.DIST(5,L2586,FALSE)</f>
        <v>3.1802558044747386E-5</v>
      </c>
      <c r="AS2586" s="13">
        <f t="shared" ref="AS2586:AS2649" si="3784">_xlfn.POISSON.DIST(1,K2586,FALSE) * _xlfn.POISSON.DIST(5,L2586,FALSE)</f>
        <v>9.2013012452642316E-6</v>
      </c>
      <c r="AT2586" s="13">
        <f t="shared" ref="AT2586:AT2649" si="3785">_xlfn.POISSON.DIST(2,K2586,FALSE) * _xlfn.POISSON.DIST(5,L2586,FALSE)</f>
        <v>1.3310870227321928E-6</v>
      </c>
      <c r="AU2586" s="13">
        <f t="shared" ref="AU2586:AU2649" si="3786">_xlfn.POISSON.DIST(3,K2586,FALSE) * _xlfn.POISSON.DIST(5,L2586,FALSE)</f>
        <v>1.2837261563035034E-7</v>
      </c>
      <c r="AV2586" s="13">
        <f t="shared" ref="AV2586:AV2649" si="3787">_xlfn.POISSON.DIST(4,K2586,FALSE) * _xlfn.POISSON.DIST(5,L2586,FALSE)</f>
        <v>9.2853781321252762E-9</v>
      </c>
      <c r="AW2586" s="13">
        <f t="shared" ref="AW2586:AW2649" si="3788">_xlfn.POISSON.DIST(6,K2586,FALSE) * _xlfn.POISSON.DIST(6,L2586,FALSE)</f>
        <v>1.6193202545010635E-12</v>
      </c>
      <c r="AX2586" s="13">
        <f t="shared" ref="AX2586:AX2649" si="3789">_xlfn.POISSON.DIST(6,K2586,FALSE) * _xlfn.POISSON.DIST(0,L2586,FALSE)</f>
        <v>4.192544086873351E-7</v>
      </c>
      <c r="AY2586" s="13">
        <f t="shared" ref="AY2586:AY2649" si="3790">_xlfn.POISSON.DIST(6,K2586,FALSE) * _xlfn.POISSON.DIST(1,L2586,FALSE)</f>
        <v>1.5722040325775065E-7</v>
      </c>
      <c r="AZ2586" s="13">
        <f t="shared" ref="AZ2586:AZ2649" si="3791">_xlfn.POISSON.DIST(6,K2586,FALSE) * _xlfn.POISSON.DIST(2,L2586,FALSE)</f>
        <v>2.947882561082825E-8</v>
      </c>
      <c r="BA2586" s="13">
        <f t="shared" ref="BA2586:BA2649" si="3792">_xlfn.POISSON.DIST(6,K2586,FALSE) * _xlfn.POISSON.DIST(3,L2586,FALSE)</f>
        <v>3.6848532013535317E-9</v>
      </c>
      <c r="BB2586" s="13">
        <f t="shared" ref="BB2586:BB2649" si="3793">_xlfn.POISSON.DIST(6,K2586,FALSE) * _xlfn.POISSON.DIST(4,L2586,FALSE)</f>
        <v>3.4545498762689356E-10</v>
      </c>
      <c r="BC2586" s="13">
        <f t="shared" ref="BC2586:BC2649" si="3794">_xlfn.POISSON.DIST(6,K2586,FALSE) * _xlfn.POISSON.DIST(5,L2586,FALSE)</f>
        <v>2.5909124072017022E-11</v>
      </c>
      <c r="BD2586" s="13">
        <f t="shared" ref="BD2586:BD2649" si="3795">_xlfn.POISSON.DIST(0,K2586,FALSE) * _xlfn.POISSON.DIST(6,L2586,FALSE)</f>
        <v>1.9876598777967112E-6</v>
      </c>
      <c r="BE2586" s="13">
        <f t="shared" ref="BE2586:BE2649" si="3796">_xlfn.POISSON.DIST(1,K2586,FALSE) * _xlfn.POISSON.DIST(6,L2586,FALSE)</f>
        <v>5.7508132782901426E-7</v>
      </c>
      <c r="BF2586" s="13">
        <f t="shared" ref="BF2586:BF2649" si="3797">_xlfn.POISSON.DIST(2,K2586,FALSE) * _xlfn.POISSON.DIST(6,L2586,FALSE)</f>
        <v>8.3192938920762026E-8</v>
      </c>
      <c r="BG2586" s="13">
        <f t="shared" ref="BG2586:BG2649" si="3798">_xlfn.POISSON.DIST(3,K2586,FALSE) * _xlfn.POISSON.DIST(6,L2586,FALSE)</f>
        <v>8.0232884768968929E-9</v>
      </c>
      <c r="BH2586" s="13">
        <f t="shared" ref="BH2586:BH2649" si="3799">_xlfn.POISSON.DIST(4,K2586,FALSE) * _xlfn.POISSON.DIST(6,L2586,FALSE)</f>
        <v>5.8033613325782966E-10</v>
      </c>
      <c r="BI2586" s="13">
        <f t="shared" ref="BI2586:BI2649" si="3800">_xlfn.POISSON.DIST(5,K2586,FALSE) * _xlfn.POISSON.DIST(6,L2586,FALSE)</f>
        <v>3.3581245748242867E-11</v>
      </c>
      <c r="BJ2586" s="14">
        <f t="shared" ref="BJ2586:BJ2649" si="3801">SUM(N2586,Q2586,T2586,W2586,X2586,Y2586,AD2586,AE2586,AF2586,AG2586,AM2586,AN2586,AO2586,AP2586,AQ2586,AX2586,AY2586,AZ2586,BA2586,BB2586,BC2586)</f>
        <v>0.18174355749073862</v>
      </c>
      <c r="BK2586" s="14">
        <f t="shared" ref="BK2586:BK2649" si="3802">SUM(M2586,P2586,S2586,V2586,AC2586,AL2586,AY2586)</f>
        <v>0.57198823589645631</v>
      </c>
      <c r="BL2586" s="14">
        <f t="shared" ref="BL2586:BL2649" si="3803">SUM(O2586,R2586,U2586,AA2586,AB2586,AH2586,AI2586,AJ2586,AK2586,AR2586,AS2586,AT2586,AU2586,AV2586,BD2586,BE2586,BF2586,BG2586,BH2586,BI2586)</f>
        <v>0.24174515803506022</v>
      </c>
      <c r="BM2586" s="14">
        <f t="shared" ref="BM2586:BM2649" si="3804">SUM(S2586:BI2586)</f>
        <v>2.9945485191193496E-2</v>
      </c>
      <c r="BN2586" s="14">
        <f t="shared" ref="BN2586:BN2649" si="3805">SUM(M2586:R2586)</f>
        <v>0.97005433948975273</v>
      </c>
    </row>
    <row r="2587" spans="1:66" x14ac:dyDescent="0.25">
      <c r="A2587" t="s">
        <v>337</v>
      </c>
      <c r="B2587" t="s">
        <v>74</v>
      </c>
      <c r="C2587" t="s">
        <v>87</v>
      </c>
      <c r="D2587" s="7" t="s">
        <v>502</v>
      </c>
      <c r="E2587" s="10">
        <f>VLOOKUP(A2587,home!$A$2:$E$404,3,FALSE)</f>
        <v>1.2959000000000001</v>
      </c>
      <c r="F2587" s="10">
        <f>VLOOKUP(B2587,home!$B$2:$E$404,3,FALSE)</f>
        <v>0.57869999999999999</v>
      </c>
      <c r="G2587" s="10">
        <f>VLOOKUP(C2587,away!$B$2:$E$404,4,FALSE)</f>
        <v>1.7362</v>
      </c>
      <c r="H2587" s="10">
        <f>VLOOKUP(A2587,away!$A$2:$E$404,3,FALSE)</f>
        <v>1</v>
      </c>
      <c r="I2587" s="10">
        <f>VLOOKUP(C2587,away!$B$2:$E$404,3,FALSE)</f>
        <v>1</v>
      </c>
      <c r="J2587" s="10">
        <f>VLOOKUP(B2587,home!$B$2:$E$404,4,FALSE)</f>
        <v>1.75</v>
      </c>
      <c r="K2587" s="12">
        <f t="shared" si="3750"/>
        <v>1.302041192346</v>
      </c>
      <c r="L2587" s="12">
        <f t="shared" si="3751"/>
        <v>1.75</v>
      </c>
      <c r="M2587" s="13">
        <f t="shared" si="3752"/>
        <v>4.7262354309744091E-2</v>
      </c>
      <c r="N2587" s="13">
        <f t="shared" si="3753"/>
        <v>6.1537532158538313E-2</v>
      </c>
      <c r="O2587" s="13">
        <f t="shared" si="3754"/>
        <v>8.2709120042052151E-2</v>
      </c>
      <c r="P2587" s="13">
        <f t="shared" si="3755"/>
        <v>0.10769068127744204</v>
      </c>
      <c r="Q2587" s="13">
        <f t="shared" si="3756"/>
        <v>4.0062200872866785E-2</v>
      </c>
      <c r="R2587" s="13">
        <f t="shared" si="3757"/>
        <v>7.2370480036795651E-2</v>
      </c>
      <c r="S2587" s="13">
        <f t="shared" si="3758"/>
        <v>6.1345245086577273E-2</v>
      </c>
      <c r="T2587" s="13">
        <f t="shared" si="3759"/>
        <v>7.0108851527516863E-2</v>
      </c>
      <c r="U2587" s="13">
        <f t="shared" si="3760"/>
        <v>9.4229346117761806E-2</v>
      </c>
      <c r="V2587" s="13">
        <f t="shared" si="3761"/>
        <v>1.5531062566694245E-2</v>
      </c>
      <c r="W2587" s="13">
        <f t="shared" si="3762"/>
        <v>1.7387545264170811E-2</v>
      </c>
      <c r="X2587" s="13">
        <f t="shared" si="3763"/>
        <v>3.0428204212298915E-2</v>
      </c>
      <c r="Y2587" s="13">
        <f t="shared" si="3764"/>
        <v>2.6624678685761557E-2</v>
      </c>
      <c r="Z2587" s="13">
        <f t="shared" si="3765"/>
        <v>4.2216113354797476E-2</v>
      </c>
      <c r="AA2587" s="13">
        <f t="shared" si="3766"/>
        <v>5.4967118568694399E-2</v>
      </c>
      <c r="AB2587" s="13">
        <f t="shared" si="3767"/>
        <v>3.5784726300503417E-2</v>
      </c>
      <c r="AC2587" s="13">
        <f t="shared" si="3768"/>
        <v>2.2117903524870672E-3</v>
      </c>
      <c r="AD2587" s="13">
        <f t="shared" si="3769"/>
        <v>5.6598250419327518E-3</v>
      </c>
      <c r="AE2587" s="13">
        <f t="shared" si="3770"/>
        <v>9.9046938233823146E-3</v>
      </c>
      <c r="AF2587" s="13">
        <f t="shared" si="3771"/>
        <v>8.666607095459529E-3</v>
      </c>
      <c r="AG2587" s="13">
        <f t="shared" si="3772"/>
        <v>5.0555208056847264E-3</v>
      </c>
      <c r="AH2587" s="13">
        <f t="shared" si="3773"/>
        <v>1.8469549592723893E-2</v>
      </c>
      <c r="AI2587" s="13">
        <f t="shared" si="3774"/>
        <v>2.4048114373803792E-2</v>
      </c>
      <c r="AJ2587" s="13">
        <f t="shared" si="3775"/>
        <v>1.5655817756470243E-2</v>
      </c>
      <c r="AK2587" s="13">
        <f t="shared" si="3776"/>
        <v>6.7948398729287306E-3</v>
      </c>
      <c r="AL2587" s="13">
        <f t="shared" si="3777"/>
        <v>2.0158895034401485E-4</v>
      </c>
      <c r="AM2587" s="13">
        <f t="shared" si="3778"/>
        <v>1.4738650692135745E-3</v>
      </c>
      <c r="AN2587" s="13">
        <f t="shared" si="3779"/>
        <v>2.5792638711237552E-3</v>
      </c>
      <c r="AO2587" s="13">
        <f t="shared" si="3780"/>
        <v>2.2568558872332867E-3</v>
      </c>
      <c r="AP2587" s="13">
        <f t="shared" si="3781"/>
        <v>1.3164992675527508E-3</v>
      </c>
      <c r="AQ2587" s="13">
        <f t="shared" si="3782"/>
        <v>5.7596842955432836E-4</v>
      </c>
      <c r="AR2587" s="13">
        <f t="shared" si="3783"/>
        <v>6.46434235745336E-3</v>
      </c>
      <c r="AS2587" s="13">
        <f t="shared" si="3784"/>
        <v>8.4168400308313254E-3</v>
      </c>
      <c r="AT2587" s="13">
        <f t="shared" si="3785"/>
        <v>5.479536214764583E-3</v>
      </c>
      <c r="AU2587" s="13">
        <f t="shared" si="3786"/>
        <v>2.3781939555250551E-3</v>
      </c>
      <c r="AV2587" s="13">
        <f t="shared" si="3787"/>
        <v>7.7412662337047328E-4</v>
      </c>
      <c r="AW2587" s="13">
        <f t="shared" si="3788"/>
        <v>1.2759304311721505E-5</v>
      </c>
      <c r="AX2587" s="13">
        <f t="shared" si="3789"/>
        <v>3.198388386793268E-4</v>
      </c>
      <c r="AY2587" s="13">
        <f t="shared" si="3790"/>
        <v>5.5971796768882181E-4</v>
      </c>
      <c r="AZ2587" s="13">
        <f t="shared" si="3791"/>
        <v>4.897532217277193E-4</v>
      </c>
      <c r="BA2587" s="13">
        <f t="shared" si="3792"/>
        <v>2.8568937934116964E-4</v>
      </c>
      <c r="BB2587" s="13">
        <f t="shared" si="3793"/>
        <v>1.2498910346176169E-4</v>
      </c>
      <c r="BC2587" s="13">
        <f t="shared" si="3794"/>
        <v>4.3746186211616579E-5</v>
      </c>
      <c r="BD2587" s="13">
        <f t="shared" si="3795"/>
        <v>1.8854331875905637E-3</v>
      </c>
      <c r="BE2587" s="13">
        <f t="shared" si="3796"/>
        <v>2.4549116756591373E-3</v>
      </c>
      <c r="BF2587" s="13">
        <f t="shared" si="3797"/>
        <v>1.5981980626396703E-3</v>
      </c>
      <c r="BG2587" s="13">
        <f t="shared" si="3798"/>
        <v>6.9363990369480781E-4</v>
      </c>
      <c r="BH2587" s="13">
        <f t="shared" si="3799"/>
        <v>2.2578693181638808E-4</v>
      </c>
      <c r="BI2587" s="13">
        <f t="shared" si="3800"/>
        <v>5.8796777183671014E-5</v>
      </c>
      <c r="BJ2587" s="14">
        <f t="shared" si="3801"/>
        <v>0.28546184670940067</v>
      </c>
      <c r="BK2587" s="14">
        <f t="shared" si="3802"/>
        <v>0.23480244051097754</v>
      </c>
      <c r="BL2587" s="14">
        <f t="shared" si="3803"/>
        <v>0.43545891838226314</v>
      </c>
      <c r="BM2587" s="14">
        <f t="shared" si="3804"/>
        <v>0.58575999159662295</v>
      </c>
      <c r="BN2587" s="14">
        <f t="shared" si="3805"/>
        <v>0.41163236869743897</v>
      </c>
    </row>
    <row r="2588" spans="1:66" x14ac:dyDescent="0.25">
      <c r="A2588" t="s">
        <v>337</v>
      </c>
      <c r="B2588" t="s">
        <v>79</v>
      </c>
      <c r="C2588" t="s">
        <v>81</v>
      </c>
      <c r="D2588" t="s">
        <v>498</v>
      </c>
      <c r="E2588" s="10">
        <f>VLOOKUP(A2588,home!$A$2:$E$404,3,FALSE)</f>
        <v>1.2959000000000001</v>
      </c>
      <c r="F2588" s="10">
        <f>VLOOKUP(B2588,home!$B$2:$E$404,3,FALSE)</f>
        <v>1.5432999999999999</v>
      </c>
      <c r="G2588" s="10">
        <f>VLOOKUP(C2588,away!$B$2:$E$404,4,FALSE)</f>
        <v>2.1221000000000001</v>
      </c>
      <c r="H2588" s="10">
        <f>VLOOKUP(A2588,away!$A$2:$E$404,3,FALSE)</f>
        <v>1</v>
      </c>
      <c r="I2588" s="10">
        <f>VLOOKUP(C2588,away!$B$2:$E$404,3,FALSE)</f>
        <v>0.5</v>
      </c>
      <c r="J2588" s="10">
        <f>VLOOKUP(B2588,home!$B$2:$E$404,4,FALSE)</f>
        <v>1.6667000000000001</v>
      </c>
      <c r="K2588" s="12">
        <f t="shared" si="3750"/>
        <v>4.2441203575870006</v>
      </c>
      <c r="L2588" s="12">
        <f t="shared" si="3751"/>
        <v>0.83335000000000004</v>
      </c>
      <c r="M2588" s="13">
        <f t="shared" si="3752"/>
        <v>6.2356630792667076E-3</v>
      </c>
      <c r="N2588" s="13">
        <f t="shared" si="3753"/>
        <v>2.6464904617769475E-2</v>
      </c>
      <c r="O2588" s="13">
        <f t="shared" si="3754"/>
        <v>5.1964898271069111E-3</v>
      </c>
      <c r="P2588" s="13">
        <f t="shared" si="3755"/>
        <v>2.2054528263218194E-2</v>
      </c>
      <c r="Q2588" s="13">
        <f t="shared" si="3756"/>
        <v>5.6160120224936834E-2</v>
      </c>
      <c r="R2588" s="13">
        <f t="shared" si="3757"/>
        <v>2.1652473987097717E-3</v>
      </c>
      <c r="S2588" s="13">
        <f t="shared" si="3758"/>
        <v>1.950082175423954E-2</v>
      </c>
      <c r="T2588" s="13">
        <f t="shared" si="3759"/>
        <v>4.6801036189451119E-2</v>
      </c>
      <c r="U2588" s="13">
        <f t="shared" si="3760"/>
        <v>9.1895705640764394E-3</v>
      </c>
      <c r="V2588" s="13">
        <f t="shared" si="3761"/>
        <v>7.6634712845866119E-3</v>
      </c>
      <c r="W2588" s="13">
        <f t="shared" si="3762"/>
        <v>7.9450103177062609E-2</v>
      </c>
      <c r="X2588" s="13">
        <f t="shared" si="3763"/>
        <v>6.6209743482605138E-2</v>
      </c>
      <c r="Y2588" s="13">
        <f t="shared" si="3764"/>
        <v>2.7587944865614489E-2</v>
      </c>
      <c r="Z2588" s="13">
        <f t="shared" si="3765"/>
        <v>6.0146963990492948E-4</v>
      </c>
      <c r="AA2588" s="13">
        <f t="shared" si="3766"/>
        <v>2.552709543191034E-3</v>
      </c>
      <c r="AB2588" s="13">
        <f t="shared" si="3767"/>
        <v>5.4170032696318413E-3</v>
      </c>
      <c r="AC2588" s="13">
        <f t="shared" si="3768"/>
        <v>1.6940283845097508E-3</v>
      </c>
      <c r="AD2588" s="13">
        <f t="shared" si="3769"/>
        <v>8.4298950076539772E-2</v>
      </c>
      <c r="AE2588" s="13">
        <f t="shared" si="3770"/>
        <v>7.0250530046284426E-2</v>
      </c>
      <c r="AF2588" s="13">
        <f t="shared" si="3771"/>
        <v>2.9271639607035559E-2</v>
      </c>
      <c r="AG2588" s="13">
        <f t="shared" si="3772"/>
        <v>8.1311736221743609E-3</v>
      </c>
      <c r="AH2588" s="13">
        <f t="shared" si="3773"/>
        <v>1.2530868110369322E-4</v>
      </c>
      <c r="AI2588" s="13">
        <f t="shared" si="3774"/>
        <v>5.3182512445456187E-4</v>
      </c>
      <c r="AJ2588" s="13">
        <f t="shared" si="3775"/>
        <v>1.1285649186869235E-3</v>
      </c>
      <c r="AK2588" s="13">
        <f t="shared" si="3776"/>
        <v>1.596588448752563E-3</v>
      </c>
      <c r="AL2588" s="13">
        <f t="shared" si="3777"/>
        <v>2.3966013820783715E-4</v>
      </c>
      <c r="AM2588" s="13">
        <f t="shared" si="3778"/>
        <v>7.1554978028610522E-2</v>
      </c>
      <c r="AN2588" s="13">
        <f t="shared" si="3779"/>
        <v>5.9630340940142586E-2</v>
      </c>
      <c r="AO2588" s="13">
        <f t="shared" si="3780"/>
        <v>2.4846472311233908E-2</v>
      </c>
      <c r="AP2588" s="13">
        <f t="shared" si="3781"/>
        <v>6.9019359001889265E-3</v>
      </c>
      <c r="AQ2588" s="13">
        <f t="shared" si="3782"/>
        <v>1.4379320706056102E-3</v>
      </c>
      <c r="AR2588" s="13">
        <f t="shared" si="3783"/>
        <v>2.0885197879552561E-5</v>
      </c>
      <c r="AS2588" s="13">
        <f t="shared" si="3784"/>
        <v>8.8639293492841876E-5</v>
      </c>
      <c r="AT2588" s="13">
        <f t="shared" si="3785"/>
        <v>1.8809791499754962E-4</v>
      </c>
      <c r="AU2588" s="13">
        <f t="shared" si="3786"/>
        <v>2.6610339675358979E-4</v>
      </c>
      <c r="AV2588" s="13">
        <f t="shared" si="3787"/>
        <v>2.8234371084624027E-4</v>
      </c>
      <c r="AW2588" s="13">
        <f t="shared" si="3788"/>
        <v>2.3545528111097793E-5</v>
      </c>
      <c r="AX2588" s="13">
        <f t="shared" si="3789"/>
        <v>5.0614656489652736E-2</v>
      </c>
      <c r="AY2588" s="13">
        <f t="shared" si="3790"/>
        <v>4.2179723985652111E-2</v>
      </c>
      <c r="AZ2588" s="13">
        <f t="shared" si="3791"/>
        <v>1.7575236491721592E-2</v>
      </c>
      <c r="BA2588" s="13">
        <f t="shared" si="3792"/>
        <v>4.8821077767920631E-3</v>
      </c>
      <c r="BB2588" s="13">
        <f t="shared" si="3793"/>
        <v>1.0171261289474163E-3</v>
      </c>
      <c r="BC2588" s="13">
        <f t="shared" si="3794"/>
        <v>1.6952441191166593E-4</v>
      </c>
      <c r="BD2588" s="13">
        <f t="shared" si="3795"/>
        <v>2.9007799421541864E-6</v>
      </c>
      <c r="BE2588" s="13">
        <f t="shared" si="3796"/>
        <v>1.2311259205376624E-5</v>
      </c>
      <c r="BF2588" s="13">
        <f t="shared" si="3797"/>
        <v>2.6125232910534654E-5</v>
      </c>
      <c r="BG2588" s="13">
        <f t="shared" si="3798"/>
        <v>3.695954428076733E-5</v>
      </c>
      <c r="BH2588" s="13">
        <f t="shared" si="3799"/>
        <v>3.9215188572285706E-5</v>
      </c>
      <c r="BI2588" s="13">
        <f t="shared" si="3800"/>
        <v>3.3286796029250172E-5</v>
      </c>
      <c r="BJ2588" s="14">
        <f t="shared" si="3801"/>
        <v>0.7754361804449329</v>
      </c>
      <c r="BK2588" s="14">
        <f t="shared" si="3802"/>
        <v>9.9567896889680749E-2</v>
      </c>
      <c r="BL2588" s="14">
        <f t="shared" si="3803"/>
        <v>2.8900176090623873E-2</v>
      </c>
      <c r="BM2588" s="14">
        <f t="shared" si="3804"/>
        <v>0.74407259119659352</v>
      </c>
      <c r="BN2588" s="14">
        <f t="shared" si="3805"/>
        <v>0.11827695341100788</v>
      </c>
    </row>
    <row r="2589" spans="1:66" x14ac:dyDescent="0.25">
      <c r="A2589" t="s">
        <v>340</v>
      </c>
      <c r="B2589" t="s">
        <v>154</v>
      </c>
      <c r="C2589" t="s">
        <v>146</v>
      </c>
      <c r="D2589" t="s">
        <v>498</v>
      </c>
      <c r="E2589" s="10">
        <f>VLOOKUP(A2589,home!$A$2:$E$404,3,FALSE)</f>
        <v>1.4705999999999999</v>
      </c>
      <c r="F2589" s="10">
        <f>VLOOKUP(B2589,home!$B$2:$E$404,3,FALSE)</f>
        <v>0.83109999999999995</v>
      </c>
      <c r="G2589" s="10">
        <f>VLOOKUP(C2589,away!$B$2:$E$404,4,FALSE)</f>
        <v>0.85</v>
      </c>
      <c r="H2589" s="10">
        <f>VLOOKUP(A2589,away!$A$2:$E$404,3,FALSE)</f>
        <v>1.2646999999999999</v>
      </c>
      <c r="I2589" s="10">
        <f>VLOOKUP(C2589,away!$B$2:$E$404,3,FALSE)</f>
        <v>0.29649999999999999</v>
      </c>
      <c r="J2589" s="10">
        <f>VLOOKUP(B2589,home!$B$2:$E$404,4,FALSE)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341</v>
      </c>
      <c r="B2590" t="s">
        <v>167</v>
      </c>
      <c r="C2590" t="s">
        <v>170</v>
      </c>
      <c r="D2590" t="s">
        <v>498</v>
      </c>
      <c r="E2590" s="10">
        <f>VLOOKUP(A2590,home!$A$2:$E$404,3,FALSE)</f>
        <v>1.2188000000000001</v>
      </c>
      <c r="F2590" s="10">
        <f>VLOOKUP(B2590,home!$B$2:$E$404,3,FALSE)</f>
        <v>1.0940000000000001</v>
      </c>
      <c r="G2590" s="10">
        <f>VLOOKUP(C2590,away!$B$2:$E$404,4,FALSE)</f>
        <v>0.82050000000000001</v>
      </c>
      <c r="H2590" s="10">
        <f>VLOOKUP(A2590,away!$A$2:$E$404,3,FALSE)</f>
        <v>1</v>
      </c>
      <c r="I2590" s="10">
        <f>VLOOKUP(C2590,away!$B$2:$E$404,3,FALSE)</f>
        <v>0.75</v>
      </c>
      <c r="J2590" s="10">
        <f>VLOOKUP(B2590,home!$B$2:$E$404,4,FALSE)</f>
        <v>1</v>
      </c>
      <c r="K2590" s="12">
        <f t="shared" si="3750"/>
        <v>1.0940277876000002</v>
      </c>
      <c r="L2590" s="12">
        <f t="shared" si="3751"/>
        <v>0.75</v>
      </c>
      <c r="M2590" s="13">
        <f t="shared" si="3752"/>
        <v>0.15817902977286469</v>
      </c>
      <c r="N2590" s="13">
        <f t="shared" si="3753"/>
        <v>0.17305225398712171</v>
      </c>
      <c r="O2590" s="13">
        <f t="shared" si="3754"/>
        <v>0.11863427232964852</v>
      </c>
      <c r="P2590" s="13">
        <f t="shared" si="3755"/>
        <v>0.12978919049034129</v>
      </c>
      <c r="Q2590" s="13">
        <f t="shared" si="3756"/>
        <v>9.4661987284362023E-2</v>
      </c>
      <c r="R2590" s="13">
        <f t="shared" si="3757"/>
        <v>4.4487852123618193E-2</v>
      </c>
      <c r="S2590" s="13">
        <f t="shared" si="3758"/>
        <v>2.6623683923726819E-2</v>
      </c>
      <c r="T2590" s="13">
        <f t="shared" si="3759"/>
        <v>7.0996490463271528E-2</v>
      </c>
      <c r="U2590" s="13">
        <f t="shared" si="3760"/>
        <v>4.8670946433877982E-2</v>
      </c>
      <c r="V2590" s="13">
        <f t="shared" si="3761"/>
        <v>2.4272541684030461E-3</v>
      </c>
      <c r="W2590" s="13">
        <f t="shared" si="3762"/>
        <v>3.4520948172843319E-2</v>
      </c>
      <c r="X2590" s="13">
        <f t="shared" si="3763"/>
        <v>2.5890711129632493E-2</v>
      </c>
      <c r="Y2590" s="13">
        <f t="shared" si="3764"/>
        <v>9.7090166736121843E-3</v>
      </c>
      <c r="Z2590" s="13">
        <f t="shared" si="3765"/>
        <v>1.1121963030904548E-2</v>
      </c>
      <c r="AA2590" s="13">
        <f t="shared" si="3766"/>
        <v>1.2167736608469495E-2</v>
      </c>
      <c r="AB2590" s="13">
        <f t="shared" si="3767"/>
        <v>6.6559209809317049E-3</v>
      </c>
      <c r="AC2590" s="13">
        <f t="shared" si="3768"/>
        <v>1.2447578942816539E-4</v>
      </c>
      <c r="AD2590" s="13">
        <f t="shared" si="3769"/>
        <v>9.4417191388475076E-3</v>
      </c>
      <c r="AE2590" s="13">
        <f t="shared" si="3770"/>
        <v>7.0812893541356316E-3</v>
      </c>
      <c r="AF2590" s="13">
        <f t="shared" si="3771"/>
        <v>2.6554835078008618E-3</v>
      </c>
      <c r="AG2590" s="13">
        <f t="shared" si="3772"/>
        <v>6.6387087695021546E-4</v>
      </c>
      <c r="AH2590" s="13">
        <f t="shared" si="3773"/>
        <v>2.0853680682946028E-3</v>
      </c>
      <c r="AI2590" s="13">
        <f t="shared" si="3774"/>
        <v>2.28145061408803E-3</v>
      </c>
      <c r="AJ2590" s="13">
        <f t="shared" si="3775"/>
        <v>1.2479851839246946E-3</v>
      </c>
      <c r="AK2590" s="13">
        <f t="shared" si="3776"/>
        <v>4.5511015657557108E-4</v>
      </c>
      <c r="AL2590" s="13">
        <f t="shared" si="3777"/>
        <v>4.0853991755357813E-6</v>
      </c>
      <c r="AM2590" s="13">
        <f t="shared" si="3778"/>
        <v>2.0659006201227841E-3</v>
      </c>
      <c r="AN2590" s="13">
        <f t="shared" si="3779"/>
        <v>1.5494254650920884E-3</v>
      </c>
      <c r="AO2590" s="13">
        <f t="shared" si="3780"/>
        <v>5.8103454940953308E-4</v>
      </c>
      <c r="AP2590" s="13">
        <f t="shared" si="3781"/>
        <v>1.4525863735238327E-4</v>
      </c>
      <c r="AQ2590" s="13">
        <f t="shared" si="3782"/>
        <v>2.7235994503571863E-5</v>
      </c>
      <c r="AR2590" s="13">
        <f t="shared" si="3783"/>
        <v>3.1280521024419059E-4</v>
      </c>
      <c r="AS2590" s="13">
        <f t="shared" si="3784"/>
        <v>3.4221759211320468E-4</v>
      </c>
      <c r="AT2590" s="13">
        <f t="shared" si="3785"/>
        <v>1.8719777758870429E-4</v>
      </c>
      <c r="AU2590" s="13">
        <f t="shared" si="3786"/>
        <v>6.82665234863357E-5</v>
      </c>
      <c r="AV2590" s="13">
        <f t="shared" si="3787"/>
        <v>1.8671368414224818E-5</v>
      </c>
      <c r="AW2590" s="13">
        <f t="shared" si="3788"/>
        <v>9.3115421280714E-8</v>
      </c>
      <c r="AX2590" s="13">
        <f t="shared" si="3789"/>
        <v>3.7669211413906623E-4</v>
      </c>
      <c r="AY2590" s="13">
        <f t="shared" si="3790"/>
        <v>2.825190856042997E-4</v>
      </c>
      <c r="AZ2590" s="13">
        <f t="shared" si="3791"/>
        <v>1.0594465710161237E-4</v>
      </c>
      <c r="BA2590" s="13">
        <f t="shared" si="3792"/>
        <v>2.6486164275403092E-5</v>
      </c>
      <c r="BB2590" s="13">
        <f t="shared" si="3793"/>
        <v>4.9661558016380793E-6</v>
      </c>
      <c r="BC2590" s="13">
        <f t="shared" si="3794"/>
        <v>7.4492337024571232E-7</v>
      </c>
      <c r="BD2590" s="13">
        <f t="shared" si="3795"/>
        <v>3.9100651280523803E-5</v>
      </c>
      <c r="BE2590" s="13">
        <f t="shared" si="3796"/>
        <v>4.2777199014150565E-5</v>
      </c>
      <c r="BF2590" s="13">
        <f t="shared" si="3797"/>
        <v>2.3399722198588026E-5</v>
      </c>
      <c r="BG2590" s="13">
        <f t="shared" si="3798"/>
        <v>8.5333154357919592E-6</v>
      </c>
      <c r="BH2590" s="13">
        <f t="shared" si="3799"/>
        <v>2.333921051778101E-6</v>
      </c>
      <c r="BI2590" s="13">
        <f t="shared" si="3800"/>
        <v>5.1067489694197245E-7</v>
      </c>
      <c r="BJ2590" s="14">
        <f t="shared" si="3801"/>
        <v>0.43383997895535015</v>
      </c>
      <c r="BK2590" s="14">
        <f t="shared" si="3802"/>
        <v>0.31743023862954384</v>
      </c>
      <c r="BL2590" s="14">
        <f t="shared" si="3803"/>
        <v>0.23773245645515323</v>
      </c>
      <c r="BM2590" s="14">
        <f t="shared" si="3804"/>
        <v>0.28103762511281227</v>
      </c>
      <c r="BN2590" s="14">
        <f t="shared" si="3805"/>
        <v>0.71880458598795638</v>
      </c>
    </row>
    <row r="2591" spans="1:66" x14ac:dyDescent="0.25">
      <c r="A2591" t="s">
        <v>341</v>
      </c>
      <c r="B2591" t="s">
        <v>168</v>
      </c>
      <c r="C2591" t="s">
        <v>173</v>
      </c>
      <c r="D2591" t="s">
        <v>498</v>
      </c>
      <c r="E2591" s="10">
        <f>VLOOKUP(A2591,home!$A$2:$E$404,3,FALSE)</f>
        <v>1.2188000000000001</v>
      </c>
      <c r="F2591" s="10">
        <f>VLOOKUP(B2591,home!$B$2:$E$404,3,FALSE)</f>
        <v>1.2306999999999999</v>
      </c>
      <c r="G2591" s="10">
        <f>VLOOKUP(C2591,away!$B$2:$E$404,4,FALSE)</f>
        <v>0.82050000000000001</v>
      </c>
      <c r="H2591" s="10">
        <f>VLOOKUP(A2591,away!$A$2:$E$404,3,FALSE)</f>
        <v>1</v>
      </c>
      <c r="I2591" s="10">
        <f>VLOOKUP(C2591,away!$B$2:$E$404,3,FALSE)</f>
        <v>0.33329999999999999</v>
      </c>
      <c r="J2591" s="10">
        <f>VLOOKUP(B2591,home!$B$2:$E$404,4,FALSE)</f>
        <v>0.5</v>
      </c>
      <c r="K2591" s="12">
        <f t="shared" si="3750"/>
        <v>1.23073125978</v>
      </c>
      <c r="L2591" s="12">
        <f t="shared" si="3751"/>
        <v>0.16664999999999999</v>
      </c>
      <c r="M2591" s="13">
        <f t="shared" si="3752"/>
        <v>0.24724358362416279</v>
      </c>
      <c r="N2591" s="13">
        <f t="shared" si="3753"/>
        <v>0.30429040714628763</v>
      </c>
      <c r="O2591" s="13">
        <f t="shared" si="3754"/>
        <v>4.1203143210966728E-2</v>
      </c>
      <c r="P2591" s="13">
        <f t="shared" si="3755"/>
        <v>5.0709996350928828E-2</v>
      </c>
      <c r="Q2591" s="13">
        <f t="shared" si="3756"/>
        <v>0.18724985806305988</v>
      </c>
      <c r="R2591" s="13">
        <f t="shared" si="3757"/>
        <v>3.4332519080538023E-3</v>
      </c>
      <c r="S2591" s="13">
        <f t="shared" si="3758"/>
        <v>2.6001723606103588E-3</v>
      </c>
      <c r="T2591" s="13">
        <f t="shared" si="3759"/>
        <v>3.1205188846208928E-2</v>
      </c>
      <c r="U2591" s="13">
        <f t="shared" si="3760"/>
        <v>4.2254104459411449E-3</v>
      </c>
      <c r="V2591" s="13">
        <f t="shared" si="3761"/>
        <v>5.925543321627076E-5</v>
      </c>
      <c r="W2591" s="13">
        <f t="shared" si="3762"/>
        <v>7.6818084569191938E-2</v>
      </c>
      <c r="X2591" s="13">
        <f t="shared" si="3763"/>
        <v>1.2801733793455835E-2</v>
      </c>
      <c r="Y2591" s="13">
        <f t="shared" si="3764"/>
        <v>1.0667044683397074E-3</v>
      </c>
      <c r="Z2591" s="13">
        <f t="shared" si="3765"/>
        <v>1.9071714349238876E-4</v>
      </c>
      <c r="AA2591" s="13">
        <f t="shared" si="3766"/>
        <v>2.3472155027203062E-4</v>
      </c>
      <c r="AB2591" s="13">
        <f t="shared" si="3767"/>
        <v>1.4443957463190546E-4</v>
      </c>
      <c r="AC2591" s="13">
        <f t="shared" si="3768"/>
        <v>7.5958563770493215E-7</v>
      </c>
      <c r="AD2591" s="13">
        <f t="shared" si="3769"/>
        <v>2.363560449893206E-2</v>
      </c>
      <c r="AE2591" s="13">
        <f t="shared" si="3770"/>
        <v>3.9388734897470275E-3</v>
      </c>
      <c r="AF2591" s="13">
        <f t="shared" si="3771"/>
        <v>3.2820663353317107E-4</v>
      </c>
      <c r="AG2591" s="13">
        <f t="shared" si="3772"/>
        <v>1.8231878492767659E-5</v>
      </c>
      <c r="AH2591" s="13">
        <f t="shared" si="3773"/>
        <v>7.9457529907516428E-6</v>
      </c>
      <c r="AI2591" s="13">
        <f t="shared" si="3774"/>
        <v>9.7790865882084719E-6</v>
      </c>
      <c r="AJ2591" s="13">
        <f t="shared" si="3775"/>
        <v>6.0177137781017581E-6</v>
      </c>
      <c r="AK2591" s="13">
        <f t="shared" si="3776"/>
        <v>2.4687294863728794E-6</v>
      </c>
      <c r="AL2591" s="13">
        <f t="shared" si="3777"/>
        <v>6.2316820281633711E-9</v>
      </c>
      <c r="AM2591" s="13">
        <f t="shared" si="3778"/>
        <v>5.8178154601264929E-3</v>
      </c>
      <c r="AN2591" s="13">
        <f t="shared" si="3779"/>
        <v>9.6953894643007996E-4</v>
      </c>
      <c r="AO2591" s="13">
        <f t="shared" si="3780"/>
        <v>8.0786832711286408E-5</v>
      </c>
      <c r="AP2591" s="13">
        <f t="shared" si="3781"/>
        <v>4.4877085571119607E-6</v>
      </c>
      <c r="AQ2591" s="13">
        <f t="shared" si="3782"/>
        <v>1.8696915776067698E-7</v>
      </c>
      <c r="AR2591" s="13">
        <f t="shared" si="3783"/>
        <v>2.6483194718175256E-7</v>
      </c>
      <c r="AS2591" s="13">
        <f t="shared" si="3784"/>
        <v>3.2593695598498871E-7</v>
      </c>
      <c r="AT2591" s="13">
        <f t="shared" si="3785"/>
        <v>2.0057040022413182E-7</v>
      </c>
      <c r="AU2591" s="13">
        <f t="shared" si="3786"/>
        <v>8.2282753780808153E-8</v>
      </c>
      <c r="AV2591" s="13">
        <f t="shared" si="3787"/>
        <v>2.5316989304705416E-8</v>
      </c>
      <c r="AW2591" s="13">
        <f t="shared" si="3788"/>
        <v>3.5503513520752704E-11</v>
      </c>
      <c r="AX2591" s="13">
        <f t="shared" si="3789"/>
        <v>1.1933612250681742E-3</v>
      </c>
      <c r="AY2591" s="13">
        <f t="shared" si="3790"/>
        <v>1.9887364815761121E-4</v>
      </c>
      <c r="AZ2591" s="13">
        <f t="shared" si="3791"/>
        <v>1.6571146732732953E-5</v>
      </c>
      <c r="BA2591" s="13">
        <f t="shared" si="3792"/>
        <v>9.2052720100331583E-7</v>
      </c>
      <c r="BB2591" s="13">
        <f t="shared" si="3793"/>
        <v>3.8351464511800626E-8</v>
      </c>
      <c r="BC2591" s="13">
        <f t="shared" si="3794"/>
        <v>1.2782543121783162E-9</v>
      </c>
      <c r="BD2591" s="13">
        <f t="shared" si="3795"/>
        <v>7.3557073329731712E-9</v>
      </c>
      <c r="BE2591" s="13">
        <f t="shared" si="3796"/>
        <v>9.052898952483054E-9</v>
      </c>
      <c r="BF2591" s="13">
        <f t="shared" si="3797"/>
        <v>5.5708428662252572E-9</v>
      </c>
      <c r="BG2591" s="13">
        <f t="shared" si="3798"/>
        <v>2.2854034862619448E-9</v>
      </c>
      <c r="BH2591" s="13">
        <f t="shared" si="3799"/>
        <v>7.0317937793819233E-10</v>
      </c>
      <c r="BI2591" s="13">
        <f t="shared" si="3800"/>
        <v>1.7308496833223749E-10</v>
      </c>
      <c r="BJ2591" s="14">
        <f t="shared" si="3801"/>
        <v>0.64963547548110989</v>
      </c>
      <c r="BK2591" s="14">
        <f t="shared" si="3802"/>
        <v>0.30081264723439566</v>
      </c>
      <c r="BL2591" s="14">
        <f t="shared" si="3803"/>
        <v>4.9268102052872513E-2</v>
      </c>
      <c r="BM2591" s="14">
        <f t="shared" si="3804"/>
        <v>0.16557782799575668</v>
      </c>
      <c r="BN2591" s="14">
        <f t="shared" si="3805"/>
        <v>0.83413024030345961</v>
      </c>
    </row>
    <row r="2592" spans="1:66" x14ac:dyDescent="0.25">
      <c r="A2592" t="s">
        <v>341</v>
      </c>
      <c r="B2592" t="s">
        <v>169</v>
      </c>
      <c r="C2592" t="s">
        <v>487</v>
      </c>
      <c r="D2592" t="s">
        <v>498</v>
      </c>
      <c r="E2592" s="10">
        <f>VLOOKUP(A2592,home!$A$2:$E$404,3,FALSE)</f>
        <v>1.2188000000000001</v>
      </c>
      <c r="F2592" s="10">
        <f>VLOOKUP(B2592,home!$B$2:$E$404,3,FALSE)</f>
        <v>1.0256000000000001</v>
      </c>
      <c r="G2592" s="10">
        <f>VLOOKUP(C2592,away!$B$2:$E$404,4,FALSE)</f>
        <v>0.27350000000000002</v>
      </c>
      <c r="H2592" s="10">
        <f>VLOOKUP(A2592,away!$A$2:$E$404,3,FALSE)</f>
        <v>1</v>
      </c>
      <c r="I2592" s="10">
        <f>VLOOKUP(C2592,away!$B$2:$E$404,3,FALSE)</f>
        <v>1</v>
      </c>
      <c r="J2592" s="10">
        <f>VLOOKUP(B2592,home!$B$2:$E$404,4,FALSE)</f>
        <v>1.75</v>
      </c>
      <c r="K2592" s="12">
        <f t="shared" si="3750"/>
        <v>0.34187535008000008</v>
      </c>
      <c r="L2592" s="12">
        <f t="shared" si="3751"/>
        <v>1.75</v>
      </c>
      <c r="M2592" s="13">
        <f t="shared" si="3752"/>
        <v>0.12345539650149467</v>
      </c>
      <c r="N2592" s="13">
        <f t="shared" si="3753"/>
        <v>4.2206356898213712E-2</v>
      </c>
      <c r="O2592" s="13">
        <f t="shared" si="3754"/>
        <v>0.21604694387761567</v>
      </c>
      <c r="P2592" s="13">
        <f t="shared" si="3755"/>
        <v>7.3861124571873979E-2</v>
      </c>
      <c r="Q2592" s="13">
        <f t="shared" si="3756"/>
        <v>7.2146565200891183E-3</v>
      </c>
      <c r="R2592" s="13">
        <f t="shared" si="3757"/>
        <v>0.18904107589291377</v>
      </c>
      <c r="S2592" s="13">
        <f t="shared" si="3758"/>
        <v>1.1047442796386465E-2</v>
      </c>
      <c r="T2592" s="13">
        <f t="shared" si="3759"/>
        <v>1.2625648910155956E-2</v>
      </c>
      <c r="U2592" s="13">
        <f t="shared" si="3760"/>
        <v>6.4628484000389758E-2</v>
      </c>
      <c r="V2592" s="13">
        <f t="shared" si="3761"/>
        <v>7.3438718373677208E-4</v>
      </c>
      <c r="W2592" s="13">
        <f t="shared" si="3762"/>
        <v>8.2217107450414104E-4</v>
      </c>
      <c r="X2592" s="13">
        <f t="shared" si="3763"/>
        <v>1.4387993803822467E-3</v>
      </c>
      <c r="Y2592" s="13">
        <f t="shared" si="3764"/>
        <v>1.2589494578344662E-3</v>
      </c>
      <c r="Z2592" s="13">
        <f t="shared" si="3765"/>
        <v>0.11027396093753306</v>
      </c>
      <c r="AA2592" s="13">
        <f t="shared" si="3766"/>
        <v>3.769994900022737E-2</v>
      </c>
      <c r="AB2592" s="13">
        <f t="shared" si="3767"/>
        <v>6.4443416312254392E-3</v>
      </c>
      <c r="AC2592" s="13">
        <f t="shared" si="3768"/>
        <v>2.7460658261561234E-5</v>
      </c>
      <c r="AD2592" s="13">
        <f t="shared" si="3769"/>
        <v>7.0270005980438234E-5</v>
      </c>
      <c r="AE2592" s="13">
        <f t="shared" si="3770"/>
        <v>1.2297251046576691E-4</v>
      </c>
      <c r="AF2592" s="13">
        <f t="shared" si="3771"/>
        <v>1.0760094665754607E-4</v>
      </c>
      <c r="AG2592" s="13">
        <f t="shared" si="3772"/>
        <v>6.2767218883568555E-5</v>
      </c>
      <c r="AH2592" s="13">
        <f t="shared" si="3773"/>
        <v>4.8244857910170698E-2</v>
      </c>
      <c r="AI2592" s="13">
        <f t="shared" si="3774"/>
        <v>1.649372768759947E-2</v>
      </c>
      <c r="AJ2592" s="13">
        <f t="shared" si="3775"/>
        <v>2.8193994636611288E-3</v>
      </c>
      <c r="AK2592" s="13">
        <f t="shared" si="3776"/>
        <v>3.2129439288483769E-4</v>
      </c>
      <c r="AL2592" s="13">
        <f t="shared" si="3777"/>
        <v>6.571685509618943E-7</v>
      </c>
      <c r="AM2592" s="13">
        <f t="shared" si="3778"/>
        <v>4.8047165789372035E-6</v>
      </c>
      <c r="AN2592" s="13">
        <f t="shared" si="3779"/>
        <v>8.4082540131401047E-6</v>
      </c>
      <c r="AO2592" s="13">
        <f t="shared" si="3780"/>
        <v>7.3572222614975944E-6</v>
      </c>
      <c r="AP2592" s="13">
        <f t="shared" si="3781"/>
        <v>4.2917129858735975E-6</v>
      </c>
      <c r="AQ2592" s="13">
        <f t="shared" si="3782"/>
        <v>1.8776244313196984E-6</v>
      </c>
      <c r="AR2592" s="13">
        <f t="shared" si="3783"/>
        <v>1.688570026855974E-2</v>
      </c>
      <c r="AS2592" s="13">
        <f t="shared" si="3784"/>
        <v>5.7728046906598126E-3</v>
      </c>
      <c r="AT2592" s="13">
        <f t="shared" si="3785"/>
        <v>9.8678981228139478E-4</v>
      </c>
      <c r="AU2592" s="13">
        <f t="shared" si="3786"/>
        <v>1.1245303750969316E-4</v>
      </c>
      <c r="AV2592" s="13">
        <f t="shared" si="3787"/>
        <v>9.6112303915464305E-6</v>
      </c>
      <c r="AW2592" s="13">
        <f t="shared" si="3788"/>
        <v>1.0921445131608666E-8</v>
      </c>
      <c r="AX2592" s="13">
        <f t="shared" si="3789"/>
        <v>2.7376902707655607E-7</v>
      </c>
      <c r="AY2592" s="13">
        <f t="shared" si="3790"/>
        <v>4.7909579738397305E-7</v>
      </c>
      <c r="AZ2592" s="13">
        <f t="shared" si="3791"/>
        <v>4.1920882271097661E-7</v>
      </c>
      <c r="BA2592" s="13">
        <f t="shared" si="3792"/>
        <v>2.4453847991473643E-7</v>
      </c>
      <c r="BB2592" s="13">
        <f t="shared" si="3793"/>
        <v>1.0698558496269715E-7</v>
      </c>
      <c r="BC2592" s="13">
        <f t="shared" si="3794"/>
        <v>3.744495473694399E-8</v>
      </c>
      <c r="BD2592" s="13">
        <f t="shared" si="3795"/>
        <v>4.9249959116632585E-3</v>
      </c>
      <c r="BE2592" s="13">
        <f t="shared" si="3796"/>
        <v>1.6837347014424457E-3</v>
      </c>
      <c r="BF2592" s="13">
        <f t="shared" si="3797"/>
        <v>2.8781369524874024E-4</v>
      </c>
      <c r="BG2592" s="13">
        <f t="shared" si="3798"/>
        <v>3.2798802606993846E-5</v>
      </c>
      <c r="BH2592" s="13">
        <f t="shared" si="3799"/>
        <v>2.8032755308677093E-6</v>
      </c>
      <c r="BI2592" s="13">
        <f t="shared" si="3800"/>
        <v>1.9167416069721921E-7</v>
      </c>
      <c r="BJ2592" s="14">
        <f t="shared" si="3801"/>
        <v>6.5958493496104484E-2</v>
      </c>
      <c r="BK2592" s="14">
        <f t="shared" si="3802"/>
        <v>0.20912694797610185</v>
      </c>
      <c r="BL2592" s="14">
        <f t="shared" si="3803"/>
        <v>0.6124397709567434</v>
      </c>
      <c r="BM2592" s="14">
        <f t="shared" si="3804"/>
        <v>0.34597315092992947</v>
      </c>
      <c r="BN2592" s="14">
        <f t="shared" si="3805"/>
        <v>0.6518255542622009</v>
      </c>
    </row>
    <row r="2593" spans="1:66" x14ac:dyDescent="0.25">
      <c r="A2593" t="s">
        <v>341</v>
      </c>
      <c r="B2593" t="s">
        <v>175</v>
      </c>
      <c r="C2593" t="s">
        <v>174</v>
      </c>
      <c r="D2593" t="s">
        <v>498</v>
      </c>
      <c r="E2593" s="10">
        <f>VLOOKUP(A2593,home!$A$2:$E$404,3,FALSE)</f>
        <v>1.2188000000000001</v>
      </c>
      <c r="F2593" s="10">
        <f>VLOOKUP(B2593,home!$B$2:$E$404,3,FALSE)</f>
        <v>1.0940000000000001</v>
      </c>
      <c r="G2593" s="10">
        <f>VLOOKUP(C2593,away!$B$2:$E$404,4,FALSE)</f>
        <v>0.61539999999999995</v>
      </c>
      <c r="H2593" s="10">
        <f>VLOOKUP(A2593,away!$A$2:$E$404,3,FALSE)</f>
        <v>1</v>
      </c>
      <c r="I2593" s="10">
        <f>VLOOKUP(C2593,away!$B$2:$E$404,3,FALSE)</f>
        <v>1.75</v>
      </c>
      <c r="J2593" s="10">
        <f>VLOOKUP(B2593,home!$B$2:$E$404,4,FALSE)</f>
        <v>0.66669999999999996</v>
      </c>
      <c r="K2593" s="12">
        <f t="shared" si="3750"/>
        <v>0.82055417488000015</v>
      </c>
      <c r="L2593" s="12">
        <f t="shared" si="3751"/>
        <v>1.166725</v>
      </c>
      <c r="M2593" s="13">
        <f t="shared" si="3752"/>
        <v>0.13706785622261672</v>
      </c>
      <c r="N2593" s="13">
        <f t="shared" si="3753"/>
        <v>0.11247160166531973</v>
      </c>
      <c r="O2593" s="13">
        <f t="shared" si="3754"/>
        <v>0.15992049455133248</v>
      </c>
      <c r="P2593" s="13">
        <f t="shared" si="3755"/>
        <v>0.13122342945297016</v>
      </c>
      <c r="Q2593" s="13">
        <f t="shared" si="3756"/>
        <v>4.6144521150959246E-2</v>
      </c>
      <c r="R2593" s="13">
        <f t="shared" si="3757"/>
        <v>9.329161950270172E-2</v>
      </c>
      <c r="S2593" s="13">
        <f t="shared" si="3758"/>
        <v>3.1407050697268714E-2</v>
      </c>
      <c r="T2593" s="13">
        <f t="shared" si="3759"/>
        <v>5.3837966439852926E-2</v>
      </c>
      <c r="U2593" s="13">
        <f t="shared" si="3760"/>
        <v>7.6550827864258333E-2</v>
      </c>
      <c r="V2593" s="13">
        <f t="shared" si="3761"/>
        <v>3.3408764056940968E-3</v>
      </c>
      <c r="W2593" s="13">
        <f t="shared" si="3762"/>
        <v>1.2621359826086026E-2</v>
      </c>
      <c r="X2593" s="13">
        <f t="shared" si="3763"/>
        <v>1.4725656043090219E-2</v>
      </c>
      <c r="Y2593" s="13">
        <f t="shared" si="3764"/>
        <v>8.5903955234372213E-3</v>
      </c>
      <c r="Z2593" s="13">
        <f t="shared" si="3765"/>
        <v>3.6281888254763216E-2</v>
      </c>
      <c r="AA2593" s="13">
        <f t="shared" si="3766"/>
        <v>2.97712548799756E-2</v>
      </c>
      <c r="AB2593" s="13">
        <f t="shared" si="3767"/>
        <v>1.2214463741590279E-2</v>
      </c>
      <c r="AC2593" s="13">
        <f t="shared" si="3768"/>
        <v>1.9990156309043251E-4</v>
      </c>
      <c r="AD2593" s="13">
        <f t="shared" si="3769"/>
        <v>2.5891273744893997E-3</v>
      </c>
      <c r="AE2593" s="13">
        <f t="shared" si="3770"/>
        <v>3.0207996360011452E-3</v>
      </c>
      <c r="AF2593" s="13">
        <f t="shared" si="3771"/>
        <v>1.7622212276567186E-3</v>
      </c>
      <c r="AG2593" s="13">
        <f t="shared" si="3772"/>
        <v>6.8534252061259484E-4</v>
      </c>
      <c r="AH2593" s="13">
        <f t="shared" si="3773"/>
        <v>1.0582746518509658E-2</v>
      </c>
      <c r="AI2593" s="13">
        <f t="shared" si="3774"/>
        <v>8.6837168374598855E-3</v>
      </c>
      <c r="AJ2593" s="13">
        <f t="shared" si="3775"/>
        <v>3.5627300522267308E-3</v>
      </c>
      <c r="AK2593" s="13">
        <f t="shared" si="3776"/>
        <v>9.7447100610836162E-4</v>
      </c>
      <c r="AL2593" s="13">
        <f t="shared" si="3777"/>
        <v>7.6551189708933417E-6</v>
      </c>
      <c r="AM2593" s="13">
        <f t="shared" si="3778"/>
        <v>4.249038552866743E-4</v>
      </c>
      <c r="AN2593" s="13">
        <f t="shared" si="3779"/>
        <v>4.9574595055934512E-4</v>
      </c>
      <c r="AO2593" s="13">
        <f t="shared" si="3780"/>
        <v>2.8919959708317605E-4</v>
      </c>
      <c r="AP2593" s="13">
        <f t="shared" si="3781"/>
        <v>1.124721333022895E-4</v>
      </c>
      <c r="AQ2593" s="13">
        <f t="shared" si="3782"/>
        <v>3.2806012431778443E-5</v>
      </c>
      <c r="AR2593" s="13">
        <f t="shared" si="3783"/>
        <v>2.4694309863616368E-3</v>
      </c>
      <c r="AS2593" s="13">
        <f t="shared" si="3784"/>
        <v>2.0263019054370776E-3</v>
      </c>
      <c r="AT2593" s="13">
        <f t="shared" si="3785"/>
        <v>8.3134524403684666E-4</v>
      </c>
      <c r="AU2593" s="13">
        <f t="shared" si="3786"/>
        <v>2.2738793692035571E-4</v>
      </c>
      <c r="AV2593" s="13">
        <f t="shared" si="3787"/>
        <v>4.6646030239336988E-5</v>
      </c>
      <c r="AW2593" s="13">
        <f t="shared" si="3788"/>
        <v>2.0357535795985225E-7</v>
      </c>
      <c r="AX2593" s="13">
        <f t="shared" si="3789"/>
        <v>5.8109438729681296E-5</v>
      </c>
      <c r="AY2593" s="13">
        <f t="shared" si="3790"/>
        <v>6.779773490188742E-5</v>
      </c>
      <c r="AZ2593" s="13">
        <f t="shared" si="3791"/>
        <v>3.9550656126702306E-5</v>
      </c>
      <c r="BA2593" s="13">
        <f t="shared" si="3792"/>
        <v>1.5381579756475582E-5</v>
      </c>
      <c r="BB2593" s="13">
        <f t="shared" si="3793"/>
        <v>4.4865184103434954E-6</v>
      </c>
      <c r="BC2593" s="13">
        <f t="shared" si="3794"/>
        <v>1.0469066384616031E-6</v>
      </c>
      <c r="BD2593" s="13">
        <f t="shared" si="3795"/>
        <v>4.8019114459379661E-4</v>
      </c>
      <c r="BE2593" s="13">
        <f t="shared" si="3796"/>
        <v>3.9402284843684558E-4</v>
      </c>
      <c r="BF2593" s="13">
        <f t="shared" si="3797"/>
        <v>1.6165854664148161E-4</v>
      </c>
      <c r="BG2593" s="13">
        <f t="shared" si="3798"/>
        <v>4.421653178390032E-5</v>
      </c>
      <c r="BH2593" s="13">
        <f t="shared" si="3799"/>
        <v>9.0705149384984048E-6</v>
      </c>
      <c r="BI2593" s="13">
        <f t="shared" si="3800"/>
        <v>1.4885697802192554E-6</v>
      </c>
      <c r="BJ2593" s="14">
        <f t="shared" si="3801"/>
        <v>0.25799049179073208</v>
      </c>
      <c r="BK2593" s="14">
        <f t="shared" si="3802"/>
        <v>0.30331456719551292</v>
      </c>
      <c r="BL2593" s="14">
        <f t="shared" si="3803"/>
        <v>0.40224408521333305</v>
      </c>
      <c r="BM2593" s="14">
        <f t="shared" si="3804"/>
        <v>0.31964391574889722</v>
      </c>
      <c r="BN2593" s="14">
        <f t="shared" si="3805"/>
        <v>0.68011952254590002</v>
      </c>
    </row>
    <row r="2594" spans="1:66" x14ac:dyDescent="0.25">
      <c r="A2594" t="s">
        <v>341</v>
      </c>
      <c r="B2594" t="s">
        <v>415</v>
      </c>
      <c r="C2594" t="s">
        <v>171</v>
      </c>
      <c r="D2594" t="s">
        <v>498</v>
      </c>
      <c r="E2594" s="10">
        <f>VLOOKUP(A2594,home!$A$2:$E$404,3,FALSE)</f>
        <v>1.2188000000000001</v>
      </c>
      <c r="F2594" s="10">
        <f>VLOOKUP(B2594,home!$B$2:$E$404,3,FALSE)</f>
        <v>0.27350000000000002</v>
      </c>
      <c r="G2594" s="10">
        <f>VLOOKUP(C2594,away!$B$2:$E$404,4,FALSE)</f>
        <v>1.2306999999999999</v>
      </c>
      <c r="H2594" s="10">
        <f>VLOOKUP(A2594,away!$A$2:$E$404,3,FALSE)</f>
        <v>1</v>
      </c>
      <c r="I2594" s="10">
        <f>VLOOKUP(C2594,away!$B$2:$E$404,3,FALSE)</f>
        <v>1</v>
      </c>
      <c r="J2594" s="10">
        <f>VLOOKUP(B2594,home!$B$2:$E$404,4,FALSE)</f>
        <v>0.33329999999999999</v>
      </c>
      <c r="K2594" s="12">
        <f t="shared" si="3750"/>
        <v>0.41024375326000007</v>
      </c>
      <c r="L2594" s="12">
        <f t="shared" si="3751"/>
        <v>0.33329999999999999</v>
      </c>
      <c r="M2594" s="13">
        <f t="shared" si="3752"/>
        <v>0.47542613383473137</v>
      </c>
      <c r="N2594" s="13">
        <f t="shared" si="3753"/>
        <v>0.19504060154225128</v>
      </c>
      <c r="O2594" s="13">
        <f t="shared" si="3754"/>
        <v>0.15845953040711597</v>
      </c>
      <c r="P2594" s="13">
        <f t="shared" si="3755"/>
        <v>6.5007032494032349E-2</v>
      </c>
      <c r="Q2594" s="13">
        <f t="shared" si="3756"/>
        <v>4.000709420739066E-2</v>
      </c>
      <c r="R2594" s="13">
        <f t="shared" si="3757"/>
        <v>2.6407280742345874E-2</v>
      </c>
      <c r="S2594" s="13">
        <f t="shared" si="3758"/>
        <v>2.2221718438122291E-3</v>
      </c>
      <c r="T2594" s="13">
        <f t="shared" si="3759"/>
        <v>1.3334364499323308E-2</v>
      </c>
      <c r="U2594" s="13">
        <f t="shared" si="3760"/>
        <v>1.083342196513049E-2</v>
      </c>
      <c r="V2594" s="13">
        <f t="shared" si="3761"/>
        <v>3.3760776088239438E-5</v>
      </c>
      <c r="W2594" s="13">
        <f t="shared" si="3762"/>
        <v>5.4708868282221188E-3</v>
      </c>
      <c r="X2594" s="13">
        <f t="shared" si="3763"/>
        <v>1.8234465798464324E-3</v>
      </c>
      <c r="Y2594" s="13">
        <f t="shared" si="3764"/>
        <v>3.0387737253140793E-4</v>
      </c>
      <c r="Z2594" s="13">
        <f t="shared" si="3765"/>
        <v>2.9338488904746278E-3</v>
      </c>
      <c r="AA2594" s="13">
        <f t="shared" si="3766"/>
        <v>1.203593180325998E-3</v>
      </c>
      <c r="AB2594" s="13">
        <f t="shared" si="3767"/>
        <v>2.4688329184753874E-4</v>
      </c>
      <c r="AC2594" s="13">
        <f t="shared" si="3768"/>
        <v>2.8851588501375533E-7</v>
      </c>
      <c r="AD2594" s="13">
        <f t="shared" si="3769"/>
        <v>5.6109928651763461E-4</v>
      </c>
      <c r="AE2594" s="13">
        <f t="shared" si="3770"/>
        <v>1.8701439219632763E-4</v>
      </c>
      <c r="AF2594" s="13">
        <f t="shared" si="3771"/>
        <v>3.1165948459517993E-5</v>
      </c>
      <c r="AG2594" s="13">
        <f t="shared" si="3772"/>
        <v>3.4625368738524511E-6</v>
      </c>
      <c r="AH2594" s="13">
        <f t="shared" si="3773"/>
        <v>2.4446295879879826E-4</v>
      </c>
      <c r="AI2594" s="13">
        <f t="shared" si="3774"/>
        <v>1.0028940175066374E-4</v>
      </c>
      <c r="AJ2594" s="13">
        <f t="shared" si="3775"/>
        <v>2.0571550293196156E-5</v>
      </c>
      <c r="AK2594" s="13">
        <f t="shared" si="3776"/>
        <v>2.8131166675525499E-6</v>
      </c>
      <c r="AL2594" s="13">
        <f t="shared" si="3777"/>
        <v>1.5780000447895907E-9</v>
      </c>
      <c r="AM2594" s="13">
        <f t="shared" si="3778"/>
        <v>4.6037495450500518E-5</v>
      </c>
      <c r="AN2594" s="13">
        <f t="shared" si="3779"/>
        <v>1.5344297233651826E-5</v>
      </c>
      <c r="AO2594" s="13">
        <f t="shared" si="3780"/>
        <v>2.5571271339880763E-6</v>
      </c>
      <c r="AP2594" s="13">
        <f t="shared" si="3781"/>
        <v>2.8409682458607541E-7</v>
      </c>
      <c r="AQ2594" s="13">
        <f t="shared" si="3782"/>
        <v>2.3672367908634722E-8</v>
      </c>
      <c r="AR2594" s="13">
        <f t="shared" si="3783"/>
        <v>1.6295900833527896E-5</v>
      </c>
      <c r="AS2594" s="13">
        <f t="shared" si="3784"/>
        <v>6.6852915206992459E-6</v>
      </c>
      <c r="AT2594" s="13">
        <f t="shared" si="3785"/>
        <v>1.371299542544456E-6</v>
      </c>
      <c r="AU2594" s="13">
        <f t="shared" si="3786"/>
        <v>1.8752235705905299E-7</v>
      </c>
      <c r="AV2594" s="13">
        <f t="shared" si="3787"/>
        <v>1.9232468895016934E-8</v>
      </c>
      <c r="AW2594" s="13">
        <f t="shared" si="3788"/>
        <v>5.9935178199335972E-12</v>
      </c>
      <c r="AX2594" s="13">
        <f t="shared" si="3789"/>
        <v>3.1477658207172529E-6</v>
      </c>
      <c r="AY2594" s="13">
        <f t="shared" si="3790"/>
        <v>1.0491503480450604E-6</v>
      </c>
      <c r="AZ2594" s="13">
        <f t="shared" si="3791"/>
        <v>1.7484090550170931E-7</v>
      </c>
      <c r="BA2594" s="13">
        <f t="shared" si="3792"/>
        <v>1.9424824601239915E-8</v>
      </c>
      <c r="BB2594" s="13">
        <f t="shared" si="3793"/>
        <v>1.6185735098983149E-9</v>
      </c>
      <c r="BC2594" s="13">
        <f t="shared" si="3794"/>
        <v>1.0789411016982169E-10</v>
      </c>
      <c r="BD2594" s="13">
        <f t="shared" si="3795"/>
        <v>9.0523729130247482E-7</v>
      </c>
      <c r="BE2594" s="13">
        <f t="shared" si="3796"/>
        <v>3.713679439748432E-7</v>
      </c>
      <c r="BF2594" s="13">
        <f t="shared" si="3797"/>
        <v>7.6175689588344549E-8</v>
      </c>
      <c r="BG2594" s="13">
        <f t="shared" si="3798"/>
        <v>1.0416866934630397E-8</v>
      </c>
      <c r="BH2594" s="13">
        <f t="shared" si="3799"/>
        <v>1.068363647118191E-9</v>
      </c>
      <c r="BI2594" s="13">
        <f t="shared" si="3800"/>
        <v>8.7657902488061792E-11</v>
      </c>
      <c r="BJ2594" s="14">
        <f t="shared" si="3801"/>
        <v>0.25683165279098957</v>
      </c>
      <c r="BK2594" s="14">
        <f t="shared" si="3802"/>
        <v>0.5426904381928972</v>
      </c>
      <c r="BL2594" s="14">
        <f t="shared" si="3803"/>
        <v>0.19754477021481218</v>
      </c>
      <c r="BM2594" s="14">
        <f t="shared" si="3804"/>
        <v>3.9651987716951706E-2</v>
      </c>
      <c r="BN2594" s="14">
        <f t="shared" si="3805"/>
        <v>0.96034767322786752</v>
      </c>
    </row>
    <row r="2595" spans="1:66" x14ac:dyDescent="0.25">
      <c r="A2595" t="s">
        <v>345</v>
      </c>
      <c r="B2595" t="s">
        <v>239</v>
      </c>
      <c r="C2595" t="s">
        <v>244</v>
      </c>
      <c r="D2595" t="s">
        <v>498</v>
      </c>
      <c r="E2595" s="10">
        <f>VLOOKUP(A2595,home!$A$2:$E$404,3,FALSE)</f>
        <v>1.5690999999999999</v>
      </c>
      <c r="F2595" s="10">
        <f>VLOOKUP(B2595,home!$B$2:$E$404,3,FALSE)</f>
        <v>1.4658</v>
      </c>
      <c r="G2595" s="10">
        <f>VLOOKUP(C2595,away!$B$2:$E$404,4,FALSE)</f>
        <v>1.5295000000000001</v>
      </c>
      <c r="H2595" s="10">
        <f>VLOOKUP(A2595,away!$A$2:$E$404,3,FALSE)</f>
        <v>1.1701999999999999</v>
      </c>
      <c r="I2595" s="10">
        <f>VLOOKUP(C2595,away!$B$2:$E$404,3,FALSE)</f>
        <v>1.1109</v>
      </c>
      <c r="J2595" s="10">
        <f>VLOOKUP(B2595,home!$B$2:$E$404,4,FALSE)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345</v>
      </c>
      <c r="B2596" t="s">
        <v>236</v>
      </c>
      <c r="C2596" t="s">
        <v>243</v>
      </c>
      <c r="D2596" t="s">
        <v>498</v>
      </c>
      <c r="E2596" s="10">
        <f>VLOOKUP(A2596,home!$A$2:$E$404,3,FALSE)</f>
        <v>1.5690999999999999</v>
      </c>
      <c r="F2596" s="10">
        <f>VLOOKUP(B2596,home!$B$2:$E$404,3,FALSE)</f>
        <v>0.76480000000000004</v>
      </c>
      <c r="G2596" s="10">
        <f>VLOOKUP(C2596,away!$B$2:$E$404,4,FALSE)</f>
        <v>1.2166999999999999</v>
      </c>
      <c r="H2596" s="10">
        <f>VLOOKUP(A2596,away!$A$2:$E$404,3,FALSE)</f>
        <v>1.1701999999999999</v>
      </c>
      <c r="I2596" s="10">
        <f>VLOOKUP(C2596,away!$B$2:$E$404,3,FALSE)</f>
        <v>0.77690000000000003</v>
      </c>
      <c r="J2596" s="10">
        <f>VLOOKUP(B2596,home!$B$2:$E$404,4,FALSE)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346</v>
      </c>
      <c r="B2597" t="s">
        <v>258</v>
      </c>
      <c r="C2597" t="s">
        <v>246</v>
      </c>
      <c r="D2597" t="s">
        <v>498</v>
      </c>
      <c r="E2597" s="10">
        <f>VLOOKUP(A2597,home!$A$2:$E$404,3,FALSE)</f>
        <v>1.254</v>
      </c>
      <c r="F2597" s="10">
        <f>VLOOKUP(B2597,home!$B$2:$E$404,3,FALSE)</f>
        <v>0.74760000000000004</v>
      </c>
      <c r="G2597" s="10">
        <f>VLOOKUP(C2597,away!$B$2:$E$404,4,FALSE)</f>
        <v>1.8441000000000001</v>
      </c>
      <c r="H2597" s="10">
        <f>VLOOKUP(A2597,away!$A$2:$E$404,3,FALSE)</f>
        <v>0.9476</v>
      </c>
      <c r="I2597" s="10">
        <f>VLOOKUP(C2597,away!$B$2:$E$404,3,FALSE)</f>
        <v>0.59360000000000002</v>
      </c>
      <c r="J2597" s="10">
        <f>VLOOKUP(B2597,home!$B$2:$E$404,4,FALSE)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346</v>
      </c>
      <c r="B2598" t="s">
        <v>257</v>
      </c>
      <c r="C2598" t="s">
        <v>248</v>
      </c>
      <c r="D2598" t="s">
        <v>498</v>
      </c>
      <c r="E2598" s="10">
        <f>VLOOKUP(A2598,home!$A$2:$E$404,3,FALSE)</f>
        <v>1.254</v>
      </c>
      <c r="F2598" s="10">
        <f>VLOOKUP(B2598,home!$B$2:$E$404,3,FALSE)</f>
        <v>1.6447000000000001</v>
      </c>
      <c r="G2598" s="10">
        <f>VLOOKUP(C2598,away!$B$2:$E$404,4,FALSE)</f>
        <v>0.47849999999999998</v>
      </c>
      <c r="H2598" s="10">
        <f>VLOOKUP(A2598,away!$A$2:$E$404,3,FALSE)</f>
        <v>0.9476</v>
      </c>
      <c r="I2598" s="10">
        <f>VLOOKUP(C2598,away!$B$2:$E$404,3,FALSE)</f>
        <v>0.84419999999999995</v>
      </c>
      <c r="J2598" s="10">
        <f>VLOOKUP(B2598,home!$B$2:$E$404,4,FALSE)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337</v>
      </c>
      <c r="B2599" t="s">
        <v>88</v>
      </c>
      <c r="C2599" t="s">
        <v>75</v>
      </c>
      <c r="D2599" t="s">
        <v>503</v>
      </c>
      <c r="E2599" s="10">
        <f>VLOOKUP(A2599,home!$A$2:$E$404,3,FALSE)</f>
        <v>1.2959000000000001</v>
      </c>
      <c r="F2599" s="10">
        <f>VLOOKUP(B2599,home!$B$2:$E$404,3,FALSE)</f>
        <v>0.77170000000000005</v>
      </c>
      <c r="G2599" s="10">
        <f>VLOOKUP(C2599,away!$B$2:$E$404,4,FALSE)</f>
        <v>0.77170000000000005</v>
      </c>
      <c r="H2599" s="10">
        <f>VLOOKUP(A2599,away!$A$2:$E$404,3,FALSE)</f>
        <v>1</v>
      </c>
      <c r="I2599" s="10">
        <f>VLOOKUP(C2599,away!$B$2:$E$404,3,FALSE)</f>
        <v>1.25</v>
      </c>
      <c r="J2599" s="10">
        <f>VLOOKUP(B2599,home!$B$2:$E$404,4,FALSE)</f>
        <v>0.75</v>
      </c>
      <c r="K2599" s="12">
        <f t="shared" si="3750"/>
        <v>0.7717355213510001</v>
      </c>
      <c r="L2599" s="12">
        <f t="shared" si="3751"/>
        <v>0.9375</v>
      </c>
      <c r="M2599" s="13">
        <f t="shared" si="3752"/>
        <v>0.18100411351886381</v>
      </c>
      <c r="N2599" s="13">
        <f t="shared" si="3753"/>
        <v>0.13968730391315598</v>
      </c>
      <c r="O2599" s="13">
        <f t="shared" si="3754"/>
        <v>0.16969135642393482</v>
      </c>
      <c r="P2599" s="13">
        <f t="shared" si="3755"/>
        <v>0.13095684741858371</v>
      </c>
      <c r="Q2599" s="13">
        <f t="shared" si="3756"/>
        <v>5.3900827155767508E-2</v>
      </c>
      <c r="R2599" s="13">
        <f t="shared" si="3757"/>
        <v>7.9542823323719439E-2</v>
      </c>
      <c r="S2599" s="13">
        <f t="shared" si="3758"/>
        <v>2.3686886933686889E-2</v>
      </c>
      <c r="T2599" s="13">
        <f t="shared" si="3759"/>
        <v>5.0532025458532033E-2</v>
      </c>
      <c r="U2599" s="13">
        <f t="shared" si="3760"/>
        <v>6.1386022227461111E-2</v>
      </c>
      <c r="V2599" s="13">
        <f t="shared" si="3761"/>
        <v>1.9041679205157342E-3</v>
      </c>
      <c r="W2599" s="13">
        <f t="shared" si="3762"/>
        <v>1.3865727648768793E-2</v>
      </c>
      <c r="X2599" s="13">
        <f t="shared" si="3763"/>
        <v>1.2999119670720743E-2</v>
      </c>
      <c r="Y2599" s="13">
        <f t="shared" si="3764"/>
        <v>6.0933373456503476E-3</v>
      </c>
      <c r="Z2599" s="13">
        <f t="shared" si="3765"/>
        <v>2.4857132288662331E-2</v>
      </c>
      <c r="AA2599" s="13">
        <f t="shared" si="3766"/>
        <v>1.9183131946081605E-2</v>
      </c>
      <c r="AB2599" s="13">
        <f t="shared" si="3767"/>
        <v>7.402152166777155E-3</v>
      </c>
      <c r="AC2599" s="13">
        <f t="shared" si="3768"/>
        <v>8.6104337278069894E-5</v>
      </c>
      <c r="AD2599" s="13">
        <f t="shared" si="3769"/>
        <v>2.6751686389833904E-3</v>
      </c>
      <c r="AE2599" s="13">
        <f t="shared" si="3770"/>
        <v>2.5079705990469284E-3</v>
      </c>
      <c r="AF2599" s="13">
        <f t="shared" si="3771"/>
        <v>1.1756112183032477E-3</v>
      </c>
      <c r="AG2599" s="13">
        <f t="shared" si="3772"/>
        <v>3.6737850571976497E-4</v>
      </c>
      <c r="AH2599" s="13">
        <f t="shared" si="3773"/>
        <v>5.8258903801552322E-3</v>
      </c>
      <c r="AI2599" s="13">
        <f t="shared" si="3774"/>
        <v>4.4960465498628741E-3</v>
      </c>
      <c r="AJ2599" s="13">
        <f t="shared" si="3775"/>
        <v>1.7348794140883952E-3</v>
      </c>
      <c r="AK2599" s="13">
        <f t="shared" si="3776"/>
        <v>4.4628935637087508E-4</v>
      </c>
      <c r="AL2599" s="13">
        <f t="shared" si="3777"/>
        <v>2.4918665857452624E-6</v>
      </c>
      <c r="AM2599" s="13">
        <f t="shared" si="3778"/>
        <v>4.1290453286153855E-4</v>
      </c>
      <c r="AN2599" s="13">
        <f t="shared" si="3779"/>
        <v>3.8709799955769235E-4</v>
      </c>
      <c r="AO2599" s="13">
        <f t="shared" si="3780"/>
        <v>1.814521872926683E-4</v>
      </c>
      <c r="AP2599" s="13">
        <f t="shared" si="3781"/>
        <v>5.6703808528958854E-5</v>
      </c>
      <c r="AQ2599" s="13">
        <f t="shared" si="3782"/>
        <v>1.3289955123974729E-5</v>
      </c>
      <c r="AR2599" s="13">
        <f t="shared" si="3783"/>
        <v>1.0923544462791064E-3</v>
      </c>
      <c r="AS2599" s="13">
        <f t="shared" si="3784"/>
        <v>8.4300872809928921E-4</v>
      </c>
      <c r="AT2599" s="13">
        <f t="shared" si="3785"/>
        <v>3.252898901415742E-4</v>
      </c>
      <c r="AU2599" s="13">
        <f t="shared" si="3786"/>
        <v>8.3679254319539098E-5</v>
      </c>
      <c r="AV2599" s="13">
        <f t="shared" si="3787"/>
        <v>1.6144563239638109E-5</v>
      </c>
      <c r="AW2599" s="13">
        <f t="shared" si="3788"/>
        <v>5.0079738507480578E-8</v>
      </c>
      <c r="AX2599" s="13">
        <f t="shared" si="3789"/>
        <v>5.3108849156015062E-5</v>
      </c>
      <c r="AY2599" s="13">
        <f t="shared" si="3790"/>
        <v>4.9789546083764119E-5</v>
      </c>
      <c r="AZ2599" s="13">
        <f t="shared" si="3791"/>
        <v>2.3338849726764428E-5</v>
      </c>
      <c r="BA2599" s="13">
        <f t="shared" si="3792"/>
        <v>7.2933905396138863E-6</v>
      </c>
      <c r="BB2599" s="13">
        <f t="shared" si="3793"/>
        <v>1.709388407722004E-6</v>
      </c>
      <c r="BC2599" s="13">
        <f t="shared" si="3794"/>
        <v>3.2051032644787584E-7</v>
      </c>
      <c r="BD2599" s="13">
        <f t="shared" si="3795"/>
        <v>1.706803822311103E-4</v>
      </c>
      <c r="BE2599" s="13">
        <f t="shared" si="3796"/>
        <v>1.3172011376551387E-4</v>
      </c>
      <c r="BF2599" s="13">
        <f t="shared" si="3797"/>
        <v>5.0826545334620944E-5</v>
      </c>
      <c r="BG2599" s="13">
        <f t="shared" si="3798"/>
        <v>1.3074883487427979E-5</v>
      </c>
      <c r="BH2599" s="13">
        <f t="shared" si="3799"/>
        <v>2.5225880061934535E-6</v>
      </c>
      <c r="BI2599" s="13">
        <f t="shared" si="3800"/>
        <v>3.8935415402269705E-7</v>
      </c>
      <c r="BJ2599" s="14">
        <f t="shared" si="3801"/>
        <v>0.28499147917225387</v>
      </c>
      <c r="BK2599" s="14">
        <f t="shared" si="3802"/>
        <v>0.33769040154159768</v>
      </c>
      <c r="BL2599" s="14">
        <f t="shared" si="3803"/>
        <v>0.35243828253750947</v>
      </c>
      <c r="BM2599" s="14">
        <f t="shared" si="3804"/>
        <v>0.24514428431965299</v>
      </c>
      <c r="BN2599" s="14">
        <f t="shared" si="3805"/>
        <v>0.75478327175402526</v>
      </c>
    </row>
    <row r="2600" spans="1:66" x14ac:dyDescent="0.25">
      <c r="A2600" t="s">
        <v>337</v>
      </c>
      <c r="B2600" t="s">
        <v>78</v>
      </c>
      <c r="C2600" t="s">
        <v>490</v>
      </c>
      <c r="D2600" t="s">
        <v>503</v>
      </c>
      <c r="E2600" s="10">
        <f>VLOOKUP(A2600,home!$A$2:$E$404,3,FALSE)</f>
        <v>1.2959000000000001</v>
      </c>
      <c r="F2600" s="10">
        <f>VLOOKUP(B2600,home!$B$2:$E$404,3,FALSE)</f>
        <v>1.2861</v>
      </c>
      <c r="G2600" s="10">
        <f>VLOOKUP(C2600,away!$B$2:$E$404,4,FALSE)</f>
        <v>1.5432999999999999</v>
      </c>
      <c r="H2600" s="10">
        <f>VLOOKUP(A2600,away!$A$2:$E$404,3,FALSE)</f>
        <v>1</v>
      </c>
      <c r="I2600" s="10">
        <f>VLOOKUP(C2600,away!$B$2:$E$404,3,FALSE)</f>
        <v>1.25</v>
      </c>
      <c r="J2600" s="10">
        <f>VLOOKUP(B2600,home!$B$2:$E$404,4,FALSE)</f>
        <v>0.66669999999999996</v>
      </c>
      <c r="K2600" s="12">
        <f t="shared" si="3750"/>
        <v>2.5721517326669998</v>
      </c>
      <c r="L2600" s="12">
        <f t="shared" si="3751"/>
        <v>0.83337499999999998</v>
      </c>
      <c r="M2600" s="13">
        <f t="shared" si="3752"/>
        <v>3.3189333570848974E-2</v>
      </c>
      <c r="N2600" s="13">
        <f t="shared" si="3753"/>
        <v>8.5368001850322214E-2</v>
      </c>
      <c r="O2600" s="13">
        <f t="shared" si="3754"/>
        <v>2.7659160864606267E-2</v>
      </c>
      <c r="P2600" s="13">
        <f t="shared" si="3755"/>
        <v>7.1143558542012278E-2</v>
      </c>
      <c r="Q2600" s="13">
        <f t="shared" si="3756"/>
        <v>0.10978972693681299</v>
      </c>
      <c r="R2600" s="13">
        <f t="shared" si="3757"/>
        <v>1.1525226592770622E-2</v>
      </c>
      <c r="S2600" s="13">
        <f t="shared" si="3758"/>
        <v>3.812524520277117E-2</v>
      </c>
      <c r="T2600" s="13">
        <f t="shared" si="3759"/>
        <v>9.1496013685966521E-2</v>
      </c>
      <c r="U2600" s="13">
        <f t="shared" si="3760"/>
        <v>2.9644631549974737E-2</v>
      </c>
      <c r="V2600" s="13">
        <f t="shared" si="3761"/>
        <v>9.0804461761516148E-3</v>
      </c>
      <c r="W2600" s="13">
        <f t="shared" si="3762"/>
        <v>9.4131945456520108E-2</v>
      </c>
      <c r="X2600" s="13">
        <f t="shared" si="3763"/>
        <v>7.8447210044827451E-2</v>
      </c>
      <c r="Y2600" s="13">
        <f t="shared" si="3764"/>
        <v>3.2687971835554032E-2</v>
      </c>
      <c r="Z2600" s="13">
        <f t="shared" si="3765"/>
        <v>3.2016119039167397E-3</v>
      </c>
      <c r="AA2600" s="13">
        <f t="shared" si="3766"/>
        <v>8.2350316059867333E-3</v>
      </c>
      <c r="AB2600" s="13">
        <f t="shared" si="3767"/>
        <v>1.0590875406953143E-2</v>
      </c>
      <c r="AC2600" s="13">
        <f t="shared" si="3768"/>
        <v>1.2165340197732332E-3</v>
      </c>
      <c r="AD2600" s="13">
        <f t="shared" si="3769"/>
        <v>6.0530411651325937E-2</v>
      </c>
      <c r="AE2600" s="13">
        <f t="shared" si="3770"/>
        <v>5.0444531809923754E-2</v>
      </c>
      <c r="AF2600" s="13">
        <f t="shared" si="3771"/>
        <v>2.10196058485476E-2</v>
      </c>
      <c r="AG2600" s="13">
        <f t="shared" si="3772"/>
        <v>5.8390713413444531E-3</v>
      </c>
      <c r="AH2600" s="13">
        <f t="shared" si="3773"/>
        <v>6.6703583010665319E-4</v>
      </c>
      <c r="AI2600" s="13">
        <f t="shared" si="3774"/>
        <v>1.7157173661597983E-3</v>
      </c>
      <c r="AJ2600" s="13">
        <f t="shared" si="3775"/>
        <v>2.2065426980673935E-3</v>
      </c>
      <c r="AK2600" s="13">
        <f t="shared" si="3776"/>
        <v>1.8918542080125879E-3</v>
      </c>
      <c r="AL2600" s="13">
        <f t="shared" si="3777"/>
        <v>1.0430888474374707E-4</v>
      </c>
      <c r="AM2600" s="13">
        <f t="shared" si="3778"/>
        <v>3.1138680641600941E-2</v>
      </c>
      <c r="AN2600" s="13">
        <f t="shared" si="3779"/>
        <v>2.5950197979694185E-2</v>
      </c>
      <c r="AO2600" s="13">
        <f t="shared" si="3780"/>
        <v>1.0813123120663818E-2</v>
      </c>
      <c r="AP2600" s="13">
        <f t="shared" si="3781"/>
        <v>3.0037954935610706E-3</v>
      </c>
      <c r="AQ2600" s="13">
        <f t="shared" si="3782"/>
        <v>6.2582201736161426E-4</v>
      </c>
      <c r="AR2600" s="13">
        <f t="shared" si="3783"/>
        <v>1.1117819698302643E-4</v>
      </c>
      <c r="AS2600" s="13">
        <f t="shared" si="3784"/>
        <v>2.8596719200468443E-4</v>
      </c>
      <c r="AT2600" s="13">
        <f t="shared" si="3785"/>
        <v>3.6777550420038292E-4</v>
      </c>
      <c r="AU2600" s="13">
        <f t="shared" si="3786"/>
        <v>3.1532480012049814E-4</v>
      </c>
      <c r="AV2600" s="13">
        <f t="shared" si="3787"/>
        <v>2.027658077457037E-4</v>
      </c>
      <c r="AW2600" s="13">
        <f t="shared" si="3788"/>
        <v>6.2109188319472847E-6</v>
      </c>
      <c r="AX2600" s="13">
        <f t="shared" si="3789"/>
        <v>1.334890189420971E-2</v>
      </c>
      <c r="AY2600" s="13">
        <f t="shared" si="3790"/>
        <v>1.1124641116087018E-2</v>
      </c>
      <c r="AZ2600" s="13">
        <f t="shared" si="3791"/>
        <v>4.6354988950595083E-3</v>
      </c>
      <c r="BA2600" s="13">
        <f t="shared" si="3792"/>
        <v>1.2877029638900727E-3</v>
      </c>
      <c r="BB2600" s="13">
        <f t="shared" si="3793"/>
        <v>2.6828486438297235E-4</v>
      </c>
      <c r="BC2600" s="13">
        <f t="shared" si="3794"/>
        <v>4.471637977103192E-5</v>
      </c>
      <c r="BD2600" s="13">
        <f t="shared" si="3795"/>
        <v>1.5442188318454935E-5</v>
      </c>
      <c r="BE2600" s="13">
        <f t="shared" si="3796"/>
        <v>3.9719651439483964E-5</v>
      </c>
      <c r="BF2600" s="13">
        <f t="shared" si="3797"/>
        <v>5.108248513549899E-5</v>
      </c>
      <c r="BG2600" s="13">
        <f t="shared" si="3798"/>
        <v>4.3797300883403331E-5</v>
      </c>
      <c r="BH2600" s="13">
        <f t="shared" si="3799"/>
        <v>2.8163325838345954E-5</v>
      </c>
      <c r="BI2600" s="13">
        <f t="shared" si="3800"/>
        <v>1.4488069470553361E-5</v>
      </c>
      <c r="BJ2600" s="14">
        <f t="shared" si="3801"/>
        <v>0.73199585582742699</v>
      </c>
      <c r="BK2600" s="14">
        <f t="shared" si="3802"/>
        <v>0.16398406751238803</v>
      </c>
      <c r="BL2600" s="14">
        <f t="shared" si="3803"/>
        <v>9.5611780644777933E-2</v>
      </c>
      <c r="BM2600" s="14">
        <f t="shared" si="3804"/>
        <v>0.64499987733388153</v>
      </c>
      <c r="BN2600" s="14">
        <f t="shared" si="3805"/>
        <v>0.33867500835737335</v>
      </c>
    </row>
    <row r="2601" spans="1:66" x14ac:dyDescent="0.25">
      <c r="A2601" t="s">
        <v>337</v>
      </c>
      <c r="B2601" t="s">
        <v>91</v>
      </c>
      <c r="C2601" t="s">
        <v>82</v>
      </c>
      <c r="D2601" t="s">
        <v>503</v>
      </c>
      <c r="E2601" s="10">
        <f>VLOOKUP(A2601,home!$A$2:$E$404,3,FALSE)</f>
        <v>1.2959000000000001</v>
      </c>
      <c r="F2601" s="10">
        <f>VLOOKUP(B2601,home!$B$2:$E$404,3,FALSE)</f>
        <v>0.57869999999999999</v>
      </c>
      <c r="G2601" s="10">
        <f>VLOOKUP(C2601,away!$B$2:$E$404,4,FALSE)</f>
        <v>1.3504</v>
      </c>
      <c r="H2601" s="10">
        <f>VLOOKUP(A2601,away!$A$2:$E$404,3,FALSE)</f>
        <v>1</v>
      </c>
      <c r="I2601" s="10">
        <f>VLOOKUP(C2601,away!$B$2:$E$404,3,FALSE)</f>
        <v>1.75</v>
      </c>
      <c r="J2601" s="10">
        <f>VLOOKUP(B2601,home!$B$2:$E$404,4,FALSE)</f>
        <v>1.5</v>
      </c>
      <c r="K2601" s="12">
        <f t="shared" si="3750"/>
        <v>1.0127153704320002</v>
      </c>
      <c r="L2601" s="12">
        <f t="shared" si="3751"/>
        <v>2.625</v>
      </c>
      <c r="M2601" s="13">
        <f t="shared" si="3752"/>
        <v>2.6312389411624448E-2</v>
      </c>
      <c r="N2601" s="13">
        <f t="shared" si="3753"/>
        <v>2.66469611899443E-2</v>
      </c>
      <c r="O2601" s="13">
        <f t="shared" si="3754"/>
        <v>6.9070022205514184E-2</v>
      </c>
      <c r="P2601" s="13">
        <f t="shared" si="3755"/>
        <v>6.9948273123603785E-2</v>
      </c>
      <c r="Q2601" s="13">
        <f t="shared" si="3756"/>
        <v>1.3492893586180785E-2</v>
      </c>
      <c r="R2601" s="13">
        <f t="shared" si="3757"/>
        <v>9.0654404144737383E-2</v>
      </c>
      <c r="S2601" s="13">
        <f t="shared" si="3758"/>
        <v>4.6487234933638495E-2</v>
      </c>
      <c r="T2601" s="13">
        <f t="shared" si="3759"/>
        <v>3.5418845663724559E-2</v>
      </c>
      <c r="U2601" s="13">
        <f t="shared" si="3760"/>
        <v>9.180710847472999E-2</v>
      </c>
      <c r="V2601" s="13">
        <f t="shared" si="3761"/>
        <v>1.3731181725968914E-2</v>
      </c>
      <c r="W2601" s="13">
        <f t="shared" si="3762"/>
        <v>4.5548202421095444E-3</v>
      </c>
      <c r="X2601" s="13">
        <f t="shared" si="3763"/>
        <v>1.1956403135537556E-2</v>
      </c>
      <c r="Y2601" s="13">
        <f t="shared" si="3764"/>
        <v>1.5692779115393043E-2</v>
      </c>
      <c r="Z2601" s="13">
        <f t="shared" si="3765"/>
        <v>7.9322603626645213E-2</v>
      </c>
      <c r="AA2601" s="13">
        <f t="shared" si="3766"/>
        <v>8.0331219915388746E-2</v>
      </c>
      <c r="AB2601" s="13">
        <f t="shared" si="3767"/>
        <v>4.0676330566933684E-2</v>
      </c>
      <c r="AC2601" s="13">
        <f t="shared" si="3768"/>
        <v>2.2814168324199859E-3</v>
      </c>
      <c r="AD2601" s="13">
        <f t="shared" si="3769"/>
        <v>1.1531841171847849E-3</v>
      </c>
      <c r="AE2601" s="13">
        <f t="shared" si="3770"/>
        <v>3.0271083076100608E-3</v>
      </c>
      <c r="AF2601" s="13">
        <f t="shared" si="3771"/>
        <v>3.9730796537382051E-3</v>
      </c>
      <c r="AG2601" s="13">
        <f t="shared" si="3772"/>
        <v>3.4764446970209297E-3</v>
      </c>
      <c r="AH2601" s="13">
        <f t="shared" si="3773"/>
        <v>5.2055458629985937E-2</v>
      </c>
      <c r="AI2601" s="13">
        <f t="shared" si="3774"/>
        <v>5.2717363069473881E-2</v>
      </c>
      <c r="AJ2601" s="13">
        <f t="shared" si="3775"/>
        <v>2.6693841934550239E-2</v>
      </c>
      <c r="AK2601" s="13">
        <f t="shared" si="3776"/>
        <v>9.0110880076671035E-3</v>
      </c>
      <c r="AL2601" s="13">
        <f t="shared" si="3777"/>
        <v>2.4259471871817075E-4</v>
      </c>
      <c r="AM2601" s="13">
        <f t="shared" si="3778"/>
        <v>2.3356945608221782E-4</v>
      </c>
      <c r="AN2601" s="13">
        <f t="shared" si="3779"/>
        <v>6.1311982221582176E-4</v>
      </c>
      <c r="AO2601" s="13">
        <f t="shared" si="3780"/>
        <v>8.0471976665826624E-4</v>
      </c>
      <c r="AP2601" s="13">
        <f t="shared" si="3781"/>
        <v>7.0412979582598297E-4</v>
      </c>
      <c r="AQ2601" s="13">
        <f t="shared" si="3782"/>
        <v>4.6208517851080151E-4</v>
      </c>
      <c r="AR2601" s="13">
        <f t="shared" si="3783"/>
        <v>2.7329115780742614E-2</v>
      </c>
      <c r="AS2601" s="13">
        <f t="shared" si="3784"/>
        <v>2.7676615611473783E-2</v>
      </c>
      <c r="AT2601" s="13">
        <f t="shared" si="3785"/>
        <v>1.4014267015638874E-2</v>
      </c>
      <c r="AU2601" s="13">
        <f t="shared" si="3786"/>
        <v>4.7308212040252286E-3</v>
      </c>
      <c r="AV2601" s="13">
        <f t="shared" si="3787"/>
        <v>1.1977438370204924E-3</v>
      </c>
      <c r="AW2601" s="13">
        <f t="shared" si="3788"/>
        <v>1.7914122948131607E-5</v>
      </c>
      <c r="AX2601" s="13">
        <f t="shared" si="3789"/>
        <v>3.942322970631732E-5</v>
      </c>
      <c r="AY2601" s="13">
        <f t="shared" si="3790"/>
        <v>1.0348597797908297E-4</v>
      </c>
      <c r="AZ2601" s="13">
        <f t="shared" si="3791"/>
        <v>1.3582534609754641E-4</v>
      </c>
      <c r="BA2601" s="13">
        <f t="shared" si="3792"/>
        <v>1.1884717783535311E-4</v>
      </c>
      <c r="BB2601" s="13">
        <f t="shared" si="3793"/>
        <v>7.7993460454450512E-5</v>
      </c>
      <c r="BC2601" s="13">
        <f t="shared" si="3794"/>
        <v>4.0946566738586512E-5</v>
      </c>
      <c r="BD2601" s="13">
        <f t="shared" si="3795"/>
        <v>1.1956488154074898E-2</v>
      </c>
      <c r="BE2601" s="13">
        <f t="shared" si="3796"/>
        <v>1.2108519330019786E-2</v>
      </c>
      <c r="BF2601" s="13">
        <f t="shared" si="3797"/>
        <v>6.1312418193420091E-3</v>
      </c>
      <c r="BG2601" s="13">
        <f t="shared" si="3798"/>
        <v>2.0697342767610383E-3</v>
      </c>
      <c r="BH2601" s="13">
        <f t="shared" si="3799"/>
        <v>5.2401292869646567E-4</v>
      </c>
      <c r="BI2601" s="13">
        <f t="shared" si="3800"/>
        <v>1.0613518943919975E-4</v>
      </c>
      <c r="BJ2601" s="14">
        <f t="shared" si="3801"/>
        <v>0.1227266654865482</v>
      </c>
      <c r="BK2601" s="14">
        <f t="shared" si="3802"/>
        <v>0.15910657672395287</v>
      </c>
      <c r="BL2601" s="14">
        <f t="shared" si="3803"/>
        <v>0.62086153209621575</v>
      </c>
      <c r="BM2601" s="14">
        <f t="shared" si="3804"/>
        <v>0.68580686241672617</v>
      </c>
      <c r="BN2601" s="14">
        <f t="shared" si="3805"/>
        <v>0.29612494366160491</v>
      </c>
    </row>
    <row r="2602" spans="1:66" x14ac:dyDescent="0.25">
      <c r="A2602" t="s">
        <v>337</v>
      </c>
      <c r="B2602" t="s">
        <v>71</v>
      </c>
      <c r="C2602" t="s">
        <v>77</v>
      </c>
      <c r="D2602" t="s">
        <v>503</v>
      </c>
      <c r="E2602" s="10">
        <f>VLOOKUP(A2602,home!$A$2:$E$404,3,FALSE)</f>
        <v>1.2959000000000001</v>
      </c>
      <c r="F2602" s="10">
        <f>VLOOKUP(B2602,home!$B$2:$E$404,3,FALSE)</f>
        <v>0.96460000000000001</v>
      </c>
      <c r="G2602" s="10">
        <f>VLOOKUP(C2602,away!$B$2:$E$404,4,FALSE)</f>
        <v>0.38579999999999998</v>
      </c>
      <c r="H2602" s="10">
        <f>VLOOKUP(A2602,away!$A$2:$E$404,3,FALSE)</f>
        <v>1</v>
      </c>
      <c r="I2602" s="10">
        <f>VLOOKUP(C2602,away!$B$2:$E$404,3,FALSE)</f>
        <v>0.75</v>
      </c>
      <c r="J2602" s="10">
        <f>VLOOKUP(B2602,home!$B$2:$E$404,4,FALSE)</f>
        <v>0.75</v>
      </c>
      <c r="K2602" s="12">
        <f t="shared" si="3750"/>
        <v>0.48225969901199994</v>
      </c>
      <c r="L2602" s="12">
        <f t="shared" si="3751"/>
        <v>0.5625</v>
      </c>
      <c r="M2602" s="13">
        <f t="shared" si="3752"/>
        <v>0.35177634142469388</v>
      </c>
      <c r="N2602" s="13">
        <f t="shared" si="3753"/>
        <v>0.1696475525350154</v>
      </c>
      <c r="O2602" s="13">
        <f t="shared" si="3754"/>
        <v>0.19787419205139034</v>
      </c>
      <c r="P2602" s="13">
        <f t="shared" si="3755"/>
        <v>9.5426748300946176E-2</v>
      </c>
      <c r="Q2602" s="13">
        <f t="shared" si="3756"/>
        <v>4.090708881182948E-2</v>
      </c>
      <c r="R2602" s="13">
        <f t="shared" si="3757"/>
        <v>5.565211651445353E-2</v>
      </c>
      <c r="S2602" s="13">
        <f t="shared" si="3758"/>
        <v>6.4716292846839609E-3</v>
      </c>
      <c r="T2602" s="13">
        <f t="shared" si="3759"/>
        <v>2.3010237456654085E-2</v>
      </c>
      <c r="U2602" s="13">
        <f t="shared" si="3760"/>
        <v>2.683877295964111E-2</v>
      </c>
      <c r="V2602" s="13">
        <f t="shared" si="3761"/>
        <v>1.950628744343083E-4</v>
      </c>
      <c r="W2602" s="13">
        <f t="shared" si="3762"/>
        <v>6.5759467792833471E-3</v>
      </c>
      <c r="X2602" s="13">
        <f t="shared" si="3763"/>
        <v>3.6989700633468831E-3</v>
      </c>
      <c r="Y2602" s="13">
        <f t="shared" si="3764"/>
        <v>1.0403353303163106E-3</v>
      </c>
      <c r="Z2602" s="13">
        <f t="shared" si="3765"/>
        <v>1.0434771846460038E-2</v>
      </c>
      <c r="AA2602" s="13">
        <f t="shared" si="3766"/>
        <v>5.0322699299327088E-3</v>
      </c>
      <c r="AB2602" s="13">
        <f t="shared" si="3767"/>
        <v>1.2134304908782429E-3</v>
      </c>
      <c r="AC2602" s="13">
        <f t="shared" si="3768"/>
        <v>3.3071822969450974E-6</v>
      </c>
      <c r="AD2602" s="13">
        <f t="shared" si="3769"/>
        <v>7.9282852862402886E-4</v>
      </c>
      <c r="AE2602" s="13">
        <f t="shared" si="3770"/>
        <v>4.4596604735101629E-4</v>
      </c>
      <c r="AF2602" s="13">
        <f t="shared" si="3771"/>
        <v>1.2542795081747332E-4</v>
      </c>
      <c r="AG2602" s="13">
        <f t="shared" si="3772"/>
        <v>2.3517740778276254E-5</v>
      </c>
      <c r="AH2602" s="13">
        <f t="shared" si="3773"/>
        <v>1.4673897909084426E-3</v>
      </c>
      <c r="AI2602" s="13">
        <f t="shared" si="3774"/>
        <v>7.0766295889678713E-4</v>
      </c>
      <c r="AJ2602" s="13">
        <f t="shared" si="3775"/>
        <v>1.7063866277975288E-4</v>
      </c>
      <c r="AK2602" s="13">
        <f t="shared" si="3776"/>
        <v>2.7430716717324602E-5</v>
      </c>
      <c r="AL2602" s="13">
        <f t="shared" si="3777"/>
        <v>3.5885716629807566E-8</v>
      </c>
      <c r="AM2602" s="13">
        <f t="shared" si="3778"/>
        <v>7.6469849516470206E-5</v>
      </c>
      <c r="AN2602" s="13">
        <f t="shared" si="3779"/>
        <v>4.3014290353014491E-5</v>
      </c>
      <c r="AO2602" s="13">
        <f t="shared" si="3780"/>
        <v>1.2097769161785326E-5</v>
      </c>
      <c r="AP2602" s="13">
        <f t="shared" si="3781"/>
        <v>2.268331717834749E-6</v>
      </c>
      <c r="AQ2602" s="13">
        <f t="shared" si="3782"/>
        <v>3.1898414782051152E-7</v>
      </c>
      <c r="AR2602" s="13">
        <f t="shared" si="3783"/>
        <v>1.6508135147719988E-4</v>
      </c>
      <c r="AS2602" s="13">
        <f t="shared" si="3784"/>
        <v>7.9612082875888589E-5</v>
      </c>
      <c r="AT2602" s="13">
        <f t="shared" si="3785"/>
        <v>1.9196849562722208E-5</v>
      </c>
      <c r="AU2602" s="13">
        <f t="shared" si="3786"/>
        <v>3.0859556306990194E-6</v>
      </c>
      <c r="AV2602" s="13">
        <f t="shared" si="3787"/>
        <v>3.720580084063237E-7</v>
      </c>
      <c r="AW2602" s="13">
        <f t="shared" si="3788"/>
        <v>2.7040992032376424E-10</v>
      </c>
      <c r="AX2602" s="13">
        <f t="shared" si="3789"/>
        <v>6.1463877685509761E-6</v>
      </c>
      <c r="AY2602" s="13">
        <f t="shared" si="3790"/>
        <v>3.4573431198099246E-6</v>
      </c>
      <c r="AZ2602" s="13">
        <f t="shared" si="3791"/>
        <v>9.7237775244654113E-7</v>
      </c>
      <c r="BA2602" s="13">
        <f t="shared" si="3792"/>
        <v>1.823208285837265E-7</v>
      </c>
      <c r="BB2602" s="13">
        <f t="shared" si="3793"/>
        <v>2.5638866519586536E-8</v>
      </c>
      <c r="BC2602" s="13">
        <f t="shared" si="3794"/>
        <v>2.8843724834534868E-9</v>
      </c>
      <c r="BD2602" s="13">
        <f t="shared" si="3795"/>
        <v>1.547637670098748E-5</v>
      </c>
      <c r="BE2602" s="13">
        <f t="shared" si="3796"/>
        <v>7.463632769614551E-6</v>
      </c>
      <c r="BF2602" s="13">
        <f t="shared" si="3797"/>
        <v>1.799704646505206E-6</v>
      </c>
      <c r="BG2602" s="13">
        <f t="shared" si="3798"/>
        <v>2.8930834037803287E-7</v>
      </c>
      <c r="BH2602" s="13">
        <f t="shared" si="3799"/>
        <v>3.4880438288092825E-8</v>
      </c>
      <c r="BI2602" s="13">
        <f t="shared" si="3800"/>
        <v>3.364285934044457E-9</v>
      </c>
      <c r="BJ2602" s="14">
        <f t="shared" si="3801"/>
        <v>0.24641282742162166</v>
      </c>
      <c r="BK2602" s="14">
        <f t="shared" si="3802"/>
        <v>0.45387658229589173</v>
      </c>
      <c r="BL2602" s="14">
        <f t="shared" si="3803"/>
        <v>0.2892763196403349</v>
      </c>
      <c r="BM2602" s="14">
        <f t="shared" si="3804"/>
        <v>8.8713004493269521E-2</v>
      </c>
      <c r="BN2602" s="14">
        <f t="shared" si="3805"/>
        <v>0.91128403963832894</v>
      </c>
    </row>
    <row r="2603" spans="1:66" x14ac:dyDescent="0.25">
      <c r="A2603" t="s">
        <v>349</v>
      </c>
      <c r="B2603" t="s">
        <v>99</v>
      </c>
      <c r="C2603" t="s">
        <v>98</v>
      </c>
      <c r="D2603" t="s">
        <v>503</v>
      </c>
      <c r="E2603" s="10">
        <f>VLOOKUP(A2603,home!$A$2:$E$404,3,FALSE)</f>
        <v>1.6087</v>
      </c>
      <c r="F2603" s="10">
        <f>VLOOKUP(B2603,home!$B$2:$E$404,3,FALSE)</f>
        <v>0.25900000000000001</v>
      </c>
      <c r="G2603" s="10">
        <f>VLOOKUP(C2603,away!$B$2:$E$404,4,FALSE)</f>
        <v>0.9607</v>
      </c>
      <c r="H2603" s="10">
        <f>VLOOKUP(A2603,away!$A$2:$E$404,3,FALSE)</f>
        <v>1.2608999999999999</v>
      </c>
      <c r="I2603" s="10">
        <f>VLOOKUP(C2603,away!$B$2:$E$404,3,FALSE)</f>
        <v>1.0094000000000001</v>
      </c>
      <c r="J2603" s="10">
        <f>VLOOKUP(B2603,home!$B$2:$E$404,4,FALSE)</f>
        <v>1.3218000000000001</v>
      </c>
      <c r="K2603" s="12">
        <f t="shared" si="3750"/>
        <v>0.40027882531000003</v>
      </c>
      <c r="L2603" s="12">
        <f t="shared" si="3751"/>
        <v>1.682324201628</v>
      </c>
      <c r="M2603" s="13">
        <f t="shared" si="3752"/>
        <v>0.12460543837175159</v>
      </c>
      <c r="N2603" s="13">
        <f t="shared" si="3753"/>
        <v>4.9876918498682331E-2</v>
      </c>
      <c r="O2603" s="13">
        <f t="shared" si="3754"/>
        <v>0.20962674462726397</v>
      </c>
      <c r="P2603" s="13">
        <f t="shared" si="3755"/>
        <v>8.3909147092960573E-2</v>
      </c>
      <c r="Q2603" s="13">
        <f t="shared" si="3756"/>
        <v>9.9823371733675868E-3</v>
      </c>
      <c r="R2603" s="13">
        <f t="shared" si="3757"/>
        <v>0.17633007289746927</v>
      </c>
      <c r="S2603" s="13">
        <f t="shared" si="3758"/>
        <v>1.4126078800955955E-2</v>
      </c>
      <c r="T2603" s="13">
        <f t="shared" si="3759"/>
        <v>1.6793527415567132E-2</v>
      </c>
      <c r="U2603" s="13">
        <f t="shared" si="3760"/>
        <v>7.0581194446225667E-2</v>
      </c>
      <c r="V2603" s="13">
        <f t="shared" si="3761"/>
        <v>1.0569426534087223E-3</v>
      </c>
      <c r="W2603" s="13">
        <f t="shared" si="3762"/>
        <v>1.3319060658679744E-3</v>
      </c>
      <c r="X2603" s="13">
        <f t="shared" si="3763"/>
        <v>2.2406978089048305E-3</v>
      </c>
      <c r="Y2603" s="13">
        <f t="shared" si="3764"/>
        <v>1.8847900762277144E-3</v>
      </c>
      <c r="Z2603" s="13">
        <f t="shared" si="3765"/>
        <v>9.8881449703414018E-2</v>
      </c>
      <c r="AA2603" s="13">
        <f t="shared" si="3766"/>
        <v>3.9580150532232412E-2</v>
      </c>
      <c r="AB2603" s="13">
        <f t="shared" si="3767"/>
        <v>7.9215480803174823E-3</v>
      </c>
      <c r="AC2603" s="13">
        <f t="shared" si="3768"/>
        <v>4.4483991696406059E-5</v>
      </c>
      <c r="AD2603" s="13">
        <f t="shared" si="3769"/>
        <v>1.3328344886722409E-4</v>
      </c>
      <c r="AE2603" s="13">
        <f t="shared" si="3770"/>
        <v>2.2422597170577914E-4</v>
      </c>
      <c r="AF2603" s="13">
        <f t="shared" si="3771"/>
        <v>1.8861038941709373E-4</v>
      </c>
      <c r="AG2603" s="13">
        <f t="shared" si="3772"/>
        <v>1.0576794093161948E-4</v>
      </c>
      <c r="AH2603" s="13">
        <f t="shared" si="3773"/>
        <v>4.1587663982028816E-2</v>
      </c>
      <c r="AI2603" s="13">
        <f t="shared" si="3774"/>
        <v>1.6646661286113494E-2</v>
      </c>
      <c r="AJ2603" s="13">
        <f t="shared" si="3775"/>
        <v>3.331653012469482E-3</v>
      </c>
      <c r="AK2603" s="13">
        <f t="shared" si="3776"/>
        <v>4.4453005139060233E-4</v>
      </c>
      <c r="AL2603" s="13">
        <f t="shared" si="3777"/>
        <v>1.1982185854199339E-6</v>
      </c>
      <c r="AM2603" s="13">
        <f t="shared" si="3778"/>
        <v>1.0670108469167587E-5</v>
      </c>
      <c r="AN2603" s="13">
        <f t="shared" si="3779"/>
        <v>1.7950581711676525E-5</v>
      </c>
      <c r="AO2603" s="13">
        <f t="shared" si="3780"/>
        <v>1.5099349023427195E-5</v>
      </c>
      <c r="AP2603" s="13">
        <f t="shared" si="3781"/>
        <v>8.4673334303132266E-6</v>
      </c>
      <c r="AQ2603" s="13">
        <f t="shared" si="3782"/>
        <v>3.5611999882674446E-6</v>
      </c>
      <c r="AR2603" s="13">
        <f t="shared" si="3783"/>
        <v>1.3992786721228029E-2</v>
      </c>
      <c r="AS2603" s="13">
        <f t="shared" si="3784"/>
        <v>5.601016231586522E-3</v>
      </c>
      <c r="AT2603" s="13">
        <f t="shared" si="3785"/>
        <v>1.1209840988608481E-3</v>
      </c>
      <c r="AU2603" s="13">
        <f t="shared" si="3786"/>
        <v>1.4956873276106972E-4</v>
      </c>
      <c r="AV2603" s="13">
        <f t="shared" si="3787"/>
        <v>1.4967299163176578E-5</v>
      </c>
      <c r="AW2603" s="13">
        <f t="shared" si="3788"/>
        <v>2.2413302886142851E-8</v>
      </c>
      <c r="AX2603" s="13">
        <f t="shared" si="3789"/>
        <v>7.1183641399478002E-7</v>
      </c>
      <c r="AY2603" s="13">
        <f t="shared" si="3790"/>
        <v>1.1975396268635068E-6</v>
      </c>
      <c r="AZ2603" s="13">
        <f t="shared" si="3791"/>
        <v>1.0073249483405212E-6</v>
      </c>
      <c r="BA2603" s="13">
        <f t="shared" si="3792"/>
        <v>5.6488237983231132E-7</v>
      </c>
      <c r="BB2603" s="13">
        <f t="shared" si="3793"/>
        <v>2.3757882466627951E-7</v>
      </c>
      <c r="BC2603" s="13">
        <f t="shared" si="3794"/>
        <v>7.993692130608343E-8</v>
      </c>
      <c r="BD2603" s="13">
        <f t="shared" si="3795"/>
        <v>3.9234006248901384E-3</v>
      </c>
      <c r="BE2603" s="13">
        <f t="shared" si="3796"/>
        <v>1.5704541933515446E-3</v>
      </c>
      <c r="BF2603" s="13">
        <f t="shared" si="3797"/>
        <v>3.1430977985895999E-4</v>
      </c>
      <c r="BG2603" s="13">
        <f t="shared" si="3798"/>
        <v>4.1937183155129736E-5</v>
      </c>
      <c r="BH2603" s="13">
        <f t="shared" si="3799"/>
        <v>4.196641602536413E-6</v>
      </c>
      <c r="BI2603" s="13">
        <f t="shared" si="3800"/>
        <v>3.3596535418207041E-7</v>
      </c>
      <c r="BJ2603" s="14">
        <f t="shared" si="3801"/>
        <v>8.282161246127713E-2</v>
      </c>
      <c r="BK2603" s="14">
        <f t="shared" si="3802"/>
        <v>0.2237444866689855</v>
      </c>
      <c r="BL2603" s="14">
        <f t="shared" si="3803"/>
        <v>0.59278417638732339</v>
      </c>
      <c r="BM2603" s="14">
        <f t="shared" si="3804"/>
        <v>0.34389989143318078</v>
      </c>
      <c r="BN2603" s="14">
        <f t="shared" si="3805"/>
        <v>0.65433065866149531</v>
      </c>
    </row>
    <row r="2604" spans="1:66" x14ac:dyDescent="0.25">
      <c r="A2604" t="s">
        <v>342</v>
      </c>
      <c r="B2604" t="s">
        <v>488</v>
      </c>
      <c r="C2604" t="s">
        <v>189</v>
      </c>
      <c r="D2604" t="s">
        <v>503</v>
      </c>
      <c r="E2604" s="10">
        <f>VLOOKUP(A2604,home!$A$2:$E$404,3,FALSE)</f>
        <v>1.1667000000000001</v>
      </c>
      <c r="F2604" s="10">
        <f>VLOOKUP(B2604,home!$B$2:$E$404,3,FALSE)</f>
        <v>0.85709999999999997</v>
      </c>
      <c r="G2604" s="10">
        <f>VLOOKUP(C2604,away!$B$2:$E$404,4,FALSE)</f>
        <v>1.2857000000000001</v>
      </c>
      <c r="H2604" s="10">
        <f>VLOOKUP(A2604,away!$A$2:$E$404,3,FALSE)</f>
        <v>1.0832999999999999</v>
      </c>
      <c r="I2604" s="10">
        <f>VLOOKUP(C2604,away!$B$2:$E$404,3,FALSE)</f>
        <v>0.92310000000000003</v>
      </c>
      <c r="J2604" s="10">
        <f>VLOOKUP(B2604,home!$B$2:$E$404,4,FALSE)</f>
        <v>1.3847</v>
      </c>
      <c r="K2604" s="12">
        <f t="shared" si="3750"/>
        <v>1.285672447449</v>
      </c>
      <c r="L2604" s="12">
        <f t="shared" si="3751"/>
        <v>1.3846920102810001</v>
      </c>
      <c r="M2604" s="13">
        <f t="shared" si="3752"/>
        <v>6.922699039932062E-2</v>
      </c>
      <c r="N2604" s="13">
        <f t="shared" si="3753"/>
        <v>8.9003234176222953E-2</v>
      </c>
      <c r="O2604" s="13">
        <f t="shared" si="3754"/>
        <v>9.5858060501738757E-2</v>
      </c>
      <c r="P2604" s="13">
        <f t="shared" si="3755"/>
        <v>0.12324206725298478</v>
      </c>
      <c r="Q2604" s="13">
        <f t="shared" si="3756"/>
        <v>5.7214502957110544E-2</v>
      </c>
      <c r="R2604" s="13">
        <f t="shared" si="3757"/>
        <v>6.6366945248895221E-2</v>
      </c>
      <c r="S2604" s="13">
        <f t="shared" si="3758"/>
        <v>5.4850741933085298E-2</v>
      </c>
      <c r="T2604" s="13">
        <f t="shared" si="3759"/>
        <v>7.9224465116909615E-2</v>
      </c>
      <c r="U2604" s="13">
        <f t="shared" si="3760"/>
        <v>8.5326152927860888E-2</v>
      </c>
      <c r="V2604" s="13">
        <f t="shared" si="3761"/>
        <v>1.084984465548338E-2</v>
      </c>
      <c r="W2604" s="13">
        <f t="shared" si="3762"/>
        <v>2.4519703348815453E-2</v>
      </c>
      <c r="X2604" s="13">
        <f t="shared" si="3763"/>
        <v>3.3952237321565042E-2</v>
      </c>
      <c r="Y2604" s="13">
        <f t="shared" si="3764"/>
        <v>2.3506695875167755E-2</v>
      </c>
      <c r="Z2604" s="13">
        <f t="shared" si="3765"/>
        <v>3.06325929443006E-2</v>
      </c>
      <c r="AA2604" s="13">
        <f t="shared" si="3766"/>
        <v>3.9383480742407918E-2</v>
      </c>
      <c r="AB2604" s="13">
        <f t="shared" si="3767"/>
        <v>2.5317128037576082E-2</v>
      </c>
      <c r="AC2604" s="13">
        <f t="shared" si="3768"/>
        <v>1.207221775967024E-3</v>
      </c>
      <c r="AD2604" s="13">
        <f t="shared" si="3769"/>
        <v>7.8810767537987516E-3</v>
      </c>
      <c r="AE2604" s="13">
        <f t="shared" si="3770"/>
        <v>1.091286401339645E-2</v>
      </c>
      <c r="AF2604" s="13">
        <f t="shared" si="3771"/>
        <v>7.5554778043165601E-3</v>
      </c>
      <c r="AG2604" s="13">
        <f t="shared" si="3772"/>
        <v>3.487336583164192E-3</v>
      </c>
      <c r="AH2604" s="13">
        <f t="shared" si="3773"/>
        <v>1.0604176676040787E-2</v>
      </c>
      <c r="AI2604" s="13">
        <f t="shared" si="3774"/>
        <v>1.3633497780266958E-2</v>
      </c>
      <c r="AJ2604" s="13">
        <f t="shared" si="3775"/>
        <v>8.7641062292231672E-3</v>
      </c>
      <c r="AK2604" s="13">
        <f t="shared" si="3776"/>
        <v>3.7559233018094589E-3</v>
      </c>
      <c r="AL2604" s="13">
        <f t="shared" si="3777"/>
        <v>8.5966763220407619E-5</v>
      </c>
      <c r="AM2604" s="13">
        <f t="shared" si="3778"/>
        <v>2.0264966477179717E-3</v>
      </c>
      <c r="AN2604" s="13">
        <f t="shared" si="3779"/>
        <v>2.806073716956306E-3</v>
      </c>
      <c r="AO2604" s="13">
        <f t="shared" si="3780"/>
        <v>1.9427739280644535E-3</v>
      </c>
      <c r="AP2604" s="13">
        <f t="shared" si="3781"/>
        <v>8.9671451199102798E-4</v>
      </c>
      <c r="AQ2604" s="13">
        <f t="shared" si="3782"/>
        <v>3.1041835506425038E-4</v>
      </c>
      <c r="AR2604" s="13">
        <f t="shared" si="3783"/>
        <v>2.9367037437843619E-3</v>
      </c>
      <c r="AS2604" s="13">
        <f t="shared" si="3784"/>
        <v>3.7756390897038809E-3</v>
      </c>
      <c r="AT2604" s="13">
        <f t="shared" si="3785"/>
        <v>2.4271175745718522E-3</v>
      </c>
      <c r="AU2604" s="13">
        <f t="shared" si="3786"/>
        <v>1.0401593974487581E-3</v>
      </c>
      <c r="AV2604" s="13">
        <f t="shared" si="3787"/>
        <v>3.3432606956375544E-4</v>
      </c>
      <c r="AW2604" s="13">
        <f t="shared" si="3788"/>
        <v>4.2512005927559529E-6</v>
      </c>
      <c r="AX2604" s="13">
        <f t="shared" si="3789"/>
        <v>4.3423515080312627E-4</v>
      </c>
      <c r="AY2604" s="13">
        <f t="shared" si="3790"/>
        <v>6.0128194390025413E-4</v>
      </c>
      <c r="AZ2604" s="13">
        <f t="shared" si="3791"/>
        <v>4.1629515182245534E-4</v>
      </c>
      <c r="BA2604" s="13">
        <f t="shared" si="3792"/>
        <v>1.9214685688242333E-4</v>
      </c>
      <c r="BB2604" s="13">
        <f t="shared" si="3793"/>
        <v>6.6516054381424546E-5</v>
      </c>
      <c r="BC2604" s="13">
        <f t="shared" si="3794"/>
        <v>1.8420849811475015E-5</v>
      </c>
      <c r="BD2604" s="13">
        <f t="shared" si="3795"/>
        <v>6.777383684300844E-4</v>
      </c>
      <c r="BE2604" s="13">
        <f t="shared" si="3796"/>
        <v>8.7134954686959865E-4</v>
      </c>
      <c r="BF2604" s="13">
        <f t="shared" si="3797"/>
        <v>5.6013505225370713E-4</v>
      </c>
      <c r="BG2604" s="13">
        <f t="shared" si="3798"/>
        <v>2.400500678443324E-4</v>
      </c>
      <c r="BH2604" s="13">
        <f t="shared" si="3799"/>
        <v>7.7156439558930329E-5</v>
      </c>
      <c r="BI2604" s="13">
        <f t="shared" si="3800"/>
        <v>1.9839581696836157E-5</v>
      </c>
      <c r="BJ2604" s="14">
        <f t="shared" si="3801"/>
        <v>0.3469689671178624</v>
      </c>
      <c r="BK2604" s="14">
        <f t="shared" si="3802"/>
        <v>0.26006411472396179</v>
      </c>
      <c r="BL2604" s="14">
        <f t="shared" si="3803"/>
        <v>0.3619696863775454</v>
      </c>
      <c r="BM2604" s="14">
        <f t="shared" si="3804"/>
        <v>0.49812652988408984</v>
      </c>
      <c r="BN2604" s="14">
        <f t="shared" si="3805"/>
        <v>0.50091180053627293</v>
      </c>
    </row>
    <row r="2605" spans="1:66" x14ac:dyDescent="0.25">
      <c r="A2605" t="s">
        <v>342</v>
      </c>
      <c r="B2605" t="s">
        <v>178</v>
      </c>
      <c r="C2605" t="s">
        <v>489</v>
      </c>
      <c r="D2605" t="s">
        <v>503</v>
      </c>
      <c r="E2605" s="10">
        <f>VLOOKUP(A2605,home!$A$2:$E$404,3,FALSE)</f>
        <v>1.1667000000000001</v>
      </c>
      <c r="F2605" s="10">
        <f>VLOOKUP(B2605,home!$B$2:$E$404,3,FALSE)</f>
        <v>0.85709999999999997</v>
      </c>
      <c r="G2605" s="10">
        <f>VLOOKUP(C2605,away!$B$2:$E$404,4,FALSE)</f>
        <v>0.85709999999999997</v>
      </c>
      <c r="H2605" s="10">
        <f>VLOOKUP(A2605,away!$A$2:$E$404,3,FALSE)</f>
        <v>1.0832999999999999</v>
      </c>
      <c r="I2605" s="10">
        <f>VLOOKUP(C2605,away!$B$2:$E$404,3,FALSE)</f>
        <v>0.92310000000000003</v>
      </c>
      <c r="J2605" s="10">
        <f>VLOOKUP(B2605,home!$B$2:$E$404,4,FALSE)</f>
        <v>1.2307999999999999</v>
      </c>
      <c r="K2605" s="12">
        <f t="shared" si="3750"/>
        <v>0.85708163234699997</v>
      </c>
      <c r="L2605" s="12">
        <f t="shared" si="3751"/>
        <v>1.230792898284</v>
      </c>
      <c r="M2605" s="13">
        <f t="shared" si="3752"/>
        <v>0.12395030861976299</v>
      </c>
      <c r="N2605" s="13">
        <f t="shared" si="3753"/>
        <v>0.10623553284174087</v>
      </c>
      <c r="O2605" s="13">
        <f t="shared" si="3754"/>
        <v>0.15255715958931435</v>
      </c>
      <c r="P2605" s="13">
        <f t="shared" si="3755"/>
        <v>0.13075393936703128</v>
      </c>
      <c r="Q2605" s="13">
        <f t="shared" si="3756"/>
        <v>4.5526261950626298E-2</v>
      </c>
      <c r="R2605" s="13">
        <f t="shared" si="3757"/>
        <v>9.3883134302453486E-2</v>
      </c>
      <c r="S2605" s="13">
        <f t="shared" si="3758"/>
        <v>3.4482755328273905E-2</v>
      </c>
      <c r="T2605" s="13">
        <f t="shared" si="3759"/>
        <v>5.6033399894247923E-2</v>
      </c>
      <c r="U2605" s="13">
        <f t="shared" si="3760"/>
        <v>8.0465509997799445E-2</v>
      </c>
      <c r="V2605" s="13">
        <f t="shared" si="3761"/>
        <v>4.0417236996988116E-3</v>
      </c>
      <c r="W2605" s="13">
        <f t="shared" si="3762"/>
        <v>1.3006574302433302E-2</v>
      </c>
      <c r="X2605" s="13">
        <f t="shared" si="3763"/>
        <v>1.6008399282438079E-2</v>
      </c>
      <c r="Y2605" s="13">
        <f t="shared" si="3764"/>
        <v>9.8515120748597362E-3</v>
      </c>
      <c r="Z2605" s="13">
        <f t="shared" si="3765"/>
        <v>3.8516898322700908E-2</v>
      </c>
      <c r="AA2605" s="13">
        <f t="shared" si="3766"/>
        <v>3.3012126087363917E-2</v>
      </c>
      <c r="AB2605" s="13">
        <f t="shared" si="3767"/>
        <v>1.4147043457101424E-2</v>
      </c>
      <c r="AC2605" s="13">
        <f t="shared" si="3768"/>
        <v>2.664733661484259E-4</v>
      </c>
      <c r="AD2605" s="13">
        <f t="shared" si="3769"/>
        <v>2.7869239835930188E-3</v>
      </c>
      <c r="AE2605" s="13">
        <f t="shared" si="3770"/>
        <v>3.430126247063642E-3</v>
      </c>
      <c r="AF2605" s="13">
        <f t="shared" si="3771"/>
        <v>2.1108875125517403E-3</v>
      </c>
      <c r="AG2605" s="13">
        <f t="shared" si="3772"/>
        <v>8.6602178650835315E-4</v>
      </c>
      <c r="AH2605" s="13">
        <f t="shared" si="3773"/>
        <v>1.1851581229876798E-2</v>
      </c>
      <c r="AI2605" s="13">
        <f t="shared" si="3774"/>
        <v>1.015777258639587E-2</v>
      </c>
      <c r="AJ2605" s="13">
        <f t="shared" si="3775"/>
        <v>4.3530201546788903E-3</v>
      </c>
      <c r="AK2605" s="13">
        <f t="shared" si="3776"/>
        <v>1.2436312066038582E-3</v>
      </c>
      <c r="AL2605" s="13">
        <f t="shared" si="3777"/>
        <v>1.1244003423076482E-5</v>
      </c>
      <c r="AM2605" s="13">
        <f t="shared" si="3778"/>
        <v>4.7772427141698183E-4</v>
      </c>
      <c r="AN2605" s="13">
        <f t="shared" si="3779"/>
        <v>5.879796405979192E-4</v>
      </c>
      <c r="AO2605" s="13">
        <f t="shared" si="3780"/>
        <v>3.6184058299174894E-4</v>
      </c>
      <c r="AP2605" s="13">
        <f t="shared" si="3781"/>
        <v>1.4845027328572896E-4</v>
      </c>
      <c r="AQ2605" s="13">
        <f t="shared" si="3782"/>
        <v>4.5677885527098551E-5</v>
      </c>
      <c r="AR2605" s="13">
        <f t="shared" si="3783"/>
        <v>2.9173684022336635E-3</v>
      </c>
      <c r="AS2605" s="13">
        <f t="shared" si="3784"/>
        <v>2.5004228723439874E-3</v>
      </c>
      <c r="AT2605" s="13">
        <f t="shared" si="3785"/>
        <v>1.0715332584931795E-3</v>
      </c>
      <c r="AU2605" s="13">
        <f t="shared" si="3786"/>
        <v>3.0613049143447812E-4</v>
      </c>
      <c r="AV2605" s="13">
        <f t="shared" si="3787"/>
        <v>6.5594705327462935E-5</v>
      </c>
      <c r="AW2605" s="13">
        <f t="shared" si="3788"/>
        <v>3.2947740603895634E-7</v>
      </c>
      <c r="AX2605" s="13">
        <f t="shared" si="3789"/>
        <v>6.8241449726307978E-5</v>
      </c>
      <c r="AY2605" s="13">
        <f t="shared" si="3790"/>
        <v>8.3991091691744464E-5</v>
      </c>
      <c r="AZ2605" s="13">
        <f t="shared" si="3791"/>
        <v>5.1687819586659697E-5</v>
      </c>
      <c r="BA2605" s="13">
        <f t="shared" si="3792"/>
        <v>2.1205667091681795E-5</v>
      </c>
      <c r="BB2605" s="13">
        <f t="shared" si="3793"/>
        <v>6.5249461149541693E-6</v>
      </c>
      <c r="BC2605" s="13">
        <f t="shared" si="3794"/>
        <v>1.6061714679942737E-6</v>
      </c>
      <c r="BD2605" s="13">
        <f t="shared" si="3795"/>
        <v>5.9844605185788852E-4</v>
      </c>
      <c r="BE2605" s="13">
        <f t="shared" si="3796"/>
        <v>5.129171189979764E-4</v>
      </c>
      <c r="BF2605" s="13">
        <f t="shared" si="3797"/>
        <v>2.1980592080475303E-4</v>
      </c>
      <c r="BG2605" s="13">
        <f t="shared" si="3798"/>
        <v>6.2797205800957726E-5</v>
      </c>
      <c r="BH2605" s="13">
        <f t="shared" si="3799"/>
        <v>1.3455582913678831E-5</v>
      </c>
      <c r="BI2605" s="13">
        <f t="shared" si="3800"/>
        <v>2.3065065935672516E-6</v>
      </c>
      <c r="BJ2605" s="14">
        <f t="shared" si="3801"/>
        <v>0.25771056967556183</v>
      </c>
      <c r="BK2605" s="14">
        <f t="shared" si="3802"/>
        <v>0.2935904354760302</v>
      </c>
      <c r="BL2605" s="14">
        <f t="shared" si="3803"/>
        <v>0.40994175672838951</v>
      </c>
      <c r="BM2605" s="14">
        <f t="shared" si="3804"/>
        <v>0.3467696619174675</v>
      </c>
      <c r="BN2605" s="14">
        <f t="shared" si="3805"/>
        <v>0.65290633667092912</v>
      </c>
    </row>
    <row r="2606" spans="1:66" x14ac:dyDescent="0.25">
      <c r="A2606" t="s">
        <v>342</v>
      </c>
      <c r="B2606" t="s">
        <v>181</v>
      </c>
      <c r="C2606" t="s">
        <v>188</v>
      </c>
      <c r="D2606" t="s">
        <v>503</v>
      </c>
      <c r="E2606" s="10">
        <f>VLOOKUP(A2606,home!$A$2:$E$404,3,FALSE)</f>
        <v>1.1667000000000001</v>
      </c>
      <c r="F2606" s="10">
        <f>VLOOKUP(B2606,home!$B$2:$E$404,3,FALSE)</f>
        <v>0.85709999999999997</v>
      </c>
      <c r="G2606" s="10">
        <f>VLOOKUP(C2606,away!$B$2:$E$404,4,FALSE)</f>
        <v>1.2857000000000001</v>
      </c>
      <c r="H2606" s="10">
        <f>VLOOKUP(A2606,away!$A$2:$E$404,3,FALSE)</f>
        <v>1.0832999999999999</v>
      </c>
      <c r="I2606" s="10">
        <f>VLOOKUP(C2606,away!$B$2:$E$404,3,FALSE)</f>
        <v>0.92310000000000003</v>
      </c>
      <c r="J2606" s="10">
        <f>VLOOKUP(B2606,home!$B$2:$E$404,4,FALSE)</f>
        <v>0.92310000000000003</v>
      </c>
      <c r="K2606" s="12">
        <f t="shared" si="3750"/>
        <v>1.285672447449</v>
      </c>
      <c r="L2606" s="12">
        <f t="shared" si="3751"/>
        <v>0.92309467371300002</v>
      </c>
      <c r="M2606" s="13">
        <f t="shared" si="3752"/>
        <v>0.10983597952981106</v>
      </c>
      <c r="N2606" s="13">
        <f t="shared" si="3753"/>
        <v>0.14121309262005044</v>
      </c>
      <c r="O2606" s="13">
        <f t="shared" si="3754"/>
        <v>0.10138900768601868</v>
      </c>
      <c r="P2606" s="13">
        <f t="shared" si="3755"/>
        <v>0.13035305365610911</v>
      </c>
      <c r="Q2606" s="13">
        <f t="shared" si="3756"/>
        <v>9.0776891200331306E-2</v>
      </c>
      <c r="R2606" s="13">
        <f t="shared" si="3757"/>
        <v>4.6795826484005133E-2</v>
      </c>
      <c r="S2606" s="13">
        <f t="shared" si="3758"/>
        <v>3.8675665911598246E-2</v>
      </c>
      <c r="T2606" s="13">
        <f t="shared" si="3759"/>
        <v>8.379566476325033E-2</v>
      </c>
      <c r="U2606" s="13">
        <f t="shared" si="3760"/>
        <v>6.0164104766089604E-2</v>
      </c>
      <c r="V2606" s="13">
        <f t="shared" si="3761"/>
        <v>5.1000199219701902E-3</v>
      </c>
      <c r="W2606" s="13">
        <f t="shared" si="3762"/>
        <v>3.8903115960447182E-2</v>
      </c>
      <c r="X2606" s="13">
        <f t="shared" si="3763"/>
        <v>3.5911259133927995E-2</v>
      </c>
      <c r="Y2606" s="13">
        <f t="shared" si="3764"/>
        <v>1.6574746016428128E-2</v>
      </c>
      <c r="Z2606" s="13">
        <f t="shared" si="3765"/>
        <v>1.4398992726460964E-2</v>
      </c>
      <c r="AA2606" s="13">
        <f t="shared" si="3766"/>
        <v>1.8512388219429413E-2</v>
      </c>
      <c r="AB2606" s="13">
        <f t="shared" si="3767"/>
        <v>1.1900433735099929E-2</v>
      </c>
      <c r="AC2606" s="13">
        <f t="shared" si="3768"/>
        <v>3.7829314525492552E-4</v>
      </c>
      <c r="AD2606" s="13">
        <f t="shared" si="3769"/>
        <v>1.2504166077565096E-2</v>
      </c>
      <c r="AE2606" s="13">
        <f t="shared" si="3770"/>
        <v>1.1542529105423114E-2</v>
      </c>
      <c r="AF2606" s="13">
        <f t="shared" si="3771"/>
        <v>5.327423569196678E-3</v>
      </c>
      <c r="AG2606" s="13">
        <f t="shared" si="3772"/>
        <v>1.639238773779518E-3</v>
      </c>
      <c r="AH2606" s="13">
        <f t="shared" si="3773"/>
        <v>3.3229083731570849E-3</v>
      </c>
      <c r="AI2606" s="13">
        <f t="shared" si="3774"/>
        <v>4.2721717407656441E-3</v>
      </c>
      <c r="AJ2606" s="13">
        <f t="shared" si="3775"/>
        <v>2.746306748936311E-3</v>
      </c>
      <c r="AK2606" s="13">
        <f t="shared" si="3776"/>
        <v>1.1769503064502178E-3</v>
      </c>
      <c r="AL2606" s="13">
        <f t="shared" si="3777"/>
        <v>1.7958292673219962E-5</v>
      </c>
      <c r="AM2606" s="13">
        <f t="shared" si="3778"/>
        <v>3.2152523608503752E-3</v>
      </c>
      <c r="AN2606" s="13">
        <f t="shared" si="3779"/>
        <v>2.9679823289441298E-3</v>
      </c>
      <c r="AO2606" s="13">
        <f t="shared" si="3780"/>
        <v>1.3698643397613158E-3</v>
      </c>
      <c r="AP2606" s="13">
        <f t="shared" si="3781"/>
        <v>4.2150482524768205E-4</v>
      </c>
      <c r="AQ2606" s="13">
        <f t="shared" si="3782"/>
        <v>9.7272214782616022E-5</v>
      </c>
      <c r="AR2606" s="13">
        <f t="shared" si="3783"/>
        <v>6.1347180409952718E-4</v>
      </c>
      <c r="AS2606" s="13">
        <f t="shared" si="3784"/>
        <v>7.8872379581759256E-4</v>
      </c>
      <c r="AT2606" s="13">
        <f t="shared" si="3785"/>
        <v>5.0702022646503494E-4</v>
      </c>
      <c r="AU2606" s="13">
        <f t="shared" si="3786"/>
        <v>2.1728731182181591E-4</v>
      </c>
      <c r="AV2606" s="13">
        <f t="shared" si="3787"/>
        <v>6.9840077497392017E-5</v>
      </c>
      <c r="AW2606" s="13">
        <f t="shared" si="3788"/>
        <v>5.92023745676007E-7</v>
      </c>
      <c r="AX2606" s="13">
        <f t="shared" si="3789"/>
        <v>6.8896022865677924E-4</v>
      </c>
      <c r="AY2606" s="13">
        <f t="shared" si="3790"/>
        <v>6.3597551747316349E-4</v>
      </c>
      <c r="AZ2606" s="13">
        <f t="shared" si="3791"/>
        <v>2.935328063956731E-4</v>
      </c>
      <c r="BA2606" s="13">
        <f t="shared" si="3792"/>
        <v>9.0319523381291689E-5</v>
      </c>
      <c r="BB2606" s="13">
        <f t="shared" si="3793"/>
        <v>2.0843367741391778E-5</v>
      </c>
      <c r="BC2606" s="13">
        <f t="shared" si="3794"/>
        <v>3.8480803488640243E-6</v>
      </c>
      <c r="BD2606" s="13">
        <f t="shared" si="3795"/>
        <v>9.4382092472896384E-5</v>
      </c>
      <c r="BE2606" s="13">
        <f t="shared" si="3796"/>
        <v>1.2134445582498652E-4</v>
      </c>
      <c r="BF2606" s="13">
        <f t="shared" si="3797"/>
        <v>7.8004611752438766E-5</v>
      </c>
      <c r="BG2606" s="13">
        <f t="shared" si="3798"/>
        <v>3.3429460034688994E-5</v>
      </c>
      <c r="BH2606" s="13">
        <f t="shared" si="3799"/>
        <v>1.0744833924924282E-5</v>
      </c>
      <c r="BI2606" s="13">
        <f t="shared" si="3800"/>
        <v>2.762867385938089E-6</v>
      </c>
      <c r="BJ2606" s="14">
        <f t="shared" si="3801"/>
        <v>0.4479934828139831</v>
      </c>
      <c r="BK2606" s="14">
        <f t="shared" si="3802"/>
        <v>0.28499694597488995</v>
      </c>
      <c r="BL2606" s="14">
        <f t="shared" si="3803"/>
        <v>0.25281710959704928</v>
      </c>
      <c r="BM2606" s="14">
        <f t="shared" si="3804"/>
        <v>0.37920729644233003</v>
      </c>
      <c r="BN2606" s="14">
        <f t="shared" si="3805"/>
        <v>0.62036385117632575</v>
      </c>
    </row>
    <row r="2607" spans="1:66" x14ac:dyDescent="0.25">
      <c r="A2607" t="s">
        <v>342</v>
      </c>
      <c r="B2607" t="s">
        <v>182</v>
      </c>
      <c r="C2607" t="s">
        <v>184</v>
      </c>
      <c r="D2607" t="s">
        <v>503</v>
      </c>
      <c r="E2607" s="10">
        <f>VLOOKUP(A2607,home!$A$2:$E$404,3,FALSE)</f>
        <v>1.1667000000000001</v>
      </c>
      <c r="F2607" s="10">
        <f>VLOOKUP(B2607,home!$B$2:$E$404,3,FALSE)</f>
        <v>0.85709999999999997</v>
      </c>
      <c r="G2607" s="10">
        <f>VLOOKUP(C2607,away!$B$2:$E$404,4,FALSE)</f>
        <v>1.2857000000000001</v>
      </c>
      <c r="H2607" s="10">
        <f>VLOOKUP(A2607,away!$A$2:$E$404,3,FALSE)</f>
        <v>1.0832999999999999</v>
      </c>
      <c r="I2607" s="10">
        <f>VLOOKUP(C2607,away!$B$2:$E$404,3,FALSE)</f>
        <v>1.8462000000000001</v>
      </c>
      <c r="J2607" s="10">
        <f>VLOOKUP(B2607,home!$B$2:$E$404,4,FALSE)</f>
        <v>0.92310000000000003</v>
      </c>
      <c r="K2607" s="12">
        <f t="shared" si="3750"/>
        <v>1.285672447449</v>
      </c>
      <c r="L2607" s="12">
        <f t="shared" si="3751"/>
        <v>1.846189347426</v>
      </c>
      <c r="M2607" s="13">
        <f t="shared" si="3752"/>
        <v>4.3636479403945758E-2</v>
      </c>
      <c r="N2607" s="13">
        <f t="shared" si="3753"/>
        <v>5.6102219273328813E-2</v>
      </c>
      <c r="O2607" s="13">
        <f t="shared" si="3754"/>
        <v>8.0561203434738687E-2</v>
      </c>
      <c r="P2607" s="13">
        <f t="shared" si="3755"/>
        <v>0.10357531958937727</v>
      </c>
      <c r="Q2607" s="13">
        <f t="shared" si="3756"/>
        <v>3.6064538780230568E-2</v>
      </c>
      <c r="R2607" s="13">
        <f t="shared" si="3757"/>
        <v>7.4365617798516762E-2</v>
      </c>
      <c r="S2607" s="13">
        <f t="shared" si="3758"/>
        <v>6.1461459394634391E-2</v>
      </c>
      <c r="T2607" s="13">
        <f t="shared" si="3759"/>
        <v>6.6581967315893539E-2</v>
      </c>
      <c r="U2607" s="13">
        <f t="shared" si="3760"/>
        <v>9.5609825841075941E-2</v>
      </c>
      <c r="V2607" s="13">
        <f t="shared" si="3761"/>
        <v>1.6209399887901967E-2</v>
      </c>
      <c r="W2607" s="13">
        <f t="shared" si="3762"/>
        <v>1.5455727946566135E-2</v>
      </c>
      <c r="X2607" s="13">
        <f t="shared" si="3763"/>
        <v>2.8534200291664723E-2</v>
      </c>
      <c r="Y2607" s="13">
        <f t="shared" si="3764"/>
        <v>2.6339768307895646E-2</v>
      </c>
      <c r="Z2607" s="13">
        <f t="shared" si="3765"/>
        <v>4.5764337131458326E-2</v>
      </c>
      <c r="AA2607" s="13">
        <f t="shared" si="3766"/>
        <v>5.8837947325683169E-2</v>
      </c>
      <c r="AB2607" s="13">
        <f t="shared" si="3767"/>
        <v>3.7823163870543221E-2</v>
      </c>
      <c r="AC2607" s="13">
        <f t="shared" si="3768"/>
        <v>2.4046591817705907E-3</v>
      </c>
      <c r="AD2607" s="13">
        <f t="shared" si="3769"/>
        <v>4.9677508940418977E-3</v>
      </c>
      <c r="AE2607" s="13">
        <f t="shared" si="3770"/>
        <v>9.1714087812461379E-3</v>
      </c>
      <c r="AF2607" s="13">
        <f t="shared" si="3771"/>
        <v>8.4660785964129487E-3</v>
      </c>
      <c r="AG2607" s="13">
        <f t="shared" si="3772"/>
        <v>5.209994706389616E-3</v>
      </c>
      <c r="AH2607" s="13">
        <f t="shared" si="3773"/>
        <v>2.1122407926027632E-2</v>
      </c>
      <c r="AI2607" s="13">
        <f t="shared" si="3774"/>
        <v>2.7156497894272099E-2</v>
      </c>
      <c r="AJ2607" s="13">
        <f t="shared" si="3775"/>
        <v>1.745718055593622E-2</v>
      </c>
      <c r="AK2607" s="13">
        <f t="shared" si="3776"/>
        <v>7.481405350303204E-3</v>
      </c>
      <c r="AL2607" s="13">
        <f t="shared" si="3777"/>
        <v>2.2830745894949391E-4</v>
      </c>
      <c r="AM2607" s="13">
        <f t="shared" si="3778"/>
        <v>1.2773800900519607E-3</v>
      </c>
      <c r="AN2607" s="13">
        <f t="shared" si="3779"/>
        <v>2.3582855148679941E-3</v>
      </c>
      <c r="AO2607" s="13">
        <f t="shared" si="3780"/>
        <v>2.1769207978691663E-3</v>
      </c>
      <c r="AP2607" s="13">
        <f t="shared" si="3781"/>
        <v>1.3396693290720543E-3</v>
      </c>
      <c r="AQ2607" s="13">
        <f t="shared" si="3782"/>
        <v>6.1832081110154097E-4</v>
      </c>
      <c r="AR2607" s="13">
        <f t="shared" si="3783"/>
        <v>7.799192901003749E-3</v>
      </c>
      <c r="AS2607" s="13">
        <f t="shared" si="3784"/>
        <v>1.0027207425160356E-2</v>
      </c>
      <c r="AT2607" s="13">
        <f t="shared" si="3785"/>
        <v>6.4458521556923516E-3</v>
      </c>
      <c r="AU2607" s="13">
        <f t="shared" si="3786"/>
        <v>2.762418172301133E-3</v>
      </c>
      <c r="AV2607" s="13">
        <f t="shared" si="3787"/>
        <v>8.8789123311499771E-4</v>
      </c>
      <c r="AW2607" s="13">
        <f t="shared" si="3788"/>
        <v>1.5053038668270615E-5</v>
      </c>
      <c r="AX2607" s="13">
        <f t="shared" si="3789"/>
        <v>2.7371539778328792E-4</v>
      </c>
      <c r="AY2607" s="13">
        <f t="shared" si="3790"/>
        <v>5.0533045161397627E-4</v>
      </c>
      <c r="AZ2607" s="13">
        <f t="shared" si="3791"/>
        <v>4.6646784834984651E-4</v>
      </c>
      <c r="BA2607" s="13">
        <f t="shared" si="3792"/>
        <v>2.8706265751340449E-4</v>
      </c>
      <c r="BB2607" s="13">
        <f t="shared" si="3793"/>
        <v>1.3249300508626143E-4</v>
      </c>
      <c r="BC2607" s="13">
        <f t="shared" si="3794"/>
        <v>4.8921434919742969E-5</v>
      </c>
      <c r="BD2607" s="13">
        <f t="shared" si="3795"/>
        <v>2.3997978087255977E-3</v>
      </c>
      <c r="BE2607" s="13">
        <f t="shared" si="3796"/>
        <v>3.0853539221269862E-3</v>
      </c>
      <c r="BF2607" s="13">
        <f t="shared" si="3797"/>
        <v>1.9833772641536873E-3</v>
      </c>
      <c r="BG2607" s="13">
        <f t="shared" si="3798"/>
        <v>8.4999116713972429E-4</v>
      </c>
      <c r="BH2607" s="13">
        <f t="shared" si="3799"/>
        <v>2.7320255604164036E-4</v>
      </c>
      <c r="BI2607" s="13">
        <f t="shared" si="3800"/>
        <v>7.0249799775075659E-5</v>
      </c>
      <c r="BJ2607" s="14">
        <f t="shared" si="3801"/>
        <v>0.26637822223189928</v>
      </c>
      <c r="BK2607" s="14">
        <f t="shared" si="3802"/>
        <v>0.22802095536819345</v>
      </c>
      <c r="BL2607" s="14">
        <f t="shared" si="3803"/>
        <v>0.45699978440233235</v>
      </c>
      <c r="BM2607" s="14">
        <f t="shared" si="3804"/>
        <v>0.60236764344079941</v>
      </c>
      <c r="BN2607" s="14">
        <f t="shared" si="3805"/>
        <v>0.39430537828013784</v>
      </c>
    </row>
    <row r="2608" spans="1:66" x14ac:dyDescent="0.25">
      <c r="A2608" t="s">
        <v>342</v>
      </c>
      <c r="B2608" t="s">
        <v>187</v>
      </c>
      <c r="C2608" t="s">
        <v>190</v>
      </c>
      <c r="D2608" t="s">
        <v>503</v>
      </c>
      <c r="E2608" s="10">
        <f>VLOOKUP(A2608,home!$A$2:$E$404,3,FALSE)</f>
        <v>1.1667000000000001</v>
      </c>
      <c r="F2608" s="10">
        <f>VLOOKUP(B2608,home!$B$2:$E$404,3,FALSE)</f>
        <v>0.85709999999999997</v>
      </c>
      <c r="G2608" s="10">
        <f>VLOOKUP(C2608,away!$B$2:$E$404,4,FALSE)</f>
        <v>1.4285000000000001</v>
      </c>
      <c r="H2608" s="10">
        <f>VLOOKUP(A2608,away!$A$2:$E$404,3,FALSE)</f>
        <v>1.0832999999999999</v>
      </c>
      <c r="I2608" s="10">
        <f>VLOOKUP(C2608,away!$B$2:$E$404,3,FALSE)</f>
        <v>0.61539999999999995</v>
      </c>
      <c r="J2608" s="10">
        <f>VLOOKUP(B2608,home!$B$2:$E$404,4,FALSE)</f>
        <v>0.46160000000000001</v>
      </c>
      <c r="K2608" s="12">
        <f t="shared" si="3750"/>
        <v>1.4284693872450001</v>
      </c>
      <c r="L2608" s="12">
        <f t="shared" si="3751"/>
        <v>0.30773155771199995</v>
      </c>
      <c r="M2608" s="13">
        <f t="shared" si="3752"/>
        <v>0.17618848051273595</v>
      </c>
      <c r="N2608" s="13">
        <f t="shared" si="3753"/>
        <v>0.25167985079765554</v>
      </c>
      <c r="O2608" s="13">
        <f t="shared" si="3754"/>
        <v>5.4218755559094584E-2</v>
      </c>
      <c r="P2608" s="13">
        <f t="shared" si="3755"/>
        <v>7.7449832530686269E-2</v>
      </c>
      <c r="Q2608" s="13">
        <f t="shared" si="3756"/>
        <v>0.17975848112542006</v>
      </c>
      <c r="R2608" s="13">
        <f t="shared" si="3757"/>
        <v>8.3424110527031657E-3</v>
      </c>
      <c r="S2608" s="13">
        <f t="shared" si="3758"/>
        <v>8.5114482819405243E-3</v>
      </c>
      <c r="T2608" s="13">
        <f t="shared" si="3759"/>
        <v>5.5317357408668659E-2</v>
      </c>
      <c r="U2608" s="13">
        <f t="shared" si="3760"/>
        <v>1.1916878804600807E-2</v>
      </c>
      <c r="V2608" s="13">
        <f t="shared" si="3761"/>
        <v>4.1572288072881853E-4</v>
      </c>
      <c r="W2608" s="13">
        <f t="shared" si="3762"/>
        <v>8.5593162461773578E-2</v>
      </c>
      <c r="X2608" s="13">
        <f t="shared" si="3763"/>
        <v>2.6339717213857864E-2</v>
      </c>
      <c r="Y2608" s="13">
        <f t="shared" si="3764"/>
        <v>4.0527811039570297E-3</v>
      </c>
      <c r="Z2608" s="13">
        <f t="shared" si="3765"/>
        <v>8.5574104944071696E-4</v>
      </c>
      <c r="AA2608" s="13">
        <f t="shared" si="3766"/>
        <v>1.2223998925349742E-3</v>
      </c>
      <c r="AB2608" s="13">
        <f t="shared" si="3767"/>
        <v>8.7308041272889439E-4</v>
      </c>
      <c r="AC2608" s="13">
        <f t="shared" si="3768"/>
        <v>1.1421599257624994E-5</v>
      </c>
      <c r="AD2608" s="13">
        <f t="shared" si="3769"/>
        <v>3.0566803083532851E-2</v>
      </c>
      <c r="AE2608" s="13">
        <f t="shared" si="3770"/>
        <v>9.4063699271715283E-3</v>
      </c>
      <c r="AF2608" s="13">
        <f t="shared" si="3771"/>
        <v>1.4473184350519029E-3</v>
      </c>
      <c r="AG2608" s="13">
        <f t="shared" si="3772"/>
        <v>1.4846185217460536E-4</v>
      </c>
      <c r="AH2608" s="13">
        <f t="shared" si="3773"/>
        <v>6.5834631535623351E-5</v>
      </c>
      <c r="AI2608" s="13">
        <f t="shared" si="3774"/>
        <v>9.4042755769192229E-5</v>
      </c>
      <c r="AJ2608" s="13">
        <f t="shared" si="3775"/>
        <v>6.7168598854224623E-5</v>
      </c>
      <c r="AK2608" s="13">
        <f t="shared" si="3776"/>
        <v>3.1982762415799825E-5</v>
      </c>
      <c r="AL2608" s="13">
        <f t="shared" si="3777"/>
        <v>2.0083059849573369E-7</v>
      </c>
      <c r="AM2608" s="13">
        <f t="shared" si="3778"/>
        <v>8.7327484941545491E-3</v>
      </c>
      <c r="AN2608" s="13">
        <f t="shared" si="3779"/>
        <v>2.687342297213301E-3</v>
      </c>
      <c r="AO2608" s="13">
        <f t="shared" si="3780"/>
        <v>4.1349001561339672E-4</v>
      </c>
      <c r="AP2608" s="13">
        <f t="shared" si="3781"/>
        <v>4.2414642201023253E-5</v>
      </c>
      <c r="AQ2608" s="13">
        <f t="shared" si="3782"/>
        <v>3.2630809785795039E-6</v>
      </c>
      <c r="AR2608" s="13">
        <f t="shared" si="3783"/>
        <v>4.0518787427705877E-6</v>
      </c>
      <c r="AS2608" s="13">
        <f t="shared" si="3784"/>
        <v>5.7879847448765419E-6</v>
      </c>
      <c r="AT2608" s="13">
        <f t="shared" si="3785"/>
        <v>4.1339795109486025E-6</v>
      </c>
      <c r="AU2608" s="13">
        <f t="shared" si="3786"/>
        <v>1.9684210596293784E-6</v>
      </c>
      <c r="AV2608" s="13">
        <f t="shared" si="3787"/>
        <v>7.0295730622223276E-7</v>
      </c>
      <c r="AW2608" s="13">
        <f t="shared" si="3788"/>
        <v>2.4522816851947143E-9</v>
      </c>
      <c r="AX2608" s="13">
        <f t="shared" si="3789"/>
        <v>2.0790773150682739E-3</v>
      </c>
      <c r="AY2608" s="13">
        <f t="shared" si="3790"/>
        <v>6.3979770076964251E-4</v>
      </c>
      <c r="AZ2608" s="13">
        <f t="shared" si="3791"/>
        <v>9.8442971539199056E-5</v>
      </c>
      <c r="BA2608" s="13">
        <f t="shared" si="3792"/>
        <v>1.0098002992518602E-5</v>
      </c>
      <c r="BB2608" s="13">
        <f t="shared" si="3793"/>
        <v>7.7686854766704656E-7</v>
      </c>
      <c r="BC2608" s="13">
        <f t="shared" si="3794"/>
        <v>4.7813393662207892E-8</v>
      </c>
      <c r="BD2608" s="13">
        <f t="shared" si="3795"/>
        <v>2.0781515952882197E-7</v>
      </c>
      <c r="BE2608" s="13">
        <f t="shared" si="3796"/>
        <v>2.9685759359235823E-7</v>
      </c>
      <c r="BF2608" s="13">
        <f t="shared" si="3797"/>
        <v>2.1202599240895065E-7</v>
      </c>
      <c r="BG2608" s="13">
        <f t="shared" si="3798"/>
        <v>1.009575464854756E-7</v>
      </c>
      <c r="BH2608" s="13">
        <f t="shared" si="3799"/>
        <v>3.605369114146647E-8</v>
      </c>
      <c r="BI2608" s="13">
        <f t="shared" si="3800"/>
        <v>1.0300318818554217E-8</v>
      </c>
      <c r="BJ2608" s="14">
        <f t="shared" si="3801"/>
        <v>0.65901780261173537</v>
      </c>
      <c r="BK2608" s="14">
        <f t="shared" si="3802"/>
        <v>0.26321690433671729</v>
      </c>
      <c r="BL2608" s="14">
        <f t="shared" si="3803"/>
        <v>7.685006370190367E-2</v>
      </c>
      <c r="BM2608" s="14">
        <f t="shared" si="3804"/>
        <v>0.25166290487301374</v>
      </c>
      <c r="BN2608" s="14">
        <f t="shared" si="3805"/>
        <v>0.74763781157829556</v>
      </c>
    </row>
    <row r="2609" spans="1:66" x14ac:dyDescent="0.25">
      <c r="A2609" t="s">
        <v>342</v>
      </c>
      <c r="B2609" t="s">
        <v>192</v>
      </c>
      <c r="C2609" t="s">
        <v>180</v>
      </c>
      <c r="D2609" t="s">
        <v>503</v>
      </c>
      <c r="E2609" s="10">
        <f>VLOOKUP(A2609,home!$A$2:$E$404,3,FALSE)</f>
        <v>1.1667000000000001</v>
      </c>
      <c r="F2609" s="10">
        <f>VLOOKUP(B2609,home!$B$2:$E$404,3,FALSE)</f>
        <v>1.7141999999999999</v>
      </c>
      <c r="G2609" s="10">
        <f>VLOOKUP(C2609,away!$B$2:$E$404,4,FALSE)</f>
        <v>0.42859999999999998</v>
      </c>
      <c r="H2609" s="10">
        <f>VLOOKUP(A2609,away!$A$2:$E$404,3,FALSE)</f>
        <v>1.0832999999999999</v>
      </c>
      <c r="I2609" s="10">
        <f>VLOOKUP(C2609,away!$B$2:$E$404,3,FALSE)</f>
        <v>0.92310000000000003</v>
      </c>
      <c r="J2609" s="10">
        <f>VLOOKUP(B2609,home!$B$2:$E$404,4,FALSE)</f>
        <v>0.92310000000000003</v>
      </c>
      <c r="K2609" s="12">
        <f t="shared" si="3750"/>
        <v>0.85718163020399996</v>
      </c>
      <c r="L2609" s="12">
        <f t="shared" si="3751"/>
        <v>0.92309467371300002</v>
      </c>
      <c r="M2609" s="13">
        <f t="shared" si="3752"/>
        <v>0.16859155832459985</v>
      </c>
      <c r="N2609" s="13">
        <f t="shared" si="3753"/>
        <v>0.14451358680331322</v>
      </c>
      <c r="O2609" s="13">
        <f t="shared" si="3754"/>
        <v>0.1556259695224127</v>
      </c>
      <c r="P2609" s="13">
        <f t="shared" si="3755"/>
        <v>0.13339972225729971</v>
      </c>
      <c r="Q2609" s="13">
        <f t="shared" si="3756"/>
        <v>6.1937195961345642E-2</v>
      </c>
      <c r="R2609" s="13">
        <f t="shared" si="3757"/>
        <v>7.1828751778780411E-2</v>
      </c>
      <c r="S2609" s="13">
        <f t="shared" si="3758"/>
        <v>2.6388459296493878E-2</v>
      </c>
      <c r="T2609" s="13">
        <f t="shared" si="3759"/>
        <v>5.7173895696636487E-2</v>
      </c>
      <c r="U2609" s="13">
        <f t="shared" si="3760"/>
        <v>6.1570286545253455E-2</v>
      </c>
      <c r="V2609" s="13">
        <f t="shared" si="3761"/>
        <v>2.3200141058418288E-3</v>
      </c>
      <c r="W2609" s="13">
        <f t="shared" si="3762"/>
        <v>1.7697142201470287E-2</v>
      </c>
      <c r="X2609" s="13">
        <f t="shared" si="3763"/>
        <v>1.6336137706118775E-2</v>
      </c>
      <c r="Y2609" s="13">
        <f t="shared" si="3764"/>
        <v>7.5399008527801742E-3</v>
      </c>
      <c r="Z2609" s="13">
        <f t="shared" si="3765"/>
        <v>2.2101579395481796E-2</v>
      </c>
      <c r="AA2609" s="13">
        <f t="shared" si="3766"/>
        <v>1.894506785630222E-2</v>
      </c>
      <c r="AB2609" s="13">
        <f t="shared" si="3767"/>
        <v>8.1196820746952669E-3</v>
      </c>
      <c r="AC2609" s="13">
        <f t="shared" si="3768"/>
        <v>1.1473336818725767E-4</v>
      </c>
      <c r="AD2609" s="13">
        <f t="shared" si="3769"/>
        <v>3.7924163005520757E-3</v>
      </c>
      <c r="AE2609" s="13">
        <f t="shared" si="3770"/>
        <v>3.5007592875419807E-3</v>
      </c>
      <c r="AF2609" s="13">
        <f t="shared" si="3771"/>
        <v>1.6157661261406596E-3</v>
      </c>
      <c r="AG2609" s="13">
        <f t="shared" si="3772"/>
        <v>4.9716836833544351E-4</v>
      </c>
      <c r="AH2609" s="13">
        <f t="shared" si="3773"/>
        <v>5.1004625551535569E-3</v>
      </c>
      <c r="AI2609" s="13">
        <f t="shared" si="3774"/>
        <v>4.3720228078209843E-3</v>
      </c>
      <c r="AJ2609" s="13">
        <f t="shared" si="3775"/>
        <v>1.8738088188485302E-3</v>
      </c>
      <c r="AK2609" s="13">
        <f t="shared" si="3776"/>
        <v>5.3539816601040494E-4</v>
      </c>
      <c r="AL2609" s="13">
        <f t="shared" si="3777"/>
        <v>3.6313560659677278E-6</v>
      </c>
      <c r="AM2609" s="13">
        <f t="shared" si="3778"/>
        <v>6.5015791738389026E-4</v>
      </c>
      <c r="AN2609" s="13">
        <f t="shared" si="3779"/>
        <v>6.0015731060940574E-4</v>
      </c>
      <c r="AO2609" s="13">
        <f t="shared" si="3780"/>
        <v>2.7700100840673053E-4</v>
      </c>
      <c r="AP2609" s="13">
        <f t="shared" si="3781"/>
        <v>8.5232718491127637E-5</v>
      </c>
      <c r="AQ2609" s="13">
        <f t="shared" si="3782"/>
        <v>1.966946711630986E-5</v>
      </c>
      <c r="AR2609" s="13">
        <f t="shared" si="3783"/>
        <v>9.4164196362696967E-4</v>
      </c>
      <c r="AS2609" s="13">
        <f t="shared" si="3784"/>
        <v>8.0715819345026144E-4</v>
      </c>
      <c r="AT2609" s="13">
        <f t="shared" si="3785"/>
        <v>3.459405880471053E-4</v>
      </c>
      <c r="AU2609" s="13">
        <f t="shared" si="3786"/>
        <v>9.8844639071982702E-5</v>
      </c>
      <c r="AV2609" s="13">
        <f t="shared" si="3787"/>
        <v>2.1181952214162028E-5</v>
      </c>
      <c r="AW2609" s="13">
        <f t="shared" si="3788"/>
        <v>7.981516845792866E-8</v>
      </c>
      <c r="AX2609" s="13">
        <f t="shared" si="3789"/>
        <v>9.2883903918860062E-5</v>
      </c>
      <c r="AY2609" s="13">
        <f t="shared" si="3790"/>
        <v>8.5740636981169771E-5</v>
      </c>
      <c r="AZ2609" s="13">
        <f t="shared" si="3791"/>
        <v>3.9573362659038849E-5</v>
      </c>
      <c r="BA2609" s="13">
        <f t="shared" si="3792"/>
        <v>1.2176653430490563E-5</v>
      </c>
      <c r="BB2609" s="13">
        <f t="shared" si="3793"/>
        <v>2.8100509813337415E-6</v>
      </c>
      <c r="BC2609" s="13">
        <f t="shared" si="3794"/>
        <v>5.1878861874623329E-7</v>
      </c>
      <c r="BD2609" s="13">
        <f t="shared" si="3795"/>
        <v>1.4487078019478431E-4</v>
      </c>
      <c r="BE2609" s="13">
        <f t="shared" si="3796"/>
        <v>1.2418057153629054E-4</v>
      </c>
      <c r="BF2609" s="13">
        <f t="shared" si="3797"/>
        <v>5.3222652374570983E-5</v>
      </c>
      <c r="BG2609" s="13">
        <f t="shared" si="3798"/>
        <v>1.5207159975405182E-5</v>
      </c>
      <c r="BH2609" s="13">
        <f t="shared" si="3799"/>
        <v>3.2588245446227078E-6</v>
      </c>
      <c r="BI2609" s="13">
        <f t="shared" si="3800"/>
        <v>5.5868090714170028E-7</v>
      </c>
      <c r="BJ2609" s="14">
        <f t="shared" si="3801"/>
        <v>0.31646989112283186</v>
      </c>
      <c r="BK2609" s="14">
        <f t="shared" si="3802"/>
        <v>0.33090385934546962</v>
      </c>
      <c r="BL2609" s="14">
        <f t="shared" si="3803"/>
        <v>0.33052751613122083</v>
      </c>
      <c r="BM2609" s="14">
        <f t="shared" si="3804"/>
        <v>0.2640204005254399</v>
      </c>
      <c r="BN2609" s="14">
        <f t="shared" si="3805"/>
        <v>0.73589678464775155</v>
      </c>
    </row>
    <row r="2610" spans="1:66" x14ac:dyDescent="0.25">
      <c r="A2610" t="s">
        <v>342</v>
      </c>
      <c r="B2610" t="s">
        <v>194</v>
      </c>
      <c r="C2610" t="s">
        <v>177</v>
      </c>
      <c r="D2610" t="s">
        <v>503</v>
      </c>
      <c r="E2610" s="10">
        <f>VLOOKUP(A2610,home!$A$2:$E$404,3,FALSE)</f>
        <v>1.1667000000000001</v>
      </c>
      <c r="F2610" s="10">
        <f>VLOOKUP(B2610,home!$B$2:$E$404,3,FALSE)</f>
        <v>0.1</v>
      </c>
      <c r="G2610" s="10">
        <f>VLOOKUP(C2610,away!$B$2:$E$404,4,FALSE)</f>
        <v>0.85709999999999997</v>
      </c>
      <c r="H2610" s="10">
        <f>VLOOKUP(A2610,away!$A$2:$E$404,3,FALSE)</f>
        <v>1.0832999999999999</v>
      </c>
      <c r="I2610" s="10">
        <f>VLOOKUP(C2610,away!$B$2:$E$404,3,FALSE)</f>
        <v>0.92310000000000003</v>
      </c>
      <c r="J2610" s="10">
        <f>VLOOKUP(B2610,home!$B$2:$E$404,4,FALSE)</f>
        <v>0.92310000000000003</v>
      </c>
      <c r="K2610" s="12">
        <f t="shared" si="3750"/>
        <v>9.9997857000000009E-2</v>
      </c>
      <c r="L2610" s="12">
        <f t="shared" si="3751"/>
        <v>0.92309467371300002</v>
      </c>
      <c r="M2610" s="13">
        <f t="shared" si="3752"/>
        <v>0.35948151178875704</v>
      </c>
      <c r="N2610" s="13">
        <f t="shared" si="3753"/>
        <v>3.5947380809995932E-2</v>
      </c>
      <c r="O2610" s="13">
        <f t="shared" si="3754"/>
        <v>0.33183546883049858</v>
      </c>
      <c r="P2610" s="13">
        <f t="shared" si="3755"/>
        <v>3.318283575964015E-2</v>
      </c>
      <c r="Q2610" s="13">
        <f t="shared" si="3756"/>
        <v>1.7973305228812589E-3</v>
      </c>
      <c r="R2610" s="13">
        <f t="shared" si="3757"/>
        <v>0.15315777691324475</v>
      </c>
      <c r="S2610" s="13">
        <f t="shared" si="3758"/>
        <v>7.6575606320631586E-4</v>
      </c>
      <c r="T2610" s="13">
        <f t="shared" si="3759"/>
        <v>1.6591062325734913E-3</v>
      </c>
      <c r="U2610" s="13">
        <f t="shared" si="3760"/>
        <v>1.5315449474208549E-2</v>
      </c>
      <c r="V2610" s="13">
        <f t="shared" si="3761"/>
        <v>7.8538910576097633E-6</v>
      </c>
      <c r="W2610" s="13">
        <f t="shared" si="3762"/>
        <v>5.9909733536271796E-5</v>
      </c>
      <c r="X2610" s="13">
        <f t="shared" si="3763"/>
        <v>5.5302355930897582E-5</v>
      </c>
      <c r="Y2610" s="13">
        <f t="shared" si="3764"/>
        <v>2.552465510179605E-5</v>
      </c>
      <c r="Z2610" s="13">
        <f t="shared" si="3765"/>
        <v>4.7126376035446706E-2</v>
      </c>
      <c r="AA2610" s="13">
        <f t="shared" si="3766"/>
        <v>4.7125366117208266E-3</v>
      </c>
      <c r="AB2610" s="13">
        <f t="shared" si="3767"/>
        <v>2.3562178110306188E-4</v>
      </c>
      <c r="AC2610" s="13">
        <f t="shared" si="3768"/>
        <v>4.5310810238538183E-8</v>
      </c>
      <c r="AD2610" s="13">
        <f t="shared" si="3769"/>
        <v>1.4977112417670524E-6</v>
      </c>
      <c r="AE2610" s="13">
        <f t="shared" si="3770"/>
        <v>1.382529270035249E-6</v>
      </c>
      <c r="AF2610" s="13">
        <f t="shared" si="3771"/>
        <v>6.3810270271093025E-7</v>
      </c>
      <c r="AG2610" s="13">
        <f t="shared" si="3772"/>
        <v>1.9634306871810988E-7</v>
      </c>
      <c r="AH2610" s="13">
        <f t="shared" si="3773"/>
        <v>1.0875526677429203E-2</v>
      </c>
      <c r="AI2610" s="13">
        <f t="shared" si="3774"/>
        <v>1.0875293614892505E-3</v>
      </c>
      <c r="AJ2610" s="13">
        <f t="shared" si="3775"/>
        <v>5.4375302786751692E-5</v>
      </c>
      <c r="AK2610" s="13">
        <f t="shared" si="3776"/>
        <v>1.8124712508004327E-6</v>
      </c>
      <c r="AL2610" s="13">
        <f t="shared" si="3777"/>
        <v>1.6730108503217431E-10</v>
      </c>
      <c r="AM2610" s="13">
        <f t="shared" si="3778"/>
        <v>2.9953582916302836E-8</v>
      </c>
      <c r="AN2610" s="13">
        <f t="shared" si="3779"/>
        <v>2.7649992848659853E-8</v>
      </c>
      <c r="AO2610" s="13">
        <f t="shared" si="3780"/>
        <v>1.2761780563400226E-8</v>
      </c>
      <c r="AP2610" s="13">
        <f t="shared" si="3781"/>
        <v>3.9267772217229461E-9</v>
      </c>
      <c r="AQ2610" s="13">
        <f t="shared" si="3782"/>
        <v>9.0619678455749578E-10</v>
      </c>
      <c r="AR2610" s="13">
        <f t="shared" si="3783"/>
        <v>2.0078281499517083E-3</v>
      </c>
      <c r="AS2610" s="13">
        <f t="shared" si="3784"/>
        <v>2.0077851221944544E-4</v>
      </c>
      <c r="AT2610" s="13">
        <f t="shared" si="3785"/>
        <v>1.003871047679643E-5</v>
      </c>
      <c r="AU2610" s="13">
        <f t="shared" si="3786"/>
        <v>3.3461651157436379E-7</v>
      </c>
      <c r="AV2610" s="13">
        <f t="shared" si="3787"/>
        <v>8.3652335185630157E-9</v>
      </c>
      <c r="AW2610" s="13">
        <f t="shared" si="3788"/>
        <v>4.2897619711976885E-13</v>
      </c>
      <c r="AX2610" s="13">
        <f t="shared" si="3789"/>
        <v>4.9921568351701547E-10</v>
      </c>
      <c r="AY2610" s="13">
        <f t="shared" si="3790"/>
        <v>4.608233384885516E-10</v>
      </c>
      <c r="AZ2610" s="13">
        <f t="shared" si="3791"/>
        <v>2.1269178464071248E-10</v>
      </c>
      <c r="BA2610" s="13">
        <f t="shared" si="3792"/>
        <v>6.5444884514784724E-11</v>
      </c>
      <c r="BB2610" s="13">
        <f t="shared" si="3793"/>
        <v>1.5102956079340038E-11</v>
      </c>
      <c r="BC2610" s="13">
        <f t="shared" si="3794"/>
        <v>2.7882916628320336E-12</v>
      </c>
      <c r="BD2610" s="13">
        <f t="shared" si="3795"/>
        <v>3.0890257849190792E-4</v>
      </c>
      <c r="BE2610" s="13">
        <f t="shared" si="3796"/>
        <v>3.088959587096508E-5</v>
      </c>
      <c r="BF2610" s="13">
        <f t="shared" si="3797"/>
        <v>1.5444466953462786E-6</v>
      </c>
      <c r="BG2610" s="13">
        <f t="shared" si="3798"/>
        <v>5.1480453261786581E-8</v>
      </c>
      <c r="BH2610" s="13">
        <f t="shared" si="3799"/>
        <v>1.2869837508918291E-9</v>
      </c>
      <c r="BI2610" s="13">
        <f t="shared" si="3800"/>
        <v>2.5739123416600957E-11</v>
      </c>
      <c r="BJ2610" s="14">
        <f t="shared" si="3801"/>
        <v>3.9548345450700163E-2</v>
      </c>
      <c r="BK2610" s="14">
        <f t="shared" si="3802"/>
        <v>0.39343800344159574</v>
      </c>
      <c r="BL2610" s="14">
        <f t="shared" si="3803"/>
        <v>0.51983647519235898</v>
      </c>
      <c r="BM2610" s="14">
        <f t="shared" si="3804"/>
        <v>8.4546895034689734E-2</v>
      </c>
      <c r="BN2610" s="14">
        <f t="shared" si="3805"/>
        <v>0.9154023046250177</v>
      </c>
    </row>
    <row r="2611" spans="1:66" x14ac:dyDescent="0.25">
      <c r="A2611" t="s">
        <v>343</v>
      </c>
      <c r="B2611" t="s">
        <v>207</v>
      </c>
      <c r="C2611" t="s">
        <v>200</v>
      </c>
      <c r="D2611" t="s">
        <v>503</v>
      </c>
      <c r="E2611" s="10">
        <f>VLOOKUP(A2611,home!$A$2:$E$404,3,FALSE)</f>
        <v>1.3976999999999999</v>
      </c>
      <c r="F2611" s="10">
        <f>VLOOKUP(B2611,home!$B$2:$E$404,3,FALSE)</f>
        <v>0.6734</v>
      </c>
      <c r="G2611" s="10">
        <f>VLOOKUP(C2611,away!$B$2:$E$404,4,FALSE)</f>
        <v>0.85860000000000003</v>
      </c>
      <c r="H2611" s="10">
        <f>VLOOKUP(A2611,away!$A$2:$E$404,3,FALSE)</f>
        <v>1.0585</v>
      </c>
      <c r="I2611" s="10">
        <f>VLOOKUP(C2611,away!$B$2:$E$404,3,FALSE)</f>
        <v>1.2282</v>
      </c>
      <c r="J2611" s="10">
        <f>VLOOKUP(B2611,home!$B$2:$E$404,4,FALSE)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343</v>
      </c>
      <c r="B2612" t="s">
        <v>204</v>
      </c>
      <c r="C2612" t="s">
        <v>213</v>
      </c>
      <c r="D2612" t="s">
        <v>503</v>
      </c>
      <c r="E2612" s="10">
        <f>VLOOKUP(A2612,home!$A$2:$E$404,3,FALSE)</f>
        <v>1.3976999999999999</v>
      </c>
      <c r="F2612" s="10">
        <f>VLOOKUP(B2612,home!$B$2:$E$404,3,FALSE)</f>
        <v>0.58919999999999995</v>
      </c>
      <c r="G2612" s="10">
        <f>VLOOKUP(C2612,away!$B$2:$E$404,4,FALSE)</f>
        <v>0.6401</v>
      </c>
      <c r="H2612" s="10">
        <f>VLOOKUP(A2612,away!$A$2:$E$404,3,FALSE)</f>
        <v>1.0585</v>
      </c>
      <c r="I2612" s="10">
        <f>VLOOKUP(C2612,away!$B$2:$E$404,3,FALSE)</f>
        <v>1.0939000000000001</v>
      </c>
      <c r="J2612" s="10">
        <f>VLOOKUP(B2612,home!$B$2:$E$404,4,FALSE)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343</v>
      </c>
      <c r="B2613" t="s">
        <v>201</v>
      </c>
      <c r="C2613" t="s">
        <v>198</v>
      </c>
      <c r="D2613" t="s">
        <v>503</v>
      </c>
      <c r="E2613" s="10">
        <f>VLOOKUP(A2613,home!$A$2:$E$404,3,FALSE)</f>
        <v>1.3976999999999999</v>
      </c>
      <c r="F2613" s="10">
        <f>VLOOKUP(B2613,home!$B$2:$E$404,3,FALSE)</f>
        <v>0.8417</v>
      </c>
      <c r="G2613" s="10">
        <f>VLOOKUP(C2613,away!$B$2:$E$404,4,FALSE)</f>
        <v>0.71550000000000002</v>
      </c>
      <c r="H2613" s="10">
        <f>VLOOKUP(A2613,away!$A$2:$E$404,3,FALSE)</f>
        <v>1.0585</v>
      </c>
      <c r="I2613" s="10">
        <f>VLOOKUP(C2613,away!$B$2:$E$404,3,FALSE)</f>
        <v>0.89219999999999999</v>
      </c>
      <c r="J2613" s="10">
        <f>VLOOKUP(B2613,home!$B$2:$E$404,4,FALSE)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343</v>
      </c>
      <c r="B2614" t="s">
        <v>206</v>
      </c>
      <c r="C2614" t="s">
        <v>197</v>
      </c>
      <c r="D2614" t="s">
        <v>503</v>
      </c>
      <c r="E2614" s="10">
        <f>VLOOKUP(A2614,home!$A$2:$E$404,3,FALSE)</f>
        <v>1.3976999999999999</v>
      </c>
      <c r="F2614" s="10">
        <f>VLOOKUP(B2614,home!$B$2:$E$404,3,FALSE)</f>
        <v>0.97909999999999997</v>
      </c>
      <c r="G2614" s="10">
        <f>VLOOKUP(C2614,away!$B$2:$E$404,4,FALSE)</f>
        <v>1.4730000000000001</v>
      </c>
      <c r="H2614" s="10">
        <f>VLOOKUP(A2614,away!$A$2:$E$404,3,FALSE)</f>
        <v>1.0585</v>
      </c>
      <c r="I2614" s="10">
        <f>VLOOKUP(C2614,away!$B$2:$E$404,3,FALSE)</f>
        <v>0.94469999999999998</v>
      </c>
      <c r="J2614" s="10">
        <f>VLOOKUP(B2614,home!$B$2:$E$404,4,FALSE)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345</v>
      </c>
      <c r="B2615" t="s">
        <v>238</v>
      </c>
      <c r="C2615" t="s">
        <v>234</v>
      </c>
      <c r="D2615" t="s">
        <v>503</v>
      </c>
      <c r="E2615" s="10">
        <f>VLOOKUP(A2615,home!$A$2:$E$404,3,FALSE)</f>
        <v>1.5690999999999999</v>
      </c>
      <c r="F2615" s="10">
        <f>VLOOKUP(B2615,home!$B$2:$E$404,3,FALSE)</f>
        <v>1.657</v>
      </c>
      <c r="G2615" s="10">
        <f>VLOOKUP(C2615,away!$B$2:$E$404,4,FALSE)</f>
        <v>0.82850000000000001</v>
      </c>
      <c r="H2615" s="10">
        <f>VLOOKUP(A2615,away!$A$2:$E$404,3,FALSE)</f>
        <v>1.1701999999999999</v>
      </c>
      <c r="I2615" s="10">
        <f>VLOOKUP(C2615,away!$B$2:$E$404,3,FALSE)</f>
        <v>1.4527000000000001</v>
      </c>
      <c r="J2615" s="10">
        <f>VLOOKUP(B2615,home!$B$2:$E$404,4,FALSE)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345</v>
      </c>
      <c r="B2616" t="s">
        <v>321</v>
      </c>
      <c r="C2616" t="s">
        <v>241</v>
      </c>
      <c r="D2616" t="s">
        <v>503</v>
      </c>
      <c r="E2616" s="10">
        <f>VLOOKUP(A2616,home!$A$2:$E$404,3,FALSE)</f>
        <v>1.5690999999999999</v>
      </c>
      <c r="F2616" s="10">
        <f>VLOOKUP(B2616,home!$B$2:$E$404,3,FALSE)</f>
        <v>0.63729999999999998</v>
      </c>
      <c r="G2616" s="10">
        <f>VLOOKUP(C2616,away!$B$2:$E$404,4,FALSE)</f>
        <v>0.89219999999999999</v>
      </c>
      <c r="H2616" s="10">
        <f>VLOOKUP(A2616,away!$A$2:$E$404,3,FALSE)</f>
        <v>1.1701999999999999</v>
      </c>
      <c r="I2616" s="10">
        <f>VLOOKUP(C2616,away!$B$2:$E$404,3,FALSE)</f>
        <v>1.0255000000000001</v>
      </c>
      <c r="J2616" s="10">
        <f>VLOOKUP(B2616,home!$B$2:$E$404,4,FALSE)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345</v>
      </c>
      <c r="B2617" t="s">
        <v>237</v>
      </c>
      <c r="C2617" t="s">
        <v>232</v>
      </c>
      <c r="D2617" t="s">
        <v>503</v>
      </c>
      <c r="E2617" s="10">
        <f>VLOOKUP(A2617,home!$A$2:$E$404,3,FALSE)</f>
        <v>1.5690999999999999</v>
      </c>
      <c r="F2617" s="10">
        <f>VLOOKUP(B2617,home!$B$2:$E$404,3,FALSE)</f>
        <v>0.9849</v>
      </c>
      <c r="G2617" s="10">
        <f>VLOOKUP(C2617,away!$B$2:$E$404,4,FALSE)</f>
        <v>0.95599999999999996</v>
      </c>
      <c r="H2617" s="10">
        <f>VLOOKUP(A2617,away!$A$2:$E$404,3,FALSE)</f>
        <v>1.1701999999999999</v>
      </c>
      <c r="I2617" s="10">
        <f>VLOOKUP(C2617,away!$B$2:$E$404,3,FALSE)</f>
        <v>1.1963999999999999</v>
      </c>
      <c r="J2617" s="10">
        <f>VLOOKUP(B2617,home!$B$2:$E$404,4,FALSE)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346</v>
      </c>
      <c r="B2618" t="s">
        <v>254</v>
      </c>
      <c r="C2618" t="s">
        <v>324</v>
      </c>
      <c r="D2618" t="s">
        <v>503</v>
      </c>
      <c r="E2618" s="10">
        <f>VLOOKUP(A2618,home!$A$2:$E$404,3,FALSE)</f>
        <v>1.254</v>
      </c>
      <c r="F2618" s="10">
        <f>VLOOKUP(B2618,home!$B$2:$E$404,3,FALSE)</f>
        <v>0.58479999999999999</v>
      </c>
      <c r="G2618" s="10">
        <f>VLOOKUP(C2618,away!$B$2:$E$404,4,FALSE)</f>
        <v>0.94699999999999995</v>
      </c>
      <c r="H2618" s="10">
        <f>VLOOKUP(A2618,away!$A$2:$E$404,3,FALSE)</f>
        <v>0.9476</v>
      </c>
      <c r="I2618" s="10">
        <f>VLOOKUP(C2618,away!$B$2:$E$404,3,FALSE)</f>
        <v>1.1213</v>
      </c>
      <c r="J2618" s="10">
        <f>VLOOKUP(B2618,home!$B$2:$E$404,4,FALSE)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346</v>
      </c>
      <c r="B2619" t="s">
        <v>256</v>
      </c>
      <c r="C2619" t="s">
        <v>247</v>
      </c>
      <c r="D2619" t="s">
        <v>503</v>
      </c>
      <c r="E2619" s="10">
        <f>VLOOKUP(A2619,home!$A$2:$E$404,3,FALSE)</f>
        <v>1.254</v>
      </c>
      <c r="F2619" s="10">
        <f>VLOOKUP(B2619,home!$B$2:$E$404,3,FALSE)</f>
        <v>1.0965</v>
      </c>
      <c r="G2619" s="10">
        <f>VLOOKUP(C2619,away!$B$2:$E$404,4,FALSE)</f>
        <v>0.47849999999999998</v>
      </c>
      <c r="H2619" s="10">
        <f>VLOOKUP(A2619,away!$A$2:$E$404,3,FALSE)</f>
        <v>0.9476</v>
      </c>
      <c r="I2619" s="10">
        <f>VLOOKUP(C2619,away!$B$2:$E$404,3,FALSE)</f>
        <v>1.5478000000000001</v>
      </c>
      <c r="J2619" s="10">
        <f>VLOOKUP(B2619,home!$B$2:$E$404,4,FALSE)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346</v>
      </c>
      <c r="B2620" t="s">
        <v>322</v>
      </c>
      <c r="C2620" t="s">
        <v>249</v>
      </c>
      <c r="D2620" t="s">
        <v>503</v>
      </c>
      <c r="E2620" s="10">
        <f>VLOOKUP(A2620,home!$A$2:$E$404,3,FALSE)</f>
        <v>1.254</v>
      </c>
      <c r="F2620" s="10">
        <f>VLOOKUP(B2620,home!$B$2:$E$404,3,FALSE)</f>
        <v>0.84730000000000005</v>
      </c>
      <c r="G2620" s="10">
        <f>VLOOKUP(C2620,away!$B$2:$E$404,4,FALSE)</f>
        <v>2.0434999999999999</v>
      </c>
      <c r="H2620" s="10">
        <f>VLOOKUP(A2620,away!$A$2:$E$404,3,FALSE)</f>
        <v>0.9476</v>
      </c>
      <c r="I2620" s="10">
        <f>VLOOKUP(C2620,away!$B$2:$E$404,3,FALSE)</f>
        <v>0.52759999999999996</v>
      </c>
      <c r="J2620" s="10">
        <f>VLOOKUP(B2620,home!$B$2:$E$404,4,FALSE)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347</v>
      </c>
      <c r="B2621" t="s">
        <v>264</v>
      </c>
      <c r="C2621" t="s">
        <v>262</v>
      </c>
      <c r="D2621" t="s">
        <v>503</v>
      </c>
      <c r="E2621" s="10">
        <f>VLOOKUP(A2621,home!$A$2:$E$404,3,FALSE)</f>
        <v>1.5417000000000001</v>
      </c>
      <c r="F2621" s="10">
        <f>VLOOKUP(B2621,home!$B$2:$E$404,3,FALSE)</f>
        <v>0.72070000000000001</v>
      </c>
      <c r="G2621" s="10">
        <f>VLOOKUP(C2621,away!$B$2:$E$404,4,FALSE)</f>
        <v>0.97299999999999998</v>
      </c>
      <c r="H2621" s="10">
        <f>VLOOKUP(A2621,away!$A$2:$E$404,3,FALSE)</f>
        <v>1.125</v>
      </c>
      <c r="I2621" s="10">
        <f>VLOOKUP(C2621,away!$B$2:$E$404,3,FALSE)</f>
        <v>1.5556000000000001</v>
      </c>
      <c r="J2621" s="10">
        <f>VLOOKUP(B2621,home!$B$2:$E$404,4,FALSE)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347</v>
      </c>
      <c r="B2622" t="s">
        <v>326</v>
      </c>
      <c r="C2622" t="s">
        <v>271</v>
      </c>
      <c r="D2622" t="s">
        <v>503</v>
      </c>
      <c r="E2622" s="10">
        <f>VLOOKUP(A2622,home!$A$2:$E$404,3,FALSE)</f>
        <v>1.5417000000000001</v>
      </c>
      <c r="F2622" s="10">
        <f>VLOOKUP(B2622,home!$B$2:$E$404,3,FALSE)</f>
        <v>0.64859999999999995</v>
      </c>
      <c r="G2622" s="10">
        <f>VLOOKUP(C2622,away!$B$2:$E$404,4,FALSE)</f>
        <v>0.72070000000000001</v>
      </c>
      <c r="H2622" s="10">
        <f>VLOOKUP(A2622,away!$A$2:$E$404,3,FALSE)</f>
        <v>1.125</v>
      </c>
      <c r="I2622" s="10">
        <f>VLOOKUP(C2622,away!$B$2:$E$404,3,FALSE)</f>
        <v>0.69140000000000001</v>
      </c>
      <c r="J2622" s="10">
        <f>VLOOKUP(B2622,home!$B$2:$E$404,4,FALSE)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347</v>
      </c>
      <c r="B2623" t="s">
        <v>268</v>
      </c>
      <c r="C2623" t="s">
        <v>260</v>
      </c>
      <c r="D2623" t="s">
        <v>503</v>
      </c>
      <c r="E2623" s="10">
        <f>VLOOKUP(A2623,home!$A$2:$E$404,3,FALSE)</f>
        <v>1.5417000000000001</v>
      </c>
      <c r="F2623" s="10">
        <f>VLOOKUP(B2623,home!$B$2:$E$404,3,FALSE)</f>
        <v>1.4414</v>
      </c>
      <c r="G2623" s="10">
        <f>VLOOKUP(C2623,away!$B$2:$E$404,4,FALSE)</f>
        <v>1.7297</v>
      </c>
      <c r="H2623" s="10">
        <f>VLOOKUP(A2623,away!$A$2:$E$404,3,FALSE)</f>
        <v>1.125</v>
      </c>
      <c r="I2623" s="10">
        <f>VLOOKUP(C2623,away!$B$2:$E$404,3,FALSE)</f>
        <v>0.98770000000000002</v>
      </c>
      <c r="J2623" s="10">
        <f>VLOOKUP(B2623,home!$B$2:$E$404,4,FALSE)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347</v>
      </c>
      <c r="B2624" t="s">
        <v>269</v>
      </c>
      <c r="C2624" t="s">
        <v>261</v>
      </c>
      <c r="D2624" t="s">
        <v>503</v>
      </c>
      <c r="E2624" s="10">
        <f>VLOOKUP(A2624,home!$A$2:$E$404,3,FALSE)</f>
        <v>1.5417000000000001</v>
      </c>
      <c r="F2624" s="10">
        <f>VLOOKUP(B2624,home!$B$2:$E$404,3,FALSE)</f>
        <v>1.0089999999999999</v>
      </c>
      <c r="G2624" s="10">
        <f>VLOOKUP(C2624,away!$B$2:$E$404,4,FALSE)</f>
        <v>0.79279999999999995</v>
      </c>
      <c r="H2624" s="10">
        <f>VLOOKUP(A2624,away!$A$2:$E$404,3,FALSE)</f>
        <v>1.125</v>
      </c>
      <c r="I2624" s="10">
        <f>VLOOKUP(C2624,away!$B$2:$E$404,3,FALSE)</f>
        <v>1.0864</v>
      </c>
      <c r="J2624" s="10">
        <f>VLOOKUP(B2624,home!$B$2:$E$404,4,FALSE)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356</v>
      </c>
      <c r="B2625" t="s">
        <v>328</v>
      </c>
      <c r="C2625" t="s">
        <v>335</v>
      </c>
      <c r="D2625" t="s">
        <v>503</v>
      </c>
      <c r="E2625" s="10">
        <f>VLOOKUP(A2625,home!$A$2:$E$404,3,FALSE)</f>
        <v>1.6769000000000001</v>
      </c>
      <c r="F2625" s="10">
        <f>VLOOKUP(B2625,home!$B$2:$E$404,3,FALSE)</f>
        <v>1.2844</v>
      </c>
      <c r="G2625" s="10">
        <f>VLOOKUP(C2625,away!$B$2:$E$404,4,FALSE)</f>
        <v>1.4679</v>
      </c>
      <c r="H2625" s="10">
        <f>VLOOKUP(A2625,away!$A$2:$E$404,3,FALSE)</f>
        <v>1.5230999999999999</v>
      </c>
      <c r="I2625" s="10">
        <f>VLOOKUP(C2625,away!$B$2:$E$404,3,FALSE)</f>
        <v>0.85860000000000003</v>
      </c>
      <c r="J2625" s="10">
        <f>VLOOKUP(B2625,home!$B$2:$E$404,4,FALSE)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356</v>
      </c>
      <c r="B2626" t="s">
        <v>331</v>
      </c>
      <c r="C2626" t="s">
        <v>336</v>
      </c>
      <c r="D2626" t="s">
        <v>503</v>
      </c>
      <c r="E2626" s="10">
        <f>VLOOKUP(A2626,home!$A$2:$E$404,3,FALSE)</f>
        <v>1.6769000000000001</v>
      </c>
      <c r="F2626" s="10">
        <f>VLOOKUP(B2626,home!$B$2:$E$404,3,FALSE)</f>
        <v>0.77980000000000005</v>
      </c>
      <c r="G2626" s="10">
        <f>VLOOKUP(C2626,away!$B$2:$E$404,4,FALSE)</f>
        <v>1.1074999999999999</v>
      </c>
      <c r="H2626" s="10">
        <f>VLOOKUP(A2626,away!$A$2:$E$404,3,FALSE)</f>
        <v>1.5230999999999999</v>
      </c>
      <c r="I2626" s="10">
        <f>VLOOKUP(C2626,away!$B$2:$E$404,3,FALSE)</f>
        <v>0.93789999999999996</v>
      </c>
      <c r="J2626" s="10">
        <f>VLOOKUP(B2626,home!$B$2:$E$404,4,FALSE)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289</v>
      </c>
      <c r="B2627" t="s">
        <v>309</v>
      </c>
      <c r="C2627" t="s">
        <v>303</v>
      </c>
      <c r="D2627" t="s">
        <v>503</v>
      </c>
      <c r="E2627" s="10">
        <f>VLOOKUP(A2627,home!$A$2:$E$404,3,FALSE)</f>
        <v>1.6667000000000001</v>
      </c>
      <c r="F2627" s="10">
        <f>VLOOKUP(B2627,home!$B$2:$E$404,3,FALSE)</f>
        <v>0.9</v>
      </c>
      <c r="G2627" s="10">
        <f>VLOOKUP(C2627,away!$B$2:$E$404,4,FALSE)</f>
        <v>0.3</v>
      </c>
      <c r="H2627" s="10">
        <f>VLOOKUP(A2627,away!$A$2:$E$404,3,FALSE)</f>
        <v>0.93330000000000002</v>
      </c>
      <c r="I2627" s="10">
        <f>VLOOKUP(C2627,away!$B$2:$E$404,3,FALSE)</f>
        <v>1.0714999999999999</v>
      </c>
      <c r="J2627" s="10">
        <f>VLOOKUP(B2627,home!$B$2:$E$404,4,FALSE)</f>
        <v>0.53569999999999995</v>
      </c>
      <c r="K2627" s="12">
        <f t="shared" si="3750"/>
        <v>0.45000900000000005</v>
      </c>
      <c r="L2627" s="12">
        <f t="shared" si="3751"/>
        <v>0.53571657991499999</v>
      </c>
      <c r="M2627" s="13">
        <f t="shared" si="3752"/>
        <v>0.37316836521191943</v>
      </c>
      <c r="N2627" s="13">
        <f t="shared" si="3753"/>
        <v>0.16792912286065068</v>
      </c>
      <c r="O2627" s="13">
        <f t="shared" si="3754"/>
        <v>0.1999124803438011</v>
      </c>
      <c r="P2627" s="13">
        <f t="shared" si="3755"/>
        <v>8.9962415367033616E-2</v>
      </c>
      <c r="Q2627" s="13">
        <f t="shared" si="3756"/>
        <v>3.7784808324699271E-2</v>
      </c>
      <c r="R2627" s="13">
        <f t="shared" si="3757"/>
        <v>5.35482151260529E-2</v>
      </c>
      <c r="S2627" s="13">
        <f t="shared" si="3758"/>
        <v>5.421973653952819E-3</v>
      </c>
      <c r="T2627" s="13">
        <f t="shared" si="3759"/>
        <v>2.024194828845171E-2</v>
      </c>
      <c r="U2627" s="13">
        <f t="shared" si="3760"/>
        <v>2.4097178740659943E-2</v>
      </c>
      <c r="V2627" s="13">
        <f t="shared" si="3761"/>
        <v>1.4523496375542437E-4</v>
      </c>
      <c r="W2627" s="13">
        <f t="shared" si="3762"/>
        <v>5.6678346031298673E-3</v>
      </c>
      <c r="X2627" s="13">
        <f t="shared" si="3763"/>
        <v>3.0363529691126235E-3</v>
      </c>
      <c r="Y2627" s="13">
        <f t="shared" si="3764"/>
        <v>8.1331231401388516E-4</v>
      </c>
      <c r="Z2627" s="13">
        <f t="shared" si="3765"/>
        <v>9.5622222226272435E-3</v>
      </c>
      <c r="AA2627" s="13">
        <f t="shared" si="3766"/>
        <v>4.3030860601822648E-3</v>
      </c>
      <c r="AB2627" s="13">
        <f t="shared" si="3767"/>
        <v>9.6821372742828015E-4</v>
      </c>
      <c r="AC2627" s="13">
        <f t="shared" si="3768"/>
        <v>2.1883031483258318E-6</v>
      </c>
      <c r="AD2627" s="13">
        <f t="shared" si="3769"/>
        <v>6.3764414547996698E-4</v>
      </c>
      <c r="AE2627" s="13">
        <f t="shared" si="3770"/>
        <v>3.4159654081935057E-4</v>
      </c>
      <c r="AF2627" s="13">
        <f t="shared" si="3771"/>
        <v>9.149946527926859E-5</v>
      </c>
      <c r="AG2627" s="13">
        <f t="shared" si="3772"/>
        <v>1.6339260201153688E-5</v>
      </c>
      <c r="AH2627" s="13">
        <f t="shared" si="3773"/>
        <v>1.2806602463732691E-3</v>
      </c>
      <c r="AI2627" s="13">
        <f t="shared" si="3774"/>
        <v>5.7630863681018855E-4</v>
      </c>
      <c r="AJ2627" s="13">
        <f t="shared" si="3775"/>
        <v>1.2967203667115805E-4</v>
      </c>
      <c r="AK2627" s="13">
        <f t="shared" si="3776"/>
        <v>1.945119451678373E-5</v>
      </c>
      <c r="AL2627" s="13">
        <f t="shared" si="3777"/>
        <v>2.1102007043590408E-8</v>
      </c>
      <c r="AM2627" s="13">
        <f t="shared" si="3778"/>
        <v>5.7389120852658903E-5</v>
      </c>
      <c r="AN2627" s="13">
        <f t="shared" si="3779"/>
        <v>3.0744303547515034E-5</v>
      </c>
      <c r="AO2627" s="13">
        <f t="shared" si="3780"/>
        <v>8.235116574171677E-6</v>
      </c>
      <c r="AP2627" s="13">
        <f t="shared" si="3781"/>
        <v>1.4705628287721944E-6</v>
      </c>
      <c r="AQ2627" s="13">
        <f t="shared" si="3782"/>
        <v>1.9695122229499192E-7</v>
      </c>
      <c r="AR2627" s="13">
        <f t="shared" si="3783"/>
        <v>1.372141854440379E-4</v>
      </c>
      <c r="AS2627" s="13">
        <f t="shared" si="3784"/>
        <v>6.1747618377486061E-5</v>
      </c>
      <c r="AT2627" s="13">
        <f t="shared" si="3785"/>
        <v>1.389349199921706E-5</v>
      </c>
      <c r="AU2627" s="13">
        <f t="shared" si="3786"/>
        <v>2.0840654803585577E-6</v>
      </c>
      <c r="AV2627" s="13">
        <f t="shared" si="3787"/>
        <v>2.344620556876685E-7</v>
      </c>
      <c r="AW2627" s="13">
        <f t="shared" si="3788"/>
        <v>1.4131151420794176E-10</v>
      </c>
      <c r="AX2627" s="13">
        <f t="shared" si="3789"/>
        <v>4.3042701476306972E-6</v>
      </c>
      <c r="AY2627" s="13">
        <f t="shared" si="3790"/>
        <v>2.3058688825189489E-6</v>
      </c>
      <c r="AZ2627" s="13">
        <f t="shared" si="3791"/>
        <v>6.1764609573773705E-7</v>
      </c>
      <c r="BA2627" s="13">
        <f t="shared" si="3792"/>
        <v>1.1029441800215774E-7</v>
      </c>
      <c r="BB2627" s="13">
        <f t="shared" si="3793"/>
        <v>1.4771637098957837E-8</v>
      </c>
      <c r="BC2627" s="13">
        <f t="shared" si="3794"/>
        <v>1.5826821812798461E-9</v>
      </c>
      <c r="BD2627" s="13">
        <f t="shared" si="3795"/>
        <v>1.2251319023650418E-5</v>
      </c>
      <c r="BE2627" s="13">
        <f t="shared" si="3796"/>
        <v>5.5132038225139022E-6</v>
      </c>
      <c r="BF2627" s="13">
        <f t="shared" si="3797"/>
        <v>1.240495669482829E-6</v>
      </c>
      <c r="BG2627" s="13">
        <f t="shared" si="3798"/>
        <v>1.8607807190943288E-7</v>
      </c>
      <c r="BH2627" s="13">
        <f t="shared" si="3799"/>
        <v>2.0934201765472994E-8</v>
      </c>
      <c r="BI2627" s="13">
        <f t="shared" si="3800"/>
        <v>1.8841158404557475E-9</v>
      </c>
      <c r="BJ2627" s="14">
        <f t="shared" si="3801"/>
        <v>0.23666584926072637</v>
      </c>
      <c r="BK2627" s="14">
        <f t="shared" si="3802"/>
        <v>0.46870250447069911</v>
      </c>
      <c r="BL2627" s="14">
        <f t="shared" si="3803"/>
        <v>0.28506965385075778</v>
      </c>
      <c r="BM2627" s="14">
        <f t="shared" si="3804"/>
        <v>7.7692516843082593E-2</v>
      </c>
      <c r="BN2627" s="14">
        <f t="shared" si="3805"/>
        <v>0.92230540723415699</v>
      </c>
    </row>
    <row r="2628" spans="1:66" x14ac:dyDescent="0.25">
      <c r="A2628" t="s">
        <v>289</v>
      </c>
      <c r="B2628" t="s">
        <v>295</v>
      </c>
      <c r="C2628" t="s">
        <v>316</v>
      </c>
      <c r="D2628" t="s">
        <v>503</v>
      </c>
      <c r="E2628" s="10">
        <f>VLOOKUP(A2628,home!$A$2:$E$404,3,FALSE)</f>
        <v>1.6667000000000001</v>
      </c>
      <c r="F2628" s="10">
        <f>VLOOKUP(B2628,home!$B$2:$E$404,3,FALSE)</f>
        <v>1.8</v>
      </c>
      <c r="G2628" s="10">
        <f>VLOOKUP(C2628,away!$B$2:$E$404,4,FALSE)</f>
        <v>1.8</v>
      </c>
      <c r="H2628" s="10">
        <f>VLOOKUP(A2628,away!$A$2:$E$404,3,FALSE)</f>
        <v>0.93330000000000002</v>
      </c>
      <c r="I2628" s="10">
        <f>VLOOKUP(C2628,away!$B$2:$E$404,3,FALSE)</f>
        <v>0.71430000000000005</v>
      </c>
      <c r="J2628" s="10">
        <f>VLOOKUP(B2628,home!$B$2:$E$404,4,FALSE)</f>
        <v>0.53569999999999995</v>
      </c>
      <c r="K2628" s="12">
        <f t="shared" si="3750"/>
        <v>5.4001080000000012</v>
      </c>
      <c r="L2628" s="12">
        <f t="shared" si="3751"/>
        <v>0.357127720983</v>
      </c>
      <c r="M2628" s="13">
        <f t="shared" si="3752"/>
        <v>3.1598342004147528E-3</v>
      </c>
      <c r="N2628" s="13">
        <f t="shared" si="3753"/>
        <v>1.7063445944333313E-2</v>
      </c>
      <c r="O2628" s="13">
        <f t="shared" si="3754"/>
        <v>1.1284643866782606E-3</v>
      </c>
      <c r="P2628" s="13">
        <f t="shared" si="3755"/>
        <v>6.0938295622163709E-3</v>
      </c>
      <c r="Q2628" s="13">
        <f t="shared" si="3756"/>
        <v>4.6072225475780958E-2</v>
      </c>
      <c r="R2628" s="13">
        <f t="shared" si="3757"/>
        <v>2.0150295731244305E-4</v>
      </c>
      <c r="S2628" s="13">
        <f t="shared" si="3758"/>
        <v>2.9380306353152912E-3</v>
      </c>
      <c r="T2628" s="13">
        <f t="shared" si="3759"/>
        <v>1.6453668884780566E-2</v>
      </c>
      <c r="U2628" s="13">
        <f t="shared" si="3760"/>
        <v>1.0881377318065824E-3</v>
      </c>
      <c r="V2628" s="13">
        <f t="shared" si="3761"/>
        <v>6.2956390200725131E-4</v>
      </c>
      <c r="W2628" s="13">
        <f t="shared" si="3762"/>
        <v>8.2931664456522891E-2</v>
      </c>
      <c r="X2628" s="13">
        <f t="shared" si="3763"/>
        <v>2.9617196324684885E-2</v>
      </c>
      <c r="Y2628" s="13">
        <f t="shared" si="3764"/>
        <v>5.2885609126703979E-3</v>
      </c>
      <c r="Z2628" s="13">
        <f t="shared" si="3765"/>
        <v>2.3987430638775842E-5</v>
      </c>
      <c r="AA2628" s="13">
        <f t="shared" si="3766"/>
        <v>1.2953471609189858E-4</v>
      </c>
      <c r="AB2628" s="13">
        <f t="shared" si="3767"/>
        <v>3.4975072832279527E-4</v>
      </c>
      <c r="AC2628" s="13">
        <f t="shared" si="3768"/>
        <v>7.5883236153112736E-5</v>
      </c>
      <c r="AD2628" s="13">
        <f t="shared" si="3769"/>
        <v>0.11195998617124624</v>
      </c>
      <c r="AE2628" s="13">
        <f t="shared" si="3770"/>
        <v>3.9984014702625366E-2</v>
      </c>
      <c r="AF2628" s="13">
        <f t="shared" si="3771"/>
        <v>7.1397000232496797E-3</v>
      </c>
      <c r="AG2628" s="13">
        <f t="shared" si="3772"/>
        <v>8.499282659351436E-4</v>
      </c>
      <c r="AH2628" s="13">
        <f t="shared" si="3773"/>
        <v>2.141644109065951E-6</v>
      </c>
      <c r="AI2628" s="13">
        <f t="shared" si="3774"/>
        <v>1.1565109486519918E-5</v>
      </c>
      <c r="AJ2628" s="13">
        <f t="shared" si="3775"/>
        <v>3.1226420129516065E-5</v>
      </c>
      <c r="AK2628" s="13">
        <f t="shared" si="3776"/>
        <v>5.6208680384253598E-5</v>
      </c>
      <c r="AL2628" s="13">
        <f t="shared" si="3777"/>
        <v>5.8537186246770607E-6</v>
      </c>
      <c r="AM2628" s="13">
        <f t="shared" si="3778"/>
        <v>0.12091920340064725</v>
      </c>
      <c r="AN2628" s="13">
        <f t="shared" si="3779"/>
        <v>4.3183599533552976E-2</v>
      </c>
      <c r="AO2628" s="13">
        <f t="shared" si="3780"/>
        <v>7.7110302426301571E-3</v>
      </c>
      <c r="AP2628" s="13">
        <f t="shared" si="3781"/>
        <v>9.1794088566049938E-4</v>
      </c>
      <c r="AQ2628" s="13">
        <f t="shared" si="3782"/>
        <v>8.1955534123262679E-5</v>
      </c>
      <c r="AR2628" s="13">
        <f t="shared" si="3783"/>
        <v>1.5296809596547819E-7</v>
      </c>
      <c r="AS2628" s="13">
        <f t="shared" si="3784"/>
        <v>8.2604423876794672E-7</v>
      </c>
      <c r="AT2628" s="13">
        <f t="shared" si="3785"/>
        <v>2.2303640510623505E-6</v>
      </c>
      <c r="AU2628" s="13">
        <f t="shared" si="3786"/>
        <v>4.0147355850180711E-6</v>
      </c>
      <c r="AV2628" s="13">
        <f t="shared" si="3787"/>
        <v>5.4200014376351915E-6</v>
      </c>
      <c r="AW2628" s="13">
        <f t="shared" si="3788"/>
        <v>3.1358505033157394E-7</v>
      </c>
      <c r="AX2628" s="13">
        <f t="shared" si="3789"/>
        <v>0.10882945960624374</v>
      </c>
      <c r="AY2628" s="13">
        <f t="shared" si="3790"/>
        <v>3.8866016884989286E-2</v>
      </c>
      <c r="AZ2628" s="13">
        <f t="shared" si="3791"/>
        <v>6.9400660169115095E-3</v>
      </c>
      <c r="BA2628" s="13">
        <f t="shared" si="3792"/>
        <v>8.2616332003039139E-4</v>
      </c>
      <c r="BB2628" s="13">
        <f t="shared" si="3793"/>
        <v>7.3761455910550632E-5</v>
      </c>
      <c r="BC2628" s="13">
        <f t="shared" si="3794"/>
        <v>5.2684521291445986E-6</v>
      </c>
      <c r="BD2628" s="13">
        <f t="shared" si="3795"/>
        <v>9.1048579158766736E-9</v>
      </c>
      <c r="BE2628" s="13">
        <f t="shared" si="3796"/>
        <v>4.9167216070388963E-8</v>
      </c>
      <c r="BF2628" s="13">
        <f t="shared" si="3797"/>
        <v>1.3275413841971806E-7</v>
      </c>
      <c r="BG2628" s="13">
        <f t="shared" si="3798"/>
        <v>2.3896222830447568E-7</v>
      </c>
      <c r="BH2628" s="13">
        <f t="shared" si="3799"/>
        <v>3.2260546019120646E-7</v>
      </c>
      <c r="BI2628" s="13">
        <f t="shared" si="3800"/>
        <v>3.4842086528444315E-7</v>
      </c>
      <c r="BJ2628" s="14">
        <f t="shared" si="3801"/>
        <v>0.68571485649465824</v>
      </c>
      <c r="BK2628" s="14">
        <f t="shared" si="3802"/>
        <v>5.1769012139720745E-2</v>
      </c>
      <c r="BL2628" s="14">
        <f t="shared" si="3803"/>
        <v>3.0122775024959696E-3</v>
      </c>
      <c r="BM2628" s="14">
        <f t="shared" si="3804"/>
        <v>0.62793512774083871</v>
      </c>
      <c r="BN2628" s="14">
        <f t="shared" si="3805"/>
        <v>7.37193025267361E-2</v>
      </c>
    </row>
    <row r="2629" spans="1:66" x14ac:dyDescent="0.25">
      <c r="A2629" t="s">
        <v>289</v>
      </c>
      <c r="B2629" t="s">
        <v>301</v>
      </c>
      <c r="C2629" t="s">
        <v>294</v>
      </c>
      <c r="D2629" t="s">
        <v>503</v>
      </c>
      <c r="E2629" s="10">
        <f>VLOOKUP(A2629,home!$A$2:$E$404,3,FALSE)</f>
        <v>1.6667000000000001</v>
      </c>
      <c r="F2629" s="10">
        <f>VLOOKUP(B2629,home!$B$2:$E$404,3,FALSE)</f>
        <v>1.4</v>
      </c>
      <c r="G2629" s="10">
        <f>VLOOKUP(C2629,away!$B$2:$E$404,4,FALSE)</f>
        <v>1.2</v>
      </c>
      <c r="H2629" s="10">
        <f>VLOOKUP(A2629,away!$A$2:$E$404,3,FALSE)</f>
        <v>0.93330000000000002</v>
      </c>
      <c r="I2629" s="10">
        <f>VLOOKUP(C2629,away!$B$2:$E$404,3,FALSE)</f>
        <v>0.53569999999999995</v>
      </c>
      <c r="J2629" s="10">
        <f>VLOOKUP(B2629,home!$B$2:$E$404,4,FALSE)</f>
        <v>0.71430000000000005</v>
      </c>
      <c r="K2629" s="12">
        <f t="shared" si="3750"/>
        <v>2.8000560000000001</v>
      </c>
      <c r="L2629" s="12">
        <f t="shared" si="3751"/>
        <v>0.357127720983</v>
      </c>
      <c r="M2629" s="13">
        <f t="shared" si="3752"/>
        <v>4.2545392211297925E-2</v>
      </c>
      <c r="N2629" s="13">
        <f t="shared" si="3753"/>
        <v>0.11912948073359803</v>
      </c>
      <c r="O2629" s="13">
        <f t="shared" si="3754"/>
        <v>1.5194138958748708E-2</v>
      </c>
      <c r="P2629" s="13">
        <f t="shared" si="3755"/>
        <v>4.2544439956278074E-2</v>
      </c>
      <c r="Q2629" s="13">
        <f t="shared" si="3756"/>
        <v>0.16678460865249781</v>
      </c>
      <c r="R2629" s="13">
        <f t="shared" si="3757"/>
        <v>2.7131241093184691E-3</v>
      </c>
      <c r="S2629" s="13">
        <f t="shared" si="3758"/>
        <v>1.063587193064292E-2</v>
      </c>
      <c r="T2629" s="13">
        <f t="shared" si="3759"/>
        <v>5.956340718310809E-2</v>
      </c>
      <c r="U2629" s="13">
        <f t="shared" si="3760"/>
        <v>7.5968994410418348E-3</v>
      </c>
      <c r="V2629" s="13">
        <f t="shared" si="3761"/>
        <v>1.1817370975049522E-3</v>
      </c>
      <c r="W2629" s="13">
        <f t="shared" si="3762"/>
        <v>0.15566874805502615</v>
      </c>
      <c r="X2629" s="13">
        <f t="shared" si="3763"/>
        <v>5.55936252211683E-2</v>
      </c>
      <c r="Y2629" s="13">
        <f t="shared" si="3764"/>
        <v>9.9270123382094316E-3</v>
      </c>
      <c r="Z2629" s="13">
        <f t="shared" si="3765"/>
        <v>3.2297727663497893E-4</v>
      </c>
      <c r="AA2629" s="13">
        <f t="shared" si="3766"/>
        <v>9.0435446130543256E-4</v>
      </c>
      <c r="AB2629" s="13">
        <f t="shared" si="3767"/>
        <v>1.2661215677525223E-3</v>
      </c>
      <c r="AC2629" s="13">
        <f t="shared" si="3768"/>
        <v>7.3856915484544068E-5</v>
      </c>
      <c r="AD2629" s="13">
        <f t="shared" si="3769"/>
        <v>0.10897030300099109</v>
      </c>
      <c r="AE2629" s="13">
        <f t="shared" si="3770"/>
        <v>3.8916315965570915E-2</v>
      </c>
      <c r="AF2629" s="13">
        <f t="shared" si="3771"/>
        <v>6.9490476149193375E-3</v>
      </c>
      <c r="AG2629" s="13">
        <f t="shared" si="3772"/>
        <v>8.2723251257283174E-4</v>
      </c>
      <c r="AH2629" s="13">
        <f t="shared" si="3773"/>
        <v>2.8836034683486487E-5</v>
      </c>
      <c r="AI2629" s="13">
        <f t="shared" si="3774"/>
        <v>8.0742511931704446E-5</v>
      </c>
      <c r="AJ2629" s="13">
        <f t="shared" si="3775"/>
        <v>1.1304177749472033E-4</v>
      </c>
      <c r="AK2629" s="13">
        <f t="shared" si="3776"/>
        <v>1.0550776910825221E-4</v>
      </c>
      <c r="AL2629" s="13">
        <f t="shared" si="3777"/>
        <v>2.9542104964811486E-6</v>
      </c>
      <c r="AM2629" s="13">
        <f t="shared" si="3778"/>
        <v>6.1024590147948615E-2</v>
      </c>
      <c r="AN2629" s="13">
        <f t="shared" si="3779"/>
        <v>2.1793572803458526E-2</v>
      </c>
      <c r="AO2629" s="13">
        <f t="shared" si="3780"/>
        <v>3.8915444936881162E-3</v>
      </c>
      <c r="AP2629" s="13">
        <f t="shared" si="3781"/>
        <v>4.6325947204492663E-4</v>
      </c>
      <c r="AQ2629" s="13">
        <f t="shared" si="3782"/>
        <v>4.1360699868798105E-5</v>
      </c>
      <c r="AR2629" s="13">
        <f t="shared" si="3783"/>
        <v>2.0596294697400554E-6</v>
      </c>
      <c r="AS2629" s="13">
        <f t="shared" si="3784"/>
        <v>5.7670778545224615E-6</v>
      </c>
      <c r="AT2629" s="13">
        <f t="shared" si="3785"/>
        <v>8.074070474511373E-6</v>
      </c>
      <c r="AU2629" s="13">
        <f t="shared" si="3786"/>
        <v>7.5359498255261404E-6</v>
      </c>
      <c r="AV2629" s="13">
        <f t="shared" si="3787"/>
        <v>5.275270381165856E-6</v>
      </c>
      <c r="AW2629" s="13">
        <f t="shared" si="3788"/>
        <v>8.2059565973902752E-8</v>
      </c>
      <c r="AX2629" s="13">
        <f t="shared" si="3789"/>
        <v>2.8478711631884056E-2</v>
      </c>
      <c r="AY2629" s="13">
        <f t="shared" si="3790"/>
        <v>1.0170537381626805E-2</v>
      </c>
      <c r="AZ2629" s="13">
        <f t="shared" si="3791"/>
        <v>1.8160904181363945E-3</v>
      </c>
      <c r="BA2629" s="13">
        <f t="shared" si="3792"/>
        <v>2.1619207737603806E-4</v>
      </c>
      <c r="BB2629" s="13">
        <f t="shared" si="3793"/>
        <v>1.9302045971971217E-5</v>
      </c>
      <c r="BC2629" s="13">
        <f t="shared" si="3794"/>
        <v>1.3786591376558357E-6</v>
      </c>
      <c r="BD2629" s="13">
        <f t="shared" si="3795"/>
        <v>1.2259179643294842E-7</v>
      </c>
      <c r="BE2629" s="13">
        <f t="shared" si="3796"/>
        <v>3.4326389515285579E-7</v>
      </c>
      <c r="BF2629" s="13">
        <f t="shared" si="3797"/>
        <v>4.8057906460306244E-7</v>
      </c>
      <c r="BG2629" s="13">
        <f t="shared" si="3798"/>
        <v>4.4854943110539761E-7</v>
      </c>
      <c r="BH2629" s="13">
        <f t="shared" si="3799"/>
        <v>3.1399088146581385E-7</v>
      </c>
      <c r="BI2629" s="13">
        <f t="shared" si="3800"/>
        <v>1.7583841031872817E-7</v>
      </c>
      <c r="BJ2629" s="14">
        <f t="shared" si="3801"/>
        <v>0.85024632110880383</v>
      </c>
      <c r="BK2629" s="14">
        <f t="shared" si="3802"/>
        <v>0.1071547897033317</v>
      </c>
      <c r="BL2629" s="14">
        <f t="shared" si="3803"/>
        <v>2.8033363442869663E-2</v>
      </c>
      <c r="BM2629" s="14">
        <f t="shared" si="3804"/>
        <v>0.58667581158784043</v>
      </c>
      <c r="BN2629" s="14">
        <f t="shared" si="3805"/>
        <v>0.38891118462173901</v>
      </c>
    </row>
    <row r="2630" spans="1:66" x14ac:dyDescent="0.25">
      <c r="A2630" t="s">
        <v>289</v>
      </c>
      <c r="B2630" t="s">
        <v>298</v>
      </c>
      <c r="C2630" t="s">
        <v>315</v>
      </c>
      <c r="D2630" t="s">
        <v>503</v>
      </c>
      <c r="E2630" s="10">
        <f>VLOOKUP(A2630,home!$A$2:$E$404,3,FALSE)</f>
        <v>1.6667000000000001</v>
      </c>
      <c r="F2630" s="10">
        <f>VLOOKUP(B2630,home!$B$2:$E$404,3,FALSE)</f>
        <v>1.4</v>
      </c>
      <c r="G2630" s="10">
        <f>VLOOKUP(C2630,away!$B$2:$E$404,4,FALSE)</f>
        <v>0.9</v>
      </c>
      <c r="H2630" s="10">
        <f>VLOOKUP(A2630,away!$A$2:$E$404,3,FALSE)</f>
        <v>0.93330000000000002</v>
      </c>
      <c r="I2630" s="10">
        <f>VLOOKUP(C2630,away!$B$2:$E$404,3,FALSE)</f>
        <v>1.0714999999999999</v>
      </c>
      <c r="J2630" s="10">
        <f>VLOOKUP(B2630,home!$B$2:$E$404,4,FALSE)</f>
        <v>0.71430000000000005</v>
      </c>
      <c r="K2630" s="12">
        <f t="shared" si="3750"/>
        <v>2.1000420000000002</v>
      </c>
      <c r="L2630" s="12">
        <f t="shared" si="3751"/>
        <v>0.71432210758500003</v>
      </c>
      <c r="M2630" s="13">
        <f t="shared" si="3752"/>
        <v>5.9942823810460302E-2</v>
      </c>
      <c r="N2630" s="13">
        <f t="shared" si="3753"/>
        <v>0.12588244760056669</v>
      </c>
      <c r="O2630" s="13">
        <f t="shared" si="3754"/>
        <v>4.2818484238884319E-2</v>
      </c>
      <c r="P2630" s="13">
        <f t="shared" si="3755"/>
        <v>8.9920615277995136E-2</v>
      </c>
      <c r="Q2630" s="13">
        <f t="shared" si="3756"/>
        <v>0.13217921351199469</v>
      </c>
      <c r="R2630" s="13">
        <f t="shared" si="3757"/>
        <v>1.5293094952557477E-2</v>
      </c>
      <c r="S2630" s="13">
        <f t="shared" si="3758"/>
        <v>3.3722623234852582E-2</v>
      </c>
      <c r="T2630" s="13">
        <f t="shared" si="3759"/>
        <v>9.4418534374815746E-2</v>
      </c>
      <c r="U2630" s="13">
        <f t="shared" si="3760"/>
        <v>3.2116141710358717E-2</v>
      </c>
      <c r="V2630" s="13">
        <f t="shared" si="3761"/>
        <v>5.6208359850348603E-3</v>
      </c>
      <c r="W2630" s="13">
        <f t="shared" si="3762"/>
        <v>9.2527299967385429E-2</v>
      </c>
      <c r="X2630" s="13">
        <f t="shared" si="3763"/>
        <v>6.6094295921852259E-2</v>
      </c>
      <c r="Y2630" s="13">
        <f t="shared" si="3764"/>
        <v>2.3606308381122092E-2</v>
      </c>
      <c r="Z2630" s="13">
        <f t="shared" si="3765"/>
        <v>3.6413986060027945E-3</v>
      </c>
      <c r="AA2630" s="13">
        <f t="shared" si="3766"/>
        <v>7.647090011347322E-3</v>
      </c>
      <c r="AB2630" s="13">
        <f t="shared" si="3767"/>
        <v>8.0296051008049273E-3</v>
      </c>
      <c r="AC2630" s="13">
        <f t="shared" si="3768"/>
        <v>5.2699076180203115E-4</v>
      </c>
      <c r="AD2630" s="13">
        <f t="shared" si="3769"/>
        <v>4.8577804019527021E-2</v>
      </c>
      <c r="AE2630" s="13">
        <f t="shared" si="3770"/>
        <v>3.4700199349079627E-2</v>
      </c>
      <c r="AF2630" s="13">
        <f t="shared" si="3771"/>
        <v>1.2393559766327103E-2</v>
      </c>
      <c r="AG2630" s="13">
        <f t="shared" si="3772"/>
        <v>2.9509979109211453E-3</v>
      </c>
      <c r="AH2630" s="13">
        <f t="shared" si="3773"/>
        <v>6.5028288169924927E-4</v>
      </c>
      <c r="AI2630" s="13">
        <f t="shared" si="3774"/>
        <v>1.365621363449455E-3</v>
      </c>
      <c r="AJ2630" s="13">
        <f t="shared" si="3775"/>
        <v>1.4339311096705607E-3</v>
      </c>
      <c r="AK2630" s="13">
        <f t="shared" si="3776"/>
        <v>1.0037718518049277E-3</v>
      </c>
      <c r="AL2630" s="13">
        <f t="shared" si="3777"/>
        <v>3.1621689159587938E-5</v>
      </c>
      <c r="AM2630" s="13">
        <f t="shared" si="3778"/>
        <v>2.0403085741755127E-2</v>
      </c>
      <c r="AN2630" s="13">
        <f t="shared" si="3779"/>
        <v>1.4574375208287985E-2</v>
      </c>
      <c r="AO2630" s="13">
        <f t="shared" si="3780"/>
        <v>5.2053992077594237E-3</v>
      </c>
      <c r="AP2630" s="13">
        <f t="shared" si="3781"/>
        <v>1.2394439109693336E-3</v>
      </c>
      <c r="AQ2630" s="13">
        <f t="shared" si="3782"/>
        <v>2.2134054667925237E-4</v>
      </c>
      <c r="AR2630" s="13">
        <f t="shared" si="3783"/>
        <v>9.2902287716371032E-5</v>
      </c>
      <c r="AS2630" s="13">
        <f t="shared" si="3784"/>
        <v>1.950987061004633E-4</v>
      </c>
      <c r="AT2630" s="13">
        <f t="shared" si="3785"/>
        <v>2.0485773847831463E-4</v>
      </c>
      <c r="AU2630" s="13">
        <f t="shared" si="3786"/>
        <v>1.4340328494315892E-4</v>
      </c>
      <c r="AV2630" s="13">
        <f t="shared" si="3787"/>
        <v>7.5288230329650346E-5</v>
      </c>
      <c r="AW2630" s="13">
        <f t="shared" si="3788"/>
        <v>1.3176638654262693E-6</v>
      </c>
      <c r="AX2630" s="13">
        <f t="shared" si="3789"/>
        <v>7.1412228312144766E-3</v>
      </c>
      <c r="AY2630" s="13">
        <f t="shared" si="3790"/>
        <v>5.1011333435272456E-3</v>
      </c>
      <c r="AZ2630" s="13">
        <f t="shared" si="3791"/>
        <v>1.82192616051025E-3</v>
      </c>
      <c r="BA2630" s="13">
        <f t="shared" si="3792"/>
        <v>4.338140449466429E-4</v>
      </c>
      <c r="BB2630" s="13">
        <f t="shared" si="3793"/>
        <v>7.7470740721564965E-5</v>
      </c>
      <c r="BC2630" s="13">
        <f t="shared" si="3794"/>
        <v>1.1067812557679879E-5</v>
      </c>
      <c r="BD2630" s="13">
        <f t="shared" si="3795"/>
        <v>1.1060359660171029E-5</v>
      </c>
      <c r="BE2630" s="13">
        <f t="shared" si="3796"/>
        <v>2.3227219821464891E-5</v>
      </c>
      <c r="BF2630" s="13">
        <f t="shared" si="3797"/>
        <v>2.4389068584154394E-5</v>
      </c>
      <c r="BG2630" s="13">
        <f t="shared" si="3798"/>
        <v>1.7072689455868253E-5</v>
      </c>
      <c r="BH2630" s="13">
        <f t="shared" si="3799"/>
        <v>8.9633412275701209E-6</v>
      </c>
      <c r="BI2630" s="13">
        <f t="shared" si="3800"/>
        <v>3.7646786076457649E-6</v>
      </c>
      <c r="BJ2630" s="14">
        <f t="shared" si="3801"/>
        <v>0.68956094035252058</v>
      </c>
      <c r="BK2630" s="14">
        <f t="shared" si="3802"/>
        <v>0.19486664410283178</v>
      </c>
      <c r="BL2630" s="14">
        <f t="shared" si="3803"/>
        <v>0.11115805082550177</v>
      </c>
      <c r="BM2630" s="14">
        <f t="shared" si="3804"/>
        <v>0.52809053881473667</v>
      </c>
      <c r="BN2630" s="14">
        <f t="shared" si="3805"/>
        <v>0.46603667939245863</v>
      </c>
    </row>
    <row r="2631" spans="1:66" x14ac:dyDescent="0.25">
      <c r="A2631" t="s">
        <v>289</v>
      </c>
      <c r="B2631" t="s">
        <v>291</v>
      </c>
      <c r="C2631" t="s">
        <v>297</v>
      </c>
      <c r="D2631" t="s">
        <v>503</v>
      </c>
      <c r="E2631" s="10">
        <f>VLOOKUP(A2631,home!$A$2:$E$404,3,FALSE)</f>
        <v>1.6667000000000001</v>
      </c>
      <c r="F2631" s="10">
        <f>VLOOKUP(B2631,home!$B$2:$E$404,3,FALSE)</f>
        <v>2.2000000000000002</v>
      </c>
      <c r="G2631" s="10">
        <f>VLOOKUP(C2631,away!$B$2:$E$404,4,FALSE)</f>
        <v>1.6</v>
      </c>
      <c r="H2631" s="10">
        <f>VLOOKUP(A2631,away!$A$2:$E$404,3,FALSE)</f>
        <v>0.93330000000000002</v>
      </c>
      <c r="I2631" s="10">
        <f>VLOOKUP(C2631,away!$B$2:$E$404,3,FALSE)</f>
        <v>0.71430000000000005</v>
      </c>
      <c r="J2631" s="10">
        <f>VLOOKUP(B2631,home!$B$2:$E$404,4,FALSE)</f>
        <v>0.71430000000000005</v>
      </c>
      <c r="K2631" s="12">
        <f t="shared" si="3750"/>
        <v>5.8667840000000009</v>
      </c>
      <c r="L2631" s="12">
        <f t="shared" si="3751"/>
        <v>0.47619251651700012</v>
      </c>
      <c r="M2631" s="13">
        <f t="shared" si="3752"/>
        <v>1.7590585698874755E-3</v>
      </c>
      <c r="N2631" s="13">
        <f t="shared" si="3753"/>
        <v>1.0320016672878723E-2</v>
      </c>
      <c r="O2631" s="13">
        <f t="shared" si="3754"/>
        <v>8.3765052709551242E-4</v>
      </c>
      <c r="P2631" s="13">
        <f t="shared" si="3755"/>
        <v>4.9143147099555183E-3</v>
      </c>
      <c r="Q2631" s="13">
        <f t="shared" si="3756"/>
        <v>3.0272654348089081E-2</v>
      </c>
      <c r="R2631" s="13">
        <f t="shared" si="3757"/>
        <v>1.9944145622970177E-4</v>
      </c>
      <c r="S2631" s="13">
        <f t="shared" si="3758"/>
        <v>3.432303148102406E-3</v>
      </c>
      <c r="T2631" s="13">
        <f t="shared" si="3759"/>
        <v>1.4415611455665845E-2</v>
      </c>
      <c r="U2631" s="13">
        <f t="shared" si="3760"/>
        <v>1.1700799443451143E-3</v>
      </c>
      <c r="V2631" s="13">
        <f t="shared" si="3761"/>
        <v>1.0654321413417103E-3</v>
      </c>
      <c r="W2631" s="13">
        <f t="shared" si="3762"/>
        <v>5.9201041388966494E-2</v>
      </c>
      <c r="X2631" s="13">
        <f t="shared" si="3763"/>
        <v>2.8191092879439036E-2</v>
      </c>
      <c r="Y2631" s="13">
        <f t="shared" si="3764"/>
        <v>6.7121937308122761E-3</v>
      </c>
      <c r="Z2631" s="13">
        <f t="shared" si="3765"/>
        <v>3.1657509646612278E-5</v>
      </c>
      <c r="AA2631" s="13">
        <f t="shared" si="3766"/>
        <v>1.8572777107459055E-4</v>
      </c>
      <c r="AB2631" s="13">
        <f t="shared" si="3767"/>
        <v>5.448123578480357E-4</v>
      </c>
      <c r="AC2631" s="13">
        <f t="shared" si="3768"/>
        <v>1.860323518459473E-4</v>
      </c>
      <c r="AD2631" s="13">
        <f t="shared" si="3769"/>
        <v>8.6829930601031585E-2</v>
      </c>
      <c r="AE2631" s="13">
        <f t="shared" si="3770"/>
        <v>4.134776316190171E-2</v>
      </c>
      <c r="AF2631" s="13">
        <f t="shared" si="3771"/>
        <v>9.8447476962074416E-3</v>
      </c>
      <c r="AG2631" s="13">
        <f t="shared" si="3772"/>
        <v>1.5626650599773208E-3</v>
      </c>
      <c r="AH2631" s="13">
        <f t="shared" si="3773"/>
        <v>3.7687672963203764E-6</v>
      </c>
      <c r="AI2631" s="13">
        <f t="shared" si="3774"/>
        <v>2.211054367377564E-5</v>
      </c>
      <c r="AJ2631" s="13">
        <f t="shared" si="3775"/>
        <v>6.4858891928304117E-5</v>
      </c>
      <c r="AK2631" s="13">
        <f t="shared" si="3776"/>
        <v>1.2683770314090125E-4</v>
      </c>
      <c r="AL2631" s="13">
        <f t="shared" si="3777"/>
        <v>2.0788881936151589E-5</v>
      </c>
      <c r="AM2631" s="13">
        <f t="shared" si="3778"/>
        <v>0.10188248951424851</v>
      </c>
      <c r="AN2631" s="13">
        <f t="shared" si="3779"/>
        <v>4.851567907080688E-2</v>
      </c>
      <c r="AO2631" s="13">
        <f t="shared" si="3780"/>
        <v>1.1551401653629337E-2</v>
      </c>
      <c r="AP2631" s="13">
        <f t="shared" si="3781"/>
        <v>1.8335636742467974E-3</v>
      </c>
      <c r="AQ2631" s="13">
        <f t="shared" si="3782"/>
        <v>2.1828232505843482E-4</v>
      </c>
      <c r="AR2631" s="13">
        <f t="shared" si="3783"/>
        <v>3.5893175660035426E-7</v>
      </c>
      <c r="AS2631" s="13">
        <f t="shared" si="3784"/>
        <v>2.1057750867148525E-6</v>
      </c>
      <c r="AT2631" s="13">
        <f t="shared" si="3785"/>
        <v>6.1770637931686586E-6</v>
      </c>
      <c r="AU2631" s="13">
        <f t="shared" si="3786"/>
        <v>1.2079833009580401E-5</v>
      </c>
      <c r="AV2631" s="13">
        <f t="shared" si="3787"/>
        <v>1.7717442755819532E-5</v>
      </c>
      <c r="AW2631" s="13">
        <f t="shared" si="3788"/>
        <v>1.6132857473253362E-6</v>
      </c>
      <c r="AX2631" s="13">
        <f t="shared" si="3789"/>
        <v>9.9620426560393507E-2</v>
      </c>
      <c r="AY2631" s="13">
        <f t="shared" si="3790"/>
        <v>4.7438501620290785E-2</v>
      </c>
      <c r="AZ2631" s="13">
        <f t="shared" si="3791"/>
        <v>1.1294929733181025E-2</v>
      </c>
      <c r="BA2631" s="13">
        <f t="shared" si="3792"/>
        <v>1.7928536711753877E-3</v>
      </c>
      <c r="BB2631" s="13">
        <f t="shared" si="3793"/>
        <v>2.1343587535593747E-4</v>
      </c>
      <c r="BC2631" s="13">
        <f t="shared" si="3794"/>
        <v>2.0327313320150532E-5</v>
      </c>
      <c r="BD2631" s="13">
        <f t="shared" si="3795"/>
        <v>2.8486769405565005E-8</v>
      </c>
      <c r="BE2631" s="13">
        <f t="shared" si="3796"/>
        <v>1.6712572296025826E-7</v>
      </c>
      <c r="BF2631" s="13">
        <f t="shared" si="3797"/>
        <v>4.9024525872583825E-7</v>
      </c>
      <c r="BG2631" s="13">
        <f t="shared" si="3798"/>
        <v>9.5872101332286939E-7</v>
      </c>
      <c r="BH2631" s="13">
        <f t="shared" si="3799"/>
        <v>1.4061522753565991E-6</v>
      </c>
      <c r="BI2631" s="13">
        <f t="shared" si="3800"/>
        <v>1.6499183341251382E-6</v>
      </c>
      <c r="BJ2631" s="14">
        <f t="shared" si="3801"/>
        <v>0.61307960800667627</v>
      </c>
      <c r="BK2631" s="14">
        <f t="shared" si="3802"/>
        <v>5.8816431423359995E-2</v>
      </c>
      <c r="BL2631" s="14">
        <f t="shared" si="3803"/>
        <v>3.1984276584080371E-3</v>
      </c>
      <c r="BM2631" s="14">
        <f t="shared" si="3804"/>
        <v>0.5793860999794116</v>
      </c>
      <c r="BN2631" s="14">
        <f t="shared" si="3805"/>
        <v>4.830313628413601E-2</v>
      </c>
    </row>
    <row r="2632" spans="1:66" x14ac:dyDescent="0.25">
      <c r="A2632" t="s">
        <v>289</v>
      </c>
      <c r="B2632" t="s">
        <v>296</v>
      </c>
      <c r="C2632" t="s">
        <v>499</v>
      </c>
      <c r="D2632" t="s">
        <v>503</v>
      </c>
      <c r="E2632" s="10">
        <f>VLOOKUP(A2632,home!$A$2:$E$404,3,FALSE)</f>
        <v>1.6667000000000001</v>
      </c>
      <c r="F2632" s="10">
        <f>VLOOKUP(B2632,home!$B$2:$E$404,3,FALSE)</f>
        <v>0.9</v>
      </c>
      <c r="G2632" s="10">
        <f>VLOOKUP(C2632,away!$B$2:$E$404,4,FALSE)</f>
        <v>1.5</v>
      </c>
      <c r="H2632" s="10">
        <f>VLOOKUP(A2632,away!$A$2:$E$404,3,FALSE)</f>
        <v>0.93330000000000002</v>
      </c>
      <c r="I2632" s="10">
        <f>VLOOKUP(C2632,away!$B$2:$E$404,3,FALSE)</f>
        <v>0.53569999999999995</v>
      </c>
      <c r="J2632" s="10">
        <f>VLOOKUP(B2632,home!$B$2:$E$404,4,FALSE)</f>
        <v>1.0714999999999999</v>
      </c>
      <c r="K2632" s="12">
        <f t="shared" si="3750"/>
        <v>2.2500450000000001</v>
      </c>
      <c r="L2632" s="12">
        <f t="shared" si="3751"/>
        <v>0.53571657991499988</v>
      </c>
      <c r="M2632" s="13">
        <f t="shared" si="3752"/>
        <v>6.1682095293596216E-2</v>
      </c>
      <c r="N2632" s="13">
        <f t="shared" si="3753"/>
        <v>0.1387874901048797</v>
      </c>
      <c r="O2632" s="13">
        <f t="shared" si="3754"/>
        <v>3.3044121132676477E-2</v>
      </c>
      <c r="P2632" s="13">
        <f t="shared" si="3755"/>
        <v>7.4350759533973035E-2</v>
      </c>
      <c r="Q2632" s="13">
        <f t="shared" si="3756"/>
        <v>0.15613904908651705</v>
      </c>
      <c r="R2632" s="13">
        <f t="shared" si="3757"/>
        <v>8.8511417797472076E-3</v>
      </c>
      <c r="S2632" s="13">
        <f t="shared" si="3758"/>
        <v>2.2405348817052102E-2</v>
      </c>
      <c r="T2632" s="13">
        <f t="shared" si="3759"/>
        <v>8.3646277367809191E-2</v>
      </c>
      <c r="U2632" s="13">
        <f t="shared" si="3760"/>
        <v>1.9915467305811303E-2</v>
      </c>
      <c r="V2632" s="13">
        <f t="shared" si="3761"/>
        <v>3.0007892246026358E-3</v>
      </c>
      <c r="W2632" s="13">
        <f t="shared" si="3762"/>
        <v>0.11710662890062408</v>
      </c>
      <c r="X2632" s="13">
        <f t="shared" si="3763"/>
        <v>6.2735962720017413E-2</v>
      </c>
      <c r="Y2632" s="13">
        <f t="shared" si="3764"/>
        <v>1.6804347693021332E-2</v>
      </c>
      <c r="Z2632" s="13">
        <f t="shared" si="3765"/>
        <v>1.5805678008629798E-3</v>
      </c>
      <c r="AA2632" s="13">
        <f t="shared" si="3766"/>
        <v>3.5563486774927433E-3</v>
      </c>
      <c r="AB2632" s="13">
        <f t="shared" si="3767"/>
        <v>4.000972280024581E-3</v>
      </c>
      <c r="AC2632" s="13">
        <f t="shared" si="3768"/>
        <v>2.2606940979853841E-4</v>
      </c>
      <c r="AD2632" s="13">
        <f t="shared" si="3769"/>
        <v>6.5873796206176199E-2</v>
      </c>
      <c r="AE2632" s="13">
        <f t="shared" si="3770"/>
        <v>3.5289684809590403E-2</v>
      </c>
      <c r="AF2632" s="13">
        <f t="shared" si="3771"/>
        <v>9.4526346262360488E-3</v>
      </c>
      <c r="AG2632" s="13">
        <f t="shared" si="3772"/>
        <v>1.6879776977177599E-3</v>
      </c>
      <c r="AH2632" s="13">
        <f t="shared" si="3773"/>
        <v>2.11684094150522E-4</v>
      </c>
      <c r="AI2632" s="13">
        <f t="shared" si="3774"/>
        <v>4.7629873762291126E-4</v>
      </c>
      <c r="AJ2632" s="13">
        <f t="shared" si="3775"/>
        <v>5.3584679654737177E-4</v>
      </c>
      <c r="AK2632" s="13">
        <f t="shared" si="3776"/>
        <v>4.0189313511247704E-4</v>
      </c>
      <c r="AL2632" s="13">
        <f t="shared" si="3777"/>
        <v>1.0900039790096677E-5</v>
      </c>
      <c r="AM2632" s="13">
        <f t="shared" si="3778"/>
        <v>2.9643801156945145E-2</v>
      </c>
      <c r="AN2632" s="13">
        <f t="shared" si="3779"/>
        <v>1.5880675771478968E-2</v>
      </c>
      <c r="AO2632" s="13">
        <f t="shared" si="3780"/>
        <v>4.2537706555178575E-3</v>
      </c>
      <c r="AP2632" s="13">
        <f t="shared" si="3781"/>
        <v>7.5960515577227139E-4</v>
      </c>
      <c r="AQ2632" s="13">
        <f t="shared" si="3782"/>
        <v>1.0173326903403048E-4</v>
      </c>
      <c r="AR2632" s="13">
        <f t="shared" si="3783"/>
        <v>2.2680535788144503E-5</v>
      </c>
      <c r="AS2632" s="13">
        <f t="shared" si="3784"/>
        <v>5.1032226147435599E-5</v>
      </c>
      <c r="AT2632" s="13">
        <f t="shared" si="3785"/>
        <v>5.7412402640953373E-5</v>
      </c>
      <c r="AU2632" s="13">
        <f t="shared" si="3786"/>
        <v>4.3060163166754641E-5</v>
      </c>
      <c r="AV2632" s="13">
        <f t="shared" si="3787"/>
        <v>2.4221826208135121E-5</v>
      </c>
      <c r="AW2632" s="13">
        <f t="shared" si="3788"/>
        <v>3.6496555149554638E-7</v>
      </c>
      <c r="AX2632" s="13">
        <f t="shared" si="3789"/>
        <v>1.1116647762363093E-2</v>
      </c>
      <c r="AY2632" s="13">
        <f t="shared" si="3790"/>
        <v>5.9553725193728924E-3</v>
      </c>
      <c r="AZ2632" s="13">
        <f t="shared" si="3791"/>
        <v>1.5951958990991111E-3</v>
      </c>
      <c r="BA2632" s="13">
        <f t="shared" si="3792"/>
        <v>2.8485763045326974E-4</v>
      </c>
      <c r="BB2632" s="13">
        <f t="shared" si="3793"/>
        <v>3.8150738887279139E-5</v>
      </c>
      <c r="BC2632" s="13">
        <f t="shared" si="3794"/>
        <v>4.0875966715846746E-6</v>
      </c>
      <c r="BD2632" s="13">
        <f t="shared" si="3795"/>
        <v>2.025056510510754E-6</v>
      </c>
      <c r="BE2632" s="13">
        <f t="shared" si="3796"/>
        <v>4.5564682761921698E-6</v>
      </c>
      <c r="BF2632" s="13">
        <f t="shared" si="3797"/>
        <v>5.1261293312524054E-6</v>
      </c>
      <c r="BG2632" s="13">
        <f t="shared" si="3798"/>
        <v>3.8446738903792731E-6</v>
      </c>
      <c r="BH2632" s="13">
        <f t="shared" si="3799"/>
        <v>2.1626723159196085E-6</v>
      </c>
      <c r="BI2632" s="13">
        <f t="shared" si="3800"/>
        <v>9.7322200621466721E-7</v>
      </c>
      <c r="BJ2632" s="14">
        <f t="shared" si="3801"/>
        <v>0.75715774736818453</v>
      </c>
      <c r="BK2632" s="14">
        <f t="shared" si="3802"/>
        <v>0.16763133483818554</v>
      </c>
      <c r="BL2632" s="14">
        <f t="shared" si="3803"/>
        <v>7.1210869315467495E-2</v>
      </c>
      <c r="BM2632" s="14">
        <f t="shared" si="3804"/>
        <v>0.5187708548374893</v>
      </c>
      <c r="BN2632" s="14">
        <f t="shared" si="3805"/>
        <v>0.47285465693138967</v>
      </c>
    </row>
    <row r="2633" spans="1:66" x14ac:dyDescent="0.25">
      <c r="A2633" t="s">
        <v>289</v>
      </c>
      <c r="B2633" t="s">
        <v>300</v>
      </c>
      <c r="C2633" t="s">
        <v>292</v>
      </c>
      <c r="D2633" t="s">
        <v>503</v>
      </c>
      <c r="E2633" s="10">
        <f>VLOOKUP(A2633,home!$A$2:$E$404,3,FALSE)</f>
        <v>1.6667000000000001</v>
      </c>
      <c r="F2633" s="10">
        <f>VLOOKUP(B2633,home!$B$2:$E$404,3,FALSE)</f>
        <v>0</v>
      </c>
      <c r="G2633" s="10">
        <f>VLOOKUP(C2633,away!$B$2:$E$404,4,FALSE)</f>
        <v>0.1</v>
      </c>
      <c r="H2633" s="10">
        <f>VLOOKUP(A2633,away!$A$2:$E$404,3,FALSE)</f>
        <v>0.93330000000000002</v>
      </c>
      <c r="I2633" s="10">
        <f>VLOOKUP(C2633,away!$B$2:$E$404,3,FALSE)</f>
        <v>1.0714999999999999</v>
      </c>
      <c r="J2633" s="10">
        <f>VLOOKUP(B2633,home!$B$2:$E$404,4,FALSE)</f>
        <v>1.0714999999999999</v>
      </c>
      <c r="K2633" s="12">
        <f t="shared" si="3750"/>
        <v>0</v>
      </c>
      <c r="L2633" s="12">
        <f t="shared" si="3751"/>
        <v>1.0715331629249998</v>
      </c>
      <c r="M2633" s="13">
        <f t="shared" si="3752"/>
        <v>0.34248303240684336</v>
      </c>
      <c r="N2633" s="13">
        <f t="shared" si="3753"/>
        <v>0</v>
      </c>
      <c r="O2633" s="13">
        <f t="shared" si="3754"/>
        <v>0.36698192696305004</v>
      </c>
      <c r="P2633" s="13">
        <f t="shared" si="3755"/>
        <v>0</v>
      </c>
      <c r="Q2633" s="13">
        <f t="shared" si="3756"/>
        <v>0</v>
      </c>
      <c r="R2633" s="13">
        <f t="shared" si="3757"/>
        <v>0.19661665246751411</v>
      </c>
      <c r="S2633" s="13">
        <f t="shared" si="3758"/>
        <v>0</v>
      </c>
      <c r="T2633" s="13">
        <f t="shared" si="3759"/>
        <v>0</v>
      </c>
      <c r="U2633" s="13">
        <f t="shared" si="3760"/>
        <v>0</v>
      </c>
      <c r="V2633" s="13">
        <f t="shared" si="3761"/>
        <v>0</v>
      </c>
      <c r="W2633" s="13">
        <f t="shared" si="3762"/>
        <v>0</v>
      </c>
      <c r="X2633" s="13">
        <f t="shared" si="3763"/>
        <v>0</v>
      </c>
      <c r="Y2633" s="13">
        <f t="shared" si="3764"/>
        <v>0</v>
      </c>
      <c r="Z2633" s="13">
        <f t="shared" si="3765"/>
        <v>7.0227087834080298E-2</v>
      </c>
      <c r="AA2633" s="13">
        <f t="shared" si="3766"/>
        <v>0</v>
      </c>
      <c r="AB2633" s="13">
        <f t="shared" si="3767"/>
        <v>0</v>
      </c>
      <c r="AC2633" s="13">
        <f t="shared" si="3768"/>
        <v>0</v>
      </c>
      <c r="AD2633" s="13">
        <f t="shared" si="3769"/>
        <v>0</v>
      </c>
      <c r="AE2633" s="13">
        <f t="shared" si="3770"/>
        <v>0</v>
      </c>
      <c r="AF2633" s="13">
        <f t="shared" si="3771"/>
        <v>0</v>
      </c>
      <c r="AG2633" s="13">
        <f t="shared" si="3772"/>
        <v>0</v>
      </c>
      <c r="AH2633" s="13">
        <f t="shared" si="3773"/>
        <v>1.8812663387465955E-2</v>
      </c>
      <c r="AI2633" s="13">
        <f t="shared" si="3774"/>
        <v>0</v>
      </c>
      <c r="AJ2633" s="13">
        <f t="shared" si="3775"/>
        <v>0</v>
      </c>
      <c r="AK2633" s="13">
        <f t="shared" si="3776"/>
        <v>0</v>
      </c>
      <c r="AL2633" s="13">
        <f t="shared" si="3777"/>
        <v>0</v>
      </c>
      <c r="AM2633" s="13">
        <f t="shared" si="3778"/>
        <v>0</v>
      </c>
      <c r="AN2633" s="13">
        <f t="shared" si="3779"/>
        <v>0</v>
      </c>
      <c r="AO2633" s="13">
        <f t="shared" si="3780"/>
        <v>0</v>
      </c>
      <c r="AP2633" s="13">
        <f t="shared" si="3781"/>
        <v>0</v>
      </c>
      <c r="AQ2633" s="13">
        <f t="shared" si="3782"/>
        <v>0</v>
      </c>
      <c r="AR2633" s="13">
        <f t="shared" si="3783"/>
        <v>4.0316785405229488E-3</v>
      </c>
      <c r="AS2633" s="13">
        <f t="shared" si="3784"/>
        <v>0</v>
      </c>
      <c r="AT2633" s="13">
        <f t="shared" si="3785"/>
        <v>0</v>
      </c>
      <c r="AU2633" s="13">
        <f t="shared" si="3786"/>
        <v>0</v>
      </c>
      <c r="AV2633" s="13">
        <f t="shared" si="3787"/>
        <v>0</v>
      </c>
      <c r="AW2633" s="13">
        <f t="shared" si="3788"/>
        <v>0</v>
      </c>
      <c r="AX2633" s="13">
        <f t="shared" si="3789"/>
        <v>0</v>
      </c>
      <c r="AY2633" s="13">
        <f t="shared" si="3790"/>
        <v>0</v>
      </c>
      <c r="AZ2633" s="13">
        <f t="shared" si="3791"/>
        <v>0</v>
      </c>
      <c r="BA2633" s="13">
        <f t="shared" si="3792"/>
        <v>0</v>
      </c>
      <c r="BB2633" s="13">
        <f t="shared" si="3793"/>
        <v>0</v>
      </c>
      <c r="BC2633" s="13">
        <f t="shared" si="3794"/>
        <v>0</v>
      </c>
      <c r="BD2633" s="13">
        <f t="shared" si="3795"/>
        <v>7.2001287640389999E-4</v>
      </c>
      <c r="BE2633" s="13">
        <f t="shared" si="3796"/>
        <v>0</v>
      </c>
      <c r="BF2633" s="13">
        <f t="shared" si="3797"/>
        <v>0</v>
      </c>
      <c r="BG2633" s="13">
        <f t="shared" si="3798"/>
        <v>0</v>
      </c>
      <c r="BH2633" s="13">
        <f t="shared" si="3799"/>
        <v>0</v>
      </c>
      <c r="BI2633" s="13">
        <f t="shared" si="3800"/>
        <v>0</v>
      </c>
      <c r="BJ2633" s="14">
        <f t="shared" si="3801"/>
        <v>0</v>
      </c>
      <c r="BK2633" s="14">
        <f t="shared" si="3802"/>
        <v>0.34248303240684336</v>
      </c>
      <c r="BL2633" s="14">
        <f t="shared" si="3803"/>
        <v>0.58716293423495702</v>
      </c>
      <c r="BM2633" s="14">
        <f t="shared" si="3804"/>
        <v>9.3791442638473096E-2</v>
      </c>
      <c r="BN2633" s="14">
        <f t="shared" si="3805"/>
        <v>0.90608161183740754</v>
      </c>
    </row>
    <row r="2634" spans="1:66" x14ac:dyDescent="0.25">
      <c r="A2634" t="s">
        <v>289</v>
      </c>
      <c r="B2634" t="s">
        <v>312</v>
      </c>
      <c r="C2634" t="s">
        <v>307</v>
      </c>
      <c r="D2634" t="s">
        <v>503</v>
      </c>
      <c r="E2634" s="10">
        <f>VLOOKUP(A2634,home!$A$2:$E$404,3,FALSE)</f>
        <v>1.6667000000000001</v>
      </c>
      <c r="F2634" s="10">
        <f>VLOOKUP(B2634,home!$B$2:$E$404,3,FALSE)</f>
        <v>1.2</v>
      </c>
      <c r="G2634" s="10">
        <f>VLOOKUP(C2634,away!$B$2:$E$404,4,FALSE)</f>
        <v>0.6</v>
      </c>
      <c r="H2634" s="10">
        <f>VLOOKUP(A2634,away!$A$2:$E$404,3,FALSE)</f>
        <v>0.93330000000000002</v>
      </c>
      <c r="I2634" s="10">
        <f>VLOOKUP(C2634,away!$B$2:$E$404,3,FALSE)</f>
        <v>3.7501000000000002</v>
      </c>
      <c r="J2634" s="10">
        <f>VLOOKUP(B2634,home!$B$2:$E$404,4,FALSE)</f>
        <v>3.2143999999999999</v>
      </c>
      <c r="K2634" s="12">
        <f t="shared" si="3750"/>
        <v>1.2000239999999998</v>
      </c>
      <c r="L2634" s="12">
        <f t="shared" si="3751"/>
        <v>11.250298199952001</v>
      </c>
      <c r="M2634" s="13">
        <f t="shared" si="3752"/>
        <v>3.916460679270233E-6</v>
      </c>
      <c r="N2634" s="13">
        <f t="shared" si="3753"/>
        <v>4.6998468101805803E-6</v>
      </c>
      <c r="O2634" s="13">
        <f t="shared" si="3754"/>
        <v>4.40613505301767E-5</v>
      </c>
      <c r="P2634" s="13">
        <f t="shared" si="3755"/>
        <v>5.2874678108624742E-5</v>
      </c>
      <c r="Q2634" s="13">
        <f t="shared" si="3756"/>
        <v>2.8199644842700701E-6</v>
      </c>
      <c r="R2634" s="13">
        <f t="shared" si="3757"/>
        <v>2.4785166627855061E-4</v>
      </c>
      <c r="S2634" s="13">
        <f t="shared" si="3758"/>
        <v>1.7846033791992649E-4</v>
      </c>
      <c r="T2634" s="13">
        <f t="shared" si="3759"/>
        <v>3.1725441361312148E-5</v>
      </c>
      <c r="U2634" s="13">
        <f t="shared" si="3760"/>
        <v>2.9742794797425135E-4</v>
      </c>
      <c r="V2634" s="13">
        <f t="shared" si="3761"/>
        <v>2.6770295641383239E-4</v>
      </c>
      <c r="W2634" s="13">
        <f t="shared" si="3762"/>
        <v>1.128008353423902E-6</v>
      </c>
      <c r="X2634" s="13">
        <f t="shared" si="3763"/>
        <v>1.2690430348055748E-5</v>
      </c>
      <c r="Y2634" s="13">
        <f t="shared" si="3764"/>
        <v>7.1385562850673941E-5</v>
      </c>
      <c r="Z2634" s="13">
        <f t="shared" si="3765"/>
        <v>9.2946838499622698E-4</v>
      </c>
      <c r="AA2634" s="13">
        <f t="shared" si="3766"/>
        <v>1.1153843692367118E-3</v>
      </c>
      <c r="AB2634" s="13">
        <f t="shared" si="3767"/>
        <v>6.6924400615445796E-4</v>
      </c>
      <c r="AC2634" s="13">
        <f t="shared" si="3768"/>
        <v>2.2588487425696043E-4</v>
      </c>
      <c r="AD2634" s="13">
        <f t="shared" si="3769"/>
        <v>3.3840927407729105E-7</v>
      </c>
      <c r="AE2634" s="13">
        <f t="shared" si="3770"/>
        <v>3.8072052469988114E-6</v>
      </c>
      <c r="AF2634" s="13">
        <f t="shared" si="3771"/>
        <v>2.141609716857928E-5</v>
      </c>
      <c r="AG2634" s="13">
        <f t="shared" si="3772"/>
        <v>8.0312493141888164E-5</v>
      </c>
      <c r="AH2634" s="13">
        <f t="shared" si="3773"/>
        <v>2.614199124658836E-3</v>
      </c>
      <c r="AI2634" s="13">
        <f t="shared" si="3774"/>
        <v>3.1371016903695937E-3</v>
      </c>
      <c r="AJ2634" s="13">
        <f t="shared" si="3775"/>
        <v>1.8822986594420408E-3</v>
      </c>
      <c r="AK2634" s="13">
        <f t="shared" si="3776"/>
        <v>7.5293452216609175E-4</v>
      </c>
      <c r="AL2634" s="13">
        <f t="shared" si="3777"/>
        <v>1.219835049452807E-4</v>
      </c>
      <c r="AM2634" s="13">
        <f t="shared" si="3778"/>
        <v>8.1219850143065341E-8</v>
      </c>
      <c r="AN2634" s="13">
        <f t="shared" si="3779"/>
        <v>9.137475338648994E-7</v>
      </c>
      <c r="AO2634" s="13">
        <f t="shared" si="3780"/>
        <v>5.1399661177254309E-6</v>
      </c>
      <c r="AP2634" s="13">
        <f t="shared" si="3781"/>
        <v>1.9275383854020222E-5</v>
      </c>
      <c r="AQ2634" s="13">
        <f t="shared" si="3782"/>
        <v>5.4213454069066883E-5</v>
      </c>
      <c r="AR2634" s="13">
        <f t="shared" si="3783"/>
        <v>5.8821039412930787E-3</v>
      </c>
      <c r="AS2634" s="13">
        <f t="shared" si="3784"/>
        <v>7.0586659000462827E-3</v>
      </c>
      <c r="AT2634" s="13">
        <f t="shared" si="3785"/>
        <v>4.2352842440185699E-3</v>
      </c>
      <c r="AU2634" s="13">
        <f t="shared" si="3786"/>
        <v>1.6941475798813799E-3</v>
      </c>
      <c r="AV2634" s="13">
        <f t="shared" si="3787"/>
        <v>5.0825443884989314E-4</v>
      </c>
      <c r="AW2634" s="13">
        <f t="shared" si="3788"/>
        <v>4.5745941770861643E-5</v>
      </c>
      <c r="AX2634" s="13">
        <f t="shared" si="3789"/>
        <v>1.6244294908013629E-8</v>
      </c>
      <c r="AY2634" s="13">
        <f t="shared" si="3790"/>
        <v>1.8275316176311522E-7</v>
      </c>
      <c r="AZ2634" s="13">
        <f t="shared" si="3791"/>
        <v>1.0280137834095564E-6</v>
      </c>
      <c r="BA2634" s="13">
        <f t="shared" si="3792"/>
        <v>3.8551538723394581E-6</v>
      </c>
      <c r="BB2634" s="13">
        <f t="shared" si="3793"/>
        <v>1.0842907667629646E-5</v>
      </c>
      <c r="BC2634" s="13">
        <f t="shared" si="3794"/>
        <v>2.4397188923075904E-5</v>
      </c>
      <c r="BD2634" s="13">
        <f t="shared" si="3795"/>
        <v>1.1029237230443353E-2</v>
      </c>
      <c r="BE2634" s="13">
        <f t="shared" si="3796"/>
        <v>1.3235349378225549E-2</v>
      </c>
      <c r="BF2634" s="13">
        <f t="shared" si="3797"/>
        <v>7.9413684511278684E-3</v>
      </c>
      <c r="BG2634" s="13">
        <f t="shared" si="3798"/>
        <v>3.1766109113987558E-3</v>
      </c>
      <c r="BH2634" s="13">
        <f t="shared" si="3799"/>
        <v>9.5300233308509476E-4</v>
      </c>
      <c r="BI2634" s="13">
        <f t="shared" si="3800"/>
        <v>2.2872513435162134E-4</v>
      </c>
      <c r="BJ2634" s="14">
        <f t="shared" si="3801"/>
        <v>3.5026949216740601E-4</v>
      </c>
      <c r="BK2634" s="14">
        <f t="shared" si="3802"/>
        <v>8.5100556548565814E-4</v>
      </c>
      <c r="BL2634" s="14">
        <f t="shared" si="3803"/>
        <v>6.670325287953216E-2</v>
      </c>
      <c r="BM2634" s="14">
        <f t="shared" si="3804"/>
        <v>6.8523335543899486E-2</v>
      </c>
      <c r="BN2634" s="14">
        <f t="shared" si="3805"/>
        <v>3.5622396689107292E-4</v>
      </c>
    </row>
    <row r="2635" spans="1:66" x14ac:dyDescent="0.25">
      <c r="A2635" t="s">
        <v>337</v>
      </c>
      <c r="B2635" t="s">
        <v>84</v>
      </c>
      <c r="C2635" t="s">
        <v>76</v>
      </c>
      <c r="D2635" t="s">
        <v>504</v>
      </c>
      <c r="E2635" s="10">
        <f>VLOOKUP(A2635,home!$A$2:$E$404,3,FALSE)</f>
        <v>1.2959000000000001</v>
      </c>
      <c r="F2635" s="10">
        <f>VLOOKUP(B2635,home!$B$2:$E$404,3,FALSE)</f>
        <v>0.96460000000000001</v>
      </c>
      <c r="G2635" s="10">
        <f>VLOOKUP(C2635,away!$B$2:$E$404,4,FALSE)</f>
        <v>0.57869999999999999</v>
      </c>
      <c r="H2635" s="10">
        <f>VLOOKUP(A2635,away!$A$2:$E$404,3,FALSE)</f>
        <v>1</v>
      </c>
      <c r="I2635" s="10">
        <f>VLOOKUP(C2635,away!$B$2:$E$404,3,FALSE)</f>
        <v>1.5</v>
      </c>
      <c r="J2635" s="10">
        <f>VLOOKUP(B2635,home!$B$2:$E$404,4,FALSE)</f>
        <v>1.25</v>
      </c>
      <c r="K2635" s="12">
        <f t="shared" si="3750"/>
        <v>0.72338954851799997</v>
      </c>
      <c r="L2635" s="12">
        <f t="shared" si="3751"/>
        <v>1.875</v>
      </c>
      <c r="M2635" s="13">
        <f t="shared" si="3752"/>
        <v>7.4393288576434694E-2</v>
      </c>
      <c r="N2635" s="13">
        <f t="shared" si="3753"/>
        <v>5.3815327436076379E-2</v>
      </c>
      <c r="O2635" s="13">
        <f t="shared" si="3754"/>
        <v>0.13948741608081502</v>
      </c>
      <c r="P2635" s="13">
        <f t="shared" si="3755"/>
        <v>0.10090373894264319</v>
      </c>
      <c r="Q2635" s="13">
        <f t="shared" si="3756"/>
        <v>1.9464722708665814E-2</v>
      </c>
      <c r="R2635" s="13">
        <f t="shared" si="3757"/>
        <v>0.13076945257576411</v>
      </c>
      <c r="S2635" s="13">
        <f t="shared" si="3758"/>
        <v>3.4215332886326631E-2</v>
      </c>
      <c r="T2635" s="13">
        <f t="shared" si="3759"/>
        <v>3.6496355078748391E-2</v>
      </c>
      <c r="U2635" s="13">
        <f t="shared" si="3760"/>
        <v>9.459725525872803E-2</v>
      </c>
      <c r="V2635" s="13">
        <f t="shared" si="3761"/>
        <v>5.156461293548519E-3</v>
      </c>
      <c r="W2635" s="13">
        <f t="shared" si="3762"/>
        <v>4.6935256574166077E-3</v>
      </c>
      <c r="X2635" s="13">
        <f t="shared" si="3763"/>
        <v>8.8003606076561391E-3</v>
      </c>
      <c r="Y2635" s="13">
        <f t="shared" si="3764"/>
        <v>8.2503380696776329E-3</v>
      </c>
      <c r="Z2635" s="13">
        <f t="shared" si="3765"/>
        <v>8.1730907859852556E-2</v>
      </c>
      <c r="AA2635" s="13">
        <f t="shared" si="3766"/>
        <v>5.9123284536705005E-2</v>
      </c>
      <c r="AB2635" s="13">
        <f t="shared" si="3767"/>
        <v>2.1384583053954138E-2</v>
      </c>
      <c r="AC2635" s="13">
        <f t="shared" si="3768"/>
        <v>4.3712463364343042E-4</v>
      </c>
      <c r="AD2635" s="13">
        <f t="shared" si="3769"/>
        <v>8.4881185156906211E-4</v>
      </c>
      <c r="AE2635" s="13">
        <f t="shared" si="3770"/>
        <v>1.5915222216919911E-3</v>
      </c>
      <c r="AF2635" s="13">
        <f t="shared" si="3771"/>
        <v>1.4920520828362422E-3</v>
      </c>
      <c r="AG2635" s="13">
        <f t="shared" si="3772"/>
        <v>9.3253255177265114E-4</v>
      </c>
      <c r="AH2635" s="13">
        <f t="shared" si="3773"/>
        <v>3.8311363059305902E-2</v>
      </c>
      <c r="AI2635" s="13">
        <f t="shared" si="3774"/>
        <v>2.7714039626580481E-2</v>
      </c>
      <c r="AJ2635" s="13">
        <f t="shared" si="3775"/>
        <v>1.0024023306541006E-2</v>
      </c>
      <c r="AK2635" s="13">
        <f t="shared" si="3776"/>
        <v>2.4170912313508696E-3</v>
      </c>
      <c r="AL2635" s="13">
        <f t="shared" si="3777"/>
        <v>2.3715854353306301E-5</v>
      </c>
      <c r="AM2635" s="13">
        <f t="shared" si="3778"/>
        <v>1.2280432441665433E-4</v>
      </c>
      <c r="AN2635" s="13">
        <f t="shared" si="3779"/>
        <v>2.3025810828122682E-4</v>
      </c>
      <c r="AO2635" s="13">
        <f t="shared" si="3780"/>
        <v>2.1586697651365021E-4</v>
      </c>
      <c r="AP2635" s="13">
        <f t="shared" si="3781"/>
        <v>1.3491686032103135E-4</v>
      </c>
      <c r="AQ2635" s="13">
        <f t="shared" si="3782"/>
        <v>6.3242278275483469E-5</v>
      </c>
      <c r="AR2635" s="13">
        <f t="shared" si="3783"/>
        <v>1.4366761147239714E-2</v>
      </c>
      <c r="AS2635" s="13">
        <f t="shared" si="3784"/>
        <v>1.0392764859967681E-2</v>
      </c>
      <c r="AT2635" s="13">
        <f t="shared" si="3785"/>
        <v>3.7590087399528775E-3</v>
      </c>
      <c r="AU2635" s="13">
        <f t="shared" si="3786"/>
        <v>9.0640921175657609E-4</v>
      </c>
      <c r="AV2635" s="13">
        <f t="shared" si="3787"/>
        <v>1.6392173761628641E-4</v>
      </c>
      <c r="AW2635" s="13">
        <f t="shared" si="3788"/>
        <v>8.9353131111233772E-7</v>
      </c>
      <c r="AX2635" s="13">
        <f t="shared" si="3789"/>
        <v>1.4805894132636922E-5</v>
      </c>
      <c r="AY2635" s="13">
        <f t="shared" si="3790"/>
        <v>2.7761051498694226E-5</v>
      </c>
      <c r="AZ2635" s="13">
        <f t="shared" si="3791"/>
        <v>2.6025985780025845E-5</v>
      </c>
      <c r="BA2635" s="13">
        <f t="shared" si="3792"/>
        <v>1.6266241112516149E-5</v>
      </c>
      <c r="BB2635" s="13">
        <f t="shared" si="3793"/>
        <v>7.6248005214919482E-6</v>
      </c>
      <c r="BC2635" s="13">
        <f t="shared" si="3794"/>
        <v>2.8593001955594808E-6</v>
      </c>
      <c r="BD2635" s="13">
        <f t="shared" si="3795"/>
        <v>4.4896128585124109E-3</v>
      </c>
      <c r="BE2635" s="13">
        <f t="shared" si="3796"/>
        <v>3.2477390187399002E-3</v>
      </c>
      <c r="BF2635" s="13">
        <f t="shared" si="3797"/>
        <v>1.1746902312352744E-3</v>
      </c>
      <c r="BG2635" s="13">
        <f t="shared" si="3798"/>
        <v>2.8325287867393001E-4</v>
      </c>
      <c r="BH2635" s="13">
        <f t="shared" si="3799"/>
        <v>5.1225543005089506E-5</v>
      </c>
      <c r="BI2635" s="13">
        <f t="shared" si="3800"/>
        <v>7.4112044854082194E-6</v>
      </c>
      <c r="BJ2635" s="14">
        <f t="shared" si="3801"/>
        <v>0.13724798008715983</v>
      </c>
      <c r="BK2635" s="14">
        <f t="shared" si="3802"/>
        <v>0.21515742323844847</v>
      </c>
      <c r="BL2635" s="14">
        <f t="shared" si="3803"/>
        <v>0.56267130616092964</v>
      </c>
      <c r="BM2635" s="14">
        <f t="shared" si="3804"/>
        <v>0.47794680350580371</v>
      </c>
      <c r="BN2635" s="14">
        <f t="shared" si="3805"/>
        <v>0.51883394632039925</v>
      </c>
    </row>
    <row r="2636" spans="1:66" x14ac:dyDescent="0.25">
      <c r="A2636" t="s">
        <v>337</v>
      </c>
      <c r="B2636" t="s">
        <v>80</v>
      </c>
      <c r="C2636" t="s">
        <v>73</v>
      </c>
      <c r="D2636" t="s">
        <v>504</v>
      </c>
      <c r="E2636" s="10">
        <f>VLOOKUP(A2636,home!$A$2:$E$404,3,FALSE)</f>
        <v>1.2959000000000001</v>
      </c>
      <c r="F2636" s="10">
        <f>VLOOKUP(B2636,home!$B$2:$E$404,3,FALSE)</f>
        <v>1.3504</v>
      </c>
      <c r="G2636" s="10">
        <f>VLOOKUP(C2636,away!$B$2:$E$404,4,FALSE)</f>
        <v>1.2861</v>
      </c>
      <c r="H2636" s="10">
        <f>VLOOKUP(A2636,away!$A$2:$E$404,3,FALSE)</f>
        <v>1</v>
      </c>
      <c r="I2636" s="10">
        <f>VLOOKUP(C2636,away!$B$2:$E$404,3,FALSE)</f>
        <v>1</v>
      </c>
      <c r="J2636" s="10">
        <f>VLOOKUP(B2636,home!$B$2:$E$404,4,FALSE)</f>
        <v>1.25</v>
      </c>
      <c r="K2636" s="12">
        <f t="shared" si="3750"/>
        <v>2.2506535992960002</v>
      </c>
      <c r="L2636" s="12">
        <f t="shared" si="3751"/>
        <v>1.25</v>
      </c>
      <c r="M2636" s="13">
        <f t="shared" si="3752"/>
        <v>3.0177652882408517E-2</v>
      </c>
      <c r="N2636" s="13">
        <f t="shared" si="3753"/>
        <v>6.7919443078098038E-2</v>
      </c>
      <c r="O2636" s="13">
        <f t="shared" si="3754"/>
        <v>3.7722066103010647E-2</v>
      </c>
      <c r="P2636" s="13">
        <f t="shared" si="3755"/>
        <v>8.4899303847622551E-2</v>
      </c>
      <c r="Q2636" s="13">
        <f t="shared" si="3756"/>
        <v>7.643156951295059E-2</v>
      </c>
      <c r="R2636" s="13">
        <f t="shared" si="3757"/>
        <v>2.3576291314381652E-2</v>
      </c>
      <c r="S2636" s="13">
        <f t="shared" si="3758"/>
        <v>5.9712163681992649E-2</v>
      </c>
      <c r="T2636" s="13">
        <f t="shared" si="3759"/>
        <v>9.553946189118824E-2</v>
      </c>
      <c r="U2636" s="13">
        <f t="shared" si="3760"/>
        <v>5.3062064904764096E-2</v>
      </c>
      <c r="V2636" s="13">
        <f t="shared" si="3761"/>
        <v>1.8665471682309545E-2</v>
      </c>
      <c r="W2636" s="13">
        <f t="shared" si="3762"/>
        <v>5.7340329008054899E-2</v>
      </c>
      <c r="X2636" s="13">
        <f t="shared" si="3763"/>
        <v>7.1675411260068628E-2</v>
      </c>
      <c r="Y2636" s="13">
        <f t="shared" si="3764"/>
        <v>4.4797132037542889E-2</v>
      </c>
      <c r="Z2636" s="13">
        <f t="shared" si="3765"/>
        <v>9.8234547143256929E-3</v>
      </c>
      <c r="AA2636" s="13">
        <f t="shared" si="3766"/>
        <v>2.2109193710318383E-2</v>
      </c>
      <c r="AB2636" s="13">
        <f t="shared" si="3767"/>
        <v>2.4880068200830281E-2</v>
      </c>
      <c r="AC2636" s="13">
        <f t="shared" si="3768"/>
        <v>3.2819930487771511E-3</v>
      </c>
      <c r="AD2636" s="13">
        <f t="shared" si="3769"/>
        <v>3.2263304466698901E-2</v>
      </c>
      <c r="AE2636" s="13">
        <f t="shared" si="3770"/>
        <v>4.0329130583373625E-2</v>
      </c>
      <c r="AF2636" s="13">
        <f t="shared" si="3771"/>
        <v>2.5205706614608515E-2</v>
      </c>
      <c r="AG2636" s="13">
        <f t="shared" si="3772"/>
        <v>1.0502377756086886E-2</v>
      </c>
      <c r="AH2636" s="13">
        <f t="shared" si="3773"/>
        <v>3.0698295982267785E-3</v>
      </c>
      <c r="AI2636" s="13">
        <f t="shared" si="3774"/>
        <v>6.9091230344744932E-3</v>
      </c>
      <c r="AJ2636" s="13">
        <f t="shared" si="3775"/>
        <v>7.7750213127594616E-3</v>
      </c>
      <c r="AK2636" s="13">
        <f t="shared" si="3776"/>
        <v>5.832959900721732E-3</v>
      </c>
      <c r="AL2636" s="13">
        <f t="shared" si="3777"/>
        <v>3.6933147340473721E-4</v>
      </c>
      <c r="AM2636" s="13">
        <f t="shared" si="3778"/>
        <v>1.4522704464631718E-2</v>
      </c>
      <c r="AN2636" s="13">
        <f t="shared" si="3779"/>
        <v>1.8153380580789646E-2</v>
      </c>
      <c r="AO2636" s="13">
        <f t="shared" si="3780"/>
        <v>1.1345862862993529E-2</v>
      </c>
      <c r="AP2636" s="13">
        <f t="shared" si="3781"/>
        <v>4.7274428595806394E-3</v>
      </c>
      <c r="AQ2636" s="13">
        <f t="shared" si="3782"/>
        <v>1.4773258936189495E-3</v>
      </c>
      <c r="AR2636" s="13">
        <f t="shared" si="3783"/>
        <v>7.674573995566943E-4</v>
      </c>
      <c r="AS2636" s="13">
        <f t="shared" si="3784"/>
        <v>1.7272807586186227E-3</v>
      </c>
      <c r="AT2636" s="13">
        <f t="shared" si="3785"/>
        <v>1.9437553281898645E-3</v>
      </c>
      <c r="AU2636" s="13">
        <f t="shared" si="3786"/>
        <v>1.4582399751804323E-3</v>
      </c>
      <c r="AV2636" s="13">
        <f t="shared" si="3787"/>
        <v>8.2049826219428746E-4</v>
      </c>
      <c r="AW2636" s="13">
        <f t="shared" si="3788"/>
        <v>2.8862403123321771E-5</v>
      </c>
      <c r="AX2636" s="13">
        <f t="shared" si="3789"/>
        <v>5.4475961791392424E-3</v>
      </c>
      <c r="AY2636" s="13">
        <f t="shared" si="3790"/>
        <v>6.8094952239240534E-3</v>
      </c>
      <c r="AZ2636" s="13">
        <f t="shared" si="3791"/>
        <v>4.2559345149525332E-3</v>
      </c>
      <c r="BA2636" s="13">
        <f t="shared" si="3792"/>
        <v>1.7733060478968895E-3</v>
      </c>
      <c r="BB2636" s="13">
        <f t="shared" si="3793"/>
        <v>5.5415813996777784E-4</v>
      </c>
      <c r="BC2636" s="13">
        <f t="shared" si="3794"/>
        <v>1.385395349919444E-4</v>
      </c>
      <c r="BD2636" s="13">
        <f t="shared" si="3795"/>
        <v>1.5988695824097808E-4</v>
      </c>
      <c r="BE2636" s="13">
        <f t="shared" si="3796"/>
        <v>3.5985015804554664E-4</v>
      </c>
      <c r="BF2636" s="13">
        <f t="shared" si="3797"/>
        <v>4.0494902670622207E-4</v>
      </c>
      <c r="BG2636" s="13">
        <f t="shared" si="3798"/>
        <v>3.0379999482925695E-4</v>
      </c>
      <c r="BH2636" s="13">
        <f t="shared" si="3799"/>
        <v>1.7093713795714334E-4</v>
      </c>
      <c r="BI2636" s="13">
        <f t="shared" si="3800"/>
        <v>7.6944056959320304E-5</v>
      </c>
      <c r="BJ2636" s="14">
        <f t="shared" si="3801"/>
        <v>0.59120961251115811</v>
      </c>
      <c r="BK2636" s="14">
        <f t="shared" si="3802"/>
        <v>0.20391541184043918</v>
      </c>
      <c r="BL2636" s="14">
        <f t="shared" si="3803"/>
        <v>0.1931302171359659</v>
      </c>
      <c r="BM2636" s="14">
        <f t="shared" si="3804"/>
        <v>0.67057173664261616</v>
      </c>
      <c r="BN2636" s="14">
        <f t="shared" si="3805"/>
        <v>0.32072632673847201</v>
      </c>
    </row>
    <row r="2637" spans="1:66" x14ac:dyDescent="0.25">
      <c r="A2637" t="s">
        <v>337</v>
      </c>
      <c r="B2637" t="s">
        <v>93</v>
      </c>
      <c r="C2637" t="s">
        <v>95</v>
      </c>
      <c r="D2637" t="s">
        <v>504</v>
      </c>
      <c r="E2637" s="10">
        <f>VLOOKUP(A2637,home!$A$2:$E$404,3,FALSE)</f>
        <v>1.2959000000000001</v>
      </c>
      <c r="F2637" s="10">
        <f>VLOOKUP(B2637,home!$B$2:$E$404,3,FALSE)</f>
        <v>1.3504</v>
      </c>
      <c r="G2637" s="10">
        <f>VLOOKUP(C2637,away!$B$2:$E$404,4,FALSE)</f>
        <v>0.51439999999999997</v>
      </c>
      <c r="H2637" s="10">
        <f>VLOOKUP(A2637,away!$A$2:$E$404,3,FALSE)</f>
        <v>1</v>
      </c>
      <c r="I2637" s="10">
        <f>VLOOKUP(C2637,away!$B$2:$E$404,3,FALSE)</f>
        <v>0.33329999999999999</v>
      </c>
      <c r="J2637" s="10">
        <f>VLOOKUP(B2637,home!$B$2:$E$404,4,FALSE)</f>
        <v>1.25</v>
      </c>
      <c r="K2637" s="12">
        <f t="shared" si="3750"/>
        <v>0.90019144038400001</v>
      </c>
      <c r="L2637" s="12">
        <f t="shared" si="3751"/>
        <v>0.41662499999999997</v>
      </c>
      <c r="M2637" s="13">
        <f t="shared" si="3752"/>
        <v>0.26798709827795042</v>
      </c>
      <c r="N2637" s="13">
        <f t="shared" si="3753"/>
        <v>0.24123969200315679</v>
      </c>
      <c r="O2637" s="13">
        <f t="shared" si="3754"/>
        <v>0.11165012482005109</v>
      </c>
      <c r="P2637" s="13">
        <f t="shared" si="3755"/>
        <v>0.10050648668081517</v>
      </c>
      <c r="Q2637" s="13">
        <f t="shared" si="3756"/>
        <v>0.10858095291105709</v>
      </c>
      <c r="R2637" s="13">
        <f t="shared" si="3757"/>
        <v>2.325811662657689E-2</v>
      </c>
      <c r="S2637" s="13">
        <f t="shared" si="3758"/>
        <v>9.4235449484621862E-3</v>
      </c>
      <c r="T2637" s="13">
        <f t="shared" si="3759"/>
        <v>4.5237539506569155E-2</v>
      </c>
      <c r="U2637" s="13">
        <f t="shared" si="3760"/>
        <v>2.0936757506697309E-2</v>
      </c>
      <c r="V2637" s="13">
        <f t="shared" si="3761"/>
        <v>3.92691953760624E-4</v>
      </c>
      <c r="W2637" s="13">
        <f t="shared" si="3762"/>
        <v>3.2581214799757258E-2</v>
      </c>
      <c r="X2637" s="13">
        <f t="shared" si="3763"/>
        <v>1.3574148615948866E-2</v>
      </c>
      <c r="Y2637" s="13">
        <f t="shared" si="3764"/>
        <v>2.827664833559848E-3</v>
      </c>
      <c r="Z2637" s="13">
        <f t="shared" si="3765"/>
        <v>3.2299709465158665E-3</v>
      </c>
      <c r="AA2637" s="13">
        <f t="shared" si="3766"/>
        <v>2.9075921987425897E-3</v>
      </c>
      <c r="AB2637" s="13">
        <f t="shared" si="3767"/>
        <v>1.3086948047176864E-3</v>
      </c>
      <c r="AC2637" s="13">
        <f t="shared" si="3768"/>
        <v>9.2047548356623629E-6</v>
      </c>
      <c r="AD2637" s="13">
        <f t="shared" si="3769"/>
        <v>7.3323326700134948E-3</v>
      </c>
      <c r="AE2637" s="13">
        <f t="shared" si="3770"/>
        <v>3.054833098644372E-3</v>
      </c>
      <c r="AF2637" s="13">
        <f t="shared" si="3771"/>
        <v>6.3635991986135568E-4</v>
      </c>
      <c r="AG2637" s="13">
        <f t="shared" si="3772"/>
        <v>8.8374483870745803E-5</v>
      </c>
      <c r="AH2637" s="13">
        <f t="shared" si="3773"/>
        <v>3.3642166139804305E-4</v>
      </c>
      <c r="AI2637" s="13">
        <f t="shared" si="3774"/>
        <v>3.0284389995028271E-4</v>
      </c>
      <c r="AJ2637" s="13">
        <f t="shared" si="3775"/>
        <v>1.3630874325387646E-4</v>
      </c>
      <c r="AK2637" s="13">
        <f t="shared" si="3776"/>
        <v>4.0901321308879975E-5</v>
      </c>
      <c r="AL2637" s="13">
        <f t="shared" si="3777"/>
        <v>1.3808688182908509E-7</v>
      </c>
      <c r="AM2637" s="13">
        <f t="shared" si="3778"/>
        <v>1.3201006215188221E-3</v>
      </c>
      <c r="AN2637" s="13">
        <f t="shared" si="3779"/>
        <v>5.4998692144027914E-4</v>
      </c>
      <c r="AO2637" s="13">
        <f t="shared" si="3780"/>
        <v>1.1456915057252815E-4</v>
      </c>
      <c r="AP2637" s="13">
        <f t="shared" si="3781"/>
        <v>1.5910790785759851E-5</v>
      </c>
      <c r="AQ2637" s="13">
        <f t="shared" si="3782"/>
        <v>1.6572083027792987E-6</v>
      </c>
      <c r="AR2637" s="13">
        <f t="shared" si="3783"/>
        <v>2.8032334935991941E-5</v>
      </c>
      <c r="AS2637" s="13">
        <f t="shared" si="3784"/>
        <v>2.523446796335731E-5</v>
      </c>
      <c r="AT2637" s="13">
        <f t="shared" si="3785"/>
        <v>1.1357926031629257E-5</v>
      </c>
      <c r="AU2637" s="13">
        <f t="shared" si="3786"/>
        <v>3.4081025980624241E-6</v>
      </c>
      <c r="AV2637" s="13">
        <f t="shared" si="3787"/>
        <v>7.6698619668156647E-7</v>
      </c>
      <c r="AW2637" s="13">
        <f t="shared" si="3788"/>
        <v>1.43856711329808E-9</v>
      </c>
      <c r="AX2637" s="13">
        <f t="shared" si="3789"/>
        <v>1.9805721332280695E-4</v>
      </c>
      <c r="AY2637" s="13">
        <f t="shared" si="3790"/>
        <v>8.2515586500614437E-5</v>
      </c>
      <c r="AZ2637" s="13">
        <f t="shared" si="3791"/>
        <v>1.7189028112909245E-5</v>
      </c>
      <c r="BA2637" s="13">
        <f t="shared" si="3792"/>
        <v>2.387126279180272E-6</v>
      </c>
      <c r="BB2637" s="13">
        <f t="shared" si="3793"/>
        <v>2.4863412151587005E-7</v>
      </c>
      <c r="BC2637" s="13">
        <f t="shared" si="3794"/>
        <v>2.0717438175309877E-8</v>
      </c>
      <c r="BD2637" s="13">
        <f t="shared" si="3795"/>
        <v>1.9464952571179408E-6</v>
      </c>
      <c r="BE2637" s="13">
        <f t="shared" si="3796"/>
        <v>1.7522183692056238E-6</v>
      </c>
      <c r="BF2637" s="13">
        <f t="shared" si="3797"/>
        <v>7.8866598882125682E-7</v>
      </c>
      <c r="BG2637" s="13">
        <f t="shared" si="3798"/>
        <v>2.3665012415295964E-7</v>
      </c>
      <c r="BH2637" s="13">
        <f t="shared" si="3799"/>
        <v>5.325760403207629E-8</v>
      </c>
      <c r="BI2637" s="13">
        <f t="shared" si="3800"/>
        <v>9.588407857007098E-9</v>
      </c>
      <c r="BJ2637" s="14">
        <f t="shared" si="3801"/>
        <v>0.45745575584083426</v>
      </c>
      <c r="BK2637" s="14">
        <f t="shared" si="3802"/>
        <v>0.37840168028920657</v>
      </c>
      <c r="BL2637" s="14">
        <f t="shared" si="3803"/>
        <v>0.16095134827617349</v>
      </c>
      <c r="BM2637" s="14">
        <f t="shared" si="3804"/>
        <v>0.1467337698851893</v>
      </c>
      <c r="BN2637" s="14">
        <f t="shared" si="3805"/>
        <v>0.85322247131960738</v>
      </c>
    </row>
    <row r="2638" spans="1:66" x14ac:dyDescent="0.25">
      <c r="A2638" t="s">
        <v>337</v>
      </c>
      <c r="B2638" t="s">
        <v>90</v>
      </c>
      <c r="C2638" t="s">
        <v>89</v>
      </c>
      <c r="D2638" t="s">
        <v>504</v>
      </c>
      <c r="E2638" s="10">
        <f>VLOOKUP(A2638,home!$A$2:$E$404,3,FALSE)</f>
        <v>1.2959000000000001</v>
      </c>
      <c r="F2638" s="10">
        <f>VLOOKUP(B2638,home!$B$2:$E$404,3,FALSE)</f>
        <v>1.9292</v>
      </c>
      <c r="G2638" s="10">
        <f>VLOOKUP(C2638,away!$B$2:$E$404,4,FALSE)</f>
        <v>0.96460000000000001</v>
      </c>
      <c r="H2638" s="10">
        <f>VLOOKUP(A2638,away!$A$2:$E$404,3,FALSE)</f>
        <v>1</v>
      </c>
      <c r="I2638" s="10">
        <f>VLOOKUP(C2638,away!$B$2:$E$404,3,FALSE)</f>
        <v>2.5</v>
      </c>
      <c r="J2638" s="10">
        <f>VLOOKUP(B2638,home!$B$2:$E$404,4,FALSE)</f>
        <v>1</v>
      </c>
      <c r="K2638" s="12">
        <f t="shared" si="3750"/>
        <v>2.4115485000880001</v>
      </c>
      <c r="L2638" s="12">
        <f t="shared" si="3751"/>
        <v>2.5</v>
      </c>
      <c r="M2638" s="13">
        <f t="shared" si="3752"/>
        <v>7.3610808670473132E-3</v>
      </c>
      <c r="N2638" s="13">
        <f t="shared" si="3753"/>
        <v>1.7751603523954423E-2</v>
      </c>
      <c r="O2638" s="13">
        <f t="shared" si="3754"/>
        <v>1.8402702167618284E-2</v>
      </c>
      <c r="P2638" s="13">
        <f t="shared" si="3755"/>
        <v>4.4379008809886059E-2</v>
      </c>
      <c r="Q2638" s="13">
        <f t="shared" si="3756"/>
        <v>2.1404426426174575E-2</v>
      </c>
      <c r="R2638" s="13">
        <f t="shared" si="3757"/>
        <v>2.3003377709522856E-2</v>
      </c>
      <c r="S2638" s="13">
        <f t="shared" si="3758"/>
        <v>6.6888832581795551E-2</v>
      </c>
      <c r="T2638" s="13">
        <f t="shared" si="3759"/>
        <v>5.3511066065436437E-2</v>
      </c>
      <c r="U2638" s="13">
        <f t="shared" si="3760"/>
        <v>5.5473761012357577E-2</v>
      </c>
      <c r="V2638" s="13">
        <f t="shared" si="3761"/>
        <v>4.4807128857018458E-2</v>
      </c>
      <c r="W2638" s="13">
        <f t="shared" si="3762"/>
        <v>1.7205937481095085E-2</v>
      </c>
      <c r="X2638" s="13">
        <f t="shared" si="3763"/>
        <v>4.3014843702737712E-2</v>
      </c>
      <c r="Y2638" s="13">
        <f t="shared" si="3764"/>
        <v>5.3768554628422144E-2</v>
      </c>
      <c r="Z2638" s="13">
        <f t="shared" si="3765"/>
        <v>1.916948142460238E-2</v>
      </c>
      <c r="AA2638" s="13">
        <f t="shared" si="3766"/>
        <v>4.6228134176964648E-2</v>
      </c>
      <c r="AB2638" s="13">
        <f t="shared" si="3767"/>
        <v>5.5740693818162962E-2</v>
      </c>
      <c r="AC2638" s="13">
        <f t="shared" si="3768"/>
        <v>1.6883525685686337E-2</v>
      </c>
      <c r="AD2638" s="13">
        <f t="shared" si="3769"/>
        <v>1.0373238181285689E-2</v>
      </c>
      <c r="AE2638" s="13">
        <f t="shared" si="3770"/>
        <v>2.5933095453214219E-2</v>
      </c>
      <c r="AF2638" s="13">
        <f t="shared" si="3771"/>
        <v>3.2416369316517778E-2</v>
      </c>
      <c r="AG2638" s="13">
        <f t="shared" si="3772"/>
        <v>2.701364109709815E-2</v>
      </c>
      <c r="AH2638" s="13">
        <f t="shared" si="3773"/>
        <v>1.1980925890376484E-2</v>
      </c>
      <c r="AI2638" s="13">
        <f t="shared" si="3774"/>
        <v>2.8892583860602897E-2</v>
      </c>
      <c r="AJ2638" s="13">
        <f t="shared" si="3775"/>
        <v>3.4837933636351841E-2</v>
      </c>
      <c r="AK2638" s="13">
        <f t="shared" si="3776"/>
        <v>2.8004455535636526E-2</v>
      </c>
      <c r="AL2638" s="13">
        <f t="shared" si="3777"/>
        <v>4.0715441043514128E-3</v>
      </c>
      <c r="AM2638" s="13">
        <f t="shared" si="3778"/>
        <v>5.0031133954270167E-3</v>
      </c>
      <c r="AN2638" s="13">
        <f t="shared" si="3779"/>
        <v>1.250778348856754E-2</v>
      </c>
      <c r="AO2638" s="13">
        <f t="shared" si="3780"/>
        <v>1.5634729360709428E-2</v>
      </c>
      <c r="AP2638" s="13">
        <f t="shared" si="3781"/>
        <v>1.3028941133924523E-2</v>
      </c>
      <c r="AQ2638" s="13">
        <f t="shared" si="3782"/>
        <v>8.1430882087028238E-3</v>
      </c>
      <c r="AR2638" s="13">
        <f t="shared" si="3783"/>
        <v>5.990462945188243E-3</v>
      </c>
      <c r="AS2638" s="13">
        <f t="shared" si="3784"/>
        <v>1.444629193030145E-2</v>
      </c>
      <c r="AT2638" s="13">
        <f t="shared" si="3785"/>
        <v>1.7418966818175924E-2</v>
      </c>
      <c r="AU2638" s="13">
        <f t="shared" si="3786"/>
        <v>1.4002227767818266E-2</v>
      </c>
      <c r="AV2638" s="13">
        <f t="shared" si="3787"/>
        <v>8.4417628428431705E-3</v>
      </c>
      <c r="AW2638" s="13">
        <f t="shared" si="3788"/>
        <v>6.8185597763130521E-4</v>
      </c>
      <c r="AX2638" s="13">
        <f t="shared" si="3789"/>
        <v>2.010875100752034E-3</v>
      </c>
      <c r="AY2638" s="13">
        <f t="shared" si="3790"/>
        <v>5.0271877518800849E-3</v>
      </c>
      <c r="AZ2638" s="13">
        <f t="shared" si="3791"/>
        <v>6.2839846898501061E-3</v>
      </c>
      <c r="BA2638" s="13">
        <f t="shared" si="3792"/>
        <v>5.2366539082084225E-3</v>
      </c>
      <c r="BB2638" s="13">
        <f t="shared" si="3793"/>
        <v>3.2729086926302628E-3</v>
      </c>
      <c r="BC2638" s="13">
        <f t="shared" si="3794"/>
        <v>1.6364543463151318E-3</v>
      </c>
      <c r="BD2638" s="13">
        <f t="shared" si="3795"/>
        <v>2.4960262271617691E-3</v>
      </c>
      <c r="BE2638" s="13">
        <f t="shared" si="3796"/>
        <v>6.0192883042922739E-3</v>
      </c>
      <c r="BF2638" s="13">
        <f t="shared" si="3797"/>
        <v>7.2579028409066387E-3</v>
      </c>
      <c r="BG2638" s="13">
        <f t="shared" si="3798"/>
        <v>5.83426156992428E-3</v>
      </c>
      <c r="BH2638" s="13">
        <f t="shared" si="3799"/>
        <v>3.5174011845179893E-3</v>
      </c>
      <c r="BI2638" s="13">
        <f t="shared" si="3800"/>
        <v>1.6964767101464229E-3</v>
      </c>
      <c r="BJ2638" s="14">
        <f t="shared" si="3801"/>
        <v>0.38017849595290348</v>
      </c>
      <c r="BK2638" s="14">
        <f t="shared" si="3802"/>
        <v>0.18941830865766521</v>
      </c>
      <c r="BL2638" s="14">
        <f t="shared" si="3803"/>
        <v>0.38968563694887054</v>
      </c>
      <c r="BM2638" s="14">
        <f t="shared" si="3804"/>
        <v>0.84180439170558929</v>
      </c>
      <c r="BN2638" s="14">
        <f t="shared" si="3805"/>
        <v>0.13230219950420349</v>
      </c>
    </row>
    <row r="2639" spans="1:66" x14ac:dyDescent="0.25">
      <c r="A2639" t="s">
        <v>349</v>
      </c>
      <c r="B2639" t="s">
        <v>97</v>
      </c>
      <c r="C2639" t="s">
        <v>104</v>
      </c>
      <c r="D2639" t="s">
        <v>504</v>
      </c>
      <c r="E2639" s="10">
        <f>VLOOKUP(A2639,home!$A$2:$E$404,3,FALSE)</f>
        <v>1.6087</v>
      </c>
      <c r="F2639" s="10">
        <f>VLOOKUP(B2639,home!$B$2:$E$404,3,FALSE)</f>
        <v>0.93240000000000001</v>
      </c>
      <c r="G2639" s="10">
        <f>VLOOKUP(C2639,away!$B$2:$E$404,4,FALSE)</f>
        <v>1.4503999999999999</v>
      </c>
      <c r="H2639" s="10">
        <f>VLOOKUP(A2639,away!$A$2:$E$404,3,FALSE)</f>
        <v>1.2608999999999999</v>
      </c>
      <c r="I2639" s="10">
        <f>VLOOKUP(C2639,away!$B$2:$E$404,3,FALSE)</f>
        <v>0.66090000000000004</v>
      </c>
      <c r="J2639" s="10">
        <f>VLOOKUP(B2639,home!$B$2:$E$404,4,FALSE)</f>
        <v>1.1896</v>
      </c>
      <c r="K2639" s="12">
        <f t="shared" si="3750"/>
        <v>2.1755302067519997</v>
      </c>
      <c r="L2639" s="12">
        <f t="shared" si="3751"/>
        <v>0.99132795237600002</v>
      </c>
      <c r="M2639" s="13">
        <f t="shared" si="3752"/>
        <v>4.2135774053597391E-2</v>
      </c>
      <c r="N2639" s="13">
        <f t="shared" si="3753"/>
        <v>9.1667649238478296E-2</v>
      </c>
      <c r="O2639" s="13">
        <f t="shared" si="3754"/>
        <v>4.177037061433049E-2</v>
      </c>
      <c r="P2639" s="13">
        <f t="shared" si="3755"/>
        <v>9.0872703018702081E-2</v>
      </c>
      <c r="Q2639" s="13">
        <f t="shared" si="3756"/>
        <v>9.9712869950128236E-2</v>
      </c>
      <c r="R2639" s="13">
        <f t="shared" si="3757"/>
        <v>2.0704067985545443E-2</v>
      </c>
      <c r="S2639" s="13">
        <f t="shared" si="3758"/>
        <v>4.8995469641907541E-2</v>
      </c>
      <c r="T2639" s="13">
        <f t="shared" si="3759"/>
        <v>9.8848155193195009E-2</v>
      </c>
      <c r="U2639" s="13">
        <f t="shared" si="3760"/>
        <v>4.5042325305201143E-2</v>
      </c>
      <c r="V2639" s="13">
        <f t="shared" si="3761"/>
        <v>1.1740751210512513E-2</v>
      </c>
      <c r="W2639" s="13">
        <f t="shared" si="3762"/>
        <v>7.2309453526145914E-2</v>
      </c>
      <c r="X2639" s="13">
        <f t="shared" si="3763"/>
        <v>7.168238250150176E-2</v>
      </c>
      <c r="Y2639" s="13">
        <f t="shared" si="3764"/>
        <v>3.5530374733323475E-2</v>
      </c>
      <c r="Z2639" s="13">
        <f t="shared" si="3765"/>
        <v>6.841507107321421E-3</v>
      </c>
      <c r="AA2639" s="13">
        <f t="shared" si="3766"/>
        <v>1.4883905371686249E-2</v>
      </c>
      <c r="AB2639" s="13">
        <f t="shared" si="3767"/>
        <v>1.6190192865270892E-2</v>
      </c>
      <c r="AC2639" s="13">
        <f t="shared" si="3768"/>
        <v>1.5825533972216794E-3</v>
      </c>
      <c r="AD2639" s="13">
        <f t="shared" si="3769"/>
        <v>3.9327850094965096E-2</v>
      </c>
      <c r="AE2639" s="13">
        <f t="shared" si="3770"/>
        <v>3.8986797105992024E-2</v>
      </c>
      <c r="AF2639" s="13">
        <f t="shared" si="3771"/>
        <v>1.9324350872390816E-2</v>
      </c>
      <c r="AG2639" s="13">
        <f t="shared" si="3772"/>
        <v>6.3855897271075206E-3</v>
      </c>
      <c r="AH2639" s="13">
        <f t="shared" si="3773"/>
        <v>1.6955443079666984E-3</v>
      </c>
      <c r="AI2639" s="13">
        <f t="shared" si="3774"/>
        <v>3.6887078588679679E-3</v>
      </c>
      <c r="AJ2639" s="13">
        <f t="shared" si="3775"/>
        <v>4.0124476854253785E-3</v>
      </c>
      <c r="AK2639" s="13">
        <f t="shared" si="3776"/>
        <v>2.9097337142183523E-3</v>
      </c>
      <c r="AL2639" s="13">
        <f t="shared" si="3777"/>
        <v>1.365214315930533E-4</v>
      </c>
      <c r="AM2639" s="13">
        <f t="shared" si="3778"/>
        <v>1.71117851696422E-2</v>
      </c>
      <c r="AN2639" s="13">
        <f t="shared" si="3779"/>
        <v>1.6963390953719404E-2</v>
      </c>
      <c r="AO2639" s="13">
        <f t="shared" si="3780"/>
        <v>8.40814180975211E-3</v>
      </c>
      <c r="AP2639" s="13">
        <f t="shared" si="3781"/>
        <v>2.7784086678495318E-3</v>
      </c>
      <c r="AQ2639" s="13">
        <f t="shared" si="3782"/>
        <v>6.8857854389075136E-4</v>
      </c>
      <c r="AR2639" s="13">
        <f t="shared" si="3783"/>
        <v>3.3616809339588198E-4</v>
      </c>
      <c r="AS2639" s="13">
        <f t="shared" si="3784"/>
        <v>7.3134384172896872E-4</v>
      </c>
      <c r="AT2639" s="13">
        <f t="shared" si="3785"/>
        <v>7.9553030960171267E-4</v>
      </c>
      <c r="AU2639" s="13">
        <f t="shared" si="3786"/>
        <v>5.7690007297509871E-4</v>
      </c>
      <c r="AV2639" s="13">
        <f t="shared" si="3787"/>
        <v>3.1376588375869017E-4</v>
      </c>
      <c r="AW2639" s="13">
        <f t="shared" si="3788"/>
        <v>8.1786345500506069E-6</v>
      </c>
      <c r="AX2639" s="13">
        <f t="shared" si="3789"/>
        <v>6.2045342546679216E-3</v>
      </c>
      <c r="AY2639" s="13">
        <f t="shared" si="3790"/>
        <v>6.1507282381267018E-3</v>
      </c>
      <c r="AZ2639" s="13">
        <f t="shared" si="3791"/>
        <v>3.0486944149616928E-3</v>
      </c>
      <c r="BA2639" s="13">
        <f t="shared" si="3792"/>
        <v>1.0074186639347075E-3</v>
      </c>
      <c r="BB2639" s="13">
        <f t="shared" si="3793"/>
        <v>2.4967057032593975E-4</v>
      </c>
      <c r="BC2639" s="13">
        <f t="shared" si="3794"/>
        <v>4.9501083049952419E-5</v>
      </c>
      <c r="BD2639" s="13">
        <f t="shared" si="3795"/>
        <v>5.5542137946713918E-5</v>
      </c>
      <c r="BE2639" s="13">
        <f t="shared" si="3796"/>
        <v>1.2083359885066264E-4</v>
      </c>
      <c r="BF2639" s="13">
        <f t="shared" si="3797"/>
        <v>1.3143857214508516E-4</v>
      </c>
      <c r="BG2639" s="13">
        <f t="shared" si="3798"/>
        <v>9.5316194677994909E-5</v>
      </c>
      <c r="BH2639" s="13">
        <f t="shared" si="3799"/>
        <v>5.184081517865804E-5</v>
      </c>
      <c r="BI2639" s="13">
        <f t="shared" si="3800"/>
        <v>2.2556251872763608E-5</v>
      </c>
      <c r="BJ2639" s="14">
        <f t="shared" si="3801"/>
        <v>0.63643632531314909</v>
      </c>
      <c r="BK2639" s="14">
        <f t="shared" si="3802"/>
        <v>0.20161450099166095</v>
      </c>
      <c r="BL2639" s="14">
        <f t="shared" si="3803"/>
        <v>0.15412853148064481</v>
      </c>
      <c r="BM2639" s="14">
        <f t="shared" si="3804"/>
        <v>0.60601488042841745</v>
      </c>
      <c r="BN2639" s="14">
        <f t="shared" si="3805"/>
        <v>0.3868634348607819</v>
      </c>
    </row>
    <row r="2640" spans="1:66" x14ac:dyDescent="0.25">
      <c r="A2640" t="s">
        <v>349</v>
      </c>
      <c r="B2640" t="s">
        <v>100</v>
      </c>
      <c r="C2640" t="s">
        <v>108</v>
      </c>
      <c r="D2640" t="s">
        <v>504</v>
      </c>
      <c r="E2640" s="10">
        <f>VLOOKUP(A2640,home!$A$2:$E$404,3,FALSE)</f>
        <v>1.6087</v>
      </c>
      <c r="F2640" s="10">
        <f>VLOOKUP(B2640,home!$B$2:$E$404,3,FALSE)</f>
        <v>0.93240000000000001</v>
      </c>
      <c r="G2640" s="10">
        <f>VLOOKUP(C2640,away!$B$2:$E$404,4,FALSE)</f>
        <v>1.036</v>
      </c>
      <c r="H2640" s="10">
        <f>VLOOKUP(A2640,away!$A$2:$E$404,3,FALSE)</f>
        <v>1.2608999999999999</v>
      </c>
      <c r="I2640" s="10">
        <f>VLOOKUP(C2640,away!$B$2:$E$404,3,FALSE)</f>
        <v>0.99139999999999995</v>
      </c>
      <c r="J2640" s="10">
        <f>VLOOKUP(B2640,home!$B$2:$E$404,4,FALSE)</f>
        <v>0.79310000000000003</v>
      </c>
      <c r="K2640" s="12">
        <f t="shared" si="3750"/>
        <v>1.5539501476800002</v>
      </c>
      <c r="L2640" s="12">
        <f t="shared" si="3751"/>
        <v>0.99141961980599991</v>
      </c>
      <c r="M2640" s="13">
        <f t="shared" si="3752"/>
        <v>7.8444040561641365E-2</v>
      </c>
      <c r="N2640" s="13">
        <f t="shared" si="3753"/>
        <v>0.1218981284153785</v>
      </c>
      <c r="O2640" s="13">
        <f t="shared" si="3754"/>
        <v>7.7770960869668906E-2</v>
      </c>
      <c r="P2640" s="13">
        <f t="shared" si="3755"/>
        <v>0.1208521961286375</v>
      </c>
      <c r="Q2640" s="13">
        <f t="shared" si="3756"/>
        <v>9.4711807326496547E-2</v>
      </c>
      <c r="R2640" s="13">
        <f t="shared" si="3757"/>
        <v>3.8551828228677219E-2</v>
      </c>
      <c r="S2640" s="13">
        <f t="shared" si="3758"/>
        <v>4.6546726827635353E-2</v>
      </c>
      <c r="T2640" s="13">
        <f t="shared" si="3759"/>
        <v>9.3899144010774316E-2</v>
      </c>
      <c r="U2640" s="13">
        <f t="shared" si="3760"/>
        <v>5.9907619169286962E-2</v>
      </c>
      <c r="V2640" s="13">
        <f t="shared" si="3761"/>
        <v>7.9678514481913588E-3</v>
      </c>
      <c r="W2640" s="13">
        <f t="shared" si="3762"/>
        <v>4.9059142327349682E-2</v>
      </c>
      <c r="X2640" s="13">
        <f t="shared" si="3763"/>
        <v>4.8638196234189454E-2</v>
      </c>
      <c r="Y2640" s="13">
        <f t="shared" si="3764"/>
        <v>2.4110431009274864E-2</v>
      </c>
      <c r="Z2640" s="13">
        <f t="shared" si="3765"/>
        <v>1.2740346295100463E-2</v>
      </c>
      <c r="AA2640" s="13">
        <f t="shared" si="3766"/>
        <v>1.9797863006765708E-2</v>
      </c>
      <c r="AB2640" s="13">
        <f t="shared" si="3767"/>
        <v>1.5382446071555995E-2</v>
      </c>
      <c r="AC2640" s="13">
        <f t="shared" si="3768"/>
        <v>7.6721279513897373E-4</v>
      </c>
      <c r="AD2640" s="13">
        <f t="shared" si="3769"/>
        <v>1.9058865366159795E-2</v>
      </c>
      <c r="AE2640" s="13">
        <f t="shared" si="3770"/>
        <v>1.8895333055251883E-2</v>
      </c>
      <c r="AF2640" s="13">
        <f t="shared" si="3771"/>
        <v>9.3666019568727811E-3</v>
      </c>
      <c r="AG2640" s="13">
        <f t="shared" si="3772"/>
        <v>3.0954109836523165E-3</v>
      </c>
      <c r="AH2640" s="13">
        <f t="shared" si="3773"/>
        <v>3.1577573200213195E-3</v>
      </c>
      <c r="AI2640" s="13">
        <f t="shared" si="3774"/>
        <v>4.9069974537847309E-3</v>
      </c>
      <c r="AJ2640" s="13">
        <f t="shared" si="3775"/>
        <v>3.8126147089870845E-3</v>
      </c>
      <c r="AK2640" s="13">
        <f t="shared" si="3776"/>
        <v>1.9748710633591404E-3</v>
      </c>
      <c r="AL2640" s="13">
        <f t="shared" si="3777"/>
        <v>4.7279232699736642E-5</v>
      </c>
      <c r="AM2640" s="13">
        <f t="shared" si="3778"/>
        <v>5.9233053300714539E-3</v>
      </c>
      <c r="AN2640" s="13">
        <f t="shared" si="3779"/>
        <v>5.8724811183342935E-3</v>
      </c>
      <c r="AO2640" s="13">
        <f t="shared" si="3780"/>
        <v>2.9110464988284491E-3</v>
      </c>
      <c r="AP2640" s="13">
        <f t="shared" si="3781"/>
        <v>9.6202287103536285E-4</v>
      </c>
      <c r="AQ2640" s="13">
        <f t="shared" si="3782"/>
        <v>2.3844208726163892E-4</v>
      </c>
      <c r="AR2640" s="13">
        <f t="shared" si="3783"/>
        <v>6.261325123310302E-4</v>
      </c>
      <c r="AS2640" s="13">
        <f t="shared" si="3784"/>
        <v>9.7297871000405381E-4</v>
      </c>
      <c r="AT2640" s="13">
        <f t="shared" si="3785"/>
        <v>7.5598020505014793E-4</v>
      </c>
      <c r="AU2640" s="13">
        <f t="shared" si="3786"/>
        <v>3.9158518376027811E-4</v>
      </c>
      <c r="AV2640" s="13">
        <f t="shared" si="3787"/>
        <v>1.5212596353339603E-4</v>
      </c>
      <c r="AW2640" s="13">
        <f t="shared" si="3788"/>
        <v>2.0233103829779533E-6</v>
      </c>
      <c r="AX2640" s="13">
        <f t="shared" si="3789"/>
        <v>1.5340868654030431E-3</v>
      </c>
      <c r="AY2640" s="13">
        <f t="shared" si="3790"/>
        <v>1.520923816847263E-3</v>
      </c>
      <c r="AZ2640" s="13">
        <f t="shared" si="3791"/>
        <v>7.5393685612630188E-4</v>
      </c>
      <c r="BA2640" s="13">
        <f t="shared" si="3792"/>
        <v>2.491559304194897E-4</v>
      </c>
      <c r="BB2640" s="13">
        <f t="shared" si="3793"/>
        <v>6.1754519452225149E-5</v>
      </c>
      <c r="BC2640" s="13">
        <f t="shared" si="3794"/>
        <v>1.2244928439325461E-5</v>
      </c>
      <c r="BD2640" s="13">
        <f t="shared" si="3795"/>
        <v>1.0346000955390086E-4</v>
      </c>
      <c r="BE2640" s="13">
        <f t="shared" si="3796"/>
        <v>1.6077169712525846E-4</v>
      </c>
      <c r="BF2640" s="13">
        <f t="shared" si="3797"/>
        <v>1.2491560124527985E-4</v>
      </c>
      <c r="BG2640" s="13">
        <f t="shared" si="3798"/>
        <v>6.4704205667546222E-5</v>
      </c>
      <c r="BH2640" s="13">
        <f t="shared" si="3799"/>
        <v>2.5136777488150136E-5</v>
      </c>
      <c r="BI2640" s="13">
        <f t="shared" si="3800"/>
        <v>7.8122598179820457E-6</v>
      </c>
      <c r="BJ2640" s="14">
        <f t="shared" si="3801"/>
        <v>0.50277246150761901</v>
      </c>
      <c r="BK2640" s="14">
        <f t="shared" si="3802"/>
        <v>0.25614623081079158</v>
      </c>
      <c r="BL2640" s="14">
        <f t="shared" si="3803"/>
        <v>0.22864856101768408</v>
      </c>
      <c r="BM2640" s="14">
        <f t="shared" si="3804"/>
        <v>0.46655973759423075</v>
      </c>
      <c r="BN2640" s="14">
        <f t="shared" si="3805"/>
        <v>0.53222896153050003</v>
      </c>
    </row>
    <row r="2641" spans="1:66" x14ac:dyDescent="0.25">
      <c r="A2641" t="s">
        <v>349</v>
      </c>
      <c r="B2641" t="s">
        <v>106</v>
      </c>
      <c r="C2641" t="s">
        <v>101</v>
      </c>
      <c r="D2641" t="s">
        <v>504</v>
      </c>
      <c r="E2641" s="10">
        <f>VLOOKUP(A2641,home!$A$2:$E$404,3,FALSE)</f>
        <v>1.6087</v>
      </c>
      <c r="F2641" s="10">
        <f>VLOOKUP(B2641,home!$B$2:$E$404,3,FALSE)</f>
        <v>1.2998000000000001</v>
      </c>
      <c r="G2641" s="10">
        <f>VLOOKUP(C2641,away!$B$2:$E$404,4,FALSE)</f>
        <v>0.88060000000000005</v>
      </c>
      <c r="H2641" s="10">
        <f>VLOOKUP(A2641,away!$A$2:$E$404,3,FALSE)</f>
        <v>1.2608999999999999</v>
      </c>
      <c r="I2641" s="10">
        <f>VLOOKUP(C2641,away!$B$2:$E$404,3,FALSE)</f>
        <v>0.99139999999999995</v>
      </c>
      <c r="J2641" s="10">
        <f>VLOOKUP(B2641,home!$B$2:$E$404,4,FALSE)</f>
        <v>1.1536</v>
      </c>
      <c r="K2641" s="12">
        <f t="shared" si="3750"/>
        <v>1.8413242617560002</v>
      </c>
      <c r="L2641" s="12">
        <f t="shared" si="3751"/>
        <v>1.4420649015359996</v>
      </c>
      <c r="M2641" s="13">
        <f t="shared" si="3752"/>
        <v>3.7500944363657224E-2</v>
      </c>
      <c r="N2641" s="13">
        <f t="shared" si="3753"/>
        <v>6.9051398695563967E-2</v>
      </c>
      <c r="O2641" s="13">
        <f t="shared" si="3754"/>
        <v>5.4078795641284358E-2</v>
      </c>
      <c r="P2641" s="13">
        <f t="shared" si="3755"/>
        <v>9.957659846084152E-2</v>
      </c>
      <c r="Q2641" s="13">
        <f t="shared" si="3756"/>
        <v>6.3573007863164291E-2</v>
      </c>
      <c r="R2641" s="13">
        <f t="shared" si="3757"/>
        <v>3.8992566555817086E-2</v>
      </c>
      <c r="S2641" s="13">
        <f t="shared" si="3758"/>
        <v>6.6101661766689662E-2</v>
      </c>
      <c r="T2641" s="13">
        <f t="shared" si="3759"/>
        <v>9.1676403324541356E-2</v>
      </c>
      <c r="U2641" s="13">
        <f t="shared" si="3760"/>
        <v>7.1797958827361605E-2</v>
      </c>
      <c r="V2641" s="13">
        <f t="shared" si="3761"/>
        <v>1.9502260374230033E-2</v>
      </c>
      <c r="W2641" s="13">
        <f t="shared" si="3762"/>
        <v>3.9019507257083134E-2</v>
      </c>
      <c r="X2641" s="13">
        <f t="shared" si="3763"/>
        <v>5.6268661890668821E-2</v>
      </c>
      <c r="Y2641" s="13">
        <f t="shared" si="3764"/>
        <v>4.0571531184464896E-2</v>
      </c>
      <c r="Z2641" s="13">
        <f t="shared" si="3765"/>
        <v>1.8743270550316757E-2</v>
      </c>
      <c r="AA2641" s="13">
        <f t="shared" si="3766"/>
        <v>3.4512438808954979E-2</v>
      </c>
      <c r="AB2641" s="13">
        <f t="shared" si="3767"/>
        <v>3.1774295455649082E-2</v>
      </c>
      <c r="AC2641" s="13">
        <f t="shared" si="3768"/>
        <v>3.2365330782267569E-3</v>
      </c>
      <c r="AD2641" s="13">
        <f t="shared" si="3769"/>
        <v>1.7961891348557878E-2</v>
      </c>
      <c r="AE2641" s="13">
        <f t="shared" si="3770"/>
        <v>2.5902213078958441E-2</v>
      </c>
      <c r="AF2641" s="13">
        <f t="shared" si="3771"/>
        <v>1.8676336176636343E-2</v>
      </c>
      <c r="AG2641" s="13">
        <f t="shared" si="3772"/>
        <v>8.9774962965381028E-3</v>
      </c>
      <c r="AH2641" s="13">
        <f t="shared" si="3773"/>
        <v>6.7572531501512859E-3</v>
      </c>
      <c r="AI2641" s="13">
        <f t="shared" si="3774"/>
        <v>1.2442294168200724E-2</v>
      </c>
      <c r="AJ2641" s="13">
        <f t="shared" si="3775"/>
        <v>1.1455149061906594E-2</v>
      </c>
      <c r="AK2641" s="13">
        <f t="shared" si="3776"/>
        <v>7.0308812965733675E-3</v>
      </c>
      <c r="AL2641" s="13">
        <f t="shared" si="3777"/>
        <v>3.4375982813717772E-4</v>
      </c>
      <c r="AM2641" s="13">
        <f t="shared" si="3778"/>
        <v>6.6147332654249678E-3</v>
      </c>
      <c r="AN2641" s="13">
        <f t="shared" si="3779"/>
        <v>9.538874675091959E-3</v>
      </c>
      <c r="AO2641" s="13">
        <f t="shared" si="3780"/>
        <v>6.8778381845503635E-3</v>
      </c>
      <c r="AP2641" s="13">
        <f t="shared" si="3781"/>
        <v>3.3060963481280517E-3</v>
      </c>
      <c r="AQ2641" s="13">
        <f t="shared" si="3782"/>
        <v>1.1919013761829522E-3</v>
      </c>
      <c r="AR2641" s="13">
        <f t="shared" si="3783"/>
        <v>1.9488795197253443E-3</v>
      </c>
      <c r="AS2641" s="13">
        <f t="shared" si="3784"/>
        <v>3.5885191429096581E-3</v>
      </c>
      <c r="AT2641" s="13">
        <f t="shared" si="3785"/>
        <v>3.3038136808077006E-3</v>
      </c>
      <c r="AU2641" s="13">
        <f t="shared" si="3786"/>
        <v>2.0277974289308717E-3</v>
      </c>
      <c r="AV2641" s="13">
        <f t="shared" si="3787"/>
        <v>9.3345815095421318E-4</v>
      </c>
      <c r="AW2641" s="13">
        <f t="shared" si="3788"/>
        <v>2.5355238791856569E-5</v>
      </c>
      <c r="AX2641" s="13">
        <f t="shared" si="3789"/>
        <v>2.0299781411119116E-3</v>
      </c>
      <c r="AY2641" s="13">
        <f t="shared" si="3790"/>
        <v>2.9273602281827808E-3</v>
      </c>
      <c r="AZ2641" s="13">
        <f t="shared" si="3791"/>
        <v>2.1107217196074017E-3</v>
      </c>
      <c r="BA2641" s="13">
        <f t="shared" si="3792"/>
        <v>1.0145992362518477E-3</v>
      </c>
      <c r="BB2641" s="13">
        <f t="shared" si="3793"/>
        <v>3.6577948693100539E-4</v>
      </c>
      <c r="BC2641" s="13">
        <f t="shared" si="3794"/>
        <v>1.0549555196100958E-4</v>
      </c>
      <c r="BD2641" s="13">
        <f t="shared" si="3795"/>
        <v>4.6840179211970979E-4</v>
      </c>
      <c r="BE2641" s="13">
        <f t="shared" si="3796"/>
        <v>8.6247958408001209E-4</v>
      </c>
      <c r="BF2641" s="13">
        <f t="shared" si="3797"/>
        <v>7.9405229171787529E-4</v>
      </c>
      <c r="BG2641" s="13">
        <f t="shared" si="3798"/>
        <v>4.873692499476924E-4</v>
      </c>
      <c r="BH2641" s="13">
        <f t="shared" si="3799"/>
        <v>2.243512060906276E-4</v>
      </c>
      <c r="BI2641" s="13">
        <f t="shared" si="3800"/>
        <v>8.2620663785778667E-5</v>
      </c>
      <c r="BJ2641" s="14">
        <f t="shared" si="3801"/>
        <v>0.46776182532960142</v>
      </c>
      <c r="BK2641" s="14">
        <f t="shared" si="3802"/>
        <v>0.22918911809996512</v>
      </c>
      <c r="BL2641" s="14">
        <f t="shared" si="3803"/>
        <v>0.28356337567696854</v>
      </c>
      <c r="BM2641" s="14">
        <f t="shared" si="3804"/>
        <v>0.63358227308713255</v>
      </c>
      <c r="BN2641" s="14">
        <f t="shared" si="3805"/>
        <v>0.36277331158032838</v>
      </c>
    </row>
    <row r="2642" spans="1:66" x14ac:dyDescent="0.25">
      <c r="A2642" t="s">
        <v>349</v>
      </c>
      <c r="B2642" t="s">
        <v>107</v>
      </c>
      <c r="C2642" t="s">
        <v>103</v>
      </c>
      <c r="D2642" t="s">
        <v>504</v>
      </c>
      <c r="E2642" s="10">
        <f>VLOOKUP(A2642,home!$A$2:$E$404,3,FALSE)</f>
        <v>1.6087</v>
      </c>
      <c r="F2642" s="10">
        <f>VLOOKUP(B2642,home!$B$2:$E$404,3,FALSE)</f>
        <v>0.9607</v>
      </c>
      <c r="G2642" s="10">
        <f>VLOOKUP(C2642,away!$B$2:$E$404,4,FALSE)</f>
        <v>0.93240000000000001</v>
      </c>
      <c r="H2642" s="10">
        <f>VLOOKUP(A2642,away!$A$2:$E$404,3,FALSE)</f>
        <v>1.2608999999999999</v>
      </c>
      <c r="I2642" s="10">
        <f>VLOOKUP(C2642,away!$B$2:$E$404,3,FALSE)</f>
        <v>1.1234999999999999</v>
      </c>
      <c r="J2642" s="10">
        <f>VLOOKUP(B2642,home!$B$2:$E$404,4,FALSE)</f>
        <v>1.1536</v>
      </c>
      <c r="K2642" s="12">
        <f t="shared" si="3750"/>
        <v>1.441003771116</v>
      </c>
      <c r="L2642" s="12">
        <f t="shared" si="3751"/>
        <v>1.6342141586399999</v>
      </c>
      <c r="M2642" s="13">
        <f t="shared" si="3752"/>
        <v>4.6179563384008249E-2</v>
      </c>
      <c r="N2642" s="13">
        <f t="shared" si="3753"/>
        <v>6.6544924984846224E-2</v>
      </c>
      <c r="O2642" s="13">
        <f t="shared" si="3754"/>
        <v>7.5467296321959587E-2</v>
      </c>
      <c r="P2642" s="13">
        <f t="shared" si="3755"/>
        <v>0.10874865859587241</v>
      </c>
      <c r="Q2642" s="13">
        <f t="shared" si="3756"/>
        <v>4.7945743925897372E-2</v>
      </c>
      <c r="R2642" s="13">
        <f t="shared" si="3757"/>
        <v>6.1664862081813383E-2</v>
      </c>
      <c r="S2642" s="13">
        <f t="shared" si="3758"/>
        <v>6.4023292338537957E-2</v>
      </c>
      <c r="T2642" s="13">
        <f t="shared" si="3759"/>
        <v>7.8353613570229269E-2</v>
      </c>
      <c r="U2642" s="13">
        <f t="shared" si="3760"/>
        <v>8.8859298805241113E-2</v>
      </c>
      <c r="V2642" s="13">
        <f t="shared" si="3761"/>
        <v>1.6752112479835511E-2</v>
      </c>
      <c r="W2642" s="13">
        <f t="shared" si="3762"/>
        <v>2.302999926872672E-2</v>
      </c>
      <c r="X2642" s="13">
        <f t="shared" si="3763"/>
        <v>3.7635950878422059E-2</v>
      </c>
      <c r="Y2642" s="13">
        <f t="shared" si="3764"/>
        <v>3.0752601899698435E-2</v>
      </c>
      <c r="Z2642" s="13">
        <f t="shared" si="3765"/>
        <v>3.3591196901560753E-2</v>
      </c>
      <c r="AA2642" s="13">
        <f t="shared" si="3766"/>
        <v>4.8405041411449135E-2</v>
      </c>
      <c r="AB2642" s="13">
        <f t="shared" si="3767"/>
        <v>3.4875923607462181E-2</v>
      </c>
      <c r="AC2642" s="13">
        <f t="shared" si="3768"/>
        <v>2.4656060323701508E-3</v>
      </c>
      <c r="AD2642" s="13">
        <f t="shared" si="3769"/>
        <v>8.2965789487584873E-3</v>
      </c>
      <c r="AE2642" s="13">
        <f t="shared" si="3770"/>
        <v>1.3558386786335688E-2</v>
      </c>
      <c r="AF2642" s="13">
        <f t="shared" si="3771"/>
        <v>1.1078653827273634E-2</v>
      </c>
      <c r="AG2642" s="13">
        <f t="shared" si="3772"/>
        <v>6.034964314400597E-3</v>
      </c>
      <c r="AH2642" s="13">
        <f t="shared" si="3773"/>
        <v>1.3723802395548679E-2</v>
      </c>
      <c r="AI2642" s="13">
        <f t="shared" si="3774"/>
        <v>1.9776051006036438E-2</v>
      </c>
      <c r="AJ2642" s="13">
        <f t="shared" si="3775"/>
        <v>1.4248682038740437E-2</v>
      </c>
      <c r="AK2642" s="13">
        <f t="shared" si="3776"/>
        <v>6.8441348504192619E-3</v>
      </c>
      <c r="AL2642" s="13">
        <f t="shared" si="3777"/>
        <v>2.3225109030718742E-4</v>
      </c>
      <c r="AM2642" s="13">
        <f t="shared" si="3778"/>
        <v>2.3910803105045187E-3</v>
      </c>
      <c r="AN2642" s="13">
        <f t="shared" si="3779"/>
        <v>3.9075372978718123E-3</v>
      </c>
      <c r="AO2642" s="13">
        <f t="shared" si="3780"/>
        <v>3.1928763887980015E-3</v>
      </c>
      <c r="AP2642" s="13">
        <f t="shared" si="3781"/>
        <v>1.7392812671203485E-3</v>
      </c>
      <c r="AQ2642" s="13">
        <f t="shared" si="3782"/>
        <v>7.1058951814634882E-4</v>
      </c>
      <c r="AR2642" s="13">
        <f t="shared" si="3783"/>
        <v>4.4855264370366353E-3</v>
      </c>
      <c r="AS2642" s="13">
        <f t="shared" si="3784"/>
        <v>6.4636605112103063E-3</v>
      </c>
      <c r="AT2642" s="13">
        <f t="shared" si="3785"/>
        <v>4.6570795859338116E-3</v>
      </c>
      <c r="AU2642" s="13">
        <f t="shared" si="3786"/>
        <v>2.2369564152393208E-3</v>
      </c>
      <c r="AV2642" s="13">
        <f t="shared" si="3787"/>
        <v>8.0586565754549799E-4</v>
      </c>
      <c r="AW2642" s="13">
        <f t="shared" si="3788"/>
        <v>1.5192503565020828E-5</v>
      </c>
      <c r="AX2642" s="13">
        <f t="shared" si="3789"/>
        <v>5.742592907463707E-4</v>
      </c>
      <c r="AY2642" s="13">
        <f t="shared" si="3790"/>
        <v>9.3846266366828335E-4</v>
      </c>
      <c r="AZ2642" s="13">
        <f t="shared" si="3791"/>
        <v>7.6682448616085847E-4</v>
      </c>
      <c r="BA2642" s="13">
        <f t="shared" si="3792"/>
        <v>4.1771847749197242E-4</v>
      </c>
      <c r="BB2642" s="13">
        <f t="shared" si="3793"/>
        <v>1.7066036256073146E-4</v>
      </c>
      <c r="BC2642" s="13">
        <f t="shared" si="3794"/>
        <v>5.5779116163076563E-5</v>
      </c>
      <c r="BD2642" s="13">
        <f t="shared" si="3795"/>
        <v>1.2217184687265499E-3</v>
      </c>
      <c r="BE2642" s="13">
        <f t="shared" si="3796"/>
        <v>1.760500920677023E-3</v>
      </c>
      <c r="BF2642" s="13">
        <f t="shared" si="3797"/>
        <v>1.2684442328743902E-3</v>
      </c>
      <c r="BG2642" s="13">
        <f t="shared" si="3798"/>
        <v>6.0927764100744599E-4</v>
      </c>
      <c r="BH2642" s="13">
        <f t="shared" si="3799"/>
        <v>2.1949284458709764E-4</v>
      </c>
      <c r="BI2642" s="13">
        <f t="shared" si="3800"/>
        <v>6.3258003356597142E-5</v>
      </c>
      <c r="BJ2642" s="14">
        <f t="shared" si="3801"/>
        <v>0.33809648758382072</v>
      </c>
      <c r="BK2642" s="14">
        <f t="shared" si="3802"/>
        <v>0.23933994658459976</v>
      </c>
      <c r="BL2642" s="14">
        <f t="shared" si="3803"/>
        <v>0.38765687323686482</v>
      </c>
      <c r="BM2642" s="14">
        <f t="shared" si="3804"/>
        <v>0.59121018485234578</v>
      </c>
      <c r="BN2642" s="14">
        <f t="shared" si="3805"/>
        <v>0.40655104929439717</v>
      </c>
    </row>
    <row r="2643" spans="1:66" x14ac:dyDescent="0.25">
      <c r="A2643" t="s">
        <v>340</v>
      </c>
      <c r="B2643" t="s">
        <v>145</v>
      </c>
      <c r="C2643" t="s">
        <v>317</v>
      </c>
      <c r="D2643" t="s">
        <v>504</v>
      </c>
      <c r="E2643" s="10">
        <f>VLOOKUP(A2643,home!$A$2:$E$404,3,FALSE)</f>
        <v>1.4705999999999999</v>
      </c>
      <c r="F2643" s="10">
        <f>VLOOKUP(B2643,home!$B$2:$E$404,3,FALSE)</f>
        <v>1.19</v>
      </c>
      <c r="G2643" s="10">
        <f>VLOOKUP(C2643,away!$B$2:$E$404,4,FALSE)</f>
        <v>0.75549999999999995</v>
      </c>
      <c r="H2643" s="10">
        <f>VLOOKUP(A2643,away!$A$2:$E$404,3,FALSE)</f>
        <v>1.2646999999999999</v>
      </c>
      <c r="I2643" s="10">
        <f>VLOOKUP(C2643,away!$B$2:$E$404,3,FALSE)</f>
        <v>1.3178000000000001</v>
      </c>
      <c r="J2643" s="10">
        <f>VLOOKUP(B2643,home!$B$2:$E$404,4,FALSE)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340</v>
      </c>
      <c r="B2644" t="s">
        <v>150</v>
      </c>
      <c r="C2644" t="s">
        <v>152</v>
      </c>
      <c r="D2644" t="s">
        <v>504</v>
      </c>
      <c r="E2644" s="10">
        <f>VLOOKUP(A2644,home!$A$2:$E$404,3,FALSE)</f>
        <v>1.4705999999999999</v>
      </c>
      <c r="F2644" s="10">
        <f>VLOOKUP(B2644,home!$B$2:$E$404,3,FALSE)</f>
        <v>0.93500000000000005</v>
      </c>
      <c r="G2644" s="10">
        <f>VLOOKUP(C2644,away!$B$2:$E$404,4,FALSE)</f>
        <v>0.68</v>
      </c>
      <c r="H2644" s="10">
        <f>VLOOKUP(A2644,away!$A$2:$E$404,3,FALSE)</f>
        <v>1.2646999999999999</v>
      </c>
      <c r="I2644" s="10">
        <f>VLOOKUP(C2644,away!$B$2:$E$404,3,FALSE)</f>
        <v>0.98839999999999995</v>
      </c>
      <c r="J2644" s="10">
        <f>VLOOKUP(B2644,home!$B$2:$E$404,4,FALSE)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340</v>
      </c>
      <c r="B2645" t="s">
        <v>318</v>
      </c>
      <c r="C2645" t="s">
        <v>148</v>
      </c>
      <c r="D2645" t="s">
        <v>504</v>
      </c>
      <c r="E2645" s="10">
        <f>VLOOKUP(A2645,home!$A$2:$E$404,3,FALSE)</f>
        <v>1.4705999999999999</v>
      </c>
      <c r="F2645" s="10">
        <f>VLOOKUP(B2645,home!$B$2:$E$404,3,FALSE)</f>
        <v>0.75549999999999995</v>
      </c>
      <c r="G2645" s="10">
        <f>VLOOKUP(C2645,away!$B$2:$E$404,4,FALSE)</f>
        <v>0.45329999999999998</v>
      </c>
      <c r="H2645" s="10">
        <f>VLOOKUP(A2645,away!$A$2:$E$404,3,FALSE)</f>
        <v>1.2646999999999999</v>
      </c>
      <c r="I2645" s="10">
        <f>VLOOKUP(C2645,away!$B$2:$E$404,3,FALSE)</f>
        <v>1.845</v>
      </c>
      <c r="J2645" s="10">
        <f>VLOOKUP(B2645,home!$B$2:$E$404,4,FALSE)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340</v>
      </c>
      <c r="B2646" t="s">
        <v>151</v>
      </c>
      <c r="C2646" t="s">
        <v>149</v>
      </c>
      <c r="D2646" t="s">
        <v>504</v>
      </c>
      <c r="E2646" s="10">
        <f>VLOOKUP(A2646,home!$A$2:$E$404,3,FALSE)</f>
        <v>1.4705999999999999</v>
      </c>
      <c r="F2646" s="10">
        <f>VLOOKUP(B2646,home!$B$2:$E$404,3,FALSE)</f>
        <v>1.2089000000000001</v>
      </c>
      <c r="G2646" s="10">
        <f>VLOOKUP(C2646,away!$B$2:$E$404,4,FALSE)</f>
        <v>0.68</v>
      </c>
      <c r="H2646" s="10">
        <f>VLOOKUP(A2646,away!$A$2:$E$404,3,FALSE)</f>
        <v>1.2646999999999999</v>
      </c>
      <c r="I2646" s="10">
        <f>VLOOKUP(C2646,away!$B$2:$E$404,3,FALSE)</f>
        <v>1.0543</v>
      </c>
      <c r="J2646" s="10">
        <f>VLOOKUP(B2646,home!$B$2:$E$404,4,FALSE)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342</v>
      </c>
      <c r="B2647" t="s">
        <v>183</v>
      </c>
      <c r="C2647" t="s">
        <v>195</v>
      </c>
      <c r="D2647" t="s">
        <v>504</v>
      </c>
      <c r="E2647" s="10">
        <f>VLOOKUP(A2647,home!$A$2:$E$404,3,FALSE)</f>
        <v>1.1667000000000001</v>
      </c>
      <c r="F2647" s="10">
        <f>VLOOKUP(B2647,home!$B$2:$E$404,3,FALSE)</f>
        <v>1.7141999999999999</v>
      </c>
      <c r="G2647" s="10">
        <f>VLOOKUP(C2647,away!$B$2:$E$404,4,FALSE)</f>
        <v>1.7141999999999999</v>
      </c>
      <c r="H2647" s="10">
        <f>VLOOKUP(A2647,away!$A$2:$E$404,3,FALSE)</f>
        <v>1.0832999999999999</v>
      </c>
      <c r="I2647" s="10">
        <f>VLOOKUP(C2647,away!$B$2:$E$404,3,FALSE)</f>
        <v>0.92310000000000003</v>
      </c>
      <c r="J2647" s="10">
        <f>VLOOKUP(B2647,home!$B$2:$E$404,4,FALSE)</f>
        <v>0.46160000000000001</v>
      </c>
      <c r="K2647" s="12">
        <f t="shared" si="3750"/>
        <v>3.4283265293879999</v>
      </c>
      <c r="L2647" s="12">
        <f t="shared" si="3751"/>
        <v>0.46159733656800001</v>
      </c>
      <c r="M2647" s="13">
        <f t="shared" si="3752"/>
        <v>2.0446902684068635E-2</v>
      </c>
      <c r="N2647" s="13">
        <f t="shared" si="3753"/>
        <v>7.0098658915607209E-2</v>
      </c>
      <c r="O2647" s="13">
        <f t="shared" si="3754"/>
        <v>9.4382358200311729E-3</v>
      </c>
      <c r="P2647" s="13">
        <f t="shared" si="3755"/>
        <v>3.2357354252432968E-2</v>
      </c>
      <c r="Q2647" s="13">
        <f t="shared" si="3756"/>
        <v>0.12016054601744844</v>
      </c>
      <c r="R2647" s="13">
        <f t="shared" si="3757"/>
        <v>2.1783322582135411E-3</v>
      </c>
      <c r="S2647" s="13">
        <f t="shared" si="3758"/>
        <v>1.2801430006232918E-2</v>
      </c>
      <c r="T2647" s="13">
        <f t="shared" si="3759"/>
        <v>5.5465788002210796E-2</v>
      </c>
      <c r="U2647" s="13">
        <f t="shared" si="3760"/>
        <v>7.4680342706551538E-3</v>
      </c>
      <c r="V2647" s="13">
        <f t="shared" si="3761"/>
        <v>2.2509272053444439E-3</v>
      </c>
      <c r="W2647" s="13">
        <f t="shared" si="3762"/>
        <v>0.13731652923245535</v>
      </c>
      <c r="X2647" s="13">
        <f t="shared" si="3763"/>
        <v>6.3384944160463294E-2</v>
      </c>
      <c r="Y2647" s="13">
        <f t="shared" si="3764"/>
        <v>1.4629160701490632E-2</v>
      </c>
      <c r="Z2647" s="13">
        <f t="shared" si="3765"/>
        <v>3.351707895171759E-4</v>
      </c>
      <c r="AA2647" s="13">
        <f t="shared" si="3766"/>
        <v>1.1490749095776555E-3</v>
      </c>
      <c r="AB2647" s="13">
        <f t="shared" si="3767"/>
        <v>1.9697019983795972E-3</v>
      </c>
      <c r="AC2647" s="13">
        <f t="shared" si="3768"/>
        <v>2.2263166855009266E-4</v>
      </c>
      <c r="AD2647" s="13">
        <f t="shared" si="3769"/>
        <v>0.11769147502277737</v>
      </c>
      <c r="AE2647" s="13">
        <f t="shared" si="3770"/>
        <v>5.432607140727333E-2</v>
      </c>
      <c r="AF2647" s="13">
        <f t="shared" si="3771"/>
        <v>1.2538384933900174E-2</v>
      </c>
      <c r="AG2647" s="13">
        <f t="shared" si="3772"/>
        <v>1.9292283634508869E-3</v>
      </c>
      <c r="AH2647" s="13">
        <f t="shared" si="3773"/>
        <v>3.8678485934130524E-5</v>
      </c>
      <c r="AI2647" s="13">
        <f t="shared" si="3774"/>
        <v>1.3260247944454028E-4</v>
      </c>
      <c r="AJ2647" s="13">
        <f t="shared" si="3775"/>
        <v>2.2730229907117223E-4</v>
      </c>
      <c r="AK2647" s="13">
        <f t="shared" si="3776"/>
        <v>2.5975550069886168E-4</v>
      </c>
      <c r="AL2647" s="13">
        <f t="shared" si="3777"/>
        <v>1.4092641567074049E-5</v>
      </c>
      <c r="AM2647" s="13">
        <f t="shared" si="3778"/>
        <v>8.0696961220678556E-2</v>
      </c>
      <c r="AN2647" s="13">
        <f t="shared" si="3779"/>
        <v>3.72495023685964E-2</v>
      </c>
      <c r="AO2647" s="13">
        <f t="shared" si="3780"/>
        <v>8.5971355409137536E-3</v>
      </c>
      <c r="AP2647" s="13">
        <f t="shared" si="3781"/>
        <v>1.3228049559332938E-3</v>
      </c>
      <c r="AQ2647" s="13">
        <f t="shared" si="3782"/>
        <v>1.5265081111443972E-4</v>
      </c>
      <c r="AR2647" s="13">
        <f t="shared" si="3783"/>
        <v>3.5707772179355013E-6</v>
      </c>
      <c r="AS2647" s="13">
        <f t="shared" si="3784"/>
        <v>1.2241790266782554E-5</v>
      </c>
      <c r="AT2647" s="13">
        <f t="shared" si="3785"/>
        <v>2.0984427169407222E-5</v>
      </c>
      <c r="AU2647" s="13">
        <f t="shared" si="3786"/>
        <v>2.3980489456296369E-5</v>
      </c>
      <c r="AV2647" s="13">
        <f t="shared" si="3787"/>
        <v>2.0553237047682513E-5</v>
      </c>
      <c r="AW2647" s="13">
        <f t="shared" si="3788"/>
        <v>6.1949153889545863E-7</v>
      </c>
      <c r="AX2647" s="13">
        <f t="shared" si="3789"/>
        <v>4.6109255498974482E-2</v>
      </c>
      <c r="AY2647" s="13">
        <f t="shared" si="3790"/>
        <v>2.1283909529460028E-2</v>
      </c>
      <c r="AZ2647" s="13">
        <f t="shared" si="3791"/>
        <v>4.9122979752765118E-3</v>
      </c>
      <c r="BA2647" s="13">
        <f t="shared" si="3792"/>
        <v>7.5583455393867253E-4</v>
      </c>
      <c r="BB2647" s="13">
        <f t="shared" si="3793"/>
        <v>8.7222804246038364E-5</v>
      </c>
      <c r="BC2647" s="13">
        <f t="shared" si="3794"/>
        <v>8.0523628255926718E-6</v>
      </c>
      <c r="BD2647" s="13">
        <f t="shared" si="3795"/>
        <v>2.7471020887945336E-7</v>
      </c>
      <c r="BE2647" s="13">
        <f t="shared" si="3796"/>
        <v>9.4179629699514877E-7</v>
      </c>
      <c r="BF2647" s="13">
        <f t="shared" si="3797"/>
        <v>1.6143926151339248E-6</v>
      </c>
      <c r="BG2647" s="13">
        <f t="shared" si="3798"/>
        <v>1.8448883437705682E-6</v>
      </c>
      <c r="BH2647" s="13">
        <f t="shared" si="3799"/>
        <v>1.5812199131768318E-6</v>
      </c>
      <c r="BI2647" s="13">
        <f t="shared" si="3800"/>
        <v>1.0841876354281443E-6</v>
      </c>
      <c r="BJ2647" s="14">
        <f t="shared" si="3801"/>
        <v>0.84871641437903522</v>
      </c>
      <c r="BK2647" s="14">
        <f t="shared" si="3802"/>
        <v>8.9377247987656172E-2</v>
      </c>
      <c r="BL2647" s="14">
        <f t="shared" si="3803"/>
        <v>2.2950389938177312E-2</v>
      </c>
      <c r="BM2647" s="14">
        <f t="shared" si="3804"/>
        <v>0.68541590310866274</v>
      </c>
      <c r="BN2647" s="14">
        <f t="shared" si="3805"/>
        <v>0.25468002994780198</v>
      </c>
    </row>
    <row r="2648" spans="1:66" x14ac:dyDescent="0.25">
      <c r="A2648" t="s">
        <v>343</v>
      </c>
      <c r="B2648" t="s">
        <v>203</v>
      </c>
      <c r="C2648" t="s">
        <v>209</v>
      </c>
      <c r="D2648" t="s">
        <v>504</v>
      </c>
      <c r="E2648" s="10">
        <f>VLOOKUP(A2648,home!$A$2:$E$404,3,FALSE)</f>
        <v>1.3976999999999999</v>
      </c>
      <c r="F2648" s="10">
        <f>VLOOKUP(B2648,home!$B$2:$E$404,3,FALSE)</f>
        <v>0.82279999999999998</v>
      </c>
      <c r="G2648" s="10">
        <f>VLOOKUP(C2648,away!$B$2:$E$404,4,FALSE)</f>
        <v>0.98799999999999999</v>
      </c>
      <c r="H2648" s="10">
        <f>VLOOKUP(A2648,away!$A$2:$E$404,3,FALSE)</f>
        <v>1.0585</v>
      </c>
      <c r="I2648" s="10">
        <f>VLOOKUP(C2648,away!$B$2:$E$404,3,FALSE)</f>
        <v>1.2146999999999999</v>
      </c>
      <c r="J2648" s="10">
        <f>VLOOKUP(B2648,home!$B$2:$E$404,4,FALSE)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343</v>
      </c>
      <c r="B2649" t="s">
        <v>214</v>
      </c>
      <c r="C2649" t="s">
        <v>199</v>
      </c>
      <c r="D2649" t="s">
        <v>504</v>
      </c>
      <c r="E2649" s="10">
        <f>VLOOKUP(A2649,home!$A$2:$E$404,3,FALSE)</f>
        <v>1.3976999999999999</v>
      </c>
      <c r="F2649" s="10">
        <f>VLOOKUP(B2649,home!$B$2:$E$404,3,FALSE)</f>
        <v>1.0731999999999999</v>
      </c>
      <c r="G2649" s="10">
        <f>VLOOKUP(C2649,away!$B$2:$E$404,4,FALSE)</f>
        <v>0.86609999999999998</v>
      </c>
      <c r="H2649" s="10">
        <f>VLOOKUP(A2649,away!$A$2:$E$404,3,FALSE)</f>
        <v>1.0585</v>
      </c>
      <c r="I2649" s="10">
        <f>VLOOKUP(C2649,away!$B$2:$E$404,3,FALSE)</f>
        <v>1.3425</v>
      </c>
      <c r="J2649" s="10">
        <f>VLOOKUP(B2649,home!$B$2:$E$404,4,FALSE)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345</v>
      </c>
      <c r="B2650" t="s">
        <v>233</v>
      </c>
      <c r="C2650" t="s">
        <v>242</v>
      </c>
      <c r="D2650" t="s">
        <v>504</v>
      </c>
      <c r="E2650" s="10">
        <f>VLOOKUP(A2650,home!$A$2:$E$404,3,FALSE)</f>
        <v>1.5690999999999999</v>
      </c>
      <c r="F2650" s="10">
        <f>VLOOKUP(B2650,home!$B$2:$E$404,3,FALSE)</f>
        <v>1.0197000000000001</v>
      </c>
      <c r="G2650" s="10">
        <f>VLOOKUP(C2650,away!$B$2:$E$404,4,FALSE)</f>
        <v>0.76480000000000004</v>
      </c>
      <c r="H2650" s="10">
        <f>VLOOKUP(A2650,away!$A$2:$E$404,3,FALSE)</f>
        <v>1.1701999999999999</v>
      </c>
      <c r="I2650" s="10">
        <f>VLOOKUP(C2650,away!$B$2:$E$404,3,FALSE)</f>
        <v>0.76910000000000001</v>
      </c>
      <c r="J2650" s="10">
        <f>VLOOKUP(B2650,home!$B$2:$E$404,4,FALSE)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345</v>
      </c>
      <c r="B2651" t="s">
        <v>320</v>
      </c>
      <c r="C2651" t="s">
        <v>235</v>
      </c>
      <c r="D2651" t="s">
        <v>504</v>
      </c>
      <c r="E2651" s="10">
        <f>VLOOKUP(A2651,home!$A$2:$E$404,3,FALSE)</f>
        <v>1.5690999999999999</v>
      </c>
      <c r="F2651" s="10">
        <f>VLOOKUP(B2651,home!$B$2:$E$404,3,FALSE)</f>
        <v>0.92700000000000005</v>
      </c>
      <c r="G2651" s="10">
        <f>VLOOKUP(C2651,away!$B$2:$E$404,4,FALSE)</f>
        <v>0.9849</v>
      </c>
      <c r="H2651" s="10">
        <f>VLOOKUP(A2651,away!$A$2:$E$404,3,FALSE)</f>
        <v>1.1701999999999999</v>
      </c>
      <c r="I2651" s="10">
        <f>VLOOKUP(C2651,away!$B$2:$E$404,3,FALSE)</f>
        <v>1.2430000000000001</v>
      </c>
      <c r="J2651" s="10">
        <f>VLOOKUP(B2651,home!$B$2:$E$404,4,FALSE)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345</v>
      </c>
      <c r="B2652" t="s">
        <v>240</v>
      </c>
      <c r="C2652" t="s">
        <v>245</v>
      </c>
      <c r="D2652" t="s">
        <v>504</v>
      </c>
      <c r="E2652" s="10">
        <f>VLOOKUP(A2652,home!$A$2:$E$404,3,FALSE)</f>
        <v>1.5690999999999999</v>
      </c>
      <c r="F2652" s="10">
        <f>VLOOKUP(B2652,home!$B$2:$E$404,3,FALSE)</f>
        <v>0.84970000000000001</v>
      </c>
      <c r="G2652" s="10">
        <f>VLOOKUP(C2652,away!$B$2:$E$404,4,FALSE)</f>
        <v>1.4483999999999999</v>
      </c>
      <c r="H2652" s="10">
        <f>VLOOKUP(A2652,away!$A$2:$E$404,3,FALSE)</f>
        <v>1.1701999999999999</v>
      </c>
      <c r="I2652" s="10">
        <f>VLOOKUP(C2652,away!$B$2:$E$404,3,FALSE)</f>
        <v>0.62150000000000005</v>
      </c>
      <c r="J2652" s="10">
        <f>VLOOKUP(B2652,home!$B$2:$E$404,4,FALSE)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346</v>
      </c>
      <c r="B2653" t="s">
        <v>250</v>
      </c>
      <c r="C2653" t="s">
        <v>253</v>
      </c>
      <c r="D2653" t="s">
        <v>504</v>
      </c>
      <c r="E2653" s="10">
        <f>VLOOKUP(A2653,home!$A$2:$E$404,3,FALSE)</f>
        <v>1.254</v>
      </c>
      <c r="F2653" s="10">
        <f>VLOOKUP(B2653,home!$B$2:$E$404,3,FALSE)</f>
        <v>0.69110000000000005</v>
      </c>
      <c r="G2653" s="10">
        <f>VLOOKUP(C2653,away!$B$2:$E$404,4,FALSE)</f>
        <v>0.94699999999999995</v>
      </c>
      <c r="H2653" s="10">
        <f>VLOOKUP(A2653,away!$A$2:$E$404,3,FALSE)</f>
        <v>0.9476</v>
      </c>
      <c r="I2653" s="10">
        <f>VLOOKUP(C2653,away!$B$2:$E$404,3,FALSE)</f>
        <v>0.72550000000000003</v>
      </c>
      <c r="J2653" s="10">
        <f>VLOOKUP(B2653,home!$B$2:$E$404,4,FALSE)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346</v>
      </c>
      <c r="B2654" t="s">
        <v>251</v>
      </c>
      <c r="C2654" t="s">
        <v>255</v>
      </c>
      <c r="D2654" t="s">
        <v>504</v>
      </c>
      <c r="E2654" s="10">
        <f>VLOOKUP(A2654,home!$A$2:$E$404,3,FALSE)</f>
        <v>1.254</v>
      </c>
      <c r="F2654" s="10">
        <f>VLOOKUP(B2654,home!$B$2:$E$404,3,FALSE)</f>
        <v>1.0965</v>
      </c>
      <c r="G2654" s="10">
        <f>VLOOKUP(C2654,away!$B$2:$E$404,4,FALSE)</f>
        <v>1.246</v>
      </c>
      <c r="H2654" s="10">
        <f>VLOOKUP(A2654,away!$A$2:$E$404,3,FALSE)</f>
        <v>0.9476</v>
      </c>
      <c r="I2654" s="10">
        <f>VLOOKUP(C2654,away!$B$2:$E$404,3,FALSE)</f>
        <v>0.65959999999999996</v>
      </c>
      <c r="J2654" s="10">
        <f>VLOOKUP(B2654,home!$B$2:$E$404,4,FALSE)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346</v>
      </c>
      <c r="B2655" t="s">
        <v>252</v>
      </c>
      <c r="C2655" t="s">
        <v>323</v>
      </c>
      <c r="D2655" t="s">
        <v>504</v>
      </c>
      <c r="E2655" s="10">
        <f>VLOOKUP(A2655,home!$A$2:$E$404,3,FALSE)</f>
        <v>1.254</v>
      </c>
      <c r="F2655" s="10">
        <f>VLOOKUP(B2655,home!$B$2:$E$404,3,FALSE)</f>
        <v>1.9936</v>
      </c>
      <c r="G2655" s="10">
        <f>VLOOKUP(C2655,away!$B$2:$E$404,4,FALSE)</f>
        <v>0.74760000000000004</v>
      </c>
      <c r="H2655" s="10">
        <f>VLOOKUP(A2655,away!$A$2:$E$404,3,FALSE)</f>
        <v>0.9476</v>
      </c>
      <c r="I2655" s="10">
        <f>VLOOKUP(C2655,away!$B$2:$E$404,3,FALSE)</f>
        <v>1.1872</v>
      </c>
      <c r="J2655" s="10">
        <f>VLOOKUP(B2655,home!$B$2:$E$404,4,FALSE)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347</v>
      </c>
      <c r="B2656" t="s">
        <v>263</v>
      </c>
      <c r="C2656" t="s">
        <v>500</v>
      </c>
      <c r="D2656" t="s">
        <v>504</v>
      </c>
      <c r="E2656" s="10">
        <f>VLOOKUP(A2656,home!$A$2:$E$404,3,FALSE)</f>
        <v>1.5417000000000001</v>
      </c>
      <c r="F2656" s="10">
        <f>VLOOKUP(B2656,home!$B$2:$E$404,3,FALSE)</f>
        <v>1.2252000000000001</v>
      </c>
      <c r="G2656" s="10">
        <f>VLOOKUP(C2656,away!$B$2:$E$404,4,FALSE)</f>
        <v>0.79279999999999995</v>
      </c>
      <c r="H2656" s="10">
        <f>VLOOKUP(A2656,away!$A$2:$E$404,3,FALSE)</f>
        <v>1.125</v>
      </c>
      <c r="I2656" s="10">
        <f>VLOOKUP(C2656,away!$B$2:$E$404,3,FALSE)</f>
        <v>0.79010000000000002</v>
      </c>
      <c r="J2656" s="10">
        <f>VLOOKUP(B2656,home!$B$2:$E$404,4,FALSE)</f>
        <v>1.8765000000000001</v>
      </c>
      <c r="K2656" s="12">
        <f t="shared" si="3806"/>
        <v>1.4975126579519999</v>
      </c>
      <c r="L2656" s="12">
        <f t="shared" si="3807"/>
        <v>1.6679504812500001</v>
      </c>
      <c r="M2656" s="13">
        <f t="shared" si="3808"/>
        <v>4.2194595316877519E-2</v>
      </c>
      <c r="N2656" s="13">
        <f t="shared" si="3809"/>
        <v>6.3186940584186266E-2</v>
      </c>
      <c r="O2656" s="13">
        <f t="shared" si="3810"/>
        <v>7.0378495564934848E-2</v>
      </c>
      <c r="P2656" s="13">
        <f t="shared" si="3811"/>
        <v>0.10539268795610862</v>
      </c>
      <c r="Q2656" s="13">
        <f t="shared" si="3812"/>
        <v>4.7311621671039937E-2</v>
      </c>
      <c r="R2656" s="13">
        <f t="shared" si="3813"/>
        <v>5.8693922773592061E-2</v>
      </c>
      <c r="S2656" s="13">
        <f t="shared" si="3814"/>
        <v>6.5811856893024434E-2</v>
      </c>
      <c r="T2656" s="13">
        <f t="shared" si="3815"/>
        <v>7.8913442134928985E-2</v>
      </c>
      <c r="U2656" s="13">
        <f t="shared" si="3816"/>
        <v>8.7894892298311253E-2</v>
      </c>
      <c r="V2656" s="13">
        <f t="shared" si="3817"/>
        <v>1.826481552712093E-2</v>
      </c>
      <c r="W2656" s="13">
        <f t="shared" si="3818"/>
        <v>2.3616584106872812E-2</v>
      </c>
      <c r="X2656" s="13">
        <f t="shared" si="3819"/>
        <v>3.9391292826539602E-2</v>
      </c>
      <c r="Y2656" s="13">
        <f t="shared" si="3820"/>
        <v>3.2851362913543215E-2</v>
      </c>
      <c r="Z2656" s="13">
        <f t="shared" si="3821"/>
        <v>3.26328522455544E-2</v>
      </c>
      <c r="AA2656" s="13">
        <f t="shared" si="3822"/>
        <v>4.8868109302795053E-2</v>
      </c>
      <c r="AB2656" s="13">
        <f t="shared" si="3823"/>
        <v>3.659030612555874E-2</v>
      </c>
      <c r="AC2656" s="13">
        <f t="shared" si="3824"/>
        <v>2.8513397109412638E-3</v>
      </c>
      <c r="AD2656" s="13">
        <f t="shared" si="3825"/>
        <v>8.8415334094075204E-3</v>
      </c>
      <c r="AE2656" s="13">
        <f t="shared" si="3826"/>
        <v>1.4747239905209228E-2</v>
      </c>
      <c r="AF2656" s="13">
        <f t="shared" si="3827"/>
        <v>1.2298832948501471E-2</v>
      </c>
      <c r="AG2656" s="13">
        <f t="shared" si="3828"/>
        <v>6.8379481117554607E-3</v>
      </c>
      <c r="AH2656" s="13">
        <f t="shared" si="3829"/>
        <v>1.3607495401883158E-2</v>
      </c>
      <c r="AI2656" s="13">
        <f t="shared" si="3830"/>
        <v>2.0377396607343664E-2</v>
      </c>
      <c r="AJ2656" s="13">
        <f t="shared" si="3831"/>
        <v>1.5257704677802641E-2</v>
      </c>
      <c r="AK2656" s="13">
        <f t="shared" si="3832"/>
        <v>7.6162019621009618E-3</v>
      </c>
      <c r="AL2656" s="13">
        <f t="shared" si="3833"/>
        <v>2.8488042523483226E-4</v>
      </c>
      <c r="AM2656" s="13">
        <f t="shared" si="3834"/>
        <v>2.6480616392586518E-3</v>
      </c>
      <c r="AN2656" s="13">
        <f t="shared" si="3835"/>
        <v>4.4168356855811318E-3</v>
      </c>
      <c r="AO2656" s="13">
        <f t="shared" si="3836"/>
        <v>3.6835316036836125E-3</v>
      </c>
      <c r="AP2656" s="13">
        <f t="shared" si="3837"/>
        <v>2.0479827703545547E-3</v>
      </c>
      <c r="AQ2656" s="13">
        <f t="shared" si="3838"/>
        <v>8.5398346185114749E-4</v>
      </c>
      <c r="AR2656" s="13">
        <f t="shared" si="3839"/>
        <v>4.5393257008356312E-3</v>
      </c>
      <c r="AS2656" s="13">
        <f t="shared" si="3840"/>
        <v>6.7976976955681908E-3</v>
      </c>
      <c r="AT2656" s="13">
        <f t="shared" si="3841"/>
        <v>5.0898191720222538E-3</v>
      </c>
      <c r="AU2656" s="13">
        <f t="shared" si="3842"/>
        <v>2.5406895455966968E-3</v>
      </c>
      <c r="AV2656" s="13">
        <f t="shared" si="3843"/>
        <v>9.5117868861434264E-4</v>
      </c>
      <c r="AW2656" s="13">
        <f t="shared" si="3844"/>
        <v>1.9765771168939224E-5</v>
      </c>
      <c r="AX2656" s="13">
        <f t="shared" si="3845"/>
        <v>6.6091763730449207E-4</v>
      </c>
      <c r="AY2656" s="13">
        <f t="shared" si="3846"/>
        <v>1.1023778912086404E-3</v>
      </c>
      <c r="AZ2656" s="13">
        <f t="shared" si="3847"/>
        <v>9.1935586708040624E-4</v>
      </c>
      <c r="BA2656" s="13">
        <f t="shared" si="3848"/>
        <v>5.1114668697892478E-4</v>
      </c>
      <c r="BB2656" s="13">
        <f t="shared" si="3849"/>
        <v>2.1314184063396031E-4</v>
      </c>
      <c r="BC2656" s="13">
        <f t="shared" si="3850"/>
        <v>7.1102007131984915E-5</v>
      </c>
      <c r="BD2656" s="13">
        <f t="shared" si="3851"/>
        <v>1.2618950812098826E-3</v>
      </c>
      <c r="BE2656" s="13">
        <f t="shared" si="3852"/>
        <v>1.889703857119166E-3</v>
      </c>
      <c r="BF2656" s="13">
        <f t="shared" si="3853"/>
        <v>1.4149277229083346E-3</v>
      </c>
      <c r="BG2656" s="13">
        <f t="shared" si="3854"/>
        <v>7.0629072504747674E-4</v>
      </c>
      <c r="BH2656" s="13">
        <f t="shared" si="3855"/>
        <v>2.6441982523817316E-4</v>
      </c>
      <c r="BI2656" s="13">
        <f t="shared" si="3856"/>
        <v>7.9194407061523975E-5</v>
      </c>
      <c r="BJ2656" s="14">
        <f t="shared" si="3857"/>
        <v>0.34512523570305209</v>
      </c>
      <c r="BK2656" s="14">
        <f t="shared" si="3858"/>
        <v>0.23590255372051624</v>
      </c>
      <c r="BL2656" s="14">
        <f t="shared" si="3859"/>
        <v>0.38481966713554411</v>
      </c>
      <c r="BM2656" s="14">
        <f t="shared" si="3860"/>
        <v>0.6102394328178874</v>
      </c>
      <c r="BN2656" s="14">
        <f t="shared" si="3861"/>
        <v>0.38715826386673924</v>
      </c>
    </row>
    <row r="2657" spans="1:66" x14ac:dyDescent="0.25">
      <c r="A2657" t="s">
        <v>347</v>
      </c>
      <c r="B2657" t="s">
        <v>265</v>
      </c>
      <c r="C2657" t="s">
        <v>266</v>
      </c>
      <c r="D2657" t="s">
        <v>504</v>
      </c>
      <c r="E2657" s="10">
        <f>VLOOKUP(A2657,home!$A$2:$E$404,3,FALSE)</f>
        <v>1.5417000000000001</v>
      </c>
      <c r="F2657" s="10">
        <f>VLOOKUP(B2657,home!$B$2:$E$404,3,FALSE)</f>
        <v>0.89190000000000003</v>
      </c>
      <c r="G2657" s="10">
        <f>VLOOKUP(C2657,away!$B$2:$E$404,4,FALSE)</f>
        <v>0.72070000000000001</v>
      </c>
      <c r="H2657" s="10">
        <f>VLOOKUP(A2657,away!$A$2:$E$404,3,FALSE)</f>
        <v>1.125</v>
      </c>
      <c r="I2657" s="10">
        <f>VLOOKUP(C2657,away!$B$2:$E$404,3,FALSE)</f>
        <v>0.98770000000000002</v>
      </c>
      <c r="J2657" s="10">
        <f>VLOOKUP(B2657,home!$B$2:$E$404,4,FALSE)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347</v>
      </c>
      <c r="B2658" t="s">
        <v>259</v>
      </c>
      <c r="C2658" t="s">
        <v>270</v>
      </c>
      <c r="D2658" t="s">
        <v>504</v>
      </c>
      <c r="E2658" s="10">
        <f>VLOOKUP(A2658,home!$A$2:$E$404,3,FALSE)</f>
        <v>1.5417000000000001</v>
      </c>
      <c r="F2658" s="10">
        <f>VLOOKUP(B2658,home!$B$2:$E$404,3,FALSE)</f>
        <v>1.0810999999999999</v>
      </c>
      <c r="G2658" s="10">
        <f>VLOOKUP(C2658,away!$B$2:$E$404,4,FALSE)</f>
        <v>1.0089999999999999</v>
      </c>
      <c r="H2658" s="10">
        <f>VLOOKUP(A2658,away!$A$2:$E$404,3,FALSE)</f>
        <v>1.125</v>
      </c>
      <c r="I2658" s="10">
        <f>VLOOKUP(C2658,away!$B$2:$E$404,3,FALSE)</f>
        <v>0.59260000000000002</v>
      </c>
      <c r="J2658" s="10">
        <f>VLOOKUP(B2658,home!$B$2:$E$404,4,FALSE)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356</v>
      </c>
      <c r="B2659" t="s">
        <v>330</v>
      </c>
      <c r="C2659" t="s">
        <v>333</v>
      </c>
      <c r="D2659" t="s">
        <v>504</v>
      </c>
      <c r="E2659" s="10">
        <f>VLOOKUP(A2659,home!$A$2:$E$404,3,FALSE)</f>
        <v>1.6769000000000001</v>
      </c>
      <c r="F2659" s="10">
        <f>VLOOKUP(B2659,home!$B$2:$E$404,3,FALSE)</f>
        <v>1.0550999999999999</v>
      </c>
      <c r="G2659" s="10">
        <f>VLOOKUP(C2659,away!$B$2:$E$404,4,FALSE)</f>
        <v>0.82569999999999999</v>
      </c>
      <c r="H2659" s="10">
        <f>VLOOKUP(A2659,away!$A$2:$E$404,3,FALSE)</f>
        <v>1.5230999999999999</v>
      </c>
      <c r="I2659" s="10">
        <f>VLOOKUP(C2659,away!$B$2:$E$404,3,FALSE)</f>
        <v>0.85860000000000003</v>
      </c>
      <c r="J2659" s="10">
        <f>VLOOKUP(B2659,home!$B$2:$E$404,4,FALSE)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356</v>
      </c>
      <c r="B2660" t="s">
        <v>329</v>
      </c>
      <c r="C2660" t="s">
        <v>327</v>
      </c>
      <c r="D2660" t="s">
        <v>504</v>
      </c>
      <c r="E2660" s="10">
        <f>VLOOKUP(A2660,home!$A$2:$E$404,3,FALSE)</f>
        <v>1.6769000000000001</v>
      </c>
      <c r="F2660" s="10">
        <f>VLOOKUP(B2660,home!$B$2:$E$404,3,FALSE)</f>
        <v>0.59630000000000005</v>
      </c>
      <c r="G2660" s="10">
        <f>VLOOKUP(C2660,away!$B$2:$E$404,4,FALSE)</f>
        <v>1.1009</v>
      </c>
      <c r="H2660" s="10">
        <f>VLOOKUP(A2660,away!$A$2:$E$404,3,FALSE)</f>
        <v>1.5230999999999999</v>
      </c>
      <c r="I2660" s="10">
        <f>VLOOKUP(C2660,away!$B$2:$E$404,3,FALSE)</f>
        <v>0.75760000000000005</v>
      </c>
      <c r="J2660" s="10">
        <f>VLOOKUP(B2660,home!$B$2:$E$404,4,FALSE)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356</v>
      </c>
      <c r="B2661" t="s">
        <v>332</v>
      </c>
      <c r="C2661" t="s">
        <v>334</v>
      </c>
      <c r="D2661" t="s">
        <v>504</v>
      </c>
      <c r="E2661" s="10">
        <f>VLOOKUP(A2661,home!$A$2:$E$404,3,FALSE)</f>
        <v>1.6769000000000001</v>
      </c>
      <c r="F2661" s="10">
        <f>VLOOKUP(B2661,home!$B$2:$E$404,3,FALSE)</f>
        <v>1.5138</v>
      </c>
      <c r="G2661" s="10">
        <f>VLOOKUP(C2661,away!$B$2:$E$404,4,FALSE)</f>
        <v>0.77980000000000005</v>
      </c>
      <c r="H2661" s="10">
        <f>VLOOKUP(A2661,away!$A$2:$E$404,3,FALSE)</f>
        <v>1.5230999999999999</v>
      </c>
      <c r="I2661" s="10">
        <f>VLOOKUP(C2661,away!$B$2:$E$404,3,FALSE)</f>
        <v>1.2625999999999999</v>
      </c>
      <c r="J2661" s="10">
        <f>VLOOKUP(B2661,home!$B$2:$E$404,4,FALSE)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289</v>
      </c>
      <c r="B2662" t="s">
        <v>310</v>
      </c>
      <c r="C2662" t="s">
        <v>305</v>
      </c>
      <c r="D2662" t="s">
        <v>504</v>
      </c>
      <c r="E2662" s="10">
        <f>VLOOKUP(A2662,home!$A$2:$E$404,3,FALSE)</f>
        <v>1.6667000000000001</v>
      </c>
      <c r="F2662" s="10">
        <f>VLOOKUP(B2662,home!$B$2:$E$404,3,FALSE)</f>
        <v>0.8</v>
      </c>
      <c r="G2662" s="10">
        <f>VLOOKUP(C2662,away!$B$2:$E$404,4,FALSE)</f>
        <v>1.5</v>
      </c>
      <c r="H2662" s="10">
        <f>VLOOKUP(A2662,away!$A$2:$E$404,3,FALSE)</f>
        <v>0.93330000000000002</v>
      </c>
      <c r="I2662" s="10">
        <f>VLOOKUP(C2662,away!$B$2:$E$404,3,FALSE)</f>
        <v>1.6072</v>
      </c>
      <c r="J2662" s="10">
        <f>VLOOKUP(B2662,home!$B$2:$E$404,4,FALSE)</f>
        <v>1.0714999999999999</v>
      </c>
      <c r="K2662" s="12">
        <f t="shared" si="3806"/>
        <v>2.0000400000000003</v>
      </c>
      <c r="L2662" s="12">
        <f t="shared" si="3807"/>
        <v>1.6072497428399997</v>
      </c>
      <c r="M2662" s="13">
        <f t="shared" si="3808"/>
        <v>2.7125263772418549E-2</v>
      </c>
      <c r="N2662" s="13">
        <f t="shared" si="3809"/>
        <v>5.4251612555388004E-2</v>
      </c>
      <c r="O2662" s="13">
        <f t="shared" si="3810"/>
        <v>4.3597073222686876E-2</v>
      </c>
      <c r="P2662" s="13">
        <f t="shared" si="3811"/>
        <v>8.7195890328302661E-2</v>
      </c>
      <c r="Q2662" s="13">
        <f t="shared" si="3812"/>
        <v>5.4252697587639134E-2</v>
      </c>
      <c r="R2662" s="13">
        <f t="shared" si="3813"/>
        <v>3.5035692362870061E-2</v>
      </c>
      <c r="S2662" s="13">
        <f t="shared" si="3814"/>
        <v>7.0074187609157748E-2</v>
      </c>
      <c r="T2662" s="13">
        <f t="shared" si="3815"/>
        <v>8.7197634246109268E-2</v>
      </c>
      <c r="U2662" s="13">
        <f t="shared" si="3816"/>
        <v>7.0072786153434638E-2</v>
      </c>
      <c r="V2662" s="13">
        <f t="shared" si="3817"/>
        <v>2.5028660566431323E-2</v>
      </c>
      <c r="W2662" s="13">
        <f t="shared" si="3818"/>
        <v>3.6169188427727261E-2</v>
      </c>
      <c r="X2662" s="13">
        <f t="shared" si="3819"/>
        <v>5.8132918799196125E-2</v>
      </c>
      <c r="Y2662" s="13">
        <f t="shared" si="3820"/>
        <v>4.6717059395273285E-2</v>
      </c>
      <c r="Z2662" s="13">
        <f t="shared" si="3821"/>
        <v>1.8770369180148083E-2</v>
      </c>
      <c r="AA2662" s="13">
        <f t="shared" si="3822"/>
        <v>3.7541489175063371E-2</v>
      </c>
      <c r="AB2662" s="13">
        <f t="shared" si="3823"/>
        <v>3.7542240004846891E-2</v>
      </c>
      <c r="AC2662" s="13">
        <f t="shared" si="3824"/>
        <v>5.0285141006489471E-3</v>
      </c>
      <c r="AD2662" s="13">
        <f t="shared" si="3825"/>
        <v>1.808495590574791E-2</v>
      </c>
      <c r="AE2662" s="13">
        <f t="shared" si="3826"/>
        <v>2.9067040728786065E-2</v>
      </c>
      <c r="AF2662" s="13">
        <f t="shared" si="3827"/>
        <v>2.3358996868230602E-2</v>
      </c>
      <c r="AG2662" s="13">
        <f t="shared" si="3828"/>
        <v>1.251458056982133E-2</v>
      </c>
      <c r="AH2662" s="13">
        <f t="shared" si="3829"/>
        <v>7.5421677594512153E-3</v>
      </c>
      <c r="AI2662" s="13">
        <f t="shared" si="3830"/>
        <v>1.5084637205612809E-2</v>
      </c>
      <c r="AJ2662" s="13">
        <f t="shared" si="3831"/>
        <v>1.5084938898356928E-2</v>
      </c>
      <c r="AK2662" s="13">
        <f t="shared" si="3832"/>
        <v>1.0056827064756597E-2</v>
      </c>
      <c r="AL2662" s="13">
        <f t="shared" si="3833"/>
        <v>6.4657917093561895E-4</v>
      </c>
      <c r="AM2662" s="13">
        <f t="shared" si="3834"/>
        <v>7.2341270419464072E-3</v>
      </c>
      <c r="AN2662" s="13">
        <f t="shared" si="3835"/>
        <v>1.162704882784025E-2</v>
      </c>
      <c r="AO2662" s="13">
        <f t="shared" si="3836"/>
        <v>9.343785619267183E-3</v>
      </c>
      <c r="AP2662" s="13">
        <f t="shared" si="3837"/>
        <v>5.0059323445730882E-3</v>
      </c>
      <c r="AQ2662" s="13">
        <f t="shared" si="3838"/>
        <v>2.0114458683723833E-3</v>
      </c>
      <c r="AR2662" s="13">
        <f t="shared" si="3839"/>
        <v>2.4244294383668217E-3</v>
      </c>
      <c r="AS2662" s="13">
        <f t="shared" si="3840"/>
        <v>4.8489558539111782E-3</v>
      </c>
      <c r="AT2662" s="13">
        <f t="shared" si="3841"/>
        <v>4.8490528330282587E-3</v>
      </c>
      <c r="AU2662" s="13">
        <f t="shared" si="3842"/>
        <v>3.2327665427232797E-3</v>
      </c>
      <c r="AV2662" s="13">
        <f t="shared" si="3843"/>
        <v>1.6164155990270675E-3</v>
      </c>
      <c r="AW2662" s="13">
        <f t="shared" si="3844"/>
        <v>5.7735277249783172E-5</v>
      </c>
      <c r="AX2662" s="13">
        <f t="shared" si="3845"/>
        <v>2.4114239081624161E-3</v>
      </c>
      <c r="AY2662" s="13">
        <f t="shared" si="3846"/>
        <v>3.8757604562722706E-3</v>
      </c>
      <c r="AZ2662" s="13">
        <f t="shared" si="3847"/>
        <v>3.1146574983265236E-3</v>
      </c>
      <c r="BA2662" s="13">
        <f t="shared" si="3848"/>
        <v>1.6686774877399939E-3</v>
      </c>
      <c r="BB2662" s="13">
        <f t="shared" si="3849"/>
        <v>6.7049536576325054E-4</v>
      </c>
      <c r="BC2662" s="13">
        <f t="shared" si="3850"/>
        <v>2.1553070083967928E-4</v>
      </c>
      <c r="BD2662" s="13">
        <f t="shared" si="3851"/>
        <v>6.4944393189146578E-4</v>
      </c>
      <c r="BE2662" s="13">
        <f t="shared" si="3852"/>
        <v>1.2989138415402072E-3</v>
      </c>
      <c r="BF2662" s="13">
        <f t="shared" si="3853"/>
        <v>1.2989398198170385E-3</v>
      </c>
      <c r="BG2662" s="13">
        <f t="shared" si="3854"/>
        <v>8.6597719907562326E-4</v>
      </c>
      <c r="BH2662" s="13">
        <f t="shared" si="3855"/>
        <v>4.3299725930980254E-4</v>
      </c>
      <c r="BI2662" s="13">
        <f t="shared" si="3856"/>
        <v>1.7320236770199541E-4</v>
      </c>
      <c r="BJ2662" s="14">
        <f t="shared" si="3857"/>
        <v>0.46692557020302244</v>
      </c>
      <c r="BK2662" s="14">
        <f t="shared" si="3858"/>
        <v>0.21897485600416713</v>
      </c>
      <c r="BL2662" s="14">
        <f t="shared" si="3859"/>
        <v>0.29324894653347211</v>
      </c>
      <c r="BM2662" s="14">
        <f t="shared" si="3860"/>
        <v>0.69264348691248234</v>
      </c>
      <c r="BN2662" s="14">
        <f t="shared" si="3861"/>
        <v>0.30145822982930531</v>
      </c>
    </row>
    <row r="2663" spans="1:66" x14ac:dyDescent="0.25">
      <c r="A2663" t="s">
        <v>289</v>
      </c>
      <c r="B2663" t="s">
        <v>308</v>
      </c>
      <c r="C2663" t="s">
        <v>512</v>
      </c>
      <c r="D2663" t="s">
        <v>504</v>
      </c>
      <c r="E2663" s="10">
        <f>VLOOKUP(A2663,home!$A$2:$E$404,3,FALSE)</f>
        <v>1.6667000000000001</v>
      </c>
      <c r="F2663" s="10">
        <f>VLOOKUP(B2663,home!$B$2:$E$404,3,FALSE)</f>
        <v>0.9</v>
      </c>
      <c r="G2663" s="10">
        <f>VLOOKUP(C2663,away!$B$2:$E$404,4,FALSE)</f>
        <v>1.8</v>
      </c>
      <c r="H2663" s="10">
        <f>VLOOKUP(A2663,away!$A$2:$E$404,3,FALSE)</f>
        <v>0.93330000000000002</v>
      </c>
      <c r="I2663" s="10">
        <f>VLOOKUP(C2663,away!$B$2:$E$404,3,FALSE)</f>
        <v>1.4286000000000001</v>
      </c>
      <c r="J2663" s="10">
        <f>VLOOKUP(B2663,home!$B$2:$E$404,4,FALSE)</f>
        <v>1.0714999999999999</v>
      </c>
      <c r="K2663" s="12">
        <f t="shared" si="3806"/>
        <v>2.7000540000000006</v>
      </c>
      <c r="L2663" s="12">
        <f t="shared" si="3807"/>
        <v>1.4286442151700001</v>
      </c>
      <c r="M2663" s="13">
        <f t="shared" si="3808"/>
        <v>1.6103828903552608E-2</v>
      </c>
      <c r="N2663" s="13">
        <f t="shared" si="3809"/>
        <v>4.3481207646352847E-2</v>
      </c>
      <c r="O2663" s="13">
        <f t="shared" si="3810"/>
        <v>2.3006642005147883E-2</v>
      </c>
      <c r="P2663" s="13">
        <f t="shared" si="3811"/>
        <v>6.2119175772567578E-2</v>
      </c>
      <c r="Q2663" s="13">
        <f t="shared" si="3812"/>
        <v>5.870080431518282E-2</v>
      </c>
      <c r="R2663" s="13">
        <f t="shared" si="3813"/>
        <v>1.6434153005570828E-2</v>
      </c>
      <c r="S2663" s="13">
        <f t="shared" si="3814"/>
        <v>5.9904883828774916E-2</v>
      </c>
      <c r="T2663" s="13">
        <f t="shared" si="3815"/>
        <v>8.3862564510712112E-2</v>
      </c>
      <c r="U2663" s="13">
        <f t="shared" si="3816"/>
        <v>4.4373100559303554E-2</v>
      </c>
      <c r="V2663" s="13">
        <f t="shared" si="3817"/>
        <v>2.5675343219317512E-2</v>
      </c>
      <c r="W2663" s="13">
        <f t="shared" si="3818"/>
        <v>5.2831780498142217E-2</v>
      </c>
      <c r="X2663" s="13">
        <f t="shared" si="3819"/>
        <v>7.5477817585802104E-2</v>
      </c>
      <c r="Y2663" s="13">
        <f t="shared" si="3820"/>
        <v>5.3915473733806354E-2</v>
      </c>
      <c r="Z2663" s="13">
        <f t="shared" si="3821"/>
        <v>7.8261858742091454E-3</v>
      </c>
      <c r="AA2663" s="13">
        <f t="shared" si="3822"/>
        <v>2.1131124474401908E-2</v>
      </c>
      <c r="AB2663" s="13">
        <f t="shared" si="3823"/>
        <v>2.8527588580803391E-2</v>
      </c>
      <c r="AC2663" s="13">
        <f t="shared" si="3824"/>
        <v>6.1900308306101536E-3</v>
      </c>
      <c r="AD2663" s="13">
        <f t="shared" si="3825"/>
        <v>3.5662165065282733E-2</v>
      </c>
      <c r="AE2663" s="13">
        <f t="shared" si="3826"/>
        <v>5.0948545820953844E-2</v>
      </c>
      <c r="AF2663" s="13">
        <f t="shared" si="3827"/>
        <v>3.6393672629214703E-2</v>
      </c>
      <c r="AG2663" s="13">
        <f t="shared" si="3828"/>
        <v>1.7331203290172788E-2</v>
      </c>
      <c r="AH2663" s="13">
        <f t="shared" si="3829"/>
        <v>2.7952087940085152E-3</v>
      </c>
      <c r="AI2663" s="13">
        <f t="shared" si="3830"/>
        <v>7.5472146850978699E-3</v>
      </c>
      <c r="AJ2663" s="13">
        <f t="shared" si="3831"/>
        <v>1.0188943599678625E-2</v>
      </c>
      <c r="AK2663" s="13">
        <f t="shared" si="3832"/>
        <v>9.1702326406955578E-3</v>
      </c>
      <c r="AL2663" s="13">
        <f t="shared" si="3833"/>
        <v>9.5510108933026994E-4</v>
      </c>
      <c r="AM2663" s="13">
        <f t="shared" si="3834"/>
        <v>1.9257954286635386E-2</v>
      </c>
      <c r="AN2663" s="13">
        <f t="shared" si="3835"/>
        <v>2.7512764987609951E-2</v>
      </c>
      <c r="AO2663" s="13">
        <f t="shared" si="3836"/>
        <v>1.9652976271440342E-2</v>
      </c>
      <c r="AP2663" s="13">
        <f t="shared" si="3837"/>
        <v>9.3590369536888408E-3</v>
      </c>
      <c r="AQ2663" s="13">
        <f t="shared" si="3838"/>
        <v>3.3426835008624543E-3</v>
      </c>
      <c r="AR2663" s="13">
        <f t="shared" si="3839"/>
        <v>7.9867177475051562E-4</v>
      </c>
      <c r="AS2663" s="13">
        <f t="shared" si="3840"/>
        <v>2.1564569201022294E-3</v>
      </c>
      <c r="AT2663" s="13">
        <f t="shared" si="3841"/>
        <v>2.9112750664748535E-3</v>
      </c>
      <c r="AU2663" s="13">
        <f t="shared" si="3842"/>
        <v>2.6201999627785649E-3</v>
      </c>
      <c r="AV2663" s="13">
        <f t="shared" si="3843"/>
        <v>1.7686703475750295E-3</v>
      </c>
      <c r="AW2663" s="13">
        <f t="shared" si="3844"/>
        <v>1.0233952021253849E-4</v>
      </c>
      <c r="AX2663" s="13">
        <f t="shared" si="3845"/>
        <v>8.6662527505744994E-3</v>
      </c>
      <c r="AY2663" s="13">
        <f t="shared" si="3846"/>
        <v>1.2380991859309359E-2</v>
      </c>
      <c r="AZ2663" s="13">
        <f t="shared" si="3847"/>
        <v>8.8440161989345924E-3</v>
      </c>
      <c r="BA2663" s="13">
        <f t="shared" si="3848"/>
        <v>4.2116508604925591E-3</v>
      </c>
      <c r="BB2663" s="13">
        <f t="shared" si="3849"/>
        <v>1.5042376595396114E-3</v>
      </c>
      <c r="BC2663" s="13">
        <f t="shared" si="3850"/>
        <v>4.2980408610842523E-4</v>
      </c>
      <c r="BD2663" s="13">
        <f t="shared" si="3851"/>
        <v>1.9016963513614711E-4</v>
      </c>
      <c r="BE2663" s="13">
        <f t="shared" si="3852"/>
        <v>5.1346828402789473E-4</v>
      </c>
      <c r="BF2663" s="13">
        <f t="shared" si="3853"/>
        <v>6.9319604708132688E-4</v>
      </c>
      <c r="BG2663" s="13">
        <f t="shared" si="3854"/>
        <v>6.2388891990204176E-4</v>
      </c>
      <c r="BH2663" s="13">
        <f t="shared" si="3855"/>
        <v>4.2113344343429695E-4</v>
      </c>
      <c r="BI2663" s="13">
        <f t="shared" si="3856"/>
        <v>2.2741660769570951E-4</v>
      </c>
      <c r="BJ2663" s="14">
        <f t="shared" si="3857"/>
        <v>0.62376760451081859</v>
      </c>
      <c r="BK2663" s="14">
        <f t="shared" si="3858"/>
        <v>0.18332935550346241</v>
      </c>
      <c r="BL2663" s="14">
        <f t="shared" si="3859"/>
        <v>0.1760987553536667</v>
      </c>
      <c r="BM2663" s="14">
        <f t="shared" si="3860"/>
        <v>0.7588974372546855</v>
      </c>
      <c r="BN2663" s="14">
        <f t="shared" si="3861"/>
        <v>0.21984581164837458</v>
      </c>
    </row>
    <row r="2664" spans="1:66" x14ac:dyDescent="0.25">
      <c r="A2664" t="s">
        <v>289</v>
      </c>
      <c r="B2664" t="s">
        <v>290</v>
      </c>
      <c r="C2664" t="s">
        <v>314</v>
      </c>
      <c r="D2664" t="s">
        <v>504</v>
      </c>
      <c r="E2664" s="10">
        <f>VLOOKUP(A2664,home!$A$2:$E$404,3,FALSE)</f>
        <v>1.6667000000000001</v>
      </c>
      <c r="F2664" s="10">
        <f>VLOOKUP(B2664,home!$B$2:$E$404,3,FALSE)</f>
        <v>1.6</v>
      </c>
      <c r="G2664" s="10">
        <f>VLOOKUP(C2664,away!$B$2:$E$404,4,FALSE)</f>
        <v>1.6</v>
      </c>
      <c r="H2664" s="10">
        <f>VLOOKUP(A2664,away!$A$2:$E$404,3,FALSE)</f>
        <v>0.93330000000000002</v>
      </c>
      <c r="I2664" s="10">
        <f>VLOOKUP(C2664,away!$B$2:$E$404,3,FALSE)</f>
        <v>0.71430000000000005</v>
      </c>
      <c r="J2664" s="10">
        <f>VLOOKUP(B2664,home!$B$2:$E$404,4,FALSE)</f>
        <v>1.7858000000000001</v>
      </c>
      <c r="K2664" s="12">
        <f t="shared" si="3806"/>
        <v>4.2667520000000003</v>
      </c>
      <c r="L2664" s="12">
        <f t="shared" si="3807"/>
        <v>1.1905146241020002</v>
      </c>
      <c r="M2664" s="13">
        <f t="shared" si="3808"/>
        <v>4.2651982159450496E-3</v>
      </c>
      <c r="N2664" s="13">
        <f t="shared" si="3809"/>
        <v>1.8198543018279972E-2</v>
      </c>
      <c r="O2664" s="13">
        <f t="shared" si="3810"/>
        <v>5.0777808507763414E-3</v>
      </c>
      <c r="P2664" s="13">
        <f t="shared" si="3811"/>
        <v>2.1665631600611655E-2</v>
      </c>
      <c r="Q2664" s="13">
        <f t="shared" si="3812"/>
        <v>3.882433491016607E-2</v>
      </c>
      <c r="R2664" s="13">
        <f t="shared" si="3813"/>
        <v>3.0225861804171663E-3</v>
      </c>
      <c r="S2664" s="13">
        <f t="shared" si="3814"/>
        <v>2.7513351601023826E-2</v>
      </c>
      <c r="T2664" s="13">
        <f t="shared" si="3815"/>
        <v>4.622093848158651E-2</v>
      </c>
      <c r="U2664" s="13">
        <f t="shared" si="3816"/>
        <v>1.2896625630467303E-2</v>
      </c>
      <c r="V2664" s="13">
        <f t="shared" si="3817"/>
        <v>1.5528629352309488E-2</v>
      </c>
      <c r="W2664" s="13">
        <f t="shared" si="3818"/>
        <v>5.5217936208873629E-2</v>
      </c>
      <c r="X2664" s="13">
        <f t="shared" si="3819"/>
        <v>6.5737760569395398E-2</v>
      </c>
      <c r="Y2664" s="13">
        <f t="shared" si="3820"/>
        <v>3.9130882656790537E-2</v>
      </c>
      <c r="Z2664" s="13">
        <f t="shared" si="3821"/>
        <v>1.1994776834650812E-3</v>
      </c>
      <c r="AA2664" s="13">
        <f t="shared" si="3822"/>
        <v>5.1178738048800014E-3</v>
      </c>
      <c r="AB2664" s="13">
        <f t="shared" si="3823"/>
        <v>1.0918349146359682E-2</v>
      </c>
      <c r="AC2664" s="13">
        <f t="shared" si="3824"/>
        <v>4.9299813539708639E-3</v>
      </c>
      <c r="AD2664" s="13">
        <f t="shared" si="3825"/>
        <v>5.8900309938771003E-2</v>
      </c>
      <c r="AE2664" s="13">
        <f t="shared" si="3826"/>
        <v>7.0121680346247245E-2</v>
      </c>
      <c r="AF2664" s="13">
        <f t="shared" si="3827"/>
        <v>4.1740442959406591E-2</v>
      </c>
      <c r="AG2664" s="13">
        <f t="shared" si="3828"/>
        <v>1.6564202586556307E-2</v>
      </c>
      <c r="AH2664" s="13">
        <f t="shared" si="3829"/>
        <v>3.5699893086229222E-4</v>
      </c>
      <c r="AI2664" s="13">
        <f t="shared" si="3830"/>
        <v>1.5232259022545469E-3</v>
      </c>
      <c r="AJ2664" s="13">
        <f t="shared" si="3831"/>
        <v>3.2496135824481975E-3</v>
      </c>
      <c r="AK2664" s="13">
        <f t="shared" si="3832"/>
        <v>4.6217650840460036E-3</v>
      </c>
      <c r="AL2664" s="13">
        <f t="shared" si="3833"/>
        <v>1.0016993762560792E-3</v>
      </c>
      <c r="AM2664" s="13">
        <f t="shared" si="3834"/>
        <v>5.0262603046374206E-2</v>
      </c>
      <c r="AN2664" s="13">
        <f t="shared" si="3835"/>
        <v>5.9838363972142226E-2</v>
      </c>
      <c r="AO2664" s="13">
        <f t="shared" si="3836"/>
        <v>3.5619223695586795E-2</v>
      </c>
      <c r="AP2664" s="13">
        <f t="shared" si="3837"/>
        <v>1.4135068902918857E-2</v>
      </c>
      <c r="AQ2664" s="13">
        <f t="shared" si="3838"/>
        <v>4.2070015604035787E-3</v>
      </c>
      <c r="AR2664" s="13">
        <f t="shared" si="3839"/>
        <v>8.5002489596067583E-5</v>
      </c>
      <c r="AS2664" s="13">
        <f t="shared" si="3840"/>
        <v>3.626845424890005E-4</v>
      </c>
      <c r="AT2664" s="13">
        <f t="shared" si="3841"/>
        <v>7.7374249851701424E-4</v>
      </c>
      <c r="AU2664" s="13">
        <f t="shared" si="3842"/>
        <v>1.1004557843441558E-3</v>
      </c>
      <c r="AV2664" s="13">
        <f t="shared" si="3843"/>
        <v>1.1738429796904991E-3</v>
      </c>
      <c r="AW2664" s="13">
        <f t="shared" si="3844"/>
        <v>1.4134063492051436E-4</v>
      </c>
      <c r="AX2664" s="13">
        <f t="shared" si="3845"/>
        <v>3.5743010345553876E-2</v>
      </c>
      <c r="AY2664" s="13">
        <f t="shared" si="3846"/>
        <v>4.2552576525810973E-2</v>
      </c>
      <c r="AZ2664" s="13">
        <f t="shared" si="3847"/>
        <v>2.5329732323598728E-2</v>
      </c>
      <c r="BA2664" s="13">
        <f t="shared" si="3848"/>
        <v>1.0051805585277808E-2</v>
      </c>
      <c r="BB2664" s="13">
        <f t="shared" si="3849"/>
        <v>2.9917053869758484E-3</v>
      </c>
      <c r="BC2664" s="13">
        <f t="shared" si="3850"/>
        <v>7.1233380283989645E-4</v>
      </c>
      <c r="BD2664" s="13">
        <f t="shared" si="3851"/>
        <v>1.6866117824866065E-5</v>
      </c>
      <c r="BE2664" s="13">
        <f t="shared" si="3852"/>
        <v>7.1963541961482923E-5</v>
      </c>
      <c r="BF2664" s="13">
        <f t="shared" si="3853"/>
        <v>1.5352529329562065E-4</v>
      </c>
      <c r="BG2664" s="13">
        <f t="shared" si="3854"/>
        <v>2.1835145073989201E-4</v>
      </c>
      <c r="BH2664" s="13">
        <f t="shared" si="3855"/>
        <v>2.3291287228683396E-4</v>
      </c>
      <c r="BI2664" s="13">
        <f t="shared" si="3856"/>
        <v>1.9875629273111866E-4</v>
      </c>
      <c r="BJ2664" s="14">
        <f t="shared" si="3857"/>
        <v>0.73210045682355596</v>
      </c>
      <c r="BK2664" s="14">
        <f t="shared" si="3858"/>
        <v>0.11745706802592794</v>
      </c>
      <c r="BL2664" s="14">
        <f t="shared" si="3859"/>
        <v>5.1172922975988078E-2</v>
      </c>
      <c r="BM2664" s="14">
        <f t="shared" si="3860"/>
        <v>0.76846461484185058</v>
      </c>
      <c r="BN2664" s="14">
        <f t="shared" si="3861"/>
        <v>9.1054074776196245E-2</v>
      </c>
    </row>
    <row r="2665" spans="1:66" x14ac:dyDescent="0.25">
      <c r="A2665" t="s">
        <v>289</v>
      </c>
      <c r="B2665" t="s">
        <v>302</v>
      </c>
      <c r="C2665" t="s">
        <v>306</v>
      </c>
      <c r="D2665" t="s">
        <v>504</v>
      </c>
      <c r="E2665" s="10">
        <f>VLOOKUP(A2665,home!$A$2:$E$404,3,FALSE)</f>
        <v>1.6667000000000001</v>
      </c>
      <c r="F2665" s="10">
        <f>VLOOKUP(B2665,home!$B$2:$E$404,3,FALSE)</f>
        <v>0.3</v>
      </c>
      <c r="G2665" s="10">
        <f>VLOOKUP(C2665,away!$B$2:$E$404,4,FALSE)</f>
        <v>0.3</v>
      </c>
      <c r="H2665" s="10">
        <f>VLOOKUP(A2665,away!$A$2:$E$404,3,FALSE)</f>
        <v>0.93330000000000002</v>
      </c>
      <c r="I2665" s="10">
        <f>VLOOKUP(C2665,away!$B$2:$E$404,3,FALSE)</f>
        <v>0.1</v>
      </c>
      <c r="J2665" s="10">
        <f>VLOOKUP(B2665,home!$B$2:$E$404,4,FALSE)</f>
        <v>0.53569999999999995</v>
      </c>
      <c r="K2665" s="12">
        <f t="shared" si="3806"/>
        <v>0.15000299999999997</v>
      </c>
      <c r="L2665" s="12">
        <f t="shared" si="3807"/>
        <v>4.9996881E-2</v>
      </c>
      <c r="M2665" s="13">
        <f t="shared" si="3808"/>
        <v>0.81873085050694727</v>
      </c>
      <c r="N2665" s="13">
        <f t="shared" si="3809"/>
        <v>0.12281208376859362</v>
      </c>
      <c r="O2665" s="13">
        <f t="shared" si="3810"/>
        <v>4.0933988903824645E-2</v>
      </c>
      <c r="P2665" s="13">
        <f t="shared" si="3811"/>
        <v>6.1402211375404091E-3</v>
      </c>
      <c r="Q2665" s="13">
        <f t="shared" si="3812"/>
        <v>9.2110905007701718E-3</v>
      </c>
      <c r="R2665" s="13">
        <f t="shared" si="3813"/>
        <v>1.0232858860399205E-3</v>
      </c>
      <c r="S2665" s="13">
        <f t="shared" si="3814"/>
        <v>1.1512426701202608E-5</v>
      </c>
      <c r="T2665" s="13">
        <f t="shared" si="3815"/>
        <v>4.6052579564723683E-4</v>
      </c>
      <c r="U2665" s="13">
        <f t="shared" si="3816"/>
        <v>1.5349595276364621E-4</v>
      </c>
      <c r="V2665" s="13">
        <f t="shared" si="3817"/>
        <v>9.5932823251634274E-9</v>
      </c>
      <c r="W2665" s="13">
        <f t="shared" si="3818"/>
        <v>4.6056373612900925E-4</v>
      </c>
      <c r="X2665" s="13">
        <f t="shared" si="3819"/>
        <v>2.3026750308157482E-5</v>
      </c>
      <c r="Y2665" s="13">
        <f t="shared" si="3820"/>
        <v>5.7563284748683142E-7</v>
      </c>
      <c r="Z2665" s="13">
        <f t="shared" si="3821"/>
        <v>1.7053700891105836E-5</v>
      </c>
      <c r="AA2665" s="13">
        <f t="shared" si="3822"/>
        <v>2.5581062947685489E-6</v>
      </c>
      <c r="AB2665" s="13">
        <f t="shared" si="3823"/>
        <v>1.9186180926708328E-7</v>
      </c>
      <c r="AC2665" s="13">
        <f t="shared" si="3824"/>
        <v>4.4966605077608915E-12</v>
      </c>
      <c r="AD2665" s="13">
        <f t="shared" si="3825"/>
        <v>1.7271485527639938E-5</v>
      </c>
      <c r="AE2665" s="13">
        <f t="shared" si="3826"/>
        <v>8.6352040661863653E-7</v>
      </c>
      <c r="AF2665" s="13">
        <f t="shared" si="3827"/>
        <v>2.1586663505391788E-8</v>
      </c>
      <c r="AG2665" s="13">
        <f t="shared" si="3828"/>
        <v>3.5975528215537234E-10</v>
      </c>
      <c r="AH2665" s="13">
        <f t="shared" si="3829"/>
        <v>2.1315796351555302E-7</v>
      </c>
      <c r="AI2665" s="13">
        <f t="shared" si="3830"/>
        <v>3.1974334001223506E-8</v>
      </c>
      <c r="AJ2665" s="13">
        <f t="shared" si="3831"/>
        <v>2.3981230115927639E-9</v>
      </c>
      <c r="AK2665" s="13">
        <f t="shared" si="3832"/>
        <v>1.1990854870264975E-10</v>
      </c>
      <c r="AL2665" s="13">
        <f t="shared" si="3833"/>
        <v>1.3489409801035615E-15</v>
      </c>
      <c r="AM2665" s="13">
        <f t="shared" si="3834"/>
        <v>5.1815492872051465E-7</v>
      </c>
      <c r="AN2665" s="13">
        <f t="shared" si="3835"/>
        <v>2.5906130310803062E-8</v>
      </c>
      <c r="AO2665" s="13">
        <f t="shared" si="3836"/>
        <v>6.4761285715985678E-10</v>
      </c>
      <c r="AP2665" s="13">
        <f t="shared" si="3837"/>
        <v>1.079287431783046E-11</v>
      </c>
      <c r="AQ2665" s="13">
        <f t="shared" si="3838"/>
        <v>1.3490251322913138E-13</v>
      </c>
      <c r="AR2665" s="13">
        <f t="shared" si="3839"/>
        <v>2.1314466672178892E-9</v>
      </c>
      <c r="AS2665" s="13">
        <f t="shared" si="3840"/>
        <v>3.197233944226851E-10</v>
      </c>
      <c r="AT2665" s="13">
        <f t="shared" si="3841"/>
        <v>2.3979734166793008E-11</v>
      </c>
      <c r="AU2665" s="13">
        <f t="shared" si="3842"/>
        <v>1.1990106880738169E-12</v>
      </c>
      <c r="AV2665" s="13">
        <f t="shared" si="3843"/>
        <v>4.4963800060784177E-14</v>
      </c>
      <c r="AW2665" s="13">
        <f t="shared" si="3844"/>
        <v>2.8101746047955977E-19</v>
      </c>
      <c r="AX2665" s="13">
        <f t="shared" si="3845"/>
        <v>1.2954132295477222E-8</v>
      </c>
      <c r="AY2665" s="13">
        <f t="shared" si="3846"/>
        <v>6.4766621083523163E-10</v>
      </c>
      <c r="AZ2665" s="13">
        <f t="shared" si="3847"/>
        <v>1.6190645235424994E-11</v>
      </c>
      <c r="BA2665" s="13">
        <f t="shared" si="3848"/>
        <v>2.6982725438292033E-13</v>
      </c>
      <c r="BB2665" s="13">
        <f t="shared" si="3849"/>
        <v>3.3726302819848976E-15</v>
      </c>
      <c r="BC2665" s="13">
        <f t="shared" si="3850"/>
        <v>3.3724198973079077E-17</v>
      </c>
      <c r="BD2665" s="13">
        <f t="shared" si="3851"/>
        <v>1.7760947563123254E-11</v>
      </c>
      <c r="BE2665" s="13">
        <f t="shared" si="3852"/>
        <v>2.6641954173111778E-12</v>
      </c>
      <c r="BF2665" s="13">
        <f t="shared" si="3853"/>
        <v>1.9981865259146424E-13</v>
      </c>
      <c r="BG2665" s="13">
        <f t="shared" si="3854"/>
        <v>9.9911324482258012E-15</v>
      </c>
      <c r="BH2665" s="13">
        <f t="shared" si="3855"/>
        <v>3.7467496015780361E-16</v>
      </c>
      <c r="BI2665" s="13">
        <f t="shared" si="3856"/>
        <v>1.1240473609710201E-17</v>
      </c>
      <c r="BJ2665" s="14">
        <f t="shared" si="3857"/>
        <v>0.13298658147451078</v>
      </c>
      <c r="BK2665" s="14">
        <f t="shared" si="3858"/>
        <v>0.82488259431663535</v>
      </c>
      <c r="BL2665" s="14">
        <f t="shared" si="3859"/>
        <v>4.2113770858090441E-2</v>
      </c>
      <c r="BM2665" s="14">
        <f t="shared" si="3860"/>
        <v>1.1484789987454989E-3</v>
      </c>
      <c r="BN2665" s="14">
        <f t="shared" si="3861"/>
        <v>0.99885152070371608</v>
      </c>
    </row>
    <row r="2666" spans="1:66" x14ac:dyDescent="0.25">
      <c r="A2666" t="s">
        <v>337</v>
      </c>
      <c r="B2666" t="s">
        <v>72</v>
      </c>
      <c r="C2666" t="s">
        <v>92</v>
      </c>
      <c r="D2666" t="s">
        <v>505</v>
      </c>
      <c r="E2666" s="10">
        <f>VLOOKUP(A2666,home!$A$2:$E$404,3,FALSE)</f>
        <v>1.2959000000000001</v>
      </c>
      <c r="F2666" s="10">
        <f>VLOOKUP(B2666,home!$B$2:$E$404,3,FALSE)</f>
        <v>0.96460000000000001</v>
      </c>
      <c r="G2666" s="10">
        <f>VLOOKUP(C2666,away!$B$2:$E$404,4,FALSE)</f>
        <v>0.38579999999999998</v>
      </c>
      <c r="H2666" s="10">
        <f>VLOOKUP(A2666,away!$A$2:$E$404,3,FALSE)</f>
        <v>1</v>
      </c>
      <c r="I2666" s="10">
        <f>VLOOKUP(C2666,away!$B$2:$E$404,3,FALSE)</f>
        <v>0.5</v>
      </c>
      <c r="J2666" s="10">
        <f>VLOOKUP(B2666,home!$B$2:$E$404,4,FALSE)</f>
        <v>0.5</v>
      </c>
      <c r="K2666" s="12">
        <f t="shared" si="3806"/>
        <v>0.48225969901199994</v>
      </c>
      <c r="L2666" s="12">
        <f t="shared" si="3807"/>
        <v>0.25</v>
      </c>
      <c r="M2666" s="13">
        <f t="shared" si="3808"/>
        <v>0.48082125026657907</v>
      </c>
      <c r="N2666" s="13">
        <f t="shared" si="3809"/>
        <v>0.23188071143213393</v>
      </c>
      <c r="O2666" s="13">
        <f t="shared" si="3810"/>
        <v>0.12020531256664477</v>
      </c>
      <c r="P2666" s="13">
        <f t="shared" si="3811"/>
        <v>5.7970177858033482E-2</v>
      </c>
      <c r="Q2666" s="13">
        <f t="shared" si="3812"/>
        <v>5.591336105097465E-2</v>
      </c>
      <c r="R2666" s="13">
        <f t="shared" si="3813"/>
        <v>1.5025664070830596E-2</v>
      </c>
      <c r="S2666" s="13">
        <f t="shared" si="3814"/>
        <v>1.7472925328429578E-3</v>
      </c>
      <c r="T2666" s="13">
        <f t="shared" si="3815"/>
        <v>1.3978340262743662E-2</v>
      </c>
      <c r="U2666" s="13">
        <f t="shared" si="3816"/>
        <v>7.2462722322541853E-3</v>
      </c>
      <c r="V2666" s="13">
        <f t="shared" si="3817"/>
        <v>2.3406910304854454E-5</v>
      </c>
      <c r="W2666" s="13">
        <f t="shared" si="3818"/>
        <v>8.9882535570641065E-3</v>
      </c>
      <c r="X2666" s="13">
        <f t="shared" si="3819"/>
        <v>2.2470633892660266E-3</v>
      </c>
      <c r="Y2666" s="13">
        <f t="shared" si="3820"/>
        <v>2.8088292365825333E-4</v>
      </c>
      <c r="Z2666" s="13">
        <f t="shared" si="3821"/>
        <v>1.2521386725692168E-3</v>
      </c>
      <c r="AA2666" s="13">
        <f t="shared" si="3822"/>
        <v>6.0385601935451566E-4</v>
      </c>
      <c r="AB2666" s="13">
        <f t="shared" si="3823"/>
        <v>1.4560771107024654E-4</v>
      </c>
      <c r="AC2666" s="13">
        <f t="shared" si="3824"/>
        <v>1.7637827372531217E-7</v>
      </c>
      <c r="AD2666" s="13">
        <f t="shared" si="3825"/>
        <v>1.083668113768318E-3</v>
      </c>
      <c r="AE2666" s="13">
        <f t="shared" si="3826"/>
        <v>2.709170284420795E-4</v>
      </c>
      <c r="AF2666" s="13">
        <f t="shared" si="3827"/>
        <v>3.3864628555259937E-5</v>
      </c>
      <c r="AG2666" s="13">
        <f t="shared" si="3828"/>
        <v>2.822052379604996E-6</v>
      </c>
      <c r="AH2666" s="13">
        <f t="shared" si="3829"/>
        <v>7.8258667035576021E-5</v>
      </c>
      <c r="AI2666" s="13">
        <f t="shared" si="3830"/>
        <v>3.7741001209657215E-5</v>
      </c>
      <c r="AJ2666" s="13">
        <f t="shared" si="3831"/>
        <v>9.1004819418904052E-6</v>
      </c>
      <c r="AK2666" s="13">
        <f t="shared" si="3832"/>
        <v>1.4629318940534028E-6</v>
      </c>
      <c r="AL2666" s="13">
        <f t="shared" si="3833"/>
        <v>8.5060133199025215E-10</v>
      </c>
      <c r="AM2666" s="13">
        <f t="shared" si="3834"/>
        <v>1.0452189167496216E-4</v>
      </c>
      <c r="AN2666" s="13">
        <f t="shared" si="3835"/>
        <v>2.6130472918740541E-5</v>
      </c>
      <c r="AO2666" s="13">
        <f t="shared" si="3836"/>
        <v>3.2663091148425676E-6</v>
      </c>
      <c r="AP2666" s="13">
        <f t="shared" si="3837"/>
        <v>2.7219242623688072E-7</v>
      </c>
      <c r="AQ2666" s="13">
        <f t="shared" si="3838"/>
        <v>1.7012026639805038E-8</v>
      </c>
      <c r="AR2666" s="13">
        <f t="shared" si="3839"/>
        <v>3.9129333517788017E-6</v>
      </c>
      <c r="AS2666" s="13">
        <f t="shared" si="3840"/>
        <v>1.8870500604828611E-6</v>
      </c>
      <c r="AT2666" s="13">
        <f t="shared" si="3841"/>
        <v>4.5502409709452035E-7</v>
      </c>
      <c r="AU2666" s="13">
        <f t="shared" si="3842"/>
        <v>7.3146594702670154E-8</v>
      </c>
      <c r="AV2666" s="13">
        <f t="shared" si="3843"/>
        <v>8.8189136862656106E-9</v>
      </c>
      <c r="AW2666" s="13">
        <f t="shared" si="3844"/>
        <v>2.8486857107279546E-12</v>
      </c>
      <c r="AX2666" s="13">
        <f t="shared" si="3845"/>
        <v>8.4011160032220205E-6</v>
      </c>
      <c r="AY2666" s="13">
        <f t="shared" si="3846"/>
        <v>2.1002790008055051E-6</v>
      </c>
      <c r="AZ2666" s="13">
        <f t="shared" si="3847"/>
        <v>2.6253487510068814E-7</v>
      </c>
      <c r="BA2666" s="13">
        <f t="shared" si="3848"/>
        <v>2.1877906258390688E-8</v>
      </c>
      <c r="BB2666" s="13">
        <f t="shared" si="3849"/>
        <v>1.3673691411494174E-9</v>
      </c>
      <c r="BC2666" s="13">
        <f t="shared" si="3850"/>
        <v>6.8368457057470893E-11</v>
      </c>
      <c r="BD2666" s="13">
        <f t="shared" si="3851"/>
        <v>1.6303888965745012E-7</v>
      </c>
      <c r="BE2666" s="13">
        <f t="shared" si="3852"/>
        <v>7.8627085853452567E-8</v>
      </c>
      <c r="BF2666" s="13">
        <f t="shared" si="3853"/>
        <v>1.8959337378938353E-8</v>
      </c>
      <c r="BG2666" s="13">
        <f t="shared" si="3854"/>
        <v>3.0477747792779242E-9</v>
      </c>
      <c r="BH2666" s="13">
        <f t="shared" si="3855"/>
        <v>3.6745473692773388E-10</v>
      </c>
      <c r="BI2666" s="13">
        <f t="shared" si="3856"/>
        <v>3.5441722166260519E-11</v>
      </c>
      <c r="BJ2666" s="14">
        <f t="shared" si="3857"/>
        <v>0.31482487956067023</v>
      </c>
      <c r="BK2666" s="14">
        <f t="shared" si="3858"/>
        <v>0.54056440507563641</v>
      </c>
      <c r="BL2666" s="14">
        <f t="shared" si="3859"/>
        <v>0.14335987673123732</v>
      </c>
      <c r="BM2666" s="14">
        <f t="shared" si="3860"/>
        <v>3.8182722518764492E-2</v>
      </c>
      <c r="BN2666" s="14">
        <f t="shared" si="3861"/>
        <v>0.96181647724519659</v>
      </c>
    </row>
    <row r="2667" spans="1:66" x14ac:dyDescent="0.25">
      <c r="A2667" t="s">
        <v>337</v>
      </c>
      <c r="B2667" t="s">
        <v>94</v>
      </c>
      <c r="C2667" t="s">
        <v>86</v>
      </c>
      <c r="D2667" t="s">
        <v>505</v>
      </c>
      <c r="E2667" s="10">
        <f>VLOOKUP(A2667,home!$A$2:$E$404,3,FALSE)</f>
        <v>1.2959000000000001</v>
      </c>
      <c r="F2667" s="10">
        <f>VLOOKUP(B2667,home!$B$2:$E$404,3,FALSE)</f>
        <v>0.57869999999999999</v>
      </c>
      <c r="G2667" s="10">
        <f>VLOOKUP(C2667,away!$B$2:$E$404,4,FALSE)</f>
        <v>1.1575</v>
      </c>
      <c r="H2667" s="10">
        <f>VLOOKUP(A2667,away!$A$2:$E$404,3,FALSE)</f>
        <v>1</v>
      </c>
      <c r="I2667" s="10">
        <f>VLOOKUP(C2667,away!$B$2:$E$404,3,FALSE)</f>
        <v>1.25</v>
      </c>
      <c r="J2667" s="10">
        <f>VLOOKUP(B2667,home!$B$2:$E$404,4,FALSE)</f>
        <v>1</v>
      </c>
      <c r="K2667" s="12">
        <f t="shared" si="3806"/>
        <v>0.86805245947500009</v>
      </c>
      <c r="L2667" s="12">
        <f t="shared" si="3807"/>
        <v>1.25</v>
      </c>
      <c r="M2667" s="13">
        <f t="shared" si="3808"/>
        <v>0.12026562275494043</v>
      </c>
      <c r="N2667" s="13">
        <f t="shared" si="3809"/>
        <v>0.10439686962271857</v>
      </c>
      <c r="O2667" s="13">
        <f t="shared" si="3810"/>
        <v>0.15033202844367555</v>
      </c>
      <c r="P2667" s="13">
        <f t="shared" si="3811"/>
        <v>0.13049608702839821</v>
      </c>
      <c r="Q2667" s="13">
        <f t="shared" si="3812"/>
        <v>4.5310979718745883E-2</v>
      </c>
      <c r="R2667" s="13">
        <f t="shared" si="3813"/>
        <v>9.3957517777297203E-2</v>
      </c>
      <c r="S2667" s="13">
        <f t="shared" si="3814"/>
        <v>3.5399202905270218E-2</v>
      </c>
      <c r="T2667" s="13">
        <f t="shared" si="3815"/>
        <v>5.6638724648432358E-2</v>
      </c>
      <c r="U2667" s="13">
        <f t="shared" si="3816"/>
        <v>8.1560054392748882E-2</v>
      </c>
      <c r="V2667" s="13">
        <f t="shared" si="3817"/>
        <v>4.2678284924131116E-3</v>
      </c>
      <c r="W2667" s="13">
        <f t="shared" si="3818"/>
        <v>1.3110769128693073E-2</v>
      </c>
      <c r="X2667" s="13">
        <f t="shared" si="3819"/>
        <v>1.6388461410866341E-2</v>
      </c>
      <c r="Y2667" s="13">
        <f t="shared" si="3820"/>
        <v>1.0242788381791462E-2</v>
      </c>
      <c r="Z2667" s="13">
        <f t="shared" si="3821"/>
        <v>3.9148965740540519E-2</v>
      </c>
      <c r="AA2667" s="13">
        <f t="shared" si="3822"/>
        <v>3.3983355996978715E-2</v>
      </c>
      <c r="AB2667" s="13">
        <f t="shared" si="3823"/>
        <v>1.4749667877195932E-2</v>
      </c>
      <c r="AC2667" s="13">
        <f t="shared" si="3824"/>
        <v>2.8942961089505325E-4</v>
      </c>
      <c r="AD2667" s="13">
        <f t="shared" si="3825"/>
        <v>2.8452088469427309E-3</v>
      </c>
      <c r="AE2667" s="13">
        <f t="shared" si="3826"/>
        <v>3.5565110586784133E-3</v>
      </c>
      <c r="AF2667" s="13">
        <f t="shared" si="3827"/>
        <v>2.2228194116740083E-3</v>
      </c>
      <c r="AG2667" s="13">
        <f t="shared" si="3828"/>
        <v>9.2617475486417051E-4</v>
      </c>
      <c r="AH2667" s="13">
        <f t="shared" si="3829"/>
        <v>1.2234051793918911E-2</v>
      </c>
      <c r="AI2667" s="13">
        <f t="shared" si="3830"/>
        <v>1.0619798749055847E-2</v>
      </c>
      <c r="AJ2667" s="13">
        <f t="shared" si="3831"/>
        <v>4.6092712116237279E-3</v>
      </c>
      <c r="AK2667" s="13">
        <f t="shared" si="3832"/>
        <v>1.3336964038790972E-3</v>
      </c>
      <c r="AL2667" s="13">
        <f t="shared" si="3833"/>
        <v>1.2562004279117162E-5</v>
      </c>
      <c r="AM2667" s="13">
        <f t="shared" si="3834"/>
        <v>4.9395810746173338E-4</v>
      </c>
      <c r="AN2667" s="13">
        <f t="shared" si="3835"/>
        <v>6.1744763432716677E-4</v>
      </c>
      <c r="AO2667" s="13">
        <f t="shared" si="3836"/>
        <v>3.8590477145447919E-4</v>
      </c>
      <c r="AP2667" s="13">
        <f t="shared" si="3837"/>
        <v>1.6079365477269974E-4</v>
      </c>
      <c r="AQ2667" s="13">
        <f t="shared" si="3838"/>
        <v>5.024801711646866E-5</v>
      </c>
      <c r="AR2667" s="13">
        <f t="shared" si="3839"/>
        <v>3.0585129484797264E-3</v>
      </c>
      <c r="AS2667" s="13">
        <f t="shared" si="3840"/>
        <v>2.6549496872639608E-3</v>
      </c>
      <c r="AT2667" s="13">
        <f t="shared" si="3841"/>
        <v>1.1523178029059316E-3</v>
      </c>
      <c r="AU2667" s="13">
        <f t="shared" si="3842"/>
        <v>3.3342410096977412E-4</v>
      </c>
      <c r="AV2667" s="13">
        <f t="shared" si="3843"/>
        <v>7.2357402723763285E-5</v>
      </c>
      <c r="AW2667" s="13">
        <f t="shared" si="3844"/>
        <v>3.7862773300080323E-7</v>
      </c>
      <c r="AX2667" s="13">
        <f t="shared" si="3845"/>
        <v>7.1463591676629014E-5</v>
      </c>
      <c r="AY2667" s="13">
        <f t="shared" si="3846"/>
        <v>8.932948959578626E-5</v>
      </c>
      <c r="AZ2667" s="13">
        <f t="shared" si="3847"/>
        <v>5.5830930997366411E-5</v>
      </c>
      <c r="BA2667" s="13">
        <f t="shared" si="3848"/>
        <v>2.3262887915569349E-5</v>
      </c>
      <c r="BB2667" s="13">
        <f t="shared" si="3849"/>
        <v>7.2696524736154202E-6</v>
      </c>
      <c r="BC2667" s="13">
        <f t="shared" si="3850"/>
        <v>1.8174131184038544E-6</v>
      </c>
      <c r="BD2667" s="13">
        <f t="shared" si="3851"/>
        <v>6.371901975999434E-4</v>
      </c>
      <c r="BE2667" s="13">
        <f t="shared" si="3852"/>
        <v>5.5311451817999214E-4</v>
      </c>
      <c r="BF2667" s="13">
        <f t="shared" si="3853"/>
        <v>2.400662089387359E-4</v>
      </c>
      <c r="BG2667" s="13">
        <f t="shared" si="3854"/>
        <v>6.9463354368702997E-5</v>
      </c>
      <c r="BH2667" s="13">
        <f t="shared" si="3855"/>
        <v>1.5074458900784028E-5</v>
      </c>
      <c r="BI2667" s="13">
        <f t="shared" si="3856"/>
        <v>2.6170842248160771E-6</v>
      </c>
      <c r="BJ2667" s="14">
        <f t="shared" si="3857"/>
        <v>0.25759663313431685</v>
      </c>
      <c r="BK2667" s="14">
        <f t="shared" si="3858"/>
        <v>0.29082006228579199</v>
      </c>
      <c r="BL2667" s="14">
        <f t="shared" si="3859"/>
        <v>0.41216853041093005</v>
      </c>
      <c r="BM2667" s="14">
        <f t="shared" si="3860"/>
        <v>0.3548861353639407</v>
      </c>
      <c r="BN2667" s="14">
        <f t="shared" si="3861"/>
        <v>0.64475910534577585</v>
      </c>
    </row>
    <row r="2668" spans="1:66" x14ac:dyDescent="0.25">
      <c r="A2668" t="s">
        <v>340</v>
      </c>
      <c r="B2668" t="s">
        <v>147</v>
      </c>
      <c r="C2668" t="s">
        <v>153</v>
      </c>
      <c r="D2668" t="s">
        <v>505</v>
      </c>
      <c r="E2668" s="10">
        <f>VLOOKUP(A2668,home!$A$2:$E$404,3,FALSE)</f>
        <v>1.4705999999999999</v>
      </c>
      <c r="F2668" s="10">
        <f>VLOOKUP(B2668,home!$B$2:$E$404,3,FALSE)</f>
        <v>1.0578000000000001</v>
      </c>
      <c r="G2668" s="10">
        <f>VLOOKUP(C2668,away!$B$2:$E$404,4,FALSE)</f>
        <v>1.2844</v>
      </c>
      <c r="H2668" s="10">
        <f>VLOOKUP(A2668,away!$A$2:$E$404,3,FALSE)</f>
        <v>1.2646999999999999</v>
      </c>
      <c r="I2668" s="10">
        <f>VLOOKUP(C2668,away!$B$2:$E$404,3,FALSE)</f>
        <v>0.43930000000000002</v>
      </c>
      <c r="J2668" s="10">
        <f>VLOOKUP(B2668,home!$B$2:$E$404,4,FALSE)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341</v>
      </c>
      <c r="B2669" t="s">
        <v>167</v>
      </c>
      <c r="C2669" t="s">
        <v>175</v>
      </c>
      <c r="D2669" t="s">
        <v>505</v>
      </c>
      <c r="E2669" s="10">
        <f>VLOOKUP(A2669,home!$A$2:$E$404,3,FALSE)</f>
        <v>1.2188000000000001</v>
      </c>
      <c r="F2669" s="10">
        <f>VLOOKUP(B2669,home!$B$2:$E$404,3,FALSE)</f>
        <v>1.0940000000000001</v>
      </c>
      <c r="G2669" s="10">
        <f>VLOOKUP(C2669,away!$B$2:$E$404,4,FALSE)</f>
        <v>0.61539999999999995</v>
      </c>
      <c r="H2669" s="10">
        <f>VLOOKUP(A2669,away!$A$2:$E$404,3,FALSE)</f>
        <v>1</v>
      </c>
      <c r="I2669" s="10">
        <f>VLOOKUP(C2669,away!$B$2:$E$404,3,FALSE)</f>
        <v>1.5</v>
      </c>
      <c r="J2669" s="10">
        <f>VLOOKUP(B2669,home!$B$2:$E$404,4,FALSE)</f>
        <v>1</v>
      </c>
      <c r="K2669" s="12">
        <f t="shared" si="3806"/>
        <v>0.82055417488000015</v>
      </c>
      <c r="L2669" s="12">
        <f t="shared" si="3807"/>
        <v>1.5</v>
      </c>
      <c r="M2669" s="13">
        <f t="shared" si="3808"/>
        <v>9.8219139939455358E-2</v>
      </c>
      <c r="N2669" s="13">
        <f t="shared" si="3809"/>
        <v>8.059412533044305E-2</v>
      </c>
      <c r="O2669" s="13">
        <f t="shared" si="3810"/>
        <v>0.14732870990918304</v>
      </c>
      <c r="P2669" s="13">
        <f t="shared" si="3811"/>
        <v>0.12089118799566458</v>
      </c>
      <c r="Q2669" s="13">
        <f t="shared" si="3812"/>
        <v>3.306592300534851E-2</v>
      </c>
      <c r="R2669" s="13">
        <f t="shared" si="3813"/>
        <v>0.11049653243188728</v>
      </c>
      <c r="S2669" s="13">
        <f t="shared" si="3814"/>
        <v>3.7199163381017079E-2</v>
      </c>
      <c r="T2669" s="13">
        <f t="shared" si="3815"/>
        <v>4.9598884508022766E-2</v>
      </c>
      <c r="U2669" s="13">
        <f t="shared" si="3816"/>
        <v>9.0668390996748449E-2</v>
      </c>
      <c r="V2669" s="13">
        <f t="shared" si="3817"/>
        <v>5.0873214690561322E-3</v>
      </c>
      <c r="W2669" s="13">
        <f t="shared" si="3818"/>
        <v>9.044127056099787E-3</v>
      </c>
      <c r="X2669" s="13">
        <f t="shared" si="3819"/>
        <v>1.3566190584149682E-2</v>
      </c>
      <c r="Y2669" s="13">
        <f t="shared" si="3820"/>
        <v>1.0174642938112263E-2</v>
      </c>
      <c r="Z2669" s="13">
        <f t="shared" si="3821"/>
        <v>5.5248266215943656E-2</v>
      </c>
      <c r="AA2669" s="13">
        <f t="shared" si="3822"/>
        <v>4.5334195498374232E-2</v>
      </c>
      <c r="AB2669" s="13">
        <f t="shared" si="3823"/>
        <v>1.8599581690508543E-2</v>
      </c>
      <c r="AC2669" s="13">
        <f t="shared" si="3824"/>
        <v>3.9135214409912481E-4</v>
      </c>
      <c r="AD2669" s="13">
        <f t="shared" si="3825"/>
        <v>1.8552990535069609E-3</v>
      </c>
      <c r="AE2669" s="13">
        <f t="shared" si="3826"/>
        <v>2.7829485802604416E-3</v>
      </c>
      <c r="AF2669" s="13">
        <f t="shared" si="3827"/>
        <v>2.0872114351953314E-3</v>
      </c>
      <c r="AG2669" s="13">
        <f t="shared" si="3828"/>
        <v>1.0436057175976659E-3</v>
      </c>
      <c r="AH2669" s="13">
        <f t="shared" si="3829"/>
        <v>2.0718099830978873E-2</v>
      </c>
      <c r="AI2669" s="13">
        <f t="shared" si="3830"/>
        <v>1.7000323311890341E-2</v>
      </c>
      <c r="AJ2669" s="13">
        <f t="shared" si="3831"/>
        <v>6.9748431339407045E-3</v>
      </c>
      <c r="AK2669" s="13">
        <f t="shared" si="3832"/>
        <v>1.9077455508960499E-3</v>
      </c>
      <c r="AL2669" s="13">
        <f t="shared" si="3833"/>
        <v>1.9267538141326565E-5</v>
      </c>
      <c r="AM2669" s="13">
        <f t="shared" si="3834"/>
        <v>3.0447467680121007E-4</v>
      </c>
      <c r="AN2669" s="13">
        <f t="shared" si="3835"/>
        <v>4.5671201520181508E-4</v>
      </c>
      <c r="AO2669" s="13">
        <f t="shared" si="3836"/>
        <v>3.4253401140136138E-4</v>
      </c>
      <c r="AP2669" s="13">
        <f t="shared" si="3837"/>
        <v>1.7126700570068072E-4</v>
      </c>
      <c r="AQ2669" s="13">
        <f t="shared" si="3838"/>
        <v>6.4225127137755282E-5</v>
      </c>
      <c r="AR2669" s="13">
        <f t="shared" si="3839"/>
        <v>6.2154299492936564E-3</v>
      </c>
      <c r="AS2669" s="13">
        <f t="shared" si="3840"/>
        <v>5.1000969935670968E-3</v>
      </c>
      <c r="AT2669" s="13">
        <f t="shared" si="3841"/>
        <v>2.0924529401822093E-3</v>
      </c>
      <c r="AU2669" s="13">
        <f t="shared" si="3842"/>
        <v>5.7232366526881445E-4</v>
      </c>
      <c r="AV2669" s="13">
        <f t="shared" si="3843"/>
        <v>1.1740564322973731E-4</v>
      </c>
      <c r="AW2669" s="13">
        <f t="shared" si="3844"/>
        <v>6.5875245256354832E-7</v>
      </c>
      <c r="AX2669" s="13">
        <f t="shared" si="3845"/>
        <v>4.1639661199078581E-5</v>
      </c>
      <c r="AY2669" s="13">
        <f t="shared" si="3846"/>
        <v>6.2459491798617868E-5</v>
      </c>
      <c r="AZ2669" s="13">
        <f t="shared" si="3847"/>
        <v>4.6844618848963408E-5</v>
      </c>
      <c r="BA2669" s="13">
        <f t="shared" si="3848"/>
        <v>2.3422309424481711E-5</v>
      </c>
      <c r="BB2669" s="13">
        <f t="shared" si="3849"/>
        <v>8.7833660341806424E-6</v>
      </c>
      <c r="BC2669" s="13">
        <f t="shared" si="3850"/>
        <v>2.6350098102541899E-6</v>
      </c>
      <c r="BD2669" s="13">
        <f t="shared" si="3851"/>
        <v>1.5538574873234161E-3</v>
      </c>
      <c r="BE2669" s="13">
        <f t="shared" si="3852"/>
        <v>1.2750242483917757E-3</v>
      </c>
      <c r="BF2669" s="13">
        <f t="shared" si="3853"/>
        <v>5.2311323504555297E-4</v>
      </c>
      <c r="BG2669" s="13">
        <f t="shared" si="3854"/>
        <v>1.4308091631720377E-4</v>
      </c>
      <c r="BH2669" s="13">
        <f t="shared" si="3855"/>
        <v>2.9351410807434366E-5</v>
      </c>
      <c r="BI2669" s="13">
        <f t="shared" si="3856"/>
        <v>4.8168845353316472E-6</v>
      </c>
      <c r="BJ2669" s="14">
        <f t="shared" si="3857"/>
        <v>0.20533795550209483</v>
      </c>
      <c r="BK2669" s="14">
        <f t="shared" si="3858"/>
        <v>0.26186989195923221</v>
      </c>
      <c r="BL2669" s="14">
        <f t="shared" si="3859"/>
        <v>0.4766553757283698</v>
      </c>
      <c r="BM2669" s="14">
        <f t="shared" si="3860"/>
        <v>0.40845407005431278</v>
      </c>
      <c r="BN2669" s="14">
        <f t="shared" si="3861"/>
        <v>0.59059561861198184</v>
      </c>
    </row>
    <row r="2670" spans="1:66" x14ac:dyDescent="0.25">
      <c r="A2670" t="s">
        <v>341</v>
      </c>
      <c r="B2670" t="s">
        <v>168</v>
      </c>
      <c r="C2670" t="s">
        <v>174</v>
      </c>
      <c r="D2670" t="s">
        <v>505</v>
      </c>
      <c r="E2670" s="10">
        <f>VLOOKUP(A2670,home!$A$2:$E$404,3,FALSE)</f>
        <v>1.2188000000000001</v>
      </c>
      <c r="F2670" s="10">
        <f>VLOOKUP(B2670,home!$B$2:$E$404,3,FALSE)</f>
        <v>1.2306999999999999</v>
      </c>
      <c r="G2670" s="10">
        <f>VLOOKUP(C2670,away!$B$2:$E$404,4,FALSE)</f>
        <v>0.61539999999999995</v>
      </c>
      <c r="H2670" s="10">
        <f>VLOOKUP(A2670,away!$A$2:$E$404,3,FALSE)</f>
        <v>1</v>
      </c>
      <c r="I2670" s="10">
        <f>VLOOKUP(C2670,away!$B$2:$E$404,3,FALSE)</f>
        <v>1.75</v>
      </c>
      <c r="J2670" s="10">
        <f>VLOOKUP(B2670,home!$B$2:$E$404,4,FALSE)</f>
        <v>0.5</v>
      </c>
      <c r="K2670" s="12">
        <f t="shared" si="3806"/>
        <v>0.92308594426399992</v>
      </c>
      <c r="L2670" s="12">
        <f t="shared" si="3807"/>
        <v>0.875</v>
      </c>
      <c r="M2670" s="13">
        <f t="shared" si="3808"/>
        <v>0.16561558249530009</v>
      </c>
      <c r="N2670" s="13">
        <f t="shared" si="3809"/>
        <v>0.15287741635250646</v>
      </c>
      <c r="O2670" s="13">
        <f t="shared" si="3810"/>
        <v>0.14491363468338755</v>
      </c>
      <c r="P2670" s="13">
        <f t="shared" si="3811"/>
        <v>0.13376773930844313</v>
      </c>
      <c r="Q2670" s="13">
        <f t="shared" si="3812"/>
        <v>7.0559497115197031E-2</v>
      </c>
      <c r="R2670" s="13">
        <f t="shared" si="3813"/>
        <v>6.339971517398206E-2</v>
      </c>
      <c r="S2670" s="13">
        <f t="shared" si="3814"/>
        <v>2.701105748941136E-2</v>
      </c>
      <c r="T2670" s="13">
        <f t="shared" si="3815"/>
        <v>6.1739559975797394E-2</v>
      </c>
      <c r="U2670" s="13">
        <f t="shared" si="3816"/>
        <v>5.8523385947443871E-2</v>
      </c>
      <c r="V2670" s="13">
        <f t="shared" si="3817"/>
        <v>2.4240929521844078E-3</v>
      </c>
      <c r="W2670" s="13">
        <f t="shared" si="3818"/>
        <v>2.1710826673791546E-2</v>
      </c>
      <c r="X2670" s="13">
        <f t="shared" si="3819"/>
        <v>1.89969733395676E-2</v>
      </c>
      <c r="Y2670" s="13">
        <f t="shared" si="3820"/>
        <v>8.3111758360608252E-3</v>
      </c>
      <c r="Z2670" s="13">
        <f t="shared" si="3821"/>
        <v>1.8491583592411435E-2</v>
      </c>
      <c r="AA2670" s="13">
        <f t="shared" si="3822"/>
        <v>1.7069320901337795E-2</v>
      </c>
      <c r="AB2670" s="13">
        <f t="shared" si="3823"/>
        <v>7.8782251010783132E-3</v>
      </c>
      <c r="AC2670" s="13">
        <f t="shared" si="3824"/>
        <v>1.2237127283012465E-4</v>
      </c>
      <c r="AD2670" s="13">
        <f t="shared" si="3825"/>
        <v>5.0102397352322255E-3</v>
      </c>
      <c r="AE2670" s="13">
        <f t="shared" si="3826"/>
        <v>4.3839597683281968E-3</v>
      </c>
      <c r="AF2670" s="13">
        <f t="shared" si="3827"/>
        <v>1.9179823986435862E-3</v>
      </c>
      <c r="AG2670" s="13">
        <f t="shared" si="3828"/>
        <v>5.5941153293771262E-4</v>
      </c>
      <c r="AH2670" s="13">
        <f t="shared" si="3829"/>
        <v>4.0450339108400015E-3</v>
      </c>
      <c r="AI2670" s="13">
        <f t="shared" si="3830"/>
        <v>3.7339139471676427E-3</v>
      </c>
      <c r="AJ2670" s="13">
        <f t="shared" si="3831"/>
        <v>1.723361740860881E-3</v>
      </c>
      <c r="AK2670" s="13">
        <f t="shared" si="3832"/>
        <v>5.3027033329033912E-4</v>
      </c>
      <c r="AL2670" s="13">
        <f t="shared" si="3833"/>
        <v>3.9535720675914121E-6</v>
      </c>
      <c r="AM2670" s="13">
        <f t="shared" si="3834"/>
        <v>9.2497637539717069E-4</v>
      </c>
      <c r="AN2670" s="13">
        <f t="shared" si="3835"/>
        <v>8.0935432847252422E-4</v>
      </c>
      <c r="AO2670" s="13">
        <f t="shared" si="3836"/>
        <v>3.5409251870672934E-4</v>
      </c>
      <c r="AP2670" s="13">
        <f t="shared" si="3837"/>
        <v>1.0327698462279608E-4</v>
      </c>
      <c r="AQ2670" s="13">
        <f t="shared" si="3838"/>
        <v>2.2591840386236638E-5</v>
      </c>
      <c r="AR2670" s="13">
        <f t="shared" si="3839"/>
        <v>7.0788093439700024E-4</v>
      </c>
      <c r="AS2670" s="13">
        <f t="shared" si="3840"/>
        <v>6.5343494075433754E-4</v>
      </c>
      <c r="AT2670" s="13">
        <f t="shared" si="3841"/>
        <v>3.0158830465065425E-4</v>
      </c>
      <c r="AU2670" s="13">
        <f t="shared" si="3842"/>
        <v>9.2797308325809355E-5</v>
      </c>
      <c r="AV2670" s="13">
        <f t="shared" si="3843"/>
        <v>2.1414972745271816E-5</v>
      </c>
      <c r="AW2670" s="13">
        <f t="shared" si="3844"/>
        <v>8.8702804293745614E-8</v>
      </c>
      <c r="AX2670" s="13">
        <f t="shared" si="3845"/>
        <v>1.4230544848423148E-4</v>
      </c>
      <c r="AY2670" s="13">
        <f t="shared" si="3846"/>
        <v>1.2451726742370255E-4</v>
      </c>
      <c r="AZ2670" s="13">
        <f t="shared" si="3847"/>
        <v>5.4476304497869862E-5</v>
      </c>
      <c r="BA2670" s="13">
        <f t="shared" si="3848"/>
        <v>1.5888922145212045E-5</v>
      </c>
      <c r="BB2670" s="13">
        <f t="shared" si="3849"/>
        <v>3.4757017192651345E-6</v>
      </c>
      <c r="BC2670" s="13">
        <f t="shared" si="3850"/>
        <v>6.0824780087139861E-7</v>
      </c>
      <c r="BD2670" s="13">
        <f t="shared" si="3851"/>
        <v>1.0323263626622919E-4</v>
      </c>
      <c r="BE2670" s="13">
        <f t="shared" si="3852"/>
        <v>9.5292595526674207E-5</v>
      </c>
      <c r="BF2670" s="13">
        <f t="shared" si="3853"/>
        <v>4.3981627761553729E-5</v>
      </c>
      <c r="BG2670" s="13">
        <f t="shared" si="3854"/>
        <v>1.3532940797513863E-5</v>
      </c>
      <c r="BH2670" s="13">
        <f t="shared" si="3855"/>
        <v>3.1230168586854724E-6</v>
      </c>
      <c r="BI2670" s="13">
        <f t="shared" si="3856"/>
        <v>5.7656259319041423E-7</v>
      </c>
      <c r="BJ2670" s="14">
        <f t="shared" si="3857"/>
        <v>0.34862260666771921</v>
      </c>
      <c r="BK2670" s="14">
        <f t="shared" si="3858"/>
        <v>0.3290693143576604</v>
      </c>
      <c r="BL2670" s="14">
        <f t="shared" si="3859"/>
        <v>0.3038537175800653</v>
      </c>
      <c r="BM2670" s="14">
        <f t="shared" si="3860"/>
        <v>0.26877920850442055</v>
      </c>
      <c r="BN2670" s="14">
        <f t="shared" si="3861"/>
        <v>0.73113358512881632</v>
      </c>
    </row>
    <row r="2671" spans="1:66" x14ac:dyDescent="0.25">
      <c r="A2671" t="s">
        <v>341</v>
      </c>
      <c r="B2671" t="s">
        <v>170</v>
      </c>
      <c r="C2671" t="s">
        <v>171</v>
      </c>
      <c r="D2671" t="s">
        <v>505</v>
      </c>
      <c r="E2671" s="10">
        <f>VLOOKUP(A2671,home!$A$2:$E$404,3,FALSE)</f>
        <v>1.2188000000000001</v>
      </c>
      <c r="F2671" s="10">
        <f>VLOOKUP(B2671,home!$B$2:$E$404,3,FALSE)</f>
        <v>1.3674999999999999</v>
      </c>
      <c r="G2671" s="10">
        <f>VLOOKUP(C2671,away!$B$2:$E$404,4,FALSE)</f>
        <v>1.2306999999999999</v>
      </c>
      <c r="H2671" s="10">
        <f>VLOOKUP(A2671,away!$A$2:$E$404,3,FALSE)</f>
        <v>1</v>
      </c>
      <c r="I2671" s="10">
        <f>VLOOKUP(C2671,away!$B$2:$E$404,3,FALSE)</f>
        <v>1</v>
      </c>
      <c r="J2671" s="10">
        <f>VLOOKUP(B2671,home!$B$2:$E$404,4,FALSE)</f>
        <v>0.66669999999999996</v>
      </c>
      <c r="K2671" s="12">
        <f t="shared" si="3806"/>
        <v>2.0512187662999999</v>
      </c>
      <c r="L2671" s="12">
        <f t="shared" si="3807"/>
        <v>0.66669999999999996</v>
      </c>
      <c r="M2671" s="13">
        <f t="shared" si="3808"/>
        <v>6.60119979536819E-2</v>
      </c>
      <c r="N2671" s="13">
        <f t="shared" si="3809"/>
        <v>0.13540504900354947</v>
      </c>
      <c r="O2671" s="13">
        <f t="shared" si="3810"/>
        <v>4.4010199035719719E-2</v>
      </c>
      <c r="P2671" s="13">
        <f t="shared" si="3811"/>
        <v>9.0274546170666423E-2</v>
      </c>
      <c r="Q2671" s="13">
        <f t="shared" si="3812"/>
        <v>0.13887268878392592</v>
      </c>
      <c r="R2671" s="13">
        <f t="shared" si="3813"/>
        <v>1.4670799848557164E-2</v>
      </c>
      <c r="S2671" s="13">
        <f t="shared" si="3814"/>
        <v>3.086368364444133E-2</v>
      </c>
      <c r="T2671" s="13">
        <f t="shared" si="3815"/>
        <v>9.2586421612243397E-2</v>
      </c>
      <c r="U2671" s="13">
        <f t="shared" si="3816"/>
        <v>3.0093019965991643E-2</v>
      </c>
      <c r="V2671" s="13">
        <f t="shared" si="3817"/>
        <v>4.6897283331095458E-3</v>
      </c>
      <c r="W2671" s="13">
        <f t="shared" si="3818"/>
        <v>9.4952755120042795E-2</v>
      </c>
      <c r="X2671" s="13">
        <f t="shared" si="3819"/>
        <v>6.3305001838532521E-2</v>
      </c>
      <c r="Y2671" s="13">
        <f t="shared" si="3820"/>
        <v>2.1102722362874811E-2</v>
      </c>
      <c r="Z2671" s="13">
        <f t="shared" si="3821"/>
        <v>3.2603407530110203E-3</v>
      </c>
      <c r="AA2671" s="13">
        <f t="shared" si="3822"/>
        <v>6.6876721371088759E-3</v>
      </c>
      <c r="AB2671" s="13">
        <f t="shared" si="3823"/>
        <v>6.8589392952496777E-3</v>
      </c>
      <c r="AC2671" s="13">
        <f t="shared" si="3824"/>
        <v>4.0083915619422498E-4</v>
      </c>
      <c r="AD2671" s="13">
        <f t="shared" si="3825"/>
        <v>4.8692218303530037E-2</v>
      </c>
      <c r="AE2671" s="13">
        <f t="shared" si="3826"/>
        <v>3.2463101942963472E-2</v>
      </c>
      <c r="AF2671" s="13">
        <f t="shared" si="3827"/>
        <v>1.0821575032686871E-2</v>
      </c>
      <c r="AG2671" s="13">
        <f t="shared" si="3828"/>
        <v>2.4049146914307787E-3</v>
      </c>
      <c r="AH2671" s="13">
        <f t="shared" si="3829"/>
        <v>5.4341729500811172E-4</v>
      </c>
      <c r="AI2671" s="13">
        <f t="shared" si="3830"/>
        <v>1.1146677534526216E-3</v>
      </c>
      <c r="AJ2671" s="13">
        <f t="shared" si="3831"/>
        <v>1.1432137070357398E-3</v>
      </c>
      <c r="AK2671" s="13">
        <f t="shared" si="3832"/>
        <v>7.8166046992103329E-4</v>
      </c>
      <c r="AL2671" s="13">
        <f t="shared" si="3833"/>
        <v>2.1926664263824637E-5</v>
      </c>
      <c r="AM2671" s="13">
        <f t="shared" si="3834"/>
        <v>1.997567839139543E-2</v>
      </c>
      <c r="AN2671" s="13">
        <f t="shared" si="3835"/>
        <v>1.3317784783543332E-2</v>
      </c>
      <c r="AO2671" s="13">
        <f t="shared" si="3836"/>
        <v>4.4394835575941689E-3</v>
      </c>
      <c r="AP2671" s="13">
        <f t="shared" si="3837"/>
        <v>9.8660122928267741E-4</v>
      </c>
      <c r="AQ2671" s="13">
        <f t="shared" si="3838"/>
        <v>1.644417598906902E-4</v>
      </c>
      <c r="AR2671" s="13">
        <f t="shared" si="3839"/>
        <v>7.2459262116381624E-5</v>
      </c>
      <c r="AS2671" s="13">
        <f t="shared" si="3840"/>
        <v>1.4862979824537258E-4</v>
      </c>
      <c r="AT2671" s="13">
        <f t="shared" si="3841"/>
        <v>1.5243611569614555E-4</v>
      </c>
      <c r="AU2671" s="13">
        <f t="shared" si="3842"/>
        <v>1.042266070592706E-4</v>
      </c>
      <c r="AV2671" s="13">
        <f t="shared" si="3843"/>
        <v>5.3447893086937965E-5</v>
      </c>
      <c r="AW2671" s="13">
        <f t="shared" si="3844"/>
        <v>8.3293766739958647E-7</v>
      </c>
      <c r="AX2671" s="13">
        <f t="shared" si="3845"/>
        <v>6.8290810643339504E-3</v>
      </c>
      <c r="AY2671" s="13">
        <f t="shared" si="3846"/>
        <v>4.5529483455914446E-3</v>
      </c>
      <c r="AZ2671" s="13">
        <f t="shared" si="3847"/>
        <v>1.5177253310029075E-3</v>
      </c>
      <c r="BA2671" s="13">
        <f t="shared" si="3848"/>
        <v>3.3728915939321282E-4</v>
      </c>
      <c r="BB2671" s="13">
        <f t="shared" si="3849"/>
        <v>5.6217670641863732E-5</v>
      </c>
      <c r="BC2671" s="13">
        <f t="shared" si="3850"/>
        <v>7.4960642033861115E-6</v>
      </c>
      <c r="BD2671" s="13">
        <f t="shared" si="3851"/>
        <v>8.0514316754986012E-6</v>
      </c>
      <c r="BE2671" s="13">
        <f t="shared" si="3852"/>
        <v>1.6515247748364979E-5</v>
      </c>
      <c r="BF2671" s="13">
        <f t="shared" si="3853"/>
        <v>1.6938193055770036E-5</v>
      </c>
      <c r="BG2671" s="13">
        <f t="shared" si="3854"/>
        <v>1.1581313154402615E-5</v>
      </c>
      <c r="BH2671" s="13">
        <f t="shared" si="3855"/>
        <v>5.9389517201769219E-6</v>
      </c>
      <c r="BI2671" s="13">
        <f t="shared" si="3856"/>
        <v>2.4364178441153134E-6</v>
      </c>
      <c r="BJ2671" s="14">
        <f t="shared" si="3857"/>
        <v>0.69279119604865302</v>
      </c>
      <c r="BK2671" s="14">
        <f t="shared" si="3858"/>
        <v>0.19681567026794872</v>
      </c>
      <c r="BL2671" s="14">
        <f t="shared" si="3859"/>
        <v>0.106496250739447</v>
      </c>
      <c r="BM2671" s="14">
        <f t="shared" si="3860"/>
        <v>0.50556606160503526</v>
      </c>
      <c r="BN2671" s="14">
        <f t="shared" si="3861"/>
        <v>0.48924528079610058</v>
      </c>
    </row>
    <row r="2672" spans="1:66" x14ac:dyDescent="0.25">
      <c r="A2672" t="s">
        <v>341</v>
      </c>
      <c r="B2672" t="s">
        <v>415</v>
      </c>
      <c r="C2672" t="s">
        <v>487</v>
      </c>
      <c r="D2672" t="s">
        <v>505</v>
      </c>
      <c r="E2672" s="10">
        <f>VLOOKUP(A2672,home!$A$2:$E$404,3,FALSE)</f>
        <v>1.2188000000000001</v>
      </c>
      <c r="F2672" s="10">
        <f>VLOOKUP(B2672,home!$B$2:$E$404,3,FALSE)</f>
        <v>0.27350000000000002</v>
      </c>
      <c r="G2672" s="10">
        <f>VLOOKUP(C2672,away!$B$2:$E$404,4,FALSE)</f>
        <v>0.27350000000000002</v>
      </c>
      <c r="H2672" s="10">
        <f>VLOOKUP(A2672,away!$A$2:$E$404,3,FALSE)</f>
        <v>1</v>
      </c>
      <c r="I2672" s="10">
        <f>VLOOKUP(C2672,away!$B$2:$E$404,3,FALSE)</f>
        <v>1</v>
      </c>
      <c r="J2672" s="10">
        <f>VLOOKUP(B2672,home!$B$2:$E$404,4,FALSE)</f>
        <v>0.33329999999999999</v>
      </c>
      <c r="K2672" s="12">
        <f t="shared" si="3806"/>
        <v>9.1168982300000034E-2</v>
      </c>
      <c r="L2672" s="12">
        <f t="shared" si="3807"/>
        <v>0.33329999999999999</v>
      </c>
      <c r="M2672" s="13">
        <f t="shared" si="3808"/>
        <v>0.65411704064873</v>
      </c>
      <c r="N2672" s="13">
        <f t="shared" si="3809"/>
        <v>5.9635184901032472E-2</v>
      </c>
      <c r="O2672" s="13">
        <f t="shared" si="3810"/>
        <v>0.21801720964822172</v>
      </c>
      <c r="P2672" s="13">
        <f t="shared" si="3811"/>
        <v>1.9876407127514123E-2</v>
      </c>
      <c r="Q2672" s="13">
        <f t="shared" si="3812"/>
        <v>2.7184395583497293E-3</v>
      </c>
      <c r="R2672" s="13">
        <f t="shared" si="3813"/>
        <v>3.6332567987876145E-2</v>
      </c>
      <c r="S2672" s="13">
        <f t="shared" si="3814"/>
        <v>1.5099421653458085E-4</v>
      </c>
      <c r="T2672" s="13">
        <f t="shared" si="3815"/>
        <v>9.0605590479796486E-4</v>
      </c>
      <c r="U2672" s="13">
        <f t="shared" si="3816"/>
        <v>3.3124032478002285E-3</v>
      </c>
      <c r="V2672" s="13">
        <f t="shared" si="3817"/>
        <v>5.0980046132363398E-7</v>
      </c>
      <c r="W2672" s="13">
        <f t="shared" si="3818"/>
        <v>8.2612455992935483E-5</v>
      </c>
      <c r="X2672" s="13">
        <f t="shared" si="3819"/>
        <v>2.7534731582445398E-5</v>
      </c>
      <c r="Y2672" s="13">
        <f t="shared" si="3820"/>
        <v>4.5886630182145256E-6</v>
      </c>
      <c r="Z2672" s="13">
        <f t="shared" si="3821"/>
        <v>4.0365483034530414E-3</v>
      </c>
      <c r="AA2672" s="13">
        <f t="shared" si="3822"/>
        <v>3.6800800083060557E-4</v>
      </c>
      <c r="AB2672" s="13">
        <f t="shared" si="3823"/>
        <v>1.6775457456991939E-5</v>
      </c>
      <c r="AC2672" s="13">
        <f t="shared" si="3824"/>
        <v>9.6819461325047343E-10</v>
      </c>
      <c r="AD2672" s="13">
        <f t="shared" si="3825"/>
        <v>1.8829233845448668E-6</v>
      </c>
      <c r="AE2672" s="13">
        <f t="shared" si="3826"/>
        <v>6.2757836406880418E-7</v>
      </c>
      <c r="AF2672" s="13">
        <f t="shared" si="3827"/>
        <v>1.045859343720662E-7</v>
      </c>
      <c r="AG2672" s="13">
        <f t="shared" si="3828"/>
        <v>1.161949730873656E-8</v>
      </c>
      <c r="AH2672" s="13">
        <f t="shared" si="3829"/>
        <v>3.3634538738522453E-4</v>
      </c>
      <c r="AI2672" s="13">
        <f t="shared" si="3830"/>
        <v>3.0664266669210195E-5</v>
      </c>
      <c r="AJ2672" s="13">
        <f t="shared" si="3831"/>
        <v>1.3978149926038525E-6</v>
      </c>
      <c r="AK2672" s="13">
        <f t="shared" si="3832"/>
        <v>4.2479123439791784E-8</v>
      </c>
      <c r="AL2672" s="13">
        <f t="shared" si="3833"/>
        <v>1.1768065416884265E-12</v>
      </c>
      <c r="AM2672" s="13">
        <f t="shared" si="3834"/>
        <v>3.4332841743565437E-8</v>
      </c>
      <c r="AN2672" s="13">
        <f t="shared" si="3835"/>
        <v>1.1443136153130361E-8</v>
      </c>
      <c r="AO2672" s="13">
        <f t="shared" si="3836"/>
        <v>1.9069986399191744E-9</v>
      </c>
      <c r="AP2672" s="13">
        <f t="shared" si="3837"/>
        <v>2.1186754889502038E-10</v>
      </c>
      <c r="AQ2672" s="13">
        <f t="shared" si="3838"/>
        <v>1.7653863511677563E-11</v>
      </c>
      <c r="AR2672" s="13">
        <f t="shared" si="3839"/>
        <v>2.2420783523099072E-5</v>
      </c>
      <c r="AS2672" s="13">
        <f t="shared" si="3840"/>
        <v>2.0440800161695518E-6</v>
      </c>
      <c r="AT2672" s="13">
        <f t="shared" si="3841"/>
        <v>9.3178347406972825E-8</v>
      </c>
      <c r="AU2672" s="13">
        <f t="shared" si="3842"/>
        <v>2.8316583684965208E-9</v>
      </c>
      <c r="AV2672" s="13">
        <f t="shared" si="3843"/>
        <v>6.4539852919276572E-11</v>
      </c>
      <c r="AW2672" s="13">
        <f t="shared" si="3844"/>
        <v>9.9331042540962479E-16</v>
      </c>
      <c r="AX2672" s="13">
        <f t="shared" si="3845"/>
        <v>5.2168170687130324E-10</v>
      </c>
      <c r="AY2672" s="13">
        <f t="shared" si="3846"/>
        <v>1.7387651290020538E-10</v>
      </c>
      <c r="AZ2672" s="13">
        <f t="shared" si="3847"/>
        <v>2.8976520874819224E-11</v>
      </c>
      <c r="BA2672" s="13">
        <f t="shared" si="3848"/>
        <v>3.2192914691924172E-12</v>
      </c>
      <c r="BB2672" s="13">
        <f t="shared" si="3849"/>
        <v>2.6824746167045805E-13</v>
      </c>
      <c r="BC2672" s="13">
        <f t="shared" si="3850"/>
        <v>1.7881375794952736E-14</v>
      </c>
      <c r="BD2672" s="13">
        <f t="shared" si="3851"/>
        <v>1.2454745247081537E-6</v>
      </c>
      <c r="BE2672" s="13">
        <f t="shared" si="3852"/>
        <v>1.1354864489821863E-7</v>
      </c>
      <c r="BF2672" s="13">
        <f t="shared" si="3853"/>
        <v>5.1760571984573424E-9</v>
      </c>
      <c r="BG2672" s="13">
        <f t="shared" si="3854"/>
        <v>1.5729862236998177E-10</v>
      </c>
      <c r="BH2672" s="13">
        <f t="shared" si="3855"/>
        <v>3.5851888296658146E-12</v>
      </c>
      <c r="BI2672" s="13">
        <f t="shared" si="3856"/>
        <v>6.5371603390792111E-14</v>
      </c>
      <c r="BJ2672" s="14">
        <f t="shared" si="3857"/>
        <v>6.3377091562492147E-2</v>
      </c>
      <c r="BK2672" s="14">
        <f t="shared" si="3858"/>
        <v>0.67414495293648791</v>
      </c>
      <c r="BL2672" s="14">
        <f t="shared" si="3859"/>
        <v>0.25844133958861709</v>
      </c>
      <c r="BM2672" s="14">
        <f t="shared" si="3860"/>
        <v>9.3030823454505109E-3</v>
      </c>
      <c r="BN2672" s="14">
        <f t="shared" si="3861"/>
        <v>0.99069684987172413</v>
      </c>
    </row>
    <row r="2673" spans="1:66" x14ac:dyDescent="0.25">
      <c r="A2673" t="s">
        <v>341</v>
      </c>
      <c r="B2673" t="s">
        <v>173</v>
      </c>
      <c r="C2673" t="s">
        <v>169</v>
      </c>
      <c r="D2673" t="s">
        <v>505</v>
      </c>
      <c r="E2673" s="10">
        <f>VLOOKUP(A2673,home!$A$2:$E$404,3,FALSE)</f>
        <v>1.2188000000000001</v>
      </c>
      <c r="F2673" s="10">
        <f>VLOOKUP(B2673,home!$B$2:$E$404,3,FALSE)</f>
        <v>1.8461000000000001</v>
      </c>
      <c r="G2673" s="10">
        <f>VLOOKUP(C2673,away!$B$2:$E$404,4,FALSE)</f>
        <v>2.0512000000000001</v>
      </c>
      <c r="H2673" s="10">
        <f>VLOOKUP(A2673,away!$A$2:$E$404,3,FALSE)</f>
        <v>1</v>
      </c>
      <c r="I2673" s="10">
        <f>VLOOKUP(C2673,away!$B$2:$E$404,3,FALSE)</f>
        <v>0.5</v>
      </c>
      <c r="J2673" s="10">
        <f>VLOOKUP(B2673,home!$B$2:$E$404,4,FALSE)</f>
        <v>0.75</v>
      </c>
      <c r="K2673" s="12">
        <f t="shared" si="3806"/>
        <v>4.6152547260160013</v>
      </c>
      <c r="L2673" s="12">
        <f t="shared" si="3807"/>
        <v>0.375</v>
      </c>
      <c r="M2673" s="13">
        <f t="shared" si="3808"/>
        <v>6.8039311332033893E-3</v>
      </c>
      <c r="N2673" s="13">
        <f t="shared" si="3809"/>
        <v>3.1401875318004355E-2</v>
      </c>
      <c r="O2673" s="13">
        <f t="shared" si="3810"/>
        <v>2.5514741749512711E-3</v>
      </c>
      <c r="P2673" s="13">
        <f t="shared" si="3811"/>
        <v>1.1775703244251633E-2</v>
      </c>
      <c r="Q2673" s="13">
        <f t="shared" si="3812"/>
        <v>7.2463826733592418E-2</v>
      </c>
      <c r="R2673" s="13">
        <f t="shared" si="3813"/>
        <v>4.7840140780336333E-4</v>
      </c>
      <c r="S2673" s="13">
        <f t="shared" si="3814"/>
        <v>5.0951128172057169E-3</v>
      </c>
      <c r="T2673" s="13">
        <f t="shared" si="3815"/>
        <v>2.7173935025097153E-2</v>
      </c>
      <c r="U2673" s="13">
        <f t="shared" si="3816"/>
        <v>2.2079443582971813E-3</v>
      </c>
      <c r="V2673" s="13">
        <f t="shared" si="3817"/>
        <v>9.7980181288305815E-4</v>
      </c>
      <c r="W2673" s="13">
        <f t="shared" si="3818"/>
        <v>0.11147967293247238</v>
      </c>
      <c r="X2673" s="13">
        <f t="shared" si="3819"/>
        <v>4.1804877349677139E-2</v>
      </c>
      <c r="Y2673" s="13">
        <f t="shared" si="3820"/>
        <v>7.8384145030644635E-3</v>
      </c>
      <c r="Z2673" s="13">
        <f t="shared" si="3821"/>
        <v>5.9800175975420423E-5</v>
      </c>
      <c r="AA2673" s="13">
        <f t="shared" si="3822"/>
        <v>2.7599304478714772E-4</v>
      </c>
      <c r="AB2673" s="13">
        <f t="shared" si="3823"/>
        <v>6.3688910215071461E-4</v>
      </c>
      <c r="AC2673" s="13">
        <f t="shared" si="3824"/>
        <v>1.0598519408127137E-4</v>
      </c>
      <c r="AD2673" s="13">
        <f t="shared" si="3825"/>
        <v>0.12862677183907778</v>
      </c>
      <c r="AE2673" s="13">
        <f t="shared" si="3826"/>
        <v>4.8235039439654168E-2</v>
      </c>
      <c r="AF2673" s="13">
        <f t="shared" si="3827"/>
        <v>9.0440698949351573E-3</v>
      </c>
      <c r="AG2673" s="13">
        <f t="shared" si="3828"/>
        <v>1.1305087368668947E-3</v>
      </c>
      <c r="AH2673" s="13">
        <f t="shared" si="3829"/>
        <v>5.6062664976956647E-6</v>
      </c>
      <c r="AI2673" s="13">
        <f t="shared" si="3830"/>
        <v>2.5874347948795095E-5</v>
      </c>
      <c r="AJ2673" s="13">
        <f t="shared" si="3831"/>
        <v>5.9708353326629495E-5</v>
      </c>
      <c r="AK2673" s="13">
        <f t="shared" si="3832"/>
        <v>9.1856419957786695E-5</v>
      </c>
      <c r="AL2673" s="13">
        <f t="shared" si="3833"/>
        <v>7.3372300180696643E-6</v>
      </c>
      <c r="AM2673" s="13">
        <f t="shared" si="3834"/>
        <v>0.11872906332449713</v>
      </c>
      <c r="AN2673" s="13">
        <f t="shared" si="3835"/>
        <v>4.452339874668642E-2</v>
      </c>
      <c r="AO2673" s="13">
        <f t="shared" si="3836"/>
        <v>8.348137265003705E-3</v>
      </c>
      <c r="AP2673" s="13">
        <f t="shared" si="3837"/>
        <v>1.0435171581254631E-3</v>
      </c>
      <c r="AQ2673" s="13">
        <f t="shared" si="3838"/>
        <v>9.7829733574262168E-5</v>
      </c>
      <c r="AR2673" s="13">
        <f t="shared" si="3839"/>
        <v>4.2046998732717496E-7</v>
      </c>
      <c r="AS2673" s="13">
        <f t="shared" si="3840"/>
        <v>1.9405760961596325E-6</v>
      </c>
      <c r="AT2673" s="13">
        <f t="shared" si="3841"/>
        <v>4.4781264994972135E-6</v>
      </c>
      <c r="AU2673" s="13">
        <f t="shared" si="3842"/>
        <v>6.8892314968340038E-6</v>
      </c>
      <c r="AV2673" s="13">
        <f t="shared" si="3843"/>
        <v>7.9488895560953556E-6</v>
      </c>
      <c r="AW2673" s="13">
        <f t="shared" si="3844"/>
        <v>3.5274151579960912E-7</v>
      </c>
      <c r="AX2673" s="13">
        <f t="shared" si="3845"/>
        <v>9.1327478437306403E-2</v>
      </c>
      <c r="AY2673" s="13">
        <f t="shared" si="3846"/>
        <v>3.4247804413989898E-2</v>
      </c>
      <c r="AZ2673" s="13">
        <f t="shared" si="3847"/>
        <v>6.4214633276231062E-3</v>
      </c>
      <c r="BA2673" s="13">
        <f t="shared" si="3848"/>
        <v>8.0268291595288839E-4</v>
      </c>
      <c r="BB2673" s="13">
        <f t="shared" si="3849"/>
        <v>7.5251523370583283E-5</v>
      </c>
      <c r="BC2673" s="13">
        <f t="shared" si="3850"/>
        <v>5.6438642527937476E-6</v>
      </c>
      <c r="BD2673" s="13">
        <f t="shared" si="3851"/>
        <v>2.6279374207948425E-8</v>
      </c>
      <c r="BE2673" s="13">
        <f t="shared" si="3852"/>
        <v>1.21286006009977E-7</v>
      </c>
      <c r="BF2673" s="13">
        <f t="shared" si="3853"/>
        <v>2.7988290621857574E-7</v>
      </c>
      <c r="BG2673" s="13">
        <f t="shared" si="3854"/>
        <v>4.3057696855212508E-7</v>
      </c>
      <c r="BH2673" s="13">
        <f t="shared" si="3855"/>
        <v>4.9680559725595952E-7</v>
      </c>
      <c r="BI2673" s="13">
        <f t="shared" si="3856"/>
        <v>4.5857687612935386E-7</v>
      </c>
      <c r="BJ2673" s="14">
        <f t="shared" si="3857"/>
        <v>0.78482126248282458</v>
      </c>
      <c r="BK2673" s="14">
        <f t="shared" si="3858"/>
        <v>5.9015675845633039E-2</v>
      </c>
      <c r="BL2673" s="14">
        <f t="shared" si="3859"/>
        <v>6.3572381770848714E-3</v>
      </c>
      <c r="BM2673" s="14">
        <f t="shared" si="3860"/>
        <v>0.69053131299723736</v>
      </c>
      <c r="BN2673" s="14">
        <f t="shared" si="3861"/>
        <v>0.12547521201180642</v>
      </c>
    </row>
    <row r="2674" spans="1:66" x14ac:dyDescent="0.25">
      <c r="A2674" t="s">
        <v>343</v>
      </c>
      <c r="B2674" t="s">
        <v>202</v>
      </c>
      <c r="C2674" t="s">
        <v>211</v>
      </c>
      <c r="D2674" t="s">
        <v>505</v>
      </c>
      <c r="E2674" s="10">
        <f>VLOOKUP(A2674,home!$A$2:$E$404,3,FALSE)</f>
        <v>1.3976999999999999</v>
      </c>
      <c r="F2674" s="10">
        <f>VLOOKUP(B2674,home!$B$2:$E$404,3,FALSE)</f>
        <v>1.2358</v>
      </c>
      <c r="G2674" s="10">
        <f>VLOOKUP(C2674,away!$B$2:$E$404,4,FALSE)</f>
        <v>0.85860000000000003</v>
      </c>
      <c r="H2674" s="10">
        <f>VLOOKUP(A2674,away!$A$2:$E$404,3,FALSE)</f>
        <v>1.0585</v>
      </c>
      <c r="I2674" s="10">
        <f>VLOOKUP(C2674,away!$B$2:$E$404,3,FALSE)</f>
        <v>0.70850000000000002</v>
      </c>
      <c r="J2674" s="10">
        <f>VLOOKUP(B2674,home!$B$2:$E$404,4,FALSE)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345</v>
      </c>
      <c r="B2675" t="s">
        <v>231</v>
      </c>
      <c r="C2675" t="s">
        <v>319</v>
      </c>
      <c r="D2675" t="s">
        <v>505</v>
      </c>
      <c r="E2675" s="10">
        <f>VLOOKUP(A2675,home!$A$2:$E$404,3,FALSE)</f>
        <v>1.5690999999999999</v>
      </c>
      <c r="F2675" s="10">
        <f>VLOOKUP(B2675,home!$B$2:$E$404,3,FALSE)</f>
        <v>1.0428999999999999</v>
      </c>
      <c r="G2675" s="10">
        <f>VLOOKUP(C2675,away!$B$2:$E$404,4,FALSE)</f>
        <v>1.2109000000000001</v>
      </c>
      <c r="H2675" s="10">
        <f>VLOOKUP(A2675,away!$A$2:$E$404,3,FALSE)</f>
        <v>1.1701999999999999</v>
      </c>
      <c r="I2675" s="10">
        <f>VLOOKUP(C2675,away!$B$2:$E$404,3,FALSE)</f>
        <v>0.51270000000000004</v>
      </c>
      <c r="J2675" s="10">
        <f>VLOOKUP(B2675,home!$B$2:$E$404,4,FALSE)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347</v>
      </c>
      <c r="B2676" t="s">
        <v>272</v>
      </c>
      <c r="C2676" t="s">
        <v>267</v>
      </c>
      <c r="D2676" t="s">
        <v>505</v>
      </c>
      <c r="E2676" s="10">
        <f>VLOOKUP(A2676,home!$A$2:$E$404,3,FALSE)</f>
        <v>1.5417000000000001</v>
      </c>
      <c r="F2676" s="10">
        <f>VLOOKUP(B2676,home!$B$2:$E$404,3,FALSE)</f>
        <v>2.0179999999999998</v>
      </c>
      <c r="G2676" s="10">
        <f>VLOOKUP(C2676,away!$B$2:$E$404,4,FALSE)</f>
        <v>1.1531</v>
      </c>
      <c r="H2676" s="10">
        <f>VLOOKUP(A2676,away!$A$2:$E$404,3,FALSE)</f>
        <v>1.125</v>
      </c>
      <c r="I2676" s="10">
        <f>VLOOKUP(C2676,away!$B$2:$E$404,3,FALSE)</f>
        <v>0.88890000000000002</v>
      </c>
      <c r="J2676" s="10">
        <f>VLOOKUP(B2676,home!$B$2:$E$404,4,FALSE)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289</v>
      </c>
      <c r="B2677" t="s">
        <v>299</v>
      </c>
      <c r="C2677" t="s">
        <v>311</v>
      </c>
      <c r="D2677" t="s">
        <v>505</v>
      </c>
      <c r="E2677" s="10">
        <f>VLOOKUP(A2677,home!$A$2:$E$404,3,FALSE)</f>
        <v>1.6667000000000001</v>
      </c>
      <c r="F2677" s="10">
        <f>VLOOKUP(B2677,home!$B$2:$E$404,3,FALSE)</f>
        <v>0.6</v>
      </c>
      <c r="G2677" s="10">
        <f>VLOOKUP(C2677,away!$B$2:$E$404,4,FALSE)</f>
        <v>0.6</v>
      </c>
      <c r="H2677" s="10">
        <f>VLOOKUP(A2677,away!$A$2:$E$404,3,FALSE)</f>
        <v>0.93330000000000002</v>
      </c>
      <c r="I2677" s="10">
        <f>VLOOKUP(C2677,away!$B$2:$E$404,3,FALSE)</f>
        <v>1.0714999999999999</v>
      </c>
      <c r="J2677" s="10">
        <f>VLOOKUP(B2677,home!$B$2:$E$404,4,FALSE)</f>
        <v>0.71430000000000005</v>
      </c>
      <c r="K2677" s="12">
        <f t="shared" si="3806"/>
        <v>0.60001199999999988</v>
      </c>
      <c r="L2677" s="12">
        <f t="shared" si="3807"/>
        <v>0.71432210758500003</v>
      </c>
      <c r="M2677" s="13">
        <f t="shared" si="3808"/>
        <v>0.26865315779038135</v>
      </c>
      <c r="N2677" s="13">
        <f t="shared" si="3809"/>
        <v>0.16119511851212223</v>
      </c>
      <c r="O2677" s="13">
        <f t="shared" si="3810"/>
        <v>0.19190488988219076</v>
      </c>
      <c r="P2677" s="13">
        <f t="shared" si="3811"/>
        <v>0.115145236787993</v>
      </c>
      <c r="Q2677" s="13">
        <f t="shared" si="3812"/>
        <v>4.8359502724347733E-2</v>
      </c>
      <c r="R2677" s="13">
        <f t="shared" si="3813"/>
        <v>6.8540952698256927E-2</v>
      </c>
      <c r="S2677" s="13">
        <f t="shared" si="3814"/>
        <v>1.2337864985480616E-2</v>
      </c>
      <c r="T2677" s="13">
        <f t="shared" si="3815"/>
        <v>3.4544261907818619E-2</v>
      </c>
      <c r="U2677" s="13">
        <f t="shared" si="3816"/>
        <v>4.1125394110386522E-2</v>
      </c>
      <c r="V2677" s="13">
        <f t="shared" si="3817"/>
        <v>5.8755906558147198E-4</v>
      </c>
      <c r="W2677" s="13">
        <f t="shared" si="3818"/>
        <v>9.6720939828804434E-3</v>
      </c>
      <c r="X2677" s="13">
        <f t="shared" si="3819"/>
        <v>6.9089905586113554E-3</v>
      </c>
      <c r="Y2677" s="13">
        <f t="shared" si="3820"/>
        <v>2.4676223485560651E-3</v>
      </c>
      <c r="Z2677" s="13">
        <f t="shared" si="3821"/>
        <v>1.6320105929100895E-2</v>
      </c>
      <c r="AA2677" s="13">
        <f t="shared" si="3822"/>
        <v>9.7922593987316807E-3</v>
      </c>
      <c r="AB2677" s="13">
        <f t="shared" si="3823"/>
        <v>2.9377365731758963E-3</v>
      </c>
      <c r="AC2677" s="13">
        <f t="shared" si="3824"/>
        <v>1.5739305906953671E-5</v>
      </c>
      <c r="AD2677" s="13">
        <f t="shared" si="3825"/>
        <v>1.4508431137140146E-3</v>
      </c>
      <c r="AE2677" s="13">
        <f t="shared" si="3826"/>
        <v>1.0363693107633787E-3</v>
      </c>
      <c r="AF2677" s="13">
        <f t="shared" si="3827"/>
        <v>3.7015075515045532E-4</v>
      </c>
      <c r="AG2677" s="13">
        <f t="shared" si="3828"/>
        <v>8.8135622514417505E-5</v>
      </c>
      <c r="AH2677" s="13">
        <f t="shared" si="3829"/>
        <v>2.914453115821451E-3</v>
      </c>
      <c r="AI2677" s="13">
        <f t="shared" si="3830"/>
        <v>1.7487068429302599E-3</v>
      </c>
      <c r="AJ2677" s="13">
        <f t="shared" si="3831"/>
        <v>5.2462254512013543E-4</v>
      </c>
      <c r="AK2677" s="13">
        <f t="shared" si="3832"/>
        <v>1.0492660751420756E-4</v>
      </c>
      <c r="AL2677" s="13">
        <f t="shared" si="3833"/>
        <v>2.6983581662552499E-7</v>
      </c>
      <c r="AM2677" s="13">
        <f t="shared" si="3834"/>
        <v>1.741046556691547E-4</v>
      </c>
      <c r="AN2677" s="13">
        <f t="shared" si="3835"/>
        <v>1.243668045779513E-4</v>
      </c>
      <c r="AO2677" s="13">
        <f t="shared" si="3836"/>
        <v>4.4418978979867001E-5</v>
      </c>
      <c r="AP2677" s="13">
        <f t="shared" si="3837"/>
        <v>1.0576486227224136E-5</v>
      </c>
      <c r="AQ2677" s="13">
        <f t="shared" si="3838"/>
        <v>1.8887544831686176E-6</v>
      </c>
      <c r="AR2677" s="13">
        <f t="shared" si="3839"/>
        <v>4.1637165843025001E-4</v>
      </c>
      <c r="AS2677" s="13">
        <f t="shared" si="3840"/>
        <v>2.4982799151805109E-4</v>
      </c>
      <c r="AT2677" s="13">
        <f t="shared" si="3841"/>
        <v>7.4949896423364415E-5</v>
      </c>
      <c r="AU2677" s="13">
        <f t="shared" si="3842"/>
        <v>1.4990279084258576E-5</v>
      </c>
      <c r="AV2677" s="13">
        <f t="shared" si="3843"/>
        <v>2.2485868334760384E-6</v>
      </c>
      <c r="AW2677" s="13">
        <f t="shared" si="3844"/>
        <v>3.2125590704608171E-9</v>
      </c>
      <c r="AX2677" s="13">
        <f t="shared" si="3845"/>
        <v>1.7410813776226798E-5</v>
      </c>
      <c r="AY2677" s="13">
        <f t="shared" si="3846"/>
        <v>1.2436929191404278E-5</v>
      </c>
      <c r="AZ2677" s="13">
        <f t="shared" si="3847"/>
        <v>4.4419867359446576E-6</v>
      </c>
      <c r="BA2677" s="13">
        <f t="shared" si="3848"/>
        <v>1.0576697756948675E-6</v>
      </c>
      <c r="BB2677" s="13">
        <f t="shared" si="3849"/>
        <v>1.8887922582582798E-7</v>
      </c>
      <c r="BC2677" s="13">
        <f t="shared" si="3850"/>
        <v>2.6984121334185733E-8</v>
      </c>
      <c r="BD2677" s="13">
        <f t="shared" si="3851"/>
        <v>4.9570580098092956E-5</v>
      </c>
      <c r="BE2677" s="13">
        <f t="shared" si="3852"/>
        <v>2.974294290581694E-5</v>
      </c>
      <c r="BF2677" s="13">
        <f t="shared" si="3853"/>
        <v>8.9230613294025151E-6</v>
      </c>
      <c r="BG2677" s="13">
        <f t="shared" si="3854"/>
        <v>1.7846479581258205E-6</v>
      </c>
      <c r="BH2677" s="13">
        <f t="shared" si="3855"/>
        <v>2.6770254766274735E-7</v>
      </c>
      <c r="BI2677" s="13">
        <f t="shared" si="3856"/>
        <v>3.2124948205644076E-8</v>
      </c>
      <c r="BJ2677" s="14">
        <f t="shared" si="3857"/>
        <v>0.26648400777924247</v>
      </c>
      <c r="BK2677" s="14">
        <f t="shared" si="3858"/>
        <v>0.39675226470035141</v>
      </c>
      <c r="BL2677" s="14">
        <f t="shared" si="3859"/>
        <v>0.32044265124620452</v>
      </c>
      <c r="BM2677" s="14">
        <f t="shared" si="3860"/>
        <v>0.14618773754297504</v>
      </c>
      <c r="BN2677" s="14">
        <f t="shared" si="3861"/>
        <v>0.85379885839529202</v>
      </c>
    </row>
    <row r="2678" spans="1:66" s="15" customFormat="1" x14ac:dyDescent="0.25">
      <c r="A2678" s="15" t="s">
        <v>289</v>
      </c>
      <c r="B2678" s="15" t="s">
        <v>313</v>
      </c>
      <c r="C2678" s="15" t="s">
        <v>304</v>
      </c>
      <c r="D2678" s="15" t="s">
        <v>505</v>
      </c>
      <c r="E2678" s="15">
        <f>VLOOKUP(A2678,home!$A$2:$E$404,3,FALSE)</f>
        <v>1.6667000000000001</v>
      </c>
      <c r="F2678" s="15">
        <f>VLOOKUP(B2678,home!$B$2:$E$404,3,FALSE)</f>
        <v>0.9</v>
      </c>
      <c r="G2678" s="15">
        <f>VLOOKUP(C2678,away!$B$2:$E$404,4,FALSE)</f>
        <v>0.75</v>
      </c>
      <c r="H2678" s="15">
        <f>VLOOKUP(A2678,away!$A$2:$E$404,3,FALSE)</f>
        <v>0.93330000000000002</v>
      </c>
      <c r="I2678" s="15">
        <f>VLOOKUP(C2678,away!$B$2:$E$404,3,FALSE)</f>
        <v>0.80359999999999998</v>
      </c>
      <c r="J2678" s="15">
        <f>VLOOKUP(B2678,home!$B$2:$E$404,4,FALSE)</f>
        <v>1.6072</v>
      </c>
      <c r="K2678" s="16">
        <f t="shared" si="3806"/>
        <v>1.1250225</v>
      </c>
      <c r="L2678" s="16">
        <f t="shared" si="3807"/>
        <v>1.2053998071359999</v>
      </c>
      <c r="M2678" s="17">
        <f t="shared" si="3808"/>
        <v>9.7254667076036375E-2</v>
      </c>
      <c r="N2678" s="17">
        <f t="shared" si="3809"/>
        <v>0.10941368869055013</v>
      </c>
      <c r="O2678" s="17">
        <f t="shared" si="3810"/>
        <v>0.11723075693653012</v>
      </c>
      <c r="P2678" s="17">
        <f t="shared" si="3811"/>
        <v>0.13188723924562745</v>
      </c>
      <c r="Q2678" s="17">
        <f t="shared" si="3812"/>
        <v>6.154643079243223E-2</v>
      </c>
      <c r="R2678" s="17">
        <f t="shared" si="3813"/>
        <v>7.0654965900850353E-2</v>
      </c>
      <c r="S2678" s="17">
        <f t="shared" si="3814"/>
        <v>4.471313408084078E-2</v>
      </c>
      <c r="T2678" s="17">
        <f t="shared" si="3815"/>
        <v>7.4188055807106981E-2</v>
      </c>
      <c r="U2678" s="17">
        <f t="shared" si="3816"/>
        <v>7.9488426375189422E-2</v>
      </c>
      <c r="V2678" s="17">
        <f t="shared" si="3817"/>
        <v>6.7372851426944387E-3</v>
      </c>
      <c r="W2678" s="17">
        <f t="shared" si="3818"/>
        <v>2.3080373145393018E-2</v>
      </c>
      <c r="X2678" s="17">
        <f t="shared" si="3819"/>
        <v>2.7821077338083654E-2</v>
      </c>
      <c r="Y2678" s="17">
        <f t="shared" si="3820"/>
        <v>1.6767760628820891E-2</v>
      </c>
      <c r="Z2678" s="17">
        <f t="shared" si="3821"/>
        <v>2.8389160756695227E-2</v>
      </c>
      <c r="AA2678" s="17">
        <f t="shared" si="3822"/>
        <v>3.1938444607399155E-2</v>
      </c>
      <c r="AB2678" s="17">
        <f t="shared" si="3823"/>
        <v>1.7965734399163866E-2</v>
      </c>
      <c r="AC2678" s="17">
        <f t="shared" si="3824"/>
        <v>5.7102782583293133E-4</v>
      </c>
      <c r="AD2678" s="17">
        <f t="shared" si="3825"/>
        <v>6.4914847742407345E-3</v>
      </c>
      <c r="AE2678" s="17">
        <f t="shared" si="3826"/>
        <v>7.8248344948960609E-3</v>
      </c>
      <c r="AF2678" s="17">
        <f t="shared" si="3827"/>
        <v>4.7160269955094161E-3</v>
      </c>
      <c r="AG2678" s="17">
        <f t="shared" si="3828"/>
        <v>1.8948993436117402E-3</v>
      </c>
      <c r="AH2678" s="17">
        <f t="shared" si="3829"/>
        <v>8.5550722252183357E-3</v>
      </c>
      <c r="AI2678" s="17">
        <f t="shared" si="3830"/>
        <v>9.6246487424956947E-3</v>
      </c>
      <c r="AJ2678" s="17">
        <f t="shared" si="3831"/>
        <v>5.4139731949521827E-3</v>
      </c>
      <c r="AK2678" s="17">
        <f t="shared" si="3832"/>
        <v>2.0302805529060297E-3</v>
      </c>
      <c r="AL2678" s="17">
        <f t="shared" si="3833"/>
        <v>3.0974876885921722E-5</v>
      </c>
      <c r="AM2678" s="17">
        <f t="shared" si="3834"/>
        <v>1.4606132858856497E-3</v>
      </c>
      <c r="AN2678" s="17">
        <f t="shared" si="3835"/>
        <v>1.7606229731068411E-3</v>
      </c>
      <c r="AO2678" s="17">
        <f t="shared" si="3836"/>
        <v>1.0611272961110988E-3</v>
      </c>
      <c r="AP2678" s="17">
        <f t="shared" si="3837"/>
        <v>4.2636087935968791E-4</v>
      </c>
      <c r="AQ2678" s="17">
        <f t="shared" si="3838"/>
        <v>1.2848383043762585E-4</v>
      </c>
      <c r="AR2678" s="17">
        <f t="shared" si="3839"/>
        <v>2.0624564820625451E-3</v>
      </c>
      <c r="AS2678" s="17">
        <f t="shared" si="3840"/>
        <v>2.3203099475912095E-3</v>
      </c>
      <c r="AT2678" s="17">
        <f t="shared" si="3841"/>
        <v>1.305200449006966E-3</v>
      </c>
      <c r="AU2678" s="17">
        <f t="shared" si="3842"/>
        <v>4.8945995738097954E-4</v>
      </c>
      <c r="AV2678" s="17">
        <f t="shared" si="3843"/>
        <v>1.3766336622566088E-4</v>
      </c>
      <c r="AW2678" s="17">
        <f t="shared" si="3844"/>
        <v>1.1668080427051204E-6</v>
      </c>
      <c r="AX2678" s="17">
        <f t="shared" si="3845"/>
        <v>2.7387046840338119E-4</v>
      </c>
      <c r="AY2678" s="17">
        <f t="shared" si="3846"/>
        <v>3.3012340979368161E-4</v>
      </c>
      <c r="AZ2678" s="17">
        <f t="shared" si="3847"/>
        <v>1.9896534724819128E-4</v>
      </c>
      <c r="BA2678" s="17">
        <f t="shared" si="3848"/>
        <v>7.9944263733239016E-5</v>
      </c>
      <c r="BB2678" s="17">
        <f t="shared" si="3849"/>
        <v>2.409120002141897E-5</v>
      </c>
      <c r="BC2678" s="17">
        <f t="shared" si="3850"/>
        <v>5.8079055718986409E-6</v>
      </c>
      <c r="BD2678" s="17">
        <f t="shared" si="3851"/>
        <v>4.1434744095076415E-4</v>
      </c>
      <c r="BE2678" s="17">
        <f t="shared" si="3852"/>
        <v>4.6615019388703108E-4</v>
      </c>
      <c r="BF2678" s="17">
        <f t="shared" si="3853"/>
        <v>2.622147282511363E-4</v>
      </c>
      <c r="BG2678" s="17">
        <f t="shared" si="3854"/>
        <v>9.8332489704637931E-5</v>
      </c>
      <c r="BH2678" s="17">
        <f t="shared" si="3855"/>
        <v>2.7656565849684028E-5</v>
      </c>
      <c r="BI2678" s="17">
        <f t="shared" si="3856"/>
        <v>6.2228517707252316E-6</v>
      </c>
      <c r="BJ2678" s="18">
        <f t="shared" si="3857"/>
        <v>0.33949464287031755</v>
      </c>
      <c r="BK2678" s="18">
        <f t="shared" si="3858"/>
        <v>0.28152445165771151</v>
      </c>
      <c r="BL2678" s="18">
        <f t="shared" si="3859"/>
        <v>0.35049231740738646</v>
      </c>
      <c r="BM2678" s="18">
        <f t="shared" si="3860"/>
        <v>0.41158386744833314</v>
      </c>
      <c r="BN2678" s="18">
        <f t="shared" si="3861"/>
        <v>0.58798774864202663</v>
      </c>
    </row>
    <row r="2679" spans="1:66" x14ac:dyDescent="0.25">
      <c r="A2679" t="s">
        <v>346</v>
      </c>
      <c r="B2679" t="s">
        <v>248</v>
      </c>
      <c r="C2679" t="s">
        <v>258</v>
      </c>
      <c r="D2679" s="7" t="s">
        <v>501</v>
      </c>
      <c r="E2679" s="10">
        <f>VLOOKUP(A2679,home!$A$2:$E$404,3,FALSE)</f>
        <v>1.254</v>
      </c>
      <c r="F2679" s="10">
        <f>VLOOKUP(B2679,home!$B$2:$E$404,3,FALSE)</f>
        <v>0.54820000000000002</v>
      </c>
      <c r="G2679" s="10">
        <f>VLOOKUP(C2679,away!$B$2:$E$404,4,FALSE)</f>
        <v>0.58479999999999999</v>
      </c>
      <c r="H2679" s="10">
        <f>VLOOKUP(A2679,away!$A$2:$E$404,3,FALSE)</f>
        <v>0.9476</v>
      </c>
      <c r="I2679" s="10">
        <f>VLOOKUP(C2679,away!$B$2:$E$404,3,FALSE)</f>
        <v>0.84419999999999995</v>
      </c>
      <c r="J2679" s="10">
        <f>VLOOKUP(B2679,home!$B$2:$E$404,4,FALSE)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346</v>
      </c>
      <c r="B2680" t="s">
        <v>249</v>
      </c>
      <c r="C2680" t="s">
        <v>256</v>
      </c>
      <c r="D2680" s="7" t="s">
        <v>501</v>
      </c>
      <c r="E2680" s="10">
        <f>VLOOKUP(A2680,home!$A$2:$E$404,3,FALSE)</f>
        <v>1.254</v>
      </c>
      <c r="F2680" s="10">
        <f>VLOOKUP(B2680,home!$B$2:$E$404,3,FALSE)</f>
        <v>0.90380000000000005</v>
      </c>
      <c r="G2680" s="10">
        <f>VLOOKUP(C2680,away!$B$2:$E$404,4,FALSE)</f>
        <v>0.7974</v>
      </c>
      <c r="H2680" s="10">
        <f>VLOOKUP(A2680,away!$A$2:$E$404,3,FALSE)</f>
        <v>0.9476</v>
      </c>
      <c r="I2680" s="10">
        <f>VLOOKUP(C2680,away!$B$2:$E$404,3,FALSE)</f>
        <v>0.9849</v>
      </c>
      <c r="J2680" s="10">
        <f>VLOOKUP(B2680,home!$B$2:$E$404,4,FALSE)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346</v>
      </c>
      <c r="B2681" t="s">
        <v>324</v>
      </c>
      <c r="C2681" t="s">
        <v>322</v>
      </c>
      <c r="D2681" s="7" t="s">
        <v>501</v>
      </c>
      <c r="E2681" s="10">
        <f>VLOOKUP(A2681,home!$A$2:$E$404,3,FALSE)</f>
        <v>1.254</v>
      </c>
      <c r="F2681" s="10">
        <f>VLOOKUP(B2681,home!$B$2:$E$404,3,FALSE)</f>
        <v>0.74429999999999996</v>
      </c>
      <c r="G2681" s="10">
        <f>VLOOKUP(C2681,away!$B$2:$E$404,4,FALSE)</f>
        <v>1.1164000000000001</v>
      </c>
      <c r="H2681" s="10">
        <f>VLOOKUP(A2681,away!$A$2:$E$404,3,FALSE)</f>
        <v>0.9476</v>
      </c>
      <c r="I2681" s="10">
        <f>VLOOKUP(C2681,away!$B$2:$E$404,3,FALSE)</f>
        <v>1.4071</v>
      </c>
      <c r="J2681" s="10">
        <f>VLOOKUP(B2681,home!$B$2:$E$404,4,FALSE)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356</v>
      </c>
      <c r="B2682" t="s">
        <v>336</v>
      </c>
      <c r="C2682" t="s">
        <v>328</v>
      </c>
      <c r="D2682" s="7" t="s">
        <v>501</v>
      </c>
      <c r="E2682" s="10">
        <f>VLOOKUP(A2682,home!$A$2:$E$404,3,FALSE)</f>
        <v>1.6769000000000001</v>
      </c>
      <c r="F2682" s="10">
        <f>VLOOKUP(B2682,home!$B$2:$E$404,3,FALSE)</f>
        <v>0.99390000000000001</v>
      </c>
      <c r="G2682" s="10">
        <f>VLOOKUP(C2682,away!$B$2:$E$404,4,FALSE)</f>
        <v>0.87160000000000004</v>
      </c>
      <c r="H2682" s="10">
        <f>VLOOKUP(A2682,away!$A$2:$E$404,3,FALSE)</f>
        <v>1.5230999999999999</v>
      </c>
      <c r="I2682" s="10">
        <f>VLOOKUP(C2682,away!$B$2:$E$404,3,FALSE)</f>
        <v>1.5656000000000001</v>
      </c>
      <c r="J2682" s="10">
        <f>VLOOKUP(B2682,home!$B$2:$E$404,4,FALSE)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337</v>
      </c>
      <c r="B2683" t="s">
        <v>74</v>
      </c>
      <c r="C2683" t="s">
        <v>87</v>
      </c>
      <c r="D2683" s="7" t="s">
        <v>502</v>
      </c>
      <c r="E2683" s="10">
        <f>VLOOKUP(A2683,home!$A$2:$E$404,3,FALSE)</f>
        <v>1.2959000000000001</v>
      </c>
      <c r="F2683" s="10">
        <f>VLOOKUP(B2683,home!$B$2:$E$404,3,FALSE)</f>
        <v>0.57869999999999999</v>
      </c>
      <c r="G2683" s="10">
        <f>VLOOKUP(C2683,away!$B$2:$E$404,4,FALSE)</f>
        <v>1.7362</v>
      </c>
      <c r="H2683" s="10">
        <f>VLOOKUP(A2683,away!$A$2:$E$404,3,FALSE)</f>
        <v>1</v>
      </c>
      <c r="I2683" s="10">
        <f>VLOOKUP(C2683,away!$B$2:$E$404,3,FALSE)</f>
        <v>1</v>
      </c>
      <c r="J2683" s="10">
        <f>VLOOKUP(B2683,home!$B$2:$E$404,4,FALSE)</f>
        <v>1.75</v>
      </c>
      <c r="K2683" s="12">
        <f t="shared" si="3862"/>
        <v>1.302041192346</v>
      </c>
      <c r="L2683" s="12">
        <f t="shared" si="3863"/>
        <v>1.75</v>
      </c>
      <c r="M2683" s="13">
        <f t="shared" si="3864"/>
        <v>4.7262354309744091E-2</v>
      </c>
      <c r="N2683" s="13">
        <f t="shared" si="3865"/>
        <v>6.1537532158538313E-2</v>
      </c>
      <c r="O2683" s="13">
        <f t="shared" si="3866"/>
        <v>8.2709120042052151E-2</v>
      </c>
      <c r="P2683" s="13">
        <f t="shared" si="3867"/>
        <v>0.10769068127744204</v>
      </c>
      <c r="Q2683" s="13">
        <f t="shared" si="3868"/>
        <v>4.0062200872866785E-2</v>
      </c>
      <c r="R2683" s="13">
        <f t="shared" si="3869"/>
        <v>7.2370480036795651E-2</v>
      </c>
      <c r="S2683" s="13">
        <f t="shared" si="3870"/>
        <v>6.1345245086577273E-2</v>
      </c>
      <c r="T2683" s="13">
        <f t="shared" si="3871"/>
        <v>7.0108851527516863E-2</v>
      </c>
      <c r="U2683" s="13">
        <f t="shared" si="3872"/>
        <v>9.4229346117761806E-2</v>
      </c>
      <c r="V2683" s="13">
        <f t="shared" si="3873"/>
        <v>1.5531062566694245E-2</v>
      </c>
      <c r="W2683" s="13">
        <f t="shared" si="3874"/>
        <v>1.7387545264170811E-2</v>
      </c>
      <c r="X2683" s="13">
        <f t="shared" si="3875"/>
        <v>3.0428204212298915E-2</v>
      </c>
      <c r="Y2683" s="13">
        <f t="shared" si="3876"/>
        <v>2.6624678685761557E-2</v>
      </c>
      <c r="Z2683" s="13">
        <f t="shared" si="3877"/>
        <v>4.2216113354797476E-2</v>
      </c>
      <c r="AA2683" s="13">
        <f t="shared" si="3878"/>
        <v>5.4967118568694399E-2</v>
      </c>
      <c r="AB2683" s="13">
        <f t="shared" si="3879"/>
        <v>3.5784726300503417E-2</v>
      </c>
      <c r="AC2683" s="13">
        <f t="shared" si="3880"/>
        <v>2.2117903524870672E-3</v>
      </c>
      <c r="AD2683" s="13">
        <f t="shared" si="3881"/>
        <v>5.6598250419327518E-3</v>
      </c>
      <c r="AE2683" s="13">
        <f t="shared" si="3882"/>
        <v>9.9046938233823146E-3</v>
      </c>
      <c r="AF2683" s="13">
        <f t="shared" si="3883"/>
        <v>8.666607095459529E-3</v>
      </c>
      <c r="AG2683" s="13">
        <f t="shared" si="3884"/>
        <v>5.0555208056847264E-3</v>
      </c>
      <c r="AH2683" s="13">
        <f t="shared" si="3885"/>
        <v>1.8469549592723893E-2</v>
      </c>
      <c r="AI2683" s="13">
        <f t="shared" si="3886"/>
        <v>2.4048114373803792E-2</v>
      </c>
      <c r="AJ2683" s="13">
        <f t="shared" si="3887"/>
        <v>1.5655817756470243E-2</v>
      </c>
      <c r="AK2683" s="13">
        <f t="shared" si="3888"/>
        <v>6.7948398729287306E-3</v>
      </c>
      <c r="AL2683" s="13">
        <f t="shared" si="3889"/>
        <v>2.0158895034401485E-4</v>
      </c>
      <c r="AM2683" s="13">
        <f t="shared" si="3890"/>
        <v>1.4738650692135745E-3</v>
      </c>
      <c r="AN2683" s="13">
        <f t="shared" si="3891"/>
        <v>2.5792638711237552E-3</v>
      </c>
      <c r="AO2683" s="13">
        <f t="shared" si="3892"/>
        <v>2.2568558872332867E-3</v>
      </c>
      <c r="AP2683" s="13">
        <f t="shared" si="3893"/>
        <v>1.3164992675527508E-3</v>
      </c>
      <c r="AQ2683" s="13">
        <f t="shared" si="3894"/>
        <v>5.7596842955432836E-4</v>
      </c>
      <c r="AR2683" s="13">
        <f t="shared" si="3895"/>
        <v>6.46434235745336E-3</v>
      </c>
      <c r="AS2683" s="13">
        <f t="shared" si="3896"/>
        <v>8.4168400308313254E-3</v>
      </c>
      <c r="AT2683" s="13">
        <f t="shared" si="3897"/>
        <v>5.479536214764583E-3</v>
      </c>
      <c r="AU2683" s="13">
        <f t="shared" si="3898"/>
        <v>2.3781939555250551E-3</v>
      </c>
      <c r="AV2683" s="13">
        <f t="shared" si="3899"/>
        <v>7.7412662337047328E-4</v>
      </c>
      <c r="AW2683" s="13">
        <f t="shared" si="3900"/>
        <v>1.2759304311721505E-5</v>
      </c>
      <c r="AX2683" s="13">
        <f t="shared" si="3901"/>
        <v>3.198388386793268E-4</v>
      </c>
      <c r="AY2683" s="13">
        <f t="shared" si="3902"/>
        <v>5.5971796768882181E-4</v>
      </c>
      <c r="AZ2683" s="13">
        <f t="shared" si="3903"/>
        <v>4.897532217277193E-4</v>
      </c>
      <c r="BA2683" s="13">
        <f t="shared" si="3904"/>
        <v>2.8568937934116964E-4</v>
      </c>
      <c r="BB2683" s="13">
        <f t="shared" si="3905"/>
        <v>1.2498910346176169E-4</v>
      </c>
      <c r="BC2683" s="13">
        <f t="shared" si="3906"/>
        <v>4.3746186211616579E-5</v>
      </c>
      <c r="BD2683" s="13">
        <f t="shared" si="3907"/>
        <v>1.8854331875905637E-3</v>
      </c>
      <c r="BE2683" s="13">
        <f t="shared" si="3908"/>
        <v>2.4549116756591373E-3</v>
      </c>
      <c r="BF2683" s="13">
        <f t="shared" si="3909"/>
        <v>1.5981980626396703E-3</v>
      </c>
      <c r="BG2683" s="13">
        <f t="shared" si="3910"/>
        <v>6.9363990369480781E-4</v>
      </c>
      <c r="BH2683" s="13">
        <f t="shared" si="3911"/>
        <v>2.2578693181638808E-4</v>
      </c>
      <c r="BI2683" s="13">
        <f t="shared" si="3912"/>
        <v>5.8796777183671014E-5</v>
      </c>
      <c r="BJ2683" s="14">
        <f t="shared" si="3913"/>
        <v>0.28546184670940067</v>
      </c>
      <c r="BK2683" s="14">
        <f t="shared" si="3914"/>
        <v>0.23480244051097754</v>
      </c>
      <c r="BL2683" s="14">
        <f t="shared" si="3915"/>
        <v>0.43545891838226314</v>
      </c>
      <c r="BM2683" s="14">
        <f t="shared" si="3916"/>
        <v>0.58575999159662295</v>
      </c>
      <c r="BN2683" s="14">
        <f t="shared" si="3917"/>
        <v>0.41163236869743897</v>
      </c>
    </row>
    <row r="2684" spans="1:66" x14ac:dyDescent="0.25">
      <c r="A2684" t="s">
        <v>349</v>
      </c>
      <c r="B2684" t="s">
        <v>102</v>
      </c>
      <c r="C2684" t="s">
        <v>105</v>
      </c>
      <c r="D2684" s="7" t="s">
        <v>502</v>
      </c>
      <c r="E2684" s="10">
        <f>VLOOKUP(A2684,home!$A$2:$E$404,3,FALSE)</f>
        <v>1.6087</v>
      </c>
      <c r="F2684" s="10">
        <f>VLOOKUP(B2684,home!$B$2:$E$404,3,FALSE)</f>
        <v>0.93240000000000001</v>
      </c>
      <c r="G2684" s="10">
        <f>VLOOKUP(C2684,away!$B$2:$E$404,4,FALSE)</f>
        <v>0.4521</v>
      </c>
      <c r="H2684" s="10">
        <f>VLOOKUP(A2684,away!$A$2:$E$404,3,FALSE)</f>
        <v>1.2608999999999999</v>
      </c>
      <c r="I2684" s="10">
        <f>VLOOKUP(C2684,away!$B$2:$E$404,3,FALSE)</f>
        <v>1.2257</v>
      </c>
      <c r="J2684" s="10">
        <f>VLOOKUP(B2684,home!$B$2:$E$404,4,FALSE)</f>
        <v>0.79310000000000003</v>
      </c>
      <c r="K2684" s="12">
        <f t="shared" si="3862"/>
        <v>0.67812824494800006</v>
      </c>
      <c r="L2684" s="12">
        <f t="shared" si="3863"/>
        <v>1.225724256603</v>
      </c>
      <c r="M2684" s="13">
        <f t="shared" si="3864"/>
        <v>0.14899351439252145</v>
      </c>
      <c r="N2684" s="13">
        <f t="shared" si="3865"/>
        <v>0.10103671042363516</v>
      </c>
      <c r="O2684" s="13">
        <f t="shared" si="3866"/>
        <v>0.18262496466744174</v>
      </c>
      <c r="P2684" s="13">
        <f t="shared" si="3867"/>
        <v>0.12384314677362278</v>
      </c>
      <c r="Q2684" s="13">
        <f t="shared" si="3868"/>
        <v>3.4257923557449499E-2</v>
      </c>
      <c r="R2684" s="13">
        <f t="shared" si="3869"/>
        <v>0.11192392452707461</v>
      </c>
      <c r="S2684" s="13">
        <f t="shared" si="3870"/>
        <v>2.573455137514849E-2</v>
      </c>
      <c r="T2684" s="13">
        <f t="shared" si="3871"/>
        <v>4.199076788521719E-2</v>
      </c>
      <c r="U2684" s="13">
        <f t="shared" si="3872"/>
        <v>7.5898774507237518E-2</v>
      </c>
      <c r="V2684" s="13">
        <f t="shared" si="3873"/>
        <v>2.3767237536032873E-3</v>
      </c>
      <c r="W2684" s="13">
        <f t="shared" si="3874"/>
        <v>7.7437551925253261E-3</v>
      </c>
      <c r="X2684" s="13">
        <f t="shared" si="3875"/>
        <v>9.4917085766737259E-3</v>
      </c>
      <c r="Y2684" s="13">
        <f t="shared" si="3876"/>
        <v>5.8171087195178625E-3</v>
      </c>
      <c r="Z2684" s="13">
        <f t="shared" si="3877"/>
        <v>4.572928972901294E-2</v>
      </c>
      <c r="AA2684" s="13">
        <f t="shared" si="3878"/>
        <v>3.1010322986654147E-2</v>
      </c>
      <c r="AB2684" s="13">
        <f t="shared" si="3879"/>
        <v>1.0514487951105199E-2</v>
      </c>
      <c r="AC2684" s="13">
        <f t="shared" si="3880"/>
        <v>1.2347053739970607E-4</v>
      </c>
      <c r="AD2684" s="13">
        <f t="shared" si="3881"/>
        <v>1.3128147795035401E-3</v>
      </c>
      <c r="AE2684" s="13">
        <f t="shared" si="3882"/>
        <v>1.6091489196644079E-3</v>
      </c>
      <c r="AF2684" s="13">
        <f t="shared" si="3883"/>
        <v>9.8618643165958872E-4</v>
      </c>
      <c r="AG2684" s="13">
        <f t="shared" si="3884"/>
        <v>4.0293087693930494E-4</v>
      </c>
      <c r="AH2684" s="13">
        <f t="shared" si="3885"/>
        <v>1.4012874914519394E-2</v>
      </c>
      <c r="AI2684" s="13">
        <f t="shared" si="3886"/>
        <v>9.502526272458893E-3</v>
      </c>
      <c r="AJ2684" s="13">
        <f t="shared" si="3887"/>
        <v>3.2219657318574044E-3</v>
      </c>
      <c r="AK2684" s="13">
        <f t="shared" si="3888"/>
        <v>7.2830198900902018E-4</v>
      </c>
      <c r="AL2684" s="13">
        <f t="shared" si="3889"/>
        <v>4.1051397298075666E-6</v>
      </c>
      <c r="AM2684" s="13">
        <f t="shared" si="3890"/>
        <v>1.7805135647330631E-4</v>
      </c>
      <c r="AN2684" s="13">
        <f t="shared" si="3891"/>
        <v>2.182418665503991E-4</v>
      </c>
      <c r="AO2684" s="13">
        <f t="shared" si="3892"/>
        <v>1.3375217481856959E-4</v>
      </c>
      <c r="AP2684" s="13">
        <f t="shared" si="3893"/>
        <v>5.4647761682841901E-5</v>
      </c>
      <c r="AQ2684" s="13">
        <f t="shared" si="3894"/>
        <v>1.6745771765929823E-5</v>
      </c>
      <c r="AR2684" s="13">
        <f t="shared" si="3895"/>
        <v>3.4351841374940218E-3</v>
      </c>
      <c r="AS2684" s="13">
        <f t="shared" si="3896"/>
        <v>2.3294953902320303E-3</v>
      </c>
      <c r="AT2684" s="13">
        <f t="shared" si="3897"/>
        <v>7.8984831029625148E-4</v>
      </c>
      <c r="AU2684" s="13">
        <f t="shared" si="3898"/>
        <v>1.7853948281211347E-4</v>
      </c>
      <c r="AV2684" s="13">
        <f t="shared" si="3899"/>
        <v>3.0268166533325523E-5</v>
      </c>
      <c r="AW2684" s="13">
        <f t="shared" si="3900"/>
        <v>9.4782914276059924E-8</v>
      </c>
      <c r="AX2684" s="13">
        <f t="shared" si="3901"/>
        <v>2.0123608979308984E-5</v>
      </c>
      <c r="AY2684" s="13">
        <f t="shared" si="3902"/>
        <v>2.4665995656332959E-5</v>
      </c>
      <c r="AZ2684" s="13">
        <f t="shared" si="3903"/>
        <v>1.5116854594615777E-5</v>
      </c>
      <c r="BA2684" s="13">
        <f t="shared" si="3904"/>
        <v>6.1763651200536896E-6</v>
      </c>
      <c r="BB2684" s="13">
        <f t="shared" si="3905"/>
        <v>1.8926301363216266E-6</v>
      </c>
      <c r="BC2684" s="13">
        <f t="shared" si="3906"/>
        <v>4.6396853337345197E-7</v>
      </c>
      <c r="BD2684" s="13">
        <f t="shared" si="3907"/>
        <v>7.0176475387071413E-4</v>
      </c>
      <c r="BE2684" s="13">
        <f t="shared" si="3908"/>
        <v>4.7588650090871258E-4</v>
      </c>
      <c r="BF2684" s="13">
        <f t="shared" si="3909"/>
        <v>1.6135603882783502E-4</v>
      </c>
      <c r="BG2684" s="13">
        <f t="shared" si="3910"/>
        <v>3.6473362474027039E-5</v>
      </c>
      <c r="BH2684" s="13">
        <f t="shared" si="3911"/>
        <v>6.1834043204660489E-6</v>
      </c>
      <c r="BI2684" s="13">
        <f t="shared" si="3912"/>
        <v>8.386282239283047E-7</v>
      </c>
      <c r="BJ2684" s="14">
        <f t="shared" si="3913"/>
        <v>0.20531893371709667</v>
      </c>
      <c r="BK2684" s="14">
        <f t="shared" si="3914"/>
        <v>0.30110017796768179</v>
      </c>
      <c r="BL2684" s="14">
        <f t="shared" si="3915"/>
        <v>0.44758398172335145</v>
      </c>
      <c r="BM2684" s="14">
        <f t="shared" si="3916"/>
        <v>0.29702762758265555</v>
      </c>
      <c r="BN2684" s="14">
        <f t="shared" si="3917"/>
        <v>0.70268018434174517</v>
      </c>
    </row>
    <row r="2685" spans="1:66" x14ac:dyDescent="0.25">
      <c r="A2685" t="s">
        <v>342</v>
      </c>
      <c r="B2685" t="s">
        <v>184</v>
      </c>
      <c r="C2685" t="s">
        <v>192</v>
      </c>
      <c r="D2685" s="7" t="s">
        <v>502</v>
      </c>
      <c r="E2685" s="10">
        <f>VLOOKUP(A2685,home!$A$2:$E$404,3,FALSE)</f>
        <v>1.1667000000000001</v>
      </c>
      <c r="F2685" s="10">
        <f>VLOOKUP(B2685,home!$B$2:$E$404,3,FALSE)</f>
        <v>1.1428</v>
      </c>
      <c r="G2685" s="10">
        <f>VLOOKUP(C2685,away!$B$2:$E$404,4,FALSE)</f>
        <v>1.1428</v>
      </c>
      <c r="H2685" s="10">
        <f>VLOOKUP(A2685,away!$A$2:$E$404,3,FALSE)</f>
        <v>1.0832999999999999</v>
      </c>
      <c r="I2685" s="10">
        <f>VLOOKUP(C2685,away!$B$2:$E$404,3,FALSE)</f>
        <v>0.30769999999999997</v>
      </c>
      <c r="J2685" s="10">
        <f>VLOOKUP(B2685,home!$B$2:$E$404,4,FALSE)</f>
        <v>0.30769999999999997</v>
      </c>
      <c r="K2685" s="12">
        <f t="shared" si="3862"/>
        <v>1.5237006797280002</v>
      </c>
      <c r="L2685" s="12">
        <f t="shared" si="3863"/>
        <v>0.10256607485699998</v>
      </c>
      <c r="M2685" s="13">
        <f t="shared" si="3864"/>
        <v>0.1966623943589503</v>
      </c>
      <c r="N2685" s="13">
        <f t="shared" si="3865"/>
        <v>0.29965462396166859</v>
      </c>
      <c r="O2685" s="13">
        <f t="shared" si="3866"/>
        <v>2.0170889861376946E-2</v>
      </c>
      <c r="P2685" s="13">
        <f t="shared" si="3867"/>
        <v>3.0734398592498682E-2</v>
      </c>
      <c r="Q2685" s="13">
        <f t="shared" si="3868"/>
        <v>0.22829197710701643</v>
      </c>
      <c r="R2685" s="13">
        <f t="shared" si="3869"/>
        <v>1.0344244997271452E-3</v>
      </c>
      <c r="S2685" s="13">
        <f t="shared" si="3870"/>
        <v>1.2007929374622652E-3</v>
      </c>
      <c r="T2685" s="13">
        <f t="shared" si="3871"/>
        <v>2.3415012013210772E-2</v>
      </c>
      <c r="U2685" s="13">
        <f t="shared" si="3872"/>
        <v>1.5761533133615475E-3</v>
      </c>
      <c r="V2685" s="13">
        <f t="shared" si="3873"/>
        <v>2.0851101981885665E-5</v>
      </c>
      <c r="W2685" s="13">
        <f t="shared" si="3874"/>
        <v>0.11594954689813665</v>
      </c>
      <c r="X2685" s="13">
        <f t="shared" si="3875"/>
        <v>1.1892489906789512E-2</v>
      </c>
      <c r="Y2685" s="13">
        <f t="shared" si="3876"/>
        <v>6.0988300500794499E-4</v>
      </c>
      <c r="Z2685" s="13">
        <f t="shared" si="3877"/>
        <v>3.5365620224309714E-5</v>
      </c>
      <c r="AA2685" s="13">
        <f t="shared" si="3878"/>
        <v>5.3886619574783024E-5</v>
      </c>
      <c r="AB2685" s="13">
        <f t="shared" si="3879"/>
        <v>4.1053539437170539E-5</v>
      </c>
      <c r="AC2685" s="13">
        <f t="shared" si="3880"/>
        <v>2.0366313597124287E-7</v>
      </c>
      <c r="AD2685" s="13">
        <f t="shared" si="3881"/>
        <v>4.4168100855711115E-2</v>
      </c>
      <c r="AE2685" s="13">
        <f t="shared" si="3882"/>
        <v>4.5301487386583909E-3</v>
      </c>
      <c r="AF2685" s="13">
        <f t="shared" si="3883"/>
        <v>2.3231978732129034E-4</v>
      </c>
      <c r="AG2685" s="13">
        <f t="shared" si="3884"/>
        <v>7.9427095657192623E-6</v>
      </c>
      <c r="AH2685" s="13">
        <f t="shared" si="3885"/>
        <v>9.0682821282269557E-7</v>
      </c>
      <c r="AI2685" s="13">
        <f t="shared" si="3886"/>
        <v>1.3817347642744689E-6</v>
      </c>
      <c r="AJ2685" s="13">
        <f t="shared" si="3887"/>
        <v>1.0526750997644086E-6</v>
      </c>
      <c r="AK2685" s="13">
        <f t="shared" si="3888"/>
        <v>5.3465392168125639E-7</v>
      </c>
      <c r="AL2685" s="13">
        <f t="shared" si="3889"/>
        <v>1.2731389791001104E-9</v>
      </c>
      <c r="AM2685" s="13">
        <f t="shared" si="3890"/>
        <v>1.3459793059228379E-2</v>
      </c>
      <c r="AN2685" s="13">
        <f t="shared" si="3891"/>
        <v>1.3805181424725466E-3</v>
      </c>
      <c r="AO2685" s="13">
        <f t="shared" si="3892"/>
        <v>7.0797163571142911E-5</v>
      </c>
      <c r="AP2685" s="13">
        <f t="shared" si="3893"/>
        <v>2.4204623928337056E-6</v>
      </c>
      <c r="AQ2685" s="13">
        <f t="shared" si="3894"/>
        <v>6.2064331742983779E-8</v>
      </c>
      <c r="AR2685" s="13">
        <f t="shared" si="3895"/>
        <v>1.8601962071762413E-8</v>
      </c>
      <c r="AS2685" s="13">
        <f t="shared" si="3896"/>
        <v>2.8343822253018868E-8</v>
      </c>
      <c r="AT2685" s="13">
        <f t="shared" si="3897"/>
        <v>2.1593750616507241E-8</v>
      </c>
      <c r="AU2685" s="13">
        <f t="shared" si="3898"/>
        <v>1.0967470830749666E-8</v>
      </c>
      <c r="AV2685" s="13">
        <f t="shared" si="3899"/>
        <v>4.1777856899275712E-9</v>
      </c>
      <c r="AW2685" s="13">
        <f t="shared" si="3900"/>
        <v>5.5268376966042113E-12</v>
      </c>
      <c r="AX2685" s="13">
        <f t="shared" si="3901"/>
        <v>3.4181159722240818E-3</v>
      </c>
      <c r="AY2685" s="13">
        <f t="shared" si="3902"/>
        <v>3.5058273867704244E-4</v>
      </c>
      <c r="AZ2685" s="13">
        <f t="shared" si="3903"/>
        <v>1.79789477093608E-5</v>
      </c>
      <c r="BA2685" s="13">
        <f t="shared" si="3904"/>
        <v>6.1467669886946289E-7</v>
      </c>
      <c r="BB2685" s="13">
        <f t="shared" si="3905"/>
        <v>1.5761244077274739E-8</v>
      </c>
      <c r="BC2685" s="13">
        <f t="shared" si="3906"/>
        <v>3.2331378797384158E-10</v>
      </c>
      <c r="BD2685" s="13">
        <f t="shared" si="3907"/>
        <v>3.1798837238990985E-10</v>
      </c>
      <c r="BE2685" s="13">
        <f t="shared" si="3908"/>
        <v>4.8451909915610602E-10</v>
      </c>
      <c r="BF2685" s="13">
        <f t="shared" si="3909"/>
        <v>3.6913104036267866E-10</v>
      </c>
      <c r="BG2685" s="13">
        <f t="shared" si="3910"/>
        <v>1.8748173903643907E-10</v>
      </c>
      <c r="BH2685" s="13">
        <f t="shared" si="3911"/>
        <v>7.1416513301602453E-11</v>
      </c>
      <c r="BI2685" s="13">
        <f t="shared" si="3912"/>
        <v>2.1763477972291087E-11</v>
      </c>
      <c r="BJ2685" s="14">
        <f t="shared" si="3913"/>
        <v>0.74745294429495046</v>
      </c>
      <c r="BK2685" s="14">
        <f t="shared" si="3914"/>
        <v>0.22896922466584513</v>
      </c>
      <c r="BL2685" s="14">
        <f t="shared" si="3915"/>
        <v>2.2880368862567842E-2</v>
      </c>
      <c r="BM2685" s="14">
        <f t="shared" si="3916"/>
        <v>0.22243861232919931</v>
      </c>
      <c r="BN2685" s="14">
        <f t="shared" si="3917"/>
        <v>0.77654870838123813</v>
      </c>
    </row>
    <row r="2686" spans="1:66" x14ac:dyDescent="0.25">
      <c r="A2686" t="s">
        <v>342</v>
      </c>
      <c r="B2686" t="s">
        <v>195</v>
      </c>
      <c r="C2686" t="s">
        <v>194</v>
      </c>
      <c r="D2686" s="7" t="s">
        <v>502</v>
      </c>
      <c r="E2686" s="10">
        <f>VLOOKUP(A2686,home!$A$2:$E$404,3,FALSE)</f>
        <v>1.1667000000000001</v>
      </c>
      <c r="F2686" s="10">
        <f>VLOOKUP(B2686,home!$B$2:$E$404,3,FALSE)</f>
        <v>1.7141999999999999</v>
      </c>
      <c r="G2686" s="10">
        <f>VLOOKUP(C2686,away!$B$2:$E$404,4,FALSE)</f>
        <v>1.2</v>
      </c>
      <c r="H2686" s="10">
        <f>VLOOKUP(A2686,away!$A$2:$E$404,3,FALSE)</f>
        <v>1.0832999999999999</v>
      </c>
      <c r="I2686" s="10">
        <f>VLOOKUP(C2686,away!$B$2:$E$404,3,FALSE)</f>
        <v>0.55389999999999995</v>
      </c>
      <c r="J2686" s="10">
        <f>VLOOKUP(B2686,home!$B$2:$E$404,4,FALSE)</f>
        <v>0.73850000000000005</v>
      </c>
      <c r="K2686" s="12">
        <f t="shared" si="3862"/>
        <v>2.3999485680000001</v>
      </c>
      <c r="L2686" s="12">
        <f t="shared" si="3863"/>
        <v>0.44312944399499998</v>
      </c>
      <c r="M2686" s="13">
        <f t="shared" si="3864"/>
        <v>5.8246107547091225E-2</v>
      </c>
      <c r="N2686" s="13">
        <f t="shared" si="3865"/>
        <v>0.13978766239921558</v>
      </c>
      <c r="O2686" s="13">
        <f t="shared" si="3866"/>
        <v>2.5810565252215503E-2</v>
      </c>
      <c r="P2686" s="13">
        <f t="shared" si="3867"/>
        <v>6.1944029116325149E-2</v>
      </c>
      <c r="Q2686" s="13">
        <f t="shared" si="3868"/>
        <v>0.16774160009953246</v>
      </c>
      <c r="R2686" s="13">
        <f t="shared" si="3869"/>
        <v>5.7187107147054616E-3</v>
      </c>
      <c r="S2686" s="13">
        <f t="shared" si="3870"/>
        <v>1.6469180966564693E-2</v>
      </c>
      <c r="T2686" s="13">
        <f t="shared" si="3871"/>
        <v>7.4331241986937441E-2</v>
      </c>
      <c r="U2686" s="13">
        <f t="shared" si="3872"/>
        <v>1.3724611590563627E-2</v>
      </c>
      <c r="V2686" s="13">
        <f t="shared" si="3873"/>
        <v>1.946086029087141E-3</v>
      </c>
      <c r="W2686" s="13">
        <f t="shared" si="3874"/>
        <v>0.13419040431763388</v>
      </c>
      <c r="X2686" s="13">
        <f t="shared" si="3875"/>
        <v>5.9463719254737334E-2</v>
      </c>
      <c r="Y2686" s="13">
        <f t="shared" si="3876"/>
        <v>1.3175062425613266E-2</v>
      </c>
      <c r="Z2686" s="13">
        <f t="shared" si="3877"/>
        <v>8.4470969979189351E-4</v>
      </c>
      <c r="AA2686" s="13">
        <f t="shared" si="3878"/>
        <v>2.0272598343912644E-3</v>
      </c>
      <c r="AB2686" s="13">
        <f t="shared" si="3879"/>
        <v>2.4326596682556169E-3</v>
      </c>
      <c r="AC2686" s="13">
        <f t="shared" si="3880"/>
        <v>1.2935243092337292E-4</v>
      </c>
      <c r="AD2686" s="13">
        <f t="shared" si="3881"/>
        <v>8.0512517170361605E-2</v>
      </c>
      <c r="AE2686" s="13">
        <f t="shared" si="3882"/>
        <v>3.5677466968340225E-2</v>
      </c>
      <c r="AF2686" s="13">
        <f t="shared" si="3883"/>
        <v>7.9048680504152907E-3</v>
      </c>
      <c r="AG2686" s="13">
        <f t="shared" si="3884"/>
        <v>1.1676265946781227E-3</v>
      </c>
      <c r="AH2686" s="13">
        <f t="shared" si="3885"/>
        <v>9.3578934901491283E-5</v>
      </c>
      <c r="AI2686" s="13">
        <f t="shared" si="3886"/>
        <v>2.245846308117992E-4</v>
      </c>
      <c r="AJ2686" s="13">
        <f t="shared" si="3887"/>
        <v>2.6949578155579314E-4</v>
      </c>
      <c r="AK2686" s="13">
        <f t="shared" si="3888"/>
        <v>2.1559200500895554E-4</v>
      </c>
      <c r="AL2686" s="13">
        <f t="shared" si="3889"/>
        <v>5.5025896732458951E-6</v>
      </c>
      <c r="AM2686" s="13">
        <f t="shared" si="3890"/>
        <v>3.864518005781694E-2</v>
      </c>
      <c r="AN2686" s="13">
        <f t="shared" si="3891"/>
        <v>1.7124817152107081E-2</v>
      </c>
      <c r="AO2686" s="13">
        <f t="shared" si="3892"/>
        <v>3.7942553515646249E-3</v>
      </c>
      <c r="AP2686" s="13">
        <f t="shared" si="3893"/>
        <v>5.6044875477129523E-4</v>
      </c>
      <c r="AQ2686" s="13">
        <f t="shared" si="3894"/>
        <v>6.2087836272373538E-5</v>
      </c>
      <c r="AR2686" s="13">
        <f t="shared" si="3895"/>
        <v>8.2935162785084259E-6</v>
      </c>
      <c r="AS2686" s="13">
        <f t="shared" si="3896"/>
        <v>1.9904012516290983E-5</v>
      </c>
      <c r="AT2686" s="13">
        <f t="shared" si="3897"/>
        <v>2.3884303167963319E-5</v>
      </c>
      <c r="AU2686" s="13">
        <f t="shared" si="3898"/>
        <v>1.9107033061877145E-5</v>
      </c>
      <c r="AV2686" s="13">
        <f t="shared" si="3899"/>
        <v>1.1463974158895178E-5</v>
      </c>
      <c r="AW2686" s="13">
        <f t="shared" si="3900"/>
        <v>1.6255381655959632E-7</v>
      </c>
      <c r="AX2686" s="13">
        <f t="shared" si="3901"/>
        <v>1.5457740756643325E-2</v>
      </c>
      <c r="AY2686" s="13">
        <f t="shared" si="3902"/>
        <v>6.8497800669102054E-3</v>
      </c>
      <c r="AZ2686" s="13">
        <f t="shared" si="3903"/>
        <v>1.5176696162689767E-3</v>
      </c>
      <c r="BA2686" s="13">
        <f t="shared" si="3904"/>
        <v>2.2417469774179224E-4</v>
      </c>
      <c r="BB2686" s="13">
        <f t="shared" si="3905"/>
        <v>2.4834602292016892E-5</v>
      </c>
      <c r="BC2686" s="13">
        <f t="shared" si="3906"/>
        <v>2.2009887010996799E-6</v>
      </c>
      <c r="BD2686" s="13">
        <f t="shared" si="3907"/>
        <v>6.1251687620981978E-7</v>
      </c>
      <c r="BE2686" s="13">
        <f t="shared" si="3908"/>
        <v>1.4700089999355903E-6</v>
      </c>
      <c r="BF2686" s="13">
        <f t="shared" si="3909"/>
        <v>1.7639729971712664E-6</v>
      </c>
      <c r="BG2686" s="13">
        <f t="shared" si="3910"/>
        <v>1.4111481561839498E-6</v>
      </c>
      <c r="BH2686" s="13">
        <f t="shared" si="3911"/>
        <v>8.4667074916737759E-7</v>
      </c>
      <c r="BI2686" s="13">
        <f t="shared" si="3912"/>
        <v>4.0639325040634692E-7</v>
      </c>
      <c r="BJ2686" s="14">
        <f t="shared" si="3913"/>
        <v>0.79821535914855479</v>
      </c>
      <c r="BK2686" s="14">
        <f t="shared" si="3914"/>
        <v>0.14559003874657503</v>
      </c>
      <c r="BL2686" s="14">
        <f t="shared" si="3915"/>
        <v>5.0606221962622121E-2</v>
      </c>
      <c r="BM2686" s="14">
        <f t="shared" si="3916"/>
        <v>0.52915803691536489</v>
      </c>
      <c r="BN2686" s="14">
        <f t="shared" si="3917"/>
        <v>0.45924867512908535</v>
      </c>
    </row>
    <row r="2687" spans="1:66" x14ac:dyDescent="0.25">
      <c r="A2687" t="s">
        <v>343</v>
      </c>
      <c r="B2687" t="s">
        <v>209</v>
      </c>
      <c r="C2687" t="s">
        <v>204</v>
      </c>
      <c r="D2687" s="7" t="s">
        <v>502</v>
      </c>
      <c r="E2687" s="10">
        <f>VLOOKUP(A2687,home!$A$2:$E$404,3,FALSE)</f>
        <v>1.3976999999999999</v>
      </c>
      <c r="F2687" s="10">
        <f>VLOOKUP(B2687,home!$B$2:$E$404,3,FALSE)</f>
        <v>0.93010000000000004</v>
      </c>
      <c r="G2687" s="10">
        <f>VLOOKUP(C2687,away!$B$2:$E$404,4,FALSE)</f>
        <v>1.2625999999999999</v>
      </c>
      <c r="H2687" s="10">
        <f>VLOOKUP(A2687,away!$A$2:$E$404,3,FALSE)</f>
        <v>1.0585</v>
      </c>
      <c r="I2687" s="10">
        <f>VLOOKUP(C2687,away!$B$2:$E$404,3,FALSE)</f>
        <v>0.83360000000000001</v>
      </c>
      <c r="J2687" s="10">
        <f>VLOOKUP(B2687,home!$B$2:$E$404,4,FALSE)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343</v>
      </c>
      <c r="B2688" t="s">
        <v>212</v>
      </c>
      <c r="C2688" t="s">
        <v>201</v>
      </c>
      <c r="D2688" s="7" t="s">
        <v>502</v>
      </c>
      <c r="E2688" s="10">
        <f>VLOOKUP(A2688,home!$A$2:$E$404,3,FALSE)</f>
        <v>1.3976999999999999</v>
      </c>
      <c r="F2688" s="10">
        <f>VLOOKUP(B2688,home!$B$2:$E$404,3,FALSE)</f>
        <v>1.3513999999999999</v>
      </c>
      <c r="G2688" s="10">
        <f>VLOOKUP(C2688,away!$B$2:$E$404,4,FALSE)</f>
        <v>1.2625999999999999</v>
      </c>
      <c r="H2688" s="10">
        <f>VLOOKUP(A2688,away!$A$2:$E$404,3,FALSE)</f>
        <v>1.0585</v>
      </c>
      <c r="I2688" s="10">
        <f>VLOOKUP(C2688,away!$B$2:$E$404,3,FALSE)</f>
        <v>0.61129999999999995</v>
      </c>
      <c r="J2688" s="10">
        <f>VLOOKUP(B2688,home!$B$2:$E$404,4,FALSE)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343</v>
      </c>
      <c r="B2689" t="s">
        <v>199</v>
      </c>
      <c r="C2689" t="s">
        <v>210</v>
      </c>
      <c r="D2689" s="7" t="s">
        <v>502</v>
      </c>
      <c r="E2689" s="10">
        <f>VLOOKUP(A2689,home!$A$2:$E$404,3,FALSE)</f>
        <v>1.3976999999999999</v>
      </c>
      <c r="F2689" s="10">
        <f>VLOOKUP(B2689,home!$B$2:$E$404,3,FALSE)</f>
        <v>1.4309000000000001</v>
      </c>
      <c r="G2689" s="10">
        <f>VLOOKUP(C2689,away!$B$2:$E$404,4,FALSE)</f>
        <v>1.6296999999999999</v>
      </c>
      <c r="H2689" s="10">
        <f>VLOOKUP(A2689,away!$A$2:$E$404,3,FALSE)</f>
        <v>1.0585</v>
      </c>
      <c r="I2689" s="10">
        <f>VLOOKUP(C2689,away!$B$2:$E$404,3,FALSE)</f>
        <v>0.73480000000000001</v>
      </c>
      <c r="J2689" s="10">
        <f>VLOOKUP(B2689,home!$B$2:$E$404,4,FALSE)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343</v>
      </c>
      <c r="B2690" t="s">
        <v>200</v>
      </c>
      <c r="C2690" t="s">
        <v>206</v>
      </c>
      <c r="D2690" s="7" t="s">
        <v>502</v>
      </c>
      <c r="E2690" s="10">
        <f>VLOOKUP(A2690,home!$A$2:$E$404,3,FALSE)</f>
        <v>1.3976999999999999</v>
      </c>
      <c r="F2690" s="10">
        <f>VLOOKUP(B2690,home!$B$2:$E$404,3,FALSE)</f>
        <v>1.2264999999999999</v>
      </c>
      <c r="G2690" s="10">
        <f>VLOOKUP(C2690,away!$B$2:$E$404,4,FALSE)</f>
        <v>0.8347</v>
      </c>
      <c r="H2690" s="10">
        <f>VLOOKUP(A2690,away!$A$2:$E$404,3,FALSE)</f>
        <v>1.0585</v>
      </c>
      <c r="I2690" s="10">
        <f>VLOOKUP(C2690,away!$B$2:$E$404,3,FALSE)</f>
        <v>1.3646</v>
      </c>
      <c r="J2690" s="10">
        <f>VLOOKUP(B2690,home!$B$2:$E$404,4,FALSE)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343</v>
      </c>
      <c r="B2691" t="s">
        <v>205</v>
      </c>
      <c r="C2691" t="s">
        <v>207</v>
      </c>
      <c r="D2691" s="7" t="s">
        <v>502</v>
      </c>
      <c r="E2691" s="10">
        <f>VLOOKUP(A2691,home!$A$2:$E$404,3,FALSE)</f>
        <v>1.3976999999999999</v>
      </c>
      <c r="F2691" s="10">
        <f>VLOOKUP(B2691,home!$B$2:$E$404,3,FALSE)</f>
        <v>0.96799999999999997</v>
      </c>
      <c r="G2691" s="10">
        <f>VLOOKUP(C2691,away!$B$2:$E$404,4,FALSE)</f>
        <v>1.0731999999999999</v>
      </c>
      <c r="H2691" s="10">
        <f>VLOOKUP(A2691,away!$A$2:$E$404,3,FALSE)</f>
        <v>1.0585</v>
      </c>
      <c r="I2691" s="10">
        <f>VLOOKUP(C2691,away!$B$2:$E$404,3,FALSE)</f>
        <v>0.73480000000000001</v>
      </c>
      <c r="J2691" s="10">
        <f>VLOOKUP(B2691,home!$B$2:$E$404,4,FALSE)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346</v>
      </c>
      <c r="B2692" t="s">
        <v>246</v>
      </c>
      <c r="C2692" t="s">
        <v>254</v>
      </c>
      <c r="D2692" s="7" t="s">
        <v>502</v>
      </c>
      <c r="E2692" s="10">
        <f>VLOOKUP(A2692,home!$A$2:$E$404,3,FALSE)</f>
        <v>1.254</v>
      </c>
      <c r="F2692" s="10">
        <f>VLOOKUP(B2692,home!$B$2:$E$404,3,FALSE)</f>
        <v>0.63800000000000001</v>
      </c>
      <c r="G2692" s="10">
        <f>VLOOKUP(C2692,away!$B$2:$E$404,4,FALSE)</f>
        <v>1.4952000000000001</v>
      </c>
      <c r="H2692" s="10">
        <f>VLOOKUP(A2692,away!$A$2:$E$404,3,FALSE)</f>
        <v>0.9476</v>
      </c>
      <c r="I2692" s="10">
        <f>VLOOKUP(C2692,away!$B$2:$E$404,3,FALSE)</f>
        <v>0.65959999999999996</v>
      </c>
      <c r="J2692" s="10">
        <f>VLOOKUP(B2692,home!$B$2:$E$404,4,FALSE)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346</v>
      </c>
      <c r="B2693" t="s">
        <v>255</v>
      </c>
      <c r="C2693" t="s">
        <v>257</v>
      </c>
      <c r="D2693" s="7" t="s">
        <v>502</v>
      </c>
      <c r="E2693" s="10">
        <f>VLOOKUP(A2693,home!$A$2:$E$404,3,FALSE)</f>
        <v>1.254</v>
      </c>
      <c r="F2693" s="10">
        <f>VLOOKUP(B2693,home!$B$2:$E$404,3,FALSE)</f>
        <v>0.53159999999999996</v>
      </c>
      <c r="G2693" s="10">
        <f>VLOOKUP(C2693,away!$B$2:$E$404,4,FALSE)</f>
        <v>1.0632999999999999</v>
      </c>
      <c r="H2693" s="10">
        <f>VLOOKUP(A2693,away!$A$2:$E$404,3,FALSE)</f>
        <v>0.9476</v>
      </c>
      <c r="I2693" s="10">
        <f>VLOOKUP(C2693,away!$B$2:$E$404,3,FALSE)</f>
        <v>1.7587999999999999</v>
      </c>
      <c r="J2693" s="10">
        <f>VLOOKUP(B2693,home!$B$2:$E$404,4,FALSE)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346</v>
      </c>
      <c r="B2694" t="s">
        <v>253</v>
      </c>
      <c r="C2694" t="s">
        <v>247</v>
      </c>
      <c r="D2694" s="7" t="s">
        <v>502</v>
      </c>
      <c r="E2694" s="10">
        <f>VLOOKUP(A2694,home!$A$2:$E$404,3,FALSE)</f>
        <v>1.254</v>
      </c>
      <c r="F2694" s="10">
        <f>VLOOKUP(B2694,home!$B$2:$E$404,3,FALSE)</f>
        <v>1.1164000000000001</v>
      </c>
      <c r="G2694" s="10">
        <f>VLOOKUP(C2694,away!$B$2:$E$404,4,FALSE)</f>
        <v>0.47849999999999998</v>
      </c>
      <c r="H2694" s="10">
        <f>VLOOKUP(A2694,away!$A$2:$E$404,3,FALSE)</f>
        <v>0.9476</v>
      </c>
      <c r="I2694" s="10">
        <f>VLOOKUP(C2694,away!$B$2:$E$404,3,FALSE)</f>
        <v>1.5478000000000001</v>
      </c>
      <c r="J2694" s="10">
        <f>VLOOKUP(B2694,home!$B$2:$E$404,4,FALSE)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356</v>
      </c>
      <c r="B2695" t="s">
        <v>335</v>
      </c>
      <c r="C2695" t="s">
        <v>329</v>
      </c>
      <c r="D2695" s="7" t="s">
        <v>502</v>
      </c>
      <c r="E2695" s="10">
        <f>VLOOKUP(A2695,home!$A$2:$E$404,3,FALSE)</f>
        <v>1.6769000000000001</v>
      </c>
      <c r="F2695" s="10">
        <f>VLOOKUP(B2695,home!$B$2:$E$404,3,FALSE)</f>
        <v>0.73399999999999999</v>
      </c>
      <c r="G2695" s="10">
        <f>VLOOKUP(C2695,away!$B$2:$E$404,4,FALSE)</f>
        <v>1.0436000000000001</v>
      </c>
      <c r="H2695" s="10">
        <f>VLOOKUP(A2695,away!$A$2:$E$404,3,FALSE)</f>
        <v>1.5230999999999999</v>
      </c>
      <c r="I2695" s="10">
        <f>VLOOKUP(C2695,away!$B$2:$E$404,3,FALSE)</f>
        <v>0.43769999999999998</v>
      </c>
      <c r="J2695" s="10">
        <f>VLOOKUP(B2695,home!$B$2:$E$404,4,FALSE)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356</v>
      </c>
      <c r="B2696" t="s">
        <v>327</v>
      </c>
      <c r="C2696" t="s">
        <v>332</v>
      </c>
      <c r="D2696" s="7" t="s">
        <v>502</v>
      </c>
      <c r="E2696" s="10">
        <f>VLOOKUP(A2696,home!$A$2:$E$404,3,FALSE)</f>
        <v>1.6769000000000001</v>
      </c>
      <c r="F2696" s="10">
        <f>VLOOKUP(B2696,home!$B$2:$E$404,3,FALSE)</f>
        <v>0.59630000000000005</v>
      </c>
      <c r="G2696" s="10">
        <f>VLOOKUP(C2696,away!$B$2:$E$404,4,FALSE)</f>
        <v>0.82569999999999999</v>
      </c>
      <c r="H2696" s="10">
        <f>VLOOKUP(A2696,away!$A$2:$E$404,3,FALSE)</f>
        <v>1.5230999999999999</v>
      </c>
      <c r="I2696" s="10">
        <f>VLOOKUP(C2696,away!$B$2:$E$404,3,FALSE)</f>
        <v>1.3130999999999999</v>
      </c>
      <c r="J2696" s="10">
        <f>VLOOKUP(B2696,home!$B$2:$E$404,4,FALSE)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343</v>
      </c>
      <c r="B2697" t="s">
        <v>198</v>
      </c>
      <c r="C2697" t="s">
        <v>208</v>
      </c>
      <c r="D2697" s="7" t="s">
        <v>506</v>
      </c>
      <c r="E2697" s="10">
        <f>VLOOKUP(A2697,home!$A$2:$E$404,3,FALSE)</f>
        <v>1.3976999999999999</v>
      </c>
      <c r="F2697" s="10">
        <f>VLOOKUP(B2697,home!$B$2:$E$404,3,FALSE)</f>
        <v>0.56479999999999997</v>
      </c>
      <c r="G2697" s="10">
        <f>VLOOKUP(C2697,away!$B$2:$E$404,4,FALSE)</f>
        <v>0.68140000000000001</v>
      </c>
      <c r="H2697" s="10">
        <f>VLOOKUP(A2697,away!$A$2:$E$404,3,FALSE)</f>
        <v>1.0585</v>
      </c>
      <c r="I2697" s="10">
        <f>VLOOKUP(C2697,away!$B$2:$E$404,3,FALSE)</f>
        <v>1.1247</v>
      </c>
      <c r="J2697" s="10">
        <f>VLOOKUP(B2697,home!$B$2:$E$404,4,FALSE)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343</v>
      </c>
      <c r="B2698" t="s">
        <v>213</v>
      </c>
      <c r="C2698" t="s">
        <v>202</v>
      </c>
      <c r="D2698" s="7" t="s">
        <v>506</v>
      </c>
      <c r="E2698" s="10">
        <f>VLOOKUP(A2698,home!$A$2:$E$404,3,FALSE)</f>
        <v>1.3976999999999999</v>
      </c>
      <c r="F2698" s="10">
        <f>VLOOKUP(B2698,home!$B$2:$E$404,3,FALSE)</f>
        <v>1.0544</v>
      </c>
      <c r="G2698" s="10">
        <f>VLOOKUP(C2698,away!$B$2:$E$404,4,FALSE)</f>
        <v>0.6179</v>
      </c>
      <c r="H2698" s="10">
        <f>VLOOKUP(A2698,away!$A$2:$E$404,3,FALSE)</f>
        <v>1.0585</v>
      </c>
      <c r="I2698" s="10">
        <f>VLOOKUP(C2698,away!$B$2:$E$404,3,FALSE)</f>
        <v>1.0736000000000001</v>
      </c>
      <c r="J2698" s="10">
        <f>VLOOKUP(B2698,home!$B$2:$E$404,4,FALSE)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343</v>
      </c>
      <c r="B2699" t="s">
        <v>197</v>
      </c>
      <c r="C2699" t="s">
        <v>203</v>
      </c>
      <c r="D2699" s="7" t="s">
        <v>506</v>
      </c>
      <c r="E2699" s="10">
        <f>VLOOKUP(A2699,home!$A$2:$E$404,3,FALSE)</f>
        <v>1.3976999999999999</v>
      </c>
      <c r="F2699" s="10">
        <f>VLOOKUP(B2699,home!$B$2:$E$404,3,FALSE)</f>
        <v>0.79959999999999998</v>
      </c>
      <c r="G2699" s="10">
        <f>VLOOKUP(C2699,away!$B$2:$E$404,4,FALSE)</f>
        <v>0.89429999999999998</v>
      </c>
      <c r="H2699" s="10">
        <f>VLOOKUP(A2699,away!$A$2:$E$404,3,FALSE)</f>
        <v>1.0585</v>
      </c>
      <c r="I2699" s="10">
        <f>VLOOKUP(C2699,away!$B$2:$E$404,3,FALSE)</f>
        <v>1.1809000000000001</v>
      </c>
      <c r="J2699" s="10">
        <f>VLOOKUP(B2699,home!$B$2:$E$404,4,FALSE)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343</v>
      </c>
      <c r="B2700" t="s">
        <v>211</v>
      </c>
      <c r="C2700" t="s">
        <v>214</v>
      </c>
      <c r="D2700" s="7" t="s">
        <v>506</v>
      </c>
      <c r="E2700" s="10">
        <f>VLOOKUP(A2700,home!$A$2:$E$404,3,FALSE)</f>
        <v>1.3976999999999999</v>
      </c>
      <c r="F2700" s="10">
        <f>VLOOKUP(B2700,home!$B$2:$E$404,3,FALSE)</f>
        <v>1.2683</v>
      </c>
      <c r="G2700" s="10">
        <f>VLOOKUP(C2700,away!$B$2:$E$404,4,FALSE)</f>
        <v>0.78700000000000003</v>
      </c>
      <c r="H2700" s="10">
        <f>VLOOKUP(A2700,away!$A$2:$E$404,3,FALSE)</f>
        <v>1.0585</v>
      </c>
      <c r="I2700" s="10">
        <f>VLOOKUP(C2700,away!$B$2:$E$404,3,FALSE)</f>
        <v>0.70850000000000002</v>
      </c>
      <c r="J2700" s="10">
        <f>VLOOKUP(B2700,home!$B$2:$E$404,4,FALSE)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346</v>
      </c>
      <c r="B2701" t="s">
        <v>323</v>
      </c>
      <c r="C2701" t="s">
        <v>251</v>
      </c>
      <c r="D2701" s="7" t="s">
        <v>506</v>
      </c>
      <c r="E2701" s="10">
        <f>VLOOKUP(A2701,home!$A$2:$E$404,3,FALSE)</f>
        <v>1.254</v>
      </c>
      <c r="F2701" s="10">
        <f>VLOOKUP(B2701,home!$B$2:$E$404,3,FALSE)</f>
        <v>1.2759</v>
      </c>
      <c r="G2701" s="10">
        <f>VLOOKUP(C2701,away!$B$2:$E$404,4,FALSE)</f>
        <v>0.85060000000000002</v>
      </c>
      <c r="H2701" s="10">
        <f>VLOOKUP(A2701,away!$A$2:$E$404,3,FALSE)</f>
        <v>0.9476</v>
      </c>
      <c r="I2701" s="10">
        <f>VLOOKUP(C2701,away!$B$2:$E$404,3,FALSE)</f>
        <v>1.1256999999999999</v>
      </c>
      <c r="J2701" s="10">
        <f>VLOOKUP(B2701,home!$B$2:$E$404,4,FALSE)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346</v>
      </c>
      <c r="B2702" t="s">
        <v>250</v>
      </c>
      <c r="C2702" t="s">
        <v>252</v>
      </c>
      <c r="D2702" s="7" t="s">
        <v>506</v>
      </c>
      <c r="E2702" s="10">
        <f>VLOOKUP(A2702,home!$A$2:$E$404,3,FALSE)</f>
        <v>1.254</v>
      </c>
      <c r="F2702" s="10">
        <f>VLOOKUP(B2702,home!$B$2:$E$404,3,FALSE)</f>
        <v>0.69110000000000005</v>
      </c>
      <c r="G2702" s="10">
        <f>VLOOKUP(C2702,away!$B$2:$E$404,4,FALSE)</f>
        <v>0.53159999999999996</v>
      </c>
      <c r="H2702" s="10">
        <f>VLOOKUP(A2702,away!$A$2:$E$404,3,FALSE)</f>
        <v>0.9476</v>
      </c>
      <c r="I2702" s="10">
        <f>VLOOKUP(C2702,away!$B$2:$E$404,3,FALSE)</f>
        <v>1.1256999999999999</v>
      </c>
      <c r="J2702" s="10">
        <f>VLOOKUP(B2702,home!$B$2:$E$404,4,FALSE)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356</v>
      </c>
      <c r="B2703" t="s">
        <v>334</v>
      </c>
      <c r="C2703" t="s">
        <v>330</v>
      </c>
      <c r="D2703" s="7" t="s">
        <v>506</v>
      </c>
      <c r="E2703" s="10">
        <f>VLOOKUP(A2703,home!$A$2:$E$404,3,FALSE)</f>
        <v>1.6769000000000001</v>
      </c>
      <c r="F2703" s="10">
        <f>VLOOKUP(B2703,home!$B$2:$E$404,3,FALSE)</f>
        <v>1.4219999999999999</v>
      </c>
      <c r="G2703" s="10">
        <f>VLOOKUP(C2703,away!$B$2:$E$404,4,FALSE)</f>
        <v>1.1927000000000001</v>
      </c>
      <c r="H2703" s="10">
        <f>VLOOKUP(A2703,away!$A$2:$E$404,3,FALSE)</f>
        <v>1.5230999999999999</v>
      </c>
      <c r="I2703" s="10">
        <f>VLOOKUP(C2703,away!$B$2:$E$404,3,FALSE)</f>
        <v>1.1111</v>
      </c>
      <c r="J2703" s="10">
        <f>VLOOKUP(B2703,home!$B$2:$E$404,4,FALSE)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356</v>
      </c>
      <c r="B2704" t="s">
        <v>333</v>
      </c>
      <c r="C2704" t="s">
        <v>331</v>
      </c>
      <c r="D2704" s="7" t="s">
        <v>506</v>
      </c>
      <c r="E2704" s="10">
        <f>VLOOKUP(A2704,home!$A$2:$E$404,3,FALSE)</f>
        <v>1.6769000000000001</v>
      </c>
      <c r="F2704" s="10">
        <f>VLOOKUP(B2704,home!$B$2:$E$404,3,FALSE)</f>
        <v>1.0550999999999999</v>
      </c>
      <c r="G2704" s="10">
        <f>VLOOKUP(C2704,away!$B$2:$E$404,4,FALSE)</f>
        <v>0.77980000000000005</v>
      </c>
      <c r="H2704" s="10">
        <f>VLOOKUP(A2704,away!$A$2:$E$404,3,FALSE)</f>
        <v>1.5230999999999999</v>
      </c>
      <c r="I2704" s="10">
        <f>VLOOKUP(C2704,away!$B$2:$E$404,3,FALSE)</f>
        <v>0.85860000000000003</v>
      </c>
      <c r="J2704" s="10">
        <f>VLOOKUP(B2704,home!$B$2:$E$404,4,FALSE)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337</v>
      </c>
      <c r="B2705" s="15" t="s">
        <v>77</v>
      </c>
      <c r="C2705" s="15" t="s">
        <v>91</v>
      </c>
      <c r="D2705" s="21" t="s">
        <v>507</v>
      </c>
      <c r="E2705" s="15">
        <f>VLOOKUP(A2705,home!$A$2:$E$404,3,FALSE)</f>
        <v>1.2959000000000001</v>
      </c>
      <c r="F2705" s="15">
        <f>VLOOKUP(B2705,home!$B$2:$E$404,3,FALSE)</f>
        <v>0.77170000000000005</v>
      </c>
      <c r="G2705" s="15">
        <f>VLOOKUP(C2705,away!$B$2:$E$404,4,FALSE)</f>
        <v>0.77170000000000005</v>
      </c>
      <c r="H2705" s="15">
        <f>VLOOKUP(A2705,away!$A$2:$E$404,3,FALSE)</f>
        <v>1</v>
      </c>
      <c r="I2705" s="15">
        <f>VLOOKUP(C2705,away!$B$2:$E$404,3,FALSE)</f>
        <v>1</v>
      </c>
      <c r="J2705" s="15">
        <f>VLOOKUP(B2705,home!$B$2:$E$404,4,FALSE)</f>
        <v>1.3332999999999999</v>
      </c>
      <c r="K2705" s="16">
        <f t="shared" si="3862"/>
        <v>0.7717355213510001</v>
      </c>
      <c r="L2705" s="16">
        <f t="shared" si="3863"/>
        <v>1.3332999999999999</v>
      </c>
      <c r="M2705" s="17">
        <f t="shared" si="3864"/>
        <v>0.1218413462229863</v>
      </c>
      <c r="N2705" s="17">
        <f t="shared" si="3865"/>
        <v>9.4029294849504036E-2</v>
      </c>
      <c r="O2705" s="17">
        <f t="shared" si="3866"/>
        <v>0.16245106691910763</v>
      </c>
      <c r="P2705" s="17">
        <f t="shared" si="3867"/>
        <v>0.12536925882284372</v>
      </c>
      <c r="Q2705" s="17">
        <f t="shared" si="3868"/>
        <v>3.6282873441474447E-2</v>
      </c>
      <c r="R2705" s="17">
        <f t="shared" si="3869"/>
        <v>0.1082980037616231</v>
      </c>
      <c r="S2705" s="17">
        <f t="shared" si="3870"/>
        <v>3.2249830507092597E-2</v>
      </c>
      <c r="T2705" s="17">
        <f t="shared" si="3871"/>
        <v>4.8375955159517883E-2</v>
      </c>
      <c r="U2705" s="17">
        <f t="shared" si="3872"/>
        <v>8.3577416394248774E-2</v>
      </c>
      <c r="V2705" s="17">
        <f t="shared" si="3873"/>
        <v>3.6870692668708872E-3</v>
      </c>
      <c r="W2705" s="17">
        <f t="shared" si="3874"/>
        <v>9.3335940838228798E-3</v>
      </c>
      <c r="X2705" s="17">
        <f t="shared" si="3875"/>
        <v>1.2444480991961045E-2</v>
      </c>
      <c r="Y2705" s="17">
        <f t="shared" si="3876"/>
        <v>8.2961132532908318E-3</v>
      </c>
      <c r="Z2705" s="17">
        <f t="shared" si="3877"/>
        <v>4.8131242805124014E-2</v>
      </c>
      <c r="AA2705" s="17">
        <f t="shared" si="3878"/>
        <v>3.7144589759483954E-2</v>
      </c>
      <c r="AB2705" s="17">
        <f t="shared" si="3879"/>
        <v>1.4332899671702181E-2</v>
      </c>
      <c r="AC2705" s="17">
        <f t="shared" si="3880"/>
        <v>2.3711426557231522E-4</v>
      </c>
      <c r="AD2705" s="17">
        <f t="shared" si="3881"/>
        <v>1.8007665240894152E-3</v>
      </c>
      <c r="AE2705" s="17">
        <f t="shared" si="3882"/>
        <v>2.4009620065684172E-3</v>
      </c>
      <c r="AF2705" s="17">
        <f t="shared" si="3883"/>
        <v>1.6006013216788354E-3</v>
      </c>
      <c r="AG2705" s="17">
        <f t="shared" si="3884"/>
        <v>7.1136058073146343E-4</v>
      </c>
      <c r="AH2705" s="17">
        <f t="shared" si="3885"/>
        <v>1.6043346508017971E-2</v>
      </c>
      <c r="AI2705" s="17">
        <f t="shared" si="3886"/>
        <v>1.2381220381579997E-2</v>
      </c>
      <c r="AJ2705" s="17">
        <f t="shared" si="3887"/>
        <v>4.7775137830701328E-3</v>
      </c>
      <c r="AK2705" s="17">
        <f t="shared" si="3888"/>
        <v>1.2289923633797392E-3</v>
      </c>
      <c r="AL2705" s="17">
        <f t="shared" si="3889"/>
        <v>9.759196086596058E-6</v>
      </c>
      <c r="AM2705" s="17">
        <f t="shared" si="3890"/>
        <v>2.7794309845991471E-4</v>
      </c>
      <c r="AN2705" s="17">
        <f t="shared" si="3891"/>
        <v>3.7058153317660425E-4</v>
      </c>
      <c r="AO2705" s="17">
        <f t="shared" si="3892"/>
        <v>2.4704817909218323E-4</v>
      </c>
      <c r="AP2705" s="17">
        <f t="shared" si="3893"/>
        <v>1.0979644572786926E-4</v>
      </c>
      <c r="AQ2705" s="17">
        <f t="shared" si="3894"/>
        <v>3.6597900272242045E-5</v>
      </c>
      <c r="AR2705" s="17">
        <f t="shared" si="3895"/>
        <v>4.2781187798280693E-3</v>
      </c>
      <c r="AS2705" s="17">
        <f t="shared" si="3896"/>
        <v>3.3015762269521195E-3</v>
      </c>
      <c r="AT2705" s="17">
        <f t="shared" si="3897"/>
        <v>1.2739718253934808E-3</v>
      </c>
      <c r="AU2705" s="17">
        <f t="shared" si="3898"/>
        <v>3.2772310361884108E-4</v>
      </c>
      <c r="AV2705" s="17">
        <f t="shared" si="3899"/>
        <v>6.322889005751353E-5</v>
      </c>
      <c r="AW2705" s="17">
        <f t="shared" si="3900"/>
        <v>2.7893814784810506E-7</v>
      </c>
      <c r="AX2705" s="17">
        <f t="shared" si="3901"/>
        <v>3.5749760332645741E-5</v>
      </c>
      <c r="AY2705" s="17">
        <f t="shared" si="3902"/>
        <v>4.7665155451516566E-5</v>
      </c>
      <c r="AZ2705" s="17">
        <f t="shared" si="3903"/>
        <v>3.1775975881753519E-5</v>
      </c>
      <c r="BA2705" s="17">
        <f t="shared" si="3904"/>
        <v>1.4122302881047318E-5</v>
      </c>
      <c r="BB2705" s="17">
        <f t="shared" si="3905"/>
        <v>4.7073166078251003E-6</v>
      </c>
      <c r="BC2705" s="17">
        <f t="shared" si="3906"/>
        <v>1.2552530466426405E-6</v>
      </c>
      <c r="BD2705" s="17">
        <f t="shared" si="3907"/>
        <v>9.5066929485745964E-4</v>
      </c>
      <c r="BE2705" s="17">
        <f t="shared" si="3908"/>
        <v>7.3366526389920922E-4</v>
      </c>
      <c r="BF2705" s="17">
        <f t="shared" si="3909"/>
        <v>2.8309777246618764E-4</v>
      </c>
      <c r="BG2705" s="17">
        <f t="shared" si="3910"/>
        <v>7.282553567583337E-5</v>
      </c>
      <c r="BH2705" s="17">
        <f t="shared" si="3911"/>
        <v>1.4050513185613782E-5</v>
      </c>
      <c r="BI2705" s="17">
        <f t="shared" si="3912"/>
        <v>2.1686560237097513E-6</v>
      </c>
      <c r="BJ2705" s="18">
        <f t="shared" si="3913"/>
        <v>0.21645324513356948</v>
      </c>
      <c r="BK2705" s="18">
        <f t="shared" si="3914"/>
        <v>0.28344204343690399</v>
      </c>
      <c r="BL2705" s="18">
        <f t="shared" si="3915"/>
        <v>0.45153614540417158</v>
      </c>
      <c r="BM2705" s="18">
        <f t="shared" si="3916"/>
        <v>0.35124344654492606</v>
      </c>
      <c r="BN2705" s="18">
        <f t="shared" si="3917"/>
        <v>0.64827184401753912</v>
      </c>
    </row>
    <row r="2706" spans="1:66" x14ac:dyDescent="0.25">
      <c r="A2706" t="s">
        <v>337</v>
      </c>
      <c r="B2706" t="s">
        <v>95</v>
      </c>
      <c r="C2706" t="s">
        <v>88</v>
      </c>
      <c r="D2706" s="7" t="s">
        <v>507</v>
      </c>
      <c r="E2706" s="10">
        <f>VLOOKUP(A2706,home!$A$2:$E$404,3,FALSE)</f>
        <v>1.2959000000000001</v>
      </c>
      <c r="F2706" s="10">
        <f>VLOOKUP(B2706,home!$B$2:$E$404,3,FALSE)</f>
        <v>0.96460000000000001</v>
      </c>
      <c r="G2706" s="10">
        <f>VLOOKUP(C2706,away!$B$2:$E$404,4,FALSE)</f>
        <v>1.8006</v>
      </c>
      <c r="H2706" s="10">
        <f>VLOOKUP(A2706,away!$A$2:$E$404,3,FALSE)</f>
        <v>1</v>
      </c>
      <c r="I2706" s="10">
        <f>VLOOKUP(C2706,away!$B$2:$E$404,3,FALSE)</f>
        <v>0.66669999999999996</v>
      </c>
      <c r="J2706" s="10">
        <f>VLOOKUP(B2706,home!$B$2:$E$404,4,FALSE)</f>
        <v>0.25</v>
      </c>
      <c r="K2706" s="12">
        <f t="shared" ref="K2706:K2769" si="3918">E2706*F2706*G2706</f>
        <v>2.2507952670839999</v>
      </c>
      <c r="L2706" s="12">
        <f t="shared" ref="L2706:L2769" si="3919">H2706*I2706*J2706</f>
        <v>0.16667499999999999</v>
      </c>
      <c r="M2706" s="13">
        <f t="shared" ref="M2706:M2769" si="3920">_xlfn.POISSON.DIST(0,K2706,FALSE) * _xlfn.POISSON.DIST(0,L2706,FALSE)</f>
        <v>8.914685017120412E-2</v>
      </c>
      <c r="N2706" s="13">
        <f t="shared" ref="N2706:N2769" si="3921">_xlfn.POISSON.DIST(1,K2706,FALSE) * _xlfn.POISSON.DIST(0,L2706,FALSE)</f>
        <v>0.20065130844079265</v>
      </c>
      <c r="O2706" s="13">
        <f t="shared" ref="O2706:O2769" si="3922">_xlfn.POISSON.DIST(0,K2706,FALSE) * _xlfn.POISSON.DIST(1,L2706,FALSE)</f>
        <v>1.4858551252285444E-2</v>
      </c>
      <c r="P2706" s="13">
        <f t="shared" ref="P2706:P2769" si="3923">_xlfn.POISSON.DIST(1,K2706,FALSE) * _xlfn.POISSON.DIST(1,L2706,FALSE)</f>
        <v>3.3443556834369108E-2</v>
      </c>
      <c r="Q2706" s="13">
        <f t="shared" ref="Q2706:Q2769" si="3924">_xlfn.POISSON.DIST(2,K2706,FALSE) * _xlfn.POISSON.DIST(0,L2706,FALSE)</f>
        <v>0.22581250768637404</v>
      </c>
      <c r="R2706" s="13">
        <f t="shared" ref="R2706:R2769" si="3925">_xlfn.POISSON.DIST(0,K2706,FALSE) * _xlfn.POISSON.DIST(2,L2706,FALSE)</f>
        <v>1.2382745149873381E-3</v>
      </c>
      <c r="S2706" s="13">
        <f t="shared" ref="S2706:S2769" si="3926">_xlfn.POISSON.DIST(2,K2706,FALSE) * _xlfn.POISSON.DIST(2,L2706,FALSE)</f>
        <v>3.1365984653010264E-3</v>
      </c>
      <c r="T2706" s="13">
        <f t="shared" ref="T2706:T2769" si="3927">_xlfn.POISSON.DIST(2,K2706,FALSE) * _xlfn.POISSON.DIST(1,L2706,FALSE)</f>
        <v>3.7637299718626387E-2</v>
      </c>
      <c r="U2706" s="13">
        <f t="shared" ref="U2706:U2769" si="3928">_xlfn.POISSON.DIST(1,K2706,FALSE) * _xlfn.POISSON.DIST(2,L2706,FALSE)</f>
        <v>2.7871024176842358E-3</v>
      </c>
      <c r="V2706" s="13">
        <f t="shared" ref="V2706:V2769" si="3929">_xlfn.POISSON.DIST(3,K2706,FALSE) * _xlfn.POISSON.DIST(3,L2706,FALSE)</f>
        <v>1.3074433282391675E-4</v>
      </c>
      <c r="W2706" s="13">
        <f t="shared" ref="W2706:W2769" si="3930">_xlfn.POISSON.DIST(3,K2706,FALSE) * _xlfn.POISSON.DIST(0,L2706,FALSE)</f>
        <v>0.16941924118295332</v>
      </c>
      <c r="X2706" s="13">
        <f t="shared" ref="X2706:X2769" si="3931">_xlfn.POISSON.DIST(3,K2706,FALSE) * _xlfn.POISSON.DIST(1,L2706,FALSE)</f>
        <v>2.823795202416874E-2</v>
      </c>
      <c r="Y2706" s="13">
        <f t="shared" ref="Y2706:Y2769" si="3932">_xlfn.POISSON.DIST(3,K2706,FALSE) * _xlfn.POISSON.DIST(2,L2706,FALSE)</f>
        <v>2.3532803268141622E-3</v>
      </c>
      <c r="Z2706" s="13">
        <f t="shared" ref="Z2706:Z2769" si="3933">_xlfn.POISSON.DIST(0,K2706,FALSE) * _xlfn.POISSON.DIST(3,L2706,FALSE)</f>
        <v>6.8796468261838155E-5</v>
      </c>
      <c r="AA2706" s="13">
        <f t="shared" ref="AA2706:AA2769" si="3934">_xlfn.POISSON.DIST(1,K2706,FALSE) * _xlfn.POISSON.DIST(3,L2706,FALSE)</f>
        <v>1.5484676515583991E-4</v>
      </c>
      <c r="AB2706" s="13">
        <f t="shared" ref="AB2706:AB2769" si="3935">_xlfn.POISSON.DIST(2,K2706,FALSE) * _xlfn.POISSON.DIST(3,L2706,FALSE)</f>
        <v>1.7426418306801611E-4</v>
      </c>
      <c r="AC2706" s="13">
        <f t="shared" ref="AC2706:AC2769" si="3936">_xlfn.POISSON.DIST(4,K2706,FALSE) * _xlfn.POISSON.DIST(4,L2706,FALSE)</f>
        <v>3.0655566609833665E-6</v>
      </c>
      <c r="AD2706" s="13">
        <f t="shared" ref="AD2706:AD2769" si="3937">_xlfn.POISSON.DIST(4,K2706,FALSE) * _xlfn.POISSON.DIST(0,L2706,FALSE)</f>
        <v>9.5332006551888546E-2</v>
      </c>
      <c r="AE2706" s="13">
        <f t="shared" ref="AE2706:AE2769" si="3938">_xlfn.POISSON.DIST(4,K2706,FALSE) * _xlfn.POISSON.DIST(1,L2706,FALSE)</f>
        <v>1.5889462192036019E-2</v>
      </c>
      <c r="AF2706" s="13">
        <f t="shared" ref="AF2706:AF2769" si="3939">_xlfn.POISSON.DIST(4,K2706,FALSE) * _xlfn.POISSON.DIST(2,L2706,FALSE)</f>
        <v>1.324188055428802E-3</v>
      </c>
      <c r="AG2706" s="13">
        <f t="shared" ref="AG2706:AG2769" si="3940">_xlfn.POISSON.DIST(4,K2706,FALSE) * _xlfn.POISSON.DIST(3,L2706,FALSE)</f>
        <v>7.3569681379531804E-5</v>
      </c>
      <c r="AH2706" s="13">
        <f t="shared" ref="AH2706:AH2769" si="3941">_xlfn.POISSON.DIST(0,K2706,FALSE) * _xlfn.POISSON.DIST(4,L2706,FALSE)</f>
        <v>2.8666628368854691E-6</v>
      </c>
      <c r="AI2706" s="13">
        <f t="shared" ref="AI2706:AI2769" si="3942">_xlfn.POISSON.DIST(1,K2706,FALSE) * _xlfn.POISSON.DIST(4,L2706,FALSE)</f>
        <v>6.4522711455874054E-6</v>
      </c>
      <c r="AJ2706" s="13">
        <f t="shared" ref="AJ2706:AJ2769" si="3943">_xlfn.POISSON.DIST(2,K2706,FALSE) * _xlfn.POISSON.DIST(4,L2706,FALSE)</f>
        <v>7.2613706782153964E-6</v>
      </c>
      <c r="AK2706" s="13">
        <f t="shared" ref="AK2706:AK2769" si="3944">_xlfn.POISSON.DIST(3,K2706,FALSE) * _xlfn.POISSON.DIST(4,L2706,FALSE)</f>
        <v>5.4479529183565821E-6</v>
      </c>
      <c r="AL2706" s="13">
        <f t="shared" ref="AL2706:AL2769" si="3945">_xlfn.POISSON.DIST(5,K2706,FALSE) * _xlfn.POISSON.DIST(5,L2706,FALSE)</f>
        <v>4.6001902803602497E-8</v>
      </c>
      <c r="AM2706" s="13">
        <f t="shared" ref="AM2706:AM2769" si="3946">_xlfn.POISSON.DIST(5,K2706,FALSE) * _xlfn.POISSON.DIST(0,L2706,FALSE)</f>
        <v>4.2914565829722334E-2</v>
      </c>
      <c r="AN2706" s="13">
        <f t="shared" ref="AN2706:AN2769" si="3947">_xlfn.POISSON.DIST(5,K2706,FALSE) * _xlfn.POISSON.DIST(1,L2706,FALSE)</f>
        <v>7.1527852596689687E-3</v>
      </c>
      <c r="AO2706" s="13">
        <f t="shared" ref="AO2706:AO2769" si="3948">_xlfn.POISSON.DIST(5,K2706,FALSE) * _xlfn.POISSON.DIST(2,L2706,FALSE)</f>
        <v>5.9609524157766276E-4</v>
      </c>
      <c r="AP2706" s="13">
        <f t="shared" ref="AP2706:AP2769" si="3949">_xlfn.POISSON.DIST(5,K2706,FALSE) * _xlfn.POISSON.DIST(3,L2706,FALSE)</f>
        <v>3.3118058129985624E-5</v>
      </c>
      <c r="AQ2706" s="13">
        <f t="shared" ref="AQ2706:AQ2769" si="3950">_xlfn.POISSON.DIST(5,K2706,FALSE) * _xlfn.POISSON.DIST(4,L2706,FALSE)</f>
        <v>1.3799880847038387E-6</v>
      </c>
      <c r="AR2706" s="13">
        <f t="shared" ref="AR2706:AR2769" si="3951">_xlfn.POISSON.DIST(0,K2706,FALSE) * _xlfn.POISSON.DIST(5,L2706,FALSE)</f>
        <v>9.5560205667577178E-8</v>
      </c>
      <c r="AS2706" s="13">
        <f t="shared" ref="AS2706:AS2769" si="3952">_xlfn.POISSON.DIST(1,K2706,FALSE) * _xlfn.POISSON.DIST(5,L2706,FALSE)</f>
        <v>2.1508645863815631E-7</v>
      </c>
      <c r="AT2706" s="13">
        <f t="shared" ref="AT2706:AT2769" si="3953">_xlfn.POISSON.DIST(2,K2706,FALSE) * _xlfn.POISSON.DIST(5,L2706,FALSE)</f>
        <v>2.420577915583104E-7</v>
      </c>
      <c r="AU2706" s="13">
        <f t="shared" ref="AU2706:AU2769" si="3954">_xlfn.POISSON.DIST(3,K2706,FALSE) * _xlfn.POISSON.DIST(5,L2706,FALSE)</f>
        <v>1.8160751053341679E-7</v>
      </c>
      <c r="AV2706" s="13">
        <f t="shared" ref="AV2706:AV2769" si="3955">_xlfn.POISSON.DIST(4,K2706,FALSE) * _xlfn.POISSON.DIST(5,L2706,FALSE)</f>
        <v>1.021903312938806E-7</v>
      </c>
      <c r="AW2706" s="13">
        <f t="shared" ref="AW2706:AW2769" si="3956">_xlfn.POISSON.DIST(6,K2706,FALSE) * _xlfn.POISSON.DIST(6,L2706,FALSE)</f>
        <v>4.7937982477065663E-10</v>
      </c>
      <c r="AX2706" s="13">
        <f t="shared" ref="AX2706:AX2769" si="3957">_xlfn.POISSON.DIST(6,K2706,FALSE) * _xlfn.POISSON.DIST(0,L2706,FALSE)</f>
        <v>1.6098650276417294E-2</v>
      </c>
      <c r="AY2706" s="13">
        <f t="shared" ref="AY2706:AY2769" si="3958">_xlfn.POISSON.DIST(6,K2706,FALSE) * _xlfn.POISSON.DIST(1,L2706,FALSE)</f>
        <v>2.6832425348218523E-3</v>
      </c>
      <c r="AZ2706" s="13">
        <f t="shared" ref="AZ2706:AZ2769" si="3959">_xlfn.POISSON.DIST(6,K2706,FALSE) * _xlfn.POISSON.DIST(2,L2706,FALSE)</f>
        <v>2.2361472474571612E-4</v>
      </c>
      <c r="BA2706" s="13">
        <f t="shared" ref="BA2706:BA2769" si="3960">_xlfn.POISSON.DIST(6,K2706,FALSE) * _xlfn.POISSON.DIST(3,L2706,FALSE)</f>
        <v>1.2423661415664071E-5</v>
      </c>
      <c r="BB2706" s="13">
        <f t="shared" ref="BB2706:BB2769" si="3961">_xlfn.POISSON.DIST(6,K2706,FALSE) * _xlfn.POISSON.DIST(4,L2706,FALSE)</f>
        <v>5.1767844161395232E-7</v>
      </c>
      <c r="BC2706" s="13">
        <f t="shared" ref="BC2706:BC2769" si="3962">_xlfn.POISSON.DIST(6,K2706,FALSE) * _xlfn.POISSON.DIST(5,L2706,FALSE)</f>
        <v>1.7256810851201113E-8</v>
      </c>
      <c r="BD2706" s="13">
        <f t="shared" ref="BD2706:BD2769" si="3963">_xlfn.POISSON.DIST(0,K2706,FALSE) * _xlfn.POISSON.DIST(6,L2706,FALSE)</f>
        <v>2.6545828799405656E-9</v>
      </c>
      <c r="BE2706" s="13">
        <f t="shared" ref="BE2706:BE2769" si="3964">_xlfn.POISSON.DIST(1,K2706,FALSE) * _xlfn.POISSON.DIST(6,L2706,FALSE)</f>
        <v>5.9749225822524387E-9</v>
      </c>
      <c r="BF2706" s="13">
        <f t="shared" ref="BF2706:BF2769" si="3965">_xlfn.POISSON.DIST(2,K2706,FALSE) * _xlfn.POISSON.DIST(6,L2706,FALSE)</f>
        <v>6.7241637346635516E-9</v>
      </c>
      <c r="BG2706" s="13">
        <f t="shared" ref="BG2706:BG2769" si="3966">_xlfn.POISSON.DIST(3,K2706,FALSE) * _xlfn.POISSON.DIST(6,L2706,FALSE)</f>
        <v>5.0449053030261975E-9</v>
      </c>
      <c r="BH2706" s="13">
        <f t="shared" ref="BH2706:BH2769" si="3967">_xlfn.POISSON.DIST(4,K2706,FALSE) * _xlfn.POISSON.DIST(6,L2706,FALSE)</f>
        <v>2.8387622447345857E-9</v>
      </c>
      <c r="BI2706" s="13">
        <f t="shared" ref="BI2706:BI2769" si="3968">_xlfn.POISSON.DIST(5,K2706,FALSE) * _xlfn.POISSON.DIST(6,L2706,FALSE)</f>
        <v>1.2778945249650719E-9</v>
      </c>
      <c r="BJ2706" s="14">
        <f t="shared" ref="BJ2706:BJ2769" si="3969">SUM(N2706,Q2706,T2706,W2706,X2706,Y2706,AD2706,AE2706,AF2706,AG2706,AM2706,AN2706,AO2706,AP2706,AQ2706,AX2706,AY2706,AZ2706,BA2706,BB2706,BC2706)</f>
        <v>0.84644722637029901</v>
      </c>
      <c r="BK2706" s="14">
        <f t="shared" ref="BK2706:BK2769" si="3970">SUM(M2706,P2706,S2706,V2706,AC2706,AL2706,AY2706)</f>
        <v>0.12854410389708384</v>
      </c>
      <c r="BL2706" s="14">
        <f t="shared" ref="BL2706:BL2769" si="3971">SUM(O2706,R2706,U2706,AA2706,AB2706,AH2706,AI2706,AJ2706,AK2706,AR2706,AS2706,AT2706,AU2706,AV2706,BD2706,BE2706,BF2706,BG2706,BH2706,BI2706)</f>
        <v>1.9235928408288881E-2</v>
      </c>
      <c r="BM2706" s="14">
        <f t="shared" ref="BM2706:BM2769" si="3972">SUM(S2706:BI2706)</f>
        <v>0.42646176418847853</v>
      </c>
      <c r="BN2706" s="14">
        <f t="shared" ref="BN2706:BN2769" si="3973">SUM(M2706:R2706)</f>
        <v>0.56515104890001278</v>
      </c>
    </row>
    <row r="2707" spans="1:66" x14ac:dyDescent="0.25">
      <c r="A2707" t="s">
        <v>340</v>
      </c>
      <c r="B2707" t="s">
        <v>149</v>
      </c>
      <c r="C2707" t="s">
        <v>318</v>
      </c>
      <c r="D2707" s="7" t="s">
        <v>507</v>
      </c>
      <c r="E2707" s="10">
        <f>VLOOKUP(A2707,home!$A$2:$E$404,3,FALSE)</f>
        <v>1.4705999999999999</v>
      </c>
      <c r="F2707" s="10">
        <f>VLOOKUP(B2707,home!$B$2:$E$404,3,FALSE)</f>
        <v>1.615</v>
      </c>
      <c r="G2707" s="10">
        <f>VLOOKUP(C2707,away!$B$2:$E$404,4,FALSE)</f>
        <v>1.19</v>
      </c>
      <c r="H2707" s="10">
        <f>VLOOKUP(A2707,away!$A$2:$E$404,3,FALSE)</f>
        <v>1.2646999999999999</v>
      </c>
      <c r="I2707" s="10">
        <f>VLOOKUP(C2707,away!$B$2:$E$404,3,FALSE)</f>
        <v>1.5813999999999999</v>
      </c>
      <c r="J2707" s="10">
        <f>VLOOKUP(B2707,home!$B$2:$E$404,4,FALSE)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340</v>
      </c>
      <c r="B2708" t="s">
        <v>148</v>
      </c>
      <c r="C2708" t="s">
        <v>152</v>
      </c>
      <c r="D2708" s="7" t="s">
        <v>507</v>
      </c>
      <c r="E2708" s="10">
        <f>VLOOKUP(A2708,home!$A$2:$E$404,3,FALSE)</f>
        <v>1.4705999999999999</v>
      </c>
      <c r="F2708" s="10">
        <f>VLOOKUP(B2708,home!$B$2:$E$404,3,FALSE)</f>
        <v>1.105</v>
      </c>
      <c r="G2708" s="10">
        <f>VLOOKUP(C2708,away!$B$2:$E$404,4,FALSE)</f>
        <v>0.68</v>
      </c>
      <c r="H2708" s="10">
        <f>VLOOKUP(A2708,away!$A$2:$E$404,3,FALSE)</f>
        <v>1.2646999999999999</v>
      </c>
      <c r="I2708" s="10">
        <f>VLOOKUP(C2708,away!$B$2:$E$404,3,FALSE)</f>
        <v>0.98839999999999995</v>
      </c>
      <c r="J2708" s="10">
        <f>VLOOKUP(B2708,home!$B$2:$E$404,4,FALSE)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341</v>
      </c>
      <c r="B2709" t="s">
        <v>169</v>
      </c>
      <c r="C2709" t="s">
        <v>415</v>
      </c>
      <c r="D2709" s="7" t="s">
        <v>507</v>
      </c>
      <c r="E2709" s="10">
        <f>VLOOKUP(A2709,home!$A$2:$E$404,3,FALSE)</f>
        <v>1.2188000000000001</v>
      </c>
      <c r="F2709" s="10">
        <f>VLOOKUP(B2709,home!$B$2:$E$404,3,FALSE)</f>
        <v>1.0256000000000001</v>
      </c>
      <c r="G2709" s="10">
        <f>VLOOKUP(C2709,away!$B$2:$E$404,4,FALSE)</f>
        <v>2.4613999999999998</v>
      </c>
      <c r="H2709" s="10">
        <f>VLOOKUP(A2709,away!$A$2:$E$404,3,FALSE)</f>
        <v>1</v>
      </c>
      <c r="I2709" s="10">
        <f>VLOOKUP(C2709,away!$B$2:$E$404,3,FALSE)</f>
        <v>0.66669999999999996</v>
      </c>
      <c r="J2709" s="10">
        <f>VLOOKUP(B2709,home!$B$2:$E$404,4,FALSE)</f>
        <v>1.75</v>
      </c>
      <c r="K2709" s="12">
        <f t="shared" si="3918"/>
        <v>3.0767531505920003</v>
      </c>
      <c r="L2709" s="12">
        <f t="shared" si="3919"/>
        <v>1.166725</v>
      </c>
      <c r="M2709" s="13">
        <f t="shared" si="3920"/>
        <v>1.4357567116211976E-2</v>
      </c>
      <c r="N2709" s="13">
        <f t="shared" si="3921"/>
        <v>4.4174689859641292E-2</v>
      </c>
      <c r="O2709" s="13">
        <f t="shared" si="3922"/>
        <v>1.6751332493662417E-2</v>
      </c>
      <c r="P2709" s="13">
        <f t="shared" si="3923"/>
        <v>5.1539715026489991E-2</v>
      </c>
      <c r="Q2709" s="13">
        <f t="shared" si="3924"/>
        <v>6.7957308101037922E-2</v>
      </c>
      <c r="R2709" s="13">
        <f t="shared" si="3925"/>
        <v>9.7720992018341443E-3</v>
      </c>
      <c r="S2709" s="13">
        <f t="shared" si="3926"/>
        <v>4.6253348556740619E-2</v>
      </c>
      <c r="T2709" s="13">
        <f t="shared" si="3927"/>
        <v>7.9287490294183471E-2</v>
      </c>
      <c r="U2709" s="13">
        <f t="shared" si="3928"/>
        <v>3.0066337007140776E-2</v>
      </c>
      <c r="V2709" s="13">
        <f t="shared" si="3929"/>
        <v>1.8448532589430289E-2</v>
      </c>
      <c r="W2709" s="13">
        <f t="shared" si="3930"/>
        <v>6.969595393520657E-2</v>
      </c>
      <c r="X2709" s="13">
        <f t="shared" si="3931"/>
        <v>8.1316011855053896E-2</v>
      </c>
      <c r="Y2709" s="13">
        <f t="shared" si="3932"/>
        <v>4.7436711965793889E-2</v>
      </c>
      <c r="Z2709" s="13">
        <f t="shared" si="3933"/>
        <v>3.8004508137533138E-3</v>
      </c>
      <c r="AA2709" s="13">
        <f t="shared" si="3934"/>
        <v>1.1693049014885439E-2</v>
      </c>
      <c r="AB2709" s="13">
        <f t="shared" si="3935"/>
        <v>1.7988312698287729E-2</v>
      </c>
      <c r="AC2709" s="13">
        <f t="shared" si="3936"/>
        <v>4.1390722076205307E-3</v>
      </c>
      <c r="AD2709" s="13">
        <f t="shared" si="3937"/>
        <v>5.3609311463415438E-2</v>
      </c>
      <c r="AE2709" s="13">
        <f t="shared" si="3938"/>
        <v>6.2547323917153383E-2</v>
      </c>
      <c r="AF2709" s="13">
        <f t="shared" si="3939"/>
        <v>3.6487763248620401E-2</v>
      </c>
      <c r="AG2709" s="13">
        <f t="shared" si="3940"/>
        <v>1.4190395192082209E-2</v>
      </c>
      <c r="AH2709" s="13">
        <f t="shared" si="3941"/>
        <v>1.1085202439190841E-3</v>
      </c>
      <c r="AI2709" s="13">
        <f t="shared" si="3942"/>
        <v>3.4106431529730549E-3</v>
      </c>
      <c r="AJ2709" s="13">
        <f t="shared" si="3943"/>
        <v>5.2468535332274406E-3</v>
      </c>
      <c r="AK2709" s="13">
        <f t="shared" si="3944"/>
        <v>5.3810910463507663E-3</v>
      </c>
      <c r="AL2709" s="13">
        <f t="shared" si="3945"/>
        <v>5.943252093565276E-4</v>
      </c>
      <c r="AM2709" s="13">
        <f t="shared" si="3946"/>
        <v>3.298852358922625E-2</v>
      </c>
      <c r="AN2709" s="13">
        <f t="shared" si="3947"/>
        <v>3.8488535184639995E-2</v>
      </c>
      <c r="AO2709" s="13">
        <f t="shared" si="3948"/>
        <v>2.2452768106649555E-2</v>
      </c>
      <c r="AP2709" s="13">
        <f t="shared" si="3949"/>
        <v>8.7320686230768999E-3</v>
      </c>
      <c r="AQ2709" s="13">
        <f t="shared" si="3950"/>
        <v>2.5469806910648502E-3</v>
      </c>
      <c r="AR2709" s="13">
        <f t="shared" si="3951"/>
        <v>2.5866765631729876E-4</v>
      </c>
      <c r="AS2709" s="13">
        <f t="shared" si="3952"/>
        <v>7.9585652653049765E-4</v>
      </c>
      <c r="AT2709" s="13">
        <f t="shared" si="3953"/>
        <v>1.2243270377109573E-3</v>
      </c>
      <c r="AU2709" s="13">
        <f t="shared" si="3954"/>
        <v>1.2556506902107196E-3</v>
      </c>
      <c r="AV2709" s="13">
        <f t="shared" si="3955"/>
        <v>9.65831804287213E-4</v>
      </c>
      <c r="AW2709" s="13">
        <f t="shared" si="3956"/>
        <v>5.9262887637656224E-5</v>
      </c>
      <c r="AX2709" s="13">
        <f t="shared" si="3957"/>
        <v>1.6916257314421725E-2</v>
      </c>
      <c r="AY2709" s="13">
        <f t="shared" si="3958"/>
        <v>1.973662031516869E-2</v>
      </c>
      <c r="AZ2709" s="13">
        <f t="shared" si="3959"/>
        <v>1.1513604168607597E-2</v>
      </c>
      <c r="BA2709" s="13">
        <f t="shared" si="3960"/>
        <v>4.4777366078728991E-3</v>
      </c>
      <c r="BB2709" s="13">
        <f t="shared" si="3961"/>
        <v>1.3060718109551277E-3</v>
      </c>
      <c r="BC2709" s="13">
        <f t="shared" si="3962"/>
        <v>3.0476532672732431E-4</v>
      </c>
      <c r="BD2709" s="13">
        <f t="shared" si="3963"/>
        <v>5.0299003552800043E-5</v>
      </c>
      <c r="BE2709" s="13">
        <f t="shared" si="3964"/>
        <v>1.5475761765271575E-4</v>
      </c>
      <c r="BF2709" s="13">
        <f t="shared" si="3965"/>
        <v>2.3807549384555269E-4</v>
      </c>
      <c r="BG2709" s="13">
        <f t="shared" si="3966"/>
        <v>2.4416650858935025E-4</v>
      </c>
      <c r="BH2709" s="13">
        <f t="shared" si="3967"/>
        <v>1.8781001864283302E-4</v>
      </c>
      <c r="BI2709" s="13">
        <f t="shared" si="3968"/>
        <v>1.1556901331441574E-4</v>
      </c>
      <c r="BJ2709" s="14">
        <f t="shared" si="3969"/>
        <v>0.7161668915705991</v>
      </c>
      <c r="BK2709" s="14">
        <f t="shared" si="3970"/>
        <v>0.15506918102101863</v>
      </c>
      <c r="BL2709" s="14">
        <f t="shared" si="3971"/>
        <v>0.10690924976293519</v>
      </c>
      <c r="BM2709" s="14">
        <f t="shared" si="3972"/>
        <v>0.75771570394189747</v>
      </c>
      <c r="BN2709" s="14">
        <f t="shared" si="3973"/>
        <v>0.20455271179887774</v>
      </c>
    </row>
    <row r="2710" spans="1:66" x14ac:dyDescent="0.25">
      <c r="A2710" t="s">
        <v>341</v>
      </c>
      <c r="B2710" t="s">
        <v>487</v>
      </c>
      <c r="C2710" t="s">
        <v>168</v>
      </c>
      <c r="D2710" s="7" t="s">
        <v>507</v>
      </c>
      <c r="E2710" s="10">
        <f>VLOOKUP(A2710,home!$A$2:$E$404,3,FALSE)</f>
        <v>1.2188000000000001</v>
      </c>
      <c r="F2710" s="10">
        <f>VLOOKUP(B2710,home!$B$2:$E$404,3,FALSE)</f>
        <v>0.2051</v>
      </c>
      <c r="G2710" s="10">
        <f>VLOOKUP(C2710,away!$B$2:$E$404,4,FALSE)</f>
        <v>0.82050000000000001</v>
      </c>
      <c r="H2710" s="10">
        <f>VLOOKUP(A2710,away!$A$2:$E$404,3,FALSE)</f>
        <v>1</v>
      </c>
      <c r="I2710" s="10">
        <f>VLOOKUP(C2710,away!$B$2:$E$404,3,FALSE)</f>
        <v>1.5</v>
      </c>
      <c r="J2710" s="10">
        <f>VLOOKUP(B2710,home!$B$2:$E$404,4,FALSE)</f>
        <v>2</v>
      </c>
      <c r="K2710" s="12">
        <f t="shared" si="3918"/>
        <v>0.20510520954000003</v>
      </c>
      <c r="L2710" s="12">
        <f t="shared" si="3919"/>
        <v>3</v>
      </c>
      <c r="M2710" s="13">
        <f t="shared" si="3920"/>
        <v>4.0554634678954087E-2</v>
      </c>
      <c r="N2710" s="13">
        <f t="shared" si="3921"/>
        <v>8.3179668436450301E-3</v>
      </c>
      <c r="O2710" s="13">
        <f t="shared" si="3922"/>
        <v>0.12166390403686228</v>
      </c>
      <c r="P2710" s="13">
        <f t="shared" si="3923"/>
        <v>2.4953900530935092E-2</v>
      </c>
      <c r="Q2710" s="13">
        <f t="shared" si="3924"/>
        <v>8.5302916620629313E-4</v>
      </c>
      <c r="R2710" s="13">
        <f t="shared" si="3925"/>
        <v>0.18249585605529339</v>
      </c>
      <c r="S2710" s="13">
        <f t="shared" si="3926"/>
        <v>3.8386312479283188E-3</v>
      </c>
      <c r="T2710" s="13">
        <f t="shared" si="3927"/>
        <v>2.5590874986188795E-3</v>
      </c>
      <c r="U2710" s="13">
        <f t="shared" si="3928"/>
        <v>3.7430850796402633E-2</v>
      </c>
      <c r="V2710" s="13">
        <f t="shared" si="3929"/>
        <v>2.6244108881770989E-4</v>
      </c>
      <c r="W2710" s="13">
        <f t="shared" si="3930"/>
        <v>5.8320241959491082E-5</v>
      </c>
      <c r="X2710" s="13">
        <f t="shared" si="3931"/>
        <v>1.7496072587847326E-4</v>
      </c>
      <c r="Y2710" s="13">
        <f t="shared" si="3932"/>
        <v>2.6244108881770989E-4</v>
      </c>
      <c r="Z2710" s="13">
        <f t="shared" si="3933"/>
        <v>0.18249585605529342</v>
      </c>
      <c r="AA2710" s="13">
        <f t="shared" si="3934"/>
        <v>3.743085079640264E-2</v>
      </c>
      <c r="AB2710" s="13">
        <f t="shared" si="3935"/>
        <v>3.8386312479283193E-3</v>
      </c>
      <c r="AC2710" s="13">
        <f t="shared" si="3936"/>
        <v>1.0092756471349155E-5</v>
      </c>
      <c r="AD2710" s="13">
        <f t="shared" si="3937"/>
        <v>2.9904463618812303E-6</v>
      </c>
      <c r="AE2710" s="13">
        <f t="shared" si="3938"/>
        <v>8.9713390856436927E-6</v>
      </c>
      <c r="AF2710" s="13">
        <f t="shared" si="3939"/>
        <v>1.3457008628465537E-5</v>
      </c>
      <c r="AG2710" s="13">
        <f t="shared" si="3940"/>
        <v>1.3457008628465538E-5</v>
      </c>
      <c r="AH2710" s="13">
        <f t="shared" si="3941"/>
        <v>0.13687189204147007</v>
      </c>
      <c r="AI2710" s="13">
        <f t="shared" si="3942"/>
        <v>2.807313809730198E-2</v>
      </c>
      <c r="AJ2710" s="13">
        <f t="shared" si="3943"/>
        <v>2.87897343594624E-3</v>
      </c>
      <c r="AK2710" s="13">
        <f t="shared" si="3944"/>
        <v>1.9683081661328245E-4</v>
      </c>
      <c r="AL2710" s="13">
        <f t="shared" si="3945"/>
        <v>2.4840923170707129E-7</v>
      </c>
      <c r="AM2710" s="13">
        <f t="shared" si="3946"/>
        <v>1.2267122553435618E-7</v>
      </c>
      <c r="AN2710" s="13">
        <f t="shared" si="3947"/>
        <v>3.6801367660306858E-7</v>
      </c>
      <c r="AO2710" s="13">
        <f t="shared" si="3948"/>
        <v>5.5202051490460276E-7</v>
      </c>
      <c r="AP2710" s="13">
        <f t="shared" si="3949"/>
        <v>5.5202051490460287E-7</v>
      </c>
      <c r="AQ2710" s="13">
        <f t="shared" si="3950"/>
        <v>4.140153861784522E-7</v>
      </c>
      <c r="AR2710" s="13">
        <f t="shared" si="3951"/>
        <v>8.212313522488203E-2</v>
      </c>
      <c r="AS2710" s="13">
        <f t="shared" si="3952"/>
        <v>1.6843882858381187E-2</v>
      </c>
      <c r="AT2710" s="13">
        <f t="shared" si="3953"/>
        <v>1.7273840615677435E-3</v>
      </c>
      <c r="AU2710" s="13">
        <f t="shared" si="3954"/>
        <v>1.1809848996796944E-4</v>
      </c>
      <c r="AV2710" s="13">
        <f t="shared" si="3955"/>
        <v>6.0556538828094921E-6</v>
      </c>
      <c r="AW2710" s="13">
        <f t="shared" si="3956"/>
        <v>4.2458356267457702E-9</v>
      </c>
      <c r="AX2710" s="13">
        <f t="shared" si="3957"/>
        <v>4.1934179029587836E-9</v>
      </c>
      <c r="AY2710" s="13">
        <f t="shared" si="3958"/>
        <v>1.2580253708876353E-8</v>
      </c>
      <c r="AZ2710" s="13">
        <f t="shared" si="3959"/>
        <v>1.8870380563314528E-8</v>
      </c>
      <c r="BA2710" s="13">
        <f t="shared" si="3960"/>
        <v>1.8870380563314532E-8</v>
      </c>
      <c r="BB2710" s="13">
        <f t="shared" si="3961"/>
        <v>1.41527854224859E-8</v>
      </c>
      <c r="BC2710" s="13">
        <f t="shared" si="3962"/>
        <v>8.4916712534915371E-9</v>
      </c>
      <c r="BD2710" s="13">
        <f t="shared" si="3963"/>
        <v>4.1061567612441029E-2</v>
      </c>
      <c r="BE2710" s="13">
        <f t="shared" si="3964"/>
        <v>8.421941429190595E-3</v>
      </c>
      <c r="BF2710" s="13">
        <f t="shared" si="3965"/>
        <v>8.6369203078387208E-4</v>
      </c>
      <c r="BG2710" s="13">
        <f t="shared" si="3966"/>
        <v>5.9049244983984742E-5</v>
      </c>
      <c r="BH2710" s="13">
        <f t="shared" si="3967"/>
        <v>3.0278269414047469E-6</v>
      </c>
      <c r="BI2710" s="13">
        <f t="shared" si="3968"/>
        <v>1.2420461585353567E-7</v>
      </c>
      <c r="BJ2710" s="14">
        <f t="shared" si="3969"/>
        <v>1.2266767268037876E-2</v>
      </c>
      <c r="BK2710" s="14">
        <f t="shared" si="3970"/>
        <v>6.9619961292591973E-2</v>
      </c>
      <c r="BL2710" s="14">
        <f t="shared" si="3971"/>
        <v>0.70210888596185927</v>
      </c>
      <c r="BM2710" s="14">
        <f t="shared" si="3972"/>
        <v>0.58765217093146838</v>
      </c>
      <c r="BN2710" s="14">
        <f t="shared" si="3973"/>
        <v>0.3788392913118962</v>
      </c>
    </row>
    <row r="2711" spans="1:66" x14ac:dyDescent="0.25">
      <c r="A2711" t="s">
        <v>341</v>
      </c>
      <c r="B2711" t="s">
        <v>175</v>
      </c>
      <c r="C2711" t="s">
        <v>173</v>
      </c>
      <c r="D2711" s="7" t="s">
        <v>507</v>
      </c>
      <c r="E2711" s="10">
        <f>VLOOKUP(A2711,home!$A$2:$E$404,3,FALSE)</f>
        <v>1.2188000000000001</v>
      </c>
      <c r="F2711" s="10">
        <f>VLOOKUP(B2711,home!$B$2:$E$404,3,FALSE)</f>
        <v>1.0940000000000001</v>
      </c>
      <c r="G2711" s="10">
        <f>VLOOKUP(C2711,away!$B$2:$E$404,4,FALSE)</f>
        <v>0.82050000000000001</v>
      </c>
      <c r="H2711" s="10">
        <f>VLOOKUP(A2711,away!$A$2:$E$404,3,FALSE)</f>
        <v>1</v>
      </c>
      <c r="I2711" s="10">
        <f>VLOOKUP(C2711,away!$B$2:$E$404,3,FALSE)</f>
        <v>0.33329999999999999</v>
      </c>
      <c r="J2711" s="10">
        <f>VLOOKUP(B2711,home!$B$2:$E$404,4,FALSE)</f>
        <v>0.66669999999999996</v>
      </c>
      <c r="K2711" s="12">
        <f t="shared" si="3918"/>
        <v>1.0940277876000002</v>
      </c>
      <c r="L2711" s="12">
        <f t="shared" si="3919"/>
        <v>0.22221110999999999</v>
      </c>
      <c r="M2711" s="13">
        <f t="shared" si="3920"/>
        <v>0.26814191699567913</v>
      </c>
      <c r="N2711" s="13">
        <f t="shared" si="3921"/>
        <v>0.29335470821360571</v>
      </c>
      <c r="O2711" s="13">
        <f t="shared" si="3922"/>
        <v>5.9584113013137728E-2</v>
      </c>
      <c r="P2711" s="13">
        <f t="shared" si="3923"/>
        <v>6.5186675335871441E-2</v>
      </c>
      <c r="Q2711" s="13">
        <f t="shared" si="3924"/>
        <v>0.16046910120448732</v>
      </c>
      <c r="R2711" s="13">
        <f t="shared" si="3925"/>
        <v>6.6201259455073887E-3</v>
      </c>
      <c r="S2711" s="13">
        <f t="shared" si="3926"/>
        <v>3.9618037800229341E-3</v>
      </c>
      <c r="T2711" s="13">
        <f t="shared" si="3927"/>
        <v>3.5658017099351465E-2</v>
      </c>
      <c r="U2711" s="13">
        <f t="shared" si="3928"/>
        <v>7.2426017417968067E-3</v>
      </c>
      <c r="V2711" s="13">
        <f t="shared" si="3929"/>
        <v>1.0701497991409807E-4</v>
      </c>
      <c r="W2711" s="13">
        <f t="shared" si="3930"/>
        <v>5.8519218589635276E-2</v>
      </c>
      <c r="X2711" s="13">
        <f t="shared" si="3931"/>
        <v>1.300362051913549E-2</v>
      </c>
      <c r="Y2711" s="13">
        <f t="shared" si="3932"/>
        <v>1.4447744747879364E-3</v>
      </c>
      <c r="Z2711" s="13">
        <f t="shared" si="3933"/>
        <v>4.903551782303318E-4</v>
      </c>
      <c r="AA2711" s="13">
        <f t="shared" si="3934"/>
        <v>5.3646219077753366E-4</v>
      </c>
      <c r="AB2711" s="13">
        <f t="shared" si="3935"/>
        <v>2.9345227185369714E-4</v>
      </c>
      <c r="AC2711" s="13">
        <f t="shared" si="3936"/>
        <v>1.6259931564167577E-6</v>
      </c>
      <c r="AD2711" s="13">
        <f t="shared" si="3937"/>
        <v>1.6005412811424865E-2</v>
      </c>
      <c r="AE2711" s="13">
        <f t="shared" si="3938"/>
        <v>3.5565805468349403E-3</v>
      </c>
      <c r="AF2711" s="13">
        <f t="shared" si="3939"/>
        <v>3.9515585555829945E-4</v>
      </c>
      <c r="AG2711" s="13">
        <f t="shared" si="3940"/>
        <v>2.926934042886978E-5</v>
      </c>
      <c r="AH2711" s="13">
        <f t="shared" si="3941"/>
        <v>2.7240592112202473E-5</v>
      </c>
      <c r="AI2711" s="13">
        <f t="shared" si="3942"/>
        <v>2.9801964721426884E-5</v>
      </c>
      <c r="AJ2711" s="13">
        <f t="shared" si="3943"/>
        <v>1.6302088765157955E-5</v>
      </c>
      <c r="AK2711" s="13">
        <f t="shared" si="3944"/>
        <v>5.9449793683348605E-6</v>
      </c>
      <c r="AL2711" s="13">
        <f t="shared" si="3945"/>
        <v>1.581149104522828E-8</v>
      </c>
      <c r="AM2711" s="13">
        <f t="shared" si="3946"/>
        <v>3.5020732735415701E-3</v>
      </c>
      <c r="AN2711" s="13">
        <f t="shared" si="3947"/>
        <v>7.7819958941500588E-4</v>
      </c>
      <c r="AO2711" s="13">
        <f t="shared" si="3948"/>
        <v>8.6462297282726349E-5</v>
      </c>
      <c r="AP2711" s="13">
        <f t="shared" si="3949"/>
        <v>6.4042943507815309E-6</v>
      </c>
      <c r="AQ2711" s="13">
        <f t="shared" si="3950"/>
        <v>3.5577633911347344E-7</v>
      </c>
      <c r="AR2711" s="13">
        <f t="shared" si="3951"/>
        <v>1.210632442061952E-6</v>
      </c>
      <c r="AS2711" s="13">
        <f t="shared" si="3952"/>
        <v>1.3244655321858226E-6</v>
      </c>
      <c r="AT2711" s="13">
        <f t="shared" si="3953"/>
        <v>7.2450104796485607E-7</v>
      </c>
      <c r="AU2711" s="13">
        <f t="shared" si="3954"/>
        <v>2.6420809287295779E-7</v>
      </c>
      <c r="AV2711" s="13">
        <f t="shared" si="3955"/>
        <v>7.2262748827954327E-8</v>
      </c>
      <c r="AW2711" s="13">
        <f t="shared" si="3956"/>
        <v>1.0677373808548686E-10</v>
      </c>
      <c r="AX2711" s="13">
        <f t="shared" si="3957"/>
        <v>6.3856091257762874E-4</v>
      </c>
      <c r="AY2711" s="13">
        <f t="shared" si="3958"/>
        <v>1.4189532918648787E-4</v>
      </c>
      <c r="AZ2711" s="13">
        <f t="shared" si="3959"/>
        <v>1.5765359301172428E-5</v>
      </c>
      <c r="BA2711" s="13">
        <f t="shared" si="3960"/>
        <v>1.1677459966207827E-6</v>
      </c>
      <c r="BB2711" s="13">
        <f t="shared" si="3961"/>
        <v>6.4871533526790092E-8</v>
      </c>
      <c r="BC2711" s="13">
        <f t="shared" si="3962"/>
        <v>2.8830350944780505E-9</v>
      </c>
      <c r="BD2711" s="13">
        <f t="shared" si="3963"/>
        <v>4.4835996458766085E-8</v>
      </c>
      <c r="BE2711" s="13">
        <f t="shared" si="3964"/>
        <v>4.9051826010625299E-8</v>
      </c>
      <c r="BF2711" s="13">
        <f t="shared" si="3965"/>
        <v>2.6832030344072269E-8</v>
      </c>
      <c r="BG2711" s="13">
        <f t="shared" si="3966"/>
        <v>9.7849955980471538E-9</v>
      </c>
      <c r="BH2711" s="13">
        <f t="shared" si="3967"/>
        <v>2.6762642714518163E-9</v>
      </c>
      <c r="BI2711" s="13">
        <f t="shared" si="3968"/>
        <v>5.8558149598587159E-10</v>
      </c>
      <c r="BJ2711" s="14">
        <f t="shared" si="3969"/>
        <v>0.58760681098781009</v>
      </c>
      <c r="BK2711" s="14">
        <f t="shared" si="3970"/>
        <v>0.33754094822532155</v>
      </c>
      <c r="BL2711" s="14">
        <f t="shared" si="3971"/>
        <v>7.4359774624598335E-2</v>
      </c>
      <c r="BM2711" s="14">
        <f t="shared" si="3972"/>
        <v>0.14649935308525874</v>
      </c>
      <c r="BN2711" s="14">
        <f t="shared" si="3973"/>
        <v>0.85335664070828865</v>
      </c>
    </row>
    <row r="2712" spans="1:66" x14ac:dyDescent="0.25">
      <c r="A2712" t="s">
        <v>341</v>
      </c>
      <c r="B2712" t="s">
        <v>171</v>
      </c>
      <c r="C2712" t="s">
        <v>167</v>
      </c>
      <c r="D2712" s="7" t="s">
        <v>507</v>
      </c>
      <c r="E2712" s="10">
        <f>VLOOKUP(A2712,home!$A$2:$E$404,3,FALSE)</f>
        <v>1.2188000000000001</v>
      </c>
      <c r="F2712" s="10">
        <f>VLOOKUP(B2712,home!$B$2:$E$404,3,FALSE)</f>
        <v>0.41020000000000001</v>
      </c>
      <c r="G2712" s="10">
        <f>VLOOKUP(C2712,away!$B$2:$E$404,4,FALSE)</f>
        <v>0.82050000000000001</v>
      </c>
      <c r="H2712" s="10">
        <f>VLOOKUP(A2712,away!$A$2:$E$404,3,FALSE)</f>
        <v>1</v>
      </c>
      <c r="I2712" s="10">
        <f>VLOOKUP(C2712,away!$B$2:$E$404,3,FALSE)</f>
        <v>0.66669999999999996</v>
      </c>
      <c r="J2712" s="10">
        <f>VLOOKUP(B2712,home!$B$2:$E$404,4,FALSE)</f>
        <v>1.5</v>
      </c>
      <c r="K2712" s="12">
        <f t="shared" si="3918"/>
        <v>0.41021041908000005</v>
      </c>
      <c r="L2712" s="12">
        <f t="shared" si="3919"/>
        <v>1.0000499999999999</v>
      </c>
      <c r="M2712" s="13">
        <f t="shared" si="3920"/>
        <v>0.24407971186219796</v>
      </c>
      <c r="N2712" s="13">
        <f t="shared" si="3921"/>
        <v>0.10012404089191788</v>
      </c>
      <c r="O2712" s="13">
        <f t="shared" si="3922"/>
        <v>0.24409191584779102</v>
      </c>
      <c r="P2712" s="13">
        <f t="shared" si="3923"/>
        <v>0.10012904709396246</v>
      </c>
      <c r="Q2712" s="13">
        <f t="shared" si="3924"/>
        <v>2.0535962387128348E-2</v>
      </c>
      <c r="R2712" s="13">
        <f t="shared" si="3925"/>
        <v>0.12205206022179169</v>
      </c>
      <c r="S2712" s="13">
        <f t="shared" si="3926"/>
        <v>1.0269008017353479E-2</v>
      </c>
      <c r="T2712" s="13">
        <f t="shared" si="3927"/>
        <v>2.0536989185247701E-2</v>
      </c>
      <c r="U2712" s="13">
        <f t="shared" si="3928"/>
        <v>5.0067026773158566E-2</v>
      </c>
      <c r="V2712" s="13">
        <f t="shared" si="3929"/>
        <v>4.6807385611539662E-4</v>
      </c>
      <c r="W2712" s="13">
        <f t="shared" si="3930"/>
        <v>2.8080219123450137E-3</v>
      </c>
      <c r="X2712" s="13">
        <f t="shared" si="3931"/>
        <v>2.8081623134406301E-3</v>
      </c>
      <c r="Y2712" s="13">
        <f t="shared" si="3932"/>
        <v>1.404151360778151E-3</v>
      </c>
      <c r="Z2712" s="13">
        <f t="shared" si="3933"/>
        <v>4.0686054274934255E-2</v>
      </c>
      <c r="AA2712" s="13">
        <f t="shared" si="3934"/>
        <v>1.6689843374832408E-2</v>
      </c>
      <c r="AB2712" s="13">
        <f t="shared" si="3935"/>
        <v>3.4231738225847827E-3</v>
      </c>
      <c r="AC2712" s="13">
        <f t="shared" si="3936"/>
        <v>1.2001148319757642E-5</v>
      </c>
      <c r="AD2712" s="13">
        <f t="shared" si="3937"/>
        <v>2.879699613622177E-4</v>
      </c>
      <c r="AE2712" s="13">
        <f t="shared" si="3938"/>
        <v>2.879843598602858E-4</v>
      </c>
      <c r="AF2712" s="13">
        <f t="shared" si="3939"/>
        <v>1.4399937953913936E-4</v>
      </c>
      <c r="AG2712" s="13">
        <f t="shared" si="3940"/>
        <v>4.8002193169372105E-5</v>
      </c>
      <c r="AH2712" s="13">
        <f t="shared" si="3941"/>
        <v>1.0172022144411999E-2</v>
      </c>
      <c r="AI2712" s="13">
        <f t="shared" si="3942"/>
        <v>4.1726694667502864E-3</v>
      </c>
      <c r="AJ2712" s="13">
        <f t="shared" si="3943"/>
        <v>8.5583624531897782E-4</v>
      </c>
      <c r="AK2712" s="13">
        <f t="shared" si="3944"/>
        <v>1.1702431495205057E-4</v>
      </c>
      <c r="AL2712" s="13">
        <f t="shared" si="3945"/>
        <v>1.9692968925972424E-7</v>
      </c>
      <c r="AM2712" s="13">
        <f t="shared" si="3946"/>
        <v>2.3625655706569355E-5</v>
      </c>
      <c r="AN2712" s="13">
        <f t="shared" si="3947"/>
        <v>2.3626836989354676E-5</v>
      </c>
      <c r="AO2712" s="13">
        <f t="shared" si="3948"/>
        <v>1.181400916560207E-5</v>
      </c>
      <c r="AP2712" s="13">
        <f t="shared" si="3949"/>
        <v>3.9381999553534505E-6</v>
      </c>
      <c r="AQ2712" s="13">
        <f t="shared" si="3950"/>
        <v>9.8459921633780434E-7</v>
      </c>
      <c r="AR2712" s="13">
        <f t="shared" si="3951"/>
        <v>2.034506149103844E-3</v>
      </c>
      <c r="AS2712" s="13">
        <f t="shared" si="3952"/>
        <v>8.3457562004472482E-4</v>
      </c>
      <c r="AT2712" s="13">
        <f t="shared" si="3953"/>
        <v>1.7117580742624875E-4</v>
      </c>
      <c r="AU2712" s="13">
        <f t="shared" si="3954"/>
        <v>2.3406033233559634E-5</v>
      </c>
      <c r="AV2712" s="13">
        <f t="shared" si="3955"/>
        <v>2.4003496754347261E-6</v>
      </c>
      <c r="AW2712" s="13">
        <f t="shared" si="3956"/>
        <v>2.2440735969734346E-9</v>
      </c>
      <c r="AX2712" s="13">
        <f t="shared" si="3957"/>
        <v>1.6152483547386016E-6</v>
      </c>
      <c r="AY2712" s="13">
        <f t="shared" si="3958"/>
        <v>1.6153291171563382E-6</v>
      </c>
      <c r="AZ2712" s="13">
        <f t="shared" si="3959"/>
        <v>8.077049418060979E-7</v>
      </c>
      <c r="BA2712" s="13">
        <f t="shared" si="3960"/>
        <v>2.6924844235106272E-7</v>
      </c>
      <c r="BB2712" s="13">
        <f t="shared" si="3961"/>
        <v>6.7315476193295047E-8</v>
      </c>
      <c r="BC2712" s="13">
        <f t="shared" si="3962"/>
        <v>1.3463768393420944E-8</v>
      </c>
      <c r="BD2712" s="13">
        <f t="shared" si="3963"/>
        <v>3.3910131240188303E-4</v>
      </c>
      <c r="BE2712" s="13">
        <f t="shared" si="3964"/>
        <v>1.3910289147095443E-4</v>
      </c>
      <c r="BF2712" s="13">
        <f t="shared" si="3965"/>
        <v>2.8530727702769994E-5</v>
      </c>
      <c r="BG2712" s="13">
        <f t="shared" si="3966"/>
        <v>3.90120058920355E-6</v>
      </c>
      <c r="BH2712" s="13">
        <f t="shared" si="3967"/>
        <v>4.0007828215308271E-7</v>
      </c>
      <c r="BI2712" s="13">
        <f t="shared" si="3968"/>
        <v>3.2823255957364522E-8</v>
      </c>
      <c r="BJ2712" s="14">
        <f t="shared" si="3969"/>
        <v>0.14905366155592265</v>
      </c>
      <c r="BK2712" s="14">
        <f t="shared" si="3970"/>
        <v>0.35495965423675552</v>
      </c>
      <c r="BL2712" s="14">
        <f t="shared" si="3971"/>
        <v>0.45521870520477847</v>
      </c>
      <c r="BM2712" s="14">
        <f t="shared" si="3972"/>
        <v>0.16890372388255789</v>
      </c>
      <c r="BN2712" s="14">
        <f t="shared" si="3973"/>
        <v>0.83101273830478928</v>
      </c>
    </row>
    <row r="2713" spans="1:66" x14ac:dyDescent="0.25">
      <c r="A2713" t="s">
        <v>345</v>
      </c>
      <c r="B2713" t="s">
        <v>241</v>
      </c>
      <c r="C2713" t="s">
        <v>233</v>
      </c>
      <c r="D2713" s="7" t="s">
        <v>507</v>
      </c>
      <c r="E2713" s="10">
        <f>VLOOKUP(A2713,home!$A$2:$E$404,3,FALSE)</f>
        <v>1.5690999999999999</v>
      </c>
      <c r="F2713" s="10">
        <f>VLOOKUP(B2713,home!$B$2:$E$404,3,FALSE)</f>
        <v>0.92700000000000005</v>
      </c>
      <c r="G2713" s="10">
        <f>VLOOKUP(C2713,away!$B$2:$E$404,4,FALSE)</f>
        <v>1.2746</v>
      </c>
      <c r="H2713" s="10">
        <f>VLOOKUP(A2713,away!$A$2:$E$404,3,FALSE)</f>
        <v>1.1701999999999999</v>
      </c>
      <c r="I2713" s="10">
        <f>VLOOKUP(C2713,away!$B$2:$E$404,3,FALSE)</f>
        <v>0.85460000000000003</v>
      </c>
      <c r="J2713" s="10">
        <f>VLOOKUP(B2713,home!$B$2:$E$404,4,FALSE)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345</v>
      </c>
      <c r="B2714" t="s">
        <v>238</v>
      </c>
      <c r="C2714" t="s">
        <v>320</v>
      </c>
      <c r="D2714" s="7" t="s">
        <v>507</v>
      </c>
      <c r="E2714" s="10">
        <f>VLOOKUP(A2714,home!$A$2:$E$404,3,FALSE)</f>
        <v>1.5690999999999999</v>
      </c>
      <c r="F2714" s="10">
        <f>VLOOKUP(B2714,home!$B$2:$E$404,3,FALSE)</f>
        <v>1.657</v>
      </c>
      <c r="G2714" s="10">
        <f>VLOOKUP(C2714,away!$B$2:$E$404,4,FALSE)</f>
        <v>0.50980000000000003</v>
      </c>
      <c r="H2714" s="10">
        <f>VLOOKUP(A2714,away!$A$2:$E$404,3,FALSE)</f>
        <v>1.1701999999999999</v>
      </c>
      <c r="I2714" s="10">
        <f>VLOOKUP(C2714,away!$B$2:$E$404,3,FALSE)</f>
        <v>1.1109</v>
      </c>
      <c r="J2714" s="10">
        <f>VLOOKUP(B2714,home!$B$2:$E$404,4,FALSE)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346</v>
      </c>
      <c r="B2715" t="s">
        <v>256</v>
      </c>
      <c r="C2715" t="s">
        <v>324</v>
      </c>
      <c r="D2715" s="7" t="s">
        <v>507</v>
      </c>
      <c r="E2715" s="10">
        <f>VLOOKUP(A2715,home!$A$2:$E$404,3,FALSE)</f>
        <v>1.254</v>
      </c>
      <c r="F2715" s="10">
        <f>VLOOKUP(B2715,home!$B$2:$E$404,3,FALSE)</f>
        <v>1.0965</v>
      </c>
      <c r="G2715" s="10">
        <f>VLOOKUP(C2715,away!$B$2:$E$404,4,FALSE)</f>
        <v>0.94699999999999995</v>
      </c>
      <c r="H2715" s="10">
        <f>VLOOKUP(A2715,away!$A$2:$E$404,3,FALSE)</f>
        <v>0.9476</v>
      </c>
      <c r="I2715" s="10">
        <f>VLOOKUP(C2715,away!$B$2:$E$404,3,FALSE)</f>
        <v>1.1213</v>
      </c>
      <c r="J2715" s="10">
        <f>VLOOKUP(B2715,home!$B$2:$E$404,4,FALSE)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337</v>
      </c>
      <c r="B2716" t="s">
        <v>490</v>
      </c>
      <c r="C2716" t="s">
        <v>71</v>
      </c>
      <c r="D2716" s="7" t="s">
        <v>508</v>
      </c>
      <c r="E2716" s="10">
        <f>VLOOKUP(A2716,home!$A$2:$E$404,3,FALSE)</f>
        <v>1.2959000000000001</v>
      </c>
      <c r="F2716" s="10">
        <f>VLOOKUP(B2716,home!$B$2:$E$404,3,FALSE)</f>
        <v>1.0288999999999999</v>
      </c>
      <c r="G2716" s="10">
        <f>VLOOKUP(C2716,away!$B$2:$E$404,4,FALSE)</f>
        <v>1.0288999999999999</v>
      </c>
      <c r="H2716" s="10">
        <f>VLOOKUP(A2716,away!$A$2:$E$404,3,FALSE)</f>
        <v>1</v>
      </c>
      <c r="I2716" s="10">
        <f>VLOOKUP(C2716,away!$B$2:$E$404,3,FALSE)</f>
        <v>1</v>
      </c>
      <c r="J2716" s="10">
        <f>VLOOKUP(B2716,home!$B$2:$E$404,4,FALSE)</f>
        <v>1.3332999999999999</v>
      </c>
      <c r="K2716" s="12">
        <f t="shared" si="3918"/>
        <v>1.3718853686389998</v>
      </c>
      <c r="L2716" s="12">
        <f t="shared" si="3919"/>
        <v>1.3332999999999999</v>
      </c>
      <c r="M2716" s="13">
        <f t="shared" si="3920"/>
        <v>6.6857929334485311E-2</v>
      </c>
      <c r="N2716" s="13">
        <f t="shared" si="3921"/>
        <v>9.1721415031480569E-2</v>
      </c>
      <c r="O2716" s="13">
        <f t="shared" si="3922"/>
        <v>8.9141677181669265E-2</v>
      </c>
      <c r="P2716" s="13">
        <f t="shared" si="3923"/>
        <v>0.12229216266147305</v>
      </c>
      <c r="Q2716" s="13">
        <f t="shared" si="3924"/>
        <v>6.2915633636276738E-2</v>
      </c>
      <c r="R2716" s="13">
        <f t="shared" si="3925"/>
        <v>5.9426299093159815E-2</v>
      </c>
      <c r="S2716" s="13">
        <f t="shared" si="3926"/>
        <v>5.5922211461259724E-2</v>
      </c>
      <c r="T2716" s="13">
        <f t="shared" si="3927"/>
        <v>8.3885414327247776E-2</v>
      </c>
      <c r="U2716" s="13">
        <f t="shared" si="3928"/>
        <v>8.1526070238271006E-2</v>
      </c>
      <c r="V2716" s="13">
        <f t="shared" si="3929"/>
        <v>1.136547343911796E-2</v>
      </c>
      <c r="W2716" s="13">
        <f t="shared" si="3930"/>
        <v>2.8771012414753255E-2</v>
      </c>
      <c r="X2716" s="13">
        <f t="shared" si="3931"/>
        <v>3.8360390852590513E-2</v>
      </c>
      <c r="Y2716" s="13">
        <f t="shared" si="3932"/>
        <v>2.5572954561879465E-2</v>
      </c>
      <c r="Z2716" s="13">
        <f t="shared" si="3933"/>
        <v>2.6411028193636651E-2</v>
      </c>
      <c r="AA2716" s="13">
        <f t="shared" si="3934"/>
        <v>3.6232903149562234E-2</v>
      </c>
      <c r="AB2716" s="13">
        <f t="shared" si="3935"/>
        <v>2.4853694847099188E-2</v>
      </c>
      <c r="AC2716" s="13">
        <f t="shared" si="3936"/>
        <v>1.2993114096344286E-3</v>
      </c>
      <c r="AD2716" s="13">
        <f t="shared" si="3937"/>
        <v>9.8676327431827509E-3</v>
      </c>
      <c r="AE2716" s="13">
        <f t="shared" si="3938"/>
        <v>1.3156514736485563E-2</v>
      </c>
      <c r="AF2716" s="13">
        <f t="shared" si="3939"/>
        <v>8.7707905490781012E-3</v>
      </c>
      <c r="AG2716" s="13">
        <f t="shared" si="3940"/>
        <v>3.8980316796952759E-3</v>
      </c>
      <c r="AH2716" s="13">
        <f t="shared" si="3941"/>
        <v>8.8034559726439428E-3</v>
      </c>
      <c r="AI2716" s="13">
        <f t="shared" si="3942"/>
        <v>1.2077332442327839E-2</v>
      </c>
      <c r="AJ2716" s="13">
        <f t="shared" si="3943"/>
        <v>8.2843578349093422E-3</v>
      </c>
      <c r="AK2716" s="13">
        <f t="shared" si="3944"/>
        <v>3.7883964340939967E-3</v>
      </c>
      <c r="AL2716" s="13">
        <f t="shared" si="3945"/>
        <v>9.5064626641353658E-5</v>
      </c>
      <c r="AM2716" s="13">
        <f t="shared" si="3946"/>
        <v>2.7074521966951072E-3</v>
      </c>
      <c r="AN2716" s="13">
        <f t="shared" si="3947"/>
        <v>3.6098460138535866E-3</v>
      </c>
      <c r="AO2716" s="13">
        <f t="shared" si="3948"/>
        <v>2.4065038451354932E-3</v>
      </c>
      <c r="AP2716" s="13">
        <f t="shared" si="3949"/>
        <v>1.0695305255730508E-3</v>
      </c>
      <c r="AQ2716" s="13">
        <f t="shared" si="3950"/>
        <v>3.5650126243663737E-4</v>
      </c>
      <c r="AR2716" s="13">
        <f t="shared" si="3951"/>
        <v>2.3475295696652322E-3</v>
      </c>
      <c r="AS2716" s="13">
        <f t="shared" si="3952"/>
        <v>3.2205414690711395E-3</v>
      </c>
      <c r="AT2716" s="13">
        <f t="shared" si="3953"/>
        <v>2.209106860256924E-3</v>
      </c>
      <c r="AU2716" s="13">
        <f t="shared" si="3954"/>
        <v>1.0102137931155045E-3</v>
      </c>
      <c r="AV2716" s="13">
        <f t="shared" si="3955"/>
        <v>3.464743804931165E-4</v>
      </c>
      <c r="AW2716" s="13">
        <f t="shared" si="3956"/>
        <v>4.8301670340793666E-6</v>
      </c>
      <c r="AX2716" s="13">
        <f t="shared" si="3957"/>
        <v>6.1905234248925531E-4</v>
      </c>
      <c r="AY2716" s="13">
        <f t="shared" si="3958"/>
        <v>8.2538248824092408E-4</v>
      </c>
      <c r="AZ2716" s="13">
        <f t="shared" si="3959"/>
        <v>5.5024123578581202E-4</v>
      </c>
      <c r="BA2716" s="13">
        <f t="shared" si="3960"/>
        <v>2.44545546557741E-4</v>
      </c>
      <c r="BB2716" s="13">
        <f t="shared" si="3961"/>
        <v>8.1513144306359075E-5</v>
      </c>
      <c r="BC2716" s="13">
        <f t="shared" si="3962"/>
        <v>2.1736295060733696E-5</v>
      </c>
      <c r="BD2716" s="13">
        <f t="shared" si="3963"/>
        <v>5.2166019587244171E-4</v>
      </c>
      <c r="BE2716" s="13">
        <f t="shared" si="3964"/>
        <v>7.1565799011875746E-4</v>
      </c>
      <c r="BF2716" s="13">
        <f t="shared" si="3965"/>
        <v>4.9090036279675884E-4</v>
      </c>
      <c r="BG2716" s="13">
        <f t="shared" si="3966"/>
        <v>2.2448634172681674E-4</v>
      </c>
      <c r="BH2716" s="13">
        <f t="shared" si="3967"/>
        <v>7.6992381918578615E-5</v>
      </c>
      <c r="BI2716" s="13">
        <f t="shared" si="3968"/>
        <v>2.1124944450152782E-5</v>
      </c>
      <c r="BJ2716" s="14">
        <f t="shared" si="3969"/>
        <v>0.37941209542880472</v>
      </c>
      <c r="BK2716" s="14">
        <f t="shared" si="3970"/>
        <v>0.25865753542085274</v>
      </c>
      <c r="BL2716" s="14">
        <f t="shared" si="3971"/>
        <v>0.33531887548322215</v>
      </c>
      <c r="BM2716" s="14">
        <f t="shared" si="3972"/>
        <v>0.50662386526676451</v>
      </c>
      <c r="BN2716" s="14">
        <f t="shared" si="3973"/>
        <v>0.49235511693854478</v>
      </c>
    </row>
    <row r="2717" spans="1:66" x14ac:dyDescent="0.25">
      <c r="A2717" t="s">
        <v>337</v>
      </c>
      <c r="B2717" t="s">
        <v>81</v>
      </c>
      <c r="C2717" t="s">
        <v>72</v>
      </c>
      <c r="D2717" s="7" t="s">
        <v>508</v>
      </c>
      <c r="E2717" s="10">
        <f>VLOOKUP(A2717,home!$A$2:$E$404,3,FALSE)</f>
        <v>1.2959000000000001</v>
      </c>
      <c r="F2717" s="10">
        <f>VLOOKUP(B2717,home!$B$2:$E$404,3,FALSE)</f>
        <v>1.0288999999999999</v>
      </c>
      <c r="G2717" s="10">
        <f>VLOOKUP(C2717,away!$B$2:$E$404,4,FALSE)</f>
        <v>1.2861</v>
      </c>
      <c r="H2717" s="10">
        <f>VLOOKUP(A2717,away!$A$2:$E$404,3,FALSE)</f>
        <v>1</v>
      </c>
      <c r="I2717" s="10">
        <f>VLOOKUP(C2717,away!$B$2:$E$404,3,FALSE)</f>
        <v>1</v>
      </c>
      <c r="J2717" s="10">
        <f>VLOOKUP(B2717,home!$B$2:$E$404,4,FALSE)</f>
        <v>1</v>
      </c>
      <c r="K2717" s="12">
        <f t="shared" si="3918"/>
        <v>1.714823377011</v>
      </c>
      <c r="L2717" s="12">
        <f t="shared" si="3919"/>
        <v>1</v>
      </c>
      <c r="M2717" s="13">
        <f t="shared" si="3920"/>
        <v>6.621664735647502E-2</v>
      </c>
      <c r="N2717" s="13">
        <f t="shared" si="3921"/>
        <v>0.11354985483417698</v>
      </c>
      <c r="O2717" s="13">
        <f t="shared" si="3922"/>
        <v>6.621664735647502E-2</v>
      </c>
      <c r="P2717" s="13">
        <f t="shared" si="3923"/>
        <v>0.11354985483417698</v>
      </c>
      <c r="Q2717" s="13">
        <f t="shared" si="3924"/>
        <v>9.7358972762926127E-2</v>
      </c>
      <c r="R2717" s="13">
        <f t="shared" si="3925"/>
        <v>3.3108323678237503E-2</v>
      </c>
      <c r="S2717" s="13">
        <f t="shared" si="3926"/>
        <v>4.8679486381463057E-2</v>
      </c>
      <c r="T2717" s="13">
        <f t="shared" si="3927"/>
        <v>9.7358972762926127E-2</v>
      </c>
      <c r="U2717" s="13">
        <f t="shared" si="3928"/>
        <v>5.6774927417088485E-2</v>
      </c>
      <c r="V2717" s="13">
        <f t="shared" si="3929"/>
        <v>9.2751912475357197E-3</v>
      </c>
      <c r="W2717" s="13">
        <f t="shared" si="3930"/>
        <v>5.5651147485214311E-2</v>
      </c>
      <c r="X2717" s="13">
        <f t="shared" si="3931"/>
        <v>5.5651147485214311E-2</v>
      </c>
      <c r="Y2717" s="13">
        <f t="shared" si="3932"/>
        <v>2.7825573742607152E-2</v>
      </c>
      <c r="Z2717" s="13">
        <f t="shared" si="3933"/>
        <v>1.1036107892745837E-2</v>
      </c>
      <c r="AA2717" s="13">
        <f t="shared" si="3934"/>
        <v>1.8924975805696166E-2</v>
      </c>
      <c r="AB2717" s="13">
        <f t="shared" si="3935"/>
        <v>1.622649546048769E-2</v>
      </c>
      <c r="AC2717" s="13">
        <f t="shared" si="3936"/>
        <v>9.9408217359512881E-4</v>
      </c>
      <c r="AD2717" s="13">
        <f t="shared" si="3937"/>
        <v>2.3857972166283097E-2</v>
      </c>
      <c r="AE2717" s="13">
        <f t="shared" si="3938"/>
        <v>2.3857972166283097E-2</v>
      </c>
      <c r="AF2717" s="13">
        <f t="shared" si="3939"/>
        <v>1.1928986083141547E-2</v>
      </c>
      <c r="AG2717" s="13">
        <f t="shared" si="3940"/>
        <v>3.9763286943805161E-3</v>
      </c>
      <c r="AH2717" s="13">
        <f t="shared" si="3941"/>
        <v>2.7590269731864589E-3</v>
      </c>
      <c r="AI2717" s="13">
        <f t="shared" si="3942"/>
        <v>4.7312439514240407E-3</v>
      </c>
      <c r="AJ2717" s="13">
        <f t="shared" si="3943"/>
        <v>4.0566238651219217E-3</v>
      </c>
      <c r="AK2717" s="13">
        <f t="shared" si="3944"/>
        <v>2.3187978118839295E-3</v>
      </c>
      <c r="AL2717" s="13">
        <f t="shared" si="3945"/>
        <v>6.8187013998033353E-5</v>
      </c>
      <c r="AM2717" s="13">
        <f t="shared" si="3946"/>
        <v>8.1824416797640024E-3</v>
      </c>
      <c r="AN2717" s="13">
        <f t="shared" si="3947"/>
        <v>8.1824416797640024E-3</v>
      </c>
      <c r="AO2717" s="13">
        <f t="shared" si="3948"/>
        <v>4.0912208398820003E-3</v>
      </c>
      <c r="AP2717" s="13">
        <f t="shared" si="3949"/>
        <v>1.3637402799606671E-3</v>
      </c>
      <c r="AQ2717" s="13">
        <f t="shared" si="3950"/>
        <v>3.4093506999016666E-4</v>
      </c>
      <c r="AR2717" s="13">
        <f t="shared" si="3951"/>
        <v>5.5180539463729197E-4</v>
      </c>
      <c r="AS2717" s="13">
        <f t="shared" si="3952"/>
        <v>9.4624879028480842E-4</v>
      </c>
      <c r="AT2717" s="13">
        <f t="shared" si="3953"/>
        <v>8.1132477302438451E-4</v>
      </c>
      <c r="AU2717" s="13">
        <f t="shared" si="3954"/>
        <v>4.6375956237678604E-4</v>
      </c>
      <c r="AV2717" s="13">
        <f t="shared" si="3955"/>
        <v>1.9881643471902585E-4</v>
      </c>
      <c r="AW2717" s="13">
        <f t="shared" si="3956"/>
        <v>3.2480190447889965E-6</v>
      </c>
      <c r="AX2717" s="13">
        <f t="shared" si="3957"/>
        <v>2.3385737122480783E-3</v>
      </c>
      <c r="AY2717" s="13">
        <f t="shared" si="3958"/>
        <v>2.3385737122480783E-3</v>
      </c>
      <c r="AZ2717" s="13">
        <f t="shared" si="3959"/>
        <v>1.1692868561240389E-3</v>
      </c>
      <c r="BA2717" s="13">
        <f t="shared" si="3960"/>
        <v>3.8976228537467971E-4</v>
      </c>
      <c r="BB2717" s="13">
        <f t="shared" si="3961"/>
        <v>9.7440571343669901E-5</v>
      </c>
      <c r="BC2717" s="13">
        <f t="shared" si="3962"/>
        <v>1.9488114268733988E-5</v>
      </c>
      <c r="BD2717" s="13">
        <f t="shared" si="3963"/>
        <v>9.1967565772881949E-5</v>
      </c>
      <c r="BE2717" s="13">
        <f t="shared" si="3964"/>
        <v>1.5770813171413466E-4</v>
      </c>
      <c r="BF2717" s="13">
        <f t="shared" si="3965"/>
        <v>1.3522079550406404E-4</v>
      </c>
      <c r="BG2717" s="13">
        <f t="shared" si="3966"/>
        <v>7.7293260396130975E-5</v>
      </c>
      <c r="BH2717" s="13">
        <f t="shared" si="3967"/>
        <v>3.3136072453170961E-5</v>
      </c>
      <c r="BI2717" s="13">
        <f t="shared" si="3968"/>
        <v>1.1364502333005555E-5</v>
      </c>
      <c r="BJ2717" s="14">
        <f t="shared" si="3969"/>
        <v>0.53953083298412141</v>
      </c>
      <c r="BK2717" s="14">
        <f t="shared" si="3970"/>
        <v>0.24112202271949199</v>
      </c>
      <c r="BL2717" s="14">
        <f t="shared" si="3971"/>
        <v>0.2085957076028169</v>
      </c>
      <c r="BM2717" s="14">
        <f t="shared" si="3972"/>
        <v>0.50794904468350532</v>
      </c>
      <c r="BN2717" s="14">
        <f t="shared" si="3973"/>
        <v>0.49000030082246765</v>
      </c>
    </row>
    <row r="2718" spans="1:66" x14ac:dyDescent="0.25">
      <c r="A2718" t="s">
        <v>337</v>
      </c>
      <c r="B2718" t="s">
        <v>92</v>
      </c>
      <c r="C2718" t="s">
        <v>90</v>
      </c>
      <c r="D2718" s="7" t="s">
        <v>508</v>
      </c>
      <c r="E2718" s="10">
        <f>VLOOKUP(A2718,home!$A$2:$E$404,3,FALSE)</f>
        <v>1.2959000000000001</v>
      </c>
      <c r="F2718" s="10">
        <f>VLOOKUP(B2718,home!$B$2:$E$404,3,FALSE)</f>
        <v>0.77170000000000005</v>
      </c>
      <c r="G2718" s="10">
        <f>VLOOKUP(C2718,away!$B$2:$E$404,4,FALSE)</f>
        <v>0.25719999999999998</v>
      </c>
      <c r="H2718" s="10">
        <f>VLOOKUP(A2718,away!$A$2:$E$404,3,FALSE)</f>
        <v>1</v>
      </c>
      <c r="I2718" s="10">
        <f>VLOOKUP(C2718,away!$B$2:$E$404,3,FALSE)</f>
        <v>1</v>
      </c>
      <c r="J2718" s="10">
        <f>VLOOKUP(B2718,home!$B$2:$E$404,4,FALSE)</f>
        <v>1.6667000000000001</v>
      </c>
      <c r="K2718" s="12">
        <f t="shared" si="3918"/>
        <v>0.25721183891599997</v>
      </c>
      <c r="L2718" s="12">
        <f t="shared" si="3919"/>
        <v>1.6667000000000001</v>
      </c>
      <c r="M2718" s="13">
        <f t="shared" si="3920"/>
        <v>0.1460345795746163</v>
      </c>
      <c r="N2718" s="13">
        <f t="shared" si="3921"/>
        <v>3.7561822757711992E-2</v>
      </c>
      <c r="O2718" s="13">
        <f t="shared" si="3922"/>
        <v>0.24339583377701299</v>
      </c>
      <c r="P2718" s="13">
        <f t="shared" si="3923"/>
        <v>6.2604289990278561E-2</v>
      </c>
      <c r="Q2718" s="13">
        <f t="shared" si="3924"/>
        <v>4.8306727522739786E-3</v>
      </c>
      <c r="R2718" s="13">
        <f t="shared" si="3925"/>
        <v>0.20283391807807385</v>
      </c>
      <c r="S2718" s="13">
        <f t="shared" si="3926"/>
        <v>6.709536084883806E-3</v>
      </c>
      <c r="T2718" s="13">
        <f t="shared" si="3927"/>
        <v>8.0512822762150403E-3</v>
      </c>
      <c r="U2718" s="13">
        <f t="shared" si="3928"/>
        <v>5.2171285063398666E-2</v>
      </c>
      <c r="V2718" s="13">
        <f t="shared" si="3929"/>
        <v>3.1959382039046608E-4</v>
      </c>
      <c r="W2718" s="13">
        <f t="shared" si="3930"/>
        <v>4.1416874060460181E-4</v>
      </c>
      <c r="X2718" s="13">
        <f t="shared" si="3931"/>
        <v>6.9029503996568978E-4</v>
      </c>
      <c r="Y2718" s="13">
        <f t="shared" si="3932"/>
        <v>5.7525737155540778E-4</v>
      </c>
      <c r="Z2718" s="13">
        <f t="shared" si="3933"/>
        <v>0.11268776375357523</v>
      </c>
      <c r="AA2718" s="13">
        <f t="shared" si="3934"/>
        <v>2.8984626938388852E-2</v>
      </c>
      <c r="AB2718" s="13">
        <f t="shared" si="3935"/>
        <v>3.7275945975586136E-3</v>
      </c>
      <c r="AC2718" s="13">
        <f t="shared" si="3936"/>
        <v>8.5630164911569279E-6</v>
      </c>
      <c r="AD2718" s="13">
        <f t="shared" si="3937"/>
        <v>2.6632275848108341E-5</v>
      </c>
      <c r="AE2718" s="13">
        <f t="shared" si="3938"/>
        <v>4.4388014156042172E-5</v>
      </c>
      <c r="AF2718" s="13">
        <f t="shared" si="3939"/>
        <v>3.6990751596937753E-5</v>
      </c>
      <c r="AG2718" s="13">
        <f t="shared" si="3940"/>
        <v>2.0550828562205386E-5</v>
      </c>
      <c r="AH2718" s="13">
        <f t="shared" si="3941"/>
        <v>4.6954173962020951E-2</v>
      </c>
      <c r="AI2718" s="13">
        <f t="shared" si="3942"/>
        <v>1.2077169429553171E-2</v>
      </c>
      <c r="AJ2718" s="13">
        <f t="shared" si="3943"/>
        <v>1.5531954789377348E-3</v>
      </c>
      <c r="AK2718" s="13">
        <f t="shared" si="3944"/>
        <v>1.3316675511119744E-4</v>
      </c>
      <c r="AL2718" s="13">
        <f t="shared" si="3945"/>
        <v>1.4683688456952493E-7</v>
      </c>
      <c r="AM2718" s="13">
        <f t="shared" si="3946"/>
        <v>1.3700273290820243E-6</v>
      </c>
      <c r="AN2718" s="13">
        <f t="shared" si="3947"/>
        <v>2.2834245493810099E-6</v>
      </c>
      <c r="AO2718" s="13">
        <f t="shared" si="3948"/>
        <v>1.9028918482266653E-6</v>
      </c>
      <c r="AP2718" s="13">
        <f t="shared" si="3949"/>
        <v>1.0571832811464609E-6</v>
      </c>
      <c r="AQ2718" s="13">
        <f t="shared" si="3950"/>
        <v>4.4050184367170154E-7</v>
      </c>
      <c r="AR2718" s="13">
        <f t="shared" si="3951"/>
        <v>1.5651704348500058E-2</v>
      </c>
      <c r="AS2718" s="13">
        <f t="shared" si="3952"/>
        <v>4.0258036576472532E-3</v>
      </c>
      <c r="AT2718" s="13">
        <f t="shared" si="3953"/>
        <v>5.177421809491043E-4</v>
      </c>
      <c r="AU2718" s="13">
        <f t="shared" si="3954"/>
        <v>4.4389806148766534E-5</v>
      </c>
      <c r="AV2718" s="13">
        <f t="shared" si="3955"/>
        <v>2.8543959171622492E-6</v>
      </c>
      <c r="AW2718" s="13">
        <f t="shared" si="3956"/>
        <v>1.7485620585428677E-9</v>
      </c>
      <c r="AX2718" s="13">
        <f t="shared" si="3957"/>
        <v>5.8731208113060573E-8</v>
      </c>
      <c r="AY2718" s="13">
        <f t="shared" si="3958"/>
        <v>9.7887304562038044E-8</v>
      </c>
      <c r="AZ2718" s="13">
        <f t="shared" si="3959"/>
        <v>8.1574385256774432E-8</v>
      </c>
      <c r="BA2718" s="13">
        <f t="shared" si="3960"/>
        <v>4.5320009302488652E-8</v>
      </c>
      <c r="BB2718" s="13">
        <f t="shared" si="3961"/>
        <v>1.8883714876114454E-8</v>
      </c>
      <c r="BC2718" s="13">
        <f t="shared" si="3962"/>
        <v>6.2946975168039903E-9</v>
      </c>
      <c r="BD2718" s="13">
        <f t="shared" si="3963"/>
        <v>4.347782606274172E-3</v>
      </c>
      <c r="BE2718" s="13">
        <f t="shared" si="3964"/>
        <v>1.118301159366779E-3</v>
      </c>
      <c r="BF2718" s="13">
        <f t="shared" si="3965"/>
        <v>1.4382014883131198E-4</v>
      </c>
      <c r="BG2718" s="13">
        <f t="shared" si="3966"/>
        <v>1.2330748318024859E-5</v>
      </c>
      <c r="BH2718" s="13">
        <f t="shared" si="3967"/>
        <v>7.9290361252238643E-7</v>
      </c>
      <c r="BI2718" s="13">
        <f t="shared" si="3968"/>
        <v>4.0788839252004518E-8</v>
      </c>
      <c r="BJ2718" s="14">
        <f t="shared" si="3969"/>
        <v>5.2259423528661149E-2</v>
      </c>
      <c r="BK2718" s="14">
        <f t="shared" si="3970"/>
        <v>0.21567680721084942</v>
      </c>
      <c r="BL2718" s="14">
        <f t="shared" si="3971"/>
        <v>0.61769652682446052</v>
      </c>
      <c r="BM2718" s="14">
        <f t="shared" si="3972"/>
        <v>0.30105930824883614</v>
      </c>
      <c r="BN2718" s="14">
        <f t="shared" si="3973"/>
        <v>0.69726111692996773</v>
      </c>
    </row>
    <row r="2719" spans="1:66" x14ac:dyDescent="0.25">
      <c r="A2719" t="s">
        <v>337</v>
      </c>
      <c r="B2719" t="s">
        <v>87</v>
      </c>
      <c r="C2719" t="s">
        <v>93</v>
      </c>
      <c r="D2719" s="7" t="s">
        <v>508</v>
      </c>
      <c r="E2719" s="10">
        <f>VLOOKUP(A2719,home!$A$2:$E$404,3,FALSE)</f>
        <v>1.2959000000000001</v>
      </c>
      <c r="F2719" s="10">
        <f>VLOOKUP(B2719,home!$B$2:$E$404,3,FALSE)</f>
        <v>0</v>
      </c>
      <c r="G2719" s="10">
        <f>VLOOKUP(C2719,away!$B$2:$E$404,4,FALSE)</f>
        <v>1.0288999999999999</v>
      </c>
      <c r="H2719" s="10">
        <f>VLOOKUP(A2719,away!$A$2:$E$404,3,FALSE)</f>
        <v>1</v>
      </c>
      <c r="I2719" s="10">
        <f>VLOOKUP(C2719,away!$B$2:$E$404,3,FALSE)</f>
        <v>0.66669999999999996</v>
      </c>
      <c r="J2719" s="10">
        <f>VLOOKUP(B2719,home!$B$2:$E$404,4,FALSE)</f>
        <v>0.66669999999999996</v>
      </c>
      <c r="K2719" s="12">
        <f t="shared" si="3918"/>
        <v>0</v>
      </c>
      <c r="L2719" s="12">
        <f t="shared" si="3919"/>
        <v>0.44448888999999997</v>
      </c>
      <c r="M2719" s="13">
        <f t="shared" si="3920"/>
        <v>0.64115189144466633</v>
      </c>
      <c r="N2719" s="13">
        <f t="shared" si="3921"/>
        <v>0</v>
      </c>
      <c r="O2719" s="13">
        <f t="shared" si="3922"/>
        <v>0.28498489254964027</v>
      </c>
      <c r="P2719" s="13">
        <f t="shared" si="3923"/>
        <v>0</v>
      </c>
      <c r="Q2719" s="13">
        <f t="shared" si="3924"/>
        <v>0</v>
      </c>
      <c r="R2719" s="13">
        <f t="shared" si="3925"/>
        <v>6.3336309278079428E-2</v>
      </c>
      <c r="S2719" s="13">
        <f t="shared" si="3926"/>
        <v>0</v>
      </c>
      <c r="T2719" s="13">
        <f t="shared" si="3927"/>
        <v>0</v>
      </c>
      <c r="U2719" s="13">
        <f t="shared" si="3928"/>
        <v>0</v>
      </c>
      <c r="V2719" s="13">
        <f t="shared" si="3929"/>
        <v>0</v>
      </c>
      <c r="W2719" s="13">
        <f t="shared" si="3930"/>
        <v>0</v>
      </c>
      <c r="X2719" s="13">
        <f t="shared" si="3931"/>
        <v>0</v>
      </c>
      <c r="Y2719" s="13">
        <f t="shared" si="3932"/>
        <v>0</v>
      </c>
      <c r="Z2719" s="13">
        <f t="shared" si="3933"/>
        <v>9.3840952692367391E-3</v>
      </c>
      <c r="AA2719" s="13">
        <f t="shared" si="3934"/>
        <v>0</v>
      </c>
      <c r="AB2719" s="13">
        <f t="shared" si="3935"/>
        <v>0</v>
      </c>
      <c r="AC2719" s="13">
        <f t="shared" si="3936"/>
        <v>0</v>
      </c>
      <c r="AD2719" s="13">
        <f t="shared" si="3937"/>
        <v>0</v>
      </c>
      <c r="AE2719" s="13">
        <f t="shared" si="3938"/>
        <v>0</v>
      </c>
      <c r="AF2719" s="13">
        <f t="shared" si="3939"/>
        <v>0</v>
      </c>
      <c r="AG2719" s="13">
        <f t="shared" si="3940"/>
        <v>0</v>
      </c>
      <c r="AH2719" s="13">
        <f t="shared" si="3941"/>
        <v>1.0427815224693224E-3</v>
      </c>
      <c r="AI2719" s="13">
        <f t="shared" si="3942"/>
        <v>0</v>
      </c>
      <c r="AJ2719" s="13">
        <f t="shared" si="3943"/>
        <v>0</v>
      </c>
      <c r="AK2719" s="13">
        <f t="shared" si="3944"/>
        <v>0</v>
      </c>
      <c r="AL2719" s="13">
        <f t="shared" si="3945"/>
        <v>0</v>
      </c>
      <c r="AM2719" s="13">
        <f t="shared" si="3946"/>
        <v>0</v>
      </c>
      <c r="AN2719" s="13">
        <f t="shared" si="3947"/>
        <v>0</v>
      </c>
      <c r="AO2719" s="13">
        <f t="shared" si="3948"/>
        <v>0</v>
      </c>
      <c r="AP2719" s="13">
        <f t="shared" si="3949"/>
        <v>0</v>
      </c>
      <c r="AQ2719" s="13">
        <f t="shared" si="3950"/>
        <v>0</v>
      </c>
      <c r="AR2719" s="13">
        <f t="shared" si="3951"/>
        <v>9.2700960286979875E-5</v>
      </c>
      <c r="AS2719" s="13">
        <f t="shared" si="3952"/>
        <v>0</v>
      </c>
      <c r="AT2719" s="13">
        <f t="shared" si="3953"/>
        <v>0</v>
      </c>
      <c r="AU2719" s="13">
        <f t="shared" si="3954"/>
        <v>0</v>
      </c>
      <c r="AV2719" s="13">
        <f t="shared" si="3955"/>
        <v>0</v>
      </c>
      <c r="AW2719" s="13">
        <f t="shared" si="3956"/>
        <v>0</v>
      </c>
      <c r="AX2719" s="13">
        <f t="shared" si="3957"/>
        <v>0</v>
      </c>
      <c r="AY2719" s="13">
        <f t="shared" si="3958"/>
        <v>0</v>
      </c>
      <c r="AZ2719" s="13">
        <f t="shared" si="3959"/>
        <v>0</v>
      </c>
      <c r="BA2719" s="13">
        <f t="shared" si="3960"/>
        <v>0</v>
      </c>
      <c r="BB2719" s="13">
        <f t="shared" si="3961"/>
        <v>0</v>
      </c>
      <c r="BC2719" s="13">
        <f t="shared" si="3962"/>
        <v>0</v>
      </c>
      <c r="BD2719" s="13">
        <f t="shared" si="3963"/>
        <v>6.8674244899822862E-6</v>
      </c>
      <c r="BE2719" s="13">
        <f t="shared" si="3964"/>
        <v>0</v>
      </c>
      <c r="BF2719" s="13">
        <f t="shared" si="3965"/>
        <v>0</v>
      </c>
      <c r="BG2719" s="13">
        <f t="shared" si="3966"/>
        <v>0</v>
      </c>
      <c r="BH2719" s="13">
        <f t="shared" si="3967"/>
        <v>0</v>
      </c>
      <c r="BI2719" s="13">
        <f t="shared" si="3968"/>
        <v>0</v>
      </c>
      <c r="BJ2719" s="14">
        <f t="shared" si="3969"/>
        <v>0</v>
      </c>
      <c r="BK2719" s="14">
        <f t="shared" si="3970"/>
        <v>0.64115189144466633</v>
      </c>
      <c r="BL2719" s="14">
        <f t="shared" si="3971"/>
        <v>0.34946355173496596</v>
      </c>
      <c r="BM2719" s="14">
        <f t="shared" si="3972"/>
        <v>1.0526445176483023E-2</v>
      </c>
      <c r="BN2719" s="14">
        <f t="shared" si="3973"/>
        <v>0.98947309327238608</v>
      </c>
    </row>
    <row r="2720" spans="1:66" x14ac:dyDescent="0.25">
      <c r="A2720" t="s">
        <v>349</v>
      </c>
      <c r="B2720" t="s">
        <v>105</v>
      </c>
      <c r="C2720" t="s">
        <v>99</v>
      </c>
      <c r="D2720" s="7" t="s">
        <v>508</v>
      </c>
      <c r="E2720" s="10">
        <f>VLOOKUP(A2720,home!$A$2:$E$404,3,FALSE)</f>
        <v>1.6087</v>
      </c>
      <c r="F2720" s="10">
        <f>VLOOKUP(B2720,home!$B$2:$E$404,3,FALSE)</f>
        <v>1.7613000000000001</v>
      </c>
      <c r="G2720" s="10">
        <f>VLOOKUP(C2720,away!$B$2:$E$404,4,FALSE)</f>
        <v>1.0172000000000001</v>
      </c>
      <c r="H2720" s="10">
        <f>VLOOKUP(A2720,away!$A$2:$E$404,3,FALSE)</f>
        <v>1.2608999999999999</v>
      </c>
      <c r="I2720" s="10">
        <f>VLOOKUP(C2720,away!$B$2:$E$404,3,FALSE)</f>
        <v>0.36049999999999999</v>
      </c>
      <c r="J2720" s="10">
        <f>VLOOKUP(B2720,home!$B$2:$E$404,4,FALSE)</f>
        <v>0.33050000000000002</v>
      </c>
      <c r="K2720" s="12">
        <f t="shared" si="3918"/>
        <v>2.8821378469320003</v>
      </c>
      <c r="L2720" s="12">
        <f t="shared" si="3919"/>
        <v>0.15023024572499999</v>
      </c>
      <c r="M2720" s="13">
        <f t="shared" si="3920"/>
        <v>4.8201357585063949E-2</v>
      </c>
      <c r="N2720" s="13">
        <f t="shared" si="3921"/>
        <v>0.13892295696941565</v>
      </c>
      <c r="O2720" s="13">
        <f t="shared" si="3922"/>
        <v>7.2413017942827484E-3</v>
      </c>
      <c r="P2720" s="13">
        <f t="shared" si="3923"/>
        <v>2.0870429962358907E-2</v>
      </c>
      <c r="Q2720" s="13">
        <f t="shared" si="3924"/>
        <v>0.2001975560446293</v>
      </c>
      <c r="R2720" s="13">
        <f t="shared" si="3925"/>
        <v>5.4393127396199035E-4</v>
      </c>
      <c r="S2720" s="13">
        <f t="shared" si="3926"/>
        <v>2.2591420067632042E-3</v>
      </c>
      <c r="T2720" s="13">
        <f t="shared" si="3927"/>
        <v>3.007572803812911E-2</v>
      </c>
      <c r="U2720" s="13">
        <f t="shared" si="3928"/>
        <v>1.5676849108157906E-3</v>
      </c>
      <c r="V2720" s="13">
        <f t="shared" si="3929"/>
        <v>1.0868588537151365E-4</v>
      </c>
      <c r="W2720" s="13">
        <f t="shared" si="3930"/>
        <v>0.19233231771317214</v>
      </c>
      <c r="X2720" s="13">
        <f t="shared" si="3931"/>
        <v>2.8894131350908611E-2</v>
      </c>
      <c r="Y2720" s="13">
        <f t="shared" si="3932"/>
        <v>2.1703862264287133E-3</v>
      </c>
      <c r="Z2720" s="13">
        <f t="shared" si="3933"/>
        <v>2.7238309648274018E-5</v>
      </c>
      <c r="AA2720" s="13">
        <f t="shared" si="3934"/>
        <v>7.8504563123743605E-5</v>
      </c>
      <c r="AB2720" s="13">
        <f t="shared" si="3935"/>
        <v>1.1313048626790186E-4</v>
      </c>
      <c r="AC2720" s="13">
        <f t="shared" si="3936"/>
        <v>2.9412049683197424E-6</v>
      </c>
      <c r="AD2720" s="13">
        <f t="shared" si="3937"/>
        <v>0.13858206301732079</v>
      </c>
      <c r="AE2720" s="13">
        <f t="shared" si="3938"/>
        <v>2.0819217380169536E-2</v>
      </c>
      <c r="AF2720" s="13">
        <f t="shared" si="3939"/>
        <v>1.5638380714125299E-3</v>
      </c>
      <c r="AG2720" s="13">
        <f t="shared" si="3940"/>
        <v>7.8311925914138116E-5</v>
      </c>
      <c r="AH2720" s="13">
        <f t="shared" si="3941"/>
        <v>1.0230044878984615E-6</v>
      </c>
      <c r="AI2720" s="13">
        <f t="shared" si="3942"/>
        <v>2.9484399521534448E-6</v>
      </c>
      <c r="AJ2720" s="13">
        <f t="shared" si="3943"/>
        <v>4.2489051877539105E-6</v>
      </c>
      <c r="AK2720" s="13">
        <f t="shared" si="3944"/>
        <v>4.0819768165504213E-6</v>
      </c>
      <c r="AL2720" s="13">
        <f t="shared" si="3945"/>
        <v>5.0939820263718282E-8</v>
      </c>
      <c r="AM2720" s="13">
        <f t="shared" si="3946"/>
        <v>7.9882521745627155E-2</v>
      </c>
      <c r="AN2720" s="13">
        <f t="shared" si="3947"/>
        <v>1.2000770870978221E-2</v>
      </c>
      <c r="AO2720" s="13">
        <f t="shared" si="3948"/>
        <v>9.0143937841824018E-4</v>
      </c>
      <c r="AP2720" s="13">
        <f t="shared" si="3949"/>
        <v>4.5141153108654471E-5</v>
      </c>
      <c r="AQ2720" s="13">
        <f t="shared" si="3950"/>
        <v>1.6953916309557528E-6</v>
      </c>
      <c r="AR2720" s="13">
        <f t="shared" si="3951"/>
        <v>3.0737243118952748E-8</v>
      </c>
      <c r="AS2720" s="13">
        <f t="shared" si="3952"/>
        <v>8.8588971703483905E-8</v>
      </c>
      <c r="AT2720" s="13">
        <f t="shared" si="3953"/>
        <v>1.2766281408369952E-7</v>
      </c>
      <c r="AU2720" s="13">
        <f t="shared" si="3954"/>
        <v>1.2264727603882468E-7</v>
      </c>
      <c r="AV2720" s="13">
        <f t="shared" si="3955"/>
        <v>8.8371589023653193E-8</v>
      </c>
      <c r="AW2720" s="13">
        <f t="shared" si="3956"/>
        <v>6.1267059014589621E-10</v>
      </c>
      <c r="AX2720" s="13">
        <f t="shared" si="3957"/>
        <v>3.8372073205240095E-2</v>
      </c>
      <c r="AY2720" s="13">
        <f t="shared" si="3958"/>
        <v>5.7646459866009065E-3</v>
      </c>
      <c r="AZ2720" s="13">
        <f t="shared" si="3959"/>
        <v>4.3301209154234465E-4</v>
      </c>
      <c r="BA2720" s="13">
        <f t="shared" si="3960"/>
        <v>2.1683837638100865E-5</v>
      </c>
      <c r="BB2720" s="13">
        <f t="shared" si="3961"/>
        <v>8.1439206415822448E-7</v>
      </c>
      <c r="BC2720" s="13">
        <f t="shared" si="3962"/>
        <v>2.4469263982996019E-8</v>
      </c>
      <c r="BD2720" s="13">
        <f t="shared" si="3963"/>
        <v>7.6961059777822139E-10</v>
      </c>
      <c r="BE2720" s="13">
        <f t="shared" si="3964"/>
        <v>2.2181238312565722E-9</v>
      </c>
      <c r="BF2720" s="13">
        <f t="shared" si="3965"/>
        <v>3.196469321623189E-9</v>
      </c>
      <c r="BG2720" s="13">
        <f t="shared" si="3966"/>
        <v>3.070888402802417E-9</v>
      </c>
      <c r="BH2720" s="13">
        <f t="shared" si="3967"/>
        <v>2.2126809223553511E-9</v>
      </c>
      <c r="BI2720" s="13">
        <f t="shared" si="3968"/>
        <v>1.2754502859009528E-9</v>
      </c>
      <c r="BJ2720" s="14">
        <f t="shared" si="3969"/>
        <v>0.8910603292596132</v>
      </c>
      <c r="BK2720" s="14">
        <f t="shared" si="3970"/>
        <v>7.7207253570947071E-2</v>
      </c>
      <c r="BL2720" s="14">
        <f t="shared" si="3971"/>
        <v>9.5573261060138623E-3</v>
      </c>
      <c r="BM2720" s="14">
        <f t="shared" si="3972"/>
        <v>0.55610996824257941</v>
      </c>
      <c r="BN2720" s="14">
        <f t="shared" si="3973"/>
        <v>0.41597753362971257</v>
      </c>
    </row>
    <row r="2721" spans="1:66" x14ac:dyDescent="0.25">
      <c r="A2721" t="s">
        <v>341</v>
      </c>
      <c r="B2721" t="s">
        <v>174</v>
      </c>
      <c r="C2721" t="s">
        <v>170</v>
      </c>
      <c r="D2721" s="7" t="s">
        <v>508</v>
      </c>
      <c r="E2721" s="10">
        <f>VLOOKUP(A2721,home!$A$2:$E$404,3,FALSE)</f>
        <v>1.2188000000000001</v>
      </c>
      <c r="F2721" s="10">
        <f>VLOOKUP(B2721,home!$B$2:$E$404,3,FALSE)</f>
        <v>1.2306999999999999</v>
      </c>
      <c r="G2721" s="10">
        <f>VLOOKUP(C2721,away!$B$2:$E$404,4,FALSE)</f>
        <v>0.82050000000000001</v>
      </c>
      <c r="H2721" s="10">
        <f>VLOOKUP(A2721,away!$A$2:$E$404,3,FALSE)</f>
        <v>1</v>
      </c>
      <c r="I2721" s="10">
        <f>VLOOKUP(C2721,away!$B$2:$E$404,3,FALSE)</f>
        <v>0.75</v>
      </c>
      <c r="J2721" s="10">
        <f>VLOOKUP(B2721,home!$B$2:$E$404,4,FALSE)</f>
        <v>0.5</v>
      </c>
      <c r="K2721" s="12">
        <f t="shared" si="3918"/>
        <v>1.23073125978</v>
      </c>
      <c r="L2721" s="12">
        <f t="shared" si="3919"/>
        <v>0.375</v>
      </c>
      <c r="M2721" s="13">
        <f t="shared" si="3920"/>
        <v>0.20074270615734136</v>
      </c>
      <c r="N2721" s="13">
        <f t="shared" si="3921"/>
        <v>0.24706032364067107</v>
      </c>
      <c r="O2721" s="13">
        <f t="shared" si="3922"/>
        <v>7.5278514809003008E-2</v>
      </c>
      <c r="P2721" s="13">
        <f t="shared" si="3923"/>
        <v>9.2647621365251648E-2</v>
      </c>
      <c r="Q2721" s="13">
        <f t="shared" si="3924"/>
        <v>0.15203243167796884</v>
      </c>
      <c r="R2721" s="13">
        <f t="shared" si="3925"/>
        <v>1.4114721526688063E-2</v>
      </c>
      <c r="S2721" s="13">
        <f t="shared" si="3926"/>
        <v>1.0689780352357185E-2</v>
      </c>
      <c r="T2721" s="13">
        <f t="shared" si="3927"/>
        <v>5.7012161879238313E-2</v>
      </c>
      <c r="U2721" s="13">
        <f t="shared" si="3928"/>
        <v>1.7371429005984686E-2</v>
      </c>
      <c r="V2721" s="13">
        <f t="shared" si="3929"/>
        <v>5.4817695165950201E-4</v>
      </c>
      <c r="W2721" s="13">
        <f t="shared" si="3930"/>
        <v>6.2370355388814434E-2</v>
      </c>
      <c r="X2721" s="13">
        <f t="shared" si="3931"/>
        <v>2.3388883270805412E-2</v>
      </c>
      <c r="Y2721" s="13">
        <f t="shared" si="3932"/>
        <v>4.3854156132760152E-3</v>
      </c>
      <c r="Z2721" s="13">
        <f t="shared" si="3933"/>
        <v>1.7643401908360083E-3</v>
      </c>
      <c r="AA2721" s="13">
        <f t="shared" si="3934"/>
        <v>2.1714286257480857E-3</v>
      </c>
      <c r="AB2721" s="13">
        <f t="shared" si="3935"/>
        <v>1.3362225440446483E-3</v>
      </c>
      <c r="AC2721" s="13">
        <f t="shared" si="3936"/>
        <v>1.5812308835115458E-5</v>
      </c>
      <c r="AD2721" s="13">
        <f t="shared" si="3937"/>
        <v>1.9190286515150493E-2</v>
      </c>
      <c r="AE2721" s="13">
        <f t="shared" si="3938"/>
        <v>7.1963574431814338E-3</v>
      </c>
      <c r="AF2721" s="13">
        <f t="shared" si="3939"/>
        <v>1.3493170205965189E-3</v>
      </c>
      <c r="AG2721" s="13">
        <f t="shared" si="3940"/>
        <v>1.6866462757456489E-4</v>
      </c>
      <c r="AH2721" s="13">
        <f t="shared" si="3941"/>
        <v>1.6540689289087576E-4</v>
      </c>
      <c r="AI2721" s="13">
        <f t="shared" si="3942"/>
        <v>2.0357143366388304E-4</v>
      </c>
      <c r="AJ2721" s="13">
        <f t="shared" si="3943"/>
        <v>1.2527086350418577E-4</v>
      </c>
      <c r="AK2721" s="13">
        <f t="shared" si="3944"/>
        <v>5.1391589218078303E-5</v>
      </c>
      <c r="AL2721" s="13">
        <f t="shared" si="3945"/>
        <v>2.9191054159008087E-7</v>
      </c>
      <c r="AM2721" s="13">
        <f t="shared" si="3946"/>
        <v>4.7236170996660578E-3</v>
      </c>
      <c r="AN2721" s="13">
        <f t="shared" si="3947"/>
        <v>1.7713564123747715E-3</v>
      </c>
      <c r="AO2721" s="13">
        <f t="shared" si="3948"/>
        <v>3.321293273202697E-4</v>
      </c>
      <c r="AP2721" s="13">
        <f t="shared" si="3949"/>
        <v>4.1516165915033713E-5</v>
      </c>
      <c r="AQ2721" s="13">
        <f t="shared" si="3950"/>
        <v>3.8921405545344108E-6</v>
      </c>
      <c r="AR2721" s="13">
        <f t="shared" si="3951"/>
        <v>1.2405516966815685E-5</v>
      </c>
      <c r="AS2721" s="13">
        <f t="shared" si="3952"/>
        <v>1.5267857524791232E-5</v>
      </c>
      <c r="AT2721" s="13">
        <f t="shared" si="3953"/>
        <v>9.3953147628139348E-6</v>
      </c>
      <c r="AU2721" s="13">
        <f t="shared" si="3954"/>
        <v>3.8543691913558737E-6</v>
      </c>
      <c r="AV2721" s="13">
        <f t="shared" si="3955"/>
        <v>1.1859231626336595E-6</v>
      </c>
      <c r="AW2721" s="13">
        <f t="shared" si="3956"/>
        <v>3.7423273811898176E-9</v>
      </c>
      <c r="AX2721" s="13">
        <f t="shared" si="3957"/>
        <v>9.6891720396506036E-4</v>
      </c>
      <c r="AY2721" s="13">
        <f t="shared" si="3958"/>
        <v>3.6334395148689759E-4</v>
      </c>
      <c r="AZ2721" s="13">
        <f t="shared" si="3959"/>
        <v>6.8126990903793309E-5</v>
      </c>
      <c r="BA2721" s="13">
        <f t="shared" si="3960"/>
        <v>8.5158738629741636E-6</v>
      </c>
      <c r="BB2721" s="13">
        <f t="shared" si="3961"/>
        <v>7.9836317465382779E-7</v>
      </c>
      <c r="BC2721" s="13">
        <f t="shared" si="3962"/>
        <v>5.9877238099037108E-8</v>
      </c>
      <c r="BD2721" s="13">
        <f t="shared" si="3963"/>
        <v>7.7534481042598E-7</v>
      </c>
      <c r="BE2721" s="13">
        <f t="shared" si="3964"/>
        <v>9.5424109529945156E-7</v>
      </c>
      <c r="BF2721" s="13">
        <f t="shared" si="3965"/>
        <v>5.8720717267587071E-7</v>
      </c>
      <c r="BG2721" s="13">
        <f t="shared" si="3966"/>
        <v>2.4089807445974206E-7</v>
      </c>
      <c r="BH2721" s="13">
        <f t="shared" si="3967"/>
        <v>7.4120197664603707E-8</v>
      </c>
      <c r="BI2721" s="13">
        <f t="shared" si="3968"/>
        <v>1.8244408849380048E-8</v>
      </c>
      <c r="BJ2721" s="14">
        <f t="shared" si="3969"/>
        <v>0.58243647048373937</v>
      </c>
      <c r="BK2721" s="14">
        <f t="shared" si="3970"/>
        <v>0.30500773299747325</v>
      </c>
      <c r="BL2721" s="14">
        <f t="shared" si="3971"/>
        <v>0.11086271632811326</v>
      </c>
      <c r="BM2721" s="14">
        <f t="shared" si="3972"/>
        <v>0.21783160061407847</v>
      </c>
      <c r="BN2721" s="14">
        <f t="shared" si="3973"/>
        <v>0.78187631917692402</v>
      </c>
    </row>
    <row r="2722" spans="1:66" x14ac:dyDescent="0.25">
      <c r="A2722" t="s">
        <v>342</v>
      </c>
      <c r="B2722" t="s">
        <v>489</v>
      </c>
      <c r="C2722" t="s">
        <v>488</v>
      </c>
      <c r="D2722" s="7" t="s">
        <v>508</v>
      </c>
      <c r="E2722" s="10">
        <f>VLOOKUP(A2722,home!$A$2:$E$404,3,FALSE)</f>
        <v>1.1667000000000001</v>
      </c>
      <c r="F2722" s="10">
        <f>VLOOKUP(B2722,home!$B$2:$E$404,3,FALSE)</f>
        <v>0.57140000000000002</v>
      </c>
      <c r="G2722" s="10">
        <f>VLOOKUP(C2722,away!$B$2:$E$404,4,FALSE)</f>
        <v>1.7141999999999999</v>
      </c>
      <c r="H2722" s="10">
        <f>VLOOKUP(A2722,away!$A$2:$E$404,3,FALSE)</f>
        <v>1.0832999999999999</v>
      </c>
      <c r="I2722" s="10">
        <f>VLOOKUP(C2722,away!$B$2:$E$404,3,FALSE)</f>
        <v>1.8462000000000001</v>
      </c>
      <c r="J2722" s="10">
        <f>VLOOKUP(B2722,home!$B$2:$E$404,4,FALSE)</f>
        <v>1.5385</v>
      </c>
      <c r="K2722" s="12">
        <f t="shared" si="3918"/>
        <v>1.142775509796</v>
      </c>
      <c r="L2722" s="12">
        <f t="shared" si="3919"/>
        <v>3.07698224571</v>
      </c>
      <c r="M2722" s="13">
        <f t="shared" si="3920"/>
        <v>1.4702205601913014E-2</v>
      </c>
      <c r="N2722" s="13">
        <f t="shared" si="3921"/>
        <v>1.6801320501851749E-2</v>
      </c>
      <c r="O2722" s="13">
        <f t="shared" si="3922"/>
        <v>4.5238425609864449E-2</v>
      </c>
      <c r="P2722" s="13">
        <f t="shared" si="3923"/>
        <v>5.1697364888681263E-2</v>
      </c>
      <c r="Q2722" s="13">
        <f t="shared" si="3924"/>
        <v>9.6000688008748107E-3</v>
      </c>
      <c r="R2722" s="13">
        <f t="shared" si="3925"/>
        <v>6.9598916212712775E-2</v>
      </c>
      <c r="S2722" s="13">
        <f t="shared" si="3926"/>
        <v>4.5445860451130235E-2</v>
      </c>
      <c r="T2722" s="13">
        <f t="shared" si="3927"/>
        <v>2.9539241257886286E-2</v>
      </c>
      <c r="U2722" s="13">
        <f t="shared" si="3928"/>
        <v>7.9535936956231915E-2</v>
      </c>
      <c r="V2722" s="13">
        <f t="shared" si="3929"/>
        <v>1.7755697448373672E-2</v>
      </c>
      <c r="W2722" s="13">
        <f t="shared" si="3930"/>
        <v>3.656907839332129E-3</v>
      </c>
      <c r="X2722" s="13">
        <f t="shared" si="3931"/>
        <v>1.125224049582268E-2</v>
      </c>
      <c r="Y2722" s="13">
        <f t="shared" si="3932"/>
        <v>1.7311472115052743E-2</v>
      </c>
      <c r="Z2722" s="13">
        <f t="shared" si="3933"/>
        <v>7.138487650239167E-2</v>
      </c>
      <c r="AA2722" s="13">
        <f t="shared" si="3934"/>
        <v>8.1576888636745129E-2</v>
      </c>
      <c r="AB2722" s="13">
        <f t="shared" si="3935"/>
        <v>4.6612035249713982E-2</v>
      </c>
      <c r="AC2722" s="13">
        <f t="shared" si="3936"/>
        <v>3.9021473830861916E-3</v>
      </c>
      <c r="AD2722" s="13">
        <f t="shared" si="3937"/>
        <v>1.0447561800924401E-3</v>
      </c>
      <c r="AE2722" s="13">
        <f t="shared" si="3938"/>
        <v>3.2146962172402379E-3</v>
      </c>
      <c r="AF2722" s="13">
        <f t="shared" si="3939"/>
        <v>4.9457815928996562E-3</v>
      </c>
      <c r="AG2722" s="13">
        <f t="shared" si="3940"/>
        <v>5.0726940508371877E-3</v>
      </c>
      <c r="AH2722" s="13">
        <f t="shared" si="3941"/>
        <v>5.4912499402515039E-2</v>
      </c>
      <c r="AI2722" s="13">
        <f t="shared" si="3942"/>
        <v>6.2752659498881661E-2</v>
      </c>
      <c r="AJ2722" s="13">
        <f t="shared" si="3943"/>
        <v>3.5856101224944655E-2</v>
      </c>
      <c r="AK2722" s="13">
        <f t="shared" si="3944"/>
        <v>1.3658491452211036E-2</v>
      </c>
      <c r="AL2722" s="13">
        <f t="shared" si="3945"/>
        <v>5.4884482661994832E-4</v>
      </c>
      <c r="AM2722" s="13">
        <f t="shared" si="3946"/>
        <v>2.3878435526353199E-4</v>
      </c>
      <c r="AN2722" s="13">
        <f t="shared" si="3947"/>
        <v>7.3473522169919723E-4</v>
      </c>
      <c r="AO2722" s="13">
        <f t="shared" si="3948"/>
        <v>1.1303836162331157E-3</v>
      </c>
      <c r="AP2722" s="13">
        <f t="shared" si="3949"/>
        <v>1.1593901059969206E-3</v>
      </c>
      <c r="AQ2722" s="13">
        <f t="shared" si="3950"/>
        <v>8.9185569300108999E-4</v>
      </c>
      <c r="AR2722" s="13">
        <f t="shared" si="3951"/>
        <v>3.3792957145819938E-2</v>
      </c>
      <c r="AS2722" s="13">
        <f t="shared" si="3952"/>
        <v>3.8617763829828754E-2</v>
      </c>
      <c r="AT2722" s="13">
        <f t="shared" si="3953"/>
        <v>2.206571737390705E-2</v>
      </c>
      <c r="AU2722" s="13">
        <f t="shared" si="3954"/>
        <v>8.4053871403270281E-3</v>
      </c>
      <c r="AV2722" s="13">
        <f t="shared" si="3955"/>
        <v>2.4013676435799894E-3</v>
      </c>
      <c r="AW2722" s="13">
        <f t="shared" si="3956"/>
        <v>5.3608417746035652E-5</v>
      </c>
      <c r="AX2722" s="13">
        <f t="shared" si="3957"/>
        <v>4.5479485552932052E-5</v>
      </c>
      <c r="AY2722" s="13">
        <f t="shared" si="3958"/>
        <v>1.3993956959039636E-4</v>
      </c>
      <c r="AZ2722" s="13">
        <f t="shared" si="3959"/>
        <v>2.152957855509744E-4</v>
      </c>
      <c r="BA2722" s="13">
        <f t="shared" si="3960"/>
        <v>2.2082043657217854E-4</v>
      </c>
      <c r="BB2722" s="13">
        <f t="shared" si="3961"/>
        <v>1.6986514070563115E-4</v>
      </c>
      <c r="BC2722" s="13">
        <f t="shared" si="3962"/>
        <v>1.0453440442325157E-4</v>
      </c>
      <c r="BD2722" s="13">
        <f t="shared" si="3963"/>
        <v>1.7330054861287799E-2</v>
      </c>
      <c r="BE2722" s="13">
        <f t="shared" si="3964"/>
        <v>1.9804362278900811E-2</v>
      </c>
      <c r="BF2722" s="13">
        <f t="shared" si="3965"/>
        <v>1.1315970099727776E-2</v>
      </c>
      <c r="BG2722" s="13">
        <f t="shared" si="3966"/>
        <v>4.310537833184234E-3</v>
      </c>
      <c r="BH2722" s="13">
        <f t="shared" si="3967"/>
        <v>1.231494267453014E-3</v>
      </c>
      <c r="BI2722" s="13">
        <f t="shared" si="3968"/>
        <v>2.8146429785989391E-4</v>
      </c>
      <c r="BJ2722" s="14">
        <f t="shared" si="3969"/>
        <v>0.10749026286647913</v>
      </c>
      <c r="BK2722" s="14">
        <f t="shared" si="3970"/>
        <v>0.13419206016939475</v>
      </c>
      <c r="BL2722" s="14">
        <f t="shared" si="3971"/>
        <v>0.64929903101569697</v>
      </c>
      <c r="BM2722" s="14">
        <f t="shared" si="3972"/>
        <v>0.75464159778621998</v>
      </c>
      <c r="BN2722" s="14">
        <f t="shared" si="3973"/>
        <v>0.20763830161589805</v>
      </c>
    </row>
    <row r="2723" spans="1:66" x14ac:dyDescent="0.25">
      <c r="A2723" t="s">
        <v>343</v>
      </c>
      <c r="B2723" t="s">
        <v>207</v>
      </c>
      <c r="C2723" t="s">
        <v>212</v>
      </c>
      <c r="D2723" s="7" t="s">
        <v>508</v>
      </c>
      <c r="E2723" s="10">
        <f>VLOOKUP(A2723,home!$A$2:$E$404,3,FALSE)</f>
        <v>1.3976999999999999</v>
      </c>
      <c r="F2723" s="10">
        <f>VLOOKUP(B2723,home!$B$2:$E$404,3,FALSE)</f>
        <v>0.6734</v>
      </c>
      <c r="G2723" s="10">
        <f>VLOOKUP(C2723,away!$B$2:$E$404,4,FALSE)</f>
        <v>1.3951</v>
      </c>
      <c r="H2723" s="10">
        <f>VLOOKUP(A2723,away!$A$2:$E$404,3,FALSE)</f>
        <v>1.0585</v>
      </c>
      <c r="I2723" s="10">
        <f>VLOOKUP(C2723,away!$B$2:$E$404,3,FALSE)</f>
        <v>0.99199999999999999</v>
      </c>
      <c r="J2723" s="10">
        <f>VLOOKUP(B2723,home!$B$2:$E$404,4,FALSE)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343</v>
      </c>
      <c r="B2724" t="s">
        <v>204</v>
      </c>
      <c r="C2724" t="s">
        <v>200</v>
      </c>
      <c r="D2724" s="7" t="s">
        <v>508</v>
      </c>
      <c r="E2724" s="10">
        <f>VLOOKUP(A2724,home!$A$2:$E$404,3,FALSE)</f>
        <v>1.3976999999999999</v>
      </c>
      <c r="F2724" s="10">
        <f>VLOOKUP(B2724,home!$B$2:$E$404,3,FALSE)</f>
        <v>0.58919999999999995</v>
      </c>
      <c r="G2724" s="10">
        <f>VLOOKUP(C2724,away!$B$2:$E$404,4,FALSE)</f>
        <v>0.85860000000000003</v>
      </c>
      <c r="H2724" s="10">
        <f>VLOOKUP(A2724,away!$A$2:$E$404,3,FALSE)</f>
        <v>1.0585</v>
      </c>
      <c r="I2724" s="10">
        <f>VLOOKUP(C2724,away!$B$2:$E$404,3,FALSE)</f>
        <v>1.2282</v>
      </c>
      <c r="J2724" s="10">
        <f>VLOOKUP(B2724,home!$B$2:$E$404,4,FALSE)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343</v>
      </c>
      <c r="B2725" t="s">
        <v>210</v>
      </c>
      <c r="C2725" t="s">
        <v>198</v>
      </c>
      <c r="D2725" s="7" t="s">
        <v>508</v>
      </c>
      <c r="E2725" s="10">
        <f>VLOOKUP(A2725,home!$A$2:$E$404,3,FALSE)</f>
        <v>1.3976999999999999</v>
      </c>
      <c r="F2725" s="10">
        <f>VLOOKUP(B2725,home!$B$2:$E$404,3,FALSE)</f>
        <v>1.1783999999999999</v>
      </c>
      <c r="G2725" s="10">
        <f>VLOOKUP(C2725,away!$B$2:$E$404,4,FALSE)</f>
        <v>0.71550000000000002</v>
      </c>
      <c r="H2725" s="10">
        <f>VLOOKUP(A2725,away!$A$2:$E$404,3,FALSE)</f>
        <v>1.0585</v>
      </c>
      <c r="I2725" s="10">
        <f>VLOOKUP(C2725,away!$B$2:$E$404,3,FALSE)</f>
        <v>0.89219999999999999</v>
      </c>
      <c r="J2725" s="10">
        <f>VLOOKUP(B2725,home!$B$2:$E$404,4,FALSE)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345</v>
      </c>
      <c r="B2726" t="s">
        <v>319</v>
      </c>
      <c r="C2726" t="s">
        <v>242</v>
      </c>
      <c r="D2726" s="7" t="s">
        <v>508</v>
      </c>
      <c r="E2726" s="10">
        <f>VLOOKUP(A2726,home!$A$2:$E$404,3,FALSE)</f>
        <v>1.5690999999999999</v>
      </c>
      <c r="F2726" s="10">
        <f>VLOOKUP(B2726,home!$B$2:$E$404,3,FALSE)</f>
        <v>1.0197000000000001</v>
      </c>
      <c r="G2726" s="10">
        <f>VLOOKUP(C2726,away!$B$2:$E$404,4,FALSE)</f>
        <v>0.76480000000000004</v>
      </c>
      <c r="H2726" s="10">
        <f>VLOOKUP(A2726,away!$A$2:$E$404,3,FALSE)</f>
        <v>1.1701999999999999</v>
      </c>
      <c r="I2726" s="10">
        <f>VLOOKUP(C2726,away!$B$2:$E$404,3,FALSE)</f>
        <v>0.76910000000000001</v>
      </c>
      <c r="J2726" s="10">
        <f>VLOOKUP(B2726,home!$B$2:$E$404,4,FALSE)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345</v>
      </c>
      <c r="B2727" t="s">
        <v>245</v>
      </c>
      <c r="C2727" t="s">
        <v>237</v>
      </c>
      <c r="D2727" s="7" t="s">
        <v>508</v>
      </c>
      <c r="E2727" s="10">
        <f>VLOOKUP(A2727,home!$A$2:$E$404,3,FALSE)</f>
        <v>1.5690999999999999</v>
      </c>
      <c r="F2727" s="10">
        <f>VLOOKUP(B2727,home!$B$2:$E$404,3,FALSE)</f>
        <v>0.89219999999999999</v>
      </c>
      <c r="G2727" s="10">
        <f>VLOOKUP(C2727,away!$B$2:$E$404,4,FALSE)</f>
        <v>0.63729999999999998</v>
      </c>
      <c r="H2727" s="10">
        <f>VLOOKUP(A2727,away!$A$2:$E$404,3,FALSE)</f>
        <v>1.1701999999999999</v>
      </c>
      <c r="I2727" s="10">
        <f>VLOOKUP(C2727,away!$B$2:$E$404,3,FALSE)</f>
        <v>0.94</v>
      </c>
      <c r="J2727" s="10">
        <f>VLOOKUP(B2727,home!$B$2:$E$404,4,FALSE)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345</v>
      </c>
      <c r="B2728" t="s">
        <v>235</v>
      </c>
      <c r="C2728" t="s">
        <v>243</v>
      </c>
      <c r="D2728" s="7" t="s">
        <v>508</v>
      </c>
      <c r="E2728" s="10">
        <f>VLOOKUP(A2728,home!$A$2:$E$404,3,FALSE)</f>
        <v>1.5690999999999999</v>
      </c>
      <c r="F2728" s="10">
        <f>VLOOKUP(B2728,home!$B$2:$E$404,3,FALSE)</f>
        <v>1.2109000000000001</v>
      </c>
      <c r="G2728" s="10">
        <f>VLOOKUP(C2728,away!$B$2:$E$404,4,FALSE)</f>
        <v>1.2166999999999999</v>
      </c>
      <c r="H2728" s="10">
        <f>VLOOKUP(A2728,away!$A$2:$E$404,3,FALSE)</f>
        <v>1.1701999999999999</v>
      </c>
      <c r="I2728" s="10">
        <f>VLOOKUP(C2728,away!$B$2:$E$404,3,FALSE)</f>
        <v>0.77690000000000003</v>
      </c>
      <c r="J2728" s="10">
        <f>VLOOKUP(B2728,home!$B$2:$E$404,4,FALSE)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346</v>
      </c>
      <c r="B2729" t="s">
        <v>258</v>
      </c>
      <c r="C2729" t="s">
        <v>255</v>
      </c>
      <c r="D2729" s="7" t="s">
        <v>508</v>
      </c>
      <c r="E2729" s="10">
        <f>VLOOKUP(A2729,home!$A$2:$E$404,3,FALSE)</f>
        <v>1.254</v>
      </c>
      <c r="F2729" s="10">
        <f>VLOOKUP(B2729,home!$B$2:$E$404,3,FALSE)</f>
        <v>0.74760000000000004</v>
      </c>
      <c r="G2729" s="10">
        <f>VLOOKUP(C2729,away!$B$2:$E$404,4,FALSE)</f>
        <v>1.246</v>
      </c>
      <c r="H2729" s="10">
        <f>VLOOKUP(A2729,away!$A$2:$E$404,3,FALSE)</f>
        <v>0.9476</v>
      </c>
      <c r="I2729" s="10">
        <f>VLOOKUP(C2729,away!$B$2:$E$404,3,FALSE)</f>
        <v>0.65959999999999996</v>
      </c>
      <c r="J2729" s="10">
        <f>VLOOKUP(B2729,home!$B$2:$E$404,4,FALSE)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346</v>
      </c>
      <c r="B2730" t="s">
        <v>322</v>
      </c>
      <c r="C2730" t="s">
        <v>246</v>
      </c>
      <c r="D2730" s="7" t="s">
        <v>508</v>
      </c>
      <c r="E2730" s="10">
        <f>VLOOKUP(A2730,home!$A$2:$E$404,3,FALSE)</f>
        <v>1.254</v>
      </c>
      <c r="F2730" s="10">
        <f>VLOOKUP(B2730,home!$B$2:$E$404,3,FALSE)</f>
        <v>0.84730000000000005</v>
      </c>
      <c r="G2730" s="10">
        <f>VLOOKUP(C2730,away!$B$2:$E$404,4,FALSE)</f>
        <v>1.8441000000000001</v>
      </c>
      <c r="H2730" s="10">
        <f>VLOOKUP(A2730,away!$A$2:$E$404,3,FALSE)</f>
        <v>0.9476</v>
      </c>
      <c r="I2730" s="10">
        <f>VLOOKUP(C2730,away!$B$2:$E$404,3,FALSE)</f>
        <v>0.59360000000000002</v>
      </c>
      <c r="J2730" s="10">
        <f>VLOOKUP(B2730,home!$B$2:$E$404,4,FALSE)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347</v>
      </c>
      <c r="B2731" t="s">
        <v>261</v>
      </c>
      <c r="C2731" t="s">
        <v>326</v>
      </c>
      <c r="D2731" s="7" t="s">
        <v>508</v>
      </c>
      <c r="E2731" s="10">
        <f>VLOOKUP(A2731,home!$A$2:$E$404,3,FALSE)</f>
        <v>1.5417000000000001</v>
      </c>
      <c r="F2731" s="10">
        <f>VLOOKUP(B2731,home!$B$2:$E$404,3,FALSE)</f>
        <v>0.72070000000000001</v>
      </c>
      <c r="G2731" s="10">
        <f>VLOOKUP(C2731,away!$B$2:$E$404,4,FALSE)</f>
        <v>1.0089999999999999</v>
      </c>
      <c r="H2731" s="10">
        <f>VLOOKUP(A2731,away!$A$2:$E$404,3,FALSE)</f>
        <v>1.125</v>
      </c>
      <c r="I2731" s="10">
        <f>VLOOKUP(C2731,away!$B$2:$E$404,3,FALSE)</f>
        <v>0.88890000000000002</v>
      </c>
      <c r="J2731" s="10">
        <f>VLOOKUP(B2731,home!$B$2:$E$404,4,FALSE)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356</v>
      </c>
      <c r="B2732" t="s">
        <v>328</v>
      </c>
      <c r="C2732" t="s">
        <v>327</v>
      </c>
      <c r="D2732" s="7" t="s">
        <v>508</v>
      </c>
      <c r="E2732" s="10">
        <f>VLOOKUP(A2732,home!$A$2:$E$404,3,FALSE)</f>
        <v>1.6769000000000001</v>
      </c>
      <c r="F2732" s="10">
        <f>VLOOKUP(B2732,home!$B$2:$E$404,3,FALSE)</f>
        <v>1.2844</v>
      </c>
      <c r="G2732" s="10">
        <f>VLOOKUP(C2732,away!$B$2:$E$404,4,FALSE)</f>
        <v>1.1009</v>
      </c>
      <c r="H2732" s="10">
        <f>VLOOKUP(A2732,away!$A$2:$E$404,3,FALSE)</f>
        <v>1.5230999999999999</v>
      </c>
      <c r="I2732" s="10">
        <f>VLOOKUP(C2732,away!$B$2:$E$404,3,FALSE)</f>
        <v>0.75760000000000005</v>
      </c>
      <c r="J2732" s="10">
        <f>VLOOKUP(B2732,home!$B$2:$E$404,4,FALSE)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356</v>
      </c>
      <c r="B2733" t="s">
        <v>329</v>
      </c>
      <c r="C2733" t="s">
        <v>332</v>
      </c>
      <c r="D2733" s="7" t="s">
        <v>508</v>
      </c>
      <c r="E2733" s="10">
        <f>VLOOKUP(A2733,home!$A$2:$E$404,3,FALSE)</f>
        <v>1.6769000000000001</v>
      </c>
      <c r="F2733" s="10">
        <f>VLOOKUP(B2733,home!$B$2:$E$404,3,FALSE)</f>
        <v>0.59630000000000005</v>
      </c>
      <c r="G2733" s="10">
        <f>VLOOKUP(C2733,away!$B$2:$E$404,4,FALSE)</f>
        <v>0.82569999999999999</v>
      </c>
      <c r="H2733" s="10">
        <f>VLOOKUP(A2733,away!$A$2:$E$404,3,FALSE)</f>
        <v>1.5230999999999999</v>
      </c>
      <c r="I2733" s="10">
        <f>VLOOKUP(C2733,away!$B$2:$E$404,3,FALSE)</f>
        <v>1.3130999999999999</v>
      </c>
      <c r="J2733" s="10">
        <f>VLOOKUP(B2733,home!$B$2:$E$404,4,FALSE)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289</v>
      </c>
      <c r="B2734" t="s">
        <v>305</v>
      </c>
      <c r="C2734" t="s">
        <v>298</v>
      </c>
      <c r="D2734" s="7" t="s">
        <v>508</v>
      </c>
      <c r="E2734" s="10">
        <f>VLOOKUP(A2734,home!$A$2:$E$404,3,FALSE)</f>
        <v>1.6667000000000001</v>
      </c>
      <c r="F2734" s="10">
        <f>VLOOKUP(B2734,home!$B$2:$E$404,3,FALSE)</f>
        <v>0.9</v>
      </c>
      <c r="G2734" s="10">
        <f>VLOOKUP(C2734,away!$B$2:$E$404,4,FALSE)</f>
        <v>0.9</v>
      </c>
      <c r="H2734" s="10">
        <f>VLOOKUP(A2734,away!$A$2:$E$404,3,FALSE)</f>
        <v>0.93330000000000002</v>
      </c>
      <c r="I2734" s="10">
        <f>VLOOKUP(C2734,away!$B$2:$E$404,3,FALSE)</f>
        <v>0.1</v>
      </c>
      <c r="J2734" s="10">
        <f>VLOOKUP(B2734,home!$B$2:$E$404,4,FALSE)</f>
        <v>1.6072</v>
      </c>
      <c r="K2734" s="12">
        <f t="shared" si="3918"/>
        <v>1.3500270000000003</v>
      </c>
      <c r="L2734" s="12">
        <f t="shared" si="3919"/>
        <v>0.14999997600000001</v>
      </c>
      <c r="M2734" s="13">
        <f t="shared" si="3920"/>
        <v>0.22312414107041528</v>
      </c>
      <c r="N2734" s="13">
        <f t="shared" si="3921"/>
        <v>0.3012236147968696</v>
      </c>
      <c r="O2734" s="13">
        <f t="shared" si="3922"/>
        <v>3.3468615805582913E-2</v>
      </c>
      <c r="P2734" s="13">
        <f t="shared" si="3923"/>
        <v>4.5183534990163692E-2</v>
      </c>
      <c r="Q2734" s="13">
        <f t="shared" si="3924"/>
        <v>0.20333000650668681</v>
      </c>
      <c r="R2734" s="13">
        <f t="shared" si="3925"/>
        <v>2.5101457837953282E-3</v>
      </c>
      <c r="S2734" s="13">
        <f t="shared" si="3926"/>
        <v>2.2874618412122619E-3</v>
      </c>
      <c r="T2734" s="13">
        <f t="shared" si="3927"/>
        <v>3.0499496096082872E-2</v>
      </c>
      <c r="U2734" s="13">
        <f t="shared" si="3928"/>
        <v>3.3887645820598567E-3</v>
      </c>
      <c r="V2734" s="13">
        <f t="shared" si="3929"/>
        <v>5.1468912550077139E-5</v>
      </c>
      <c r="W2734" s="13">
        <f t="shared" si="3930"/>
        <v>9.1500332898067624E-2</v>
      </c>
      <c r="X2734" s="13">
        <f t="shared" si="3931"/>
        <v>1.3725047738702156E-2</v>
      </c>
      <c r="Y2734" s="13">
        <f t="shared" si="3932"/>
        <v>1.0293784157020887E-3</v>
      </c>
      <c r="Z2734" s="13">
        <f t="shared" si="3933"/>
        <v>1.2550726910860022E-4</v>
      </c>
      <c r="AA2734" s="13">
        <f t="shared" si="3934"/>
        <v>1.6943820199287628E-4</v>
      </c>
      <c r="AB2734" s="13">
        <f t="shared" si="3935"/>
        <v>1.1437307376091845E-4</v>
      </c>
      <c r="AC2734" s="13">
        <f t="shared" si="3936"/>
        <v>6.5141634830377104E-7</v>
      </c>
      <c r="AD2734" s="13">
        <f t="shared" si="3937"/>
        <v>3.088197998034492E-2</v>
      </c>
      <c r="AE2734" s="13">
        <f t="shared" si="3938"/>
        <v>4.6322962558842185E-3</v>
      </c>
      <c r="AF2734" s="13">
        <f t="shared" si="3939"/>
        <v>3.474221636037613E-4</v>
      </c>
      <c r="AG2734" s="13">
        <f t="shared" si="3940"/>
        <v>1.7371105400810767E-5</v>
      </c>
      <c r="AH2734" s="13">
        <f t="shared" si="3941"/>
        <v>4.7065218385288912E-6</v>
      </c>
      <c r="AI2734" s="13">
        <f t="shared" si="3942"/>
        <v>6.3539315581036453E-6</v>
      </c>
      <c r="AJ2734" s="13">
        <f t="shared" si="3943"/>
        <v>4.2889895797959962E-6</v>
      </c>
      <c r="AK2734" s="13">
        <f t="shared" si="3944"/>
        <v>1.9300839118144164E-6</v>
      </c>
      <c r="AL2734" s="13">
        <f t="shared" si="3945"/>
        <v>5.2765771064564895E-9</v>
      </c>
      <c r="AM2734" s="13">
        <f t="shared" si="3946"/>
        <v>8.3383013573850116E-3</v>
      </c>
      <c r="AN2734" s="13">
        <f t="shared" si="3947"/>
        <v>1.2507450034885191E-3</v>
      </c>
      <c r="AO2734" s="13">
        <f t="shared" si="3948"/>
        <v>9.3805860252698883E-5</v>
      </c>
      <c r="AP2734" s="13">
        <f t="shared" si="3949"/>
        <v>4.6902922621880658E-6</v>
      </c>
      <c r="AQ2734" s="13">
        <f t="shared" si="3950"/>
        <v>1.7588593169029877E-7</v>
      </c>
      <c r="AR2734" s="13">
        <f t="shared" si="3951"/>
        <v>1.4119563256456189E-7</v>
      </c>
      <c r="AS2734" s="13">
        <f t="shared" si="3952"/>
        <v>1.9061791624423783E-7</v>
      </c>
      <c r="AT2734" s="13">
        <f t="shared" si="3953"/>
        <v>1.2866966680672988E-7</v>
      </c>
      <c r="AU2734" s="13">
        <f t="shared" si="3954"/>
        <v>5.7902508090029697E-8</v>
      </c>
      <c r="AV2734" s="13">
        <f t="shared" si="3955"/>
        <v>1.9542487322314652E-8</v>
      </c>
      <c r="AW2734" s="13">
        <f t="shared" si="3956"/>
        <v>2.9681335089727922E-11</v>
      </c>
      <c r="AX2734" s="13">
        <f t="shared" si="3957"/>
        <v>1.8761553277677377E-3</v>
      </c>
      <c r="AY2734" s="13">
        <f t="shared" si="3958"/>
        <v>2.8142325413743282E-4</v>
      </c>
      <c r="AZ2734" s="13">
        <f t="shared" si="3959"/>
        <v>2.1106740683228409E-5</v>
      </c>
      <c r="BA2734" s="13">
        <f t="shared" si="3960"/>
        <v>1.0553368653074957E-6</v>
      </c>
      <c r="BB2734" s="13">
        <f t="shared" si="3961"/>
        <v>3.9575126117009875E-8</v>
      </c>
      <c r="BC2734" s="13">
        <f t="shared" si="3962"/>
        <v>1.1872535935496906E-9</v>
      </c>
      <c r="BD2734" s="13">
        <f t="shared" si="3963"/>
        <v>3.5298902493315208E-9</v>
      </c>
      <c r="BE2734" s="13">
        <f t="shared" si="3964"/>
        <v>4.7654471436342863E-9</v>
      </c>
      <c r="BF2734" s="13">
        <f t="shared" si="3965"/>
        <v>3.2167411554895835E-9</v>
      </c>
      <c r="BG2734" s="13">
        <f t="shared" si="3966"/>
        <v>1.4475624706407117E-9</v>
      </c>
      <c r="BH2734" s="13">
        <f t="shared" si="3967"/>
        <v>4.8856210488791763E-10</v>
      </c>
      <c r="BI2734" s="13">
        <f t="shared" si="3968"/>
        <v>1.3191440655510396E-10</v>
      </c>
      <c r="BJ2734" s="14">
        <f t="shared" si="3969"/>
        <v>0.68905444577849817</v>
      </c>
      <c r="BK2734" s="14">
        <f t="shared" si="3970"/>
        <v>0.27092868676140419</v>
      </c>
      <c r="BL2734" s="14">
        <f t="shared" si="3971"/>
        <v>3.9669168482408694E-2</v>
      </c>
      <c r="BM2734" s="14">
        <f t="shared" si="3972"/>
        <v>0.19065632611345013</v>
      </c>
      <c r="BN2734" s="14">
        <f t="shared" si="3973"/>
        <v>0.80884005895351374</v>
      </c>
    </row>
    <row r="2735" spans="1:66" x14ac:dyDescent="0.25">
      <c r="A2735" t="s">
        <v>289</v>
      </c>
      <c r="B2735" t="s">
        <v>315</v>
      </c>
      <c r="C2735" t="s">
        <v>307</v>
      </c>
      <c r="D2735" s="7" t="s">
        <v>508</v>
      </c>
      <c r="E2735" s="10">
        <f>VLOOKUP(A2735,home!$A$2:$E$404,3,FALSE)</f>
        <v>1.6667000000000001</v>
      </c>
      <c r="F2735" s="10">
        <f>VLOOKUP(B2735,home!$B$2:$E$404,3,FALSE)</f>
        <v>0.9</v>
      </c>
      <c r="G2735" s="10">
        <f>VLOOKUP(C2735,away!$B$2:$E$404,4,FALSE)</f>
        <v>0.6</v>
      </c>
      <c r="H2735" s="10">
        <f>VLOOKUP(A2735,away!$A$2:$E$404,3,FALSE)</f>
        <v>0.93330000000000002</v>
      </c>
      <c r="I2735" s="10">
        <f>VLOOKUP(C2735,away!$B$2:$E$404,3,FALSE)</f>
        <v>3.7501000000000002</v>
      </c>
      <c r="J2735" s="10">
        <f>VLOOKUP(B2735,home!$B$2:$E$404,4,FALSE)</f>
        <v>2.6787000000000001</v>
      </c>
      <c r="K2735" s="12">
        <f t="shared" si="3918"/>
        <v>0.9000180000000001</v>
      </c>
      <c r="L2735" s="12">
        <f t="shared" si="3919"/>
        <v>9.3753651655710009</v>
      </c>
      <c r="M2735" s="13">
        <f t="shared" si="3920"/>
        <v>3.4471310293872488E-5</v>
      </c>
      <c r="N2735" s="13">
        <f t="shared" si="3921"/>
        <v>3.1024799748070529E-5</v>
      </c>
      <c r="O2735" s="13">
        <f t="shared" si="3922"/>
        <v>3.2318112174076121E-4</v>
      </c>
      <c r="P2735" s="13">
        <f t="shared" si="3923"/>
        <v>2.908688268268764E-4</v>
      </c>
      <c r="Q2735" s="13">
        <f t="shared" si="3924"/>
        <v>1.3961439109829472E-5</v>
      </c>
      <c r="R2735" s="13">
        <f t="shared" si="3925"/>
        <v>1.5149705154692476E-3</v>
      </c>
      <c r="S2735" s="13">
        <f t="shared" si="3926"/>
        <v>6.1358760153282113E-4</v>
      </c>
      <c r="T2735" s="13">
        <f t="shared" si="3927"/>
        <v>1.3089358989153585E-4</v>
      </c>
      <c r="U2735" s="13">
        <f t="shared" si="3928"/>
        <v>1.3635007333916013E-3</v>
      </c>
      <c r="V2735" s="13">
        <f t="shared" si="3929"/>
        <v>5.7527228775935827E-4</v>
      </c>
      <c r="W2735" s="13">
        <f t="shared" si="3930"/>
        <v>4.1885155015835015E-6</v>
      </c>
      <c r="X2735" s="13">
        <f t="shared" si="3931"/>
        <v>3.9268862329000115E-5</v>
      </c>
      <c r="Y2735" s="13">
        <f t="shared" si="3932"/>
        <v>1.8407996198545559E-4</v>
      </c>
      <c r="Z2735" s="13">
        <f t="shared" si="3933"/>
        <v>4.7344672658658432E-3</v>
      </c>
      <c r="AA2735" s="13">
        <f t="shared" si="3934"/>
        <v>4.2611057596900438E-3</v>
      </c>
      <c r="AB2735" s="13">
        <f t="shared" si="3935"/>
        <v>1.9175359418123574E-3</v>
      </c>
      <c r="AC2735" s="13">
        <f t="shared" si="3936"/>
        <v>3.0338412947621823E-4</v>
      </c>
      <c r="AD2735" s="13">
        <f t="shared" si="3937"/>
        <v>9.4243483617604502E-7</v>
      </c>
      <c r="AE2735" s="13">
        <f t="shared" si="3938"/>
        <v>8.8356707339055057E-6</v>
      </c>
      <c r="AF2735" s="13">
        <f t="shared" si="3939"/>
        <v>4.1418819806556444E-5</v>
      </c>
      <c r="AG2735" s="13">
        <f t="shared" si="3940"/>
        <v>1.2943885347115053E-4</v>
      </c>
      <c r="AH2735" s="13">
        <f t="shared" si="3941"/>
        <v>1.1096839870483695E-2</v>
      </c>
      <c r="AI2735" s="13">
        <f t="shared" si="3942"/>
        <v>9.9873556265529934E-3</v>
      </c>
      <c r="AJ2735" s="13">
        <f t="shared" si="3943"/>
        <v>4.4943999181494866E-3</v>
      </c>
      <c r="AK2735" s="13">
        <f t="shared" si="3944"/>
        <v>1.3483469418443554E-3</v>
      </c>
      <c r="AL2735" s="13">
        <f t="shared" si="3945"/>
        <v>1.0239817989666254E-4</v>
      </c>
      <c r="AM2735" s="13">
        <f t="shared" si="3946"/>
        <v>1.6964166327709838E-7</v>
      </c>
      <c r="AN2735" s="13">
        <f t="shared" si="3947"/>
        <v>1.5904525405176338E-6</v>
      </c>
      <c r="AO2735" s="13">
        <f t="shared" si="3948"/>
        <v>7.4555366729314661E-6</v>
      </c>
      <c r="AP2735" s="13">
        <f t="shared" si="3949"/>
        <v>2.32994596046796E-5</v>
      </c>
      <c r="AQ2735" s="13">
        <f t="shared" si="3950"/>
        <v>5.4610235488585419E-5</v>
      </c>
      <c r="AR2735" s="13">
        <f t="shared" si="3951"/>
        <v>2.0807385193930439E-2</v>
      </c>
      <c r="AS2735" s="13">
        <f t="shared" si="3952"/>
        <v>1.8727021207470884E-2</v>
      </c>
      <c r="AT2735" s="13">
        <f t="shared" si="3953"/>
        <v>8.427328086552768E-3</v>
      </c>
      <c r="AU2735" s="13">
        <f t="shared" si="3954"/>
        <v>2.5282489899343501E-3</v>
      </c>
      <c r="AV2735" s="13">
        <f t="shared" si="3955"/>
        <v>5.6886739985568342E-4</v>
      </c>
      <c r="AW2735" s="13">
        <f t="shared" si="3956"/>
        <v>2.4000988230690473E-5</v>
      </c>
      <c r="AX2735" s="13">
        <f t="shared" si="3957"/>
        <v>2.5446758416554579E-8</v>
      </c>
      <c r="AY2735" s="13">
        <f t="shared" si="3958"/>
        <v>2.385726524352665E-7</v>
      </c>
      <c r="AZ2735" s="13">
        <f t="shared" si="3959"/>
        <v>1.1183528675497381E-6</v>
      </c>
      <c r="BA2735" s="13">
        <f t="shared" si="3960"/>
        <v>3.4949888390807522E-6</v>
      </c>
      <c r="BB2735" s="13">
        <f t="shared" si="3961"/>
        <v>8.1916991539942749E-6</v>
      </c>
      <c r="BC2735" s="13">
        <f t="shared" si="3962"/>
        <v>1.5360034179039063E-5</v>
      </c>
      <c r="BD2735" s="13">
        <f t="shared" si="3963"/>
        <v>3.2512805722298879E-2</v>
      </c>
      <c r="BE2735" s="13">
        <f t="shared" si="3964"/>
        <v>2.9262110380571995E-2</v>
      </c>
      <c r="BF2735" s="13">
        <f t="shared" si="3965"/>
        <v>1.3168213030250824E-2</v>
      </c>
      <c r="BG2735" s="13">
        <f t="shared" si="3966"/>
        <v>3.9505429183534302E-3</v>
      </c>
      <c r="BH2735" s="13">
        <f t="shared" si="3967"/>
        <v>8.8888993407265431E-4</v>
      </c>
      <c r="BI2735" s="13">
        <f t="shared" si="3968"/>
        <v>1.6000338813684049E-4</v>
      </c>
      <c r="BJ2735" s="14">
        <f t="shared" si="3969"/>
        <v>6.9960736783377048E-4</v>
      </c>
      <c r="BK2735" s="14">
        <f t="shared" si="3970"/>
        <v>1.9202209084382442E-3</v>
      </c>
      <c r="BL2735" s="14">
        <f t="shared" si="3971"/>
        <v>0.16730865268056327</v>
      </c>
      <c r="BM2735" s="14">
        <f t="shared" si="3972"/>
        <v>0.17247823262509074</v>
      </c>
      <c r="BN2735" s="14">
        <f t="shared" si="3973"/>
        <v>2.2084780131886575E-3</v>
      </c>
    </row>
    <row r="2736" spans="1:66" x14ac:dyDescent="0.25">
      <c r="A2736" t="s">
        <v>289</v>
      </c>
      <c r="B2736" t="s">
        <v>314</v>
      </c>
      <c r="C2736" t="s">
        <v>299</v>
      </c>
      <c r="D2736" s="7" t="s">
        <v>508</v>
      </c>
      <c r="E2736" s="10">
        <f>VLOOKUP(A2736,home!$A$2:$E$404,3,FALSE)</f>
        <v>1.6667000000000001</v>
      </c>
      <c r="F2736" s="10">
        <f>VLOOKUP(B2736,home!$B$2:$E$404,3,FALSE)</f>
        <v>0.6</v>
      </c>
      <c r="G2736" s="10">
        <f>VLOOKUP(C2736,away!$B$2:$E$404,4,FALSE)</f>
        <v>0.6</v>
      </c>
      <c r="H2736" s="10">
        <f>VLOOKUP(A2736,away!$A$2:$E$404,3,FALSE)</f>
        <v>0.93330000000000002</v>
      </c>
      <c r="I2736" s="10">
        <f>VLOOKUP(C2736,away!$B$2:$E$404,3,FALSE)</f>
        <v>0.1</v>
      </c>
      <c r="J2736" s="10">
        <f>VLOOKUP(B2736,home!$B$2:$E$404,4,FALSE)</f>
        <v>0.1</v>
      </c>
      <c r="K2736" s="12">
        <f t="shared" si="3918"/>
        <v>0.60001199999999988</v>
      </c>
      <c r="L2736" s="12">
        <f t="shared" si="3919"/>
        <v>9.333000000000001E-3</v>
      </c>
      <c r="M2736" s="13">
        <f t="shared" si="3920"/>
        <v>0.54370688047474913</v>
      </c>
      <c r="N2736" s="13">
        <f t="shared" si="3921"/>
        <v>0.32623065276741509</v>
      </c>
      <c r="O2736" s="13">
        <f t="shared" si="3922"/>
        <v>5.0744163154708352E-3</v>
      </c>
      <c r="P2736" s="13">
        <f t="shared" si="3923"/>
        <v>3.0447106822782859E-3</v>
      </c>
      <c r="Q2736" s="13">
        <f t="shared" si="3924"/>
        <v>9.7871153214141096E-2</v>
      </c>
      <c r="R2736" s="13">
        <f t="shared" si="3925"/>
        <v>2.3679763736144664E-5</v>
      </c>
      <c r="S2736" s="13">
        <f t="shared" si="3926"/>
        <v>4.26252796850988E-6</v>
      </c>
      <c r="T2736" s="13">
        <f t="shared" si="3927"/>
        <v>9.1343147294757913E-4</v>
      </c>
      <c r="U2736" s="13">
        <f t="shared" si="3928"/>
        <v>1.4208142398851627E-5</v>
      </c>
      <c r="V2736" s="13">
        <f t="shared" si="3929"/>
        <v>2.6521979449048865E-9</v>
      </c>
      <c r="W2736" s="13">
        <f t="shared" si="3930"/>
        <v>1.9574622127441075E-2</v>
      </c>
      <c r="X2736" s="13">
        <f t="shared" si="3931"/>
        <v>1.8268994831540763E-4</v>
      </c>
      <c r="Y2736" s="13">
        <f t="shared" si="3932"/>
        <v>8.5252264381385008E-7</v>
      </c>
      <c r="Z2736" s="13">
        <f t="shared" si="3933"/>
        <v>7.3667744983146026E-8</v>
      </c>
      <c r="AA2736" s="13">
        <f t="shared" si="3934"/>
        <v>4.420153100282739E-8</v>
      </c>
      <c r="AB2736" s="13">
        <f t="shared" si="3935"/>
        <v>1.3260724510034232E-8</v>
      </c>
      <c r="AC2736" s="13">
        <f t="shared" si="3936"/>
        <v>9.2825469296496429E-13</v>
      </c>
      <c r="AD2736" s="13">
        <f t="shared" si="3937"/>
        <v>2.9362520429825427E-3</v>
      </c>
      <c r="AE2736" s="13">
        <f t="shared" si="3938"/>
        <v>2.7404040317156081E-5</v>
      </c>
      <c r="AF2736" s="13">
        <f t="shared" si="3939"/>
        <v>1.2788095414000891E-7</v>
      </c>
      <c r="AG2736" s="13">
        <f t="shared" si="3940"/>
        <v>3.9783764832956755E-10</v>
      </c>
      <c r="AH2736" s="13">
        <f t="shared" si="3941"/>
        <v>1.7188526598192562E-10</v>
      </c>
      <c r="AI2736" s="13">
        <f t="shared" si="3942"/>
        <v>1.0313322221234711E-10</v>
      </c>
      <c r="AJ2736" s="13">
        <f t="shared" si="3943"/>
        <v>3.0940585463037399E-11</v>
      </c>
      <c r="AK2736" s="13">
        <f t="shared" si="3944"/>
        <v>6.1882408549493318E-12</v>
      </c>
      <c r="AL2736" s="13">
        <f t="shared" si="3945"/>
        <v>2.079257836191124E-16</v>
      </c>
      <c r="AM2736" s="13">
        <f t="shared" si="3946"/>
        <v>3.5235729216280835E-4</v>
      </c>
      <c r="AN2736" s="13">
        <f t="shared" si="3947"/>
        <v>3.2885506077554914E-6</v>
      </c>
      <c r="AO2736" s="13">
        <f t="shared" si="3948"/>
        <v>1.5346021411091007E-8</v>
      </c>
      <c r="AP2736" s="13">
        <f t="shared" si="3949"/>
        <v>4.7741472609904103E-11</v>
      </c>
      <c r="AQ2736" s="13">
        <f t="shared" si="3950"/>
        <v>1.1139279096705885E-13</v>
      </c>
      <c r="AR2736" s="13">
        <f t="shared" si="3951"/>
        <v>3.2084103748186288E-13</v>
      </c>
      <c r="AS2736" s="13">
        <f t="shared" si="3952"/>
        <v>1.9250847258156745E-13</v>
      </c>
      <c r="AT2736" s="13">
        <f t="shared" si="3953"/>
        <v>5.7753696825305708E-14</v>
      </c>
      <c r="AU2736" s="13">
        <f t="shared" si="3954"/>
        <v>1.1550970379848443E-14</v>
      </c>
      <c r="AV2736" s="13">
        <f t="shared" si="3955"/>
        <v>1.7326802098884053E-15</v>
      </c>
      <c r="AW2736" s="13">
        <f t="shared" si="3956"/>
        <v>3.2343502499065671E-20</v>
      </c>
      <c r="AX2736" s="13">
        <f t="shared" si="3957"/>
        <v>3.5236433930865137E-5</v>
      </c>
      <c r="AY2736" s="13">
        <f t="shared" si="3958"/>
        <v>3.2886163787676444E-7</v>
      </c>
      <c r="AZ2736" s="13">
        <f t="shared" si="3959"/>
        <v>1.534632833151922E-9</v>
      </c>
      <c r="BA2736" s="13">
        <f t="shared" si="3960"/>
        <v>4.7742427439356272E-12</v>
      </c>
      <c r="BB2736" s="13">
        <f t="shared" si="3961"/>
        <v>1.1139501882287812E-14</v>
      </c>
      <c r="BC2736" s="13">
        <f t="shared" si="3962"/>
        <v>2.0792994213478466E-17</v>
      </c>
      <c r="BD2736" s="13">
        <f t="shared" si="3963"/>
        <v>4.9906823380303637E-16</v>
      </c>
      <c r="BE2736" s="13">
        <f t="shared" si="3964"/>
        <v>2.9944692910062735E-16</v>
      </c>
      <c r="BF2736" s="13">
        <f t="shared" si="3965"/>
        <v>8.9835875411762786E-17</v>
      </c>
      <c r="BG2736" s="13">
        <f t="shared" si="3966"/>
        <v>1.7967534425854204E-17</v>
      </c>
      <c r="BH2736" s="13">
        <f t="shared" si="3967"/>
        <v>2.6951840664814075E-18</v>
      </c>
      <c r="BI2736" s="13">
        <f t="shared" si="3968"/>
        <v>3.2342855641952848E-19</v>
      </c>
      <c r="BJ2736" s="14">
        <f t="shared" si="3969"/>
        <v>0.44812841448662738</v>
      </c>
      <c r="BK2736" s="14">
        <f t="shared" si="3970"/>
        <v>0.54675618519976021</v>
      </c>
      <c r="BL2736" s="14">
        <f t="shared" si="3971"/>
        <v>5.1123619965939542E-3</v>
      </c>
      <c r="BM2736" s="14">
        <f t="shared" si="3972"/>
        <v>2.4045213271298056E-2</v>
      </c>
      <c r="BN2736" s="14">
        <f t="shared" si="3973"/>
        <v>0.97595149321779051</v>
      </c>
    </row>
    <row r="2737" spans="1:66" x14ac:dyDescent="0.25">
      <c r="A2737" t="s">
        <v>289</v>
      </c>
      <c r="B2737" t="s">
        <v>512</v>
      </c>
      <c r="C2737" t="s">
        <v>309</v>
      </c>
      <c r="D2737" s="7" t="s">
        <v>508</v>
      </c>
      <c r="E2737" s="10">
        <f>VLOOKUP(A2737,home!$A$2:$E$404,3,FALSE)</f>
        <v>1.6667000000000001</v>
      </c>
      <c r="F2737" s="10">
        <f>VLOOKUP(B2737,home!$B$2:$E$404,3,FALSE)</f>
        <v>0.6</v>
      </c>
      <c r="G2737" s="10">
        <f>VLOOKUP(C2737,away!$B$2:$E$404,4,FALSE)</f>
        <v>0.3</v>
      </c>
      <c r="H2737" s="10">
        <f>VLOOKUP(A2737,away!$A$2:$E$404,3,FALSE)</f>
        <v>0.93330000000000002</v>
      </c>
      <c r="I2737" s="10">
        <f>VLOOKUP(C2737,away!$B$2:$E$404,3,FALSE)</f>
        <v>2.1429</v>
      </c>
      <c r="J2737" s="10">
        <f>VLOOKUP(B2737,home!$B$2:$E$404,4,FALSE)</f>
        <v>2.1429</v>
      </c>
      <c r="K2737" s="12">
        <f t="shared" si="3918"/>
        <v>0.30000599999999994</v>
      </c>
      <c r="L2737" s="12">
        <f t="shared" si="3919"/>
        <v>4.2857326486530001</v>
      </c>
      <c r="M2737" s="13">
        <f t="shared" si="3920"/>
        <v>1.0196215584619604E-2</v>
      </c>
      <c r="N2737" s="13">
        <f t="shared" si="3921"/>
        <v>3.0589258526793886E-3</v>
      </c>
      <c r="O2737" s="13">
        <f t="shared" si="3922"/>
        <v>4.3698254023708784E-2</v>
      </c>
      <c r="P2737" s="13">
        <f t="shared" si="3923"/>
        <v>1.3109738396636775E-2</v>
      </c>
      <c r="Q2737" s="13">
        <f t="shared" si="3924"/>
        <v>4.5884805467946618E-4</v>
      </c>
      <c r="R2737" s="13">
        <f t="shared" si="3925"/>
        <v>9.3639516979270546E-2</v>
      </c>
      <c r="S2737" s="13">
        <f t="shared" si="3926"/>
        <v>4.2139468168832465E-3</v>
      </c>
      <c r="T2737" s="13">
        <f t="shared" si="3927"/>
        <v>1.9665000887107054E-3</v>
      </c>
      <c r="U2737" s="13">
        <f t="shared" si="3928"/>
        <v>2.8092416930883032E-2</v>
      </c>
      <c r="V2737" s="13">
        <f t="shared" si="3929"/>
        <v>6.0200702165976556E-4</v>
      </c>
      <c r="W2737" s="13">
        <f t="shared" si="3930"/>
        <v>4.5885723164055967E-5</v>
      </c>
      <c r="X2737" s="13">
        <f t="shared" si="3931"/>
        <v>1.9665394187124791E-4</v>
      </c>
      <c r="Y2737" s="13">
        <f t="shared" si="3932"/>
        <v>4.214031095819583E-4</v>
      </c>
      <c r="Z2737" s="13">
        <f t="shared" si="3933"/>
        <v>0.13377131170738557</v>
      </c>
      <c r="AA2737" s="13">
        <f t="shared" si="3934"/>
        <v>4.013219614008591E-2</v>
      </c>
      <c r="AB2737" s="13">
        <f t="shared" si="3935"/>
        <v>6.0199498176013045E-3</v>
      </c>
      <c r="AC2737" s="13">
        <f t="shared" si="3936"/>
        <v>4.8376739030035477E-5</v>
      </c>
      <c r="AD2737" s="13">
        <f t="shared" si="3937"/>
        <v>3.4414980658889425E-6</v>
      </c>
      <c r="AE2737" s="13">
        <f t="shared" si="3938"/>
        <v>1.4749340621256397E-5</v>
      </c>
      <c r="AF2737" s="13">
        <f t="shared" si="3939"/>
        <v>3.1605865323311235E-5</v>
      </c>
      <c r="AG2737" s="13">
        <f t="shared" si="3940"/>
        <v>4.515142963501489E-5</v>
      </c>
      <c r="AH2737" s="13">
        <f t="shared" si="3941"/>
        <v>0.14332701950936988</v>
      </c>
      <c r="AI2737" s="13">
        <f t="shared" si="3942"/>
        <v>4.2998965814928014E-2</v>
      </c>
      <c r="AJ2737" s="13">
        <f t="shared" si="3943"/>
        <v>6.4499738691366449E-3</v>
      </c>
      <c r="AK2737" s="13">
        <f t="shared" si="3944"/>
        <v>6.4501028686140259E-4</v>
      </c>
      <c r="AL2737" s="13">
        <f t="shared" si="3945"/>
        <v>2.4880069979014425E-6</v>
      </c>
      <c r="AM2737" s="13">
        <f t="shared" si="3946"/>
        <v>2.0649401375101572E-7</v>
      </c>
      <c r="AN2737" s="13">
        <f t="shared" si="3947"/>
        <v>8.8497813648412972E-7</v>
      </c>
      <c r="AO2737" s="13">
        <f t="shared" si="3948"/>
        <v>1.896389846437063E-6</v>
      </c>
      <c r="AP2737" s="13">
        <f t="shared" si="3949"/>
        <v>2.7091399598164566E-6</v>
      </c>
      <c r="AQ2737" s="13">
        <f t="shared" si="3950"/>
        <v>2.9026623938889658E-6</v>
      </c>
      <c r="AR2737" s="13">
        <f t="shared" si="3951"/>
        <v>0.12285225738908639</v>
      </c>
      <c r="AS2737" s="13">
        <f t="shared" si="3952"/>
        <v>3.6856414330270246E-2</v>
      </c>
      <c r="AT2737" s="13">
        <f t="shared" si="3953"/>
        <v>5.5285727187835256E-3</v>
      </c>
      <c r="AU2737" s="13">
        <f t="shared" si="3954"/>
        <v>5.5286832902378996E-4</v>
      </c>
      <c r="AV2737" s="13">
        <f t="shared" si="3955"/>
        <v>4.1465953979277779E-5</v>
      </c>
      <c r="AW2737" s="13">
        <f t="shared" si="3956"/>
        <v>8.8859550663664646E-8</v>
      </c>
      <c r="AX2737" s="13">
        <f t="shared" si="3957"/>
        <v>1.0324907181564525E-8</v>
      </c>
      <c r="AY2737" s="13">
        <f t="shared" si="3958"/>
        <v>4.4249791802342919E-8</v>
      </c>
      <c r="AZ2737" s="13">
        <f t="shared" si="3959"/>
        <v>9.4821388711699479E-8</v>
      </c>
      <c r="BA2737" s="13">
        <f t="shared" si="3960"/>
        <v>1.3545970713078249E-7</v>
      </c>
      <c r="BB2737" s="13">
        <f t="shared" si="3961"/>
        <v>1.4513602235684202E-7</v>
      </c>
      <c r="BC2737" s="13">
        <f t="shared" si="3962"/>
        <v>1.2440283790206989E-7</v>
      </c>
      <c r="BD2737" s="13">
        <f t="shared" si="3963"/>
        <v>8.7751988408854883E-2</v>
      </c>
      <c r="BE2737" s="13">
        <f t="shared" si="3964"/>
        <v>2.6326123034586913E-2</v>
      </c>
      <c r="BF2737" s="13">
        <f t="shared" si="3965"/>
        <v>3.9489974335571399E-3</v>
      </c>
      <c r="BG2737" s="13">
        <f t="shared" si="3966"/>
        <v>3.9490764135058099E-4</v>
      </c>
      <c r="BH2737" s="13">
        <f t="shared" si="3967"/>
        <v>2.9618665462755592E-5</v>
      </c>
      <c r="BI2737" s="13">
        <f t="shared" si="3968"/>
        <v>1.7771554701638915E-6</v>
      </c>
      <c r="BJ2737" s="14">
        <f t="shared" si="3969"/>
        <v>6.2523189633377548E-3</v>
      </c>
      <c r="BK2737" s="14">
        <f t="shared" si="3970"/>
        <v>2.8172816815619128E-2</v>
      </c>
      <c r="BL2737" s="14">
        <f t="shared" si="3971"/>
        <v>0.68928829443227102</v>
      </c>
      <c r="BM2737" s="14">
        <f t="shared" si="3972"/>
        <v>0.69332328763677797</v>
      </c>
      <c r="BN2737" s="14">
        <f t="shared" si="3973"/>
        <v>0.16416149889159456</v>
      </c>
    </row>
    <row r="2738" spans="1:66" x14ac:dyDescent="0.25">
      <c r="A2738" t="s">
        <v>289</v>
      </c>
      <c r="B2738" t="s">
        <v>312</v>
      </c>
      <c r="C2738" t="s">
        <v>295</v>
      </c>
      <c r="D2738" s="7" t="s">
        <v>508</v>
      </c>
      <c r="E2738" s="10">
        <f>VLOOKUP(A2738,home!$A$2:$E$404,3,FALSE)</f>
        <v>1.6667000000000001</v>
      </c>
      <c r="F2738" s="10">
        <f>VLOOKUP(B2738,home!$B$2:$E$404,3,FALSE)</f>
        <v>1.2</v>
      </c>
      <c r="G2738" s="10">
        <f>VLOOKUP(C2738,away!$B$2:$E$404,4,FALSE)</f>
        <v>1.2</v>
      </c>
      <c r="H2738" s="10">
        <f>VLOOKUP(A2738,away!$A$2:$E$404,3,FALSE)</f>
        <v>0.93330000000000002</v>
      </c>
      <c r="I2738" s="10">
        <f>VLOOKUP(C2738,away!$B$2:$E$404,3,FALSE)</f>
        <v>2.1429</v>
      </c>
      <c r="J2738" s="10">
        <f>VLOOKUP(B2738,home!$B$2:$E$404,4,FALSE)</f>
        <v>3.2143999999999999</v>
      </c>
      <c r="K2738" s="12">
        <f t="shared" si="3918"/>
        <v>2.4000479999999995</v>
      </c>
      <c r="L2738" s="12">
        <f t="shared" si="3919"/>
        <v>6.4286989714080001</v>
      </c>
      <c r="M2738" s="13">
        <f t="shared" si="3920"/>
        <v>1.4646164518319405E-4</v>
      </c>
      <c r="N2738" s="13">
        <f t="shared" si="3921"/>
        <v>3.5151497859863446E-4</v>
      </c>
      <c r="O2738" s="13">
        <f t="shared" si="3922"/>
        <v>9.4155782773992314E-4</v>
      </c>
      <c r="P2738" s="13">
        <f t="shared" si="3923"/>
        <v>2.2597839813515465E-3</v>
      </c>
      <c r="Q2738" s="13">
        <f t="shared" si="3924"/>
        <v>4.2182641067784772E-4</v>
      </c>
      <c r="R2738" s="13">
        <f t="shared" si="3925"/>
        <v>3.0264959193563984E-3</v>
      </c>
      <c r="S2738" s="13">
        <f t="shared" si="3926"/>
        <v>8.7166569035628597E-3</v>
      </c>
      <c r="T2738" s="13">
        <f t="shared" si="3927"/>
        <v>2.7117950124374087E-3</v>
      </c>
      <c r="U2738" s="13">
        <f t="shared" si="3928"/>
        <v>7.2637354782594844E-3</v>
      </c>
      <c r="V2738" s="13">
        <f t="shared" si="3929"/>
        <v>1.4943435734751025E-2</v>
      </c>
      <c r="W2738" s="13">
        <f t="shared" si="3930"/>
        <v>3.3746787776484891E-4</v>
      </c>
      <c r="X2738" s="13">
        <f t="shared" si="3931"/>
        <v>2.1694793986701249E-3</v>
      </c>
      <c r="Y2738" s="13">
        <f t="shared" si="3932"/>
        <v>6.9734649893607422E-3</v>
      </c>
      <c r="Z2738" s="13">
        <f t="shared" si="3933"/>
        <v>6.4854770679123258E-3</v>
      </c>
      <c r="AA2738" s="13">
        <f t="shared" si="3934"/>
        <v>1.5565456265888839E-2</v>
      </c>
      <c r="AB2738" s="13">
        <f t="shared" si="3935"/>
        <v>1.8678921090016988E-2</v>
      </c>
      <c r="AC2738" s="13">
        <f t="shared" si="3936"/>
        <v>1.4410315691144137E-2</v>
      </c>
      <c r="AD2738" s="13">
        <f t="shared" si="3937"/>
        <v>2.0248477627344245E-4</v>
      </c>
      <c r="AE2738" s="13">
        <f t="shared" si="3938"/>
        <v>1.3017136729548586E-3</v>
      </c>
      <c r="AF2738" s="13">
        <f t="shared" si="3939"/>
        <v>4.1841626751963163E-3</v>
      </c>
      <c r="AG2738" s="13">
        <f t="shared" si="3940"/>
        <v>8.9662407620794294E-3</v>
      </c>
      <c r="AH2738" s="13">
        <f t="shared" si="3941"/>
        <v>1.0423294938894542E-2</v>
      </c>
      <c r="AI2738" s="13">
        <f t="shared" si="3942"/>
        <v>2.5016408171503964E-2</v>
      </c>
      <c r="AJ2738" s="13">
        <f t="shared" si="3943"/>
        <v>3.0020290199600872E-2</v>
      </c>
      <c r="AK2738" s="13">
        <f t="shared" si="3944"/>
        <v>2.4016712484323882E-2</v>
      </c>
      <c r="AL2738" s="13">
        <f t="shared" si="3945"/>
        <v>8.8935777074837796E-3</v>
      </c>
      <c r="AM2738" s="13">
        <f t="shared" si="3946"/>
        <v>9.7194636465104597E-5</v>
      </c>
      <c r="AN2738" s="13">
        <f t="shared" si="3947"/>
        <v>6.2483505946959246E-4</v>
      </c>
      <c r="AO2738" s="13">
        <f t="shared" si="3948"/>
        <v>2.0084382520559134E-3</v>
      </c>
      <c r="AP2738" s="13">
        <f t="shared" si="3949"/>
        <v>4.3038816417094415E-3</v>
      </c>
      <c r="AQ2738" s="13">
        <f t="shared" si="3950"/>
        <v>6.9170898707798202E-3</v>
      </c>
      <c r="AR2738" s="13">
        <f t="shared" si="3951"/>
        <v>1.3401645090470704E-2</v>
      </c>
      <c r="AS2738" s="13">
        <f t="shared" si="3952"/>
        <v>3.2164591496094026E-2</v>
      </c>
      <c r="AT2738" s="13">
        <f t="shared" si="3953"/>
        <v>3.8598281745508736E-2</v>
      </c>
      <c r="AU2738" s="13">
        <f t="shared" si="3954"/>
        <v>3.0879242968914908E-2</v>
      </c>
      <c r="AV2738" s="13">
        <f t="shared" si="3955"/>
        <v>1.8527916332264565E-2</v>
      </c>
      <c r="AW2738" s="13">
        <f t="shared" si="3956"/>
        <v>3.8116851561943526E-3</v>
      </c>
      <c r="AX2738" s="13">
        <f t="shared" si="3957"/>
        <v>3.8878632143133543E-5</v>
      </c>
      <c r="AY2738" s="13">
        <f t="shared" si="3958"/>
        <v>2.4993902246831266E-4</v>
      </c>
      <c r="AZ2738" s="13">
        <f t="shared" si="3959"/>
        <v>8.0339136832838155E-4</v>
      </c>
      <c r="BA2738" s="13">
        <f t="shared" si="3960"/>
        <v>1.7215870877369097E-3</v>
      </c>
      <c r="BB2738" s="13">
        <f t="shared" si="3961"/>
        <v>2.7668912850308935E-3</v>
      </c>
      <c r="BC2738" s="13">
        <f t="shared" si="3962"/>
        <v>3.5575022316151708E-3</v>
      </c>
      <c r="BD2738" s="13">
        <f t="shared" si="3963"/>
        <v>1.4359190334714014E-2</v>
      </c>
      <c r="BE2738" s="13">
        <f t="shared" si="3964"/>
        <v>3.4462746044449696E-2</v>
      </c>
      <c r="BF2738" s="13">
        <f t="shared" si="3965"/>
        <v>4.1356122359244706E-2</v>
      </c>
      <c r="BG2738" s="13">
        <f t="shared" si="3966"/>
        <v>3.3085559585353502E-2</v>
      </c>
      <c r="BH2738" s="13">
        <f t="shared" si="3967"/>
        <v>1.9851732777927115E-2</v>
      </c>
      <c r="BI2738" s="13">
        <f t="shared" si="3968"/>
        <v>9.529022310039683E-3</v>
      </c>
      <c r="BJ2738" s="14">
        <f t="shared" si="3969"/>
        <v>5.0709779641816319E-2</v>
      </c>
      <c r="BK2738" s="14">
        <f t="shared" si="3970"/>
        <v>4.9620170685944848E-2</v>
      </c>
      <c r="BL2738" s="14">
        <f t="shared" si="3971"/>
        <v>0.42116892342056655</v>
      </c>
      <c r="BM2738" s="14">
        <f t="shared" si="3972"/>
        <v>0.52439845618705849</v>
      </c>
      <c r="BN2738" s="14">
        <f t="shared" si="3973"/>
        <v>7.1476407629075447E-3</v>
      </c>
    </row>
    <row r="2739" spans="1:66" x14ac:dyDescent="0.25">
      <c r="A2739" t="s">
        <v>289</v>
      </c>
      <c r="B2739" t="s">
        <v>292</v>
      </c>
      <c r="C2739" t="s">
        <v>308</v>
      </c>
      <c r="D2739" s="7" t="s">
        <v>508</v>
      </c>
      <c r="E2739" s="10">
        <f>VLOOKUP(A2739,home!$A$2:$E$404,3,FALSE)</f>
        <v>1.6667000000000001</v>
      </c>
      <c r="F2739" s="10">
        <f>VLOOKUP(B2739,home!$B$2:$E$404,3,FALSE)</f>
        <v>0.9</v>
      </c>
      <c r="G2739" s="10">
        <f>VLOOKUP(C2739,away!$B$2:$E$404,4,FALSE)</f>
        <v>0.2</v>
      </c>
      <c r="H2739" s="10">
        <f>VLOOKUP(A2739,away!$A$2:$E$404,3,FALSE)</f>
        <v>0.93330000000000002</v>
      </c>
      <c r="I2739" s="10">
        <f>VLOOKUP(C2739,away!$B$2:$E$404,3,FALSE)</f>
        <v>0.71430000000000005</v>
      </c>
      <c r="J2739" s="10">
        <f>VLOOKUP(B2739,home!$B$2:$E$404,4,FALSE)</f>
        <v>0.53569999999999995</v>
      </c>
      <c r="K2739" s="12">
        <f t="shared" si="3918"/>
        <v>0.30000600000000005</v>
      </c>
      <c r="L2739" s="12">
        <f t="shared" si="3919"/>
        <v>0.357127720983</v>
      </c>
      <c r="M2739" s="13">
        <f t="shared" si="3920"/>
        <v>0.51833489976697811</v>
      </c>
      <c r="N2739" s="13">
        <f t="shared" si="3921"/>
        <v>0.15550357993949207</v>
      </c>
      <c r="O2739" s="13">
        <f t="shared" si="3922"/>
        <v>0.18511176145973265</v>
      </c>
      <c r="P2739" s="13">
        <f t="shared" si="3923"/>
        <v>5.5534639108488562E-2</v>
      </c>
      <c r="Q2739" s="13">
        <f t="shared" si="3924"/>
        <v>2.3326003501663632E-2</v>
      </c>
      <c r="R2739" s="13">
        <f t="shared" si="3925"/>
        <v>3.3054270748631522E-2</v>
      </c>
      <c r="S2739" s="13">
        <f t="shared" si="3926"/>
        <v>1.4875016819707436E-3</v>
      </c>
      <c r="T2739" s="13">
        <f t="shared" si="3927"/>
        <v>8.3303624701906113E-3</v>
      </c>
      <c r="U2739" s="13">
        <f t="shared" si="3928"/>
        <v>9.9164795502139497E-3</v>
      </c>
      <c r="V2739" s="13">
        <f t="shared" si="3929"/>
        <v>1.7707957006743466E-5</v>
      </c>
      <c r="W2739" s="13">
        <f t="shared" si="3930"/>
        <v>2.3326470021733676E-3</v>
      </c>
      <c r="X2739" s="13">
        <f t="shared" si="3931"/>
        <v>8.3305290774400174E-4</v>
      </c>
      <c r="Y2739" s="13">
        <f t="shared" si="3932"/>
        <v>1.4875314320043833E-4</v>
      </c>
      <c r="Z2739" s="13">
        <f t="shared" si="3933"/>
        <v>3.934865460404606E-3</v>
      </c>
      <c r="AA2739" s="13">
        <f t="shared" si="3934"/>
        <v>1.1804832473141446E-3</v>
      </c>
      <c r="AB2739" s="13">
        <f t="shared" si="3935"/>
        <v>1.7707602854686365E-4</v>
      </c>
      <c r="AC2739" s="13">
        <f t="shared" si="3936"/>
        <v>1.1857741517118415E-7</v>
      </c>
      <c r="AD2739" s="13">
        <f t="shared" si="3937"/>
        <v>1.7495202413350582E-4</v>
      </c>
      <c r="AE2739" s="13">
        <f t="shared" si="3938"/>
        <v>6.2480217660161757E-5</v>
      </c>
      <c r="AF2739" s="13">
        <f t="shared" si="3939"/>
        <v>1.1156708869747677E-5</v>
      </c>
      <c r="AG2739" s="13">
        <f t="shared" si="3940"/>
        <v>1.3281233374412702E-6</v>
      </c>
      <c r="AH2739" s="13">
        <f t="shared" si="3941"/>
        <v>3.5131238356225498E-4</v>
      </c>
      <c r="AI2739" s="13">
        <f t="shared" si="3942"/>
        <v>1.053958229429779E-4</v>
      </c>
      <c r="AJ2739" s="13">
        <f t="shared" si="3943"/>
        <v>1.5809689628915514E-5</v>
      </c>
      <c r="AK2739" s="13">
        <f t="shared" si="3944"/>
        <v>1.58100058227081E-6</v>
      </c>
      <c r="AL2739" s="13">
        <f t="shared" si="3945"/>
        <v>5.0817754782937017E-10</v>
      </c>
      <c r="AM2739" s="13">
        <f t="shared" si="3946"/>
        <v>1.0497331390439315E-5</v>
      </c>
      <c r="AN2739" s="13">
        <f t="shared" si="3947"/>
        <v>3.7488880358708991E-6</v>
      </c>
      <c r="AO2739" s="13">
        <f t="shared" si="3948"/>
        <v>6.6941592023550464E-7</v>
      </c>
      <c r="AP2739" s="13">
        <f t="shared" si="3949"/>
        <v>7.9688993994481168E-8</v>
      </c>
      <c r="AQ2739" s="13">
        <f t="shared" si="3950"/>
        <v>7.1147872031692585E-9</v>
      </c>
      <c r="AR2739" s="13">
        <f t="shared" si="3951"/>
        <v>2.5092678178938747E-5</v>
      </c>
      <c r="AS2739" s="13">
        <f t="shared" si="3952"/>
        <v>7.5279540097506991E-6</v>
      </c>
      <c r="AT2739" s="13">
        <f t="shared" si="3953"/>
        <v>1.1292156853246344E-6</v>
      </c>
      <c r="AU2739" s="13">
        <f t="shared" si="3954"/>
        <v>1.1292382696383412E-7</v>
      </c>
      <c r="AV2739" s="13">
        <f t="shared" si="3955"/>
        <v>8.4694564080280057E-9</v>
      </c>
      <c r="AW2739" s="13">
        <f t="shared" si="3956"/>
        <v>1.512399326640188E-12</v>
      </c>
      <c r="AX2739" s="13">
        <f t="shared" si="3957"/>
        <v>5.2487706685335602E-7</v>
      </c>
      <c r="AY2739" s="13">
        <f t="shared" si="3958"/>
        <v>1.8744815068158077E-7</v>
      </c>
      <c r="AZ2739" s="13">
        <f t="shared" si="3959"/>
        <v>3.3471465427695458E-8</v>
      </c>
      <c r="BA2739" s="13">
        <f t="shared" si="3960"/>
        <v>3.9845293887180517E-9</v>
      </c>
      <c r="BB2739" s="13">
        <f t="shared" si="3961"/>
        <v>3.5574647494566597E-10</v>
      </c>
      <c r="BC2739" s="13">
        <f t="shared" si="3962"/>
        <v>2.5409385569016331E-11</v>
      </c>
      <c r="BD2739" s="13">
        <f t="shared" si="3963"/>
        <v>1.4935484952340409E-6</v>
      </c>
      <c r="BE2739" s="13">
        <f t="shared" si="3964"/>
        <v>4.4807350986118378E-7</v>
      </c>
      <c r="BF2739" s="13">
        <f t="shared" si="3965"/>
        <v>6.7212370699707156E-8</v>
      </c>
      <c r="BG2739" s="13">
        <f t="shared" si="3966"/>
        <v>6.7213714947121176E-9</v>
      </c>
      <c r="BH2739" s="13">
        <f t="shared" si="3967"/>
        <v>5.0411294416065096E-10</v>
      </c>
      <c r="BI2739" s="13">
        <f t="shared" si="3968"/>
        <v>3.0247381585172063E-11</v>
      </c>
      <c r="BJ2739" s="14">
        <f t="shared" si="3969"/>
        <v>0.19074006863996096</v>
      </c>
      <c r="BK2739" s="14">
        <f t="shared" si="3970"/>
        <v>0.57537505504818753</v>
      </c>
      <c r="BL2739" s="14">
        <f t="shared" si="3971"/>
        <v>0.22995005726242052</v>
      </c>
      <c r="BM2739" s="14">
        <f t="shared" si="3972"/>
        <v>2.9134704439348822E-2</v>
      </c>
      <c r="BN2739" s="14">
        <f t="shared" si="3973"/>
        <v>0.97086515452498645</v>
      </c>
    </row>
    <row r="2740" spans="1:66" x14ac:dyDescent="0.25">
      <c r="A2740" t="s">
        <v>289</v>
      </c>
      <c r="B2740" t="s">
        <v>294</v>
      </c>
      <c r="C2740" t="s">
        <v>290</v>
      </c>
      <c r="D2740" s="7" t="s">
        <v>508</v>
      </c>
      <c r="E2740" s="10">
        <f>VLOOKUP(A2740,home!$A$2:$E$404,3,FALSE)</f>
        <v>1.6667000000000001</v>
      </c>
      <c r="F2740" s="10">
        <f>VLOOKUP(B2740,home!$B$2:$E$404,3,FALSE)</f>
        <v>1.5</v>
      </c>
      <c r="G2740" s="10">
        <f>VLOOKUP(C2740,away!$B$2:$E$404,4,FALSE)</f>
        <v>1.8</v>
      </c>
      <c r="H2740" s="10">
        <f>VLOOKUP(A2740,away!$A$2:$E$404,3,FALSE)</f>
        <v>0.93330000000000002</v>
      </c>
      <c r="I2740" s="10">
        <f>VLOOKUP(C2740,away!$B$2:$E$404,3,FALSE)</f>
        <v>0.1</v>
      </c>
      <c r="J2740" s="10">
        <f>VLOOKUP(B2740,home!$B$2:$E$404,4,FALSE)</f>
        <v>0.1</v>
      </c>
      <c r="K2740" s="12">
        <f t="shared" si="3918"/>
        <v>4.5000900000000001</v>
      </c>
      <c r="L2740" s="12">
        <f t="shared" si="3919"/>
        <v>9.333000000000001E-3</v>
      </c>
      <c r="M2740" s="13">
        <f t="shared" si="3920"/>
        <v>1.1004808118533677E-2</v>
      </c>
      <c r="N2740" s="13">
        <f t="shared" si="3921"/>
        <v>4.9522626966132216E-2</v>
      </c>
      <c r="O2740" s="13">
        <f t="shared" si="3922"/>
        <v>1.0270787417027484E-4</v>
      </c>
      <c r="P2740" s="13">
        <f t="shared" si="3923"/>
        <v>4.6219467747491213E-4</v>
      </c>
      <c r="Q2740" s="13">
        <f t="shared" si="3924"/>
        <v>0.11142813919201097</v>
      </c>
      <c r="R2740" s="13">
        <f t="shared" si="3925"/>
        <v>4.7928629481558775E-7</v>
      </c>
      <c r="S2740" s="13">
        <f t="shared" si="3926"/>
        <v>4.8529678478983368E-6</v>
      </c>
      <c r="T2740" s="13">
        <f t="shared" si="3927"/>
        <v>1.0399588230790386E-3</v>
      </c>
      <c r="U2740" s="13">
        <f t="shared" si="3928"/>
        <v>2.1568314624366783E-6</v>
      </c>
      <c r="V2740" s="13">
        <f t="shared" si="3929"/>
        <v>2.2646827389706828E-8</v>
      </c>
      <c r="W2740" s="13">
        <f t="shared" si="3930"/>
        <v>0.16714555163219225</v>
      </c>
      <c r="X2740" s="13">
        <f t="shared" si="3931"/>
        <v>1.5599694333832508E-3</v>
      </c>
      <c r="Y2740" s="13">
        <f t="shared" si="3932"/>
        <v>7.2795973608829432E-6</v>
      </c>
      <c r="Z2740" s="13">
        <f t="shared" si="3933"/>
        <v>1.491059663171293E-9</v>
      </c>
      <c r="AA2740" s="13">
        <f t="shared" si="3934"/>
        <v>6.7099026796405033E-9</v>
      </c>
      <c r="AB2740" s="13">
        <f t="shared" si="3935"/>
        <v>1.5097582974811718E-8</v>
      </c>
      <c r="AC2740" s="13">
        <f t="shared" si="3936"/>
        <v>5.9446987673887848E-11</v>
      </c>
      <c r="AD2740" s="13">
        <f t="shared" si="3937"/>
        <v>0.18804250636112801</v>
      </c>
      <c r="AE2740" s="13">
        <f t="shared" si="3938"/>
        <v>1.7550007118684082E-3</v>
      </c>
      <c r="AF2740" s="13">
        <f t="shared" si="3939"/>
        <v>8.1897108219339308E-6</v>
      </c>
      <c r="AG2740" s="13">
        <f t="shared" si="3940"/>
        <v>2.5478190367036448E-8</v>
      </c>
      <c r="AH2740" s="13">
        <f t="shared" si="3941"/>
        <v>3.4790149590944225E-12</v>
      </c>
      <c r="AI2740" s="13">
        <f t="shared" si="3942"/>
        <v>1.5655880427271218E-11</v>
      </c>
      <c r="AJ2740" s="13">
        <f t="shared" si="3943"/>
        <v>3.5226435475979474E-11</v>
      </c>
      <c r="AK2740" s="13">
        <f t="shared" si="3944"/>
        <v>5.2840710007033502E-11</v>
      </c>
      <c r="AL2740" s="13">
        <f t="shared" si="3945"/>
        <v>9.9869369820320768E-14</v>
      </c>
      <c r="AM2740" s="13">
        <f t="shared" si="3946"/>
        <v>0.16924164049012969</v>
      </c>
      <c r="AN2740" s="13">
        <f t="shared" si="3947"/>
        <v>1.5795322306943807E-3</v>
      </c>
      <c r="AO2740" s="13">
        <f t="shared" si="3948"/>
        <v>7.3708871545353314E-6</v>
      </c>
      <c r="AP2740" s="13">
        <f t="shared" si="3949"/>
        <v>2.2930829937759408E-8</v>
      </c>
      <c r="AQ2740" s="13">
        <f t="shared" si="3950"/>
        <v>5.3503358952277188E-11</v>
      </c>
      <c r="AR2740" s="13">
        <f t="shared" si="3951"/>
        <v>6.4939293226456599E-15</v>
      </c>
      <c r="AS2740" s="13">
        <f t="shared" si="3952"/>
        <v>2.9223266405544505E-14</v>
      </c>
      <c r="AT2740" s="13">
        <f t="shared" si="3953"/>
        <v>6.5753664459463395E-14</v>
      </c>
      <c r="AU2740" s="13">
        <f t="shared" si="3954"/>
        <v>9.8632469299128907E-14</v>
      </c>
      <c r="AV2740" s="13">
        <f t="shared" si="3955"/>
        <v>1.1096374719207925E-13</v>
      </c>
      <c r="AW2740" s="13">
        <f t="shared" si="3956"/>
        <v>1.1651243376870273E-16</v>
      </c>
      <c r="AX2740" s="13">
        <f t="shared" si="3957"/>
        <v>0.1269337689922046</v>
      </c>
      <c r="AY2740" s="13">
        <f t="shared" si="3958"/>
        <v>1.1846728660042459E-3</v>
      </c>
      <c r="AZ2740" s="13">
        <f t="shared" si="3959"/>
        <v>5.528275929208816E-6</v>
      </c>
      <c r="BA2740" s="13">
        <f t="shared" si="3960"/>
        <v>1.7198466415768619E-8</v>
      </c>
      <c r="BB2740" s="13">
        <f t="shared" si="3961"/>
        <v>4.0128321764592167E-11</v>
      </c>
      <c r="BC2740" s="13">
        <f t="shared" si="3962"/>
        <v>7.490352540578787E-14</v>
      </c>
      <c r="BD2740" s="13">
        <f t="shared" si="3963"/>
        <v>1.0101307061375298E-17</v>
      </c>
      <c r="BE2740" s="13">
        <f t="shared" si="3964"/>
        <v>4.545679089382436E-17</v>
      </c>
      <c r="BF2740" s="13">
        <f t="shared" si="3965"/>
        <v>1.0227982506669505E-16</v>
      </c>
      <c r="BG2740" s="13">
        <f t="shared" si="3966"/>
        <v>1.534228059947946E-16</v>
      </c>
      <c r="BH2740" s="13">
        <f t="shared" si="3967"/>
        <v>1.726041087572788E-16</v>
      </c>
      <c r="BI2740" s="13">
        <f t="shared" si="3968"/>
        <v>1.5534680475550855E-16</v>
      </c>
      <c r="BJ2740" s="14">
        <f t="shared" si="3969"/>
        <v>0.81946180187128692</v>
      </c>
      <c r="BK2740" s="14">
        <f t="shared" si="3970"/>
        <v>1.2656551336234979E-2</v>
      </c>
      <c r="BL2740" s="14">
        <f t="shared" si="3971"/>
        <v>1.053659069269287E-4</v>
      </c>
      <c r="BM2740" s="14">
        <f t="shared" si="3972"/>
        <v>0.65851809162488728</v>
      </c>
      <c r="BN2740" s="14">
        <f t="shared" si="3973"/>
        <v>0.17252095611461687</v>
      </c>
    </row>
    <row r="2741" spans="1:66" x14ac:dyDescent="0.25">
      <c r="A2741" t="s">
        <v>289</v>
      </c>
      <c r="B2741" t="s">
        <v>297</v>
      </c>
      <c r="C2741" t="s">
        <v>296</v>
      </c>
      <c r="D2741" s="7" t="s">
        <v>508</v>
      </c>
      <c r="E2741" s="10">
        <f>VLOOKUP(A2741,home!$A$2:$E$404,3,FALSE)</f>
        <v>1.6667000000000001</v>
      </c>
      <c r="F2741" s="10">
        <f>VLOOKUP(B2741,home!$B$2:$E$404,3,FALSE)</f>
        <v>0.9</v>
      </c>
      <c r="G2741" s="10">
        <f>VLOOKUP(C2741,away!$B$2:$E$404,4,FALSE)</f>
        <v>0.6</v>
      </c>
      <c r="H2741" s="10">
        <f>VLOOKUP(A2741,away!$A$2:$E$404,3,FALSE)</f>
        <v>0.93330000000000002</v>
      </c>
      <c r="I2741" s="10">
        <f>VLOOKUP(C2741,away!$B$2:$E$404,3,FALSE)</f>
        <v>1.0714999999999999</v>
      </c>
      <c r="J2741" s="10">
        <f>VLOOKUP(B2741,home!$B$2:$E$404,4,FALSE)</f>
        <v>1.0714999999999999</v>
      </c>
      <c r="K2741" s="12">
        <f t="shared" si="3918"/>
        <v>0.9000180000000001</v>
      </c>
      <c r="L2741" s="12">
        <f t="shared" si="3919"/>
        <v>1.0715331629249998</v>
      </c>
      <c r="M2741" s="13">
        <f t="shared" si="3920"/>
        <v>0.13924070359735699</v>
      </c>
      <c r="N2741" s="13">
        <f t="shared" si="3921"/>
        <v>0.12531913957028604</v>
      </c>
      <c r="O2741" s="13">
        <f t="shared" si="3922"/>
        <v>0.14920103153357833</v>
      </c>
      <c r="P2741" s="13">
        <f t="shared" si="3923"/>
        <v>0.13428361399878808</v>
      </c>
      <c r="Q2741" s="13">
        <f t="shared" si="3924"/>
        <v>5.6394740678884857E-2</v>
      </c>
      <c r="R2741" s="13">
        <f t="shared" si="3925"/>
        <v>7.9936926615423898E-2</v>
      </c>
      <c r="S2741" s="13">
        <f t="shared" si="3926"/>
        <v>3.2375750270407636E-2</v>
      </c>
      <c r="T2741" s="13">
        <f t="shared" si="3927"/>
        <v>6.042883485198064E-2</v>
      </c>
      <c r="U2741" s="13">
        <f t="shared" si="3928"/>
        <v>7.1944672818560582E-2</v>
      </c>
      <c r="V2741" s="13">
        <f t="shared" si="3929"/>
        <v>3.469238392312161E-3</v>
      </c>
      <c r="W2741" s="13">
        <f t="shared" si="3930"/>
        <v>1.6918760572109535E-2</v>
      </c>
      <c r="X2741" s="13">
        <f t="shared" si="3931"/>
        <v>1.8129013028603307E-2</v>
      </c>
      <c r="Y2741" s="13">
        <f t="shared" si="3932"/>
        <v>9.7129193356239145E-3</v>
      </c>
      <c r="Z2741" s="13">
        <f t="shared" si="3933"/>
        <v>2.8551689270242927E-2</v>
      </c>
      <c r="AA2741" s="13">
        <f t="shared" si="3934"/>
        <v>2.5697034273625498E-2</v>
      </c>
      <c r="AB2741" s="13">
        <f t="shared" si="3935"/>
        <v>1.1563896696439938E-2</v>
      </c>
      <c r="AC2741" s="13">
        <f t="shared" si="3936"/>
        <v>2.0910815637383473E-4</v>
      </c>
      <c r="AD2741" s="13">
        <f t="shared" si="3937"/>
        <v>3.8067972631472199E-3</v>
      </c>
      <c r="AE2741" s="13">
        <f t="shared" si="3938"/>
        <v>4.0791095119943731E-3</v>
      </c>
      <c r="AF2741" s="13">
        <f t="shared" si="3939"/>
        <v>2.1854505586523911E-3</v>
      </c>
      <c r="AG2741" s="13">
        <f t="shared" si="3940"/>
        <v>7.8059424984300166E-4</v>
      </c>
      <c r="AH2741" s="13">
        <f t="shared" si="3941"/>
        <v>7.6485204776487944E-3</v>
      </c>
      <c r="AI2741" s="13">
        <f t="shared" si="3942"/>
        <v>6.8838061032525126E-3</v>
      </c>
      <c r="AJ2741" s="13">
        <f t="shared" si="3943"/>
        <v>3.0977747007185602E-3</v>
      </c>
      <c r="AK2741" s="13">
        <f t="shared" si="3944"/>
        <v>9.2935099686377264E-4</v>
      </c>
      <c r="AL2741" s="13">
        <f t="shared" si="3945"/>
        <v>8.066548998689566E-6</v>
      </c>
      <c r="AM2741" s="13">
        <f t="shared" si="3946"/>
        <v>6.8523721183664718E-4</v>
      </c>
      <c r="AN2741" s="13">
        <f t="shared" si="3947"/>
        <v>7.3425439695323064E-4</v>
      </c>
      <c r="AO2741" s="13">
        <f t="shared" si="3948"/>
        <v>3.9338896817944172E-4</v>
      </c>
      <c r="AP2741" s="13">
        <f t="shared" si="3949"/>
        <v>1.4050977511103978E-4</v>
      </c>
      <c r="AQ2741" s="13">
        <f t="shared" si="3950"/>
        <v>3.7640220936653208E-5</v>
      </c>
      <c r="AR2741" s="13">
        <f t="shared" si="3951"/>
        <v>1.6391286678223292E-3</v>
      </c>
      <c r="AS2741" s="13">
        <f t="shared" si="3952"/>
        <v>1.4752453053561169E-3</v>
      </c>
      <c r="AT2741" s="13">
        <f t="shared" si="3953"/>
        <v>6.6387366461800098E-4</v>
      </c>
      <c r="AU2741" s="13">
        <f t="shared" si="3954"/>
        <v>1.9916608262738806E-4</v>
      </c>
      <c r="AV2741" s="13">
        <f t="shared" si="3955"/>
        <v>4.4813264838534132E-5</v>
      </c>
      <c r="AW2741" s="13">
        <f t="shared" si="3956"/>
        <v>2.1609369084876401E-7</v>
      </c>
      <c r="AX2741" s="13">
        <f t="shared" si="3957"/>
        <v>1.0278763748713254E-4</v>
      </c>
      <c r="AY2741" s="13">
        <f t="shared" si="3958"/>
        <v>1.101403623061754E-4</v>
      </c>
      <c r="AZ2741" s="13">
        <f t="shared" si="3959"/>
        <v>5.9009525393820765E-5</v>
      </c>
      <c r="BA2741" s="13">
        <f t="shared" si="3960"/>
        <v>2.1076887795981292E-5</v>
      </c>
      <c r="BB2741" s="13">
        <f t="shared" si="3961"/>
        <v>5.646146061160789E-6</v>
      </c>
      <c r="BC2741" s="13">
        <f t="shared" si="3962"/>
        <v>1.2100065494504303E-6</v>
      </c>
      <c r="BD2741" s="13">
        <f t="shared" si="3963"/>
        <v>2.9273012097878347E-4</v>
      </c>
      <c r="BE2741" s="13">
        <f t="shared" si="3964"/>
        <v>2.6346237802308273E-4</v>
      </c>
      <c r="BF2741" s="13">
        <f t="shared" si="3965"/>
        <v>1.1856044127178946E-4</v>
      </c>
      <c r="BG2741" s="13">
        <f t="shared" si="3966"/>
        <v>3.5568843744184474E-5</v>
      </c>
      <c r="BH2741" s="13">
        <f t="shared" si="3967"/>
        <v>8.0031499022383555E-6</v>
      </c>
      <c r="BI2741" s="13">
        <f t="shared" si="3968"/>
        <v>1.4405957937425526E-6</v>
      </c>
      <c r="BJ2741" s="14">
        <f t="shared" si="3969"/>
        <v>0.30004626075973595</v>
      </c>
      <c r="BK2741" s="14">
        <f t="shared" si="3970"/>
        <v>0.30969662132654352</v>
      </c>
      <c r="BL2741" s="14">
        <f t="shared" si="3971"/>
        <v>0.36164500673108813</v>
      </c>
      <c r="BM2741" s="14">
        <f t="shared" si="3972"/>
        <v>0.31545349782467696</v>
      </c>
      <c r="BN2741" s="14">
        <f t="shared" si="3973"/>
        <v>0.68437615599431822</v>
      </c>
    </row>
    <row r="2742" spans="1:66" x14ac:dyDescent="0.25">
      <c r="A2742" t="s">
        <v>289</v>
      </c>
      <c r="B2742" t="s">
        <v>303</v>
      </c>
      <c r="C2742" t="s">
        <v>304</v>
      </c>
      <c r="D2742" s="7" t="s">
        <v>508</v>
      </c>
      <c r="E2742" s="10">
        <f>VLOOKUP(A2742,home!$A$2:$E$404,3,FALSE)</f>
        <v>1.6667000000000001</v>
      </c>
      <c r="F2742" s="10">
        <f>VLOOKUP(B2742,home!$B$2:$E$404,3,FALSE)</f>
        <v>0.6</v>
      </c>
      <c r="G2742" s="10">
        <f>VLOOKUP(C2742,away!$B$2:$E$404,4,FALSE)</f>
        <v>0.75</v>
      </c>
      <c r="H2742" s="10">
        <f>VLOOKUP(A2742,away!$A$2:$E$404,3,FALSE)</f>
        <v>0.93330000000000002</v>
      </c>
      <c r="I2742" s="10">
        <f>VLOOKUP(C2742,away!$B$2:$E$404,3,FALSE)</f>
        <v>0.80359999999999998</v>
      </c>
      <c r="J2742" s="10">
        <f>VLOOKUP(B2742,home!$B$2:$E$404,4,FALSE)</f>
        <v>0.53569999999999995</v>
      </c>
      <c r="K2742" s="12">
        <f t="shared" si="3918"/>
        <v>0.75001499999999988</v>
      </c>
      <c r="L2742" s="12">
        <f t="shared" si="3919"/>
        <v>0.40177493571599993</v>
      </c>
      <c r="M2742" s="13">
        <f t="shared" si="3920"/>
        <v>0.31607051684554316</v>
      </c>
      <c r="N2742" s="13">
        <f t="shared" si="3921"/>
        <v>0.23705762869190997</v>
      </c>
      <c r="O2742" s="13">
        <f t="shared" si="3922"/>
        <v>0.12698921158734097</v>
      </c>
      <c r="P2742" s="13">
        <f t="shared" si="3923"/>
        <v>9.52438135286795E-2</v>
      </c>
      <c r="Q2742" s="13">
        <f t="shared" si="3924"/>
        <v>8.8898388691681415E-2</v>
      </c>
      <c r="R2742" s="13">
        <f t="shared" si="3925"/>
        <v>2.5510541161064718E-2</v>
      </c>
      <c r="S2742" s="13">
        <f t="shared" si="3926"/>
        <v>7.1751266980074457E-3</v>
      </c>
      <c r="T2742" s="13">
        <f t="shared" si="3927"/>
        <v>3.571714440185627E-2</v>
      </c>
      <c r="U2742" s="13">
        <f t="shared" si="3928"/>
        <v>1.9133288528915948E-2</v>
      </c>
      <c r="V2742" s="13">
        <f t="shared" si="3929"/>
        <v>2.4023697696395454E-4</v>
      </c>
      <c r="W2742" s="13">
        <f t="shared" si="3930"/>
        <v>2.2225041664863814E-2</v>
      </c>
      <c r="X2742" s="13">
        <f t="shared" si="3931"/>
        <v>8.9294646861860782E-3</v>
      </c>
      <c r="Y2742" s="13">
        <f t="shared" si="3932"/>
        <v>1.7938175501353518E-3</v>
      </c>
      <c r="Z2742" s="13">
        <f t="shared" si="3933"/>
        <v>3.4164986783557162E-3</v>
      </c>
      <c r="AA2742" s="13">
        <f t="shared" si="3934"/>
        <v>2.5624252562469617E-3</v>
      </c>
      <c r="AB2742" s="13">
        <f t="shared" si="3935"/>
        <v>9.6092868928203228E-4</v>
      </c>
      <c r="AC2742" s="13">
        <f t="shared" si="3936"/>
        <v>4.5245215500102407E-6</v>
      </c>
      <c r="AD2742" s="13">
        <f t="shared" si="3937"/>
        <v>4.1672786560682075E-3</v>
      </c>
      <c r="AE2742" s="13">
        <f t="shared" si="3938"/>
        <v>1.6743081141524624E-3</v>
      </c>
      <c r="AF2742" s="13">
        <f t="shared" si="3939"/>
        <v>3.3634751746619139E-4</v>
      </c>
      <c r="AG2742" s="13">
        <f t="shared" si="3940"/>
        <v>4.5045334069405074E-5</v>
      </c>
      <c r="AH2742" s="13">
        <f t="shared" si="3941"/>
        <v>3.4316588421754156E-4</v>
      </c>
      <c r="AI2742" s="13">
        <f t="shared" si="3942"/>
        <v>2.5737956065141935E-4</v>
      </c>
      <c r="AJ2742" s="13">
        <f t="shared" si="3943"/>
        <v>9.6519265590987125E-5</v>
      </c>
      <c r="AK2742" s="13">
        <f t="shared" si="3944"/>
        <v>2.4130298994074743E-5</v>
      </c>
      <c r="AL2742" s="13">
        <f t="shared" si="3945"/>
        <v>5.4536271350643592E-8</v>
      </c>
      <c r="AM2742" s="13">
        <f t="shared" si="3946"/>
        <v>6.2510430024619935E-4</v>
      </c>
      <c r="AN2742" s="13">
        <f t="shared" si="3947"/>
        <v>2.5115124004721184E-4</v>
      </c>
      <c r="AO2742" s="13">
        <f t="shared" si="3948"/>
        <v>5.0453136662481102E-5</v>
      </c>
      <c r="AP2742" s="13">
        <f t="shared" si="3949"/>
        <v>6.7569352464129699E-6</v>
      </c>
      <c r="AQ2742" s="13">
        <f t="shared" si="3950"/>
        <v>6.7869180606618608E-7</v>
      </c>
      <c r="AR2742" s="13">
        <f t="shared" si="3951"/>
        <v>2.7575090214285423E-5</v>
      </c>
      <c r="AS2742" s="13">
        <f t="shared" si="3952"/>
        <v>2.0681731287067276E-5</v>
      </c>
      <c r="AT2742" s="13">
        <f t="shared" si="3953"/>
        <v>7.7558043456348795E-6</v>
      </c>
      <c r="AU2742" s="13">
        <f t="shared" si="3954"/>
        <v>1.9389898654304486E-6</v>
      </c>
      <c r="AV2742" s="13">
        <f t="shared" si="3955"/>
        <v>3.6356787098020434E-7</v>
      </c>
      <c r="AW2742" s="13">
        <f t="shared" si="3956"/>
        <v>4.5649469046319715E-10</v>
      </c>
      <c r="AX2742" s="13">
        <f t="shared" si="3957"/>
        <v>7.8139600291525504E-5</v>
      </c>
      <c r="AY2742" s="13">
        <f t="shared" si="3958"/>
        <v>3.1394532884001585E-5</v>
      </c>
      <c r="AZ2742" s="13">
        <f t="shared" si="3959"/>
        <v>6.3067682156517918E-6</v>
      </c>
      <c r="BA2742" s="13">
        <f t="shared" si="3960"/>
        <v>8.4463379813973696E-7</v>
      </c>
      <c r="BB2742" s="13">
        <f t="shared" si="3961"/>
        <v>8.4838172487788391E-8</v>
      </c>
      <c r="BC2742" s="13">
        <f t="shared" si="3962"/>
        <v>6.8171702595088229E-9</v>
      </c>
      <c r="BD2742" s="13">
        <f t="shared" si="3963"/>
        <v>1.8464966830345701E-6</v>
      </c>
      <c r="BE2742" s="13">
        <f t="shared" si="3964"/>
        <v>1.3849002097261727E-6</v>
      </c>
      <c r="BF2742" s="13">
        <f t="shared" si="3965"/>
        <v>5.1934796539888759E-7</v>
      </c>
      <c r="BG2742" s="13">
        <f t="shared" si="3966"/>
        <v>1.2983958808954892E-7</v>
      </c>
      <c r="BH2742" s="13">
        <f t="shared" si="3967"/>
        <v>2.4345409665245749E-8</v>
      </c>
      <c r="BI2742" s="13">
        <f t="shared" si="3968"/>
        <v>3.6518844860158581E-9</v>
      </c>
      <c r="BJ2742" s="14">
        <f t="shared" si="3969"/>
        <v>0.40189538680292958</v>
      </c>
      <c r="BK2742" s="14">
        <f t="shared" si="3970"/>
        <v>0.41876566763989942</v>
      </c>
      <c r="BL2742" s="14">
        <f t="shared" si="3971"/>
        <v>0.17593981399762842</v>
      </c>
      <c r="BM2742" s="14">
        <f t="shared" si="3972"/>
        <v>0.11021587253620413</v>
      </c>
      <c r="BN2742" s="14">
        <f t="shared" si="3973"/>
        <v>0.88977010050621985</v>
      </c>
    </row>
    <row r="2743" spans="1:66" x14ac:dyDescent="0.25">
      <c r="A2743" t="s">
        <v>289</v>
      </c>
      <c r="B2743" t="s">
        <v>311</v>
      </c>
      <c r="C2743" t="s">
        <v>313</v>
      </c>
      <c r="D2743" s="7" t="s">
        <v>508</v>
      </c>
      <c r="E2743" s="10">
        <f>VLOOKUP(A2743,home!$A$2:$E$404,3,FALSE)</f>
        <v>1.6667000000000001</v>
      </c>
      <c r="F2743" s="10">
        <f>VLOOKUP(B2743,home!$B$2:$E$404,3,FALSE)</f>
        <v>0.9</v>
      </c>
      <c r="G2743" s="10">
        <f>VLOOKUP(C2743,away!$B$2:$E$404,4,FALSE)</f>
        <v>0.6</v>
      </c>
      <c r="H2743" s="10">
        <f>VLOOKUP(A2743,away!$A$2:$E$404,3,FALSE)</f>
        <v>0.93330000000000002</v>
      </c>
      <c r="I2743" s="10">
        <f>VLOOKUP(C2743,away!$B$2:$E$404,3,FALSE)</f>
        <v>0.53569999999999995</v>
      </c>
      <c r="J2743" s="10">
        <f>VLOOKUP(B2743,home!$B$2:$E$404,4,FALSE)</f>
        <v>0.53569999999999995</v>
      </c>
      <c r="K2743" s="12">
        <f t="shared" si="3918"/>
        <v>0.9000180000000001</v>
      </c>
      <c r="L2743" s="12">
        <f t="shared" si="3919"/>
        <v>0.26783329151699997</v>
      </c>
      <c r="M2743" s="13">
        <f t="shared" si="3920"/>
        <v>0.3110345463325021</v>
      </c>
      <c r="N2743" s="13">
        <f t="shared" si="3921"/>
        <v>0.27993669032108587</v>
      </c>
      <c r="O2743" s="13">
        <f t="shared" si="3922"/>
        <v>8.3305406319730893E-2</v>
      </c>
      <c r="P2743" s="13">
        <f t="shared" si="3923"/>
        <v>7.4976365185071558E-2</v>
      </c>
      <c r="Q2743" s="13">
        <f t="shared" si="3924"/>
        <v>0.12597403007470157</v>
      </c>
      <c r="R2743" s="13">
        <f t="shared" si="3925"/>
        <v>1.1155980587887308E-2</v>
      </c>
      <c r="S2743" s="13">
        <f t="shared" si="3926"/>
        <v>4.5183528667871531E-3</v>
      </c>
      <c r="T2743" s="13">
        <f t="shared" si="3927"/>
        <v>3.3740039120568867E-2</v>
      </c>
      <c r="U2743" s="13">
        <f t="shared" si="3928"/>
        <v>1.0040583336749159E-2</v>
      </c>
      <c r="V2743" s="13">
        <f t="shared" si="3929"/>
        <v>1.2101895238532878E-4</v>
      </c>
      <c r="W2743" s="13">
        <f t="shared" si="3930"/>
        <v>3.7792964866590929E-2</v>
      </c>
      <c r="X2743" s="13">
        <f t="shared" si="3931"/>
        <v>1.0122214176405388E-2</v>
      </c>
      <c r="Y2743" s="13">
        <f t="shared" si="3932"/>
        <v>1.355532970153347E-3</v>
      </c>
      <c r="Z2743" s="13">
        <f t="shared" si="3933"/>
        <v>9.9598100031787176E-4</v>
      </c>
      <c r="AA2743" s="13">
        <f t="shared" si="3934"/>
        <v>8.9640082794409024E-4</v>
      </c>
      <c r="AB2743" s="13">
        <f t="shared" si="3935"/>
        <v>4.0338844018229217E-4</v>
      </c>
      <c r="AC2743" s="13">
        <f t="shared" si="3936"/>
        <v>1.8232623343906176E-6</v>
      </c>
      <c r="AD2743" s="13">
        <f t="shared" si="3937"/>
        <v>8.5035871633248588E-3</v>
      </c>
      <c r="AE2743" s="13">
        <f t="shared" si="3938"/>
        <v>2.277543739655006E-3</v>
      </c>
      <c r="AF2743" s="13">
        <f t="shared" si="3939"/>
        <v>3.0500101818286873E-4</v>
      </c>
      <c r="AG2743" s="13">
        <f t="shared" si="3940"/>
        <v>2.7229808871984708E-5</v>
      </c>
      <c r="AH2743" s="13">
        <f t="shared" si="3941"/>
        <v>6.6689217400882423E-5</v>
      </c>
      <c r="AI2743" s="13">
        <f t="shared" si="3942"/>
        <v>6.0021496066707399E-5</v>
      </c>
      <c r="AJ2743" s="13">
        <f t="shared" si="3943"/>
        <v>2.7010213423482934E-5</v>
      </c>
      <c r="AK2743" s="13">
        <f t="shared" si="3944"/>
        <v>8.1032260883254228E-6</v>
      </c>
      <c r="AL2743" s="13">
        <f t="shared" si="3945"/>
        <v>1.7580244281330781E-8</v>
      </c>
      <c r="AM2743" s="13">
        <f t="shared" si="3946"/>
        <v>1.530676302312263E-3</v>
      </c>
      <c r="AN2743" s="13">
        <f t="shared" si="3947"/>
        <v>4.0996607229536397E-4</v>
      </c>
      <c r="AO2743" s="13">
        <f t="shared" si="3948"/>
        <v>5.4901281276581855E-5</v>
      </c>
      <c r="AP2743" s="13">
        <f t="shared" si="3949"/>
        <v>4.9014636242691885E-6</v>
      </c>
      <c r="AQ2743" s="13">
        <f t="shared" si="3950"/>
        <v>3.2819378393471514E-7</v>
      </c>
      <c r="AR2743" s="13">
        <f t="shared" si="3951"/>
        <v>3.572318521034228E-6</v>
      </c>
      <c r="AS2743" s="13">
        <f t="shared" si="3952"/>
        <v>3.2151509706641835E-6</v>
      </c>
      <c r="AT2743" s="13">
        <f t="shared" si="3953"/>
        <v>1.4468468731576188E-6</v>
      </c>
      <c r="AU2743" s="13">
        <f t="shared" si="3954"/>
        <v>4.3406274302852469E-7</v>
      </c>
      <c r="AV2743" s="13">
        <f t="shared" si="3955"/>
        <v>9.7666070463761681E-8</v>
      </c>
      <c r="AW2743" s="13">
        <f t="shared" si="3956"/>
        <v>1.1771672157588914E-10</v>
      </c>
      <c r="AX2743" s="13">
        <f t="shared" si="3957"/>
        <v>2.2960603737574628E-4</v>
      </c>
      <c r="AY2743" s="13">
        <f t="shared" si="3958"/>
        <v>6.1496140742521447E-5</v>
      </c>
      <c r="AZ2743" s="13">
        <f t="shared" si="3959"/>
        <v>8.2353568953311035E-6</v>
      </c>
      <c r="BA2743" s="13">
        <f t="shared" si="3960"/>
        <v>7.3523424803125076E-7</v>
      </c>
      <c r="BB2743" s="13">
        <f t="shared" si="3961"/>
        <v>4.9230052171559047E-8</v>
      </c>
      <c r="BC2743" s="13">
        <f t="shared" si="3962"/>
        <v>2.6370893829324597E-9</v>
      </c>
      <c r="BD2743" s="13">
        <f t="shared" si="3963"/>
        <v>1.5946430463928969E-7</v>
      </c>
      <c r="BE2743" s="13">
        <f t="shared" si="3964"/>
        <v>1.4352074453284424E-7</v>
      </c>
      <c r="BF2743" s="13">
        <f t="shared" si="3965"/>
        <v>6.4585626726480717E-8</v>
      </c>
      <c r="BG2743" s="13">
        <f t="shared" si="3966"/>
        <v>1.9376075531704579E-8</v>
      </c>
      <c r="BH2743" s="13">
        <f t="shared" si="3967"/>
        <v>4.3597041869734222E-9</v>
      </c>
      <c r="BI2743" s="13">
        <f t="shared" si="3968"/>
        <v>7.8476244859028948E-10</v>
      </c>
      <c r="BJ2743" s="14">
        <f t="shared" si="3969"/>
        <v>0.50233573120923636</v>
      </c>
      <c r="BK2743" s="14">
        <f t="shared" si="3970"/>
        <v>0.39071362032006729</v>
      </c>
      <c r="BL2743" s="14">
        <f t="shared" si="3971"/>
        <v>0.10597274180186957</v>
      </c>
      <c r="BM2743" s="14">
        <f t="shared" si="3972"/>
        <v>0.11357355948748599</v>
      </c>
      <c r="BN2743" s="14">
        <f t="shared" si="3973"/>
        <v>0.88638301882097936</v>
      </c>
    </row>
    <row r="2744" spans="1:66" x14ac:dyDescent="0.25">
      <c r="A2744" t="s">
        <v>289</v>
      </c>
      <c r="B2744" t="s">
        <v>316</v>
      </c>
      <c r="C2744" t="s">
        <v>306</v>
      </c>
      <c r="D2744" s="7" t="s">
        <v>508</v>
      </c>
      <c r="E2744" s="10">
        <f>VLOOKUP(A2744,home!$A$2:$E$404,3,FALSE)</f>
        <v>1.6667000000000001</v>
      </c>
      <c r="F2744" s="10">
        <f>VLOOKUP(B2744,home!$B$2:$E$404,3,FALSE)</f>
        <v>0.1</v>
      </c>
      <c r="G2744" s="10">
        <f>VLOOKUP(C2744,away!$B$2:$E$404,4,FALSE)</f>
        <v>0.3</v>
      </c>
      <c r="H2744" s="10">
        <f>VLOOKUP(A2744,away!$A$2:$E$404,3,FALSE)</f>
        <v>0.93330000000000002</v>
      </c>
      <c r="I2744" s="10">
        <f>VLOOKUP(C2744,away!$B$2:$E$404,3,FALSE)</f>
        <v>0.1</v>
      </c>
      <c r="J2744" s="10">
        <f>VLOOKUP(B2744,home!$B$2:$E$404,4,FALSE)</f>
        <v>0.1</v>
      </c>
      <c r="K2744" s="12">
        <f t="shared" si="3918"/>
        <v>5.0001000000000004E-2</v>
      </c>
      <c r="L2744" s="12">
        <f t="shared" si="3919"/>
        <v>9.333000000000001E-3</v>
      </c>
      <c r="M2744" s="13">
        <f t="shared" si="3920"/>
        <v>0.94239195767264583</v>
      </c>
      <c r="N2744" s="13">
        <f t="shared" si="3921"/>
        <v>4.7120540275589977E-2</v>
      </c>
      <c r="O2744" s="13">
        <f t="shared" si="3922"/>
        <v>8.7953441409588055E-3</v>
      </c>
      <c r="P2744" s="13">
        <f t="shared" si="3923"/>
        <v>4.3977600239208139E-4</v>
      </c>
      <c r="Q2744" s="13">
        <f t="shared" si="3924"/>
        <v>1.1780370671598875E-3</v>
      </c>
      <c r="R2744" s="13">
        <f t="shared" si="3925"/>
        <v>4.1043473433784289E-5</v>
      </c>
      <c r="S2744" s="13">
        <f t="shared" si="3926"/>
        <v>5.1306393986423812E-8</v>
      </c>
      <c r="T2744" s="13">
        <f t="shared" si="3927"/>
        <v>1.0994619947803234E-5</v>
      </c>
      <c r="U2744" s="13">
        <f t="shared" si="3928"/>
        <v>2.0522147151626487E-6</v>
      </c>
      <c r="V2744" s="13">
        <f t="shared" si="3929"/>
        <v>2.6602897329266372E-12</v>
      </c>
      <c r="W2744" s="13">
        <f t="shared" si="3930"/>
        <v>1.9634343798353842E-5</v>
      </c>
      <c r="X2744" s="13">
        <f t="shared" si="3931"/>
        <v>1.8324733067003647E-7</v>
      </c>
      <c r="Y2744" s="13">
        <f t="shared" si="3932"/>
        <v>8.5512366857172559E-10</v>
      </c>
      <c r="Z2744" s="13">
        <f t="shared" si="3933"/>
        <v>1.2768624585250286E-7</v>
      </c>
      <c r="AA2744" s="13">
        <f t="shared" si="3934"/>
        <v>6.3844399788709971E-9</v>
      </c>
      <c r="AB2744" s="13">
        <f t="shared" si="3935"/>
        <v>1.596141916917644E-10</v>
      </c>
      <c r="AC2744" s="13">
        <f t="shared" si="3936"/>
        <v>7.7590564522143406E-17</v>
      </c>
      <c r="AD2744" s="13">
        <f t="shared" si="3937"/>
        <v>2.4543420606537279E-7</v>
      </c>
      <c r="AE2744" s="13">
        <f t="shared" si="3938"/>
        <v>2.2906374452081248E-9</v>
      </c>
      <c r="AF2744" s="13">
        <f t="shared" si="3939"/>
        <v>1.0689259638063719E-11</v>
      </c>
      <c r="AG2744" s="13">
        <f t="shared" si="3940"/>
        <v>3.3254286734016217E-14</v>
      </c>
      <c r="AH2744" s="13">
        <f t="shared" si="3941"/>
        <v>2.9792393313535255E-10</v>
      </c>
      <c r="AI2744" s="13">
        <f t="shared" si="3942"/>
        <v>1.4896494580700769E-11</v>
      </c>
      <c r="AJ2744" s="13">
        <f t="shared" si="3943"/>
        <v>3.7241981276480966E-13</v>
      </c>
      <c r="AK2744" s="13">
        <f t="shared" si="3944"/>
        <v>6.2071210193510818E-15</v>
      </c>
      <c r="AL2744" s="13">
        <f t="shared" si="3945"/>
        <v>1.4483344434798801E-21</v>
      </c>
      <c r="AM2744" s="13">
        <f t="shared" si="3946"/>
        <v>2.4543911474949433E-9</v>
      </c>
      <c r="AN2744" s="13">
        <f t="shared" si="3947"/>
        <v>2.2906832579570311E-11</v>
      </c>
      <c r="AO2744" s="13">
        <f t="shared" si="3948"/>
        <v>1.0689473423256491E-13</v>
      </c>
      <c r="AP2744" s="13">
        <f t="shared" si="3949"/>
        <v>3.3254951819750927E-16</v>
      </c>
      <c r="AQ2744" s="13">
        <f t="shared" si="3950"/>
        <v>7.7592116333433924E-19</v>
      </c>
      <c r="AR2744" s="13">
        <f t="shared" si="3951"/>
        <v>5.5610481359045E-13</v>
      </c>
      <c r="AS2744" s="13">
        <f t="shared" si="3952"/>
        <v>2.7805796784336103E-14</v>
      </c>
      <c r="AT2744" s="13">
        <f t="shared" si="3953"/>
        <v>6.9515882250679491E-16</v>
      </c>
      <c r="AU2744" s="13">
        <f t="shared" si="3954"/>
        <v>1.1586212094720749E-17</v>
      </c>
      <c r="AV2744" s="13">
        <f t="shared" si="3955"/>
        <v>1.4483054773703313E-19</v>
      </c>
      <c r="AW2744" s="13">
        <f t="shared" si="3956"/>
        <v>1.8774410704312336E-26</v>
      </c>
      <c r="AX2744" s="13">
        <f t="shared" si="3957"/>
        <v>2.0453668627649073E-11</v>
      </c>
      <c r="AY2744" s="13">
        <f t="shared" si="3958"/>
        <v>1.9089408930184885E-13</v>
      </c>
      <c r="AZ2744" s="13">
        <f t="shared" si="3959"/>
        <v>8.9080726772707822E-16</v>
      </c>
      <c r="BA2744" s="13">
        <f t="shared" si="3960"/>
        <v>2.7713014098989391E-18</v>
      </c>
      <c r="BB2744" s="13">
        <f t="shared" si="3961"/>
        <v>6.4661390146467054E-21</v>
      </c>
      <c r="BC2744" s="13">
        <f t="shared" si="3962"/>
        <v>1.206969508473956E-23</v>
      </c>
      <c r="BD2744" s="13">
        <f t="shared" si="3963"/>
        <v>8.650210375399428E-16</v>
      </c>
      <c r="BE2744" s="13">
        <f t="shared" si="3964"/>
        <v>4.3251916898034689E-17</v>
      </c>
      <c r="BF2744" s="13">
        <f t="shared" si="3965"/>
        <v>1.0813195484093166E-18</v>
      </c>
      <c r="BG2744" s="13">
        <f t="shared" si="3966"/>
        <v>1.8022352913338077E-20</v>
      </c>
      <c r="BH2744" s="13">
        <f t="shared" si="3967"/>
        <v>2.2528391700495445E-22</v>
      </c>
      <c r="BI2744" s="13">
        <f t="shared" si="3968"/>
        <v>2.2528842268329474E-24</v>
      </c>
      <c r="BJ2744" s="14">
        <f t="shared" si="3969"/>
        <v>4.8329640642567034E-2</v>
      </c>
      <c r="BK2744" s="14">
        <f t="shared" si="3970"/>
        <v>0.94283178498428322</v>
      </c>
      <c r="BL2744" s="14">
        <f t="shared" si="3971"/>
        <v>8.8384466869465064E-3</v>
      </c>
      <c r="BM2744" s="14">
        <f t="shared" si="3972"/>
        <v>3.3301367671305611E-5</v>
      </c>
      <c r="BN2744" s="14">
        <f t="shared" si="3973"/>
        <v>0.99996669863218046</v>
      </c>
    </row>
    <row r="2745" spans="1:66" x14ac:dyDescent="0.25">
      <c r="A2745" t="s">
        <v>337</v>
      </c>
      <c r="B2745" t="s">
        <v>89</v>
      </c>
      <c r="C2745" t="s">
        <v>94</v>
      </c>
      <c r="D2745" s="7" t="s">
        <v>509</v>
      </c>
      <c r="E2745" s="10">
        <f>VLOOKUP(A2745,home!$A$2:$E$404,3,FALSE)</f>
        <v>1.2959000000000001</v>
      </c>
      <c r="F2745" s="10">
        <f>VLOOKUP(B2745,home!$B$2:$E$404,3,FALSE)</f>
        <v>1.0288999999999999</v>
      </c>
      <c r="G2745" s="10">
        <f>VLOOKUP(C2745,away!$B$2:$E$404,4,FALSE)</f>
        <v>0.51439999999999997</v>
      </c>
      <c r="H2745" s="10">
        <f>VLOOKUP(A2745,away!$A$2:$E$404,3,FALSE)</f>
        <v>1</v>
      </c>
      <c r="I2745" s="10">
        <f>VLOOKUP(C2745,away!$B$2:$E$404,3,FALSE)</f>
        <v>0.1</v>
      </c>
      <c r="J2745" s="10">
        <f>VLOOKUP(B2745,home!$B$2:$E$404,4,FALSE)</f>
        <v>0</v>
      </c>
      <c r="K2745" s="12">
        <f t="shared" si="3918"/>
        <v>0.68587601674399989</v>
      </c>
      <c r="L2745" s="12">
        <f t="shared" si="3919"/>
        <v>0</v>
      </c>
      <c r="M2745" s="13">
        <f t="shared" si="3920"/>
        <v>0.50364883145752959</v>
      </c>
      <c r="N2745" s="13">
        <f t="shared" si="3921"/>
        <v>0.34544065435786053</v>
      </c>
      <c r="O2745" s="13">
        <f t="shared" si="3922"/>
        <v>0</v>
      </c>
      <c r="P2745" s="13">
        <f t="shared" si="3923"/>
        <v>0</v>
      </c>
      <c r="Q2745" s="13">
        <f t="shared" si="3924"/>
        <v>0.11846473001620511</v>
      </c>
      <c r="R2745" s="13">
        <f t="shared" si="3925"/>
        <v>0</v>
      </c>
      <c r="S2745" s="13">
        <f t="shared" si="3926"/>
        <v>0</v>
      </c>
      <c r="T2745" s="13">
        <f t="shared" si="3927"/>
        <v>0</v>
      </c>
      <c r="U2745" s="13">
        <f t="shared" si="3928"/>
        <v>0</v>
      </c>
      <c r="V2745" s="13">
        <f t="shared" si="3929"/>
        <v>0</v>
      </c>
      <c r="W2745" s="13">
        <f t="shared" si="3930"/>
        <v>2.7084039049389379E-2</v>
      </c>
      <c r="X2745" s="13">
        <f t="shared" si="3931"/>
        <v>0</v>
      </c>
      <c r="Y2745" s="13">
        <f t="shared" si="3932"/>
        <v>0</v>
      </c>
      <c r="Z2745" s="13">
        <f t="shared" si="3933"/>
        <v>0</v>
      </c>
      <c r="AA2745" s="13">
        <f t="shared" si="3934"/>
        <v>0</v>
      </c>
      <c r="AB2745" s="13">
        <f t="shared" si="3935"/>
        <v>0</v>
      </c>
      <c r="AC2745" s="13">
        <f t="shared" si="3936"/>
        <v>0</v>
      </c>
      <c r="AD2745" s="13">
        <f t="shared" si="3937"/>
        <v>4.6440732051335329E-3</v>
      </c>
      <c r="AE2745" s="13">
        <f t="shared" si="3938"/>
        <v>0</v>
      </c>
      <c r="AF2745" s="13">
        <f t="shared" si="3939"/>
        <v>0</v>
      </c>
      <c r="AG2745" s="13">
        <f t="shared" si="3940"/>
        <v>0</v>
      </c>
      <c r="AH2745" s="13">
        <f t="shared" si="3941"/>
        <v>0</v>
      </c>
      <c r="AI2745" s="13">
        <f t="shared" si="3942"/>
        <v>0</v>
      </c>
      <c r="AJ2745" s="13">
        <f t="shared" si="3943"/>
        <v>0</v>
      </c>
      <c r="AK2745" s="13">
        <f t="shared" si="3944"/>
        <v>0</v>
      </c>
      <c r="AL2745" s="13">
        <f t="shared" si="3945"/>
        <v>0</v>
      </c>
      <c r="AM2745" s="13">
        <f t="shared" si="3946"/>
        <v>6.3705168628090593E-4</v>
      </c>
      <c r="AN2745" s="13">
        <f t="shared" si="3947"/>
        <v>0</v>
      </c>
      <c r="AO2745" s="13">
        <f t="shared" si="3948"/>
        <v>0</v>
      </c>
      <c r="AP2745" s="13">
        <f t="shared" si="3949"/>
        <v>0</v>
      </c>
      <c r="AQ2745" s="13">
        <f t="shared" si="3950"/>
        <v>0</v>
      </c>
      <c r="AR2745" s="13">
        <f t="shared" si="3951"/>
        <v>0</v>
      </c>
      <c r="AS2745" s="13">
        <f t="shared" si="3952"/>
        <v>0</v>
      </c>
      <c r="AT2745" s="13">
        <f t="shared" si="3953"/>
        <v>0</v>
      </c>
      <c r="AU2745" s="13">
        <f t="shared" si="3954"/>
        <v>0</v>
      </c>
      <c r="AV2745" s="13">
        <f t="shared" si="3955"/>
        <v>0</v>
      </c>
      <c r="AW2745" s="13">
        <f t="shared" si="3956"/>
        <v>0</v>
      </c>
      <c r="AX2745" s="13">
        <f t="shared" si="3957"/>
        <v>7.2823078841065977E-5</v>
      </c>
      <c r="AY2745" s="13">
        <f t="shared" si="3958"/>
        <v>0</v>
      </c>
      <c r="AZ2745" s="13">
        <f t="shared" si="3959"/>
        <v>0</v>
      </c>
      <c r="BA2745" s="13">
        <f t="shared" si="3960"/>
        <v>0</v>
      </c>
      <c r="BB2745" s="13">
        <f t="shared" si="3961"/>
        <v>0</v>
      </c>
      <c r="BC2745" s="13">
        <f t="shared" si="3962"/>
        <v>0</v>
      </c>
      <c r="BD2745" s="13">
        <f t="shared" si="3963"/>
        <v>0</v>
      </c>
      <c r="BE2745" s="13">
        <f t="shared" si="3964"/>
        <v>0</v>
      </c>
      <c r="BF2745" s="13">
        <f t="shared" si="3965"/>
        <v>0</v>
      </c>
      <c r="BG2745" s="13">
        <f t="shared" si="3966"/>
        <v>0</v>
      </c>
      <c r="BH2745" s="13">
        <f t="shared" si="3967"/>
        <v>0</v>
      </c>
      <c r="BI2745" s="13">
        <f t="shared" si="3968"/>
        <v>0</v>
      </c>
      <c r="BJ2745" s="14">
        <f t="shared" si="3969"/>
        <v>0.49634337139371054</v>
      </c>
      <c r="BK2745" s="14">
        <f t="shared" si="3970"/>
        <v>0.50364883145752959</v>
      </c>
      <c r="BL2745" s="14">
        <f t="shared" si="3971"/>
        <v>0</v>
      </c>
      <c r="BM2745" s="14">
        <f t="shared" si="3972"/>
        <v>3.2437987019644884E-2</v>
      </c>
      <c r="BN2745" s="14">
        <f t="shared" si="3973"/>
        <v>0.96755421583159529</v>
      </c>
    </row>
    <row r="2746" spans="1:66" x14ac:dyDescent="0.25">
      <c r="A2746" t="s">
        <v>337</v>
      </c>
      <c r="B2746" t="s">
        <v>75</v>
      </c>
      <c r="C2746" t="s">
        <v>79</v>
      </c>
      <c r="D2746" s="7" t="s">
        <v>509</v>
      </c>
      <c r="E2746" s="10">
        <f>VLOOKUP(A2746,home!$A$2:$E$404,3,FALSE)</f>
        <v>1.2959000000000001</v>
      </c>
      <c r="F2746" s="10">
        <f>VLOOKUP(B2746,home!$B$2:$E$404,3,FALSE)</f>
        <v>1.5432999999999999</v>
      </c>
      <c r="G2746" s="10">
        <f>VLOOKUP(C2746,away!$B$2:$E$404,4,FALSE)</f>
        <v>1.1575</v>
      </c>
      <c r="H2746" s="10">
        <f>VLOOKUP(A2746,away!$A$2:$E$404,3,FALSE)</f>
        <v>1</v>
      </c>
      <c r="I2746" s="10">
        <f>VLOOKUP(C2746,away!$B$2:$E$404,3,FALSE)</f>
        <v>2</v>
      </c>
      <c r="J2746" s="10">
        <f>VLOOKUP(B2746,home!$B$2:$E$404,4,FALSE)</f>
        <v>1</v>
      </c>
      <c r="K2746" s="12">
        <f t="shared" si="3918"/>
        <v>2.3149565590250001</v>
      </c>
      <c r="L2746" s="12">
        <f t="shared" si="3919"/>
        <v>2</v>
      </c>
      <c r="M2746" s="13">
        <f t="shared" si="3920"/>
        <v>1.3367130154682251E-2</v>
      </c>
      <c r="N2746" s="13">
        <f t="shared" si="3921"/>
        <v>3.0944325626922543E-2</v>
      </c>
      <c r="O2746" s="13">
        <f t="shared" si="3922"/>
        <v>2.6734260309364495E-2</v>
      </c>
      <c r="P2746" s="13">
        <f t="shared" si="3923"/>
        <v>6.1888651253845073E-2</v>
      </c>
      <c r="Q2746" s="13">
        <f t="shared" si="3924"/>
        <v>3.5817384787324873E-2</v>
      </c>
      <c r="R2746" s="13">
        <f t="shared" si="3925"/>
        <v>2.6734260309364506E-2</v>
      </c>
      <c r="S2746" s="13">
        <f t="shared" si="3926"/>
        <v>7.1634769574649773E-2</v>
      </c>
      <c r="T2746" s="13">
        <f t="shared" si="3927"/>
        <v>7.1634769574649731E-2</v>
      </c>
      <c r="U2746" s="13">
        <f t="shared" si="3928"/>
        <v>6.1888651253845101E-2</v>
      </c>
      <c r="V2746" s="13">
        <f t="shared" si="3929"/>
        <v>3.6851417706906663E-2</v>
      </c>
      <c r="W2746" s="13">
        <f t="shared" si="3930"/>
        <v>2.7638563280179992E-2</v>
      </c>
      <c r="X2746" s="13">
        <f t="shared" si="3931"/>
        <v>5.527712656035997E-2</v>
      </c>
      <c r="Y2746" s="13">
        <f t="shared" si="3932"/>
        <v>5.527712656035999E-2</v>
      </c>
      <c r="Z2746" s="13">
        <f t="shared" si="3933"/>
        <v>1.7822840206243005E-2</v>
      </c>
      <c r="AA2746" s="13">
        <f t="shared" si="3934"/>
        <v>4.1259100835896734E-2</v>
      </c>
      <c r="AB2746" s="13">
        <f t="shared" si="3935"/>
        <v>4.7756513049766511E-2</v>
      </c>
      <c r="AC2746" s="13">
        <f t="shared" si="3936"/>
        <v>1.0663678891246701E-2</v>
      </c>
      <c r="AD2746" s="13">
        <f t="shared" si="3937"/>
        <v>1.5995518336870049E-2</v>
      </c>
      <c r="AE2746" s="13">
        <f t="shared" si="3938"/>
        <v>3.1991036673740092E-2</v>
      </c>
      <c r="AF2746" s="13">
        <f t="shared" si="3939"/>
        <v>3.1991036673740106E-2</v>
      </c>
      <c r="AG2746" s="13">
        <f t="shared" si="3940"/>
        <v>2.1327357782493402E-2</v>
      </c>
      <c r="AH2746" s="13">
        <f t="shared" si="3941"/>
        <v>8.9114201031215024E-3</v>
      </c>
      <c r="AI2746" s="13">
        <f t="shared" si="3942"/>
        <v>2.0629550417948367E-2</v>
      </c>
      <c r="AJ2746" s="13">
        <f t="shared" si="3943"/>
        <v>2.3878256524883255E-2</v>
      </c>
      <c r="AK2746" s="13">
        <f t="shared" si="3944"/>
        <v>1.8425708853453331E-2</v>
      </c>
      <c r="AL2746" s="13">
        <f t="shared" si="3945"/>
        <v>1.9748762714102384E-3</v>
      </c>
      <c r="AM2746" s="13">
        <f t="shared" si="3946"/>
        <v>7.405786017788395E-3</v>
      </c>
      <c r="AN2746" s="13">
        <f t="shared" si="3947"/>
        <v>1.4811572035576787E-2</v>
      </c>
      <c r="AO2746" s="13">
        <f t="shared" si="3948"/>
        <v>1.4811572035576792E-2</v>
      </c>
      <c r="AP2746" s="13">
        <f t="shared" si="3949"/>
        <v>9.8743813570511957E-3</v>
      </c>
      <c r="AQ2746" s="13">
        <f t="shared" si="3950"/>
        <v>4.9371906785255978E-3</v>
      </c>
      <c r="AR2746" s="13">
        <f t="shared" si="3951"/>
        <v>3.5645680412485998E-3</v>
      </c>
      <c r="AS2746" s="13">
        <f t="shared" si="3952"/>
        <v>8.2518201671793433E-3</v>
      </c>
      <c r="AT2746" s="13">
        <f t="shared" si="3953"/>
        <v>9.551302609953299E-3</v>
      </c>
      <c r="AU2746" s="13">
        <f t="shared" si="3954"/>
        <v>7.3702835413813296E-3</v>
      </c>
      <c r="AV2746" s="13">
        <f t="shared" si="3955"/>
        <v>4.2654715564986786E-3</v>
      </c>
      <c r="AW2746" s="13">
        <f t="shared" si="3956"/>
        <v>2.5398626543133131E-4</v>
      </c>
      <c r="AX2746" s="13">
        <f t="shared" si="3957"/>
        <v>2.857345486102478E-3</v>
      </c>
      <c r="AY2746" s="13">
        <f t="shared" si="3958"/>
        <v>5.7146909722049543E-3</v>
      </c>
      <c r="AZ2746" s="13">
        <f t="shared" si="3959"/>
        <v>5.7146909722049569E-3</v>
      </c>
      <c r="BA2746" s="13">
        <f t="shared" si="3960"/>
        <v>3.8097939814699714E-3</v>
      </c>
      <c r="BB2746" s="13">
        <f t="shared" si="3961"/>
        <v>1.9048969907349857E-3</v>
      </c>
      <c r="BC2746" s="13">
        <f t="shared" si="3962"/>
        <v>7.6195879629399404E-4</v>
      </c>
      <c r="BD2746" s="13">
        <f t="shared" si="3963"/>
        <v>1.1881893470828667E-3</v>
      </c>
      <c r="BE2746" s="13">
        <f t="shared" si="3964"/>
        <v>2.7506067223931146E-3</v>
      </c>
      <c r="BF2746" s="13">
        <f t="shared" si="3965"/>
        <v>3.1837675366510995E-3</v>
      </c>
      <c r="BG2746" s="13">
        <f t="shared" si="3966"/>
        <v>2.456761180460443E-3</v>
      </c>
      <c r="BH2746" s="13">
        <f t="shared" si="3967"/>
        <v>1.4218238521662263E-3</v>
      </c>
      <c r="BI2746" s="13">
        <f t="shared" si="3968"/>
        <v>6.5829209047007944E-4</v>
      </c>
      <c r="BJ2746" s="14">
        <f t="shared" si="3969"/>
        <v>0.45049812518017096</v>
      </c>
      <c r="BK2746" s="14">
        <f t="shared" si="3970"/>
        <v>0.20209521482494566</v>
      </c>
      <c r="BL2746" s="14">
        <f t="shared" si="3971"/>
        <v>0.32088060830312898</v>
      </c>
      <c r="BM2746" s="14">
        <f t="shared" si="3972"/>
        <v>0.79035007136621149</v>
      </c>
      <c r="BN2746" s="14">
        <f t="shared" si="3973"/>
        <v>0.19548601244150376</v>
      </c>
    </row>
    <row r="2747" spans="1:66" x14ac:dyDescent="0.25">
      <c r="A2747" t="s">
        <v>337</v>
      </c>
      <c r="B2747" t="s">
        <v>86</v>
      </c>
      <c r="C2747" t="s">
        <v>74</v>
      </c>
      <c r="D2747" s="7" t="s">
        <v>509</v>
      </c>
      <c r="E2747" s="10">
        <f>VLOOKUP(A2747,home!$A$2:$E$404,3,FALSE)</f>
        <v>1.2959000000000001</v>
      </c>
      <c r="F2747" s="10">
        <f>VLOOKUP(B2747,home!$B$2:$E$404,3,FALSE)</f>
        <v>1.2861</v>
      </c>
      <c r="G2747" s="10">
        <f>VLOOKUP(C2747,away!$B$2:$E$404,4,FALSE)</f>
        <v>1.5432999999999999</v>
      </c>
      <c r="H2747" s="10">
        <f>VLOOKUP(A2747,away!$A$2:$E$404,3,FALSE)</f>
        <v>1</v>
      </c>
      <c r="I2747" s="10">
        <f>VLOOKUP(C2747,away!$B$2:$E$404,3,FALSE)</f>
        <v>0.1</v>
      </c>
      <c r="J2747" s="10">
        <f>VLOOKUP(B2747,home!$B$2:$E$404,4,FALSE)</f>
        <v>0.66669999999999996</v>
      </c>
      <c r="K2747" s="12">
        <f t="shared" si="3918"/>
        <v>2.5721517326669998</v>
      </c>
      <c r="L2747" s="12">
        <f t="shared" si="3919"/>
        <v>6.6669999999999993E-2</v>
      </c>
      <c r="M2747" s="13">
        <f t="shared" si="3920"/>
        <v>7.1445401764528529E-2</v>
      </c>
      <c r="N2747" s="13">
        <f t="shared" si="3921"/>
        <v>0.18376841393972199</v>
      </c>
      <c r="O2747" s="13">
        <f t="shared" si="3922"/>
        <v>4.7632649356411164E-3</v>
      </c>
      <c r="P2747" s="13">
        <f t="shared" si="3923"/>
        <v>1.2251840157361263E-2</v>
      </c>
      <c r="Q2747" s="13">
        <f t="shared" si="3924"/>
        <v>0.23634012216226122</v>
      </c>
      <c r="R2747" s="13">
        <f t="shared" si="3925"/>
        <v>1.5878343662959659E-4</v>
      </c>
      <c r="S2747" s="13">
        <f t="shared" si="3926"/>
        <v>5.2525279281183932E-4</v>
      </c>
      <c r="T2747" s="13">
        <f t="shared" si="3927"/>
        <v>1.5756795944557953E-2</v>
      </c>
      <c r="U2747" s="13">
        <f t="shared" si="3928"/>
        <v>4.0841509164563766E-4</v>
      </c>
      <c r="V2747" s="13">
        <f t="shared" si="3929"/>
        <v>1.000812913046822E-5</v>
      </c>
      <c r="W2747" s="13">
        <f t="shared" si="3930"/>
        <v>0.20263421823946356</v>
      </c>
      <c r="X2747" s="13">
        <f t="shared" si="3931"/>
        <v>1.3509623330025032E-2</v>
      </c>
      <c r="Y2747" s="13">
        <f t="shared" si="3932"/>
        <v>4.5034329370638438E-4</v>
      </c>
      <c r="Z2747" s="13">
        <f t="shared" si="3933"/>
        <v>3.5286972400317366E-6</v>
      </c>
      <c r="AA2747" s="13">
        <f t="shared" si="3934"/>
        <v>9.0763447200048919E-6</v>
      </c>
      <c r="AB2747" s="13">
        <f t="shared" si="3935"/>
        <v>1.167286789892178E-5</v>
      </c>
      <c r="AC2747" s="13">
        <f t="shared" si="3936"/>
        <v>1.0726547418759615E-7</v>
      </c>
      <c r="AD2747" s="13">
        <f t="shared" si="3937"/>
        <v>0.13030148888556481</v>
      </c>
      <c r="AE2747" s="13">
        <f t="shared" si="3938"/>
        <v>8.6872002640006035E-3</v>
      </c>
      <c r="AF2747" s="13">
        <f t="shared" si="3939"/>
        <v>2.8958782080046005E-4</v>
      </c>
      <c r="AG2747" s="13">
        <f t="shared" si="3940"/>
        <v>6.4356066709222271E-6</v>
      </c>
      <c r="AH2747" s="13">
        <f t="shared" si="3941"/>
        <v>5.8814561248228924E-8</v>
      </c>
      <c r="AI2747" s="13">
        <f t="shared" si="3942"/>
        <v>1.5127997562068142E-7</v>
      </c>
      <c r="AJ2747" s="13">
        <f t="shared" si="3943"/>
        <v>1.9455752570527863E-7</v>
      </c>
      <c r="AK2747" s="13">
        <f t="shared" si="3944"/>
        <v>1.6681049228207895E-7</v>
      </c>
      <c r="AL2747" s="13">
        <f t="shared" si="3945"/>
        <v>7.3577832117529852E-10</v>
      </c>
      <c r="AM2747" s="13">
        <f t="shared" si="3946"/>
        <v>6.7031040081219045E-2</v>
      </c>
      <c r="AN2747" s="13">
        <f t="shared" si="3947"/>
        <v>4.4689594422148721E-3</v>
      </c>
      <c r="AO2747" s="13">
        <f t="shared" si="3948"/>
        <v>1.4897276300623275E-4</v>
      </c>
      <c r="AP2747" s="13">
        <f t="shared" si="3949"/>
        <v>3.3106713698751808E-6</v>
      </c>
      <c r="AQ2747" s="13">
        <f t="shared" si="3950"/>
        <v>5.5180615057394532E-8</v>
      </c>
      <c r="AR2747" s="13">
        <f t="shared" si="3951"/>
        <v>7.8423335968388421E-10</v>
      </c>
      <c r="AS2747" s="13">
        <f t="shared" si="3952"/>
        <v>2.0171671949261654E-9</v>
      </c>
      <c r="AT2747" s="13">
        <f t="shared" si="3953"/>
        <v>2.5942300477541844E-9</v>
      </c>
      <c r="AU2747" s="13">
        <f t="shared" si="3954"/>
        <v>2.2242511040892397E-9</v>
      </c>
      <c r="AV2747" s="13">
        <f t="shared" si="3955"/>
        <v>1.4302778328174065E-9</v>
      </c>
      <c r="AW2747" s="13">
        <f t="shared" si="3956"/>
        <v>3.5048668710074928E-12</v>
      </c>
      <c r="AX2747" s="13">
        <f t="shared" si="3957"/>
        <v>2.8735667647896458E-2</v>
      </c>
      <c r="AY2747" s="13">
        <f t="shared" si="3958"/>
        <v>1.9158069620852564E-3</v>
      </c>
      <c r="AZ2747" s="13">
        <f t="shared" si="3959"/>
        <v>6.3863425081112015E-5</v>
      </c>
      <c r="BA2747" s="13">
        <f t="shared" si="3960"/>
        <v>1.4192581833859132E-6</v>
      </c>
      <c r="BB2747" s="13">
        <f t="shared" si="3961"/>
        <v>2.3655485771584693E-8</v>
      </c>
      <c r="BC2747" s="13">
        <f t="shared" si="3962"/>
        <v>3.1542224727831018E-10</v>
      </c>
      <c r="BD2747" s="13">
        <f t="shared" si="3963"/>
        <v>8.714139681687433E-12</v>
      </c>
      <c r="BE2747" s="13">
        <f t="shared" si="3964"/>
        <v>2.2414089480954592E-11</v>
      </c>
      <c r="BF2747" s="13">
        <f t="shared" si="3965"/>
        <v>2.8826219547295267E-11</v>
      </c>
      <c r="BG2747" s="13">
        <f t="shared" si="3966"/>
        <v>2.4715136851604955E-11</v>
      </c>
      <c r="BH2747" s="13">
        <f t="shared" si="3967"/>
        <v>1.5892770518989426E-11</v>
      </c>
      <c r="BI2747" s="13">
        <f t="shared" si="3968"/>
        <v>8.1757234454595307E-12</v>
      </c>
      <c r="BJ2747" s="14">
        <f t="shared" si="3969"/>
        <v>0.89411334888935234</v>
      </c>
      <c r="BK2747" s="14">
        <f t="shared" si="3970"/>
        <v>8.614841780716985E-2</v>
      </c>
      <c r="BL2747" s="14">
        <f t="shared" si="3971"/>
        <v>5.3517932979877513E-3</v>
      </c>
      <c r="BM2747" s="14">
        <f t="shared" si="3972"/>
        <v>0.47497345533702584</v>
      </c>
      <c r="BN2747" s="14">
        <f t="shared" si="3973"/>
        <v>0.50872782639614367</v>
      </c>
    </row>
    <row r="2748" spans="1:66" x14ac:dyDescent="0.25">
      <c r="A2748" t="s">
        <v>337</v>
      </c>
      <c r="B2748" t="s">
        <v>76</v>
      </c>
      <c r="C2748" t="s">
        <v>83</v>
      </c>
      <c r="D2748" s="7" t="s">
        <v>509</v>
      </c>
      <c r="E2748" s="10">
        <f>VLOOKUP(A2748,home!$A$2:$E$404,3,FALSE)</f>
        <v>1.2959000000000001</v>
      </c>
      <c r="F2748" s="10">
        <f>VLOOKUP(B2748,home!$B$2:$E$404,3,FALSE)</f>
        <v>0.77170000000000005</v>
      </c>
      <c r="G2748" s="10">
        <f>VLOOKUP(C2748,away!$B$2:$E$404,4,FALSE)</f>
        <v>0.51439999999999997</v>
      </c>
      <c r="H2748" s="10">
        <f>VLOOKUP(A2748,away!$A$2:$E$404,3,FALSE)</f>
        <v>1</v>
      </c>
      <c r="I2748" s="10">
        <f>VLOOKUP(C2748,away!$B$2:$E$404,3,FALSE)</f>
        <v>0.66669999999999996</v>
      </c>
      <c r="J2748" s="10">
        <f>VLOOKUP(B2748,home!$B$2:$E$404,4,FALSE)</f>
        <v>1</v>
      </c>
      <c r="K2748" s="12">
        <f t="shared" si="3918"/>
        <v>0.51442367783199994</v>
      </c>
      <c r="L2748" s="12">
        <f t="shared" si="3919"/>
        <v>0.66669999999999996</v>
      </c>
      <c r="M2748" s="13">
        <f t="shared" si="3920"/>
        <v>0.30693365021471575</v>
      </c>
      <c r="N2748" s="13">
        <f t="shared" si="3921"/>
        <v>0.15789393719385469</v>
      </c>
      <c r="O2748" s="13">
        <f t="shared" si="3922"/>
        <v>0.20463266459815099</v>
      </c>
      <c r="P2748" s="13">
        <f t="shared" si="3923"/>
        <v>0.10526788792714292</v>
      </c>
      <c r="Q2748" s="13">
        <f t="shared" si="3924"/>
        <v>4.0612189939318769E-2</v>
      </c>
      <c r="R2748" s="13">
        <f t="shared" si="3925"/>
        <v>6.8214298743793617E-2</v>
      </c>
      <c r="S2748" s="13">
        <f t="shared" si="3926"/>
        <v>9.0258336132984802E-3</v>
      </c>
      <c r="T2748" s="13">
        <f t="shared" si="3927"/>
        <v>2.707614703254382E-2</v>
      </c>
      <c r="U2748" s="13">
        <f t="shared" si="3928"/>
        <v>3.5091050440513083E-2</v>
      </c>
      <c r="V2748" s="13">
        <f t="shared" si="3929"/>
        <v>3.4395071688732125E-4</v>
      </c>
      <c r="W2748" s="13">
        <f t="shared" si="3930"/>
        <v>6.9639573711320372E-3</v>
      </c>
      <c r="X2748" s="13">
        <f t="shared" si="3931"/>
        <v>4.6428703793337288E-3</v>
      </c>
      <c r="Y2748" s="13">
        <f t="shared" si="3932"/>
        <v>1.5477008409508983E-3</v>
      </c>
      <c r="Z2748" s="13">
        <f t="shared" si="3933"/>
        <v>1.5159490990829068E-2</v>
      </c>
      <c r="AA2748" s="13">
        <f t="shared" si="3934"/>
        <v>7.7984011095633566E-3</v>
      </c>
      <c r="AB2748" s="13">
        <f t="shared" si="3935"/>
        <v>2.0058410899953657E-3</v>
      </c>
      <c r="AC2748" s="13">
        <f t="shared" si="3936"/>
        <v>7.3727183164069744E-6</v>
      </c>
      <c r="AD2748" s="13">
        <f t="shared" si="3937"/>
        <v>8.9560614078075193E-4</v>
      </c>
      <c r="AE2748" s="13">
        <f t="shared" si="3938"/>
        <v>5.9710061405852726E-4</v>
      </c>
      <c r="AF2748" s="13">
        <f t="shared" si="3939"/>
        <v>1.9904348969641001E-4</v>
      </c>
      <c r="AG2748" s="13">
        <f t="shared" si="3940"/>
        <v>4.423409819353218E-5</v>
      </c>
      <c r="AH2748" s="13">
        <f t="shared" si="3941"/>
        <v>2.5267081608964341E-3</v>
      </c>
      <c r="AI2748" s="13">
        <f t="shared" si="3942"/>
        <v>1.2997985049364722E-3</v>
      </c>
      <c r="AJ2748" s="13">
        <f t="shared" si="3943"/>
        <v>3.3432356367497744E-4</v>
      </c>
      <c r="AK2748" s="13">
        <f t="shared" si="3944"/>
        <v>5.7327985737194258E-5</v>
      </c>
      <c r="AL2748" s="13">
        <f t="shared" si="3945"/>
        <v>1.0114374685304069E-7</v>
      </c>
      <c r="AM2748" s="13">
        <f t="shared" si="3946"/>
        <v>9.2144200965871688E-5</v>
      </c>
      <c r="AN2748" s="13">
        <f t="shared" si="3947"/>
        <v>6.1432538783946647E-5</v>
      </c>
      <c r="AO2748" s="13">
        <f t="shared" si="3948"/>
        <v>2.047853680362861E-5</v>
      </c>
      <c r="AP2748" s="13">
        <f t="shared" si="3949"/>
        <v>4.5510134956597316E-6</v>
      </c>
      <c r="AQ2748" s="13">
        <f t="shared" si="3950"/>
        <v>7.585401743890856E-7</v>
      </c>
      <c r="AR2748" s="13">
        <f t="shared" si="3951"/>
        <v>3.3691126617393057E-4</v>
      </c>
      <c r="AS2748" s="13">
        <f t="shared" si="3952"/>
        <v>1.7331513264822924E-4</v>
      </c>
      <c r="AT2748" s="13">
        <f t="shared" si="3953"/>
        <v>4.4578703980421502E-5</v>
      </c>
      <c r="AU2748" s="13">
        <f t="shared" si="3954"/>
        <v>7.6441136181974835E-6</v>
      </c>
      <c r="AV2748" s="13">
        <f t="shared" si="3955"/>
        <v>9.8307826030970603E-7</v>
      </c>
      <c r="AW2748" s="13">
        <f t="shared" si="3956"/>
        <v>9.6358036634744865E-10</v>
      </c>
      <c r="AX2748" s="13">
        <f t="shared" si="3957"/>
        <v>7.9001931252924378E-6</v>
      </c>
      <c r="AY2748" s="13">
        <f t="shared" si="3958"/>
        <v>5.2670587566324683E-6</v>
      </c>
      <c r="AZ2748" s="13">
        <f t="shared" si="3959"/>
        <v>1.7557740365234327E-6</v>
      </c>
      <c r="BA2748" s="13">
        <f t="shared" si="3960"/>
        <v>3.901915167167242E-7</v>
      </c>
      <c r="BB2748" s="13">
        <f t="shared" si="3961"/>
        <v>6.5035171048759992E-8</v>
      </c>
      <c r="BC2748" s="13">
        <f t="shared" si="3962"/>
        <v>8.6717897076416589E-9</v>
      </c>
      <c r="BD2748" s="13">
        <f t="shared" si="3963"/>
        <v>3.7436456859693243E-5</v>
      </c>
      <c r="BE2748" s="13">
        <f t="shared" si="3964"/>
        <v>1.9258199822762399E-5</v>
      </c>
      <c r="BF2748" s="13">
        <f t="shared" si="3965"/>
        <v>4.9534369906245009E-6</v>
      </c>
      <c r="BG2748" s="13">
        <f t="shared" si="3966"/>
        <v>8.493884248753768E-7</v>
      </c>
      <c r="BH2748" s="13">
        <f t="shared" si="3967"/>
        <v>1.0923637935808015E-7</v>
      </c>
      <c r="BI2748" s="13">
        <f t="shared" si="3968"/>
        <v>1.1238756004487034E-8</v>
      </c>
      <c r="BJ2748" s="14">
        <f t="shared" si="3969"/>
        <v>0.24066753885448255</v>
      </c>
      <c r="BK2748" s="14">
        <f t="shared" si="3970"/>
        <v>0.42158406339286442</v>
      </c>
      <c r="BL2748" s="14">
        <f t="shared" si="3971"/>
        <v>0.32258646444917582</v>
      </c>
      <c r="BM2748" s="14">
        <f t="shared" si="3972"/>
        <v>0.11643766297519892</v>
      </c>
      <c r="BN2748" s="14">
        <f t="shared" si="3973"/>
        <v>0.88355462861697676</v>
      </c>
    </row>
    <row r="2749" spans="1:66" x14ac:dyDescent="0.25">
      <c r="A2749" t="s">
        <v>349</v>
      </c>
      <c r="B2749" t="s">
        <v>98</v>
      </c>
      <c r="C2749" t="s">
        <v>100</v>
      </c>
      <c r="D2749" s="7" t="s">
        <v>509</v>
      </c>
      <c r="E2749" s="10">
        <f>VLOOKUP(A2749,home!$A$2:$E$404,3,FALSE)</f>
        <v>1.6087</v>
      </c>
      <c r="F2749" s="10">
        <f>VLOOKUP(B2749,home!$B$2:$E$404,3,FALSE)</f>
        <v>0.6734</v>
      </c>
      <c r="G2749" s="10">
        <f>VLOOKUP(C2749,away!$B$2:$E$404,4,FALSE)</f>
        <v>0.67810000000000004</v>
      </c>
      <c r="H2749" s="10">
        <f>VLOOKUP(A2749,away!$A$2:$E$404,3,FALSE)</f>
        <v>1.2608999999999999</v>
      </c>
      <c r="I2749" s="10">
        <f>VLOOKUP(C2749,away!$B$2:$E$404,3,FALSE)</f>
        <v>1.0814999999999999</v>
      </c>
      <c r="J2749" s="10">
        <f>VLOOKUP(B2749,home!$B$2:$E$404,4,FALSE)</f>
        <v>0.92530000000000001</v>
      </c>
      <c r="K2749" s="12">
        <f t="shared" si="3918"/>
        <v>0.73458476709800002</v>
      </c>
      <c r="L2749" s="12">
        <f t="shared" si="3919"/>
        <v>1.2617976977549998</v>
      </c>
      <c r="M2749" s="13">
        <f t="shared" si="3920"/>
        <v>0.13582574998582544</v>
      </c>
      <c r="N2749" s="13">
        <f t="shared" si="3921"/>
        <v>9.977552691924875E-2</v>
      </c>
      <c r="O2749" s="13">
        <f t="shared" si="3922"/>
        <v>0.17138461862796073</v>
      </c>
      <c r="P2749" s="13">
        <f t="shared" si="3923"/>
        <v>0.12589653015900007</v>
      </c>
      <c r="Q2749" s="13">
        <f t="shared" si="3924"/>
        <v>3.6646791102028287E-2</v>
      </c>
      <c r="R2749" s="13">
        <f t="shared" si="3925"/>
        <v>0.10812635860768977</v>
      </c>
      <c r="S2749" s="13">
        <f t="shared" si="3926"/>
        <v>2.9173290608978959E-2</v>
      </c>
      <c r="T2749" s="13">
        <f t="shared" si="3927"/>
        <v>4.6240836642647699E-2</v>
      </c>
      <c r="U2749" s="13">
        <f t="shared" si="3928"/>
        <v>7.9427975954984617E-2</v>
      </c>
      <c r="V2749" s="13">
        <f t="shared" si="3929"/>
        <v>3.0045162532582139E-3</v>
      </c>
      <c r="W2749" s="13">
        <f t="shared" si="3930"/>
        <v>8.9733915021908365E-3</v>
      </c>
      <c r="X2749" s="13">
        <f t="shared" si="3931"/>
        <v>1.1322604738518675E-2</v>
      </c>
      <c r="Y2749" s="13">
        <f t="shared" si="3932"/>
        <v>7.1434182958263594E-3</v>
      </c>
      <c r="Z2749" s="13">
        <f t="shared" si="3933"/>
        <v>4.5477863452604808E-2</v>
      </c>
      <c r="AA2749" s="13">
        <f t="shared" si="3934"/>
        <v>3.3407345732446345E-2</v>
      </c>
      <c r="AB2749" s="13">
        <f t="shared" si="3935"/>
        <v>1.2270263642115732E-2</v>
      </c>
      <c r="AC2749" s="13">
        <f t="shared" si="3936"/>
        <v>1.7405488794052445E-4</v>
      </c>
      <c r="AD2749" s="13">
        <f t="shared" si="3937"/>
        <v>1.6479291766790067E-3</v>
      </c>
      <c r="AE2749" s="13">
        <f t="shared" si="3938"/>
        <v>2.0793532411968628E-3</v>
      </c>
      <c r="AF2749" s="13">
        <f t="shared" si="3939"/>
        <v>1.3118615662807995E-3</v>
      </c>
      <c r="AG2749" s="13">
        <f t="shared" si="3940"/>
        <v>5.5176796803546005E-4</v>
      </c>
      <c r="AH2749" s="13">
        <f t="shared" si="3941"/>
        <v>1.4345965850828245E-2</v>
      </c>
      <c r="AI2749" s="13">
        <f t="shared" si="3942"/>
        <v>1.0538327983326526E-2</v>
      </c>
      <c r="AJ2749" s="13">
        <f t="shared" si="3943"/>
        <v>3.8706476036171268E-3</v>
      </c>
      <c r="AK2749" s="13">
        <f t="shared" si="3944"/>
        <v>9.4777292280717295E-4</v>
      </c>
      <c r="AL2749" s="13">
        <f t="shared" si="3945"/>
        <v>6.4532407002979677E-6</v>
      </c>
      <c r="AM2749" s="13">
        <f t="shared" si="3946"/>
        <v>2.4210873408894953E-4</v>
      </c>
      <c r="AN2749" s="13">
        <f t="shared" si="3947"/>
        <v>3.0549224327981392E-4</v>
      </c>
      <c r="AO2749" s="13">
        <f t="shared" si="3948"/>
        <v>1.927347046262398E-4</v>
      </c>
      <c r="AP2749" s="13">
        <f t="shared" si="3949"/>
        <v>8.1064068858293072E-5</v>
      </c>
      <c r="AQ2749" s="13">
        <f t="shared" si="3950"/>
        <v>2.5571613864011739E-5</v>
      </c>
      <c r="AR2749" s="13">
        <f t="shared" si="3951"/>
        <v>3.6203413365293842E-3</v>
      </c>
      <c r="AS2749" s="13">
        <f t="shared" si="3952"/>
        <v>2.6594475975096994E-3</v>
      </c>
      <c r="AT2749" s="13">
        <f t="shared" si="3953"/>
        <v>9.7679484701299925E-4</v>
      </c>
      <c r="AU2749" s="13">
        <f t="shared" si="3954"/>
        <v>2.3917953839852353E-4</v>
      </c>
      <c r="AV2749" s="13">
        <f t="shared" si="3955"/>
        <v>4.3924411377271632E-5</v>
      </c>
      <c r="AW2749" s="13">
        <f t="shared" si="3956"/>
        <v>1.6615255054794133E-7</v>
      </c>
      <c r="AX2749" s="13">
        <f t="shared" si="3957"/>
        <v>2.9641564673853747E-5</v>
      </c>
      <c r="AY2749" s="13">
        <f t="shared" si="3958"/>
        <v>3.7401658063324586E-5</v>
      </c>
      <c r="AZ2749" s="13">
        <f t="shared" si="3959"/>
        <v>2.3596663018261349E-5</v>
      </c>
      <c r="BA2749" s="13">
        <f t="shared" si="3960"/>
        <v>9.9247383570475678E-6</v>
      </c>
      <c r="BB2749" s="13">
        <f t="shared" si="3961"/>
        <v>3.1307530024358397E-6</v>
      </c>
      <c r="BC2749" s="13">
        <f t="shared" si="3962"/>
        <v>7.90075386142619E-7</v>
      </c>
      <c r="BD2749" s="13">
        <f t="shared" si="3963"/>
        <v>7.6135639392000516E-4</v>
      </c>
      <c r="BE2749" s="13">
        <f t="shared" si="3964"/>
        <v>5.5928080930630003E-4</v>
      </c>
      <c r="BF2749" s="13">
        <f t="shared" si="3965"/>
        <v>2.054195815233247E-4</v>
      </c>
      <c r="BG2749" s="13">
        <f t="shared" si="3966"/>
        <v>5.02993651502267E-5</v>
      </c>
      <c r="BH2749" s="13">
        <f t="shared" si="3967"/>
        <v>9.2372868585141338E-6</v>
      </c>
      <c r="BI2749" s="13">
        <f t="shared" si="3968"/>
        <v>1.3571140431158048E-6</v>
      </c>
      <c r="BJ2749" s="14">
        <f t="shared" si="3969"/>
        <v>0.21664493796987108</v>
      </c>
      <c r="BK2749" s="14">
        <f t="shared" si="3970"/>
        <v>0.29411799679376682</v>
      </c>
      <c r="BL2749" s="14">
        <f t="shared" si="3971"/>
        <v>0.44344591520740573</v>
      </c>
      <c r="BM2749" s="14">
        <f t="shared" si="3972"/>
        <v>0.32199390251638266</v>
      </c>
      <c r="BN2749" s="14">
        <f t="shared" si="3973"/>
        <v>0.67765557540175303</v>
      </c>
    </row>
    <row r="2750" spans="1:66" x14ac:dyDescent="0.25">
      <c r="A2750" t="s">
        <v>349</v>
      </c>
      <c r="B2750" t="s">
        <v>101</v>
      </c>
      <c r="C2750" t="s">
        <v>107</v>
      </c>
      <c r="D2750" s="7" t="s">
        <v>509</v>
      </c>
      <c r="E2750" s="10">
        <f>VLOOKUP(A2750,home!$A$2:$E$404,3,FALSE)</f>
        <v>1.6087</v>
      </c>
      <c r="F2750" s="10">
        <f>VLOOKUP(B2750,home!$B$2:$E$404,3,FALSE)</f>
        <v>0.79120000000000001</v>
      </c>
      <c r="G2750" s="10">
        <f>VLOOKUP(C2750,away!$B$2:$E$404,4,FALSE)</f>
        <v>1.6577</v>
      </c>
      <c r="H2750" s="10">
        <f>VLOOKUP(A2750,away!$A$2:$E$404,3,FALSE)</f>
        <v>1.2608999999999999</v>
      </c>
      <c r="I2750" s="10">
        <f>VLOOKUP(C2750,away!$B$2:$E$404,3,FALSE)</f>
        <v>0.85919999999999996</v>
      </c>
      <c r="J2750" s="10">
        <f>VLOOKUP(B2750,home!$B$2:$E$404,4,FALSE)</f>
        <v>1.2978000000000001</v>
      </c>
      <c r="K2750" s="12">
        <f t="shared" si="3918"/>
        <v>2.109926262488</v>
      </c>
      <c r="L2750" s="12">
        <f t="shared" si="3919"/>
        <v>1.405991460384</v>
      </c>
      <c r="M2750" s="13">
        <f t="shared" si="3920"/>
        <v>2.9720515238130536E-2</v>
      </c>
      <c r="N2750" s="13">
        <f t="shared" si="3921"/>
        <v>6.2708095635606406E-2</v>
      </c>
      <c r="O2750" s="13">
        <f t="shared" si="3922"/>
        <v>4.1786790623024081E-2</v>
      </c>
      <c r="P2750" s="13">
        <f t="shared" si="3923"/>
        <v>8.8167046960605788E-2</v>
      </c>
      <c r="Q2750" s="13">
        <f t="shared" si="3924"/>
        <v>6.6154728926087564E-2</v>
      </c>
      <c r="R2750" s="13">
        <f t="shared" si="3925"/>
        <v>2.9375935386413039E-2</v>
      </c>
      <c r="S2750" s="13">
        <f t="shared" si="3926"/>
        <v>6.5387730558087664E-2</v>
      </c>
      <c r="T2750" s="13">
        <f t="shared" si="3927"/>
        <v>9.3012983934097515E-2</v>
      </c>
      <c r="U2750" s="13">
        <f t="shared" si="3928"/>
        <v>6.1981057556943442E-2</v>
      </c>
      <c r="V2750" s="13">
        <f t="shared" si="3929"/>
        <v>2.1552800834974808E-2</v>
      </c>
      <c r="W2750" s="13">
        <f t="shared" si="3930"/>
        <v>4.6527199982975567E-2</v>
      </c>
      <c r="X2750" s="13">
        <f t="shared" si="3931"/>
        <v>6.5416845851642244E-2</v>
      </c>
      <c r="Y2750" s="13">
        <f t="shared" si="3932"/>
        <v>4.598776331633276E-2</v>
      </c>
      <c r="Z2750" s="13">
        <f t="shared" si="3933"/>
        <v>1.3767438098029629E-2</v>
      </c>
      <c r="AA2750" s="13">
        <f t="shared" si="3934"/>
        <v>2.9048279210210554E-2</v>
      </c>
      <c r="AB2750" s="13">
        <f t="shared" si="3935"/>
        <v>3.0644863592853722E-2</v>
      </c>
      <c r="AC2750" s="13">
        <f t="shared" si="3936"/>
        <v>3.9960755813879881E-3</v>
      </c>
      <c r="AD2750" s="13">
        <f t="shared" si="3937"/>
        <v>2.4542240291027844E-2</v>
      </c>
      <c r="AE2750" s="13">
        <f t="shared" si="3938"/>
        <v>3.4506180267877287E-2</v>
      </c>
      <c r="AF2750" s="13">
        <f t="shared" si="3939"/>
        <v>2.4257697393553185E-2</v>
      </c>
      <c r="AG2750" s="13">
        <f t="shared" si="3940"/>
        <v>1.1368705127971663E-2</v>
      </c>
      <c r="AH2750" s="13">
        <f t="shared" si="3941"/>
        <v>4.8392250992987515E-3</v>
      </c>
      <c r="AI2750" s="13">
        <f t="shared" si="3942"/>
        <v>1.0210408127101533E-2</v>
      </c>
      <c r="AJ2750" s="13">
        <f t="shared" si="3943"/>
        <v>1.0771604129046222E-2</v>
      </c>
      <c r="AK2750" s="13">
        <f t="shared" si="3944"/>
        <v>7.5757634803329341E-3</v>
      </c>
      <c r="AL2750" s="13">
        <f t="shared" si="3945"/>
        <v>4.741804516098643E-4</v>
      </c>
      <c r="AM2750" s="13">
        <f t="shared" si="3946"/>
        <v>1.0356463466066158E-2</v>
      </c>
      <c r="AN2750" s="13">
        <f t="shared" si="3947"/>
        <v>1.4561099193067899E-2</v>
      </c>
      <c r="AO2750" s="13">
        <f t="shared" si="3948"/>
        <v>1.0236390559628914E-2</v>
      </c>
      <c r="AP2750" s="13">
        <f t="shared" si="3949"/>
        <v>4.7974259039978819E-3</v>
      </c>
      <c r="AQ2750" s="13">
        <f t="shared" si="3950"/>
        <v>1.686284963211504E-3</v>
      </c>
      <c r="AR2750" s="13">
        <f t="shared" si="3951"/>
        <v>1.3607818328979914E-3</v>
      </c>
      <c r="AS2750" s="13">
        <f t="shared" si="3952"/>
        <v>2.8711493267480287E-3</v>
      </c>
      <c r="AT2750" s="13">
        <f t="shared" si="3953"/>
        <v>3.028956684015204E-3</v>
      </c>
      <c r="AU2750" s="13">
        <f t="shared" si="3954"/>
        <v>2.1302917518474149E-3</v>
      </c>
      <c r="AV2750" s="13">
        <f t="shared" si="3955"/>
        <v>1.1236896284961076E-3</v>
      </c>
      <c r="AW2750" s="13">
        <f t="shared" si="3956"/>
        <v>3.9074290949381096E-5</v>
      </c>
      <c r="AX2750" s="13">
        <f t="shared" si="3957"/>
        <v>3.6418957089250832E-3</v>
      </c>
      <c r="AY2750" s="13">
        <f t="shared" si="3958"/>
        <v>5.1204742663578011E-3</v>
      </c>
      <c r="AZ2750" s="13">
        <f t="shared" si="3959"/>
        <v>3.5996715458075489E-3</v>
      </c>
      <c r="BA2750" s="13">
        <f t="shared" si="3960"/>
        <v>1.6870358178642285E-3</v>
      </c>
      <c r="BB2750" s="13">
        <f t="shared" si="3961"/>
        <v>5.9298948831976086E-4</v>
      </c>
      <c r="BC2750" s="13">
        <f t="shared" si="3962"/>
        <v>1.6674763133501226E-4</v>
      </c>
      <c r="BD2750" s="13">
        <f t="shared" si="3963"/>
        <v>3.1887460608337703E-4</v>
      </c>
      <c r="BE2750" s="13">
        <f t="shared" si="3964"/>
        <v>6.7280190581583282E-4</v>
      </c>
      <c r="BF2750" s="13">
        <f t="shared" si="3965"/>
        <v>7.0978120526640201E-4</v>
      </c>
      <c r="BG2750" s="13">
        <f t="shared" si="3966"/>
        <v>4.9919533520398915E-4</v>
      </c>
      <c r="BH2750" s="13">
        <f t="shared" si="3967"/>
        <v>2.6331633696459933E-4</v>
      </c>
      <c r="BI2750" s="13">
        <f t="shared" si="3968"/>
        <v>1.1111561094074956E-4</v>
      </c>
      <c r="BJ2750" s="14">
        <f t="shared" si="3969"/>
        <v>0.53092891927175379</v>
      </c>
      <c r="BK2750" s="14">
        <f t="shared" si="3970"/>
        <v>0.21441882389115441</v>
      </c>
      <c r="BL2750" s="14">
        <f t="shared" si="3971"/>
        <v>0.23932388142950395</v>
      </c>
      <c r="BM2750" s="14">
        <f t="shared" si="3972"/>
        <v>0.67544454994516612</v>
      </c>
      <c r="BN2750" s="14">
        <f t="shared" si="3973"/>
        <v>0.31791311276986745</v>
      </c>
    </row>
    <row r="2751" spans="1:66" x14ac:dyDescent="0.25">
      <c r="A2751" t="s">
        <v>349</v>
      </c>
      <c r="B2751" t="s">
        <v>103</v>
      </c>
      <c r="C2751" t="s">
        <v>97</v>
      </c>
      <c r="D2751" s="7" t="s">
        <v>509</v>
      </c>
      <c r="E2751" s="10">
        <f>VLOOKUP(A2751,home!$A$2:$E$404,3,FALSE)</f>
        <v>1.6087</v>
      </c>
      <c r="F2751" s="10">
        <f>VLOOKUP(B2751,home!$B$2:$E$404,3,FALSE)</f>
        <v>1.1867000000000001</v>
      </c>
      <c r="G2751" s="10">
        <f>VLOOKUP(C2751,away!$B$2:$E$404,4,FALSE)</f>
        <v>1.0172000000000001</v>
      </c>
      <c r="H2751" s="10">
        <f>VLOOKUP(A2751,away!$A$2:$E$404,3,FALSE)</f>
        <v>1.2608999999999999</v>
      </c>
      <c r="I2751" s="10">
        <f>VLOOKUP(C2751,away!$B$2:$E$404,3,FALSE)</f>
        <v>1.0094000000000001</v>
      </c>
      <c r="J2751" s="10">
        <f>VLOOKUP(B2751,home!$B$2:$E$404,4,FALSE)</f>
        <v>1.0094000000000001</v>
      </c>
      <c r="K2751" s="12">
        <f t="shared" si="3918"/>
        <v>1.9418798517880005</v>
      </c>
      <c r="L2751" s="12">
        <f t="shared" si="3919"/>
        <v>1.2847163331240001</v>
      </c>
      <c r="M2751" s="13">
        <f t="shared" si="3920"/>
        <v>3.9692374615583878E-2</v>
      </c>
      <c r="N2751" s="13">
        <f t="shared" si="3921"/>
        <v>7.7077822535623799E-2</v>
      </c>
      <c r="O2751" s="13">
        <f t="shared" si="3922"/>
        <v>5.0993441969117072E-2</v>
      </c>
      <c r="P2751" s="13">
        <f t="shared" si="3923"/>
        <v>9.9023137533149036E-2</v>
      </c>
      <c r="Q2751" s="13">
        <f t="shared" si="3924"/>
        <v>7.4837935300809497E-2</v>
      </c>
      <c r="R2751" s="13">
        <f t="shared" si="3925"/>
        <v>3.2756053889967794E-2</v>
      </c>
      <c r="S2751" s="13">
        <f t="shared" si="3926"/>
        <v>6.1759858548870505E-2</v>
      </c>
      <c r="T2751" s="13">
        <f t="shared" si="3927"/>
        <v>9.6145517818227152E-2</v>
      </c>
      <c r="U2751" s="13">
        <f t="shared" si="3928"/>
        <v>6.3608321073010399E-2</v>
      </c>
      <c r="V2751" s="13">
        <f t="shared" si="3929"/>
        <v>1.7119590983132593E-2</v>
      </c>
      <c r="W2751" s="13">
        <f t="shared" si="3930"/>
        <v>4.8442092903351976E-2</v>
      </c>
      <c r="X2751" s="13">
        <f t="shared" si="3931"/>
        <v>6.2234347963646505E-2</v>
      </c>
      <c r="Y2751" s="13">
        <f t="shared" si="3932"/>
        <v>3.9976741655109511E-2</v>
      </c>
      <c r="Z2751" s="13">
        <f t="shared" si="3933"/>
        <v>1.4027412480377189E-2</v>
      </c>
      <c r="AA2751" s="13">
        <f t="shared" si="3934"/>
        <v>2.7239549668363998E-2</v>
      </c>
      <c r="AB2751" s="13">
        <f t="shared" si="3935"/>
        <v>2.6447966336387286E-2</v>
      </c>
      <c r="AC2751" s="13">
        <f t="shared" si="3936"/>
        <v>2.6693345208811522E-3</v>
      </c>
      <c r="AD2751" s="13">
        <f t="shared" si="3937"/>
        <v>2.351718104686543E-2</v>
      </c>
      <c r="AE2751" s="13">
        <f t="shared" si="3938"/>
        <v>3.0212906599942194E-2</v>
      </c>
      <c r="AF2751" s="13">
        <f t="shared" si="3939"/>
        <v>1.940750729004782E-2</v>
      </c>
      <c r="AG2751" s="13">
        <f t="shared" si="3940"/>
        <v>8.3110472002491803E-3</v>
      </c>
      <c r="AH2751" s="13">
        <f t="shared" si="3941"/>
        <v>4.5053114812520023E-3</v>
      </c>
      <c r="AI2751" s="13">
        <f t="shared" si="3942"/>
        <v>8.7487735914724123E-3</v>
      </c>
      <c r="AJ2751" s="13">
        <f t="shared" si="3943"/>
        <v>8.4945335825676125E-3</v>
      </c>
      <c r="AK2751" s="13">
        <f t="shared" si="3944"/>
        <v>5.4984545381081967E-3</v>
      </c>
      <c r="AL2751" s="13">
        <f t="shared" si="3945"/>
        <v>2.6637446808679279E-4</v>
      </c>
      <c r="AM2751" s="13">
        <f t="shared" si="3946"/>
        <v>9.1335080091517196E-3</v>
      </c>
      <c r="AN2751" s="13">
        <f t="shared" si="3947"/>
        <v>1.1733966918076086E-2</v>
      </c>
      <c r="AO2751" s="13">
        <f t="shared" si="3948"/>
        <v>7.5374094759945174E-3</v>
      </c>
      <c r="AP2751" s="13">
        <f t="shared" si="3949"/>
        <v>3.2278110210845895E-3</v>
      </c>
      <c r="AQ2751" s="13">
        <f t="shared" si="3950"/>
        <v>1.0367053847562565E-3</v>
      </c>
      <c r="AR2751" s="13">
        <f t="shared" si="3951"/>
        <v>1.1576094491551061E-3</v>
      </c>
      <c r="AS2751" s="13">
        <f t="shared" si="3952"/>
        <v>2.2479384655537059E-3</v>
      </c>
      <c r="AT2751" s="13">
        <f t="shared" si="3953"/>
        <v>2.1826132071589882E-3</v>
      </c>
      <c r="AU2751" s="13">
        <f t="shared" si="3954"/>
        <v>1.4127908704094764E-3</v>
      </c>
      <c r="AV2751" s="13">
        <f t="shared" si="3955"/>
        <v>6.8586753150954877E-4</v>
      </c>
      <c r="AW2751" s="13">
        <f t="shared" si="3956"/>
        <v>1.8459489906323629E-5</v>
      </c>
      <c r="AX2751" s="13">
        <f t="shared" si="3957"/>
        <v>2.9560291965193431E-3</v>
      </c>
      <c r="AY2751" s="13">
        <f t="shared" si="3958"/>
        <v>3.7976589899598148E-3</v>
      </c>
      <c r="AZ2751" s="13">
        <f t="shared" si="3959"/>
        <v>2.4394572660182841E-3</v>
      </c>
      <c r="BA2751" s="13">
        <f t="shared" si="3960"/>
        <v>1.0446701978705697E-3</v>
      </c>
      <c r="BB2751" s="13">
        <f t="shared" si="3961"/>
        <v>3.3552621648305029E-4</v>
      </c>
      <c r="BC2751" s="13">
        <f t="shared" si="3962"/>
        <v>8.6211202101414778E-5</v>
      </c>
      <c r="BD2751" s="13">
        <f t="shared" si="3963"/>
        <v>2.4786662778470716E-4</v>
      </c>
      <c r="BE2751" s="13">
        <f t="shared" si="3964"/>
        <v>4.8132721042575845E-4</v>
      </c>
      <c r="BF2751" s="13">
        <f t="shared" si="3965"/>
        <v>4.673398060215519E-4</v>
      </c>
      <c r="BG2751" s="13">
        <f t="shared" si="3966"/>
        <v>3.025059177505881E-4</v>
      </c>
      <c r="BH2751" s="13">
        <f t="shared" si="3967"/>
        <v>1.4685753668162632E-4</v>
      </c>
      <c r="BI2751" s="13">
        <f t="shared" si="3968"/>
        <v>5.7035938313053448E-5</v>
      </c>
      <c r="BJ2751" s="14">
        <f t="shared" si="3969"/>
        <v>0.52349205419188871</v>
      </c>
      <c r="BK2751" s="14">
        <f t="shared" si="3970"/>
        <v>0.22432832965966376</v>
      </c>
      <c r="BL2751" s="14">
        <f t="shared" si="3971"/>
        <v>0.23768215869101081</v>
      </c>
      <c r="BM2751" s="14">
        <f t="shared" si="3972"/>
        <v>0.62136998967863599</v>
      </c>
      <c r="BN2751" s="14">
        <f t="shared" si="3973"/>
        <v>0.37438076584425106</v>
      </c>
    </row>
    <row r="2752" spans="1:66" x14ac:dyDescent="0.25">
      <c r="A2752" t="s">
        <v>349</v>
      </c>
      <c r="B2752" t="s">
        <v>104</v>
      </c>
      <c r="C2752" t="s">
        <v>106</v>
      </c>
      <c r="D2752" s="7" t="s">
        <v>509</v>
      </c>
      <c r="E2752" s="10">
        <f>VLOOKUP(A2752,home!$A$2:$E$404,3,FALSE)</f>
        <v>1.6087</v>
      </c>
      <c r="F2752" s="10">
        <f>VLOOKUP(B2752,home!$B$2:$E$404,3,FALSE)</f>
        <v>1.1867000000000001</v>
      </c>
      <c r="G2752" s="10">
        <f>VLOOKUP(C2752,away!$B$2:$E$404,4,FALSE)</f>
        <v>0.88060000000000005</v>
      </c>
      <c r="H2752" s="10">
        <f>VLOOKUP(A2752,away!$A$2:$E$404,3,FALSE)</f>
        <v>1.2608999999999999</v>
      </c>
      <c r="I2752" s="10">
        <f>VLOOKUP(C2752,away!$B$2:$E$404,3,FALSE)</f>
        <v>1.5201</v>
      </c>
      <c r="J2752" s="10">
        <f>VLOOKUP(B2752,home!$B$2:$E$404,4,FALSE)</f>
        <v>1.0814999999999999</v>
      </c>
      <c r="K2752" s="12">
        <f t="shared" si="3918"/>
        <v>1.6811044017740002</v>
      </c>
      <c r="L2752" s="12">
        <f t="shared" si="3919"/>
        <v>2.0729046583349997</v>
      </c>
      <c r="M2752" s="13">
        <f t="shared" si="3920"/>
        <v>2.3423650542158156E-2</v>
      </c>
      <c r="N2752" s="13">
        <f t="shared" si="3921"/>
        <v>3.9377602032038023E-2</v>
      </c>
      <c r="O2752" s="13">
        <f t="shared" si="3922"/>
        <v>4.8554994324050783E-2</v>
      </c>
      <c r="P2752" s="13">
        <f t="shared" si="3923"/>
        <v>8.1626014686273368E-2</v>
      </c>
      <c r="Q2752" s="13">
        <f t="shared" si="3924"/>
        <v>3.3098930053681974E-2</v>
      </c>
      <c r="R2752" s="13">
        <f t="shared" si="3925"/>
        <v>5.0324936959877178E-2</v>
      </c>
      <c r="S2752" s="13">
        <f t="shared" si="3926"/>
        <v>7.1111954363944282E-2</v>
      </c>
      <c r="T2752" s="13">
        <f t="shared" si="3927"/>
        <v>6.8610926294181682E-2</v>
      </c>
      <c r="U2752" s="13">
        <f t="shared" si="3928"/>
        <v>8.460147304224859E-2</v>
      </c>
      <c r="V2752" s="13">
        <f t="shared" si="3929"/>
        <v>2.7534304938856367E-2</v>
      </c>
      <c r="W2752" s="13">
        <f t="shared" si="3930"/>
        <v>1.8547585669084841E-2</v>
      </c>
      <c r="X2752" s="13">
        <f t="shared" si="3931"/>
        <v>3.8447376734313449E-2</v>
      </c>
      <c r="Y2752" s="13">
        <f t="shared" si="3932"/>
        <v>3.9848873166659526E-2</v>
      </c>
      <c r="Z2752" s="13">
        <f t="shared" si="3933"/>
        <v>3.4772932084848197E-2</v>
      </c>
      <c r="AA2752" s="13">
        <f t="shared" si="3934"/>
        <v>5.8456929190426665E-2</v>
      </c>
      <c r="AB2752" s="13">
        <f t="shared" si="3935"/>
        <v>4.9136100488108667E-2</v>
      </c>
      <c r="AC2752" s="13">
        <f t="shared" si="3936"/>
        <v>5.9969185185031132E-3</v>
      </c>
      <c r="AD2752" s="13">
        <f t="shared" si="3937"/>
        <v>7.7951069776447217E-3</v>
      </c>
      <c r="AE2752" s="13">
        <f t="shared" si="3938"/>
        <v>1.6158513566179405E-2</v>
      </c>
      <c r="AF2752" s="13">
        <f t="shared" si="3939"/>
        <v>1.6747529021551289E-2</v>
      </c>
      <c r="AG2752" s="13">
        <f t="shared" si="3940"/>
        <v>1.1572010308124756E-2</v>
      </c>
      <c r="AH2752" s="13">
        <f t="shared" si="3941"/>
        <v>1.8020243225662109E-2</v>
      </c>
      <c r="AI2752" s="13">
        <f t="shared" si="3942"/>
        <v>3.0293910207698681E-2</v>
      </c>
      <c r="AJ2752" s="13">
        <f t="shared" si="3943"/>
        <v>2.546361289855429E-2</v>
      </c>
      <c r="AK2752" s="13">
        <f t="shared" si="3944"/>
        <v>1.4268997242942946E-2</v>
      </c>
      <c r="AL2752" s="13">
        <f t="shared" si="3945"/>
        <v>8.3591506487462922E-4</v>
      </c>
      <c r="AM2752" s="13">
        <f t="shared" si="3946"/>
        <v>2.6208777304835523E-3</v>
      </c>
      <c r="AN2752" s="13">
        <f t="shared" si="3947"/>
        <v>5.432829656445818E-3</v>
      </c>
      <c r="AO2752" s="13">
        <f t="shared" si="3948"/>
        <v>5.6308689513935367E-3</v>
      </c>
      <c r="AP2752" s="13">
        <f t="shared" si="3949"/>
        <v>3.8907514932725257E-3</v>
      </c>
      <c r="AQ2752" s="13">
        <f t="shared" si="3950"/>
        <v>2.0162892237071198E-3</v>
      </c>
      <c r="AR2752" s="13">
        <f t="shared" si="3951"/>
        <v>7.4708492253609373E-3</v>
      </c>
      <c r="AS2752" s="13">
        <f t="shared" si="3952"/>
        <v>1.255927751774415E-2</v>
      </c>
      <c r="AT2752" s="13">
        <f t="shared" si="3953"/>
        <v>1.0556728359090467E-2</v>
      </c>
      <c r="AU2752" s="13">
        <f t="shared" si="3954"/>
        <v>5.9156541709331359E-3</v>
      </c>
      <c r="AV2752" s="13">
        <f t="shared" si="3955"/>
        <v>2.4862080665321042E-3</v>
      </c>
      <c r="AW2752" s="13">
        <f t="shared" si="3956"/>
        <v>8.0915861844572929E-5</v>
      </c>
      <c r="AX2752" s="13">
        <f t="shared" si="3957"/>
        <v>7.3432818153789227E-4</v>
      </c>
      <c r="AY2752" s="13">
        <f t="shared" si="3958"/>
        <v>1.5221923082565662E-3</v>
      </c>
      <c r="AZ2752" s="13">
        <f t="shared" si="3959"/>
        <v>1.5776797633333711E-3</v>
      </c>
      <c r="BA2752" s="13">
        <f t="shared" si="3960"/>
        <v>1.0901265769248682E-3</v>
      </c>
      <c r="BB2752" s="13">
        <f t="shared" si="3961"/>
        <v>5.6493211487058698E-4</v>
      </c>
      <c r="BC2752" s="13">
        <f t="shared" si="3962"/>
        <v>2.3421008251165644E-4</v>
      </c>
      <c r="BD2752" s="13">
        <f t="shared" si="3963"/>
        <v>2.5810596934948533E-3</v>
      </c>
      <c r="BE2752" s="13">
        <f t="shared" si="3964"/>
        <v>4.3390308119756497E-3</v>
      </c>
      <c r="BF2752" s="13">
        <f t="shared" si="3965"/>
        <v>3.6471818987226404E-3</v>
      </c>
      <c r="BG2752" s="13">
        <f t="shared" si="3966"/>
        <v>2.0437645146710293E-3</v>
      </c>
      <c r="BH2752" s="13">
        <f t="shared" si="3967"/>
        <v>8.5894538045074248E-4</v>
      </c>
      <c r="BI2752" s="13">
        <f t="shared" si="3968"/>
        <v>2.8879537199183724E-4</v>
      </c>
      <c r="BJ2752" s="14">
        <f t="shared" si="3969"/>
        <v>0.31551953990619713</v>
      </c>
      <c r="BK2752" s="14">
        <f t="shared" si="3970"/>
        <v>0.21205095042286648</v>
      </c>
      <c r="BL2752" s="14">
        <f t="shared" si="3971"/>
        <v>0.43186869259053751</v>
      </c>
      <c r="BM2752" s="14">
        <f t="shared" si="3972"/>
        <v>0.71636470995995771</v>
      </c>
      <c r="BN2752" s="14">
        <f t="shared" si="3973"/>
        <v>0.2764061285980795</v>
      </c>
    </row>
    <row r="2753" spans="1:66" x14ac:dyDescent="0.25">
      <c r="A2753" t="s">
        <v>349</v>
      </c>
      <c r="B2753" t="s">
        <v>108</v>
      </c>
      <c r="C2753" t="s">
        <v>102</v>
      </c>
      <c r="D2753" s="7" t="s">
        <v>509</v>
      </c>
      <c r="E2753" s="10">
        <f>VLOOKUP(A2753,home!$A$2:$E$404,3,FALSE)</f>
        <v>1.6087</v>
      </c>
      <c r="F2753" s="10">
        <f>VLOOKUP(B2753,home!$B$2:$E$404,3,FALSE)</f>
        <v>1.1302000000000001</v>
      </c>
      <c r="G2753" s="10">
        <f>VLOOKUP(C2753,away!$B$2:$E$404,4,FALSE)</f>
        <v>0.9607</v>
      </c>
      <c r="H2753" s="10">
        <f>VLOOKUP(A2753,away!$A$2:$E$404,3,FALSE)</f>
        <v>1.2608999999999999</v>
      </c>
      <c r="I2753" s="10">
        <f>VLOOKUP(C2753,away!$B$2:$E$404,3,FALSE)</f>
        <v>1.1536</v>
      </c>
      <c r="J2753" s="10">
        <f>VLOOKUP(B2753,home!$B$2:$E$404,4,FALSE)</f>
        <v>1.0094000000000001</v>
      </c>
      <c r="K2753" s="12">
        <f t="shared" si="3918"/>
        <v>1.7466993373180002</v>
      </c>
      <c r="L2753" s="12">
        <f t="shared" si="3919"/>
        <v>1.4682472378560001</v>
      </c>
      <c r="M2753" s="13">
        <f t="shared" si="3920"/>
        <v>4.015747917265345E-2</v>
      </c>
      <c r="N2753" s="13">
        <f t="shared" si="3921"/>
        <v>7.0143042259235164E-2</v>
      </c>
      <c r="O2753" s="13">
        <f t="shared" si="3922"/>
        <v>5.8961107874508277E-2</v>
      </c>
      <c r="P2753" s="13">
        <f t="shared" si="3923"/>
        <v>0.10298732805193872</v>
      </c>
      <c r="Q2753" s="13">
        <f t="shared" si="3924"/>
        <v>6.1259402715837276E-2</v>
      </c>
      <c r="R2753" s="13">
        <f t="shared" si="3925"/>
        <v>4.3284741888838227E-2</v>
      </c>
      <c r="S2753" s="13">
        <f t="shared" si="3926"/>
        <v>6.6029977215928043E-2</v>
      </c>
      <c r="T2753" s="13">
        <f t="shared" si="3927"/>
        <v>8.9943948830236431E-2</v>
      </c>
      <c r="U2753" s="13">
        <f t="shared" si="3928"/>
        <v>7.5605429973214414E-2</v>
      </c>
      <c r="V2753" s="13">
        <f t="shared" si="3929"/>
        <v>1.8815509629979389E-2</v>
      </c>
      <c r="W2753" s="13">
        <f t="shared" si="3930"/>
        <v>3.5667252709416494E-2</v>
      </c>
      <c r="X2753" s="13">
        <f t="shared" si="3931"/>
        <v>5.2368345272512704E-2</v>
      </c>
      <c r="Y2753" s="13">
        <f t="shared" si="3932"/>
        <v>3.8444839148728059E-2</v>
      </c>
      <c r="Z2753" s="13">
        <f t="shared" si="3933"/>
        <v>2.118423423986554E-2</v>
      </c>
      <c r="AA2753" s="13">
        <f t="shared" si="3934"/>
        <v>3.7002487908362428E-2</v>
      </c>
      <c r="AB2753" s="13">
        <f t="shared" si="3935"/>
        <v>3.2316110554326982E-2</v>
      </c>
      <c r="AC2753" s="13">
        <f t="shared" si="3936"/>
        <v>3.0158750976310689E-3</v>
      </c>
      <c r="AD2753" s="13">
        <f t="shared" si="3937"/>
        <v>1.5574991667872868E-2</v>
      </c>
      <c r="AE2753" s="13">
        <f t="shared" si="3938"/>
        <v>2.2867938495984553E-2</v>
      </c>
      <c r="AF2753" s="13">
        <f t="shared" si="3939"/>
        <v>1.6787893766095113E-2</v>
      </c>
      <c r="AG2753" s="13">
        <f t="shared" si="3940"/>
        <v>8.2162595504963673E-3</v>
      </c>
      <c r="AH2753" s="13">
        <f t="shared" si="3941"/>
        <v>7.7759233521942717E-3</v>
      </c>
      <c r="AI2753" s="13">
        <f t="shared" si="3942"/>
        <v>1.3582200166313297E-2</v>
      </c>
      <c r="AJ2753" s="13">
        <f t="shared" si="3943"/>
        <v>1.1862010014909934E-2</v>
      </c>
      <c r="AK2753" s="13">
        <f t="shared" si="3944"/>
        <v>6.9064550107675541E-3</v>
      </c>
      <c r="AL2753" s="13">
        <f t="shared" si="3945"/>
        <v>3.0937889971431744E-4</v>
      </c>
      <c r="AM2753" s="13">
        <f t="shared" si="3946"/>
        <v>5.4409655250013808E-3</v>
      </c>
      <c r="AN2753" s="13">
        <f t="shared" si="3947"/>
        <v>7.9886826033529982E-3</v>
      </c>
      <c r="AO2753" s="13">
        <f t="shared" si="3948"/>
        <v>5.8646805832406612E-3</v>
      </c>
      <c r="AP2753" s="13">
        <f t="shared" si="3949"/>
        <v>2.8702670224169382E-3</v>
      </c>
      <c r="AQ2753" s="13">
        <f t="shared" si="3950"/>
        <v>1.053565406893209E-3</v>
      </c>
      <c r="AR2753" s="13">
        <f t="shared" si="3951"/>
        <v>2.2833955967278417E-3</v>
      </c>
      <c r="AS2753" s="13">
        <f t="shared" si="3952"/>
        <v>3.9884055756393604E-3</v>
      </c>
      <c r="AT2753" s="13">
        <f t="shared" si="3953"/>
        <v>3.4832726879623441E-3</v>
      </c>
      <c r="AU2753" s="13">
        <f t="shared" si="3954"/>
        <v>2.0280766985872386E-3</v>
      </c>
      <c r="AV2753" s="13">
        <f t="shared" si="3955"/>
        <v>8.8561005636310234E-4</v>
      </c>
      <c r="AW2753" s="13">
        <f t="shared" si="3956"/>
        <v>2.2039692849852188E-5</v>
      </c>
      <c r="AX2753" s="13">
        <f t="shared" si="3957"/>
        <v>1.5839551461483323E-3</v>
      </c>
      <c r="AY2753" s="13">
        <f t="shared" si="3958"/>
        <v>2.3256377682200858E-3</v>
      </c>
      <c r="AZ2753" s="13">
        <f t="shared" si="3959"/>
        <v>1.7073056147213672E-3</v>
      </c>
      <c r="BA2753" s="13">
        <f t="shared" si="3960"/>
        <v>8.3558225099689576E-4</v>
      </c>
      <c r="BB2753" s="13">
        <f t="shared" si="3961"/>
        <v>3.0671033300692284E-4</v>
      </c>
      <c r="BC2753" s="13">
        <f t="shared" si="3962"/>
        <v>9.0065319851861698E-5</v>
      </c>
      <c r="BD2753" s="13">
        <f t="shared" si="3963"/>
        <v>5.5876487963803462E-4</v>
      </c>
      <c r="BE2753" s="13">
        <f t="shared" si="3964"/>
        <v>9.7599424498032714E-4</v>
      </c>
      <c r="BF2753" s="13">
        <f t="shared" si="3965"/>
        <v>8.5238425046665965E-4</v>
      </c>
      <c r="BG2753" s="13">
        <f t="shared" si="3966"/>
        <v>4.9628633514347154E-4</v>
      </c>
      <c r="BH2753" s="13">
        <f t="shared" si="3967"/>
        <v>2.167157531787703E-4</v>
      </c>
      <c r="BI2753" s="13">
        <f t="shared" si="3968"/>
        <v>7.5707452492745854E-5</v>
      </c>
      <c r="BJ2753" s="14">
        <f t="shared" si="3969"/>
        <v>0.44134133199026576</v>
      </c>
      <c r="BK2753" s="14">
        <f t="shared" si="3970"/>
        <v>0.23364118583606508</v>
      </c>
      <c r="BL2753" s="14">
        <f t="shared" si="3971"/>
        <v>0.30314108027461528</v>
      </c>
      <c r="BM2753" s="14">
        <f t="shared" si="3972"/>
        <v>0.62021113230242975</v>
      </c>
      <c r="BN2753" s="14">
        <f t="shared" si="3973"/>
        <v>0.37679310196301119</v>
      </c>
    </row>
    <row r="2754" spans="1:66" x14ac:dyDescent="0.25">
      <c r="A2754" t="s">
        <v>340</v>
      </c>
      <c r="B2754" t="s">
        <v>153</v>
      </c>
      <c r="C2754" t="s">
        <v>151</v>
      </c>
      <c r="D2754" s="7" t="s">
        <v>509</v>
      </c>
      <c r="E2754" s="10">
        <f>VLOOKUP(A2754,home!$A$2:$E$404,3,FALSE)</f>
        <v>1.4705999999999999</v>
      </c>
      <c r="F2754" s="10">
        <f>VLOOKUP(B2754,home!$B$2:$E$404,3,FALSE)</f>
        <v>0.51</v>
      </c>
      <c r="G2754" s="10">
        <f>VLOOKUP(C2754,away!$B$2:$E$404,4,FALSE)</f>
        <v>1.105</v>
      </c>
      <c r="H2754" s="10">
        <f>VLOOKUP(A2754,away!$A$2:$E$404,3,FALSE)</f>
        <v>1.2646999999999999</v>
      </c>
      <c r="I2754" s="10">
        <f>VLOOKUP(C2754,away!$B$2:$E$404,3,FALSE)</f>
        <v>0.88949999999999996</v>
      </c>
      <c r="J2754" s="10">
        <f>VLOOKUP(B2754,home!$B$2:$E$404,4,FALSE)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340</v>
      </c>
      <c r="B2755" t="s">
        <v>145</v>
      </c>
      <c r="C2755" t="s">
        <v>154</v>
      </c>
      <c r="D2755" s="7" t="s">
        <v>509</v>
      </c>
      <c r="E2755" s="10">
        <f>VLOOKUP(A2755,home!$A$2:$E$404,3,FALSE)</f>
        <v>1.4705999999999999</v>
      </c>
      <c r="F2755" s="10">
        <f>VLOOKUP(B2755,home!$B$2:$E$404,3,FALSE)</f>
        <v>1.19</v>
      </c>
      <c r="G2755" s="10">
        <f>VLOOKUP(C2755,away!$B$2:$E$404,4,FALSE)</f>
        <v>2.125</v>
      </c>
      <c r="H2755" s="10">
        <f>VLOOKUP(A2755,away!$A$2:$E$404,3,FALSE)</f>
        <v>1.2646999999999999</v>
      </c>
      <c r="I2755" s="10">
        <f>VLOOKUP(C2755,away!$B$2:$E$404,3,FALSE)</f>
        <v>0.49419999999999997</v>
      </c>
      <c r="J2755" s="10">
        <f>VLOOKUP(B2755,home!$B$2:$E$404,4,FALSE)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340</v>
      </c>
      <c r="B2756" t="s">
        <v>317</v>
      </c>
      <c r="C2756" t="s">
        <v>147</v>
      </c>
      <c r="D2756" s="7" t="s">
        <v>509</v>
      </c>
      <c r="E2756" s="10">
        <f>VLOOKUP(A2756,home!$A$2:$E$404,3,FALSE)</f>
        <v>1.4705999999999999</v>
      </c>
      <c r="F2756" s="10">
        <f>VLOOKUP(B2756,home!$B$2:$E$404,3,FALSE)</f>
        <v>0.93500000000000005</v>
      </c>
      <c r="G2756" s="10">
        <f>VLOOKUP(C2756,away!$B$2:$E$404,4,FALSE)</f>
        <v>1.02</v>
      </c>
      <c r="H2756" s="10">
        <f>VLOOKUP(A2756,away!$A$2:$E$404,3,FALSE)</f>
        <v>1.2646999999999999</v>
      </c>
      <c r="I2756" s="10">
        <f>VLOOKUP(C2756,away!$B$2:$E$404,3,FALSE)</f>
        <v>1.0871999999999999</v>
      </c>
      <c r="J2756" s="10">
        <f>VLOOKUP(B2756,home!$B$2:$E$404,4,FALSE)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342</v>
      </c>
      <c r="B2757" t="s">
        <v>177</v>
      </c>
      <c r="C2757" t="s">
        <v>181</v>
      </c>
      <c r="D2757" s="7" t="s">
        <v>509</v>
      </c>
      <c r="E2757" s="10">
        <f>VLOOKUP(A2757,home!$A$2:$E$404,3,FALSE)</f>
        <v>1.1667000000000001</v>
      </c>
      <c r="F2757" s="10">
        <f>VLOOKUP(B2757,home!$B$2:$E$404,3,FALSE)</f>
        <v>0.42859999999999998</v>
      </c>
      <c r="G2757" s="10">
        <f>VLOOKUP(C2757,away!$B$2:$E$404,4,FALSE)</f>
        <v>0.85709999999999997</v>
      </c>
      <c r="H2757" s="10">
        <f>VLOOKUP(A2757,away!$A$2:$E$404,3,FALSE)</f>
        <v>1.0832999999999999</v>
      </c>
      <c r="I2757" s="10">
        <f>VLOOKUP(C2757,away!$B$2:$E$404,3,FALSE)</f>
        <v>0.92310000000000003</v>
      </c>
      <c r="J2757" s="10">
        <f>VLOOKUP(B2757,home!$B$2:$E$404,4,FALSE)</f>
        <v>0.46160000000000001</v>
      </c>
      <c r="K2757" s="12">
        <f t="shared" si="3918"/>
        <v>0.42859081510200003</v>
      </c>
      <c r="L2757" s="12">
        <f t="shared" si="3919"/>
        <v>0.46159733656800001</v>
      </c>
      <c r="M2757" s="13">
        <f t="shared" si="3920"/>
        <v>0.4105784944550368</v>
      </c>
      <c r="N2757" s="13">
        <f t="shared" si="3921"/>
        <v>0.1759701716018362</v>
      </c>
      <c r="O2757" s="13">
        <f t="shared" si="3922"/>
        <v>0.18952193949254434</v>
      </c>
      <c r="P2757" s="13">
        <f t="shared" si="3923"/>
        <v>8.12273625268215E-2</v>
      </c>
      <c r="Q2757" s="13">
        <f t="shared" si="3924"/>
        <v>3.7709599640234896E-2</v>
      </c>
      <c r="R2757" s="13">
        <f t="shared" si="3925"/>
        <v>4.3741411245480061E-2</v>
      </c>
      <c r="S2757" s="13">
        <f t="shared" si="3926"/>
        <v>4.0174318139952116E-3</v>
      </c>
      <c r="T2757" s="13">
        <f t="shared" si="3927"/>
        <v>1.7406650756978038E-2</v>
      </c>
      <c r="U2757" s="13">
        <f t="shared" si="3928"/>
        <v>1.8747167099412085E-2</v>
      </c>
      <c r="V2757" s="13">
        <f t="shared" si="3929"/>
        <v>8.8310462429983235E-5</v>
      </c>
      <c r="W2757" s="13">
        <f t="shared" si="3930"/>
        <v>5.3873293489927893E-3</v>
      </c>
      <c r="X2757" s="13">
        <f t="shared" si="3931"/>
        <v>2.4867768787096888E-3</v>
      </c>
      <c r="Y2757" s="13">
        <f t="shared" si="3932"/>
        <v>5.739447919256383E-4</v>
      </c>
      <c r="Z2757" s="13">
        <f t="shared" si="3933"/>
        <v>6.7303063095463878E-3</v>
      </c>
      <c r="AA2757" s="13">
        <f t="shared" si="3934"/>
        <v>2.8845474670946198E-3</v>
      </c>
      <c r="AB2757" s="13">
        <f t="shared" si="3935"/>
        <v>6.1814527506124642E-4</v>
      </c>
      <c r="AC2757" s="13">
        <f t="shared" si="3936"/>
        <v>1.0919388806871994E-6</v>
      </c>
      <c r="AD2757" s="13">
        <f t="shared" si="3937"/>
        <v>5.7723996922693646E-4</v>
      </c>
      <c r="AE2757" s="13">
        <f t="shared" si="3938"/>
        <v>2.6645243235574813E-4</v>
      </c>
      <c r="AF2757" s="13">
        <f t="shared" si="3939"/>
        <v>6.1496866548739268E-5</v>
      </c>
      <c r="AG2757" s="13">
        <f t="shared" si="3940"/>
        <v>9.4622632687252628E-6</v>
      </c>
      <c r="AH2757" s="13">
        <f t="shared" si="3941"/>
        <v>7.766728666933543E-4</v>
      </c>
      <c r="AI2757" s="13">
        <f t="shared" si="3942"/>
        <v>3.3287485700371169E-4</v>
      </c>
      <c r="AJ2757" s="13">
        <f t="shared" si="3943"/>
        <v>7.1333553145091244E-5</v>
      </c>
      <c r="AK2757" s="13">
        <f t="shared" si="3944"/>
        <v>1.0190968562192169E-5</v>
      </c>
      <c r="AL2757" s="13">
        <f t="shared" si="3945"/>
        <v>8.641009357924281E-9</v>
      </c>
      <c r="AM2757" s="13">
        <f t="shared" si="3946"/>
        <v>4.9479949784085241E-5</v>
      </c>
      <c r="AN2757" s="13">
        <f t="shared" si="3947"/>
        <v>2.2839813033852133E-5</v>
      </c>
      <c r="AO2757" s="13">
        <f t="shared" si="3948"/>
        <v>5.2713984320686176E-6</v>
      </c>
      <c r="AP2757" s="13">
        <f t="shared" si="3949"/>
        <v>8.1108782541053531E-7</v>
      </c>
      <c r="AQ2757" s="13">
        <f t="shared" si="3950"/>
        <v>9.3598994983058506E-8</v>
      </c>
      <c r="AR2757" s="13">
        <f t="shared" si="3951"/>
        <v>7.1702025330057156E-5</v>
      </c>
      <c r="AS2757" s="13">
        <f t="shared" si="3952"/>
        <v>3.0730829480673444E-5</v>
      </c>
      <c r="AT2757" s="13">
        <f t="shared" si="3953"/>
        <v>6.5854756279412015E-6</v>
      </c>
      <c r="AU2757" s="13">
        <f t="shared" si="3954"/>
        <v>9.408247890712254E-7</v>
      </c>
      <c r="AV2757" s="13">
        <f t="shared" si="3955"/>
        <v>1.0080721580405091E-7</v>
      </c>
      <c r="AW2757" s="13">
        <f t="shared" si="3956"/>
        <v>4.7486277775878062E-11</v>
      </c>
      <c r="AX2757" s="13">
        <f t="shared" si="3957"/>
        <v>3.5344420015278538E-6</v>
      </c>
      <c r="AY2757" s="13">
        <f t="shared" si="3958"/>
        <v>1.6314890141593281E-6</v>
      </c>
      <c r="AZ2757" s="13">
        <f t="shared" si="3959"/>
        <v>3.7654549178794898E-7</v>
      </c>
      <c r="BA2757" s="13">
        <f t="shared" si="3960"/>
        <v>5.7937465368668335E-8</v>
      </c>
      <c r="BB2757" s="13">
        <f t="shared" si="3961"/>
        <v>6.6859449254195085E-9</v>
      </c>
      <c r="BC2757" s="13">
        <f t="shared" si="3962"/>
        <v>6.1724287400279626E-10</v>
      </c>
      <c r="BD2757" s="13">
        <f t="shared" si="3963"/>
        <v>5.5162439864809418E-6</v>
      </c>
      <c r="BE2757" s="13">
        <f t="shared" si="3964"/>
        <v>2.3642115064673726E-6</v>
      </c>
      <c r="BF2757" s="13">
        <f t="shared" si="3965"/>
        <v>5.0663966831518927E-7</v>
      </c>
      <c r="BG2757" s="13">
        <f t="shared" si="3966"/>
        <v>7.2380369468738006E-8</v>
      </c>
      <c r="BH2757" s="13">
        <f t="shared" si="3967"/>
        <v>7.755390386997582E-9</v>
      </c>
      <c r="BI2757" s="13">
        <f t="shared" si="3968"/>
        <v>6.6477781747950195E-10</v>
      </c>
      <c r="BJ2757" s="14">
        <f t="shared" si="3969"/>
        <v>0.24053322811530842</v>
      </c>
      <c r="BK2757" s="14">
        <f t="shared" si="3970"/>
        <v>0.49591433132718771</v>
      </c>
      <c r="BL2757" s="14">
        <f t="shared" si="3971"/>
        <v>0.25682281068313928</v>
      </c>
      <c r="BM2757" s="14">
        <f t="shared" si="3972"/>
        <v>6.125006603170003E-2</v>
      </c>
      <c r="BN2757" s="14">
        <f t="shared" si="3973"/>
        <v>0.93874897896195386</v>
      </c>
    </row>
    <row r="2758" spans="1:66" x14ac:dyDescent="0.25">
      <c r="A2758" t="s">
        <v>342</v>
      </c>
      <c r="B2758" t="s">
        <v>185</v>
      </c>
      <c r="C2758" t="s">
        <v>187</v>
      </c>
      <c r="D2758" s="7" t="s">
        <v>509</v>
      </c>
      <c r="E2758" s="10">
        <f>VLOOKUP(A2758,home!$A$2:$E$404,3,FALSE)</f>
        <v>1.1667000000000001</v>
      </c>
      <c r="F2758" s="10">
        <f>VLOOKUP(B2758,home!$B$2:$E$404,3,FALSE)</f>
        <v>1.1428</v>
      </c>
      <c r="G2758" s="10">
        <f>VLOOKUP(C2758,away!$B$2:$E$404,4,FALSE)</f>
        <v>0.28570000000000001</v>
      </c>
      <c r="H2758" s="10">
        <f>VLOOKUP(A2758,away!$A$2:$E$404,3,FALSE)</f>
        <v>1.0832999999999999</v>
      </c>
      <c r="I2758" s="10">
        <f>VLOOKUP(C2758,away!$B$2:$E$404,3,FALSE)</f>
        <v>0.30769999999999997</v>
      </c>
      <c r="J2758" s="10">
        <f>VLOOKUP(B2758,home!$B$2:$E$404,4,FALSE)</f>
        <v>0.61539999999999995</v>
      </c>
      <c r="K2758" s="12">
        <f t="shared" si="3918"/>
        <v>0.38092516993200004</v>
      </c>
      <c r="L2758" s="12">
        <f t="shared" si="3919"/>
        <v>0.20513214971399996</v>
      </c>
      <c r="M2758" s="13">
        <f t="shared" si="3920"/>
        <v>0.55651713413109594</v>
      </c>
      <c r="N2758" s="13">
        <f t="shared" si="3921"/>
        <v>0.21199138388895739</v>
      </c>
      <c r="O2758" s="13">
        <f t="shared" si="3922"/>
        <v>0.11415955607698618</v>
      </c>
      <c r="P2758" s="13">
        <f t="shared" si="3923"/>
        <v>4.3486248297987647E-2</v>
      </c>
      <c r="Q2758" s="13">
        <f t="shared" si="3924"/>
        <v>4.0376426966010473E-2</v>
      </c>
      <c r="R2758" s="13">
        <f t="shared" si="3925"/>
        <v>1.170889757423405E-2</v>
      </c>
      <c r="S2758" s="13">
        <f t="shared" si="3926"/>
        <v>8.4950384950266747E-4</v>
      </c>
      <c r="T2758" s="13">
        <f t="shared" si="3927"/>
        <v>8.2825032613080465E-3</v>
      </c>
      <c r="U2758" s="13">
        <f t="shared" si="3928"/>
        <v>4.460213798181489E-3</v>
      </c>
      <c r="V2758" s="13">
        <f t="shared" si="3929"/>
        <v>7.37558110452378E-6</v>
      </c>
      <c r="W2758" s="13">
        <f t="shared" si="3930"/>
        <v>5.1267991010915115E-3</v>
      </c>
      <c r="X2758" s="13">
        <f t="shared" si="3931"/>
        <v>1.0516713207587044E-3</v>
      </c>
      <c r="Y2758" s="13">
        <f t="shared" si="3932"/>
        <v>1.0786579940989731E-4</v>
      </c>
      <c r="Z2758" s="13">
        <f t="shared" si="3933"/>
        <v>8.0062377672789E-4</v>
      </c>
      <c r="AA2758" s="13">
        <f t="shared" si="3934"/>
        <v>3.0497774820167114E-4</v>
      </c>
      <c r="AB2758" s="13">
        <f t="shared" si="3935"/>
        <v>5.8086850279600153E-5</v>
      </c>
      <c r="AC2758" s="13">
        <f t="shared" si="3936"/>
        <v>3.6020493752860879E-8</v>
      </c>
      <c r="AD2758" s="13">
        <f t="shared" si="3937"/>
        <v>4.8823170469762707E-4</v>
      </c>
      <c r="AE2758" s="13">
        <f t="shared" si="3938"/>
        <v>1.0015201914315505E-4</v>
      </c>
      <c r="AF2758" s="13">
        <f t="shared" si="3939"/>
        <v>1.0272199492516535E-5</v>
      </c>
      <c r="AG2758" s="13">
        <f t="shared" si="3940"/>
        <v>7.0238612139699205E-7</v>
      </c>
      <c r="AH2758" s="13">
        <f t="shared" si="3941"/>
        <v>4.1058419108083395E-5</v>
      </c>
      <c r="AI2758" s="13">
        <f t="shared" si="3942"/>
        <v>1.5640185275885945E-5</v>
      </c>
      <c r="AJ2758" s="13">
        <f t="shared" si="3943"/>
        <v>2.9788701169924092E-6</v>
      </c>
      <c r="AK2758" s="13">
        <f t="shared" si="3944"/>
        <v>3.7824220184023029E-7</v>
      </c>
      <c r="AL2758" s="13">
        <f t="shared" si="3945"/>
        <v>1.1258565381629629E-10</v>
      </c>
      <c r="AM2758" s="13">
        <f t="shared" si="3946"/>
        <v>3.7195949015626743E-5</v>
      </c>
      <c r="AN2758" s="13">
        <f t="shared" si="3947"/>
        <v>7.6300849822278552E-6</v>
      </c>
      <c r="AO2758" s="13">
        <f t="shared" si="3948"/>
        <v>7.8258786745245341E-7</v>
      </c>
      <c r="AP2758" s="13">
        <f t="shared" si="3949"/>
        <v>5.3511310530205542E-8</v>
      </c>
      <c r="AQ2758" s="13">
        <f t="shared" si="3950"/>
        <v>2.7442225407686162E-9</v>
      </c>
      <c r="AR2758" s="13">
        <f t="shared" si="3951"/>
        <v>1.6844803550999049E-6</v>
      </c>
      <c r="AS2758" s="13">
        <f t="shared" si="3952"/>
        <v>6.4166096551354707E-7</v>
      </c>
      <c r="AT2758" s="13">
        <f t="shared" si="3953"/>
        <v>1.2221240616348956E-7</v>
      </c>
      <c r="AU2758" s="13">
        <f t="shared" si="3954"/>
        <v>1.5517927195208629E-8</v>
      </c>
      <c r="AV2758" s="13">
        <f t="shared" si="3955"/>
        <v>1.4777922634568124E-9</v>
      </c>
      <c r="AW2758" s="13">
        <f t="shared" si="3956"/>
        <v>2.4437341320291515E-13</v>
      </c>
      <c r="AX2758" s="13">
        <f t="shared" si="3957"/>
        <v>2.361478866593272E-6</v>
      </c>
      <c r="AY2758" s="13">
        <f t="shared" si="3958"/>
        <v>4.84415236408458E-7</v>
      </c>
      <c r="AZ2758" s="13">
        <f t="shared" si="3959"/>
        <v>4.9684569399341243E-8</v>
      </c>
      <c r="BA2758" s="13">
        <f t="shared" si="3960"/>
        <v>3.3973008428337626E-9</v>
      </c>
      <c r="BB2758" s="13">
        <f t="shared" si="3961"/>
        <v>1.7422390627891839E-10</v>
      </c>
      <c r="BC2758" s="13">
        <f t="shared" si="3962"/>
        <v>7.1477848853130012E-12</v>
      </c>
      <c r="BD2758" s="13">
        <f t="shared" si="3963"/>
        <v>5.7590179398774187E-8</v>
      </c>
      <c r="BE2758" s="13">
        <f t="shared" si="3964"/>
        <v>2.1937548873892424E-8</v>
      </c>
      <c r="BF2758" s="13">
        <f t="shared" si="3965"/>
        <v>4.1782822663395146E-9</v>
      </c>
      <c r="BG2758" s="13">
        <f t="shared" si="3966"/>
        <v>5.3053762744308081E-10</v>
      </c>
      <c r="BH2758" s="13">
        <f t="shared" si="3967"/>
        <v>5.0523783972268896E-11</v>
      </c>
      <c r="BI2758" s="13">
        <f t="shared" si="3968"/>
        <v>3.8491561990488392E-12</v>
      </c>
      <c r="BJ2758" s="14">
        <f t="shared" si="3969"/>
        <v>0.26758457268173408</v>
      </c>
      <c r="BK2758" s="14">
        <f t="shared" si="3970"/>
        <v>0.60086078240800644</v>
      </c>
      <c r="BL2758" s="14">
        <f t="shared" si="3971"/>
        <v>0.1307543374049531</v>
      </c>
      <c r="BM2758" s="14">
        <f t="shared" si="3972"/>
        <v>2.176018492115794E-2</v>
      </c>
      <c r="BN2758" s="14">
        <f t="shared" si="3973"/>
        <v>0.97823964693527166</v>
      </c>
    </row>
    <row r="2759" spans="1:66" x14ac:dyDescent="0.25">
      <c r="A2759" t="s">
        <v>342</v>
      </c>
      <c r="B2759" t="s">
        <v>195</v>
      </c>
      <c r="C2759" t="s">
        <v>189</v>
      </c>
      <c r="D2759" s="7" t="s">
        <v>509</v>
      </c>
      <c r="E2759" s="10">
        <f>VLOOKUP(A2759,home!$A$2:$E$404,3,FALSE)</f>
        <v>1.1667000000000001</v>
      </c>
      <c r="F2759" s="10">
        <f>VLOOKUP(B2759,home!$B$2:$E$404,3,FALSE)</f>
        <v>1.7141999999999999</v>
      </c>
      <c r="G2759" s="10">
        <f>VLOOKUP(C2759,away!$B$2:$E$404,4,FALSE)</f>
        <v>1.2857000000000001</v>
      </c>
      <c r="H2759" s="10">
        <f>VLOOKUP(A2759,away!$A$2:$E$404,3,FALSE)</f>
        <v>1.0832999999999999</v>
      </c>
      <c r="I2759" s="10">
        <f>VLOOKUP(C2759,away!$B$2:$E$404,3,FALSE)</f>
        <v>0.92310000000000003</v>
      </c>
      <c r="J2759" s="10">
        <f>VLOOKUP(B2759,home!$B$2:$E$404,4,FALSE)</f>
        <v>0.73850000000000005</v>
      </c>
      <c r="K2759" s="12">
        <f t="shared" si="3918"/>
        <v>2.571344894898</v>
      </c>
      <c r="L2759" s="12">
        <f t="shared" si="3919"/>
        <v>0.73849573885500008</v>
      </c>
      <c r="M2759" s="13">
        <f t="shared" si="3920"/>
        <v>3.6521993663042568E-2</v>
      </c>
      <c r="N2759" s="13">
        <f t="shared" si="3921"/>
        <v>9.391064195696161E-2</v>
      </c>
      <c r="O2759" s="13">
        <f t="shared" si="3922"/>
        <v>2.6971336694646252E-2</v>
      </c>
      <c r="P2759" s="13">
        <f t="shared" si="3923"/>
        <v>6.9352608918353736E-2</v>
      </c>
      <c r="Q2759" s="13">
        <f t="shared" si="3924"/>
        <v>0.12073832488631359</v>
      </c>
      <c r="R2759" s="13">
        <f t="shared" si="3925"/>
        <v>9.9591086101098771E-3</v>
      </c>
      <c r="S2759" s="13">
        <f t="shared" si="3926"/>
        <v>3.2923889698888806E-2</v>
      </c>
      <c r="T2759" s="13">
        <f t="shared" si="3927"/>
        <v>8.9164738445033198E-2</v>
      </c>
      <c r="U2759" s="13">
        <f t="shared" si="3928"/>
        <v>2.5608303082340748E-2</v>
      </c>
      <c r="V2759" s="13">
        <f t="shared" si="3929"/>
        <v>6.9466745844059931E-3</v>
      </c>
      <c r="W2759" s="13">
        <f t="shared" si="3930"/>
        <v>0.10348662510498621</v>
      </c>
      <c r="X2759" s="13">
        <f t="shared" si="3931"/>
        <v>7.6424431668517201E-2</v>
      </c>
      <c r="Y2759" s="13">
        <f t="shared" si="3932"/>
        <v>2.8219558565807528E-2</v>
      </c>
      <c r="Z2759" s="13">
        <f t="shared" si="3933"/>
        <v>2.4515864237867626E-3</v>
      </c>
      <c r="AA2759" s="13">
        <f t="shared" si="3934"/>
        <v>6.3038742352053362E-3</v>
      </c>
      <c r="AB2759" s="13">
        <f t="shared" si="3935"/>
        <v>8.1047174163871392E-3</v>
      </c>
      <c r="AC2759" s="13">
        <f t="shared" si="3936"/>
        <v>8.2445185321114185E-4</v>
      </c>
      <c r="AD2759" s="13">
        <f t="shared" si="3937"/>
        <v>6.652495128848239E-2</v>
      </c>
      <c r="AE2759" s="13">
        <f t="shared" si="3938"/>
        <v>4.9128393054080691E-2</v>
      </c>
      <c r="AF2759" s="13">
        <f t="shared" si="3939"/>
        <v>1.8140554463616083E-2</v>
      </c>
      <c r="AG2759" s="13">
        <f t="shared" si="3940"/>
        <v>4.4655740572825103E-3</v>
      </c>
      <c r="AH2759" s="13">
        <f t="shared" si="3941"/>
        <v>4.5262153185032306E-4</v>
      </c>
      <c r="AI2759" s="13">
        <f t="shared" si="3942"/>
        <v>1.1638460652442406E-3</v>
      </c>
      <c r="AJ2759" s="13">
        <f t="shared" si="3943"/>
        <v>1.4963248191564517E-3</v>
      </c>
      <c r="AK2759" s="13">
        <f t="shared" si="3944"/>
        <v>1.2825223949490384E-3</v>
      </c>
      <c r="AL2759" s="13">
        <f t="shared" si="3945"/>
        <v>6.2622963549357271E-5</v>
      </c>
      <c r="AM2759" s="13">
        <f t="shared" si="3946"/>
        <v>3.4211718775795458E-2</v>
      </c>
      <c r="AN2759" s="13">
        <f t="shared" si="3947"/>
        <v>2.5265208534830545E-2</v>
      </c>
      <c r="AO2759" s="13">
        <f t="shared" si="3948"/>
        <v>9.3291244221276656E-3</v>
      </c>
      <c r="AP2759" s="13">
        <f t="shared" si="3949"/>
        <v>2.2965062109964658E-3</v>
      </c>
      <c r="AQ2759" s="13">
        <f t="shared" si="3950"/>
        <v>4.2399001276873286E-4</v>
      </c>
      <c r="AR2759" s="13">
        <f t="shared" si="3951"/>
        <v>6.6851814517097271E-5</v>
      </c>
      <c r="AS2759" s="13">
        <f t="shared" si="3952"/>
        <v>1.7189907197320608E-4</v>
      </c>
      <c r="AT2759" s="13">
        <f t="shared" si="3953"/>
        <v>2.2100590057800367E-4</v>
      </c>
      <c r="AU2759" s="13">
        <f t="shared" si="3954"/>
        <v>1.8942746473119492E-4</v>
      </c>
      <c r="AV2759" s="13">
        <f t="shared" si="3955"/>
        <v>1.2177083609750728E-4</v>
      </c>
      <c r="AW2759" s="13">
        <f t="shared" si="3956"/>
        <v>3.3032347731925562E-6</v>
      </c>
      <c r="AX2759" s="13">
        <f t="shared" si="3957"/>
        <v>1.4661688069971281E-2</v>
      </c>
      <c r="AY2759" s="13">
        <f t="shared" si="3958"/>
        <v>1.0827594164094982E-2</v>
      </c>
      <c r="AZ2759" s="13">
        <f t="shared" si="3959"/>
        <v>3.9980660761177048E-3</v>
      </c>
      <c r="BA2759" s="13">
        <f t="shared" si="3960"/>
        <v>9.8418492029121838E-4</v>
      </c>
      <c r="BB2759" s="13">
        <f t="shared" si="3961"/>
        <v>1.8170409247010317E-4</v>
      </c>
      <c r="BC2759" s="13">
        <f t="shared" si="3962"/>
        <v>2.6837539604337224E-5</v>
      </c>
      <c r="BD2759" s="13">
        <f t="shared" si="3963"/>
        <v>8.2282966926001922E-6</v>
      </c>
      <c r="BE2759" s="13">
        <f t="shared" si="3964"/>
        <v>2.1157788694223602E-5</v>
      </c>
      <c r="BF2759" s="13">
        <f t="shared" si="3965"/>
        <v>2.720198597311124E-5</v>
      </c>
      <c r="BG2759" s="13">
        <f t="shared" si="3966"/>
        <v>2.3315229254348869E-5</v>
      </c>
      <c r="BH2759" s="13">
        <f t="shared" si="3967"/>
        <v>1.4987873929136619E-5</v>
      </c>
      <c r="BI2759" s="13">
        <f t="shared" si="3968"/>
        <v>7.7077986226120529E-6</v>
      </c>
      <c r="BJ2759" s="14">
        <f t="shared" si="3969"/>
        <v>0.75241041631014915</v>
      </c>
      <c r="BK2759" s="14">
        <f t="shared" si="3970"/>
        <v>0.1574598358455466</v>
      </c>
      <c r="BL2759" s="14">
        <f t="shared" si="3971"/>
        <v>8.2216208910952451E-2</v>
      </c>
      <c r="BM2759" s="14">
        <f t="shared" si="3972"/>
        <v>0.62625974183168553</v>
      </c>
      <c r="BN2759" s="14">
        <f t="shared" si="3973"/>
        <v>0.35745401472942767</v>
      </c>
    </row>
    <row r="2760" spans="1:66" x14ac:dyDescent="0.25">
      <c r="A2760" t="s">
        <v>342</v>
      </c>
      <c r="B2760" t="s">
        <v>180</v>
      </c>
      <c r="C2760" t="s">
        <v>184</v>
      </c>
      <c r="D2760" s="7" t="s">
        <v>509</v>
      </c>
      <c r="E2760" s="10">
        <f>VLOOKUP(A2760,home!$A$2:$E$404,3,FALSE)</f>
        <v>1.1667000000000001</v>
      </c>
      <c r="F2760" s="10">
        <f>VLOOKUP(B2760,home!$B$2:$E$404,3,FALSE)</f>
        <v>1.4285000000000001</v>
      </c>
      <c r="G2760" s="10">
        <f>VLOOKUP(C2760,away!$B$2:$E$404,4,FALSE)</f>
        <v>1.2857000000000001</v>
      </c>
      <c r="H2760" s="10">
        <f>VLOOKUP(A2760,away!$A$2:$E$404,3,FALSE)</f>
        <v>1.0832999999999999</v>
      </c>
      <c r="I2760" s="10">
        <f>VLOOKUP(C2760,away!$B$2:$E$404,3,FALSE)</f>
        <v>1.8462000000000001</v>
      </c>
      <c r="J2760" s="10">
        <f>VLOOKUP(B2760,home!$B$2:$E$404,4,FALSE)</f>
        <v>2.4615999999999998</v>
      </c>
      <c r="K2760" s="12">
        <f t="shared" si="3918"/>
        <v>2.1427874124150006</v>
      </c>
      <c r="L2760" s="12">
        <f t="shared" si="3919"/>
        <v>4.9231715931359998</v>
      </c>
      <c r="M2760" s="13">
        <f t="shared" si="3920"/>
        <v>8.5367584780018382E-4</v>
      </c>
      <c r="N2760" s="13">
        <f t="shared" si="3921"/>
        <v>1.8292458609489375E-3</v>
      </c>
      <c r="O2760" s="13">
        <f t="shared" si="3922"/>
        <v>4.2027926836361558E-3</v>
      </c>
      <c r="P2760" s="13">
        <f t="shared" si="3923"/>
        <v>9.0056912594854138E-3</v>
      </c>
      <c r="Q2760" s="13">
        <f t="shared" si="3924"/>
        <v>1.9598425025268125E-3</v>
      </c>
      <c r="R2760" s="13">
        <f t="shared" si="3925"/>
        <v>1.0345534775958674E-2</v>
      </c>
      <c r="S2760" s="13">
        <f t="shared" si="3926"/>
        <v>2.3750957482914333E-2</v>
      </c>
      <c r="T2760" s="13">
        <f t="shared" si="3927"/>
        <v>9.6486409354605718E-3</v>
      </c>
      <c r="U2760" s="13">
        <f t="shared" si="3928"/>
        <v>2.2168281692625885E-2</v>
      </c>
      <c r="V2760" s="13">
        <f t="shared" si="3929"/>
        <v>2.7839579567645149E-2</v>
      </c>
      <c r="W2760" s="13">
        <f t="shared" si="3930"/>
        <v>1.3998419482434562E-3</v>
      </c>
      <c r="X2760" s="13">
        <f t="shared" si="3931"/>
        <v>6.8916621144723368E-3</v>
      </c>
      <c r="Y2760" s="13">
        <f t="shared" si="3932"/>
        <v>1.6964417575730899E-2</v>
      </c>
      <c r="Z2760" s="13">
        <f t="shared" si="3933"/>
        <v>1.6977614308266782E-2</v>
      </c>
      <c r="AA2760" s="13">
        <f t="shared" si="3934"/>
        <v>3.637941823259086E-2</v>
      </c>
      <c r="AB2760" s="13">
        <f t="shared" si="3935"/>
        <v>3.8976679729888247E-2</v>
      </c>
      <c r="AC2760" s="13">
        <f t="shared" si="3936"/>
        <v>1.8355522402483847E-2</v>
      </c>
      <c r="AD2760" s="13">
        <f t="shared" si="3937"/>
        <v>7.4989092651664196E-4</v>
      </c>
      <c r="AE2760" s="13">
        <f t="shared" si="3938"/>
        <v>3.6918417073771668E-3</v>
      </c>
      <c r="AF2760" s="13">
        <f t="shared" si="3939"/>
        <v>9.0877851100569923E-3</v>
      </c>
      <c r="AG2760" s="13">
        <f t="shared" si="3940"/>
        <v>1.4913575166118964E-2</v>
      </c>
      <c r="AH2760" s="13">
        <f t="shared" si="3941"/>
        <v>2.0895927120419582E-2</v>
      </c>
      <c r="AI2760" s="13">
        <f t="shared" si="3942"/>
        <v>4.4775529604376307E-2</v>
      </c>
      <c r="AJ2760" s="13">
        <f t="shared" si="3943"/>
        <v>4.7972220610236399E-2</v>
      </c>
      <c r="AK2760" s="13">
        <f t="shared" si="3944"/>
        <v>3.4264756823070001E-2</v>
      </c>
      <c r="AL2760" s="13">
        <f t="shared" si="3945"/>
        <v>7.7455239287514419E-3</v>
      </c>
      <c r="AM2760" s="13">
        <f t="shared" si="3946"/>
        <v>3.2137136760481642E-4</v>
      </c>
      <c r="AN2760" s="13">
        <f t="shared" si="3947"/>
        <v>1.582166387839299E-3</v>
      </c>
      <c r="AO2760" s="13">
        <f t="shared" si="3948"/>
        <v>3.8946383081125175E-3</v>
      </c>
      <c r="AP2760" s="13">
        <f t="shared" si="3949"/>
        <v>6.3913242280129318E-3</v>
      </c>
      <c r="AQ2760" s="13">
        <f t="shared" si="3950"/>
        <v>7.8663964704687867E-3</v>
      </c>
      <c r="AR2760" s="13">
        <f t="shared" si="3951"/>
        <v>2.0574846962297957E-2</v>
      </c>
      <c r="AS2760" s="13">
        <f t="shared" si="3952"/>
        <v>4.4087523083177073E-2</v>
      </c>
      <c r="AT2760" s="13">
        <f t="shared" si="3953"/>
        <v>4.7235094753593818E-2</v>
      </c>
      <c r="AU2760" s="13">
        <f t="shared" si="3954"/>
        <v>3.3738255487410225E-2</v>
      </c>
      <c r="AV2760" s="13">
        <f t="shared" si="3955"/>
        <v>1.8073477293815983E-2</v>
      </c>
      <c r="AW2760" s="13">
        <f t="shared" si="3956"/>
        <v>2.2697203877221996E-3</v>
      </c>
      <c r="AX2760" s="13">
        <f t="shared" si="3957"/>
        <v>1.1477175353569906E-4</v>
      </c>
      <c r="AY2760" s="13">
        <f t="shared" si="3958"/>
        <v>5.6504103670135979E-4</v>
      </c>
      <c r="AZ2760" s="13">
        <f t="shared" si="3959"/>
        <v>1.3908969904221258E-3</v>
      </c>
      <c r="BA2760" s="13">
        <f t="shared" si="3960"/>
        <v>2.2825415174081878E-3</v>
      </c>
      <c r="BB2760" s="13">
        <f t="shared" si="3961"/>
        <v>2.8093358896643834E-3</v>
      </c>
      <c r="BC2760" s="13">
        <f t="shared" si="3962"/>
        <v>2.7661685295146277E-3</v>
      </c>
      <c r="BD2760" s="13">
        <f t="shared" si="3963"/>
        <v>1.6882250349650973E-2</v>
      </c>
      <c r="BE2760" s="13">
        <f t="shared" si="3964"/>
        <v>3.6175073542470841E-2</v>
      </c>
      <c r="BF2760" s="13">
        <f t="shared" si="3965"/>
        <v>3.8757746114996737E-2</v>
      </c>
      <c r="BG2760" s="13">
        <f t="shared" si="3966"/>
        <v>2.7683203502930468E-2</v>
      </c>
      <c r="BH2760" s="13">
        <f t="shared" si="3967"/>
        <v>1.4829805000350561E-2</v>
      </c>
      <c r="BI2760" s="13">
        <f t="shared" si="3968"/>
        <v>6.3554238966640414E-3</v>
      </c>
      <c r="BJ2760" s="14">
        <f t="shared" si="3969"/>
        <v>9.7121396326737511E-2</v>
      </c>
      <c r="BK2760" s="14">
        <f t="shared" si="3970"/>
        <v>8.8115991525781728E-2</v>
      </c>
      <c r="BL2760" s="14">
        <f t="shared" si="3971"/>
        <v>0.56437384126016077</v>
      </c>
      <c r="BM2760" s="14">
        <f t="shared" si="3972"/>
        <v>0.74009673984161151</v>
      </c>
      <c r="BN2760" s="14">
        <f t="shared" si="3973"/>
        <v>2.8196782930356178E-2</v>
      </c>
    </row>
    <row r="2761" spans="1:66" x14ac:dyDescent="0.25">
      <c r="A2761" t="s">
        <v>342</v>
      </c>
      <c r="B2761" t="s">
        <v>182</v>
      </c>
      <c r="C2761" t="s">
        <v>183</v>
      </c>
      <c r="D2761" s="7" t="s">
        <v>509</v>
      </c>
      <c r="E2761" s="10">
        <f>VLOOKUP(A2761,home!$A$2:$E$404,3,FALSE)</f>
        <v>1.1667000000000001</v>
      </c>
      <c r="F2761" s="10">
        <f>VLOOKUP(B2761,home!$B$2:$E$404,3,FALSE)</f>
        <v>0.85709999999999997</v>
      </c>
      <c r="G2761" s="10">
        <f>VLOOKUP(C2761,away!$B$2:$E$404,4,FALSE)</f>
        <v>0.57140000000000002</v>
      </c>
      <c r="H2761" s="10">
        <f>VLOOKUP(A2761,away!$A$2:$E$404,3,FALSE)</f>
        <v>1.0832999999999999</v>
      </c>
      <c r="I2761" s="10">
        <f>VLOOKUP(C2761,away!$B$2:$E$404,3,FALSE)</f>
        <v>0.92310000000000003</v>
      </c>
      <c r="J2761" s="10">
        <f>VLOOKUP(B2761,home!$B$2:$E$404,4,FALSE)</f>
        <v>0.92310000000000003</v>
      </c>
      <c r="K2761" s="12">
        <f t="shared" si="3918"/>
        <v>0.57138775489799998</v>
      </c>
      <c r="L2761" s="12">
        <f t="shared" si="3919"/>
        <v>0.92309467371300002</v>
      </c>
      <c r="M2761" s="13">
        <f t="shared" si="3920"/>
        <v>0.22436469943342374</v>
      </c>
      <c r="N2761" s="13">
        <f t="shared" si="3921"/>
        <v>0.12819924188762855</v>
      </c>
      <c r="O2761" s="13">
        <f t="shared" si="3922"/>
        <v>0.20710985901621159</v>
      </c>
      <c r="P2761" s="13">
        <f t="shared" si="3923"/>
        <v>0.11834003736051442</v>
      </c>
      <c r="Q2761" s="13">
        <f t="shared" si="3924"/>
        <v>3.6625738500898855E-2</v>
      </c>
      <c r="R2761" s="13">
        <f t="shared" si="3925"/>
        <v>9.5591003865657637E-2</v>
      </c>
      <c r="S2761" s="13">
        <f t="shared" si="3926"/>
        <v>1.5604465049373219E-2</v>
      </c>
      <c r="T2761" s="13">
        <f t="shared" si="3927"/>
        <v>3.3809024130984883E-2</v>
      </c>
      <c r="U2761" s="13">
        <f t="shared" si="3928"/>
        <v>5.4619529087244149E-2</v>
      </c>
      <c r="V2761" s="13">
        <f t="shared" si="3929"/>
        <v>9.1449966237849628E-4</v>
      </c>
      <c r="W2761" s="13">
        <f t="shared" si="3930"/>
        <v>6.9758328311699458E-3</v>
      </c>
      <c r="X2761" s="13">
        <f t="shared" si="3931"/>
        <v>6.4393541311652536E-3</v>
      </c>
      <c r="Y2761" s="13">
        <f t="shared" si="3932"/>
        <v>2.9720667503152247E-3</v>
      </c>
      <c r="Z2761" s="13">
        <f t="shared" si="3933"/>
        <v>2.9413182174422455E-2</v>
      </c>
      <c r="AA2761" s="13">
        <f t="shared" si="3934"/>
        <v>1.6806332127049118E-2</v>
      </c>
      <c r="AB2761" s="13">
        <f t="shared" si="3935"/>
        <v>4.8014661910723618E-3</v>
      </c>
      <c r="AC2761" s="13">
        <f t="shared" si="3936"/>
        <v>3.0146766761141609E-5</v>
      </c>
      <c r="AD2761" s="13">
        <f t="shared" si="3937"/>
        <v>9.9647636498648856E-4</v>
      </c>
      <c r="AE2761" s="13">
        <f t="shared" si="3938"/>
        <v>9.1984202499991884E-4</v>
      </c>
      <c r="AF2761" s="13">
        <f t="shared" si="3939"/>
        <v>4.2455063696740264E-4</v>
      </c>
      <c r="AG2761" s="13">
        <f t="shared" si="3940"/>
        <v>1.3063347723535698E-4</v>
      </c>
      <c r="AH2761" s="13">
        <f t="shared" si="3941"/>
        <v>6.7877879505398803E-3</v>
      </c>
      <c r="AI2761" s="13">
        <f t="shared" si="3942"/>
        <v>3.878458917782678E-3</v>
      </c>
      <c r="AJ2761" s="13">
        <f t="shared" si="3943"/>
        <v>1.1080519667479856E-3</v>
      </c>
      <c r="AK2761" s="13">
        <f t="shared" si="3944"/>
        <v>2.1104244186348161E-4</v>
      </c>
      <c r="AL2761" s="13">
        <f t="shared" si="3945"/>
        <v>6.3603044753853152E-7</v>
      </c>
      <c r="AM2761" s="13">
        <f t="shared" si="3946"/>
        <v>1.1387487859970995E-4</v>
      </c>
      <c r="AN2761" s="13">
        <f t="shared" si="3947"/>
        <v>1.0511729390510674E-4</v>
      </c>
      <c r="AO2761" s="13">
        <f t="shared" si="3948"/>
        <v>4.8516607059464018E-5</v>
      </c>
      <c r="AP2761" s="13">
        <f t="shared" si="3949"/>
        <v>1.4928473854405926E-5</v>
      </c>
      <c r="AQ2761" s="13">
        <f t="shared" si="3950"/>
        <v>3.4450986754164715E-6</v>
      </c>
      <c r="AR2761" s="13">
        <f t="shared" si="3951"/>
        <v>1.2531541806873291E-3</v>
      </c>
      <c r="AS2761" s="13">
        <f t="shared" si="3952"/>
        <v>7.1603695384397546E-4</v>
      </c>
      <c r="AT2761" s="13">
        <f t="shared" si="3953"/>
        <v>2.0456737374045599E-4</v>
      </c>
      <c r="AU2761" s="13">
        <f t="shared" si="3954"/>
        <v>3.8962430802313084E-5</v>
      </c>
      <c r="AV2761" s="13">
        <f t="shared" si="3955"/>
        <v>5.5656639653755867E-6</v>
      </c>
      <c r="AW2761" s="13">
        <f t="shared" si="3956"/>
        <v>9.3186409738505133E-9</v>
      </c>
      <c r="AX2761" s="13">
        <f t="shared" si="3957"/>
        <v>1.084445187039509E-5</v>
      </c>
      <c r="AY2761" s="13">
        <f t="shared" si="3958"/>
        <v>1.0010455760898687E-5</v>
      </c>
      <c r="AZ2761" s="13">
        <f t="shared" si="3959"/>
        <v>4.6202991971625981E-6</v>
      </c>
      <c r="BA2761" s="13">
        <f t="shared" si="3960"/>
        <v>1.4216578599537483E-6</v>
      </c>
      <c r="BB2761" s="13">
        <f t="shared" si="3961"/>
        <v>3.2808119959138169E-7</v>
      </c>
      <c r="BC2761" s="13">
        <f t="shared" si="3962"/>
        <v>6.0570001577635239E-8</v>
      </c>
      <c r="BD2761" s="13">
        <f t="shared" si="3963"/>
        <v>1.9279665825560857E-4</v>
      </c>
      <c r="BE2761" s="13">
        <f t="shared" si="3964"/>
        <v>1.1016164971250913E-4</v>
      </c>
      <c r="BF2761" s="13">
        <f t="shared" si="3965"/>
        <v>3.1472508852545244E-5</v>
      </c>
      <c r="BG2761" s="13">
        <f t="shared" si="3966"/>
        <v>5.994335391421086E-6</v>
      </c>
      <c r="BH2761" s="13">
        <f t="shared" si="3967"/>
        <v>8.5627246035242945E-7</v>
      </c>
      <c r="BI2761" s="13">
        <f t="shared" si="3968"/>
        <v>9.7852719740352307E-8</v>
      </c>
      <c r="BJ2761" s="14">
        <f t="shared" si="3969"/>
        <v>0.21780592860433551</v>
      </c>
      <c r="BK2761" s="14">
        <f t="shared" si="3970"/>
        <v>0.35926449475865946</v>
      </c>
      <c r="BL2761" s="14">
        <f t="shared" si="3971"/>
        <v>0.39347319744460052</v>
      </c>
      <c r="BM2761" s="14">
        <f t="shared" si="3972"/>
        <v>0.18971622178056319</v>
      </c>
      <c r="BN2761" s="14">
        <f t="shared" si="3973"/>
        <v>0.8102305800643349</v>
      </c>
    </row>
    <row r="2762" spans="1:66" x14ac:dyDescent="0.25">
      <c r="A2762" t="s">
        <v>342</v>
      </c>
      <c r="B2762" t="s">
        <v>192</v>
      </c>
      <c r="C2762" t="s">
        <v>190</v>
      </c>
      <c r="D2762" s="7" t="s">
        <v>509</v>
      </c>
      <c r="E2762" s="10">
        <f>VLOOKUP(A2762,home!$A$2:$E$404,3,FALSE)</f>
        <v>1.1667000000000001</v>
      </c>
      <c r="F2762" s="10">
        <f>VLOOKUP(B2762,home!$B$2:$E$404,3,FALSE)</f>
        <v>1.7141999999999999</v>
      </c>
      <c r="G2762" s="10">
        <f>VLOOKUP(C2762,away!$B$2:$E$404,4,FALSE)</f>
        <v>1.4285000000000001</v>
      </c>
      <c r="H2762" s="10">
        <f>VLOOKUP(A2762,away!$A$2:$E$404,3,FALSE)</f>
        <v>1.0832999999999999</v>
      </c>
      <c r="I2762" s="10">
        <f>VLOOKUP(C2762,away!$B$2:$E$404,3,FALSE)</f>
        <v>0.61539999999999995</v>
      </c>
      <c r="J2762" s="10">
        <f>VLOOKUP(B2762,home!$B$2:$E$404,4,FALSE)</f>
        <v>0.92310000000000003</v>
      </c>
      <c r="K2762" s="12">
        <f t="shared" si="3918"/>
        <v>2.8569387744900001</v>
      </c>
      <c r="L2762" s="12">
        <f t="shared" si="3919"/>
        <v>0.61539644914199987</v>
      </c>
      <c r="M2762" s="13">
        <f t="shared" si="3920"/>
        <v>3.1044450214473929E-2</v>
      </c>
      <c r="N2762" s="13">
        <f t="shared" si="3921"/>
        <v>8.8692093550454973E-2</v>
      </c>
      <c r="O2762" s="13">
        <f t="shared" si="3922"/>
        <v>1.9104644427552851E-2</v>
      </c>
      <c r="P2762" s="13">
        <f t="shared" si="3923"/>
        <v>5.4580799437920047E-2</v>
      </c>
      <c r="Q2762" s="13">
        <f t="shared" si="3924"/>
        <v>0.12669394052749464</v>
      </c>
      <c r="R2762" s="13">
        <f t="shared" si="3925"/>
        <v>5.8784651714182592E-3</v>
      </c>
      <c r="S2762" s="13">
        <f t="shared" si="3926"/>
        <v>2.3990307822342412E-2</v>
      </c>
      <c r="T2762" s="13">
        <f t="shared" si="3927"/>
        <v>7.7967001128427901E-2</v>
      </c>
      <c r="U2762" s="13">
        <f t="shared" si="3928"/>
        <v>1.6794415082713829E-2</v>
      </c>
      <c r="V2762" s="13">
        <f t="shared" si="3929"/>
        <v>4.6865065724184182E-3</v>
      </c>
      <c r="W2762" s="13">
        <f t="shared" si="3930"/>
        <v>0.12065227706197651</v>
      </c>
      <c r="X2762" s="13">
        <f t="shared" si="3931"/>
        <v>7.4248982884837098E-2</v>
      </c>
      <c r="Y2762" s="13">
        <f t="shared" si="3932"/>
        <v>2.2846280209866936E-2</v>
      </c>
      <c r="Z2762" s="13">
        <f t="shared" si="3933"/>
        <v>1.2058621976319048E-3</v>
      </c>
      <c r="AA2762" s="13">
        <f t="shared" si="3934"/>
        <v>3.4450744691063122E-3</v>
      </c>
      <c r="AB2762" s="13">
        <f t="shared" si="3935"/>
        <v>4.9211834158976878E-3</v>
      </c>
      <c r="AC2762" s="13">
        <f t="shared" si="3936"/>
        <v>5.1497383897622698E-4</v>
      </c>
      <c r="AD2762" s="13">
        <f t="shared" si="3937"/>
        <v>8.6174042142217785E-2</v>
      </c>
      <c r="AE2762" s="13">
        <f t="shared" si="3938"/>
        <v>5.3031199542533873E-2</v>
      </c>
      <c r="AF2762" s="13">
        <f t="shared" si="3939"/>
        <v>1.6317605946108097E-2</v>
      </c>
      <c r="AG2762" s="13">
        <f t="shared" si="3940"/>
        <v>3.3472655859111021E-3</v>
      </c>
      <c r="AH2762" s="13">
        <f t="shared" si="3941"/>
        <v>1.8552082864431067E-4</v>
      </c>
      <c r="AI2762" s="13">
        <f t="shared" si="3942"/>
        <v>5.3002164882944621E-4</v>
      </c>
      <c r="AJ2762" s="13">
        <f t="shared" si="3943"/>
        <v>7.5711969992998365E-4</v>
      </c>
      <c r="AK2762" s="13">
        <f t="shared" si="3944"/>
        <v>7.2101487588673485E-4</v>
      </c>
      <c r="AL2762" s="13">
        <f t="shared" si="3945"/>
        <v>3.6216049730953161E-5</v>
      </c>
      <c r="AM2762" s="13">
        <f t="shared" si="3946"/>
        <v>4.9238792470127447E-2</v>
      </c>
      <c r="AN2762" s="13">
        <f t="shared" si="3947"/>
        <v>3.030137804615627E-2</v>
      </c>
      <c r="AO2762" s="13">
        <f t="shared" si="3948"/>
        <v>9.3236802268569594E-3</v>
      </c>
      <c r="AP2762" s="13">
        <f t="shared" si="3949"/>
        <v>1.9125865681810829E-3</v>
      </c>
      <c r="AQ2762" s="13">
        <f t="shared" si="3950"/>
        <v>2.9424974568383045E-4</v>
      </c>
      <c r="AR2762" s="13">
        <f t="shared" si="3951"/>
        <v>2.2833771837918045E-5</v>
      </c>
      <c r="AS2762" s="13">
        <f t="shared" si="3952"/>
        <v>6.5234688131605862E-5</v>
      </c>
      <c r="AT2762" s="13">
        <f t="shared" si="3953"/>
        <v>9.3185754982473711E-5</v>
      </c>
      <c r="AU2762" s="13">
        <f t="shared" si="3954"/>
        <v>8.8741998879851293E-5</v>
      </c>
      <c r="AV2762" s="13">
        <f t="shared" si="3955"/>
        <v>6.3382614381398835E-5</v>
      </c>
      <c r="AW2762" s="13">
        <f t="shared" si="3956"/>
        <v>1.7687013058360589E-6</v>
      </c>
      <c r="AX2762" s="13">
        <f t="shared" si="3957"/>
        <v>2.3445369236162233E-2</v>
      </c>
      <c r="AY2762" s="13">
        <f t="shared" si="3958"/>
        <v>1.4428196976757316E-2</v>
      </c>
      <c r="AZ2762" s="13">
        <f t="shared" si="3959"/>
        <v>4.4395305935088954E-3</v>
      </c>
      <c r="BA2762" s="13">
        <f t="shared" si="3960"/>
        <v>9.1069045436754979E-4</v>
      </c>
      <c r="BB2762" s="13">
        <f t="shared" si="3961"/>
        <v>1.4010891797132613E-4</v>
      </c>
      <c r="BC2762" s="13">
        <f t="shared" si="3962"/>
        <v>1.7244506122536374E-5</v>
      </c>
      <c r="BD2762" s="13">
        <f t="shared" si="3963"/>
        <v>2.3419703515955589E-6</v>
      </c>
      <c r="BE2762" s="13">
        <f t="shared" si="3964"/>
        <v>6.6908659061793308E-6</v>
      </c>
      <c r="BF2762" s="13">
        <f t="shared" si="3965"/>
        <v>9.5576971211384509E-6</v>
      </c>
      <c r="BG2762" s="13">
        <f t="shared" si="3966"/>
        <v>9.1019185000706297E-6</v>
      </c>
      <c r="BH2762" s="13">
        <f t="shared" si="3967"/>
        <v>6.5009059712749118E-6</v>
      </c>
      <c r="BI2762" s="13">
        <f t="shared" si="3968"/>
        <v>3.7145380677297734E-6</v>
      </c>
      <c r="BJ2762" s="14">
        <f t="shared" si="3969"/>
        <v>0.80442251632172435</v>
      </c>
      <c r="BK2762" s="14">
        <f t="shared" si="3970"/>
        <v>0.12928145091261931</v>
      </c>
      <c r="BL2762" s="14">
        <f t="shared" si="3971"/>
        <v>5.2708746344110657E-2</v>
      </c>
      <c r="BM2762" s="14">
        <f t="shared" si="3972"/>
        <v>0.64719775417132019</v>
      </c>
      <c r="BN2762" s="14">
        <f t="shared" si="3973"/>
        <v>0.32599439332931474</v>
      </c>
    </row>
    <row r="2763" spans="1:66" x14ac:dyDescent="0.25">
      <c r="A2763" t="s">
        <v>342</v>
      </c>
      <c r="B2763" t="s">
        <v>178</v>
      </c>
      <c r="C2763" t="s">
        <v>179</v>
      </c>
      <c r="D2763" s="7" t="s">
        <v>509</v>
      </c>
      <c r="E2763" s="10">
        <f>VLOOKUP(A2763,home!$A$2:$E$404,3,FALSE)</f>
        <v>1.1667000000000001</v>
      </c>
      <c r="F2763" s="10">
        <f>VLOOKUP(B2763,home!$B$2:$E$404,3,FALSE)</f>
        <v>0.85709999999999997</v>
      </c>
      <c r="G2763" s="10">
        <f>VLOOKUP(C2763,away!$B$2:$E$404,4,FALSE)</f>
        <v>0.28570000000000001</v>
      </c>
      <c r="H2763" s="10">
        <f>VLOOKUP(A2763,away!$A$2:$E$404,3,FALSE)</f>
        <v>1.0832999999999999</v>
      </c>
      <c r="I2763" s="10">
        <f>VLOOKUP(C2763,away!$B$2:$E$404,3,FALSE)</f>
        <v>0.61539999999999995</v>
      </c>
      <c r="J2763" s="10">
        <f>VLOOKUP(B2763,home!$B$2:$E$404,4,FALSE)</f>
        <v>1.2307999999999999</v>
      </c>
      <c r="K2763" s="12">
        <f t="shared" si="3918"/>
        <v>0.28569387744899999</v>
      </c>
      <c r="L2763" s="12">
        <f t="shared" si="3919"/>
        <v>0.82052859885599982</v>
      </c>
      <c r="M2763" s="13">
        <f t="shared" si="3920"/>
        <v>0.33080623217443583</v>
      </c>
      <c r="N2763" s="13">
        <f t="shared" si="3921"/>
        <v>9.4509315154208684E-2</v>
      </c>
      <c r="O2763" s="13">
        <f t="shared" si="3922"/>
        <v>0.2714359741789224</v>
      </c>
      <c r="P2763" s="13">
        <f t="shared" si="3923"/>
        <v>7.7547595942322967E-2</v>
      </c>
      <c r="Q2763" s="13">
        <f t="shared" si="3924"/>
        <v>1.3500366350727705E-2</v>
      </c>
      <c r="R2763" s="13">
        <f t="shared" si="3925"/>
        <v>0.11136048978607226</v>
      </c>
      <c r="S2763" s="13">
        <f t="shared" si="3926"/>
        <v>4.5446768013599325E-3</v>
      </c>
      <c r="T2763" s="13">
        <f t="shared" si="3927"/>
        <v>1.1077436685805292E-2</v>
      </c>
      <c r="U2763" s="13">
        <f t="shared" si="3928"/>
        <v>3.1815010121602733E-2</v>
      </c>
      <c r="V2763" s="13">
        <f t="shared" si="3929"/>
        <v>1.1837368022017171E-4</v>
      </c>
      <c r="W2763" s="13">
        <f t="shared" si="3930"/>
        <v>1.2856573365738011E-3</v>
      </c>
      <c r="X2763" s="13">
        <f t="shared" si="3931"/>
        <v>1.0549186129878377E-3</v>
      </c>
      <c r="Y2763" s="13">
        <f t="shared" si="3932"/>
        <v>4.3279544571101251E-4</v>
      </c>
      <c r="Z2763" s="13">
        <f t="shared" si="3933"/>
        <v>3.0458155550694588E-2</v>
      </c>
      <c r="AA2763" s="13">
        <f t="shared" si="3934"/>
        <v>8.7017085592227157E-3</v>
      </c>
      <c r="AB2763" s="13">
        <f t="shared" si="3935"/>
        <v>1.2430124293577444E-3</v>
      </c>
      <c r="AC2763" s="13">
        <f t="shared" si="3936"/>
        <v>1.7343223598715287E-6</v>
      </c>
      <c r="AD2763" s="13">
        <f t="shared" si="3937"/>
        <v>9.1826107389130816E-5</v>
      </c>
      <c r="AE2763" s="13">
        <f t="shared" si="3938"/>
        <v>7.5345947234404078E-5</v>
      </c>
      <c r="AF2763" s="13">
        <f t="shared" si="3939"/>
        <v>3.0911752256861833E-5</v>
      </c>
      <c r="AG2763" s="13">
        <f t="shared" si="3940"/>
        <v>8.4546589225022113E-6</v>
      </c>
      <c r="AH2763" s="13">
        <f t="shared" si="3941"/>
        <v>6.247946924437379E-3</v>
      </c>
      <c r="AI2763" s="13">
        <f t="shared" si="3942"/>
        <v>1.7850001829380685E-3</v>
      </c>
      <c r="AJ2763" s="13">
        <f t="shared" si="3943"/>
        <v>2.5498181175537553E-4</v>
      </c>
      <c r="AK2763" s="13">
        <f t="shared" si="3944"/>
        <v>2.4282247493121407E-5</v>
      </c>
      <c r="AL2763" s="13">
        <f t="shared" si="3945"/>
        <v>1.6262393693494249E-8</v>
      </c>
      <c r="AM2763" s="13">
        <f t="shared" si="3946"/>
        <v>5.2468313342098133E-6</v>
      </c>
      <c r="AN2763" s="13">
        <f t="shared" si="3947"/>
        <v>4.3051751630929336E-6</v>
      </c>
      <c r="AO2763" s="13">
        <f t="shared" si="3948"/>
        <v>1.7662596722011474E-6</v>
      </c>
      <c r="AP2763" s="13">
        <f t="shared" si="3949"/>
        <v>4.8308885801568843E-7</v>
      </c>
      <c r="AQ2763" s="13">
        <f t="shared" si="3950"/>
        <v>9.9097055947639436E-8</v>
      </c>
      <c r="AR2763" s="13">
        <f t="shared" si="3951"/>
        <v>1.0253238271270516E-3</v>
      </c>
      <c r="AS2763" s="13">
        <f t="shared" si="3952"/>
        <v>2.9292873981277547E-4</v>
      </c>
      <c r="AT2763" s="13">
        <f t="shared" si="3953"/>
        <v>4.1843973746680537E-5</v>
      </c>
      <c r="AU2763" s="13">
        <f t="shared" si="3954"/>
        <v>3.9848557025211067E-6</v>
      </c>
      <c r="AV2763" s="13">
        <f t="shared" si="3955"/>
        <v>2.8461221918200341E-7</v>
      </c>
      <c r="AW2763" s="13">
        <f t="shared" si="3956"/>
        <v>1.0589528556311092E-10</v>
      </c>
      <c r="AX2763" s="13">
        <f t="shared" si="3957"/>
        <v>2.4983126469855161E-7</v>
      </c>
      <c r="AY2763" s="13">
        <f t="shared" si="3958"/>
        <v>2.0499369757352495E-7</v>
      </c>
      <c r="AZ2763" s="13">
        <f t="shared" si="3959"/>
        <v>8.4101595722157481E-8</v>
      </c>
      <c r="BA2763" s="13">
        <f t="shared" si="3960"/>
        <v>2.3002588166485214E-8</v>
      </c>
      <c r="BB2763" s="13">
        <f t="shared" si="3961"/>
        <v>4.718570359576927E-9</v>
      </c>
      <c r="BC2763" s="13">
        <f t="shared" si="3962"/>
        <v>7.7434438514942183E-10</v>
      </c>
      <c r="BD2763" s="13">
        <f t="shared" si="3963"/>
        <v>1.4021792054103846E-4</v>
      </c>
      <c r="BE2763" s="13">
        <f t="shared" si="3964"/>
        <v>4.0059401407205053E-5</v>
      </c>
      <c r="BF2763" s="13">
        <f t="shared" si="3965"/>
        <v>5.7223628581551682E-6</v>
      </c>
      <c r="BG2763" s="13">
        <f t="shared" si="3966"/>
        <v>5.4494801103883059E-7</v>
      </c>
      <c r="BH2763" s="13">
        <f t="shared" si="3967"/>
        <v>3.8922077570450985E-8</v>
      </c>
      <c r="BI2763" s="13">
        <f t="shared" si="3968"/>
        <v>2.2239598518945801E-9</v>
      </c>
      <c r="BJ2763" s="14">
        <f t="shared" si="3969"/>
        <v>0.12207949592596161</v>
      </c>
      <c r="BK2763" s="14">
        <f t="shared" si="3970"/>
        <v>0.41301883417679008</v>
      </c>
      <c r="BL2763" s="14">
        <f t="shared" si="3971"/>
        <v>0.4344193580292649</v>
      </c>
      <c r="BM2763" s="14">
        <f t="shared" si="3972"/>
        <v>0.10081566520821895</v>
      </c>
      <c r="BN2763" s="14">
        <f t="shared" si="3973"/>
        <v>0.89915997358668986</v>
      </c>
    </row>
    <row r="2764" spans="1:66" x14ac:dyDescent="0.25">
      <c r="A2764" t="s">
        <v>342</v>
      </c>
      <c r="B2764" t="s">
        <v>188</v>
      </c>
      <c r="C2764" t="s">
        <v>194</v>
      </c>
      <c r="D2764" s="7" t="s">
        <v>509</v>
      </c>
      <c r="E2764" s="10">
        <f>VLOOKUP(A2764,home!$A$2:$E$404,3,FALSE)</f>
        <v>1.1667000000000001</v>
      </c>
      <c r="F2764" s="10">
        <f>VLOOKUP(B2764,home!$B$2:$E$404,3,FALSE)</f>
        <v>0.28570000000000001</v>
      </c>
      <c r="G2764" s="10">
        <f>VLOOKUP(C2764,away!$B$2:$E$404,4,FALSE)</f>
        <v>1.2</v>
      </c>
      <c r="H2764" s="10">
        <f>VLOOKUP(A2764,away!$A$2:$E$404,3,FALSE)</f>
        <v>1.0832999999999999</v>
      </c>
      <c r="I2764" s="10">
        <f>VLOOKUP(C2764,away!$B$2:$E$404,3,FALSE)</f>
        <v>0.55389999999999995</v>
      </c>
      <c r="J2764" s="10">
        <f>VLOOKUP(B2764,home!$B$2:$E$404,4,FALSE)</f>
        <v>0.92310000000000003</v>
      </c>
      <c r="K2764" s="12">
        <f t="shared" si="3918"/>
        <v>0.39999142800000004</v>
      </c>
      <c r="L2764" s="12">
        <f t="shared" si="3919"/>
        <v>0.55389680399699992</v>
      </c>
      <c r="M2764" s="13">
        <f t="shared" si="3920"/>
        <v>0.38524020428992667</v>
      </c>
      <c r="N2764" s="13">
        <f t="shared" si="3921"/>
        <v>0.15409277943693953</v>
      </c>
      <c r="O2764" s="13">
        <f t="shared" si="3922"/>
        <v>0.21338331792734172</v>
      </c>
      <c r="P2764" s="13">
        <f t="shared" si="3923"/>
        <v>8.535149804913543E-2</v>
      </c>
      <c r="Q2764" s="13">
        <f t="shared" si="3924"/>
        <v>3.0817895445735231E-2</v>
      </c>
      <c r="R2764" s="13">
        <f t="shared" si="3925"/>
        <v>5.9096168913115144E-2</v>
      </c>
      <c r="S2764" s="13">
        <f t="shared" si="3926"/>
        <v>4.7274908862764108E-3</v>
      </c>
      <c r="T2764" s="13">
        <f t="shared" si="3927"/>
        <v>1.7069933793306444E-2</v>
      </c>
      <c r="U2764" s="13">
        <f t="shared" si="3928"/>
        <v>2.3637960992886137E-2</v>
      </c>
      <c r="V2764" s="13">
        <f t="shared" si="3929"/>
        <v>1.1637715455450666E-4</v>
      </c>
      <c r="W2764" s="13">
        <f t="shared" si="3930"/>
        <v>4.1089646690981108E-3</v>
      </c>
      <c r="X2764" s="13">
        <f t="shared" si="3931"/>
        <v>2.275942397950034E-3</v>
      </c>
      <c r="Y2764" s="13">
        <f t="shared" si="3932"/>
        <v>6.3031861015289581E-4</v>
      </c>
      <c r="Z2764" s="13">
        <f t="shared" si="3933"/>
        <v>1.0911059696480447E-2</v>
      </c>
      <c r="AA2764" s="13">
        <f t="shared" si="3934"/>
        <v>4.364330348988461E-3</v>
      </c>
      <c r="AB2764" s="13">
        <f t="shared" si="3935"/>
        <v>8.7284736427781619E-4</v>
      </c>
      <c r="AC2764" s="13">
        <f t="shared" si="3936"/>
        <v>1.611488814204781E-6</v>
      </c>
      <c r="AD2764" s="13">
        <f t="shared" si="3937"/>
        <v>4.1088766139852522E-4</v>
      </c>
      <c r="AE2764" s="13">
        <f t="shared" si="3938"/>
        <v>2.275893624504446E-4</v>
      </c>
      <c r="AF2764" s="13">
        <f t="shared" si="3939"/>
        <v>6.3030510242508019E-5</v>
      </c>
      <c r="AG2764" s="13">
        <f t="shared" si="3940"/>
        <v>1.1637466059208454E-5</v>
      </c>
      <c r="AH2764" s="13">
        <f t="shared" si="3941"/>
        <v>1.5109002735252488E-3</v>
      </c>
      <c r="AI2764" s="13">
        <f t="shared" si="3942"/>
        <v>6.043471579729549E-4</v>
      </c>
      <c r="AJ2764" s="13">
        <f t="shared" si="3943"/>
        <v>1.2086684136267189E-4</v>
      </c>
      <c r="AK2764" s="13">
        <f t="shared" si="3944"/>
        <v>1.6115233491501535E-5</v>
      </c>
      <c r="AL2764" s="13">
        <f t="shared" si="3945"/>
        <v>1.4281270007664097E-8</v>
      </c>
      <c r="AM2764" s="13">
        <f t="shared" si="3946"/>
        <v>3.2870308486075316E-5</v>
      </c>
      <c r="AN2764" s="13">
        <f t="shared" si="3947"/>
        <v>1.8206758816832582E-5</v>
      </c>
      <c r="AO2764" s="13">
        <f t="shared" si="3948"/>
        <v>5.0423327598938823E-6</v>
      </c>
      <c r="AP2764" s="13">
        <f t="shared" si="3949"/>
        <v>9.309773334648645E-7</v>
      </c>
      <c r="AQ2764" s="13">
        <f t="shared" si="3950"/>
        <v>1.2891634239995941E-7</v>
      </c>
      <c r="AR2764" s="13">
        <f t="shared" si="3951"/>
        <v>1.6737656653276575E-4</v>
      </c>
      <c r="AS2764" s="13">
        <f t="shared" si="3952"/>
        <v>6.6949191861177985E-5</v>
      </c>
      <c r="AT2764" s="13">
        <f t="shared" si="3953"/>
        <v>1.3389551427999278E-5</v>
      </c>
      <c r="AU2764" s="13">
        <f t="shared" si="3954"/>
        <v>1.7852352653216235E-6</v>
      </c>
      <c r="AV2764" s="13">
        <f t="shared" si="3955"/>
        <v>1.7851970077298875E-7</v>
      </c>
      <c r="AW2764" s="13">
        <f t="shared" si="3956"/>
        <v>8.7890892171853639E-11</v>
      </c>
      <c r="AX2764" s="13">
        <f t="shared" si="3957"/>
        <v>2.1913069383576301E-6</v>
      </c>
      <c r="AY2764" s="13">
        <f t="shared" si="3958"/>
        <v>1.2137579097327422E-6</v>
      </c>
      <c r="AZ2764" s="13">
        <f t="shared" si="3959"/>
        <v>3.3614831351352243E-7</v>
      </c>
      <c r="BA2764" s="13">
        <f t="shared" si="3960"/>
        <v>6.2063825508040534E-8</v>
      </c>
      <c r="BB2764" s="13">
        <f t="shared" si="3961"/>
        <v>8.5942386481827833E-9</v>
      </c>
      <c r="BC2764" s="13">
        <f t="shared" si="3962"/>
        <v>9.5206426400318863E-10</v>
      </c>
      <c r="BD2764" s="13">
        <f t="shared" si="3963"/>
        <v>1.5451557544415016E-5</v>
      </c>
      <c r="BE2764" s="13">
        <f t="shared" si="3964"/>
        <v>6.1804905670147372E-6</v>
      </c>
      <c r="BF2764" s="13">
        <f t="shared" si="3965"/>
        <v>1.236071623820377E-6</v>
      </c>
      <c r="BG2764" s="13">
        <f t="shared" si="3966"/>
        <v>1.6480601797406381E-7</v>
      </c>
      <c r="BH2764" s="13">
        <f t="shared" si="3967"/>
        <v>1.6480248618109861E-8</v>
      </c>
      <c r="BI2764" s="13">
        <f t="shared" si="3968"/>
        <v>1.3183916357105583E-9</v>
      </c>
      <c r="BJ2764" s="14">
        <f t="shared" si="3969"/>
        <v>0.20976997147036161</v>
      </c>
      <c r="BK2764" s="14">
        <f t="shared" si="3970"/>
        <v>0.47543840990788694</v>
      </c>
      <c r="BL2764" s="14">
        <f t="shared" si="3971"/>
        <v>0.30387958484214322</v>
      </c>
      <c r="BM2764" s="14">
        <f t="shared" si="3972"/>
        <v>7.2015948184659687E-2</v>
      </c>
      <c r="BN2764" s="14">
        <f t="shared" si="3973"/>
        <v>0.92798186406219374</v>
      </c>
    </row>
    <row r="2765" spans="1:66" x14ac:dyDescent="0.25">
      <c r="A2765" t="s">
        <v>343</v>
      </c>
      <c r="B2765" t="s">
        <v>206</v>
      </c>
      <c r="C2765" t="s">
        <v>199</v>
      </c>
      <c r="D2765" s="7" t="s">
        <v>509</v>
      </c>
      <c r="E2765" s="10">
        <f>VLOOKUP(A2765,home!$A$2:$E$404,3,FALSE)</f>
        <v>1.3976999999999999</v>
      </c>
      <c r="F2765" s="10">
        <f>VLOOKUP(B2765,home!$B$2:$E$404,3,FALSE)</f>
        <v>0.97909999999999997</v>
      </c>
      <c r="G2765" s="10">
        <f>VLOOKUP(C2765,away!$B$2:$E$404,4,FALSE)</f>
        <v>0.86609999999999998</v>
      </c>
      <c r="H2765" s="10">
        <f>VLOOKUP(A2765,away!$A$2:$E$404,3,FALSE)</f>
        <v>1.0585</v>
      </c>
      <c r="I2765" s="10">
        <f>VLOOKUP(C2765,away!$B$2:$E$404,3,FALSE)</f>
        <v>1.3425</v>
      </c>
      <c r="J2765" s="10">
        <f>VLOOKUP(B2765,home!$B$2:$E$404,4,FALSE)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343</v>
      </c>
      <c r="B2766" t="s">
        <v>202</v>
      </c>
      <c r="C2766" t="s">
        <v>209</v>
      </c>
      <c r="D2766" s="7" t="s">
        <v>509</v>
      </c>
      <c r="E2766" s="10">
        <f>VLOOKUP(A2766,home!$A$2:$E$404,3,FALSE)</f>
        <v>1.3976999999999999</v>
      </c>
      <c r="F2766" s="10">
        <f>VLOOKUP(B2766,home!$B$2:$E$404,3,FALSE)</f>
        <v>1.2358</v>
      </c>
      <c r="G2766" s="10">
        <f>VLOOKUP(C2766,away!$B$2:$E$404,4,FALSE)</f>
        <v>0.98799999999999999</v>
      </c>
      <c r="H2766" s="10">
        <f>VLOOKUP(A2766,away!$A$2:$E$404,3,FALSE)</f>
        <v>1.0585</v>
      </c>
      <c r="I2766" s="10">
        <f>VLOOKUP(C2766,away!$B$2:$E$404,3,FALSE)</f>
        <v>1.2146999999999999</v>
      </c>
      <c r="J2766" s="10">
        <f>VLOOKUP(B2766,home!$B$2:$E$404,4,FALSE)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343</v>
      </c>
      <c r="B2767" t="s">
        <v>203</v>
      </c>
      <c r="C2767" t="s">
        <v>211</v>
      </c>
      <c r="D2767" s="7" t="s">
        <v>509</v>
      </c>
      <c r="E2767" s="10">
        <f>VLOOKUP(A2767,home!$A$2:$E$404,3,FALSE)</f>
        <v>1.3976999999999999</v>
      </c>
      <c r="F2767" s="10">
        <f>VLOOKUP(B2767,home!$B$2:$E$404,3,FALSE)</f>
        <v>0.82279999999999998</v>
      </c>
      <c r="G2767" s="10">
        <f>VLOOKUP(C2767,away!$B$2:$E$404,4,FALSE)</f>
        <v>0.85860000000000003</v>
      </c>
      <c r="H2767" s="10">
        <f>VLOOKUP(A2767,away!$A$2:$E$404,3,FALSE)</f>
        <v>1.0585</v>
      </c>
      <c r="I2767" s="10">
        <f>VLOOKUP(C2767,away!$B$2:$E$404,3,FALSE)</f>
        <v>0.70850000000000002</v>
      </c>
      <c r="J2767" s="10">
        <f>VLOOKUP(B2767,home!$B$2:$E$404,4,FALSE)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343</v>
      </c>
      <c r="B2768" t="s">
        <v>214</v>
      </c>
      <c r="C2768" t="s">
        <v>205</v>
      </c>
      <c r="D2768" s="7" t="s">
        <v>509</v>
      </c>
      <c r="E2768" s="10">
        <f>VLOOKUP(A2768,home!$A$2:$E$404,3,FALSE)</f>
        <v>1.3976999999999999</v>
      </c>
      <c r="F2768" s="10">
        <f>VLOOKUP(B2768,home!$B$2:$E$404,3,FALSE)</f>
        <v>1.0731999999999999</v>
      </c>
      <c r="G2768" s="10">
        <f>VLOOKUP(C2768,away!$B$2:$E$404,4,FALSE)</f>
        <v>1.4309000000000001</v>
      </c>
      <c r="H2768" s="10">
        <f>VLOOKUP(A2768,away!$A$2:$E$404,3,FALSE)</f>
        <v>1.0585</v>
      </c>
      <c r="I2768" s="10">
        <f>VLOOKUP(C2768,away!$B$2:$E$404,3,FALSE)</f>
        <v>1.1114999999999999</v>
      </c>
      <c r="J2768" s="10">
        <f>VLOOKUP(B2768,home!$B$2:$E$404,4,FALSE)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345</v>
      </c>
      <c r="B2769" t="s">
        <v>244</v>
      </c>
      <c r="C2769" t="s">
        <v>321</v>
      </c>
      <c r="D2769" s="7" t="s">
        <v>509</v>
      </c>
      <c r="E2769" s="10">
        <f>VLOOKUP(A2769,home!$A$2:$E$404,3,FALSE)</f>
        <v>1.5690999999999999</v>
      </c>
      <c r="F2769" s="10">
        <f>VLOOKUP(B2769,home!$B$2:$E$404,3,FALSE)</f>
        <v>0.9849</v>
      </c>
      <c r="G2769" s="10">
        <f>VLOOKUP(C2769,away!$B$2:$E$404,4,FALSE)</f>
        <v>1.1472</v>
      </c>
      <c r="H2769" s="10">
        <f>VLOOKUP(A2769,away!$A$2:$E$404,3,FALSE)</f>
        <v>1.1701999999999999</v>
      </c>
      <c r="I2769" s="10">
        <f>VLOOKUP(C2769,away!$B$2:$E$404,3,FALSE)</f>
        <v>0.85460000000000003</v>
      </c>
      <c r="J2769" s="10">
        <f>VLOOKUP(B2769,home!$B$2:$E$404,4,FALSE)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345</v>
      </c>
      <c r="B2770" t="s">
        <v>232</v>
      </c>
      <c r="C2770" t="s">
        <v>231</v>
      </c>
      <c r="D2770" s="7" t="s">
        <v>509</v>
      </c>
      <c r="E2770" s="10">
        <f>VLOOKUP(A2770,home!$A$2:$E$404,3,FALSE)</f>
        <v>1.5690999999999999</v>
      </c>
      <c r="F2770" s="10">
        <f>VLOOKUP(B2770,home!$B$2:$E$404,3,FALSE)</f>
        <v>0.92700000000000005</v>
      </c>
      <c r="G2770" s="10">
        <f>VLOOKUP(C2770,away!$B$2:$E$404,4,FALSE)</f>
        <v>0.89219999999999999</v>
      </c>
      <c r="H2770" s="10">
        <f>VLOOKUP(A2770,away!$A$2:$E$404,3,FALSE)</f>
        <v>1.1701999999999999</v>
      </c>
      <c r="I2770" s="10">
        <f>VLOOKUP(C2770,away!$B$2:$E$404,3,FALSE)</f>
        <v>1.0255000000000001</v>
      </c>
      <c r="J2770" s="10">
        <f>VLOOKUP(B2770,home!$B$2:$E$404,4,FALSE)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345</v>
      </c>
      <c r="B2771" t="s">
        <v>234</v>
      </c>
      <c r="C2771" t="s">
        <v>239</v>
      </c>
      <c r="D2771" s="7" t="s">
        <v>509</v>
      </c>
      <c r="E2771" s="10">
        <f>VLOOKUP(A2771,home!$A$2:$E$404,3,FALSE)</f>
        <v>1.5690999999999999</v>
      </c>
      <c r="F2771" s="10">
        <f>VLOOKUP(B2771,home!$B$2:$E$404,3,FALSE)</f>
        <v>1.6222000000000001</v>
      </c>
      <c r="G2771" s="10">
        <f>VLOOKUP(C2771,away!$B$2:$E$404,4,FALSE)</f>
        <v>0.81110000000000004</v>
      </c>
      <c r="H2771" s="10">
        <f>VLOOKUP(A2771,away!$A$2:$E$404,3,FALSE)</f>
        <v>1.1701999999999999</v>
      </c>
      <c r="I2771" s="10">
        <f>VLOOKUP(C2771,away!$B$2:$E$404,3,FALSE)</f>
        <v>1.2430000000000001</v>
      </c>
      <c r="J2771" s="10">
        <f>VLOOKUP(B2771,home!$B$2:$E$404,4,FALSE)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346</v>
      </c>
      <c r="B2772" t="s">
        <v>254</v>
      </c>
      <c r="C2772" t="s">
        <v>248</v>
      </c>
      <c r="D2772" s="7" t="s">
        <v>509</v>
      </c>
      <c r="E2772" s="10">
        <f>VLOOKUP(A2772,home!$A$2:$E$404,3,FALSE)</f>
        <v>1.254</v>
      </c>
      <c r="F2772" s="10">
        <f>VLOOKUP(B2772,home!$B$2:$E$404,3,FALSE)</f>
        <v>0.58479999999999999</v>
      </c>
      <c r="G2772" s="10">
        <f>VLOOKUP(C2772,away!$B$2:$E$404,4,FALSE)</f>
        <v>0.47849999999999998</v>
      </c>
      <c r="H2772" s="10">
        <f>VLOOKUP(A2772,away!$A$2:$E$404,3,FALSE)</f>
        <v>0.9476</v>
      </c>
      <c r="I2772" s="10">
        <f>VLOOKUP(C2772,away!$B$2:$E$404,3,FALSE)</f>
        <v>0.84419999999999995</v>
      </c>
      <c r="J2772" s="10">
        <f>VLOOKUP(B2772,home!$B$2:$E$404,4,FALSE)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346</v>
      </c>
      <c r="B2773" t="s">
        <v>247</v>
      </c>
      <c r="C2773" t="s">
        <v>249</v>
      </c>
      <c r="D2773" s="7" t="s">
        <v>509</v>
      </c>
      <c r="E2773" s="10">
        <f>VLOOKUP(A2773,home!$A$2:$E$404,3,FALSE)</f>
        <v>1.254</v>
      </c>
      <c r="F2773" s="10">
        <f>VLOOKUP(B2773,home!$B$2:$E$404,3,FALSE)</f>
        <v>1.4454</v>
      </c>
      <c r="G2773" s="10">
        <f>VLOOKUP(C2773,away!$B$2:$E$404,4,FALSE)</f>
        <v>2.0434999999999999</v>
      </c>
      <c r="H2773" s="10">
        <f>VLOOKUP(A2773,away!$A$2:$E$404,3,FALSE)</f>
        <v>0.9476</v>
      </c>
      <c r="I2773" s="10">
        <f>VLOOKUP(C2773,away!$B$2:$E$404,3,FALSE)</f>
        <v>0.52759999999999996</v>
      </c>
      <c r="J2773" s="10">
        <f>VLOOKUP(B2773,home!$B$2:$E$404,4,FALSE)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346</v>
      </c>
      <c r="B2774" t="s">
        <v>252</v>
      </c>
      <c r="C2774" t="s">
        <v>253</v>
      </c>
      <c r="D2774" s="7" t="s">
        <v>509</v>
      </c>
      <c r="E2774" s="10">
        <f>VLOOKUP(A2774,home!$A$2:$E$404,3,FALSE)</f>
        <v>1.254</v>
      </c>
      <c r="F2774" s="10">
        <f>VLOOKUP(B2774,home!$B$2:$E$404,3,FALSE)</f>
        <v>1.9936</v>
      </c>
      <c r="G2774" s="10">
        <f>VLOOKUP(C2774,away!$B$2:$E$404,4,FALSE)</f>
        <v>0.94699999999999995</v>
      </c>
      <c r="H2774" s="10">
        <f>VLOOKUP(A2774,away!$A$2:$E$404,3,FALSE)</f>
        <v>0.9476</v>
      </c>
      <c r="I2774" s="10">
        <f>VLOOKUP(C2774,away!$B$2:$E$404,3,FALSE)</f>
        <v>0.72550000000000003</v>
      </c>
      <c r="J2774" s="10">
        <f>VLOOKUP(B2774,home!$B$2:$E$404,4,FALSE)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347</v>
      </c>
      <c r="B2775" t="s">
        <v>500</v>
      </c>
      <c r="C2775" t="s">
        <v>260</v>
      </c>
      <c r="D2775" s="7" t="s">
        <v>509</v>
      </c>
      <c r="E2775" s="10">
        <f>VLOOKUP(A2775,home!$A$2:$E$404,3,FALSE)</f>
        <v>1.5417000000000001</v>
      </c>
      <c r="F2775" s="10">
        <f>VLOOKUP(B2775,home!$B$2:$E$404,3,FALSE)</f>
        <v>1.0089999999999999</v>
      </c>
      <c r="G2775" s="10">
        <f>VLOOKUP(C2775,away!$B$2:$E$404,4,FALSE)</f>
        <v>1.7297</v>
      </c>
      <c r="H2775" s="10">
        <f>VLOOKUP(A2775,away!$A$2:$E$404,3,FALSE)</f>
        <v>1.125</v>
      </c>
      <c r="I2775" s="10">
        <f>VLOOKUP(C2775,away!$B$2:$E$404,3,FALSE)</f>
        <v>0.98770000000000002</v>
      </c>
      <c r="J2775" s="10">
        <f>VLOOKUP(B2775,home!$B$2:$E$404,4,FALSE)</f>
        <v>0.69140000000000001</v>
      </c>
      <c r="K2775" s="12">
        <f t="shared" si="3974"/>
        <v>2.6906785964099997</v>
      </c>
      <c r="L2775" s="12">
        <f t="shared" si="3975"/>
        <v>0.76825775250000006</v>
      </c>
      <c r="M2775" s="13">
        <f t="shared" si="3976"/>
        <v>3.1463210104390106E-2</v>
      </c>
      <c r="N2775" s="13">
        <f t="shared" si="3977"/>
        <v>8.4657386002233284E-2</v>
      </c>
      <c r="O2775" s="13">
        <f t="shared" si="3978"/>
        <v>2.4171855081234032E-2</v>
      </c>
      <c r="P2775" s="13">
        <f t="shared" si="3979"/>
        <v>6.50386931026007E-2</v>
      </c>
      <c r="Q2775" s="13">
        <f t="shared" si="3980"/>
        <v>0.11389290827211433</v>
      </c>
      <c r="R2775" s="13">
        <f t="shared" si="3981"/>
        <v>9.285107529232282E-3</v>
      </c>
      <c r="S2775" s="13">
        <f t="shared" si="3982"/>
        <v>3.361093469531308E-2</v>
      </c>
      <c r="T2775" s="13">
        <f t="shared" si="3983"/>
        <v>8.7499109734823222E-2</v>
      </c>
      <c r="U2775" s="13">
        <f t="shared" si="3984"/>
        <v>2.4983240094270633E-2</v>
      </c>
      <c r="V2775" s="13">
        <f t="shared" si="3985"/>
        <v>7.7198143457325816E-3</v>
      </c>
      <c r="W2775" s="13">
        <f t="shared" si="3986"/>
        <v>0.10214973685688847</v>
      </c>
      <c r="X2775" s="13">
        <f t="shared" si="3987"/>
        <v>7.8477327256139554E-2</v>
      </c>
      <c r="Y2775" s="13">
        <f t="shared" si="3988"/>
        <v>3.0145407530004383E-2</v>
      </c>
      <c r="Z2775" s="13">
        <f t="shared" si="3989"/>
        <v>2.3777852807096073E-3</v>
      </c>
      <c r="AA2775" s="13">
        <f t="shared" si="3990"/>
        <v>6.3978559616640826E-3</v>
      </c>
      <c r="AB2775" s="13">
        <f t="shared" si="3991"/>
        <v>8.6072870494818335E-3</v>
      </c>
      <c r="AC2775" s="13">
        <f t="shared" si="3992"/>
        <v>9.9736850271974235E-4</v>
      </c>
      <c r="AD2775" s="13">
        <f t="shared" si="3993"/>
        <v>6.8713027647435879E-2</v>
      </c>
      <c r="AE2775" s="13">
        <f t="shared" si="3994"/>
        <v>5.2789316187889443E-2</v>
      </c>
      <c r="AF2775" s="13">
        <f t="shared" si="3995"/>
        <v>2.0277900705259908E-2</v>
      </c>
      <c r="AG2775" s="13">
        <f t="shared" si="3996"/>
        <v>5.1928848070803809E-3</v>
      </c>
      <c r="AH2775" s="13">
        <f t="shared" si="3997"/>
        <v>4.5668799392138606E-4</v>
      </c>
      <c r="AI2775" s="13">
        <f t="shared" si="3998"/>
        <v>1.2288006104816934E-3</v>
      </c>
      <c r="AJ2775" s="13">
        <f t="shared" si="3999"/>
        <v>1.6531537509393173E-3</v>
      </c>
      <c r="AK2775" s="13">
        <f t="shared" si="4000"/>
        <v>1.4827018047424427E-3</v>
      </c>
      <c r="AL2775" s="13">
        <f t="shared" si="4001"/>
        <v>8.2467801274401642E-5</v>
      </c>
      <c r="AM2775" s="13">
        <f t="shared" si="4002"/>
        <v>3.6976934557096851E-2</v>
      </c>
      <c r="AN2775" s="13">
        <f t="shared" si="4003"/>
        <v>2.8407816637174812E-2</v>
      </c>
      <c r="AO2775" s="13">
        <f t="shared" si="4004"/>
        <v>1.0912262681554014E-2</v>
      </c>
      <c r="AP2775" s="13">
        <f t="shared" si="4005"/>
        <v>2.7944768008067705E-3</v>
      </c>
      <c r="AQ2775" s="13">
        <f t="shared" si="4006"/>
        <v>5.3671961660029985E-4</v>
      </c>
      <c r="AR2775" s="13">
        <f t="shared" si="4007"/>
        <v>7.0170818360755572E-5</v>
      </c>
      <c r="AS2775" s="13">
        <f t="shared" si="4008"/>
        <v>1.8880711905585882E-4</v>
      </c>
      <c r="AT2775" s="13">
        <f t="shared" si="4009"/>
        <v>2.5400963704671705E-4</v>
      </c>
      <c r="AU2775" s="13">
        <f t="shared" si="4010"/>
        <v>2.2781943122782467E-4</v>
      </c>
      <c r="AV2775" s="13">
        <f t="shared" si="4011"/>
        <v>1.5324721686275192E-4</v>
      </c>
      <c r="AW2775" s="13">
        <f t="shared" si="4012"/>
        <v>4.7353348033186779E-6</v>
      </c>
      <c r="AX2775" s="13">
        <f t="shared" si="4013"/>
        <v>1.6582174395605623E-2</v>
      </c>
      <c r="AY2775" s="13">
        <f t="shared" si="4014"/>
        <v>1.273938403273102E-2</v>
      </c>
      <c r="AZ2775" s="13">
        <f t="shared" si="4015"/>
        <v>4.8935652726101609E-3</v>
      </c>
      <c r="BA2775" s="13">
        <f t="shared" si="4016"/>
        <v>1.2531731526825107E-3</v>
      </c>
      <c r="BB2775" s="13">
        <f t="shared" si="4017"/>
        <v>2.4068999744330122E-4</v>
      </c>
      <c r="BC2775" s="13">
        <f t="shared" si="4018"/>
        <v>3.6982391297004285E-5</v>
      </c>
      <c r="BD2775" s="13">
        <f t="shared" si="4019"/>
        <v>8.9848792008199669E-6</v>
      </c>
      <c r="BE2775" s="13">
        <f t="shared" si="4020"/>
        <v>2.4175422156975665E-5</v>
      </c>
      <c r="BF2775" s="13">
        <f t="shared" si="4021"/>
        <v>3.2524145478475257E-5</v>
      </c>
      <c r="BG2775" s="13">
        <f t="shared" si="4022"/>
        <v>2.917067403515281E-5</v>
      </c>
      <c r="BH2775" s="13">
        <f t="shared" si="4023"/>
        <v>1.9622227067309646E-5</v>
      </c>
      <c r="BI2775" s="13">
        <f t="shared" si="4024"/>
        <v>1.0559421276781405E-5</v>
      </c>
      <c r="BJ2775" s="14">
        <f t="shared" si="4025"/>
        <v>0.75916918453547122</v>
      </c>
      <c r="BK2775" s="14">
        <f t="shared" si="4026"/>
        <v>0.15165187258476165</v>
      </c>
      <c r="BL2775" s="14">
        <f t="shared" si="4027"/>
        <v>7.9285780867737118E-2</v>
      </c>
      <c r="BM2775" s="14">
        <f t="shared" si="4028"/>
        <v>0.65124081447894711</v>
      </c>
      <c r="BN2775" s="14">
        <f t="shared" si="4029"/>
        <v>0.32850916009180475</v>
      </c>
    </row>
    <row r="2776" spans="1:66" x14ac:dyDescent="0.25">
      <c r="A2776" t="s">
        <v>347</v>
      </c>
      <c r="B2776" t="s">
        <v>266</v>
      </c>
      <c r="C2776" t="s">
        <v>264</v>
      </c>
      <c r="D2776" s="7" t="s">
        <v>509</v>
      </c>
      <c r="E2776" s="10">
        <f>VLOOKUP(A2776,home!$A$2:$E$404,3,FALSE)</f>
        <v>1.5417000000000001</v>
      </c>
      <c r="F2776" s="10">
        <f>VLOOKUP(B2776,home!$B$2:$E$404,3,FALSE)</f>
        <v>1.0089999999999999</v>
      </c>
      <c r="G2776" s="10">
        <f>VLOOKUP(C2776,away!$B$2:$E$404,4,FALSE)</f>
        <v>1.4414</v>
      </c>
      <c r="H2776" s="10">
        <f>VLOOKUP(A2776,away!$A$2:$E$404,3,FALSE)</f>
        <v>1.125</v>
      </c>
      <c r="I2776" s="10">
        <f>VLOOKUP(C2776,away!$B$2:$E$404,3,FALSE)</f>
        <v>0.59260000000000002</v>
      </c>
      <c r="J2776" s="10">
        <f>VLOOKUP(B2776,home!$B$2:$E$404,4,FALSE)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347</v>
      </c>
      <c r="B2777" t="s">
        <v>262</v>
      </c>
      <c r="C2777" t="s">
        <v>269</v>
      </c>
      <c r="D2777" s="7" t="s">
        <v>509</v>
      </c>
      <c r="E2777" s="10">
        <f>VLOOKUP(A2777,home!$A$2:$E$404,3,FALSE)</f>
        <v>1.5417000000000001</v>
      </c>
      <c r="F2777" s="10">
        <f>VLOOKUP(B2777,home!$B$2:$E$404,3,FALSE)</f>
        <v>1.2323999999999999</v>
      </c>
      <c r="G2777" s="10">
        <f>VLOOKUP(C2777,away!$B$2:$E$404,4,FALSE)</f>
        <v>1.1531</v>
      </c>
      <c r="H2777" s="10">
        <f>VLOOKUP(A2777,away!$A$2:$E$404,3,FALSE)</f>
        <v>1.125</v>
      </c>
      <c r="I2777" s="10">
        <f>VLOOKUP(C2777,away!$B$2:$E$404,3,FALSE)</f>
        <v>0.59260000000000002</v>
      </c>
      <c r="J2777" s="10">
        <f>VLOOKUP(B2777,home!$B$2:$E$404,4,FALSE)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356</v>
      </c>
      <c r="B2778" t="s">
        <v>331</v>
      </c>
      <c r="C2778" t="s">
        <v>334</v>
      </c>
      <c r="D2778" s="7" t="s">
        <v>509</v>
      </c>
      <c r="E2778" s="10">
        <f>VLOOKUP(A2778,home!$A$2:$E$404,3,FALSE)</f>
        <v>1.6769000000000001</v>
      </c>
      <c r="F2778" s="10">
        <f>VLOOKUP(B2778,home!$B$2:$E$404,3,FALSE)</f>
        <v>0.77980000000000005</v>
      </c>
      <c r="G2778" s="10">
        <f>VLOOKUP(C2778,away!$B$2:$E$404,4,FALSE)</f>
        <v>0.77980000000000005</v>
      </c>
      <c r="H2778" s="10">
        <f>VLOOKUP(A2778,away!$A$2:$E$404,3,FALSE)</f>
        <v>1.5230999999999999</v>
      </c>
      <c r="I2778" s="10">
        <f>VLOOKUP(C2778,away!$B$2:$E$404,3,FALSE)</f>
        <v>1.2625999999999999</v>
      </c>
      <c r="J2778" s="10">
        <f>VLOOKUP(B2778,home!$B$2:$E$404,4,FALSE)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356</v>
      </c>
      <c r="B2779" t="s">
        <v>333</v>
      </c>
      <c r="C2779" t="s">
        <v>336</v>
      </c>
      <c r="D2779" s="7" t="s">
        <v>509</v>
      </c>
      <c r="E2779" s="10">
        <f>VLOOKUP(A2779,home!$A$2:$E$404,3,FALSE)</f>
        <v>1.6769000000000001</v>
      </c>
      <c r="F2779" s="10">
        <f>VLOOKUP(B2779,home!$B$2:$E$404,3,FALSE)</f>
        <v>1.0550999999999999</v>
      </c>
      <c r="G2779" s="10">
        <f>VLOOKUP(C2779,away!$B$2:$E$404,4,FALSE)</f>
        <v>1.1074999999999999</v>
      </c>
      <c r="H2779" s="10">
        <f>VLOOKUP(A2779,away!$A$2:$E$404,3,FALSE)</f>
        <v>1.5230999999999999</v>
      </c>
      <c r="I2779" s="10">
        <f>VLOOKUP(C2779,away!$B$2:$E$404,3,FALSE)</f>
        <v>0.93789999999999996</v>
      </c>
      <c r="J2779" s="10">
        <f>VLOOKUP(B2779,home!$B$2:$E$404,4,FALSE)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356</v>
      </c>
      <c r="B2780" t="s">
        <v>330</v>
      </c>
      <c r="C2780" t="s">
        <v>335</v>
      </c>
      <c r="D2780" s="7" t="s">
        <v>509</v>
      </c>
      <c r="E2780" s="10">
        <f>VLOOKUP(A2780,home!$A$2:$E$404,3,FALSE)</f>
        <v>1.6769000000000001</v>
      </c>
      <c r="F2780" s="10">
        <f>VLOOKUP(B2780,home!$B$2:$E$404,3,FALSE)</f>
        <v>1.0550999999999999</v>
      </c>
      <c r="G2780" s="10">
        <f>VLOOKUP(C2780,away!$B$2:$E$404,4,FALSE)</f>
        <v>1.4679</v>
      </c>
      <c r="H2780" s="10">
        <f>VLOOKUP(A2780,away!$A$2:$E$404,3,FALSE)</f>
        <v>1.5230999999999999</v>
      </c>
      <c r="I2780" s="10">
        <f>VLOOKUP(C2780,away!$B$2:$E$404,3,FALSE)</f>
        <v>0.85860000000000003</v>
      </c>
      <c r="J2780" s="10">
        <f>VLOOKUP(B2780,home!$B$2:$E$404,4,FALSE)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289</v>
      </c>
      <c r="B2781" t="s">
        <v>499</v>
      </c>
      <c r="C2781" t="s">
        <v>302</v>
      </c>
      <c r="D2781" s="7" t="s">
        <v>509</v>
      </c>
      <c r="E2781" s="10">
        <f>VLOOKUP(A2781,home!$A$2:$E$404,3,FALSE)</f>
        <v>1.6667000000000001</v>
      </c>
      <c r="F2781" s="10">
        <f>VLOOKUP(B2781,home!$B$2:$E$404,3,FALSE)</f>
        <v>1</v>
      </c>
      <c r="G2781" s="10">
        <f>VLOOKUP(C2781,away!$B$2:$E$404,4,FALSE)</f>
        <v>0.9</v>
      </c>
      <c r="H2781" s="10">
        <f>VLOOKUP(A2781,away!$A$2:$E$404,3,FALSE)</f>
        <v>0.93330000000000002</v>
      </c>
      <c r="I2781" s="10">
        <f>VLOOKUP(C2781,away!$B$2:$E$404,3,FALSE)</f>
        <v>1.6072</v>
      </c>
      <c r="J2781" s="10">
        <f>VLOOKUP(B2781,home!$B$2:$E$404,4,FALSE)</f>
        <v>0.71430000000000005</v>
      </c>
      <c r="K2781" s="12">
        <f t="shared" si="3974"/>
        <v>1.5000300000000002</v>
      </c>
      <c r="L2781" s="12">
        <f t="shared" si="3975"/>
        <v>1.0714498285680001</v>
      </c>
      <c r="M2781" s="13">
        <f t="shared" si="3976"/>
        <v>7.6422369698315243E-2</v>
      </c>
      <c r="N2781" s="13">
        <f t="shared" si="3977"/>
        <v>0.11463584721856383</v>
      </c>
      <c r="O2781" s="13">
        <f t="shared" si="3978"/>
        <v>8.1882734912020194E-2</v>
      </c>
      <c r="P2781" s="13">
        <f t="shared" si="3979"/>
        <v>0.12282655885007766</v>
      </c>
      <c r="Q2781" s="13">
        <f t="shared" si="3980"/>
        <v>8.5978604951631177E-2</v>
      </c>
      <c r="R2781" s="13">
        <f t="shared" si="3981"/>
        <v>4.3866621142081515E-2</v>
      </c>
      <c r="S2781" s="13">
        <f t="shared" si="3982"/>
        <v>4.9351922802533095E-2</v>
      </c>
      <c r="T2781" s="13">
        <f t="shared" si="3983"/>
        <v>9.2121761535941024E-2</v>
      </c>
      <c r="U2781" s="13">
        <f t="shared" si="3984"/>
        <v>6.5801247711756536E-2</v>
      </c>
      <c r="V2781" s="13">
        <f t="shared" si="3985"/>
        <v>8.8131944647432976E-3</v>
      </c>
      <c r="W2781" s="13">
        <f t="shared" si="3986"/>
        <v>4.2990162261865111E-2</v>
      </c>
      <c r="X2781" s="13">
        <f t="shared" si="3987"/>
        <v>4.6061801985585883E-2</v>
      </c>
      <c r="Y2781" s="13">
        <f t="shared" si="3988"/>
        <v>2.4676454920494577E-2</v>
      </c>
      <c r="Z2781" s="13">
        <f t="shared" si="3989"/>
        <v>1.5666961234180213E-2</v>
      </c>
      <c r="AA2781" s="13">
        <f t="shared" si="3990"/>
        <v>2.3500911860107349E-2</v>
      </c>
      <c r="AB2781" s="13">
        <f t="shared" si="3991"/>
        <v>1.7626036408758417E-2</v>
      </c>
      <c r="AC2781" s="13">
        <f t="shared" si="3992"/>
        <v>8.8528917715308976E-4</v>
      </c>
      <c r="AD2781" s="13">
        <f t="shared" si="3993"/>
        <v>1.6121633274416389E-2</v>
      </c>
      <c r="AE2781" s="13">
        <f t="shared" si="3994"/>
        <v>1.7273521208109602E-2</v>
      </c>
      <c r="AF2781" s="13">
        <f t="shared" si="3995"/>
        <v>9.2538556685973737E-3</v>
      </c>
      <c r="AG2781" s="13">
        <f t="shared" si="3996"/>
        <v>3.3050140232372236E-3</v>
      </c>
      <c r="AH2781" s="13">
        <f t="shared" si="3997"/>
        <v>4.1965907321359725E-3</v>
      </c>
      <c r="AI2781" s="13">
        <f t="shared" si="3998"/>
        <v>6.2950119959259247E-3</v>
      </c>
      <c r="AJ2781" s="13">
        <f t="shared" si="3999"/>
        <v>4.7213534221243834E-3</v>
      </c>
      <c r="AK2781" s="13">
        <f t="shared" si="4000"/>
        <v>2.3607239245964132E-3</v>
      </c>
      <c r="AL2781" s="13">
        <f t="shared" si="4001"/>
        <v>5.6913714477151571E-5</v>
      </c>
      <c r="AM2781" s="13">
        <f t="shared" si="4002"/>
        <v>4.8365867121245619E-3</v>
      </c>
      <c r="AN2781" s="13">
        <f t="shared" si="4003"/>
        <v>5.1821600035601286E-3</v>
      </c>
      <c r="AO2781" s="13">
        <f t="shared" si="4004"/>
        <v>2.776212223713223E-3</v>
      </c>
      <c r="AP2781" s="13">
        <f t="shared" si="4005"/>
        <v>9.9152403705530623E-4</v>
      </c>
      <c r="AQ2781" s="13">
        <f t="shared" si="4006"/>
        <v>2.6559206488098984E-4</v>
      </c>
      <c r="AR2781" s="13">
        <f t="shared" si="4007"/>
        <v>8.9928728410342972E-4</v>
      </c>
      <c r="AS2781" s="13">
        <f t="shared" si="4008"/>
        <v>1.3489579047736679E-3</v>
      </c>
      <c r="AT2781" s="13">
        <f t="shared" si="4009"/>
        <v>1.0117386629488229E-3</v>
      </c>
      <c r="AU2781" s="13">
        <f t="shared" si="4010"/>
        <v>5.0587944886104099E-4</v>
      </c>
      <c r="AV2781" s="13">
        <f t="shared" si="4011"/>
        <v>1.8970858741875689E-4</v>
      </c>
      <c r="AW2781" s="13">
        <f t="shared" si="4012"/>
        <v>2.540892050979355E-6</v>
      </c>
      <c r="AX2781" s="13">
        <f t="shared" si="4013"/>
        <v>1.2091708609647013E-3</v>
      </c>
      <c r="AY2781" s="13">
        <f t="shared" si="4014"/>
        <v>1.2955659116900503E-3</v>
      </c>
      <c r="AZ2781" s="13">
        <f t="shared" si="4015"/>
        <v>6.9406693698942454E-4</v>
      </c>
      <c r="BA2781" s="13">
        <f t="shared" si="4016"/>
        <v>2.4788596688401192E-4</v>
      </c>
      <c r="BB2781" s="13">
        <f t="shared" si="4017"/>
        <v>6.6399344180571873E-5</v>
      </c>
      <c r="BC2781" s="13">
        <f t="shared" si="4018"/>
        <v>1.4228713187860282E-5</v>
      </c>
      <c r="BD2781" s="13">
        <f t="shared" si="4019"/>
        <v>1.6059020106433359E-4</v>
      </c>
      <c r="BE2781" s="13">
        <f t="shared" si="4020"/>
        <v>2.4089011930253232E-4</v>
      </c>
      <c r="BF2781" s="13">
        <f t="shared" si="4021"/>
        <v>1.8067120282868885E-4</v>
      </c>
      <c r="BG2781" s="13">
        <f t="shared" si="4022"/>
        <v>9.0337408126372717E-5</v>
      </c>
      <c r="BH2781" s="13">
        <f t="shared" si="4023"/>
        <v>3.3877205577950728E-5</v>
      </c>
      <c r="BI2781" s="13">
        <f t="shared" si="4024"/>
        <v>1.0163364936618685E-5</v>
      </c>
      <c r="BJ2781" s="14">
        <f t="shared" si="4025"/>
        <v>0.4699980498236731</v>
      </c>
      <c r="BK2781" s="14">
        <f t="shared" si="4026"/>
        <v>0.25965181461898956</v>
      </c>
      <c r="BL2781" s="14">
        <f t="shared" si="4027"/>
        <v>0.25492333349944896</v>
      </c>
      <c r="BM2781" s="14">
        <f t="shared" si="4028"/>
        <v>0.4733343973839631</v>
      </c>
      <c r="BN2781" s="14">
        <f t="shared" si="4029"/>
        <v>0.5256127367726896</v>
      </c>
    </row>
    <row r="2782" spans="1:66" x14ac:dyDescent="0.25">
      <c r="A2782" t="s">
        <v>289</v>
      </c>
      <c r="B2782" t="s">
        <v>291</v>
      </c>
      <c r="C2782" t="s">
        <v>300</v>
      </c>
      <c r="D2782" s="7" t="s">
        <v>509</v>
      </c>
      <c r="E2782" s="10">
        <f>VLOOKUP(A2782,home!$A$2:$E$404,3,FALSE)</f>
        <v>1.6667000000000001</v>
      </c>
      <c r="F2782" s="10">
        <f>VLOOKUP(B2782,home!$B$2:$E$404,3,FALSE)</f>
        <v>2.2000000000000002</v>
      </c>
      <c r="G2782" s="10">
        <f>VLOOKUP(C2782,away!$B$2:$E$404,4,FALSE)</f>
        <v>2.4</v>
      </c>
      <c r="H2782" s="10">
        <f>VLOOKUP(A2782,away!$A$2:$E$404,3,FALSE)</f>
        <v>0.93330000000000002</v>
      </c>
      <c r="I2782" s="10">
        <f>VLOOKUP(C2782,away!$B$2:$E$404,3,FALSE)</f>
        <v>1.0714999999999999</v>
      </c>
      <c r="J2782" s="10">
        <f>VLOOKUP(B2782,home!$B$2:$E$404,4,FALSE)</f>
        <v>0.71430000000000005</v>
      </c>
      <c r="K2782" s="12">
        <f t="shared" si="3974"/>
        <v>8.8001760000000004</v>
      </c>
      <c r="L2782" s="12">
        <f t="shared" si="3975"/>
        <v>0.71432210758500003</v>
      </c>
      <c r="M2782" s="13">
        <f t="shared" si="3976"/>
        <v>7.3774448869629809E-5</v>
      </c>
      <c r="N2782" s="13">
        <f t="shared" si="3977"/>
        <v>6.4922813435574329E-4</v>
      </c>
      <c r="O2782" s="13">
        <f t="shared" si="3978"/>
        <v>5.2698719802475778E-5</v>
      </c>
      <c r="P2782" s="13">
        <f t="shared" si="3979"/>
        <v>4.6375800923647209E-4</v>
      </c>
      <c r="Q2782" s="13">
        <f t="shared" si="3980"/>
        <v>2.8566609232410951E-3</v>
      </c>
      <c r="R2782" s="13">
        <f t="shared" si="3981"/>
        <v>1.8821930298167939E-5</v>
      </c>
      <c r="S2782" s="13">
        <f t="shared" si="3982"/>
        <v>7.2881429284222274E-4</v>
      </c>
      <c r="T2782" s="13">
        <f t="shared" si="3983"/>
        <v>2.040576051345291E-3</v>
      </c>
      <c r="U2782" s="13">
        <f t="shared" si="3984"/>
        <v>1.6563629928361033E-4</v>
      </c>
      <c r="V2782" s="13">
        <f t="shared" si="3985"/>
        <v>5.0904927222293161E-4</v>
      </c>
      <c r="W2782" s="13">
        <f t="shared" si="3986"/>
        <v>8.3797062989480406E-3</v>
      </c>
      <c r="X2782" s="13">
        <f t="shared" si="3987"/>
        <v>5.9858094644078645E-3</v>
      </c>
      <c r="Y2782" s="13">
        <f t="shared" si="3988"/>
        <v>2.137898016109033E-3</v>
      </c>
      <c r="Z2782" s="13">
        <f t="shared" si="3989"/>
        <v>4.4816403064684294E-6</v>
      </c>
      <c r="AA2782" s="13">
        <f t="shared" si="3990"/>
        <v>3.9439223465616115E-5</v>
      </c>
      <c r="AB2782" s="13">
        <f t="shared" si="3991"/>
        <v>1.7353605390037598E-4</v>
      </c>
      <c r="AC2782" s="13">
        <f t="shared" si="3992"/>
        <v>1.9999783182603128E-4</v>
      </c>
      <c r="AD2782" s="13">
        <f t="shared" si="3993"/>
        <v>1.8435722564762853E-2</v>
      </c>
      <c r="AE2782" s="13">
        <f t="shared" si="3994"/>
        <v>1.3169044197313743E-2</v>
      </c>
      <c r="AF2782" s="13">
        <f t="shared" si="3995"/>
        <v>4.7034697029525842E-3</v>
      </c>
      <c r="AG2782" s="13">
        <f t="shared" si="3996"/>
        <v>1.1199307970584278E-3</v>
      </c>
      <c r="AH2782" s="13">
        <f t="shared" si="3997"/>
        <v>8.003336872886035E-7</v>
      </c>
      <c r="AI2782" s="13">
        <f t="shared" si="3998"/>
        <v>7.043077306868673E-6</v>
      </c>
      <c r="AJ2782" s="13">
        <f t="shared" si="3999"/>
        <v>3.0990159941025179E-5</v>
      </c>
      <c r="AK2782" s="13">
        <f t="shared" si="4000"/>
        <v>9.0906287249723722E-5</v>
      </c>
      <c r="AL2782" s="13">
        <f t="shared" si="4001"/>
        <v>5.0288736959949294E-5</v>
      </c>
      <c r="AM2782" s="13">
        <f t="shared" si="4002"/>
        <v>3.24475206514169E-2</v>
      </c>
      <c r="AN2782" s="13">
        <f t="shared" si="4003"/>
        <v>2.3177981337627929E-2</v>
      </c>
      <c r="AO2782" s="13">
        <f t="shared" si="4004"/>
        <v>8.2782722393300902E-3</v>
      </c>
      <c r="AP2782" s="13">
        <f t="shared" si="4005"/>
        <v>1.9711176243868891E-3</v>
      </c>
      <c r="AQ2782" s="13">
        <f t="shared" si="4006"/>
        <v>3.5200322393749527E-4</v>
      </c>
      <c r="AR2782" s="13">
        <f t="shared" si="4007"/>
        <v>1.1433920925505396E-7</v>
      </c>
      <c r="AS2782" s="13">
        <f t="shared" si="4008"/>
        <v>1.0062051651453036E-6</v>
      </c>
      <c r="AT2782" s="13">
        <f t="shared" si="4009"/>
        <v>4.4273912726938714E-6</v>
      </c>
      <c r="AU2782" s="13">
        <f t="shared" si="4010"/>
        <v>1.2987274140190018E-5</v>
      </c>
      <c r="AV2782" s="13">
        <f t="shared" si="4011"/>
        <v>2.8572574548480224E-5</v>
      </c>
      <c r="AW2782" s="13">
        <f t="shared" si="4012"/>
        <v>8.7811961160366873E-6</v>
      </c>
      <c r="AX2782" s="13">
        <f t="shared" si="4013"/>
        <v>4.7590648749350532E-2</v>
      </c>
      <c r="AY2782" s="13">
        <f t="shared" si="4014"/>
        <v>3.3995052515973519E-2</v>
      </c>
      <c r="AZ2782" s="13">
        <f t="shared" si="4015"/>
        <v>1.2141708780336481E-2</v>
      </c>
      <c r="BA2782" s="13">
        <f t="shared" si="4016"/>
        <v>2.8910303352177513E-3</v>
      </c>
      <c r="BB2782" s="13">
        <f t="shared" si="4017"/>
        <v>5.1628172053622828E-4</v>
      </c>
      <c r="BC2782" s="13">
        <f t="shared" si="4018"/>
        <v>7.3758289344209746E-5</v>
      </c>
      <c r="BD2782" s="13">
        <f t="shared" si="4019"/>
        <v>1.3612504155778739E-8</v>
      </c>
      <c r="BE2782" s="13">
        <f t="shared" si="4020"/>
        <v>1.1979243237158432E-7</v>
      </c>
      <c r="BF2782" s="13">
        <f t="shared" si="4021"/>
        <v>5.2709724416901998E-7</v>
      </c>
      <c r="BG2782" s="13">
        <f t="shared" si="4022"/>
        <v>1.5461828392674494E-6</v>
      </c>
      <c r="BH2782" s="13">
        <f t="shared" si="4023"/>
        <v>3.4016702784333183E-6</v>
      </c>
      <c r="BI2782" s="13">
        <f t="shared" si="4024"/>
        <v>5.9870594288364404E-6</v>
      </c>
      <c r="BJ2782" s="14">
        <f t="shared" si="4025"/>
        <v>0.22291342161795272</v>
      </c>
      <c r="BK2782" s="14">
        <f t="shared" si="4026"/>
        <v>3.6020735107930753E-2</v>
      </c>
      <c r="BL2782" s="14">
        <f t="shared" si="4027"/>
        <v>6.3857528399815058E-4</v>
      </c>
      <c r="BM2782" s="14">
        <f t="shared" si="4028"/>
        <v>0.22147600016452698</v>
      </c>
      <c r="BN2782" s="14">
        <f t="shared" si="4029"/>
        <v>4.1149421658035843E-3</v>
      </c>
    </row>
    <row r="2783" spans="1:66" x14ac:dyDescent="0.25">
      <c r="A2783" t="s">
        <v>337</v>
      </c>
      <c r="B2783" t="s">
        <v>96</v>
      </c>
      <c r="C2783" t="s">
        <v>80</v>
      </c>
      <c r="D2783" s="7" t="s">
        <v>510</v>
      </c>
      <c r="E2783" s="10">
        <f>VLOOKUP(A2783,home!$A$2:$E$404,3,FALSE)</f>
        <v>1.2959000000000001</v>
      </c>
      <c r="F2783" s="10">
        <f>VLOOKUP(B2783,home!$B$2:$E$404,3,FALSE)</f>
        <v>0.77170000000000005</v>
      </c>
      <c r="G2783" s="10">
        <f>VLOOKUP(C2783,away!$B$2:$E$404,4,FALSE)</f>
        <v>1.0288999999999999</v>
      </c>
      <c r="H2783" s="10">
        <f>VLOOKUP(A2783,away!$A$2:$E$404,3,FALSE)</f>
        <v>1</v>
      </c>
      <c r="I2783" s="10">
        <f>VLOOKUP(C2783,away!$B$2:$E$404,3,FALSE)</f>
        <v>1.6667000000000001</v>
      </c>
      <c r="J2783" s="10">
        <f>VLOOKUP(B2783,home!$B$2:$E$404,4,FALSE)</f>
        <v>0.33329999999999999</v>
      </c>
      <c r="K2783" s="12">
        <f t="shared" si="3974"/>
        <v>1.0289473602670001</v>
      </c>
      <c r="L2783" s="12">
        <f t="shared" si="3975"/>
        <v>0.55551110999999997</v>
      </c>
      <c r="M2783" s="13">
        <f t="shared" si="3976"/>
        <v>0.20505880849683436</v>
      </c>
      <c r="N2783" s="13">
        <f t="shared" si="3977"/>
        <v>0.21099471970231398</v>
      </c>
      <c r="O2783" s="13">
        <f t="shared" si="3978"/>
        <v>0.11391244632335386</v>
      </c>
      <c r="P2783" s="13">
        <f t="shared" si="3979"/>
        <v>0.11720991094597129</v>
      </c>
      <c r="Q2783" s="13">
        <f t="shared" si="3980"/>
        <v>0.10855122993398578</v>
      </c>
      <c r="R2783" s="13">
        <f t="shared" si="3981"/>
        <v>3.1639814749950861E-2</v>
      </c>
      <c r="S2783" s="13">
        <f t="shared" si="3982"/>
        <v>1.6749052777431172E-2</v>
      </c>
      <c r="T2783" s="13">
        <f t="shared" si="3983"/>
        <v>6.0301414232493654E-2</v>
      </c>
      <c r="U2783" s="13">
        <f t="shared" si="3984"/>
        <v>3.255570386629883E-2</v>
      </c>
      <c r="V2783" s="13">
        <f t="shared" si="3985"/>
        <v>1.0637354874290924E-3</v>
      </c>
      <c r="W2783" s="13">
        <f t="shared" si="3986"/>
        <v>3.7231167164770276E-2</v>
      </c>
      <c r="X2783" s="13">
        <f t="shared" si="3987"/>
        <v>2.0682326998297085E-2</v>
      </c>
      <c r="Y2783" s="13">
        <f t="shared" si="3988"/>
        <v>5.7446312141034902E-3</v>
      </c>
      <c r="Z2783" s="13">
        <f t="shared" si="3989"/>
        <v>5.8587562039798587E-3</v>
      </c>
      <c r="AA2783" s="13">
        <f t="shared" si="3990"/>
        <v>6.0283517305329843E-3</v>
      </c>
      <c r="AB2783" s="13">
        <f t="shared" si="3991"/>
        <v>3.1014282999464581E-3</v>
      </c>
      <c r="AC2783" s="13">
        <f t="shared" si="3992"/>
        <v>3.800139782630884E-5</v>
      </c>
      <c r="AD2783" s="13">
        <f t="shared" si="3993"/>
        <v>9.5772277934624457E-3</v>
      </c>
      <c r="AE2783" s="13">
        <f t="shared" si="3994"/>
        <v>5.3202564422691733E-3</v>
      </c>
      <c r="AF2783" s="13">
        <f t="shared" si="3995"/>
        <v>1.4777307808647995E-3</v>
      </c>
      <c r="AG2783" s="13">
        <f t="shared" si="3996"/>
        <v>2.7363195545312383E-4</v>
      </c>
      <c r="AH2783" s="13">
        <f t="shared" si="3997"/>
        <v>8.1365104052305917E-4</v>
      </c>
      <c r="AI2783" s="13">
        <f t="shared" si="3998"/>
        <v>8.3720409032469957E-4</v>
      </c>
      <c r="AJ2783" s="13">
        <f t="shared" si="3999"/>
        <v>4.3071946937216736E-4</v>
      </c>
      <c r="AK2783" s="13">
        <f t="shared" si="4000"/>
        <v>1.4772922034203152E-4</v>
      </c>
      <c r="AL2783" s="13">
        <f t="shared" si="4001"/>
        <v>8.6885132859100761E-7</v>
      </c>
      <c r="AM2783" s="13">
        <f t="shared" si="4002"/>
        <v>1.9708926513517864E-3</v>
      </c>
      <c r="AN2783" s="13">
        <f t="shared" si="4003"/>
        <v>1.0948527644432735E-3</v>
      </c>
      <c r="AO2783" s="13">
        <f t="shared" si="4004"/>
        <v>3.0410143723122571E-4</v>
      </c>
      <c r="AP2783" s="13">
        <f t="shared" si="4005"/>
        <v>5.6310575649637842E-5</v>
      </c>
      <c r="AQ2783" s="13">
        <f t="shared" si="4006"/>
        <v>7.8202875959673196E-6</v>
      </c>
      <c r="AR2783" s="13">
        <f t="shared" si="4007"/>
        <v>9.0398438534723926E-5</v>
      </c>
      <c r="AS2783" s="13">
        <f t="shared" si="4008"/>
        <v>9.3015234702562835E-5</v>
      </c>
      <c r="AT2783" s="13">
        <f t="shared" si="4009"/>
        <v>4.7853890105908743E-5</v>
      </c>
      <c r="AU2783" s="13">
        <f t="shared" si="4010"/>
        <v>1.6413044634327305E-5</v>
      </c>
      <c r="AV2783" s="13">
        <f t="shared" si="4011"/>
        <v>4.2220397376088829E-6</v>
      </c>
      <c r="AW2783" s="13">
        <f t="shared" si="4012"/>
        <v>1.3795227763081892E-8</v>
      </c>
      <c r="AX2783" s="13">
        <f t="shared" si="4013"/>
        <v>3.3799079849634146E-4</v>
      </c>
      <c r="AY2783" s="13">
        <f t="shared" si="4014"/>
        <v>1.8775764364248893E-4</v>
      </c>
      <c r="AZ2783" s="13">
        <f t="shared" si="4015"/>
        <v>5.2150728515411727E-5</v>
      </c>
      <c r="BA2783" s="13">
        <f t="shared" si="4016"/>
        <v>9.6567696949683399E-6</v>
      </c>
      <c r="BB2783" s="13">
        <f t="shared" si="4017"/>
        <v>1.3411107130665558E-6</v>
      </c>
      <c r="BC2783" s="13">
        <f t="shared" si="4018"/>
        <v>1.4900038016969879E-7</v>
      </c>
      <c r="BD2783" s="13">
        <f t="shared" si="4019"/>
        <v>8.3695561554485418E-6</v>
      </c>
      <c r="BE2783" s="13">
        <f t="shared" si="4020"/>
        <v>8.611832712755198E-6</v>
      </c>
      <c r="BF2783" s="13">
        <f t="shared" si="4021"/>
        <v>4.4305612684252293E-6</v>
      </c>
      <c r="BG2783" s="13">
        <f t="shared" si="4022"/>
        <v>1.5196047738824504E-6</v>
      </c>
      <c r="BH2783" s="13">
        <f t="shared" si="4023"/>
        <v>3.9089833018386975E-7</v>
      </c>
      <c r="BI2783" s="13">
        <f t="shared" si="4024"/>
        <v>8.0442760995094218E-8</v>
      </c>
      <c r="BJ2783" s="14">
        <f t="shared" si="4025"/>
        <v>0.46417735998572812</v>
      </c>
      <c r="BK2783" s="14">
        <f t="shared" si="4026"/>
        <v>0.3403081356004633</v>
      </c>
      <c r="BL2783" s="14">
        <f t="shared" si="4027"/>
        <v>0.18974235433436173</v>
      </c>
      <c r="BM2783" s="14">
        <f t="shared" si="4028"/>
        <v>0.21253193212370816</v>
      </c>
      <c r="BN2783" s="14">
        <f t="shared" si="4029"/>
        <v>0.7873669301524101</v>
      </c>
    </row>
    <row r="2784" spans="1:66" x14ac:dyDescent="0.25">
      <c r="A2784" t="s">
        <v>337</v>
      </c>
      <c r="B2784" t="s">
        <v>73</v>
      </c>
      <c r="C2784" t="s">
        <v>85</v>
      </c>
      <c r="D2784" s="7" t="s">
        <v>510</v>
      </c>
      <c r="E2784" s="10">
        <f>VLOOKUP(A2784,home!$A$2:$E$404,3,FALSE)</f>
        <v>1.2959000000000001</v>
      </c>
      <c r="F2784" s="10">
        <f>VLOOKUP(B2784,home!$B$2:$E$404,3,FALSE)</f>
        <v>0.96460000000000001</v>
      </c>
      <c r="G2784" s="10">
        <f>VLOOKUP(C2784,away!$B$2:$E$404,4,FALSE)</f>
        <v>1.2861</v>
      </c>
      <c r="H2784" s="10">
        <f>VLOOKUP(A2784,away!$A$2:$E$404,3,FALSE)</f>
        <v>1</v>
      </c>
      <c r="I2784" s="10">
        <f>VLOOKUP(C2784,away!$B$2:$E$404,3,FALSE)</f>
        <v>1</v>
      </c>
      <c r="J2784" s="10">
        <f>VLOOKUP(B2784,home!$B$2:$E$404,4,FALSE)</f>
        <v>1</v>
      </c>
      <c r="K2784" s="12">
        <f t="shared" si="3974"/>
        <v>1.607657332554</v>
      </c>
      <c r="L2784" s="12">
        <f t="shared" si="3975"/>
        <v>1</v>
      </c>
      <c r="M2784" s="13">
        <f t="shared" si="3976"/>
        <v>7.3707012684674236E-2</v>
      </c>
      <c r="N2784" s="13">
        <f t="shared" si="3977"/>
        <v>0.11849561940316723</v>
      </c>
      <c r="O2784" s="13">
        <f t="shared" si="3978"/>
        <v>7.3707012684674236E-2</v>
      </c>
      <c r="P2784" s="13">
        <f t="shared" si="3979"/>
        <v>0.11849561940316723</v>
      </c>
      <c r="Q2784" s="13">
        <f t="shared" si="3980"/>
        <v>9.5250175704514925E-2</v>
      </c>
      <c r="R2784" s="13">
        <f t="shared" si="3981"/>
        <v>3.6853506342337118E-2</v>
      </c>
      <c r="S2784" s="13">
        <f t="shared" si="3982"/>
        <v>4.7625087852257456E-2</v>
      </c>
      <c r="T2784" s="13">
        <f t="shared" si="3983"/>
        <v>9.5250175704514925E-2</v>
      </c>
      <c r="U2784" s="13">
        <f t="shared" si="3984"/>
        <v>5.9247809701583609E-2</v>
      </c>
      <c r="V2784" s="13">
        <f t="shared" si="3985"/>
        <v>8.5072024110233509E-3</v>
      </c>
      <c r="W2784" s="13">
        <f t="shared" si="3986"/>
        <v>5.1043214466140109E-2</v>
      </c>
      <c r="X2784" s="13">
        <f t="shared" si="3987"/>
        <v>5.1043214466140109E-2</v>
      </c>
      <c r="Y2784" s="13">
        <f t="shared" si="3988"/>
        <v>2.5521607233070048E-2</v>
      </c>
      <c r="Z2784" s="13">
        <f t="shared" si="3989"/>
        <v>1.2284502114112375E-2</v>
      </c>
      <c r="AA2784" s="13">
        <f t="shared" si="3990"/>
        <v>1.9749269900527874E-2</v>
      </c>
      <c r="AB2784" s="13">
        <f t="shared" si="3991"/>
        <v>1.5875029284085823E-2</v>
      </c>
      <c r="AC2784" s="13">
        <f t="shared" si="3992"/>
        <v>8.5479164597517204E-4</v>
      </c>
      <c r="AD2784" s="13">
        <f t="shared" si="3993"/>
        <v>2.0514999503404133E-2</v>
      </c>
      <c r="AE2784" s="13">
        <f t="shared" si="3994"/>
        <v>2.0514999503404133E-2</v>
      </c>
      <c r="AF2784" s="13">
        <f t="shared" si="3995"/>
        <v>1.0257499751702065E-2</v>
      </c>
      <c r="AG2784" s="13">
        <f t="shared" si="3996"/>
        <v>3.419166583900689E-3</v>
      </c>
      <c r="AH2784" s="13">
        <f t="shared" si="3997"/>
        <v>3.0711255285280929E-3</v>
      </c>
      <c r="AI2784" s="13">
        <f t="shared" si="3998"/>
        <v>4.9373174751319669E-3</v>
      </c>
      <c r="AJ2784" s="13">
        <f t="shared" si="3999"/>
        <v>3.9687573210214549E-3</v>
      </c>
      <c r="AK2784" s="13">
        <f t="shared" si="4000"/>
        <v>2.1268006027558373E-3</v>
      </c>
      <c r="AL2784" s="13">
        <f t="shared" si="4001"/>
        <v>5.4968482298315522E-5</v>
      </c>
      <c r="AM2784" s="13">
        <f t="shared" si="4002"/>
        <v>6.5962178757978619E-3</v>
      </c>
      <c r="AN2784" s="13">
        <f t="shared" si="4003"/>
        <v>6.5962178757978619E-3</v>
      </c>
      <c r="AO2784" s="13">
        <f t="shared" si="4004"/>
        <v>3.2981089378989301E-3</v>
      </c>
      <c r="AP2784" s="13">
        <f t="shared" si="4005"/>
        <v>1.0993696459663104E-3</v>
      </c>
      <c r="AQ2784" s="13">
        <f t="shared" si="4006"/>
        <v>2.7484241149157749E-4</v>
      </c>
      <c r="AR2784" s="13">
        <f t="shared" si="4007"/>
        <v>6.1422510570561877E-4</v>
      </c>
      <c r="AS2784" s="13">
        <f t="shared" si="4008"/>
        <v>9.8746349502639385E-4</v>
      </c>
      <c r="AT2784" s="13">
        <f t="shared" si="4009"/>
        <v>7.937514642042912E-4</v>
      </c>
      <c r="AU2784" s="13">
        <f t="shared" si="4010"/>
        <v>4.2536012055116763E-4</v>
      </c>
      <c r="AV2784" s="13">
        <f t="shared" si="4011"/>
        <v>1.7095832919503446E-4</v>
      </c>
      <c r="AW2784" s="13">
        <f t="shared" si="4012"/>
        <v>2.4547356562847714E-6</v>
      </c>
      <c r="AX2784" s="13">
        <f t="shared" si="4013"/>
        <v>1.7674096725250358E-3</v>
      </c>
      <c r="AY2784" s="13">
        <f t="shared" si="4014"/>
        <v>1.7674096725250358E-3</v>
      </c>
      <c r="AZ2784" s="13">
        <f t="shared" si="4015"/>
        <v>8.8370483626251781E-4</v>
      </c>
      <c r="BA2784" s="13">
        <f t="shared" si="4016"/>
        <v>2.9456827875417267E-4</v>
      </c>
      <c r="BB2784" s="13">
        <f t="shared" si="4017"/>
        <v>7.3642069688543155E-5</v>
      </c>
      <c r="BC2784" s="13">
        <f t="shared" si="4018"/>
        <v>1.4728413937708636E-5</v>
      </c>
      <c r="BD2784" s="13">
        <f t="shared" si="4019"/>
        <v>1.0237085095093642E-4</v>
      </c>
      <c r="BE2784" s="13">
        <f t="shared" si="4020"/>
        <v>1.6457724917106557E-4</v>
      </c>
      <c r="BF2784" s="13">
        <f t="shared" si="4021"/>
        <v>1.3229191070071515E-4</v>
      </c>
      <c r="BG2784" s="13">
        <f t="shared" si="4022"/>
        <v>7.0893353425194574E-5</v>
      </c>
      <c r="BH2784" s="13">
        <f t="shared" si="4023"/>
        <v>2.8493054865839065E-5</v>
      </c>
      <c r="BI2784" s="13">
        <f t="shared" si="4024"/>
        <v>9.161413716385917E-6</v>
      </c>
      <c r="BJ2784" s="14">
        <f t="shared" si="4025"/>
        <v>0.51397689201060415</v>
      </c>
      <c r="BK2784" s="14">
        <f t="shared" si="4026"/>
        <v>0.25101209215192083</v>
      </c>
      <c r="BL2784" s="14">
        <f t="shared" si="4027"/>
        <v>0.22303617518815866</v>
      </c>
      <c r="BM2784" s="14">
        <f t="shared" si="4028"/>
        <v>0.48203576030539202</v>
      </c>
      <c r="BN2784" s="14">
        <f t="shared" si="4029"/>
        <v>0.51650894622253496</v>
      </c>
    </row>
    <row r="2785" spans="1:66" x14ac:dyDescent="0.25">
      <c r="A2785" t="s">
        <v>337</v>
      </c>
      <c r="B2785" t="s">
        <v>491</v>
      </c>
      <c r="C2785" t="s">
        <v>78</v>
      </c>
      <c r="D2785" s="7" t="s">
        <v>510</v>
      </c>
      <c r="E2785" s="10">
        <f>VLOOKUP(A2785,home!$A$2:$E$404,3,FALSE)</f>
        <v>1.2959000000000001</v>
      </c>
      <c r="F2785" s="10">
        <f>VLOOKUP(B2785,home!$B$2:$E$404,3,FALSE)</f>
        <v>1.5432999999999999</v>
      </c>
      <c r="G2785" s="10">
        <f>VLOOKUP(C2785,away!$B$2:$E$404,4,FALSE)</f>
        <v>0.57869999999999999</v>
      </c>
      <c r="H2785" s="10">
        <f>VLOOKUP(A2785,away!$A$2:$E$404,3,FALSE)</f>
        <v>1</v>
      </c>
      <c r="I2785" s="10">
        <f>VLOOKUP(C2785,away!$B$2:$E$404,3,FALSE)</f>
        <v>1</v>
      </c>
      <c r="J2785" s="10">
        <f>VLOOKUP(B2785,home!$B$2:$E$404,4,FALSE)</f>
        <v>0.33329999999999999</v>
      </c>
      <c r="K2785" s="12">
        <f t="shared" si="3974"/>
        <v>1.1573782813890001</v>
      </c>
      <c r="L2785" s="12">
        <f t="shared" si="3975"/>
        <v>0.33329999999999999</v>
      </c>
      <c r="M2785" s="13">
        <f t="shared" si="3976"/>
        <v>0.22521984129298517</v>
      </c>
      <c r="N2785" s="13">
        <f t="shared" si="3977"/>
        <v>0.26066455285037854</v>
      </c>
      <c r="O2785" s="13">
        <f t="shared" si="3978"/>
        <v>7.5065773102951969E-2</v>
      </c>
      <c r="P2785" s="13">
        <f t="shared" si="3979"/>
        <v>8.6879495465031181E-2</v>
      </c>
      <c r="Q2785" s="13">
        <f t="shared" si="3980"/>
        <v>0.15084374609850168</v>
      </c>
      <c r="R2785" s="13">
        <f t="shared" si="3981"/>
        <v>1.2509711087606944E-2</v>
      </c>
      <c r="S2785" s="13">
        <f t="shared" si="3982"/>
        <v>8.3785321587621919E-3</v>
      </c>
      <c r="T2785" s="13">
        <f t="shared" si="3983"/>
        <v>5.0276220574630617E-2</v>
      </c>
      <c r="U2785" s="13">
        <f t="shared" si="3984"/>
        <v>1.4478467919247444E-2</v>
      </c>
      <c r="V2785" s="13">
        <f t="shared" si="3985"/>
        <v>3.5911709027242999E-4</v>
      </c>
      <c r="W2785" s="13">
        <f t="shared" si="3986"/>
        <v>5.8194425205920851E-2</v>
      </c>
      <c r="X2785" s="13">
        <f t="shared" si="3987"/>
        <v>1.9396201921133421E-2</v>
      </c>
      <c r="Y2785" s="13">
        <f t="shared" si="3988"/>
        <v>3.2323770501568841E-3</v>
      </c>
      <c r="Z2785" s="13">
        <f t="shared" si="3989"/>
        <v>1.3898289018331321E-3</v>
      </c>
      <c r="AA2785" s="13">
        <f t="shared" si="3990"/>
        <v>1.6085577858283918E-3</v>
      </c>
      <c r="AB2785" s="13">
        <f t="shared" si="3991"/>
        <v>9.3085492283847995E-4</v>
      </c>
      <c r="AC2785" s="13">
        <f t="shared" si="3992"/>
        <v>8.658182444267658E-6</v>
      </c>
      <c r="AD2785" s="13">
        <f t="shared" si="3993"/>
        <v>1.6838240957812348E-2</v>
      </c>
      <c r="AE2785" s="13">
        <f t="shared" si="3994"/>
        <v>5.6121857112388556E-3</v>
      </c>
      <c r="AF2785" s="13">
        <f t="shared" si="3995"/>
        <v>9.352707487779552E-4</v>
      </c>
      <c r="AG2785" s="13">
        <f t="shared" si="3996"/>
        <v>1.0390858018923087E-4</v>
      </c>
      <c r="AH2785" s="13">
        <f t="shared" si="3997"/>
        <v>1.1580749324524567E-4</v>
      </c>
      <c r="AI2785" s="13">
        <f t="shared" si="3998"/>
        <v>1.3403307750415068E-4</v>
      </c>
      <c r="AJ2785" s="13">
        <f t="shared" si="3999"/>
        <v>7.7563486445516303E-5</v>
      </c>
      <c r="AK2785" s="13">
        <f t="shared" si="4000"/>
        <v>2.9923431546950215E-5</v>
      </c>
      <c r="AL2785" s="13">
        <f t="shared" si="4001"/>
        <v>1.3359720317422906E-7</v>
      </c>
      <c r="AM2785" s="13">
        <f t="shared" si="4002"/>
        <v>3.8976428762733427E-3</v>
      </c>
      <c r="AN2785" s="13">
        <f t="shared" si="4003"/>
        <v>1.2990843706619053E-3</v>
      </c>
      <c r="AO2785" s="13">
        <f t="shared" si="4004"/>
        <v>2.1649241037080647E-4</v>
      </c>
      <c r="AP2785" s="13">
        <f t="shared" si="4005"/>
        <v>2.405230679219661E-5</v>
      </c>
      <c r="AQ2785" s="13">
        <f t="shared" si="4006"/>
        <v>2.0041584634597818E-6</v>
      </c>
      <c r="AR2785" s="13">
        <f t="shared" si="4007"/>
        <v>7.7197274997280772E-6</v>
      </c>
      <c r="AS2785" s="13">
        <f t="shared" si="4008"/>
        <v>8.9346449464266862E-6</v>
      </c>
      <c r="AT2785" s="13">
        <f t="shared" si="4009"/>
        <v>5.1703820064581176E-6</v>
      </c>
      <c r="AU2785" s="13">
        <f t="shared" si="4010"/>
        <v>1.9946959469197016E-6</v>
      </c>
      <c r="AV2785" s="13">
        <f t="shared" si="4011"/>
        <v>5.7715444173488215E-7</v>
      </c>
      <c r="AW2785" s="13">
        <f t="shared" si="4012"/>
        <v>1.4315466588706053E-9</v>
      </c>
      <c r="AX2785" s="13">
        <f t="shared" si="4013"/>
        <v>7.5184120226821926E-4</v>
      </c>
      <c r="AY2785" s="13">
        <f t="shared" si="4014"/>
        <v>2.5058867271599754E-4</v>
      </c>
      <c r="AZ2785" s="13">
        <f t="shared" si="4015"/>
        <v>4.1760602308120981E-5</v>
      </c>
      <c r="BA2785" s="13">
        <f t="shared" si="4016"/>
        <v>4.639602916432243E-6</v>
      </c>
      <c r="BB2785" s="13">
        <f t="shared" si="4017"/>
        <v>3.8659491301171648E-7</v>
      </c>
      <c r="BC2785" s="13">
        <f t="shared" si="4018"/>
        <v>2.5770416901361024E-8</v>
      </c>
      <c r="BD2785" s="13">
        <f t="shared" si="4019"/>
        <v>4.2883086260989486E-7</v>
      </c>
      <c r="BE2785" s="13">
        <f t="shared" si="4020"/>
        <v>4.9631952677400252E-7</v>
      </c>
      <c r="BF2785" s="13">
        <f t="shared" si="4021"/>
        <v>2.872147204587485E-7</v>
      </c>
      <c r="BG2785" s="13">
        <f t="shared" si="4022"/>
        <v>1.1080535985138946E-7</v>
      </c>
      <c r="BH2785" s="13">
        <f t="shared" si="4023"/>
        <v>3.2060929238372712E-8</v>
      </c>
      <c r="BI2785" s="13">
        <f t="shared" si="4024"/>
        <v>7.4213246363284267E-9</v>
      </c>
      <c r="BJ2785" s="14">
        <f t="shared" si="4025"/>
        <v>0.57258564826684077</v>
      </c>
      <c r="BK2785" s="14">
        <f t="shared" si="4026"/>
        <v>0.32109636645941442</v>
      </c>
      <c r="BL2785" s="14">
        <f t="shared" si="4027"/>
        <v>0.10497645156477993</v>
      </c>
      <c r="BM2785" s="14">
        <f t="shared" si="4028"/>
        <v>0.18861458805424344</v>
      </c>
      <c r="BN2785" s="14">
        <f t="shared" si="4029"/>
        <v>0.8111831198974554</v>
      </c>
    </row>
    <row r="2786" spans="1:66" x14ac:dyDescent="0.25">
      <c r="A2786" t="s">
        <v>340</v>
      </c>
      <c r="B2786" t="s">
        <v>146</v>
      </c>
      <c r="C2786" t="s">
        <v>150</v>
      </c>
      <c r="D2786" s="7" t="s">
        <v>510</v>
      </c>
      <c r="E2786" s="10">
        <f>VLOOKUP(A2786,home!$A$2:$E$404,3,FALSE)</f>
        <v>1.4705999999999999</v>
      </c>
      <c r="F2786" s="10">
        <f>VLOOKUP(B2786,home!$B$2:$E$404,3,FALSE)</f>
        <v>0.90669999999999995</v>
      </c>
      <c r="G2786" s="10">
        <f>VLOOKUP(C2786,away!$B$2:$E$404,4,FALSE)</f>
        <v>1.2844</v>
      </c>
      <c r="H2786" s="10">
        <f>VLOOKUP(A2786,away!$A$2:$E$404,3,FALSE)</f>
        <v>1.2646999999999999</v>
      </c>
      <c r="I2786" s="10">
        <f>VLOOKUP(C2786,away!$B$2:$E$404,3,FALSE)</f>
        <v>0.79069999999999996</v>
      </c>
      <c r="J2786" s="10">
        <f>VLOOKUP(B2786,home!$B$2:$E$404,4,FALSE)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343</v>
      </c>
      <c r="B2787" t="s">
        <v>208</v>
      </c>
      <c r="C2787" t="s">
        <v>213</v>
      </c>
      <c r="D2787" s="7" t="s">
        <v>510</v>
      </c>
      <c r="E2787" s="10">
        <f>VLOOKUP(A2787,home!$A$2:$E$404,3,FALSE)</f>
        <v>1.3976999999999999</v>
      </c>
      <c r="F2787" s="10">
        <f>VLOOKUP(B2787,home!$B$2:$E$404,3,FALSE)</f>
        <v>0.85170000000000001</v>
      </c>
      <c r="G2787" s="10">
        <f>VLOOKUP(C2787,away!$B$2:$E$404,4,FALSE)</f>
        <v>0.6401</v>
      </c>
      <c r="H2787" s="10">
        <f>VLOOKUP(A2787,away!$A$2:$E$404,3,FALSE)</f>
        <v>1.0585</v>
      </c>
      <c r="I2787" s="10">
        <f>VLOOKUP(C2787,away!$B$2:$E$404,3,FALSE)</f>
        <v>1.0939000000000001</v>
      </c>
      <c r="J2787" s="10">
        <f>VLOOKUP(B2787,home!$B$2:$E$404,4,FALSE)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343</v>
      </c>
      <c r="B2788" t="s">
        <v>201</v>
      </c>
      <c r="C2788" t="s">
        <v>197</v>
      </c>
      <c r="D2788" s="7" t="s">
        <v>510</v>
      </c>
      <c r="E2788" s="10">
        <f>VLOOKUP(A2788,home!$A$2:$E$404,3,FALSE)</f>
        <v>1.3976999999999999</v>
      </c>
      <c r="F2788" s="10">
        <f>VLOOKUP(B2788,home!$B$2:$E$404,3,FALSE)</f>
        <v>0.8417</v>
      </c>
      <c r="G2788" s="10">
        <f>VLOOKUP(C2788,away!$B$2:$E$404,4,FALSE)</f>
        <v>1.4730000000000001</v>
      </c>
      <c r="H2788" s="10">
        <f>VLOOKUP(A2788,away!$A$2:$E$404,3,FALSE)</f>
        <v>1.0585</v>
      </c>
      <c r="I2788" s="10">
        <f>VLOOKUP(C2788,away!$B$2:$E$404,3,FALSE)</f>
        <v>0.94469999999999998</v>
      </c>
      <c r="J2788" s="10">
        <f>VLOOKUP(B2788,home!$B$2:$E$404,4,FALSE)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345</v>
      </c>
      <c r="B2789" t="s">
        <v>236</v>
      </c>
      <c r="C2789" t="s">
        <v>240</v>
      </c>
      <c r="D2789" s="7" t="s">
        <v>510</v>
      </c>
      <c r="E2789" s="10">
        <f>VLOOKUP(A2789,home!$A$2:$E$404,3,FALSE)</f>
        <v>1.5690999999999999</v>
      </c>
      <c r="F2789" s="10">
        <f>VLOOKUP(B2789,home!$B$2:$E$404,3,FALSE)</f>
        <v>0.76480000000000004</v>
      </c>
      <c r="G2789" s="10">
        <f>VLOOKUP(C2789,away!$B$2:$E$404,4,FALSE)</f>
        <v>1.1684000000000001</v>
      </c>
      <c r="H2789" s="10">
        <f>VLOOKUP(A2789,away!$A$2:$E$404,3,FALSE)</f>
        <v>1.1701999999999999</v>
      </c>
      <c r="I2789" s="10">
        <f>VLOOKUP(C2789,away!$B$2:$E$404,3,FALSE)</f>
        <v>1.353</v>
      </c>
      <c r="J2789" s="10">
        <f>VLOOKUP(B2789,home!$B$2:$E$404,4,FALSE)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346</v>
      </c>
      <c r="B2790" t="s">
        <v>251</v>
      </c>
      <c r="C2790" t="s">
        <v>250</v>
      </c>
      <c r="D2790" s="7" t="s">
        <v>510</v>
      </c>
      <c r="E2790" s="10">
        <f>VLOOKUP(A2790,home!$A$2:$E$404,3,FALSE)</f>
        <v>1.254</v>
      </c>
      <c r="F2790" s="10">
        <f>VLOOKUP(B2790,home!$B$2:$E$404,3,FALSE)</f>
        <v>1.0965</v>
      </c>
      <c r="G2790" s="10">
        <f>VLOOKUP(C2790,away!$B$2:$E$404,4,FALSE)</f>
        <v>0.69779999999999998</v>
      </c>
      <c r="H2790" s="10">
        <f>VLOOKUP(A2790,away!$A$2:$E$404,3,FALSE)</f>
        <v>0.9476</v>
      </c>
      <c r="I2790" s="10">
        <f>VLOOKUP(C2790,away!$B$2:$E$404,3,FALSE)</f>
        <v>0.98929999999999996</v>
      </c>
      <c r="J2790" s="10">
        <f>VLOOKUP(B2790,home!$B$2:$E$404,4,FALSE)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346</v>
      </c>
      <c r="B2791" t="s">
        <v>257</v>
      </c>
      <c r="C2791" t="s">
        <v>323</v>
      </c>
      <c r="D2791" s="7" t="s">
        <v>510</v>
      </c>
      <c r="E2791" s="10">
        <f>VLOOKUP(A2791,home!$A$2:$E$404,3,FALSE)</f>
        <v>1.254</v>
      </c>
      <c r="F2791" s="10">
        <f>VLOOKUP(B2791,home!$B$2:$E$404,3,FALSE)</f>
        <v>1.6447000000000001</v>
      </c>
      <c r="G2791" s="10">
        <f>VLOOKUP(C2791,away!$B$2:$E$404,4,FALSE)</f>
        <v>0.74760000000000004</v>
      </c>
      <c r="H2791" s="10">
        <f>VLOOKUP(A2791,away!$A$2:$E$404,3,FALSE)</f>
        <v>0.9476</v>
      </c>
      <c r="I2791" s="10">
        <f>VLOOKUP(C2791,away!$B$2:$E$404,3,FALSE)</f>
        <v>1.1872</v>
      </c>
      <c r="J2791" s="10">
        <f>VLOOKUP(B2791,home!$B$2:$E$404,4,FALSE)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347</v>
      </c>
      <c r="B2792" t="s">
        <v>265</v>
      </c>
      <c r="C2792" t="s">
        <v>271</v>
      </c>
      <c r="D2792" s="7" t="s">
        <v>510</v>
      </c>
      <c r="E2792" s="10">
        <f>VLOOKUP(A2792,home!$A$2:$E$404,3,FALSE)</f>
        <v>1.5417000000000001</v>
      </c>
      <c r="F2792" s="10">
        <f>VLOOKUP(B2792,home!$B$2:$E$404,3,FALSE)</f>
        <v>0.89190000000000003</v>
      </c>
      <c r="G2792" s="10">
        <f>VLOOKUP(C2792,away!$B$2:$E$404,4,FALSE)</f>
        <v>0.72070000000000001</v>
      </c>
      <c r="H2792" s="10">
        <f>VLOOKUP(A2792,away!$A$2:$E$404,3,FALSE)</f>
        <v>1.125</v>
      </c>
      <c r="I2792" s="10">
        <f>VLOOKUP(C2792,away!$B$2:$E$404,3,FALSE)</f>
        <v>0.69140000000000001</v>
      </c>
      <c r="J2792" s="10">
        <f>VLOOKUP(B2792,home!$B$2:$E$404,4,FALSE)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347</v>
      </c>
      <c r="B2793" t="s">
        <v>263</v>
      </c>
      <c r="C2793" t="s">
        <v>268</v>
      </c>
      <c r="D2793" s="7" t="s">
        <v>510</v>
      </c>
      <c r="E2793" s="10">
        <f>VLOOKUP(A2793,home!$A$2:$E$404,3,FALSE)</f>
        <v>1.5417000000000001</v>
      </c>
      <c r="F2793" s="10">
        <f>VLOOKUP(B2793,home!$B$2:$E$404,3,FALSE)</f>
        <v>1.2252000000000001</v>
      </c>
      <c r="G2793" s="10">
        <f>VLOOKUP(C2793,away!$B$2:$E$404,4,FALSE)</f>
        <v>0.86480000000000001</v>
      </c>
      <c r="H2793" s="10">
        <f>VLOOKUP(A2793,away!$A$2:$E$404,3,FALSE)</f>
        <v>1.125</v>
      </c>
      <c r="I2793" s="10">
        <f>VLOOKUP(C2793,away!$B$2:$E$404,3,FALSE)</f>
        <v>0.98770000000000002</v>
      </c>
      <c r="J2793" s="10">
        <f>VLOOKUP(B2793,home!$B$2:$E$404,4,FALSE)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347</v>
      </c>
      <c r="B2794" t="s">
        <v>272</v>
      </c>
      <c r="C2794" t="s">
        <v>270</v>
      </c>
      <c r="D2794" s="7" t="s">
        <v>510</v>
      </c>
      <c r="E2794" s="10">
        <f>VLOOKUP(A2794,home!$A$2:$E$404,3,FALSE)</f>
        <v>1.5417000000000001</v>
      </c>
      <c r="F2794" s="10">
        <f>VLOOKUP(B2794,home!$B$2:$E$404,3,FALSE)</f>
        <v>2.0179999999999998</v>
      </c>
      <c r="G2794" s="10">
        <f>VLOOKUP(C2794,away!$B$2:$E$404,4,FALSE)</f>
        <v>1.0089999999999999</v>
      </c>
      <c r="H2794" s="10">
        <f>VLOOKUP(A2794,away!$A$2:$E$404,3,FALSE)</f>
        <v>1.125</v>
      </c>
      <c r="I2794" s="10">
        <f>VLOOKUP(C2794,away!$B$2:$E$404,3,FALSE)</f>
        <v>0.59260000000000002</v>
      </c>
      <c r="J2794" s="10">
        <f>VLOOKUP(B2794,home!$B$2:$E$404,4,FALSE)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347</v>
      </c>
      <c r="B2795" t="s">
        <v>259</v>
      </c>
      <c r="C2795" t="s">
        <v>267</v>
      </c>
      <c r="D2795" s="7" t="s">
        <v>510</v>
      </c>
      <c r="E2795" s="10">
        <f>VLOOKUP(A2795,home!$A$2:$E$404,3,FALSE)</f>
        <v>1.5417000000000001</v>
      </c>
      <c r="F2795" s="10">
        <f>VLOOKUP(B2795,home!$B$2:$E$404,3,FALSE)</f>
        <v>1.0810999999999999</v>
      </c>
      <c r="G2795" s="10">
        <f>VLOOKUP(C2795,away!$B$2:$E$404,4,FALSE)</f>
        <v>1.1531</v>
      </c>
      <c r="H2795" s="10">
        <f>VLOOKUP(A2795,away!$A$2:$E$404,3,FALSE)</f>
        <v>1.125</v>
      </c>
      <c r="I2795" s="10">
        <f>VLOOKUP(C2795,away!$B$2:$E$404,3,FALSE)</f>
        <v>0.88890000000000002</v>
      </c>
      <c r="J2795" s="10">
        <f>VLOOKUP(B2795,home!$B$2:$E$404,4,FALSE)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289</v>
      </c>
      <c r="B2796" t="s">
        <v>301</v>
      </c>
      <c r="C2796" t="s">
        <v>310</v>
      </c>
      <c r="D2796" s="7" t="s">
        <v>510</v>
      </c>
      <c r="E2796" s="10">
        <f>VLOOKUP(A2796,home!$A$2:$E$404,3,FALSE)</f>
        <v>1.6667000000000001</v>
      </c>
      <c r="F2796" s="10">
        <f>VLOOKUP(B2796,home!$B$2:$E$404,3,FALSE)</f>
        <v>1.4</v>
      </c>
      <c r="G2796" s="10">
        <f>VLOOKUP(C2796,away!$B$2:$E$404,4,FALSE)</f>
        <v>1.5</v>
      </c>
      <c r="H2796" s="10">
        <f>VLOOKUP(A2796,away!$A$2:$E$404,3,FALSE)</f>
        <v>0.93330000000000002</v>
      </c>
      <c r="I2796" s="10">
        <f>VLOOKUP(C2796,away!$B$2:$E$404,3,FALSE)</f>
        <v>1.0714999999999999</v>
      </c>
      <c r="J2796" s="10">
        <f>VLOOKUP(B2796,home!$B$2:$E$404,4,FALSE)</f>
        <v>0.71430000000000005</v>
      </c>
      <c r="K2796" s="12">
        <f t="shared" si="3974"/>
        <v>3.50007</v>
      </c>
      <c r="L2796" s="12">
        <f t="shared" si="3975"/>
        <v>0.71432210758500003</v>
      </c>
      <c r="M2796" s="13">
        <f t="shared" si="3976"/>
        <v>1.4781304479426402E-2</v>
      </c>
      <c r="N2796" s="13">
        <f t="shared" si="3977"/>
        <v>5.173560036930596E-2</v>
      </c>
      <c r="O2796" s="13">
        <f t="shared" si="3978"/>
        <v>1.0558612568599468E-2</v>
      </c>
      <c r="P2796" s="13">
        <f t="shared" si="3979"/>
        <v>3.695588309297794E-2</v>
      </c>
      <c r="Q2796" s="13">
        <f t="shared" si="3980"/>
        <v>9.0539111392298408E-2</v>
      </c>
      <c r="R2796" s="13">
        <f t="shared" si="3981"/>
        <v>3.7711251915877216E-3</v>
      </c>
      <c r="S2796" s="13">
        <f t="shared" si="3982"/>
        <v>2.3099065733386E-2</v>
      </c>
      <c r="T2796" s="13">
        <f t="shared" si="3983"/>
        <v>6.4674088868619681E-2</v>
      </c>
      <c r="U2796" s="13">
        <f t="shared" si="3984"/>
        <v>1.3199202149320436E-2</v>
      </c>
      <c r="V2796" s="13">
        <f t="shared" si="3985"/>
        <v>6.4168624027600932E-3</v>
      </c>
      <c r="W2796" s="13">
        <f t="shared" si="3986"/>
        <v>0.1056310758702806</v>
      </c>
      <c r="X2796" s="13">
        <f t="shared" si="3987"/>
        <v>7.5454612742129876E-2</v>
      </c>
      <c r="Y2796" s="13">
        <f t="shared" si="3988"/>
        <v>2.694944900048411E-2</v>
      </c>
      <c r="Z2796" s="13">
        <f t="shared" si="3989"/>
        <v>8.9793269827394273E-4</v>
      </c>
      <c r="AA2796" s="13">
        <f t="shared" si="3990"/>
        <v>3.1428272992476782E-3</v>
      </c>
      <c r="AB2796" s="13">
        <f t="shared" si="3991"/>
        <v>5.5000577726389138E-3</v>
      </c>
      <c r="AC2796" s="13">
        <f t="shared" si="3992"/>
        <v>1.0027058890091356E-3</v>
      </c>
      <c r="AD2796" s="13">
        <f t="shared" si="3993"/>
        <v>9.2429039930323253E-2</v>
      </c>
      <c r="AE2796" s="13">
        <f t="shared" si="3994"/>
        <v>6.6024106605086619E-2</v>
      </c>
      <c r="AF2796" s="13">
        <f t="shared" si="3995"/>
        <v>2.35812394907811E-2</v>
      </c>
      <c r="AG2796" s="13">
        <f t="shared" si="3996"/>
        <v>5.614866897507129E-3</v>
      </c>
      <c r="AH2796" s="13">
        <f t="shared" si="3997"/>
        <v>1.6035329437513217E-4</v>
      </c>
      <c r="AI2796" s="13">
        <f t="shared" si="3998"/>
        <v>5.6124775504356875E-4</v>
      </c>
      <c r="AJ2796" s="13">
        <f t="shared" si="3999"/>
        <v>9.822032149976723E-4</v>
      </c>
      <c r="AK2796" s="13">
        <f t="shared" si="4000"/>
        <v>1.1459266689056342E-3</v>
      </c>
      <c r="AL2796" s="13">
        <f t="shared" si="4001"/>
        <v>1.0027770326344058E-4</v>
      </c>
      <c r="AM2796" s="13">
        <f t="shared" si="4002"/>
        <v>6.4701621957785296E-2</v>
      </c>
      <c r="AN2796" s="13">
        <f t="shared" si="4003"/>
        <v>4.6217798961053103E-2</v>
      </c>
      <c r="AO2796" s="13">
        <f t="shared" si="4004"/>
        <v>1.6507197780899641E-2</v>
      </c>
      <c r="AP2796" s="13">
        <f t="shared" si="4005"/>
        <v>3.9304854363915549E-3</v>
      </c>
      <c r="AQ2796" s="13">
        <f t="shared" si="4006"/>
        <v>7.0190816018884104E-4</v>
      </c>
      <c r="AR2796" s="13">
        <f t="shared" si="4007"/>
        <v>2.2908780639248476E-5</v>
      </c>
      <c r="AS2796" s="13">
        <f t="shared" si="4008"/>
        <v>8.0182335852014411E-5</v>
      </c>
      <c r="AT2796" s="13">
        <f t="shared" si="4009"/>
        <v>1.403218941227801E-4</v>
      </c>
      <c r="AU2796" s="13">
        <f t="shared" si="4010"/>
        <v>1.6371215065410629E-4</v>
      </c>
      <c r="AV2796" s="13">
        <f t="shared" si="4011"/>
        <v>1.4325099678497944E-4</v>
      </c>
      <c r="AW2796" s="13">
        <f t="shared" si="4012"/>
        <v>6.9642234813016099E-6</v>
      </c>
      <c r="AX2796" s="13">
        <f t="shared" si="4013"/>
        <v>3.7743367660964262E-2</v>
      </c>
      <c r="AY2796" s="13">
        <f t="shared" si="4014"/>
        <v>2.6960921934935524E-2</v>
      </c>
      <c r="AZ2796" s="13">
        <f t="shared" si="4015"/>
        <v>9.6293912894988998E-3</v>
      </c>
      <c r="BA2796" s="13">
        <f t="shared" si="4016"/>
        <v>2.2928290268918318E-3</v>
      </c>
      <c r="BB2796" s="13">
        <f t="shared" si="4017"/>
        <v>4.0945461570535943E-4</v>
      </c>
      <c r="BC2796" s="13">
        <f t="shared" si="4018"/>
        <v>5.8496496810211748E-5</v>
      </c>
      <c r="BD2796" s="13">
        <f t="shared" si="4019"/>
        <v>2.7273747447384008E-6</v>
      </c>
      <c r="BE2796" s="13">
        <f t="shared" si="4020"/>
        <v>9.5460025228165332E-6</v>
      </c>
      <c r="BF2796" s="13">
        <f t="shared" si="4021"/>
        <v>1.6705838525017241E-5</v>
      </c>
      <c r="BG2796" s="13">
        <f t="shared" si="4022"/>
        <v>1.949053474875236E-5</v>
      </c>
      <c r="BH2796" s="13">
        <f t="shared" si="4023"/>
        <v>1.7054558989516418E-5</v>
      </c>
      <c r="BI2796" s="13">
        <f t="shared" si="4024"/>
        <v>1.1938430056487344E-5</v>
      </c>
      <c r="BJ2796" s="14">
        <f t="shared" si="4025"/>
        <v>0.81178666448794123</v>
      </c>
      <c r="BK2796" s="14">
        <f t="shared" si="4026"/>
        <v>0.10931702123575854</v>
      </c>
      <c r="BL2796" s="14">
        <f t="shared" si="4027"/>
        <v>3.9649394812356679E-2</v>
      </c>
      <c r="BM2796" s="14">
        <f t="shared" si="4028"/>
        <v>0.72635541842868045</v>
      </c>
      <c r="BN2796" s="14">
        <f t="shared" si="4029"/>
        <v>0.2083416370941959</v>
      </c>
    </row>
    <row r="2797" spans="1:66" s="15" customFormat="1" x14ac:dyDescent="0.25">
      <c r="A2797" s="15" t="s">
        <v>337</v>
      </c>
      <c r="B2797" s="15" t="s">
        <v>82</v>
      </c>
      <c r="C2797" s="15" t="s">
        <v>84</v>
      </c>
      <c r="D2797" s="21" t="s">
        <v>511</v>
      </c>
      <c r="E2797" s="15">
        <f>VLOOKUP(A2797,home!$A$2:$E$404,3,FALSE)</f>
        <v>1.2959000000000001</v>
      </c>
      <c r="F2797" s="15">
        <f>VLOOKUP(B2797,home!$B$2:$E$404,3,FALSE)</f>
        <v>1.0288999999999999</v>
      </c>
      <c r="G2797" s="15">
        <f>VLOOKUP(C2797,away!$B$2:$E$404,4,FALSE)</f>
        <v>1.2861</v>
      </c>
      <c r="H2797" s="15">
        <f>VLOOKUP(A2797,away!$A$2:$E$404,3,FALSE)</f>
        <v>1</v>
      </c>
      <c r="I2797" s="15">
        <f>VLOOKUP(C2797,away!$B$2:$E$404,3,FALSE)</f>
        <v>1.3332999999999999</v>
      </c>
      <c r="J2797" s="15">
        <f>VLOOKUP(B2797,home!$B$2:$E$404,4,FALSE)</f>
        <v>2</v>
      </c>
      <c r="K2797" s="16">
        <f t="shared" si="3974"/>
        <v>1.714823377011</v>
      </c>
      <c r="L2797" s="16">
        <f t="shared" si="3975"/>
        <v>2.6665999999999999</v>
      </c>
      <c r="M2797" s="17">
        <f t="shared" si="3976"/>
        <v>1.2507542995742259E-2</v>
      </c>
      <c r="N2797" s="17">
        <f t="shared" si="3977"/>
        <v>2.144822711806902E-2</v>
      </c>
      <c r="O2797" s="17">
        <f t="shared" si="3978"/>
        <v>3.3352614152446308E-2</v>
      </c>
      <c r="P2797" s="17">
        <f t="shared" si="3979"/>
        <v>5.7193842433042839E-2</v>
      </c>
      <c r="Q2797" s="17">
        <f t="shared" si="3980"/>
        <v>1.8389960628753019E-2</v>
      </c>
      <c r="R2797" s="17">
        <f t="shared" si="3981"/>
        <v>4.4469040449456675E-2</v>
      </c>
      <c r="S2797" s="17">
        <f t="shared" si="3982"/>
        <v>6.5383257394543315E-2</v>
      </c>
      <c r="T2797" s="17">
        <f t="shared" si="3983"/>
        <v>4.9038669012632791E-2</v>
      </c>
      <c r="U2797" s="17">
        <f t="shared" si="3984"/>
        <v>7.6256550115976041E-2</v>
      </c>
      <c r="V2797" s="17">
        <f t="shared" si="3985"/>
        <v>3.3220128956098979E-2</v>
      </c>
      <c r="W2797" s="17">
        <f t="shared" si="3986"/>
        <v>1.051184479616586E-2</v>
      </c>
      <c r="X2797" s="17">
        <f t="shared" si="3987"/>
        <v>2.8030885333455879E-2</v>
      </c>
      <c r="Y2797" s="17">
        <f t="shared" si="3988"/>
        <v>3.7373579415096732E-2</v>
      </c>
      <c r="Z2797" s="17">
        <f t="shared" si="3989"/>
        <v>3.9527047754173719E-2</v>
      </c>
      <c r="AA2797" s="17">
        <f t="shared" si="3990"/>
        <v>6.7781905513087229E-2</v>
      </c>
      <c r="AB2797" s="17">
        <f t="shared" si="3991"/>
        <v>5.8116998056096394E-2</v>
      </c>
      <c r="AC2797" s="17">
        <f t="shared" si="3992"/>
        <v>9.4942049258159179E-3</v>
      </c>
      <c r="AD2797" s="17">
        <f t="shared" si="3993"/>
        <v>4.5064892979941595E-3</v>
      </c>
      <c r="AE2797" s="17">
        <f t="shared" si="3994"/>
        <v>1.2017004362031224E-2</v>
      </c>
      <c r="AF2797" s="17">
        <f t="shared" si="3995"/>
        <v>1.6022271915896235E-2</v>
      </c>
      <c r="AG2797" s="17">
        <f t="shared" si="3996"/>
        <v>1.4241663430309632E-2</v>
      </c>
      <c r="AH2797" s="17">
        <f t="shared" si="3997"/>
        <v>2.6350706385319913E-2</v>
      </c>
      <c r="AI2797" s="17">
        <f t="shared" si="3998"/>
        <v>4.5186807310299608E-2</v>
      </c>
      <c r="AJ2797" s="17">
        <f t="shared" si="3999"/>
        <v>3.8743696754096668E-2</v>
      </c>
      <c r="AK2797" s="17">
        <f t="shared" si="4000"/>
        <v>2.2146198968583386E-2</v>
      </c>
      <c r="AL2797" s="17">
        <f t="shared" si="4001"/>
        <v>1.736584269952884E-3</v>
      </c>
      <c r="AM2797" s="17">
        <f t="shared" si="4002"/>
        <v>1.5455666392900547E-3</v>
      </c>
      <c r="AN2797" s="17">
        <f t="shared" si="4003"/>
        <v>4.1214080003308586E-3</v>
      </c>
      <c r="AO2797" s="17">
        <f t="shared" si="4004"/>
        <v>5.4950732868411355E-3</v>
      </c>
      <c r="AP2797" s="17">
        <f t="shared" si="4005"/>
        <v>4.8843874755635239E-3</v>
      </c>
      <c r="AQ2797" s="17">
        <f t="shared" si="4006"/>
        <v>3.2561769105844234E-3</v>
      </c>
      <c r="AR2797" s="17">
        <f t="shared" si="4007"/>
        <v>1.4053358729418809E-2</v>
      </c>
      <c r="AS2797" s="17">
        <f t="shared" si="4008"/>
        <v>2.4099028074728975E-2</v>
      </c>
      <c r="AT2797" s="17">
        <f t="shared" si="4009"/>
        <v>2.0662788352894826E-2</v>
      </c>
      <c r="AU2797" s="17">
        <f t="shared" si="4010"/>
        <v>1.1811010833924886E-2</v>
      </c>
      <c r="AV2797" s="17">
        <f t="shared" si="4011"/>
        <v>5.063449371036143E-3</v>
      </c>
      <c r="AW2797" s="17">
        <f t="shared" si="4012"/>
        <v>2.2058228547275772E-4</v>
      </c>
      <c r="AX2797" s="17">
        <f t="shared" si="4013"/>
        <v>4.4172896729715238E-4</v>
      </c>
      <c r="AY2797" s="17">
        <f t="shared" si="4014"/>
        <v>1.1779144641945864E-3</v>
      </c>
      <c r="AZ2797" s="17">
        <f t="shared" si="4015"/>
        <v>1.5705133551106424E-3</v>
      </c>
      <c r="BA2797" s="17">
        <f t="shared" si="4016"/>
        <v>1.3959769709126794E-3</v>
      </c>
      <c r="BB2797" s="17">
        <f t="shared" si="4017"/>
        <v>9.3062804765893796E-4</v>
      </c>
      <c r="BC2797" s="17">
        <f t="shared" si="4018"/>
        <v>4.9632255037746452E-4</v>
      </c>
      <c r="BD2797" s="17">
        <f t="shared" si="4019"/>
        <v>6.2457810646446964E-3</v>
      </c>
      <c r="BE2797" s="17">
        <f t="shared" si="4020"/>
        <v>1.0710411377345375E-2</v>
      </c>
      <c r="BF2797" s="17">
        <f t="shared" si="4021"/>
        <v>9.1832319036382181E-3</v>
      </c>
      <c r="BG2797" s="17">
        <f t="shared" si="4022"/>
        <v>5.2492069149573479E-3</v>
      </c>
      <c r="BH2797" s="17">
        <f t="shared" si="4023"/>
        <v>2.2503656821341619E-3</v>
      </c>
      <c r="BI2797" s="17">
        <f t="shared" si="4024"/>
        <v>7.7179593570939303E-4</v>
      </c>
      <c r="BJ2797" s="18">
        <f t="shared" si="4025"/>
        <v>0.23689629197856599</v>
      </c>
      <c r="BK2797" s="18">
        <f t="shared" si="4026"/>
        <v>0.18071347543939076</v>
      </c>
      <c r="BL2797" s="18">
        <f t="shared" si="4027"/>
        <v>0.52250494594579511</v>
      </c>
      <c r="BM2797" s="18">
        <f t="shared" si="4028"/>
        <v>0.79132320116169352</v>
      </c>
      <c r="BN2797" s="18">
        <f t="shared" si="4029"/>
        <v>0.1873612277775101</v>
      </c>
    </row>
    <row r="2798" spans="1:66" x14ac:dyDescent="0.25">
      <c r="A2798" t="s">
        <v>337</v>
      </c>
      <c r="B2798" t="s">
        <v>73</v>
      </c>
      <c r="C2798" t="s">
        <v>96</v>
      </c>
      <c r="D2798" s="7" t="s">
        <v>513</v>
      </c>
      <c r="E2798" s="10">
        <f>VLOOKUP(A2798,home!$A$2:$E$404,3,FALSE)</f>
        <v>1.2959000000000001</v>
      </c>
      <c r="F2798" s="10">
        <f>VLOOKUP(B2798,home!$B$2:$E$404,3,FALSE)</f>
        <v>0.96460000000000001</v>
      </c>
      <c r="G2798" s="10">
        <f>VLOOKUP(C2798,away!$B$2:$E$404,4,FALSE)</f>
        <v>0.77170000000000005</v>
      </c>
      <c r="H2798" s="10">
        <f>VLOOKUP(A2798,away!$A$2:$E$404,3,FALSE)</f>
        <v>1</v>
      </c>
      <c r="I2798" s="10">
        <f>VLOOKUP(C2798,away!$B$2:$E$404,3,FALSE)</f>
        <v>0.1</v>
      </c>
      <c r="J2798" s="10">
        <f>VLOOKUP(B2798,home!$B$2:$E$404,4,FALSE)</f>
        <v>1</v>
      </c>
      <c r="K2798" s="12">
        <f t="shared" ref="K2798:K2861" si="4030">E2798*F2798*G2798</f>
        <v>0.96464440053800005</v>
      </c>
      <c r="L2798" s="12">
        <f t="shared" ref="L2798:L2861" si="4031">H2798*I2798*J2798</f>
        <v>0.1</v>
      </c>
      <c r="M2798" s="13">
        <f t="shared" ref="M2798:M2861" si="4032">_xlfn.POISSON.DIST(0,K2798,FALSE) * _xlfn.POISSON.DIST(0,L2798,FALSE)</f>
        <v>0.34485046160508259</v>
      </c>
      <c r="N2798" s="13">
        <f t="shared" ref="N2798:N2861" si="4033">_xlfn.POISSON.DIST(1,K2798,FALSE) * _xlfn.POISSON.DIST(0,L2798,FALSE)</f>
        <v>0.33265806681028748</v>
      </c>
      <c r="O2798" s="13">
        <f t="shared" ref="O2798:O2861" si="4034">_xlfn.POISSON.DIST(0,K2798,FALSE) * _xlfn.POISSON.DIST(1,L2798,FALSE)</f>
        <v>3.4485046160508265E-2</v>
      </c>
      <c r="P2798" s="13">
        <f t="shared" ref="P2798:P2861" si="4035">_xlfn.POISSON.DIST(1,K2798,FALSE) * _xlfn.POISSON.DIST(1,L2798,FALSE)</f>
        <v>3.3265806681028756E-2</v>
      </c>
      <c r="Q2798" s="13">
        <f t="shared" ref="Q2798:Q2861" si="4036">_xlfn.POISSON.DIST(2,K2798,FALSE) * _xlfn.POISSON.DIST(0,L2798,FALSE)</f>
        <v>0.16044837072116985</v>
      </c>
      <c r="R2798" s="13">
        <f t="shared" ref="R2798:R2861" si="4037">_xlfn.POISSON.DIST(0,K2798,FALSE) * _xlfn.POISSON.DIST(2,L2798,FALSE)</f>
        <v>1.7242523080254137E-3</v>
      </c>
      <c r="S2798" s="13">
        <f t="shared" ref="S2798:S2861" si="4038">_xlfn.POISSON.DIST(2,K2798,FALSE) * _xlfn.POISSON.DIST(2,L2798,FALSE)</f>
        <v>8.0224185360584961E-4</v>
      </c>
      <c r="T2798" s="13">
        <f t="shared" ref="T2798:T2861" si="4039">_xlfn.POISSON.DIST(2,K2798,FALSE) * _xlfn.POISSON.DIST(1,L2798,FALSE)</f>
        <v>1.6044837072116989E-2</v>
      </c>
      <c r="U2798" s="13">
        <f t="shared" ref="U2798:U2861" si="4040">_xlfn.POISSON.DIST(1,K2798,FALSE) * _xlfn.POISSON.DIST(2,L2798,FALSE)</f>
        <v>1.663290334051438E-3</v>
      </c>
      <c r="V2798" s="13">
        <f t="shared" ref="V2798:V2861" si="4041">_xlfn.POISSON.DIST(3,K2798,FALSE) * _xlfn.POISSON.DIST(3,L2798,FALSE)</f>
        <v>8.5986456884234316E-6</v>
      </c>
      <c r="W2798" s="13">
        <f t="shared" ref="W2798:W2861" si="4042">_xlfn.POISSON.DIST(3,K2798,FALSE) * _xlfn.POISSON.DIST(0,L2798,FALSE)</f>
        <v>5.1591874130540567E-2</v>
      </c>
      <c r="X2798" s="13">
        <f t="shared" ref="X2798:X2861" si="4043">_xlfn.POISSON.DIST(3,K2798,FALSE) * _xlfn.POISSON.DIST(1,L2798,FALSE)</f>
        <v>5.1591874130540579E-3</v>
      </c>
      <c r="Y2798" s="13">
        <f t="shared" ref="Y2798:Y2861" si="4044">_xlfn.POISSON.DIST(3,K2798,FALSE) * _xlfn.POISSON.DIST(2,L2798,FALSE)</f>
        <v>2.5795937065270291E-4</v>
      </c>
      <c r="Z2798" s="13">
        <f t="shared" ref="Z2798:Z2861" si="4045">_xlfn.POISSON.DIST(0,K2798,FALSE) * _xlfn.POISSON.DIST(3,L2798,FALSE)</f>
        <v>5.7475076934180456E-5</v>
      </c>
      <c r="AA2798" s="13">
        <f t="shared" ref="AA2798:AA2861" si="4046">_xlfn.POISSON.DIST(1,K2798,FALSE) * _xlfn.POISSON.DIST(3,L2798,FALSE)</f>
        <v>5.5443011135047939E-5</v>
      </c>
      <c r="AB2798" s="13">
        <f t="shared" ref="AB2798:AB2861" si="4047">_xlfn.POISSON.DIST(2,K2798,FALSE) * _xlfn.POISSON.DIST(3,L2798,FALSE)</f>
        <v>2.6741395120194989E-5</v>
      </c>
      <c r="AC2798" s="13">
        <f t="shared" ref="AC2798:AC2861" si="4048">_xlfn.POISSON.DIST(4,K2798,FALSE) * _xlfn.POISSON.DIST(4,L2798,FALSE)</f>
        <v>5.184147134717427E-8</v>
      </c>
      <c r="AD2798" s="13">
        <f t="shared" ref="AD2798:AD2861" si="4049">_xlfn.POISSON.DIST(4,K2798,FALSE) * _xlfn.POISSON.DIST(0,L2798,FALSE)</f>
        <v>1.2441953123321813E-2</v>
      </c>
      <c r="AE2798" s="13">
        <f t="shared" ref="AE2798:AE2861" si="4050">_xlfn.POISSON.DIST(4,K2798,FALSE) * _xlfn.POISSON.DIST(1,L2798,FALSE)</f>
        <v>1.2441953123321816E-3</v>
      </c>
      <c r="AF2798" s="13">
        <f t="shared" ref="AF2798:AF2861" si="4051">_xlfn.POISSON.DIST(4,K2798,FALSE) * _xlfn.POISSON.DIST(2,L2798,FALSE)</f>
        <v>6.2209765616609092E-5</v>
      </c>
      <c r="AG2798" s="13">
        <f t="shared" ref="AG2798:AG2861" si="4052">_xlfn.POISSON.DIST(4,K2798,FALSE) * _xlfn.POISSON.DIST(3,L2798,FALSE)</f>
        <v>2.07365885388697E-6</v>
      </c>
      <c r="AH2798" s="13">
        <f t="shared" ref="AH2798:AH2861" si="4053">_xlfn.POISSON.DIST(0,K2798,FALSE) * _xlfn.POISSON.DIST(4,L2798,FALSE)</f>
        <v>1.4368769233545121E-6</v>
      </c>
      <c r="AI2798" s="13">
        <f t="shared" ref="AI2798:AI2861" si="4054">_xlfn.POISSON.DIST(1,K2798,FALSE) * _xlfn.POISSON.DIST(4,L2798,FALSE)</f>
        <v>1.3860752783761992E-6</v>
      </c>
      <c r="AJ2798" s="13">
        <f t="shared" ref="AJ2798:AJ2861" si="4055">_xlfn.POISSON.DIST(2,K2798,FALSE) * _xlfn.POISSON.DIST(4,L2798,FALSE)</f>
        <v>6.6853487800487502E-7</v>
      </c>
      <c r="AK2798" s="13">
        <f t="shared" ref="AK2798:AK2861" si="4056">_xlfn.POISSON.DIST(3,K2798,FALSE) * _xlfn.POISSON.DIST(4,L2798,FALSE)</f>
        <v>2.1496614221058587E-7</v>
      </c>
      <c r="AL2798" s="13">
        <f t="shared" ref="AL2798:AL2861" si="4057">_xlfn.POISSON.DIST(5,K2798,FALSE) * _xlfn.POISSON.DIST(5,L2798,FALSE)</f>
        <v>2.0003434020281156E-10</v>
      </c>
      <c r="AM2798" s="13">
        <f t="shared" ref="AM2798:AM2861" si="4058">_xlfn.POISSON.DIST(5,K2798,FALSE) * _xlfn.POISSON.DIST(0,L2798,FALSE)</f>
        <v>2.4004120824337341E-3</v>
      </c>
      <c r="AN2798" s="13">
        <f t="shared" ref="AN2798:AN2861" si="4059">_xlfn.POISSON.DIST(5,K2798,FALSE) * _xlfn.POISSON.DIST(1,L2798,FALSE)</f>
        <v>2.4004120824337347E-4</v>
      </c>
      <c r="AO2798" s="13">
        <f t="shared" ref="AO2798:AO2861" si="4060">_xlfn.POISSON.DIST(5,K2798,FALSE) * _xlfn.POISSON.DIST(2,L2798,FALSE)</f>
        <v>1.2002060412168675E-5</v>
      </c>
      <c r="AP2798" s="13">
        <f t="shared" ref="AP2798:AP2861" si="4061">_xlfn.POISSON.DIST(5,K2798,FALSE) * _xlfn.POISSON.DIST(3,L2798,FALSE)</f>
        <v>4.0006868040562257E-7</v>
      </c>
      <c r="AQ2798" s="13">
        <f t="shared" ref="AQ2798:AQ2861" si="4062">_xlfn.POISSON.DIST(5,K2798,FALSE) * _xlfn.POISSON.DIST(4,L2798,FALSE)</f>
        <v>1.0001717010140568E-8</v>
      </c>
      <c r="AR2798" s="13">
        <f t="shared" ref="AR2798:AR2861" si="4063">_xlfn.POISSON.DIST(0,K2798,FALSE) * _xlfn.POISSON.DIST(5,L2798,FALSE)</f>
        <v>2.8737538467090271E-8</v>
      </c>
      <c r="AS2798" s="13">
        <f t="shared" ref="AS2798:AS2861" si="4064">_xlfn.POISSON.DIST(1,K2798,FALSE) * _xlfn.POISSON.DIST(5,L2798,FALSE)</f>
        <v>2.7721505567524009E-8</v>
      </c>
      <c r="AT2798" s="13">
        <f t="shared" ref="AT2798:AT2861" si="4065">_xlfn.POISSON.DIST(2,K2798,FALSE) * _xlfn.POISSON.DIST(5,L2798,FALSE)</f>
        <v>1.3370697560097513E-8</v>
      </c>
      <c r="AU2798" s="13">
        <f t="shared" ref="AU2798:AU2861" si="4066">_xlfn.POISSON.DIST(3,K2798,FALSE) * _xlfn.POISSON.DIST(5,L2798,FALSE)</f>
        <v>4.2993228442117214E-9</v>
      </c>
      <c r="AV2798" s="13">
        <f t="shared" ref="AV2798:AV2861" si="4067">_xlfn.POISSON.DIST(4,K2798,FALSE) * _xlfn.POISSON.DIST(5,L2798,FALSE)</f>
        <v>1.0368294269434863E-9</v>
      </c>
      <c r="AW2798" s="13">
        <f t="shared" ref="AW2798:AW2861" si="4068">_xlfn.POISSON.DIST(6,K2798,FALSE) * _xlfn.POISSON.DIST(6,L2798,FALSE)</f>
        <v>5.3600557275543089E-13</v>
      </c>
      <c r="AX2798" s="13">
        <f t="shared" ref="AX2798:AX2861" si="4069">_xlfn.POISSON.DIST(6,K2798,FALSE) * _xlfn.POISSON.DIST(0,L2798,FALSE)</f>
        <v>3.8592401238391014E-4</v>
      </c>
      <c r="AY2798" s="13">
        <f t="shared" ref="AY2798:AY2861" si="4070">_xlfn.POISSON.DIST(6,K2798,FALSE) * _xlfn.POISSON.DIST(1,L2798,FALSE)</f>
        <v>3.8592401238391022E-5</v>
      </c>
      <c r="AZ2798" s="13">
        <f t="shared" ref="AZ2798:AZ2861" si="4071">_xlfn.POISSON.DIST(6,K2798,FALSE) * _xlfn.POISSON.DIST(2,L2798,FALSE)</f>
        <v>1.9296200619195512E-6</v>
      </c>
      <c r="BA2798" s="13">
        <f t="shared" ref="BA2798:BA2861" si="4072">_xlfn.POISSON.DIST(6,K2798,FALSE) * _xlfn.POISSON.DIST(3,L2798,FALSE)</f>
        <v>6.4320668730651716E-8</v>
      </c>
      <c r="BB2798" s="13">
        <f t="shared" ref="BB2798:BB2861" si="4073">_xlfn.POISSON.DIST(6,K2798,FALSE) * _xlfn.POISSON.DIST(4,L2798,FALSE)</f>
        <v>1.6080167182662936E-9</v>
      </c>
      <c r="BC2798" s="13">
        <f t="shared" ref="BC2798:BC2861" si="4074">_xlfn.POISSON.DIST(6,K2798,FALSE) * _xlfn.POISSON.DIST(5,L2798,FALSE)</f>
        <v>3.2160334365325902E-11</v>
      </c>
      <c r="BD2798" s="13">
        <f t="shared" ref="BD2798:BD2861" si="4075">_xlfn.POISSON.DIST(0,K2798,FALSE) * _xlfn.POISSON.DIST(6,L2798,FALSE)</f>
        <v>4.7895897445150372E-10</v>
      </c>
      <c r="BE2798" s="13">
        <f t="shared" ref="BE2798:BE2861" si="4076">_xlfn.POISSON.DIST(1,K2798,FALSE) * _xlfn.POISSON.DIST(6,L2798,FALSE)</f>
        <v>4.6202509279206611E-10</v>
      </c>
      <c r="BF2798" s="13">
        <f t="shared" ref="BF2798:BF2861" si="4077">_xlfn.POISSON.DIST(2,K2798,FALSE) * _xlfn.POISSON.DIST(6,L2798,FALSE)</f>
        <v>2.2284495933495821E-10</v>
      </c>
      <c r="BG2798" s="13">
        <f t="shared" ref="BG2798:BG2861" si="4078">_xlfn.POISSON.DIST(3,K2798,FALSE) * _xlfn.POISSON.DIST(6,L2798,FALSE)</f>
        <v>7.1655380736861921E-11</v>
      </c>
      <c r="BH2798" s="13">
        <f t="shared" ref="BH2798:BH2861" si="4079">_xlfn.POISSON.DIST(4,K2798,FALSE) * _xlfn.POISSON.DIST(6,L2798,FALSE)</f>
        <v>1.7280490449058081E-11</v>
      </c>
      <c r="BI2798" s="13">
        <f t="shared" ref="BI2798:BI2861" si="4080">_xlfn.POISSON.DIST(5,K2798,FALSE) * _xlfn.POISSON.DIST(6,L2798,FALSE)</f>
        <v>3.333905670046854E-12</v>
      </c>
      <c r="BJ2798" s="14">
        <f t="shared" ref="BJ2798:BJ2861" si="4081">SUM(N2798,Q2798,T2798,W2798,X2798,Y2798,AD2798,AE2798,AF2798,AG2798,AM2798,AN2798,AO2798,AP2798,AQ2798,AX2798,AY2798,AZ2798,BA2798,BB2798,BC2798)</f>
        <v>0.58299010479396296</v>
      </c>
      <c r="BK2798" s="14">
        <f t="shared" ref="BK2798:BK2861" si="4082">SUM(M2798,P2798,S2798,V2798,AC2798,AL2798,AY2798)</f>
        <v>0.37896575322814963</v>
      </c>
      <c r="BL2798" s="14">
        <f t="shared" ref="BL2798:BL2861" si="4083">SUM(O2798,R2798,U2798,AA2798,AB2798,AH2798,AI2798,AJ2798,AK2798,AR2798,AS2798,AT2798,AU2798,AV2798,BD2798,BE2798,BF2798,BG2798,BH2798,BI2798)</f>
        <v>3.7958556084054976E-2</v>
      </c>
      <c r="BM2798" s="14">
        <f t="shared" ref="BM2798:BM2861" si="4084">SUM(S2798:BI2798)</f>
        <v>9.2501292496296961E-2</v>
      </c>
      <c r="BN2798" s="14">
        <f t="shared" ref="BN2798:BN2861" si="4085">SUM(M2798:R2798)</f>
        <v>0.90743200428610238</v>
      </c>
    </row>
    <row r="2799" spans="1:66" x14ac:dyDescent="0.25">
      <c r="A2799" t="s">
        <v>340</v>
      </c>
      <c r="B2799" t="s">
        <v>150</v>
      </c>
      <c r="C2799" t="s">
        <v>153</v>
      </c>
      <c r="D2799" s="7" t="s">
        <v>513</v>
      </c>
      <c r="E2799" s="10">
        <f>VLOOKUP(A2799,home!$A$2:$E$404,3,FALSE)</f>
        <v>1.4705999999999999</v>
      </c>
      <c r="F2799" s="10">
        <f>VLOOKUP(B2799,home!$B$2:$E$404,3,FALSE)</f>
        <v>0.93500000000000005</v>
      </c>
      <c r="G2799" s="10">
        <f>VLOOKUP(C2799,away!$B$2:$E$404,4,FALSE)</f>
        <v>1.2844</v>
      </c>
      <c r="H2799" s="10">
        <f>VLOOKUP(A2799,away!$A$2:$E$404,3,FALSE)</f>
        <v>1.2646999999999999</v>
      </c>
      <c r="I2799" s="10">
        <f>VLOOKUP(C2799,away!$B$2:$E$404,3,FALSE)</f>
        <v>0.43930000000000002</v>
      </c>
      <c r="J2799" s="10">
        <f>VLOOKUP(B2799,home!$B$2:$E$404,4,FALSE)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341</v>
      </c>
      <c r="B2800" t="s">
        <v>169</v>
      </c>
      <c r="C2800" t="s">
        <v>174</v>
      </c>
      <c r="D2800" s="7" t="s">
        <v>513</v>
      </c>
      <c r="E2800" s="10">
        <f>VLOOKUP(A2800,home!$A$2:$E$404,3,FALSE)</f>
        <v>1.2188000000000001</v>
      </c>
      <c r="F2800" s="10">
        <f>VLOOKUP(B2800,home!$B$2:$E$404,3,FALSE)</f>
        <v>1.0256000000000001</v>
      </c>
      <c r="G2800" s="10">
        <f>VLOOKUP(C2800,away!$B$2:$E$404,4,FALSE)</f>
        <v>0.61539999999999995</v>
      </c>
      <c r="H2800" s="10">
        <f>VLOOKUP(A2800,away!$A$2:$E$404,3,FALSE)</f>
        <v>1</v>
      </c>
      <c r="I2800" s="10">
        <f>VLOOKUP(C2800,away!$B$2:$E$404,3,FALSE)</f>
        <v>1.75</v>
      </c>
      <c r="J2800" s="10">
        <f>VLOOKUP(B2800,home!$B$2:$E$404,4,FALSE)</f>
        <v>1.75</v>
      </c>
      <c r="K2800" s="12">
        <f t="shared" si="4030"/>
        <v>0.76925078771200006</v>
      </c>
      <c r="L2800" s="12">
        <f t="shared" si="4031"/>
        <v>3.0625</v>
      </c>
      <c r="M2800" s="13">
        <f t="shared" si="4032"/>
        <v>2.1671639954944508E-2</v>
      </c>
      <c r="N2800" s="13">
        <f t="shared" si="4033"/>
        <v>1.6670926106351916E-2</v>
      </c>
      <c r="O2800" s="13">
        <f t="shared" si="4034"/>
        <v>6.6369397362017565E-2</v>
      </c>
      <c r="P2800" s="13">
        <f t="shared" si="4035"/>
        <v>5.1054711200702742E-2</v>
      </c>
      <c r="Q2800" s="13">
        <f t="shared" si="4036"/>
        <v>6.4120615195998798E-3</v>
      </c>
      <c r="R2800" s="13">
        <f t="shared" si="4037"/>
        <v>0.10162813971058943</v>
      </c>
      <c r="S2800" s="13">
        <f t="shared" si="4038"/>
        <v>3.0069061930779916E-2</v>
      </c>
      <c r="T2800" s="13">
        <f t="shared" si="4039"/>
        <v>1.9636938403774631E-2</v>
      </c>
      <c r="U2800" s="13">
        <f t="shared" si="4040"/>
        <v>7.817752652607611E-2</v>
      </c>
      <c r="V2800" s="13">
        <f t="shared" si="4041"/>
        <v>7.8708460362823234E-3</v>
      </c>
      <c r="W2800" s="13">
        <f t="shared" si="4042"/>
        <v>1.6441611249366705E-3</v>
      </c>
      <c r="X2800" s="13">
        <f t="shared" si="4043"/>
        <v>5.0352434451185531E-3</v>
      </c>
      <c r="Y2800" s="13">
        <f t="shared" si="4044"/>
        <v>7.7102165253377878E-3</v>
      </c>
      <c r="Z2800" s="13">
        <f t="shared" si="4045"/>
        <v>0.10374539262122669</v>
      </c>
      <c r="AA2800" s="13">
        <f t="shared" si="4046"/>
        <v>7.9806224995369351E-2</v>
      </c>
      <c r="AB2800" s="13">
        <f t="shared" si="4047"/>
        <v>3.0695500721004493E-2</v>
      </c>
      <c r="AC2800" s="13">
        <f t="shared" si="4048"/>
        <v>1.1588987154497361E-3</v>
      </c>
      <c r="AD2800" s="13">
        <f t="shared" si="4049"/>
        <v>3.1619306012074545E-4</v>
      </c>
      <c r="AE2800" s="13">
        <f t="shared" si="4050"/>
        <v>9.6834124661978292E-4</v>
      </c>
      <c r="AF2800" s="13">
        <f t="shared" si="4051"/>
        <v>1.4827725338865431E-3</v>
      </c>
      <c r="AG2800" s="13">
        <f t="shared" si="4052"/>
        <v>1.5136636283425125E-3</v>
      </c>
      <c r="AH2800" s="13">
        <f t="shared" si="4053"/>
        <v>7.9430066225626692E-2</v>
      </c>
      <c r="AI2800" s="13">
        <f t="shared" si="4054"/>
        <v>6.1101641012079655E-2</v>
      </c>
      <c r="AJ2800" s="13">
        <f t="shared" si="4055"/>
        <v>2.3501242739519066E-2</v>
      </c>
      <c r="AK2800" s="13">
        <f t="shared" si="4056"/>
        <v>6.0261164965286539E-3</v>
      </c>
      <c r="AL2800" s="13">
        <f t="shared" si="4057"/>
        <v>1.0920675934292153E-4</v>
      </c>
      <c r="AM2800" s="13">
        <f t="shared" si="4058"/>
        <v>4.8646352113390272E-5</v>
      </c>
      <c r="AN2800" s="13">
        <f t="shared" si="4059"/>
        <v>1.4897945334725769E-4</v>
      </c>
      <c r="AO2800" s="13">
        <f t="shared" si="4060"/>
        <v>2.2812478793798844E-4</v>
      </c>
      <c r="AP2800" s="13">
        <f t="shared" si="4061"/>
        <v>2.3287738768669648E-4</v>
      </c>
      <c r="AQ2800" s="13">
        <f t="shared" si="4062"/>
        <v>1.7829674994762702E-4</v>
      </c>
      <c r="AR2800" s="13">
        <f t="shared" si="4063"/>
        <v>4.865091556319634E-2</v>
      </c>
      <c r="AS2800" s="13">
        <f t="shared" si="4064"/>
        <v>3.7424755119898789E-2</v>
      </c>
      <c r="AT2800" s="13">
        <f t="shared" si="4065"/>
        <v>1.4394511177955427E-2</v>
      </c>
      <c r="AU2800" s="13">
        <f t="shared" si="4066"/>
        <v>3.6909963541238004E-3</v>
      </c>
      <c r="AV2800" s="13">
        <f t="shared" si="4067"/>
        <v>7.098254632129634E-4</v>
      </c>
      <c r="AW2800" s="13">
        <f t="shared" si="4068"/>
        <v>7.1464616263070143E-6</v>
      </c>
      <c r="AX2800" s="13">
        <f t="shared" si="4069"/>
        <v>6.2368741137567926E-6</v>
      </c>
      <c r="AY2800" s="13">
        <f t="shared" si="4070"/>
        <v>1.9100426973380178E-5</v>
      </c>
      <c r="AZ2800" s="13">
        <f t="shared" si="4071"/>
        <v>2.924752880298841E-5</v>
      </c>
      <c r="BA2800" s="13">
        <f t="shared" si="4072"/>
        <v>2.985685231971733E-5</v>
      </c>
      <c r="BB2800" s="13">
        <f t="shared" si="4073"/>
        <v>2.2859152557283581E-5</v>
      </c>
      <c r="BC2800" s="13">
        <f t="shared" si="4074"/>
        <v>1.4001230941336193E-5</v>
      </c>
      <c r="BD2800" s="13">
        <f t="shared" si="4075"/>
        <v>2.4832238152048131E-2</v>
      </c>
      <c r="BE2800" s="13">
        <f t="shared" si="4076"/>
        <v>1.9102218759115004E-2</v>
      </c>
      <c r="BF2800" s="13">
        <f t="shared" si="4077"/>
        <v>7.3471984137480819E-3</v>
      </c>
      <c r="BG2800" s="13">
        <f t="shared" si="4078"/>
        <v>1.8839460557506897E-3</v>
      </c>
      <c r="BH2800" s="13">
        <f t="shared" si="4079"/>
        <v>3.6230674684828337E-4</v>
      </c>
      <c r="BI2800" s="13">
        <f t="shared" si="4080"/>
        <v>5.5740950081282864E-5</v>
      </c>
      <c r="BJ2800" s="14">
        <f t="shared" si="4081"/>
        <v>6.2348744390830456E-2</v>
      </c>
      <c r="BK2800" s="14">
        <f t="shared" si="4082"/>
        <v>0.11195346502447553</v>
      </c>
      <c r="BL2800" s="14">
        <f t="shared" si="4083"/>
        <v>0.6851905085447898</v>
      </c>
      <c r="BM2800" s="14">
        <f t="shared" si="4084"/>
        <v>0.6994192807617694</v>
      </c>
      <c r="BN2800" s="14">
        <f t="shared" si="4085"/>
        <v>0.26380687585420604</v>
      </c>
    </row>
    <row r="2801" spans="1:66" x14ac:dyDescent="0.25">
      <c r="A2801" t="s">
        <v>341</v>
      </c>
      <c r="B2801" t="s">
        <v>487</v>
      </c>
      <c r="C2801" t="s">
        <v>170</v>
      </c>
      <c r="D2801" s="7" t="s">
        <v>513</v>
      </c>
      <c r="E2801" s="10">
        <f>VLOOKUP(A2801,home!$A$2:$E$404,3,FALSE)</f>
        <v>1.2188000000000001</v>
      </c>
      <c r="F2801" s="10">
        <f>VLOOKUP(B2801,home!$B$2:$E$404,3,FALSE)</f>
        <v>0.2051</v>
      </c>
      <c r="G2801" s="10">
        <f>VLOOKUP(C2801,away!$B$2:$E$404,4,FALSE)</f>
        <v>0.82050000000000001</v>
      </c>
      <c r="H2801" s="10">
        <f>VLOOKUP(A2801,away!$A$2:$E$404,3,FALSE)</f>
        <v>1</v>
      </c>
      <c r="I2801" s="10">
        <f>VLOOKUP(C2801,away!$B$2:$E$404,3,FALSE)</f>
        <v>0.75</v>
      </c>
      <c r="J2801" s="10">
        <f>VLOOKUP(B2801,home!$B$2:$E$404,4,FALSE)</f>
        <v>2</v>
      </c>
      <c r="K2801" s="12">
        <f t="shared" si="4030"/>
        <v>0.20510520954000003</v>
      </c>
      <c r="L2801" s="12">
        <f t="shared" si="4031"/>
        <v>1.5</v>
      </c>
      <c r="M2801" s="13">
        <f t="shared" si="4032"/>
        <v>0.18175326299222158</v>
      </c>
      <c r="N2801" s="13">
        <f t="shared" si="4033"/>
        <v>3.727854109059834E-2</v>
      </c>
      <c r="O2801" s="13">
        <f t="shared" si="4034"/>
        <v>0.27262989448833236</v>
      </c>
      <c r="P2801" s="13">
        <f t="shared" si="4035"/>
        <v>5.5917811635897506E-2</v>
      </c>
      <c r="Q2801" s="13">
        <f t="shared" si="4036"/>
        <v>3.8230114908663362E-3</v>
      </c>
      <c r="R2801" s="13">
        <f t="shared" si="4037"/>
        <v>0.20447242086624931</v>
      </c>
      <c r="S2801" s="13">
        <f t="shared" si="4038"/>
        <v>4.3008879272246284E-3</v>
      </c>
      <c r="T2801" s="13">
        <f t="shared" si="4039"/>
        <v>5.734517236299504E-3</v>
      </c>
      <c r="U2801" s="13">
        <f t="shared" si="4040"/>
        <v>4.1938358726923135E-2</v>
      </c>
      <c r="V2801" s="13">
        <f t="shared" si="4041"/>
        <v>1.4702241992024399E-4</v>
      </c>
      <c r="W2801" s="13">
        <f t="shared" si="4042"/>
        <v>2.6137319096932257E-4</v>
      </c>
      <c r="X2801" s="13">
        <f t="shared" si="4043"/>
        <v>3.9205978645398385E-4</v>
      </c>
      <c r="Y2801" s="13">
        <f t="shared" si="4044"/>
        <v>2.9404483984048793E-4</v>
      </c>
      <c r="Z2801" s="13">
        <f t="shared" si="4045"/>
        <v>0.10223621043312468</v>
      </c>
      <c r="AA2801" s="13">
        <f t="shared" si="4046"/>
        <v>2.0969179363461574E-2</v>
      </c>
      <c r="AB2801" s="13">
        <f t="shared" si="4047"/>
        <v>2.1504439636123147E-3</v>
      </c>
      <c r="AC2801" s="13">
        <f t="shared" si="4048"/>
        <v>2.8270372729518307E-6</v>
      </c>
      <c r="AD2801" s="13">
        <f t="shared" si="4049"/>
        <v>1.3402250775475338E-5</v>
      </c>
      <c r="AE2801" s="13">
        <f t="shared" si="4050"/>
        <v>2.0103376163213009E-5</v>
      </c>
      <c r="AF2801" s="13">
        <f t="shared" si="4051"/>
        <v>1.5077532122409759E-5</v>
      </c>
      <c r="AG2801" s="13">
        <f t="shared" si="4052"/>
        <v>7.5387660612048813E-6</v>
      </c>
      <c r="AH2801" s="13">
        <f t="shared" si="4053"/>
        <v>3.8338578912421761E-2</v>
      </c>
      <c r="AI2801" s="13">
        <f t="shared" si="4054"/>
        <v>7.8634422612980908E-3</v>
      </c>
      <c r="AJ2801" s="13">
        <f t="shared" si="4055"/>
        <v>8.0641648635461816E-4</v>
      </c>
      <c r="AK2801" s="13">
        <f t="shared" si="4056"/>
        <v>5.5133407470091504E-5</v>
      </c>
      <c r="AL2801" s="13">
        <f t="shared" si="4057"/>
        <v>3.4790404334770515E-8</v>
      </c>
      <c r="AM2801" s="13">
        <f t="shared" si="4058"/>
        <v>5.4977429072229975E-7</v>
      </c>
      <c r="AN2801" s="13">
        <f t="shared" si="4059"/>
        <v>8.2466143608344968E-7</v>
      </c>
      <c r="AO2801" s="13">
        <f t="shared" si="4060"/>
        <v>6.1849607706258731E-7</v>
      </c>
      <c r="AP2801" s="13">
        <f t="shared" si="4061"/>
        <v>3.0924803853129371E-7</v>
      </c>
      <c r="AQ2801" s="13">
        <f t="shared" si="4062"/>
        <v>1.1596801444923517E-7</v>
      </c>
      <c r="AR2801" s="13">
        <f t="shared" si="4063"/>
        <v>1.1501573673726517E-2</v>
      </c>
      <c r="AS2801" s="13">
        <f t="shared" si="4064"/>
        <v>2.359032678389425E-3</v>
      </c>
      <c r="AT2801" s="13">
        <f t="shared" si="4065"/>
        <v>2.4192494590638523E-4</v>
      </c>
      <c r="AU2801" s="13">
        <f t="shared" si="4066"/>
        <v>1.6540022241027434E-5</v>
      </c>
      <c r="AV2801" s="13">
        <f t="shared" si="4067"/>
        <v>8.4811118188554837E-7</v>
      </c>
      <c r="AW2801" s="13">
        <f t="shared" si="4068"/>
        <v>2.9732054879435146E-10</v>
      </c>
      <c r="AX2801" s="13">
        <f t="shared" si="4069"/>
        <v>1.8793595183050347E-8</v>
      </c>
      <c r="AY2801" s="13">
        <f t="shared" si="4070"/>
        <v>2.8190392774575524E-8</v>
      </c>
      <c r="AZ2801" s="13">
        <f t="shared" si="4071"/>
        <v>2.1142794580931644E-8</v>
      </c>
      <c r="BA2801" s="13">
        <f t="shared" si="4072"/>
        <v>1.0571397290465825E-8</v>
      </c>
      <c r="BB2801" s="13">
        <f t="shared" si="4073"/>
        <v>3.9642739839246849E-9</v>
      </c>
      <c r="BC2801" s="13">
        <f t="shared" si="4074"/>
        <v>1.1892821951774042E-9</v>
      </c>
      <c r="BD2801" s="13">
        <f t="shared" si="4075"/>
        <v>2.8753934184316326E-3</v>
      </c>
      <c r="BE2801" s="13">
        <f t="shared" si="4076"/>
        <v>5.8975816959735701E-4</v>
      </c>
      <c r="BF2801" s="13">
        <f t="shared" si="4077"/>
        <v>6.0481236476596381E-5</v>
      </c>
      <c r="BG2801" s="13">
        <f t="shared" si="4078"/>
        <v>4.1350055602568636E-6</v>
      </c>
      <c r="BH2801" s="13">
        <f t="shared" si="4079"/>
        <v>2.1202779547138736E-7</v>
      </c>
      <c r="BI2801" s="13">
        <f t="shared" si="4080"/>
        <v>8.6976010836926402E-9</v>
      </c>
      <c r="BJ2801" s="14">
        <f t="shared" si="4081"/>
        <v>4.784217155974313E-2</v>
      </c>
      <c r="BK2801" s="14">
        <f t="shared" si="4082"/>
        <v>0.24212187499333401</v>
      </c>
      <c r="BL2801" s="14">
        <f t="shared" si="4083"/>
        <v>0.60687377646303087</v>
      </c>
      <c r="BM2801" s="14">
        <f t="shared" si="4084"/>
        <v>0.24319906299199506</v>
      </c>
      <c r="BN2801" s="14">
        <f t="shared" si="4085"/>
        <v>0.75587494256416543</v>
      </c>
    </row>
    <row r="2802" spans="1:66" x14ac:dyDescent="0.25">
      <c r="A2802" t="s">
        <v>341</v>
      </c>
      <c r="B2802" t="s">
        <v>415</v>
      </c>
      <c r="C2802" t="s">
        <v>168</v>
      </c>
      <c r="D2802" s="7" t="s">
        <v>513</v>
      </c>
      <c r="E2802" s="10">
        <f>VLOOKUP(A2802,home!$A$2:$E$404,3,FALSE)</f>
        <v>1.2188000000000001</v>
      </c>
      <c r="F2802" s="10">
        <f>VLOOKUP(B2802,home!$B$2:$E$404,3,FALSE)</f>
        <v>0.27350000000000002</v>
      </c>
      <c r="G2802" s="10">
        <f>VLOOKUP(C2802,away!$B$2:$E$404,4,FALSE)</f>
        <v>0.82050000000000001</v>
      </c>
      <c r="H2802" s="10">
        <f>VLOOKUP(A2802,away!$A$2:$E$404,3,FALSE)</f>
        <v>1</v>
      </c>
      <c r="I2802" s="10">
        <f>VLOOKUP(C2802,away!$B$2:$E$404,3,FALSE)</f>
        <v>1.5</v>
      </c>
      <c r="J2802" s="10">
        <f>VLOOKUP(B2802,home!$B$2:$E$404,4,FALSE)</f>
        <v>0.33329999999999999</v>
      </c>
      <c r="K2802" s="12">
        <f t="shared" si="4030"/>
        <v>0.27350694690000005</v>
      </c>
      <c r="L2802" s="12">
        <f t="shared" si="4031"/>
        <v>0.49995000000000001</v>
      </c>
      <c r="M2802" s="13">
        <f t="shared" si="4032"/>
        <v>0.46141522014944913</v>
      </c>
      <c r="N2802" s="13">
        <f t="shared" si="4033"/>
        <v>0.12620026811626722</v>
      </c>
      <c r="O2802" s="13">
        <f t="shared" si="4034"/>
        <v>0.23068453931371707</v>
      </c>
      <c r="P2802" s="13">
        <f t="shared" si="4035"/>
        <v>6.3093824044727798E-2</v>
      </c>
      <c r="Q2802" s="13">
        <f t="shared" si="4036"/>
        <v>1.7258325015220833E-2</v>
      </c>
      <c r="R2802" s="13">
        <f t="shared" si="4037"/>
        <v>5.7665367714946424E-2</v>
      </c>
      <c r="S2802" s="13">
        <f t="shared" si="4038"/>
        <v>2.1568591903501294E-3</v>
      </c>
      <c r="T2802" s="13">
        <f t="shared" si="4039"/>
        <v>8.6282995913596547E-3</v>
      </c>
      <c r="U2802" s="13">
        <f t="shared" si="4040"/>
        <v>1.577187866558083E-2</v>
      </c>
      <c r="V2802" s="13">
        <f t="shared" si="4041"/>
        <v>3.2769832247148093E-5</v>
      </c>
      <c r="W2802" s="13">
        <f t="shared" si="4042"/>
        <v>1.5734239278403161E-3</v>
      </c>
      <c r="X2802" s="13">
        <f t="shared" si="4043"/>
        <v>7.8663329272376603E-4</v>
      </c>
      <c r="Y2802" s="13">
        <f t="shared" si="4044"/>
        <v>1.9663865734862341E-4</v>
      </c>
      <c r="Z2802" s="13">
        <f t="shared" si="4045"/>
        <v>9.609933529695823E-3</v>
      </c>
      <c r="AA2802" s="13">
        <f t="shared" si="4046"/>
        <v>2.6283835796190452E-3</v>
      </c>
      <c r="AB2802" s="13">
        <f t="shared" si="4047"/>
        <v>3.5944058407184909E-4</v>
      </c>
      <c r="AC2802" s="13">
        <f t="shared" si="4048"/>
        <v>2.8005876533330635E-7</v>
      </c>
      <c r="AD2802" s="13">
        <f t="shared" si="4049"/>
        <v>1.0758559367075266E-4</v>
      </c>
      <c r="AE2802" s="13">
        <f t="shared" si="4050"/>
        <v>5.3787417555692793E-5</v>
      </c>
      <c r="AF2802" s="13">
        <f t="shared" si="4051"/>
        <v>1.3445509703484305E-5</v>
      </c>
      <c r="AG2802" s="13">
        <f t="shared" si="4052"/>
        <v>2.2406941920856597E-6</v>
      </c>
      <c r="AH2802" s="13">
        <f t="shared" si="4053"/>
        <v>1.2011215670428566E-3</v>
      </c>
      <c r="AI2802" s="13">
        <f t="shared" si="4054"/>
        <v>3.285150926576354E-4</v>
      </c>
      <c r="AJ2802" s="13">
        <f t="shared" si="4055"/>
        <v>4.4925580001680236E-5</v>
      </c>
      <c r="AK2802" s="13">
        <f t="shared" si="4056"/>
        <v>4.0958194079904217E-6</v>
      </c>
      <c r="AL2802" s="13">
        <f t="shared" si="4057"/>
        <v>1.5318071611422068E-9</v>
      </c>
      <c r="AM2802" s="13">
        <f t="shared" si="4058"/>
        <v>5.8850814510623064E-6</v>
      </c>
      <c r="AN2802" s="13">
        <f t="shared" si="4059"/>
        <v>2.9422464714585998E-6</v>
      </c>
      <c r="AO2802" s="13">
        <f t="shared" si="4060"/>
        <v>7.3548806170286348E-7</v>
      </c>
      <c r="AP2802" s="13">
        <f t="shared" si="4061"/>
        <v>1.2256908548278221E-7</v>
      </c>
      <c r="AQ2802" s="13">
        <f t="shared" si="4062"/>
        <v>1.5319603571779241E-8</v>
      </c>
      <c r="AR2802" s="13">
        <f t="shared" si="4063"/>
        <v>1.2010014548861526E-4</v>
      </c>
      <c r="AS2802" s="13">
        <f t="shared" si="4064"/>
        <v>3.2848224114836974E-5</v>
      </c>
      <c r="AT2802" s="13">
        <f t="shared" si="4065"/>
        <v>4.492108744368008E-6</v>
      </c>
      <c r="AU2802" s="13">
        <f t="shared" si="4066"/>
        <v>4.0954098260496238E-7</v>
      </c>
      <c r="AV2802" s="13">
        <f t="shared" si="4067"/>
        <v>2.8003075945677313E-8</v>
      </c>
      <c r="AW2802" s="13">
        <f t="shared" si="4068"/>
        <v>5.8183056096329568E-12</v>
      </c>
      <c r="AX2802" s="13">
        <f t="shared" si="4069"/>
        <v>2.6826844332297898E-7</v>
      </c>
      <c r="AY2802" s="13">
        <f t="shared" si="4070"/>
        <v>1.3412080823932331E-7</v>
      </c>
      <c r="AZ2802" s="13">
        <f t="shared" si="4071"/>
        <v>3.3526849039624844E-8</v>
      </c>
      <c r="BA2802" s="13">
        <f t="shared" si="4072"/>
        <v>5.5872493924534807E-9</v>
      </c>
      <c r="BB2802" s="13">
        <f t="shared" si="4073"/>
        <v>6.9833633343927945E-10</v>
      </c>
      <c r="BC2802" s="13">
        <f t="shared" si="4074"/>
        <v>6.9826649980593565E-11</v>
      </c>
      <c r="BD2802" s="13">
        <f t="shared" si="4075"/>
        <v>1.0007344622838863E-5</v>
      </c>
      <c r="BE2802" s="13">
        <f t="shared" si="4076"/>
        <v>2.7370782743687899E-6</v>
      </c>
      <c r="BF2802" s="13">
        <f t="shared" si="4077"/>
        <v>3.7430496112446414E-7</v>
      </c>
      <c r="BG2802" s="13">
        <f t="shared" si="4078"/>
        <v>3.4125002375558477E-8</v>
      </c>
      <c r="BH2802" s="13">
        <f t="shared" si="4079"/>
        <v>2.3333563031735611E-9</v>
      </c>
      <c r="BI2802" s="13">
        <f t="shared" si="4080"/>
        <v>1.2763783170217432E-10</v>
      </c>
      <c r="BJ2802" s="14">
        <f t="shared" si="4081"/>
        <v>0.15483079079206866</v>
      </c>
      <c r="BK2802" s="14">
        <f t="shared" si="4082"/>
        <v>0.52669908892815476</v>
      </c>
      <c r="BL2802" s="14">
        <f t="shared" si="4083"/>
        <v>0.30885930125330657</v>
      </c>
      <c r="BM2802" s="14">
        <f t="shared" si="4084"/>
        <v>4.3681436033907617E-2</v>
      </c>
      <c r="BN2802" s="14">
        <f t="shared" si="4085"/>
        <v>0.95631754435432859</v>
      </c>
    </row>
    <row r="2803" spans="1:66" x14ac:dyDescent="0.25">
      <c r="A2803" t="s">
        <v>341</v>
      </c>
      <c r="B2803" t="s">
        <v>171</v>
      </c>
      <c r="C2803" t="s">
        <v>175</v>
      </c>
      <c r="D2803" s="7" t="s">
        <v>513</v>
      </c>
      <c r="E2803" s="10">
        <f>VLOOKUP(A2803,home!$A$2:$E$404,3,FALSE)</f>
        <v>1.2188000000000001</v>
      </c>
      <c r="F2803" s="10">
        <f>VLOOKUP(B2803,home!$B$2:$E$404,3,FALSE)</f>
        <v>0.41020000000000001</v>
      </c>
      <c r="G2803" s="10">
        <f>VLOOKUP(C2803,away!$B$2:$E$404,4,FALSE)</f>
        <v>0.61539999999999995</v>
      </c>
      <c r="H2803" s="10">
        <f>VLOOKUP(A2803,away!$A$2:$E$404,3,FALSE)</f>
        <v>1</v>
      </c>
      <c r="I2803" s="10">
        <f>VLOOKUP(C2803,away!$B$2:$E$404,3,FALSE)</f>
        <v>1.5</v>
      </c>
      <c r="J2803" s="10">
        <f>VLOOKUP(B2803,home!$B$2:$E$404,4,FALSE)</f>
        <v>1.5</v>
      </c>
      <c r="K2803" s="12">
        <f t="shared" si="4030"/>
        <v>0.307670313104</v>
      </c>
      <c r="L2803" s="12">
        <f t="shared" si="4031"/>
        <v>2.25</v>
      </c>
      <c r="M2803" s="13">
        <f t="shared" si="4032"/>
        <v>7.74850462305742E-2</v>
      </c>
      <c r="N2803" s="13">
        <f t="shared" si="4033"/>
        <v>2.3839848434638683E-2</v>
      </c>
      <c r="O2803" s="13">
        <f t="shared" si="4034"/>
        <v>0.17434135401879197</v>
      </c>
      <c r="P2803" s="13">
        <f t="shared" si="4035"/>
        <v>5.3639658977937037E-2</v>
      </c>
      <c r="Q2803" s="13">
        <f t="shared" si="4036"/>
        <v>3.6674068161185935E-3</v>
      </c>
      <c r="R2803" s="13">
        <f t="shared" si="4037"/>
        <v>0.19613402327114099</v>
      </c>
      <c r="S2803" s="13">
        <f t="shared" si="4038"/>
        <v>9.2831235033001905E-3</v>
      </c>
      <c r="T2803" s="13">
        <f t="shared" si="4039"/>
        <v>8.2516653362668356E-3</v>
      </c>
      <c r="U2803" s="13">
        <f t="shared" si="4040"/>
        <v>6.0344616350179174E-2</v>
      </c>
      <c r="V2803" s="13">
        <f t="shared" si="4041"/>
        <v>7.1403537871086802E-4</v>
      </c>
      <c r="W2803" s="13">
        <f t="shared" si="4042"/>
        <v>3.7611740113165055E-4</v>
      </c>
      <c r="X2803" s="13">
        <f t="shared" si="4043"/>
        <v>8.4626415254621383E-4</v>
      </c>
      <c r="Y2803" s="13">
        <f t="shared" si="4044"/>
        <v>9.5204717161449066E-4</v>
      </c>
      <c r="Z2803" s="13">
        <f t="shared" si="4045"/>
        <v>0.14710051745335576</v>
      </c>
      <c r="AA2803" s="13">
        <f t="shared" si="4046"/>
        <v>4.5258462262634386E-2</v>
      </c>
      <c r="AB2803" s="13">
        <f t="shared" si="4047"/>
        <v>6.9623426274751437E-3</v>
      </c>
      <c r="AC2803" s="13">
        <f t="shared" si="4048"/>
        <v>3.0893553075277393E-5</v>
      </c>
      <c r="AD2803" s="13">
        <f t="shared" si="4049"/>
        <v>2.8930039642509408E-5</v>
      </c>
      <c r="AE2803" s="13">
        <f t="shared" si="4050"/>
        <v>6.5092589195646163E-5</v>
      </c>
      <c r="AF2803" s="13">
        <f t="shared" si="4051"/>
        <v>7.3229162845101945E-5</v>
      </c>
      <c r="AG2803" s="13">
        <f t="shared" si="4052"/>
        <v>5.4921872133826466E-5</v>
      </c>
      <c r="AH2803" s="13">
        <f t="shared" si="4053"/>
        <v>8.2744041067512625E-2</v>
      </c>
      <c r="AI2803" s="13">
        <f t="shared" si="4054"/>
        <v>2.5457885022731847E-2</v>
      </c>
      <c r="AJ2803" s="13">
        <f t="shared" si="4055"/>
        <v>3.9163177279547693E-3</v>
      </c>
      <c r="AK2803" s="13">
        <f t="shared" si="4056"/>
        <v>4.0164490052486338E-4</v>
      </c>
      <c r="AL2803" s="13">
        <f t="shared" si="4057"/>
        <v>8.5545262328090703E-7</v>
      </c>
      <c r="AM2803" s="13">
        <f t="shared" si="4058"/>
        <v>1.7801828709844003E-6</v>
      </c>
      <c r="AN2803" s="13">
        <f t="shared" si="4059"/>
        <v>4.0054114597149009E-6</v>
      </c>
      <c r="AO2803" s="13">
        <f t="shared" si="4060"/>
        <v>4.506087892179264E-6</v>
      </c>
      <c r="AP2803" s="13">
        <f t="shared" si="4061"/>
        <v>3.3795659191344482E-6</v>
      </c>
      <c r="AQ2803" s="13">
        <f t="shared" si="4062"/>
        <v>1.9010058295131274E-6</v>
      </c>
      <c r="AR2803" s="13">
        <f t="shared" si="4063"/>
        <v>3.7234818480380669E-2</v>
      </c>
      <c r="AS2803" s="13">
        <f t="shared" si="4064"/>
        <v>1.1456048260229326E-2</v>
      </c>
      <c r="AT2803" s="13">
        <f t="shared" si="4065"/>
        <v>1.7623429775796453E-3</v>
      </c>
      <c r="AU2803" s="13">
        <f t="shared" si="4066"/>
        <v>1.8074020523618843E-4</v>
      </c>
      <c r="AV2803" s="13">
        <f t="shared" si="4067"/>
        <v>1.390209888387482E-5</v>
      </c>
      <c r="AW2803" s="13">
        <f t="shared" si="4068"/>
        <v>1.6449836028154689E-8</v>
      </c>
      <c r="AX2803" s="13">
        <f t="shared" si="4069"/>
        <v>9.128490354969138E-8</v>
      </c>
      <c r="AY2803" s="13">
        <f t="shared" si="4070"/>
        <v>2.0539103298680559E-7</v>
      </c>
      <c r="AZ2803" s="13">
        <f t="shared" si="4071"/>
        <v>2.3106491211015633E-7</v>
      </c>
      <c r="BA2803" s="13">
        <f t="shared" si="4072"/>
        <v>1.7329868408261725E-7</v>
      </c>
      <c r="BB2803" s="13">
        <f t="shared" si="4073"/>
        <v>9.7480509796472231E-8</v>
      </c>
      <c r="BC2803" s="13">
        <f t="shared" si="4074"/>
        <v>4.3866229408412481E-8</v>
      </c>
      <c r="BD2803" s="13">
        <f t="shared" si="4075"/>
        <v>1.3963056930142756E-2</v>
      </c>
      <c r="BE2803" s="13">
        <f t="shared" si="4076"/>
        <v>4.2960180975859987E-3</v>
      </c>
      <c r="BF2803" s="13">
        <f t="shared" si="4077"/>
        <v>6.6087861659236728E-4</v>
      </c>
      <c r="BG2803" s="13">
        <f t="shared" si="4078"/>
        <v>6.7777576963570695E-5</v>
      </c>
      <c r="BH2803" s="13">
        <f t="shared" si="4079"/>
        <v>5.2132870814530599E-6</v>
      </c>
      <c r="BI2803" s="13">
        <f t="shared" si="4080"/>
        <v>3.2079473373034025E-7</v>
      </c>
      <c r="BJ2803" s="14">
        <f t="shared" si="4081"/>
        <v>3.8171937616377008E-2</v>
      </c>
      <c r="BK2803" s="14">
        <f t="shared" si="4082"/>
        <v>0.14115381848725386</v>
      </c>
      <c r="BL2803" s="14">
        <f t="shared" si="4083"/>
        <v>0.66520180457435518</v>
      </c>
      <c r="BM2803" s="14">
        <f t="shared" si="4084"/>
        <v>0.46252055144094345</v>
      </c>
      <c r="BN2803" s="14">
        <f t="shared" si="4085"/>
        <v>0.52910733774920149</v>
      </c>
    </row>
    <row r="2804" spans="1:66" x14ac:dyDescent="0.25">
      <c r="A2804" t="s">
        <v>341</v>
      </c>
      <c r="B2804" t="s">
        <v>173</v>
      </c>
      <c r="C2804" t="s">
        <v>167</v>
      </c>
      <c r="D2804" s="7" t="s">
        <v>513</v>
      </c>
      <c r="E2804" s="10">
        <f>VLOOKUP(A2804,home!$A$2:$E$404,3,FALSE)</f>
        <v>1.2188000000000001</v>
      </c>
      <c r="F2804" s="10">
        <f>VLOOKUP(B2804,home!$B$2:$E$404,3,FALSE)</f>
        <v>1.8461000000000001</v>
      </c>
      <c r="G2804" s="10">
        <f>VLOOKUP(C2804,away!$B$2:$E$404,4,FALSE)</f>
        <v>0.82050000000000001</v>
      </c>
      <c r="H2804" s="10">
        <f>VLOOKUP(A2804,away!$A$2:$E$404,3,FALSE)</f>
        <v>1</v>
      </c>
      <c r="I2804" s="10">
        <f>VLOOKUP(C2804,away!$B$2:$E$404,3,FALSE)</f>
        <v>0.66669999999999996</v>
      </c>
      <c r="J2804" s="10">
        <f>VLOOKUP(B2804,home!$B$2:$E$404,4,FALSE)</f>
        <v>0.75</v>
      </c>
      <c r="K2804" s="12">
        <f t="shared" si="4030"/>
        <v>1.8461468909400003</v>
      </c>
      <c r="L2804" s="12">
        <f t="shared" si="4031"/>
        <v>0.50002499999999994</v>
      </c>
      <c r="M2804" s="13">
        <f t="shared" si="4032"/>
        <v>9.5734945451837014E-2</v>
      </c>
      <c r="N2804" s="13">
        <f t="shared" si="4033"/>
        <v>0.17674077190021945</v>
      </c>
      <c r="O2804" s="13">
        <f t="shared" si="4034"/>
        <v>4.7869866099554785E-2</v>
      </c>
      <c r="P2804" s="13">
        <f t="shared" si="4035"/>
        <v>8.8374804469407209E-2</v>
      </c>
      <c r="Q2804" s="13">
        <f t="shared" si="4036"/>
        <v>0.16314471327296295</v>
      </c>
      <c r="R2804" s="13">
        <f t="shared" si="4037"/>
        <v>1.1968064898214939E-2</v>
      </c>
      <c r="S2804" s="13">
        <f t="shared" si="4038"/>
        <v>2.0395128519018996E-2</v>
      </c>
      <c r="T2804" s="13">
        <f t="shared" si="4039"/>
        <v>8.1576435254313295E-2</v>
      </c>
      <c r="U2804" s="13">
        <f t="shared" si="4040"/>
        <v>2.2094805802407663E-2</v>
      </c>
      <c r="V2804" s="13">
        <f t="shared" si="4041"/>
        <v>2.091904762547996E-3</v>
      </c>
      <c r="W2804" s="13">
        <f t="shared" si="4042"/>
        <v>0.10039636839405942</v>
      </c>
      <c r="X2804" s="13">
        <f t="shared" si="4043"/>
        <v>5.0200694106239556E-2</v>
      </c>
      <c r="Y2804" s="13">
        <f t="shared" si="4044"/>
        <v>1.2550801035236214E-2</v>
      </c>
      <c r="Z2804" s="13">
        <f t="shared" si="4045"/>
        <v>1.9947772169099753E-3</v>
      </c>
      <c r="AA2804" s="13">
        <f t="shared" si="4046"/>
        <v>3.6826517571162979E-3</v>
      </c>
      <c r="AB2804" s="13">
        <f t="shared" si="4047"/>
        <v>3.3993580459074917E-3</v>
      </c>
      <c r="AC2804" s="13">
        <f t="shared" si="4048"/>
        <v>1.2069239286544497E-4</v>
      </c>
      <c r="AD2804" s="13">
        <f t="shared" si="4049"/>
        <v>4.6336610843089952E-2</v>
      </c>
      <c r="AE2804" s="13">
        <f t="shared" si="4050"/>
        <v>2.3169463836816048E-2</v>
      </c>
      <c r="AF2804" s="13">
        <f t="shared" si="4051"/>
        <v>5.7926555775019714E-3</v>
      </c>
      <c r="AG2804" s="13">
        <f t="shared" si="4052"/>
        <v>9.6549086838014118E-4</v>
      </c>
      <c r="AH2804" s="13">
        <f t="shared" si="4053"/>
        <v>2.4935961947135252E-4</v>
      </c>
      <c r="AI2804" s="13">
        <f t="shared" si="4054"/>
        <v>4.6035448621301901E-4</v>
      </c>
      <c r="AJ2804" s="13">
        <f t="shared" si="4055"/>
        <v>4.2494100172622325E-4</v>
      </c>
      <c r="AK2804" s="13">
        <f t="shared" si="4056"/>
        <v>2.6150116972326537E-4</v>
      </c>
      <c r="AL2804" s="13">
        <f t="shared" si="4057"/>
        <v>4.456540532858853E-6</v>
      </c>
      <c r="AM2804" s="13">
        <f t="shared" si="4058"/>
        <v>1.7108838008933435E-2</v>
      </c>
      <c r="AN2804" s="13">
        <f t="shared" si="4059"/>
        <v>8.5548467254169397E-3</v>
      </c>
      <c r="AO2804" s="13">
        <f t="shared" si="4060"/>
        <v>2.1388186169383019E-3</v>
      </c>
      <c r="AP2804" s="13">
        <f t="shared" si="4061"/>
        <v>3.5648759297819151E-4</v>
      </c>
      <c r="AQ2804" s="13">
        <f t="shared" si="4062"/>
        <v>4.4563177169730038E-5</v>
      </c>
      <c r="AR2804" s="13">
        <f t="shared" si="4063"/>
        <v>2.4937208745232609E-5</v>
      </c>
      <c r="AS2804" s="13">
        <f t="shared" si="4064"/>
        <v>4.603775039373297E-5</v>
      </c>
      <c r="AT2804" s="13">
        <f t="shared" si="4065"/>
        <v>4.2496224877630956E-5</v>
      </c>
      <c r="AU2804" s="13">
        <f t="shared" si="4066"/>
        <v>2.6151424478175155E-5</v>
      </c>
      <c r="AV2804" s="13">
        <f t="shared" si="4067"/>
        <v>1.2069842748508825E-5</v>
      </c>
      <c r="AW2804" s="13">
        <f t="shared" si="4068"/>
        <v>1.1427555306260999E-7</v>
      </c>
      <c r="AX2804" s="13">
        <f t="shared" si="4069"/>
        <v>5.2642380162980966E-3</v>
      </c>
      <c r="AY2804" s="13">
        <f t="shared" si="4070"/>
        <v>2.6322506140994549E-3</v>
      </c>
      <c r="AZ2804" s="13">
        <f t="shared" si="4071"/>
        <v>6.5809555665753987E-4</v>
      </c>
      <c r="BA2804" s="13">
        <f t="shared" si="4072"/>
        <v>1.0968807690589547E-4</v>
      </c>
      <c r="BB2804" s="13">
        <f t="shared" si="4073"/>
        <v>1.371169516371759E-5</v>
      </c>
      <c r="BC2804" s="13">
        <f t="shared" si="4074"/>
        <v>1.3712380748475777E-6</v>
      </c>
      <c r="BD2804" s="13">
        <f t="shared" si="4075"/>
        <v>2.0782046338058223E-6</v>
      </c>
      <c r="BE2804" s="13">
        <f t="shared" si="4076"/>
        <v>3.8366710234377209E-6</v>
      </c>
      <c r="BF2804" s="13">
        <f t="shared" si="4077"/>
        <v>3.5415291407395696E-6</v>
      </c>
      <c r="BG2804" s="13">
        <f t="shared" si="4078"/>
        <v>2.1793943374499214E-6</v>
      </c>
      <c r="BH2804" s="13">
        <f t="shared" si="4079"/>
        <v>1.0058705200538541E-6</v>
      </c>
      <c r="BI2804" s="13">
        <f t="shared" si="4080"/>
        <v>3.713969466571246E-7</v>
      </c>
      <c r="BJ2804" s="14">
        <f t="shared" si="4081"/>
        <v>0.69775691440745524</v>
      </c>
      <c r="BK2804" s="14">
        <f t="shared" si="4082"/>
        <v>0.20935418275030901</v>
      </c>
      <c r="BL2804" s="14">
        <f t="shared" si="4083"/>
        <v>9.057560839818049E-2</v>
      </c>
      <c r="BM2804" s="14">
        <f t="shared" si="4084"/>
        <v>0.41321618034211194</v>
      </c>
      <c r="BN2804" s="14">
        <f t="shared" si="4085"/>
        <v>0.58383316609219627</v>
      </c>
    </row>
    <row r="2805" spans="1:66" x14ac:dyDescent="0.25">
      <c r="A2805" t="s">
        <v>345</v>
      </c>
      <c r="B2805" t="s">
        <v>319</v>
      </c>
      <c r="C2805" t="s">
        <v>245</v>
      </c>
      <c r="D2805" s="7" t="s">
        <v>513</v>
      </c>
      <c r="E2805" s="10">
        <f>VLOOKUP(A2805,home!$A$2:$E$404,3,FALSE)</f>
        <v>1.5690999999999999</v>
      </c>
      <c r="F2805" s="10">
        <f>VLOOKUP(B2805,home!$B$2:$E$404,3,FALSE)</f>
        <v>1.0197000000000001</v>
      </c>
      <c r="G2805" s="10">
        <f>VLOOKUP(C2805,away!$B$2:$E$404,4,FALSE)</f>
        <v>1.4483999999999999</v>
      </c>
      <c r="H2805" s="10">
        <f>VLOOKUP(A2805,away!$A$2:$E$404,3,FALSE)</f>
        <v>1.1701999999999999</v>
      </c>
      <c r="I2805" s="10">
        <f>VLOOKUP(C2805,away!$B$2:$E$404,3,FALSE)</f>
        <v>0.62150000000000005</v>
      </c>
      <c r="J2805" s="10">
        <f>VLOOKUP(B2805,home!$B$2:$E$404,4,FALSE)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345</v>
      </c>
      <c r="B2806" t="s">
        <v>321</v>
      </c>
      <c r="C2806" t="s">
        <v>236</v>
      </c>
      <c r="D2806" s="7" t="s">
        <v>513</v>
      </c>
      <c r="E2806" s="10">
        <f>VLOOKUP(A2806,home!$A$2:$E$404,3,FALSE)</f>
        <v>1.5690999999999999</v>
      </c>
      <c r="F2806" s="10">
        <f>VLOOKUP(B2806,home!$B$2:$E$404,3,FALSE)</f>
        <v>0.63729999999999998</v>
      </c>
      <c r="G2806" s="10">
        <f>VLOOKUP(C2806,away!$B$2:$E$404,4,FALSE)</f>
        <v>1.1472</v>
      </c>
      <c r="H2806" s="10">
        <f>VLOOKUP(A2806,away!$A$2:$E$404,3,FALSE)</f>
        <v>1.1701999999999999</v>
      </c>
      <c r="I2806" s="10">
        <f>VLOOKUP(C2806,away!$B$2:$E$404,3,FALSE)</f>
        <v>0.85460000000000003</v>
      </c>
      <c r="J2806" s="10">
        <f>VLOOKUP(B2806,home!$B$2:$E$404,4,FALSE)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346</v>
      </c>
      <c r="B2807" t="s">
        <v>258</v>
      </c>
      <c r="C2807" t="s">
        <v>246</v>
      </c>
      <c r="D2807" s="7" t="s">
        <v>513</v>
      </c>
      <c r="E2807" s="10">
        <f>VLOOKUP(A2807,home!$A$2:$E$404,3,FALSE)</f>
        <v>1.254</v>
      </c>
      <c r="F2807" s="10">
        <f>VLOOKUP(B2807,home!$B$2:$E$404,3,FALSE)</f>
        <v>0.74760000000000004</v>
      </c>
      <c r="G2807" s="10">
        <f>VLOOKUP(C2807,away!$B$2:$E$404,4,FALSE)</f>
        <v>1.8441000000000001</v>
      </c>
      <c r="H2807" s="10">
        <f>VLOOKUP(A2807,away!$A$2:$E$404,3,FALSE)</f>
        <v>0.9476</v>
      </c>
      <c r="I2807" s="10">
        <f>VLOOKUP(C2807,away!$B$2:$E$404,3,FALSE)</f>
        <v>0.59360000000000002</v>
      </c>
      <c r="J2807" s="10">
        <f>VLOOKUP(B2807,home!$B$2:$E$404,4,FALSE)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346</v>
      </c>
      <c r="B2808" t="s">
        <v>257</v>
      </c>
      <c r="C2808" t="s">
        <v>250</v>
      </c>
      <c r="D2808" s="7" t="s">
        <v>513</v>
      </c>
      <c r="E2808" s="10">
        <f>VLOOKUP(A2808,home!$A$2:$E$404,3,FALSE)</f>
        <v>1.254</v>
      </c>
      <c r="F2808" s="10">
        <f>VLOOKUP(B2808,home!$B$2:$E$404,3,FALSE)</f>
        <v>1.6447000000000001</v>
      </c>
      <c r="G2808" s="10">
        <f>VLOOKUP(C2808,away!$B$2:$E$404,4,FALSE)</f>
        <v>0.69779999999999998</v>
      </c>
      <c r="H2808" s="10">
        <f>VLOOKUP(A2808,away!$A$2:$E$404,3,FALSE)</f>
        <v>0.9476</v>
      </c>
      <c r="I2808" s="10">
        <f>VLOOKUP(C2808,away!$B$2:$E$404,3,FALSE)</f>
        <v>0.98929999999999996</v>
      </c>
      <c r="J2808" s="10">
        <f>VLOOKUP(B2808,home!$B$2:$E$404,4,FALSE)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337</v>
      </c>
      <c r="B2809" t="s">
        <v>88</v>
      </c>
      <c r="C2809" t="s">
        <v>87</v>
      </c>
      <c r="D2809" s="7" t="s">
        <v>514</v>
      </c>
      <c r="E2809" s="10">
        <f>VLOOKUP(A2809,home!$A$2:$E$404,3,FALSE)</f>
        <v>1.2959000000000001</v>
      </c>
      <c r="F2809" s="10">
        <f>VLOOKUP(B2809,home!$B$2:$E$404,3,FALSE)</f>
        <v>0.77170000000000005</v>
      </c>
      <c r="G2809" s="10">
        <f>VLOOKUP(C2809,away!$B$2:$E$404,4,FALSE)</f>
        <v>1.7362</v>
      </c>
      <c r="H2809" s="10">
        <f>VLOOKUP(A2809,away!$A$2:$E$404,3,FALSE)</f>
        <v>1</v>
      </c>
      <c r="I2809" s="10">
        <f>VLOOKUP(C2809,away!$B$2:$E$404,3,FALSE)</f>
        <v>1</v>
      </c>
      <c r="J2809" s="10">
        <f>VLOOKUP(B2809,home!$B$2:$E$404,4,FALSE)</f>
        <v>0.75</v>
      </c>
      <c r="K2809" s="12">
        <f t="shared" si="4030"/>
        <v>1.736279917286</v>
      </c>
      <c r="L2809" s="12">
        <f t="shared" si="4031"/>
        <v>0.75</v>
      </c>
      <c r="M2809" s="13">
        <f t="shared" si="4032"/>
        <v>8.3218972916860534E-2</v>
      </c>
      <c r="N2809" s="13">
        <f t="shared" si="4033"/>
        <v>0.14449143141271245</v>
      </c>
      <c r="O2809" s="13">
        <f t="shared" si="4034"/>
        <v>6.2414229687645408E-2</v>
      </c>
      <c r="P2809" s="13">
        <f t="shared" si="4035"/>
        <v>0.10836857355953435</v>
      </c>
      <c r="Q2809" s="13">
        <f t="shared" si="4036"/>
        <v>0.12543878529090011</v>
      </c>
      <c r="R2809" s="13">
        <f t="shared" si="4037"/>
        <v>2.3405336132867029E-2</v>
      </c>
      <c r="S2809" s="13">
        <f t="shared" si="4038"/>
        <v>3.5279658363065659E-2</v>
      </c>
      <c r="T2809" s="13">
        <f t="shared" si="4039"/>
        <v>9.4079088968175087E-2</v>
      </c>
      <c r="U2809" s="13">
        <f t="shared" si="4040"/>
        <v>4.0638215084825381E-2</v>
      </c>
      <c r="V2809" s="13">
        <f t="shared" si="4041"/>
        <v>5.1046135253751635E-3</v>
      </c>
      <c r="W2809" s="13">
        <f t="shared" si="4042"/>
        <v>7.2598947916446777E-2</v>
      </c>
      <c r="X2809" s="13">
        <f t="shared" si="4043"/>
        <v>5.4449210937335082E-2</v>
      </c>
      <c r="Y2809" s="13">
        <f t="shared" si="4044"/>
        <v>2.0418454101500654E-2</v>
      </c>
      <c r="Z2809" s="13">
        <f t="shared" si="4045"/>
        <v>5.8513340332167572E-3</v>
      </c>
      <c r="AA2809" s="13">
        <f t="shared" si="4046"/>
        <v>1.0159553771206345E-2</v>
      </c>
      <c r="AB2809" s="13">
        <f t="shared" si="4047"/>
        <v>8.8199145907664148E-3</v>
      </c>
      <c r="AC2809" s="13">
        <f t="shared" si="4048"/>
        <v>4.1545490388822121E-4</v>
      </c>
      <c r="AD2809" s="13">
        <f t="shared" si="4049"/>
        <v>3.1513023820854705E-2</v>
      </c>
      <c r="AE2809" s="13">
        <f t="shared" si="4050"/>
        <v>2.3634767865641032E-2</v>
      </c>
      <c r="AF2809" s="13">
        <f t="shared" si="4051"/>
        <v>8.863037949615387E-3</v>
      </c>
      <c r="AG2809" s="13">
        <f t="shared" si="4052"/>
        <v>2.2157594874038468E-3</v>
      </c>
      <c r="AH2809" s="13">
        <f t="shared" si="4053"/>
        <v>1.0971251312281419E-3</v>
      </c>
      <c r="AI2809" s="13">
        <f t="shared" si="4054"/>
        <v>1.9049163321011894E-3</v>
      </c>
      <c r="AJ2809" s="13">
        <f t="shared" si="4055"/>
        <v>1.6537339857687027E-3</v>
      </c>
      <c r="AK2809" s="13">
        <f t="shared" si="4056"/>
        <v>9.5711503600784311E-4</v>
      </c>
      <c r="AL2809" s="13">
        <f t="shared" si="4057"/>
        <v>2.1640380184773118E-5</v>
      </c>
      <c r="AM2809" s="13">
        <f t="shared" si="4058"/>
        <v>1.0943086078621067E-2</v>
      </c>
      <c r="AN2809" s="13">
        <f t="shared" si="4059"/>
        <v>8.207314558965801E-3</v>
      </c>
      <c r="AO2809" s="13">
        <f t="shared" si="4060"/>
        <v>3.0777429596121754E-3</v>
      </c>
      <c r="AP2809" s="13">
        <f t="shared" si="4061"/>
        <v>7.6943573990304384E-4</v>
      </c>
      <c r="AQ2809" s="13">
        <f t="shared" si="4062"/>
        <v>1.4426920123182071E-4</v>
      </c>
      <c r="AR2809" s="13">
        <f t="shared" si="4063"/>
        <v>1.6456876968422136E-4</v>
      </c>
      <c r="AS2809" s="13">
        <f t="shared" si="4064"/>
        <v>2.8573744981517859E-4</v>
      </c>
      <c r="AT2809" s="13">
        <f t="shared" si="4065"/>
        <v>2.4806009786530552E-4</v>
      </c>
      <c r="AU2809" s="13">
        <f t="shared" si="4066"/>
        <v>1.4356725540117654E-4</v>
      </c>
      <c r="AV2809" s="13">
        <f t="shared" si="4067"/>
        <v>6.2318235583233214E-5</v>
      </c>
      <c r="AW2809" s="13">
        <f t="shared" si="4068"/>
        <v>7.8278661494282262E-7</v>
      </c>
      <c r="AX2809" s="13">
        <f t="shared" si="4069"/>
        <v>3.1667100985736311E-3</v>
      </c>
      <c r="AY2809" s="13">
        <f t="shared" si="4070"/>
        <v>2.3750325739302237E-3</v>
      </c>
      <c r="AZ2809" s="13">
        <f t="shared" si="4071"/>
        <v>8.9063721522383377E-4</v>
      </c>
      <c r="BA2809" s="13">
        <f t="shared" si="4072"/>
        <v>2.2265930380595844E-4</v>
      </c>
      <c r="BB2809" s="13">
        <f t="shared" si="4073"/>
        <v>4.1748619463617203E-5</v>
      </c>
      <c r="BC2809" s="13">
        <f t="shared" si="4074"/>
        <v>6.2622929195425843E-6</v>
      </c>
      <c r="BD2809" s="13">
        <f t="shared" si="4075"/>
        <v>2.057109621052766E-5</v>
      </c>
      <c r="BE2809" s="13">
        <f t="shared" si="4076"/>
        <v>3.5717181226897303E-5</v>
      </c>
      <c r="BF2809" s="13">
        <f t="shared" si="4077"/>
        <v>3.1007512233163176E-5</v>
      </c>
      <c r="BG2809" s="13">
        <f t="shared" si="4078"/>
        <v>1.7945906925147061E-5</v>
      </c>
      <c r="BH2809" s="13">
        <f t="shared" si="4079"/>
        <v>7.7897794479041484E-6</v>
      </c>
      <c r="BI2809" s="13">
        <f t="shared" si="4080"/>
        <v>2.7050475230966385E-6</v>
      </c>
      <c r="BJ2809" s="14">
        <f t="shared" si="4081"/>
        <v>0.60754740639283578</v>
      </c>
      <c r="BK2809" s="14">
        <f t="shared" si="4082"/>
        <v>0.23478394622283891</v>
      </c>
      <c r="BL2809" s="14">
        <f t="shared" si="4083"/>
        <v>0.15207012808433226</v>
      </c>
      <c r="BM2809" s="14">
        <f t="shared" si="4084"/>
        <v>0.45054123594538864</v>
      </c>
      <c r="BN2809" s="14">
        <f t="shared" si="4085"/>
        <v>0.54733732900051979</v>
      </c>
    </row>
    <row r="2810" spans="1:66" x14ac:dyDescent="0.25">
      <c r="A2810" t="s">
        <v>337</v>
      </c>
      <c r="B2810" t="s">
        <v>71</v>
      </c>
      <c r="C2810" t="s">
        <v>491</v>
      </c>
      <c r="D2810" s="7" t="s">
        <v>514</v>
      </c>
      <c r="E2810" s="10">
        <f>VLOOKUP(A2810,home!$A$2:$E$404,3,FALSE)</f>
        <v>1.2959000000000001</v>
      </c>
      <c r="F2810" s="10">
        <f>VLOOKUP(B2810,home!$B$2:$E$404,3,FALSE)</f>
        <v>0.96460000000000001</v>
      </c>
      <c r="G2810" s="10">
        <f>VLOOKUP(C2810,away!$B$2:$E$404,4,FALSE)</f>
        <v>0.38579999999999998</v>
      </c>
      <c r="H2810" s="10">
        <f>VLOOKUP(A2810,away!$A$2:$E$404,3,FALSE)</f>
        <v>1</v>
      </c>
      <c r="I2810" s="10">
        <f>VLOOKUP(C2810,away!$B$2:$E$404,3,FALSE)</f>
        <v>0.75</v>
      </c>
      <c r="J2810" s="10">
        <f>VLOOKUP(B2810,home!$B$2:$E$404,4,FALSE)</f>
        <v>0.75</v>
      </c>
      <c r="K2810" s="12">
        <f t="shared" si="4030"/>
        <v>0.48225969901199994</v>
      </c>
      <c r="L2810" s="12">
        <f t="shared" si="4031"/>
        <v>0.5625</v>
      </c>
      <c r="M2810" s="13">
        <f t="shared" si="4032"/>
        <v>0.35177634142469388</v>
      </c>
      <c r="N2810" s="13">
        <f t="shared" si="4033"/>
        <v>0.1696475525350154</v>
      </c>
      <c r="O2810" s="13">
        <f t="shared" si="4034"/>
        <v>0.19787419205139034</v>
      </c>
      <c r="P2810" s="13">
        <f t="shared" si="4035"/>
        <v>9.5426748300946176E-2</v>
      </c>
      <c r="Q2810" s="13">
        <f t="shared" si="4036"/>
        <v>4.090708881182948E-2</v>
      </c>
      <c r="R2810" s="13">
        <f t="shared" si="4037"/>
        <v>5.565211651445353E-2</v>
      </c>
      <c r="S2810" s="13">
        <f t="shared" si="4038"/>
        <v>6.4716292846839609E-3</v>
      </c>
      <c r="T2810" s="13">
        <f t="shared" si="4039"/>
        <v>2.3010237456654085E-2</v>
      </c>
      <c r="U2810" s="13">
        <f t="shared" si="4040"/>
        <v>2.683877295964111E-2</v>
      </c>
      <c r="V2810" s="13">
        <f t="shared" si="4041"/>
        <v>1.950628744343083E-4</v>
      </c>
      <c r="W2810" s="13">
        <f t="shared" si="4042"/>
        <v>6.5759467792833471E-3</v>
      </c>
      <c r="X2810" s="13">
        <f t="shared" si="4043"/>
        <v>3.6989700633468831E-3</v>
      </c>
      <c r="Y2810" s="13">
        <f t="shared" si="4044"/>
        <v>1.0403353303163106E-3</v>
      </c>
      <c r="Z2810" s="13">
        <f t="shared" si="4045"/>
        <v>1.0434771846460038E-2</v>
      </c>
      <c r="AA2810" s="13">
        <f t="shared" si="4046"/>
        <v>5.0322699299327088E-3</v>
      </c>
      <c r="AB2810" s="13">
        <f t="shared" si="4047"/>
        <v>1.2134304908782429E-3</v>
      </c>
      <c r="AC2810" s="13">
        <f t="shared" si="4048"/>
        <v>3.3071822969450974E-6</v>
      </c>
      <c r="AD2810" s="13">
        <f t="shared" si="4049"/>
        <v>7.9282852862402886E-4</v>
      </c>
      <c r="AE2810" s="13">
        <f t="shared" si="4050"/>
        <v>4.4596604735101629E-4</v>
      </c>
      <c r="AF2810" s="13">
        <f t="shared" si="4051"/>
        <v>1.2542795081747332E-4</v>
      </c>
      <c r="AG2810" s="13">
        <f t="shared" si="4052"/>
        <v>2.3517740778276254E-5</v>
      </c>
      <c r="AH2810" s="13">
        <f t="shared" si="4053"/>
        <v>1.4673897909084426E-3</v>
      </c>
      <c r="AI2810" s="13">
        <f t="shared" si="4054"/>
        <v>7.0766295889678713E-4</v>
      </c>
      <c r="AJ2810" s="13">
        <f t="shared" si="4055"/>
        <v>1.7063866277975288E-4</v>
      </c>
      <c r="AK2810" s="13">
        <f t="shared" si="4056"/>
        <v>2.7430716717324602E-5</v>
      </c>
      <c r="AL2810" s="13">
        <f t="shared" si="4057"/>
        <v>3.5885716629807566E-8</v>
      </c>
      <c r="AM2810" s="13">
        <f t="shared" si="4058"/>
        <v>7.6469849516470206E-5</v>
      </c>
      <c r="AN2810" s="13">
        <f t="shared" si="4059"/>
        <v>4.3014290353014491E-5</v>
      </c>
      <c r="AO2810" s="13">
        <f t="shared" si="4060"/>
        <v>1.2097769161785326E-5</v>
      </c>
      <c r="AP2810" s="13">
        <f t="shared" si="4061"/>
        <v>2.268331717834749E-6</v>
      </c>
      <c r="AQ2810" s="13">
        <f t="shared" si="4062"/>
        <v>3.1898414782051152E-7</v>
      </c>
      <c r="AR2810" s="13">
        <f t="shared" si="4063"/>
        <v>1.6508135147719988E-4</v>
      </c>
      <c r="AS2810" s="13">
        <f t="shared" si="4064"/>
        <v>7.9612082875888589E-5</v>
      </c>
      <c r="AT2810" s="13">
        <f t="shared" si="4065"/>
        <v>1.9196849562722208E-5</v>
      </c>
      <c r="AU2810" s="13">
        <f t="shared" si="4066"/>
        <v>3.0859556306990194E-6</v>
      </c>
      <c r="AV2810" s="13">
        <f t="shared" si="4067"/>
        <v>3.720580084063237E-7</v>
      </c>
      <c r="AW2810" s="13">
        <f t="shared" si="4068"/>
        <v>2.7040992032376424E-10</v>
      </c>
      <c r="AX2810" s="13">
        <f t="shared" si="4069"/>
        <v>6.1463877685509761E-6</v>
      </c>
      <c r="AY2810" s="13">
        <f t="shared" si="4070"/>
        <v>3.4573431198099246E-6</v>
      </c>
      <c r="AZ2810" s="13">
        <f t="shared" si="4071"/>
        <v>9.7237775244654113E-7</v>
      </c>
      <c r="BA2810" s="13">
        <f t="shared" si="4072"/>
        <v>1.823208285837265E-7</v>
      </c>
      <c r="BB2810" s="13">
        <f t="shared" si="4073"/>
        <v>2.5638866519586536E-8</v>
      </c>
      <c r="BC2810" s="13">
        <f t="shared" si="4074"/>
        <v>2.8843724834534868E-9</v>
      </c>
      <c r="BD2810" s="13">
        <f t="shared" si="4075"/>
        <v>1.547637670098748E-5</v>
      </c>
      <c r="BE2810" s="13">
        <f t="shared" si="4076"/>
        <v>7.463632769614551E-6</v>
      </c>
      <c r="BF2810" s="13">
        <f t="shared" si="4077"/>
        <v>1.799704646505206E-6</v>
      </c>
      <c r="BG2810" s="13">
        <f t="shared" si="4078"/>
        <v>2.8930834037803287E-7</v>
      </c>
      <c r="BH2810" s="13">
        <f t="shared" si="4079"/>
        <v>3.4880438288092825E-8</v>
      </c>
      <c r="BI2810" s="13">
        <f t="shared" si="4080"/>
        <v>3.364285934044457E-9</v>
      </c>
      <c r="BJ2810" s="14">
        <f t="shared" si="4081"/>
        <v>0.24641282742162166</v>
      </c>
      <c r="BK2810" s="14">
        <f t="shared" si="4082"/>
        <v>0.45387658229589173</v>
      </c>
      <c r="BL2810" s="14">
        <f t="shared" si="4083"/>
        <v>0.2892763196403349</v>
      </c>
      <c r="BM2810" s="14">
        <f t="shared" si="4084"/>
        <v>8.8713004493269521E-2</v>
      </c>
      <c r="BN2810" s="14">
        <f t="shared" si="4085"/>
        <v>0.91128403963832894</v>
      </c>
    </row>
    <row r="2811" spans="1:66" x14ac:dyDescent="0.25">
      <c r="A2811" t="s">
        <v>337</v>
      </c>
      <c r="B2811" t="s">
        <v>83</v>
      </c>
      <c r="C2811" t="s">
        <v>82</v>
      </c>
      <c r="D2811" s="7" t="s">
        <v>514</v>
      </c>
      <c r="E2811" s="10">
        <f>VLOOKUP(A2811,home!$A$2:$E$404,3,FALSE)</f>
        <v>1.2959000000000001</v>
      </c>
      <c r="F2811" s="10">
        <f>VLOOKUP(B2811,home!$B$2:$E$404,3,FALSE)</f>
        <v>1.1575</v>
      </c>
      <c r="G2811" s="10">
        <f>VLOOKUP(C2811,away!$B$2:$E$404,4,FALSE)</f>
        <v>1.3504</v>
      </c>
      <c r="H2811" s="10">
        <f>VLOOKUP(A2811,away!$A$2:$E$404,3,FALSE)</f>
        <v>1</v>
      </c>
      <c r="I2811" s="10">
        <f>VLOOKUP(C2811,away!$B$2:$E$404,3,FALSE)</f>
        <v>1.75</v>
      </c>
      <c r="J2811" s="10">
        <f>VLOOKUP(B2811,home!$B$2:$E$404,4,FALSE)</f>
        <v>1.5</v>
      </c>
      <c r="K2811" s="12">
        <f t="shared" si="4030"/>
        <v>2.0256057392</v>
      </c>
      <c r="L2811" s="12">
        <f t="shared" si="4031"/>
        <v>2.625</v>
      </c>
      <c r="M2811" s="13">
        <f t="shared" si="4032"/>
        <v>9.555811847256632E-3</v>
      </c>
      <c r="N2811" s="13">
        <f t="shared" si="4033"/>
        <v>1.9356307320518386E-2</v>
      </c>
      <c r="O2811" s="13">
        <f t="shared" si="4034"/>
        <v>2.5084006099048661E-2</v>
      </c>
      <c r="P2811" s="13">
        <f t="shared" si="4035"/>
        <v>5.0810306716360762E-2</v>
      </c>
      <c r="Q2811" s="13">
        <f t="shared" si="4036"/>
        <v>1.9604123599080515E-2</v>
      </c>
      <c r="R2811" s="13">
        <f t="shared" si="4037"/>
        <v>3.2922758005001371E-2</v>
      </c>
      <c r="S2811" s="13">
        <f t="shared" si="4038"/>
        <v>6.7542332087457108E-2</v>
      </c>
      <c r="T2811" s="13">
        <f t="shared" si="4039"/>
        <v>5.1460824447586352E-2</v>
      </c>
      <c r="U2811" s="13">
        <f t="shared" si="4040"/>
        <v>6.6688527565223518E-2</v>
      </c>
      <c r="V2811" s="13">
        <f t="shared" si="4041"/>
        <v>3.9904122858630743E-2</v>
      </c>
      <c r="W2811" s="13">
        <f t="shared" si="4042"/>
        <v>1.3236741758094549E-2</v>
      </c>
      <c r="X2811" s="13">
        <f t="shared" si="4043"/>
        <v>3.4746447114998191E-2</v>
      </c>
      <c r="Y2811" s="13">
        <f t="shared" si="4044"/>
        <v>4.560471183843514E-2</v>
      </c>
      <c r="Z2811" s="13">
        <f t="shared" si="4045"/>
        <v>2.8807413254376201E-2</v>
      </c>
      <c r="AA2811" s="13">
        <f t="shared" si="4046"/>
        <v>5.8352461619570577E-2</v>
      </c>
      <c r="AB2811" s="13">
        <f t="shared" si="4047"/>
        <v>5.9099540576524966E-2</v>
      </c>
      <c r="AC2811" s="13">
        <f t="shared" si="4048"/>
        <v>1.3261175202217751E-2</v>
      </c>
      <c r="AD2811" s="13">
        <f t="shared" si="4049"/>
        <v>6.7031050183761556E-3</v>
      </c>
      <c r="AE2811" s="13">
        <f t="shared" si="4050"/>
        <v>1.7595650673237408E-2</v>
      </c>
      <c r="AF2811" s="13">
        <f t="shared" si="4051"/>
        <v>2.3094291508624104E-2</v>
      </c>
      <c r="AG2811" s="13">
        <f t="shared" si="4052"/>
        <v>2.0207505070046091E-2</v>
      </c>
      <c r="AH2811" s="13">
        <f t="shared" si="4053"/>
        <v>1.8904864948184389E-2</v>
      </c>
      <c r="AI2811" s="13">
        <f t="shared" si="4054"/>
        <v>3.8293802937843208E-2</v>
      </c>
      <c r="AJ2811" s="13">
        <f t="shared" si="4055"/>
        <v>3.8784073503344521E-2</v>
      </c>
      <c r="AK2811" s="13">
        <f t="shared" si="4056"/>
        <v>2.6187080625976435E-2</v>
      </c>
      <c r="AL2811" s="13">
        <f t="shared" si="4057"/>
        <v>2.8205008228056423E-3</v>
      </c>
      <c r="AM2811" s="13">
        <f t="shared" si="4058"/>
        <v>2.7155695991366103E-3</v>
      </c>
      <c r="AN2811" s="13">
        <f t="shared" si="4059"/>
        <v>7.1283701977336023E-3</v>
      </c>
      <c r="AO2811" s="13">
        <f t="shared" si="4060"/>
        <v>9.3559858845253547E-3</v>
      </c>
      <c r="AP2811" s="13">
        <f t="shared" si="4061"/>
        <v>8.1864876489596838E-3</v>
      </c>
      <c r="AQ2811" s="13">
        <f t="shared" si="4062"/>
        <v>5.3723825196297951E-3</v>
      </c>
      <c r="AR2811" s="13">
        <f t="shared" si="4063"/>
        <v>9.9250540977968028E-3</v>
      </c>
      <c r="AS2811" s="13">
        <f t="shared" si="4064"/>
        <v>2.0104246542367681E-2</v>
      </c>
      <c r="AT2811" s="13">
        <f t="shared" si="4065"/>
        <v>2.0361638589255871E-2</v>
      </c>
      <c r="AU2811" s="13">
        <f t="shared" si="4066"/>
        <v>1.3748217328637628E-2</v>
      </c>
      <c r="AV2811" s="13">
        <f t="shared" si="4067"/>
        <v>6.9621169811643182E-3</v>
      </c>
      <c r="AW2811" s="13">
        <f t="shared" si="4068"/>
        <v>4.1658915186097988E-4</v>
      </c>
      <c r="AX2811" s="13">
        <f t="shared" si="4069"/>
        <v>9.16778894201361E-4</v>
      </c>
      <c r="AY2811" s="13">
        <f t="shared" si="4070"/>
        <v>2.4065445972785726E-3</v>
      </c>
      <c r="AZ2811" s="13">
        <f t="shared" si="4071"/>
        <v>3.1585897839281271E-3</v>
      </c>
      <c r="BA2811" s="13">
        <f t="shared" si="4072"/>
        <v>2.7637660609371112E-3</v>
      </c>
      <c r="BB2811" s="13">
        <f t="shared" si="4073"/>
        <v>1.8137214774899802E-3</v>
      </c>
      <c r="BC2811" s="13">
        <f t="shared" si="4074"/>
        <v>9.5220377568223935E-4</v>
      </c>
      <c r="BD2811" s="13">
        <f t="shared" si="4075"/>
        <v>4.3422111677861031E-3</v>
      </c>
      <c r="BE2811" s="13">
        <f t="shared" si="4076"/>
        <v>8.7956078622858629E-3</v>
      </c>
      <c r="BF2811" s="13">
        <f t="shared" si="4077"/>
        <v>8.9082168827994464E-3</v>
      </c>
      <c r="BG2811" s="13">
        <f t="shared" si="4078"/>
        <v>6.014845081278964E-3</v>
      </c>
      <c r="BH2811" s="13">
        <f t="shared" si="4079"/>
        <v>3.0459261792593903E-3</v>
      </c>
      <c r="BI2811" s="13">
        <f t="shared" si="4080"/>
        <v>1.2339691099774689E-3</v>
      </c>
      <c r="BJ2811" s="14">
        <f t="shared" si="4081"/>
        <v>0.2963801087884993</v>
      </c>
      <c r="BK2811" s="14">
        <f t="shared" si="4082"/>
        <v>0.1863007941320072</v>
      </c>
      <c r="BL2811" s="14">
        <f t="shared" si="4083"/>
        <v>0.46775916570332726</v>
      </c>
      <c r="BM2811" s="14">
        <f t="shared" si="4084"/>
        <v>0.81992421284552586</v>
      </c>
      <c r="BN2811" s="14">
        <f t="shared" si="4085"/>
        <v>0.15733331358726632</v>
      </c>
    </row>
    <row r="2812" spans="1:66" x14ac:dyDescent="0.25">
      <c r="A2812" t="s">
        <v>337</v>
      </c>
      <c r="B2812" t="s">
        <v>91</v>
      </c>
      <c r="C2812" t="s">
        <v>490</v>
      </c>
      <c r="D2812" s="7" t="s">
        <v>514</v>
      </c>
      <c r="E2812" s="10">
        <f>VLOOKUP(A2812,home!$A$2:$E$404,3,FALSE)</f>
        <v>1.2959000000000001</v>
      </c>
      <c r="F2812" s="10">
        <f>VLOOKUP(B2812,home!$B$2:$E$404,3,FALSE)</f>
        <v>0.57869999999999999</v>
      </c>
      <c r="G2812" s="10">
        <f>VLOOKUP(C2812,away!$B$2:$E$404,4,FALSE)</f>
        <v>1.5432999999999999</v>
      </c>
      <c r="H2812" s="10">
        <f>VLOOKUP(A2812,away!$A$2:$E$404,3,FALSE)</f>
        <v>1</v>
      </c>
      <c r="I2812" s="10">
        <f>VLOOKUP(C2812,away!$B$2:$E$404,3,FALSE)</f>
        <v>1.25</v>
      </c>
      <c r="J2812" s="10">
        <f>VLOOKUP(B2812,home!$B$2:$E$404,4,FALSE)</f>
        <v>1.5</v>
      </c>
      <c r="K2812" s="12">
        <f t="shared" si="4030"/>
        <v>1.1573782813890001</v>
      </c>
      <c r="L2812" s="12">
        <f t="shared" si="4031"/>
        <v>1.875</v>
      </c>
      <c r="M2812" s="13">
        <f t="shared" si="4032"/>
        <v>4.8200866476851373E-2</v>
      </c>
      <c r="N2812" s="13">
        <f t="shared" si="4033"/>
        <v>5.5786636004438908E-2</v>
      </c>
      <c r="O2812" s="13">
        <f t="shared" si="4034"/>
        <v>9.0376624644096307E-2</v>
      </c>
      <c r="P2812" s="13">
        <f t="shared" si="4035"/>
        <v>0.10459994250832294</v>
      </c>
      <c r="Q2812" s="13">
        <f t="shared" si="4036"/>
        <v>3.2283120451645615E-2</v>
      </c>
      <c r="R2812" s="13">
        <f t="shared" si="4037"/>
        <v>8.472808560384032E-2</v>
      </c>
      <c r="S2812" s="13">
        <f t="shared" si="4038"/>
        <v>5.6747672668908317E-2</v>
      </c>
      <c r="T2812" s="13">
        <f t="shared" si="4039"/>
        <v>6.0530850846835522E-2</v>
      </c>
      <c r="U2812" s="13">
        <f t="shared" si="4040"/>
        <v>9.8062446101552778E-2</v>
      </c>
      <c r="V2812" s="13">
        <f t="shared" si="4041"/>
        <v>1.3683025805493045E-2</v>
      </c>
      <c r="W2812" s="13">
        <f t="shared" si="4042"/>
        <v>1.2454594155399894E-2</v>
      </c>
      <c r="X2812" s="13">
        <f t="shared" si="4043"/>
        <v>2.3352364041374796E-2</v>
      </c>
      <c r="Y2812" s="13">
        <f t="shared" si="4044"/>
        <v>2.1892841288788878E-2</v>
      </c>
      <c r="Z2812" s="13">
        <f t="shared" si="4045"/>
        <v>5.2955053502400186E-2</v>
      </c>
      <c r="AA2812" s="13">
        <f t="shared" si="4046"/>
        <v>6.1289028813470481E-2</v>
      </c>
      <c r="AB2812" s="13">
        <f t="shared" si="4047"/>
        <v>3.5467295418067694E-2</v>
      </c>
      <c r="AC2812" s="13">
        <f t="shared" si="4048"/>
        <v>1.8558324481597133E-3</v>
      </c>
      <c r="AD2812" s="13">
        <f t="shared" si="4049"/>
        <v>3.6036691947435536E-3</v>
      </c>
      <c r="AE2812" s="13">
        <f t="shared" si="4050"/>
        <v>6.7568797401441625E-3</v>
      </c>
      <c r="AF2812" s="13">
        <f t="shared" si="4051"/>
        <v>6.3345747563851541E-3</v>
      </c>
      <c r="AG2812" s="13">
        <f t="shared" si="4052"/>
        <v>3.9591092227407206E-3</v>
      </c>
      <c r="AH2812" s="13">
        <f t="shared" si="4053"/>
        <v>2.4822681329250095E-2</v>
      </c>
      <c r="AI2812" s="13">
        <f t="shared" si="4054"/>
        <v>2.8729232256314297E-2</v>
      </c>
      <c r="AJ2812" s="13">
        <f t="shared" si="4055"/>
        <v>1.6625294727219238E-2</v>
      </c>
      <c r="AK2812" s="13">
        <f t="shared" si="4056"/>
        <v>6.4139183463248674E-3</v>
      </c>
      <c r="AL2812" s="13">
        <f t="shared" si="4057"/>
        <v>1.6109251270477715E-4</v>
      </c>
      <c r="AM2812" s="13">
        <f t="shared" si="4058"/>
        <v>8.341616918613547E-4</v>
      </c>
      <c r="AN2812" s="13">
        <f t="shared" si="4059"/>
        <v>1.5640531722400399E-3</v>
      </c>
      <c r="AO2812" s="13">
        <f t="shared" si="4060"/>
        <v>1.4662998489750377E-3</v>
      </c>
      <c r="AP2812" s="13">
        <f t="shared" si="4061"/>
        <v>9.1643740560939848E-4</v>
      </c>
      <c r="AQ2812" s="13">
        <f t="shared" si="4062"/>
        <v>4.2958003387940567E-4</v>
      </c>
      <c r="AR2812" s="13">
        <f t="shared" si="4063"/>
        <v>9.308505498468787E-3</v>
      </c>
      <c r="AS2812" s="13">
        <f t="shared" si="4064"/>
        <v>1.0773462096117861E-2</v>
      </c>
      <c r="AT2812" s="13">
        <f t="shared" si="4065"/>
        <v>6.234485522707214E-3</v>
      </c>
      <c r="AU2812" s="13">
        <f t="shared" si="4066"/>
        <v>2.4052193798718255E-3</v>
      </c>
      <c r="AV2812" s="13">
        <f t="shared" si="4067"/>
        <v>6.959371680598926E-4</v>
      </c>
      <c r="AW2812" s="13">
        <f t="shared" si="4068"/>
        <v>9.7106758072338777E-6</v>
      </c>
      <c r="AX2812" s="13">
        <f t="shared" si="4069"/>
        <v>1.6090677088783907E-4</v>
      </c>
      <c r="AY2812" s="13">
        <f t="shared" si="4070"/>
        <v>3.0170019541469822E-4</v>
      </c>
      <c r="AZ2812" s="13">
        <f t="shared" si="4071"/>
        <v>2.8284393320127967E-4</v>
      </c>
      <c r="BA2812" s="13">
        <f t="shared" si="4072"/>
        <v>1.7677745825079975E-4</v>
      </c>
      <c r="BB2812" s="13">
        <f t="shared" si="4073"/>
        <v>8.2864433555062414E-5</v>
      </c>
      <c r="BC2812" s="13">
        <f t="shared" si="4074"/>
        <v>3.1074162583148409E-5</v>
      </c>
      <c r="BD2812" s="13">
        <f t="shared" si="4075"/>
        <v>2.9089079682714956E-3</v>
      </c>
      <c r="BE2812" s="13">
        <f t="shared" si="4076"/>
        <v>3.3667069050368321E-3</v>
      </c>
      <c r="BF2812" s="13">
        <f t="shared" si="4077"/>
        <v>1.9482767258460045E-3</v>
      </c>
      <c r="BG2812" s="13">
        <f t="shared" si="4078"/>
        <v>7.5163105620994544E-4</v>
      </c>
      <c r="BH2812" s="13">
        <f t="shared" si="4079"/>
        <v>2.1748036501871644E-4</v>
      </c>
      <c r="BI2812" s="13">
        <f t="shared" si="4080"/>
        <v>5.0341410220242857E-5</v>
      </c>
      <c r="BJ2812" s="14">
        <f t="shared" si="4081"/>
        <v>0.2332013388089553</v>
      </c>
      <c r="BK2812" s="14">
        <f t="shared" si="4082"/>
        <v>0.22555013261585485</v>
      </c>
      <c r="BL2812" s="14">
        <f t="shared" si="4083"/>
        <v>0.4851755613359649</v>
      </c>
      <c r="BM2812" s="14">
        <f t="shared" si="4084"/>
        <v>0.58061482105437223</v>
      </c>
      <c r="BN2812" s="14">
        <f t="shared" si="4085"/>
        <v>0.41597527568919546</v>
      </c>
    </row>
    <row r="2813" spans="1:66" x14ac:dyDescent="0.25">
      <c r="A2813" t="s">
        <v>337</v>
      </c>
      <c r="B2813" t="s">
        <v>93</v>
      </c>
      <c r="C2813" t="s">
        <v>86</v>
      </c>
      <c r="D2813" s="7" t="s">
        <v>514</v>
      </c>
      <c r="E2813" s="10">
        <f>VLOOKUP(A2813,home!$A$2:$E$404,3,FALSE)</f>
        <v>1.2959000000000001</v>
      </c>
      <c r="F2813" s="10">
        <f>VLOOKUP(B2813,home!$B$2:$E$404,3,FALSE)</f>
        <v>1.3504</v>
      </c>
      <c r="G2813" s="10">
        <f>VLOOKUP(C2813,away!$B$2:$E$404,4,FALSE)</f>
        <v>1.1575</v>
      </c>
      <c r="H2813" s="10">
        <f>VLOOKUP(A2813,away!$A$2:$E$404,3,FALSE)</f>
        <v>1</v>
      </c>
      <c r="I2813" s="10">
        <f>VLOOKUP(C2813,away!$B$2:$E$404,3,FALSE)</f>
        <v>1.25</v>
      </c>
      <c r="J2813" s="10">
        <f>VLOOKUP(B2813,home!$B$2:$E$404,4,FALSE)</f>
        <v>1.25</v>
      </c>
      <c r="K2813" s="12">
        <f t="shared" si="4030"/>
        <v>2.0256057392</v>
      </c>
      <c r="L2813" s="12">
        <f t="shared" si="4031"/>
        <v>1.5625</v>
      </c>
      <c r="M2813" s="13">
        <f t="shared" si="4032"/>
        <v>2.7650658404490252E-2</v>
      </c>
      <c r="N2813" s="13">
        <f t="shared" si="4033"/>
        <v>5.6009332356794166E-2</v>
      </c>
      <c r="O2813" s="13">
        <f t="shared" si="4034"/>
        <v>4.3204153757016014E-2</v>
      </c>
      <c r="P2813" s="13">
        <f t="shared" si="4035"/>
        <v>8.7514581807490888E-2</v>
      </c>
      <c r="Q2813" s="13">
        <f t="shared" si="4036"/>
        <v>5.6726412535341282E-2</v>
      </c>
      <c r="R2813" s="13">
        <f t="shared" si="4037"/>
        <v>3.3753245122668772E-2</v>
      </c>
      <c r="S2813" s="13">
        <f t="shared" si="4038"/>
        <v>6.9246109051930294E-2</v>
      </c>
      <c r="T2813" s="13">
        <f t="shared" si="4039"/>
        <v>8.8635019586470756E-2</v>
      </c>
      <c r="U2813" s="13">
        <f t="shared" si="4040"/>
        <v>6.8370767037102279E-2</v>
      </c>
      <c r="V2813" s="13">
        <f t="shared" si="4041"/>
        <v>2.4351617345982481E-2</v>
      </c>
      <c r="W2813" s="13">
        <f t="shared" si="4042"/>
        <v>3.8301782265271374E-2</v>
      </c>
      <c r="X2813" s="13">
        <f t="shared" si="4043"/>
        <v>5.9846534789486518E-2</v>
      </c>
      <c r="Y2813" s="13">
        <f t="shared" si="4044"/>
        <v>4.6755105304286358E-2</v>
      </c>
      <c r="Z2813" s="13">
        <f t="shared" si="4045"/>
        <v>1.7579815168056658E-2</v>
      </c>
      <c r="AA2813" s="13">
        <f t="shared" si="4046"/>
        <v>3.5609774498490773E-2</v>
      </c>
      <c r="AB2813" s="13">
        <f t="shared" si="4047"/>
        <v>3.6065681797880368E-2</v>
      </c>
      <c r="AC2813" s="13">
        <f t="shared" si="4048"/>
        <v>4.817067954572693E-3</v>
      </c>
      <c r="AD2813" s="13">
        <f t="shared" si="4049"/>
        <v>1.9396077494530619E-2</v>
      </c>
      <c r="AE2813" s="13">
        <f t="shared" si="4050"/>
        <v>3.0306371085204092E-2</v>
      </c>
      <c r="AF2813" s="13">
        <f t="shared" si="4051"/>
        <v>2.3676852410315707E-2</v>
      </c>
      <c r="AG2813" s="13">
        <f t="shared" si="4052"/>
        <v>1.2331693963706099E-2</v>
      </c>
      <c r="AH2813" s="13">
        <f t="shared" si="4053"/>
        <v>6.8671153000221296E-3</v>
      </c>
      <c r="AI2813" s="13">
        <f t="shared" si="4054"/>
        <v>1.3910068163472953E-2</v>
      </c>
      <c r="AJ2813" s="13">
        <f t="shared" si="4055"/>
        <v>1.4088156952297015E-2</v>
      </c>
      <c r="AK2813" s="13">
        <f t="shared" si="4056"/>
        <v>9.5123505257744042E-3</v>
      </c>
      <c r="AL2813" s="13">
        <f t="shared" si="4057"/>
        <v>6.0984253093117758E-4</v>
      </c>
      <c r="AM2813" s="13">
        <f t="shared" si="4058"/>
        <v>7.8577611781778297E-3</v>
      </c>
      <c r="AN2813" s="13">
        <f t="shared" si="4059"/>
        <v>1.2277751840902858E-2</v>
      </c>
      <c r="AO2813" s="13">
        <f t="shared" si="4060"/>
        <v>9.5919936257053608E-3</v>
      </c>
      <c r="AP2813" s="13">
        <f t="shared" si="4061"/>
        <v>4.9958300133882095E-3</v>
      </c>
      <c r="AQ2813" s="13">
        <f t="shared" si="4062"/>
        <v>1.9514960989797689E-3</v>
      </c>
      <c r="AR2813" s="13">
        <f t="shared" si="4063"/>
        <v>2.1459735312569146E-3</v>
      </c>
      <c r="AS2813" s="13">
        <f t="shared" si="4064"/>
        <v>4.3468963010852967E-3</v>
      </c>
      <c r="AT2813" s="13">
        <f t="shared" si="4065"/>
        <v>4.4025490475928155E-3</v>
      </c>
      <c r="AU2813" s="13">
        <f t="shared" si="4066"/>
        <v>2.9726095393045001E-3</v>
      </c>
      <c r="AV2813" s="13">
        <f t="shared" si="4067"/>
        <v>1.5053337358039661E-3</v>
      </c>
      <c r="AW2813" s="13">
        <f t="shared" si="4068"/>
        <v>5.3615474421113147E-5</v>
      </c>
      <c r="AX2813" s="13">
        <f t="shared" si="4069"/>
        <v>2.6527876899633302E-3</v>
      </c>
      <c r="AY2813" s="13">
        <f t="shared" si="4070"/>
        <v>4.1449807655677033E-3</v>
      </c>
      <c r="AZ2813" s="13">
        <f t="shared" si="4071"/>
        <v>3.2382662230997692E-3</v>
      </c>
      <c r="BA2813" s="13">
        <f t="shared" si="4072"/>
        <v>1.6865969911977966E-3</v>
      </c>
      <c r="BB2813" s="13">
        <f t="shared" si="4073"/>
        <v>6.5882694968663917E-4</v>
      </c>
      <c r="BC2813" s="13">
        <f t="shared" si="4074"/>
        <v>2.0588342177707466E-4</v>
      </c>
      <c r="BD2813" s="13">
        <f t="shared" si="4075"/>
        <v>5.5884727376482105E-4</v>
      </c>
      <c r="BE2813" s="13">
        <f t="shared" si="4076"/>
        <v>1.1320042450742951E-3</v>
      </c>
      <c r="BF2813" s="13">
        <f t="shared" si="4077"/>
        <v>1.1464971478106281E-3</v>
      </c>
      <c r="BG2813" s="13">
        <f t="shared" si="4078"/>
        <v>7.7411706752721294E-4</v>
      </c>
      <c r="BH2813" s="13">
        <f t="shared" si="4079"/>
        <v>3.9201399369894916E-4</v>
      </c>
      <c r="BI2813" s="13">
        <f t="shared" si="4080"/>
        <v>1.588131590966607E-4</v>
      </c>
      <c r="BJ2813" s="14">
        <f t="shared" si="4081"/>
        <v>0.48124735658985324</v>
      </c>
      <c r="BK2813" s="14">
        <f t="shared" si="4082"/>
        <v>0.21833485786096551</v>
      </c>
      <c r="BL2813" s="14">
        <f t="shared" si="4083"/>
        <v>0.28091696819674078</v>
      </c>
      <c r="BM2813" s="14">
        <f t="shared" si="4084"/>
        <v>0.68912924854066848</v>
      </c>
      <c r="BN2813" s="14">
        <f t="shared" si="4085"/>
        <v>0.30485838398380133</v>
      </c>
    </row>
    <row r="2814" spans="1:66" x14ac:dyDescent="0.25">
      <c r="A2814" t="s">
        <v>349</v>
      </c>
      <c r="B2814" t="s">
        <v>98</v>
      </c>
      <c r="C2814" t="s">
        <v>104</v>
      </c>
      <c r="D2814" s="7" t="s">
        <v>514</v>
      </c>
      <c r="E2814" s="10">
        <f>VLOOKUP(A2814,home!$A$2:$E$404,3,FALSE)</f>
        <v>1.6087</v>
      </c>
      <c r="F2814" s="10">
        <f>VLOOKUP(B2814,home!$B$2:$E$404,3,FALSE)</f>
        <v>0.6734</v>
      </c>
      <c r="G2814" s="10">
        <f>VLOOKUP(C2814,away!$B$2:$E$404,4,FALSE)</f>
        <v>1.4503999999999999</v>
      </c>
      <c r="H2814" s="10">
        <f>VLOOKUP(A2814,away!$A$2:$E$404,3,FALSE)</f>
        <v>1.2608999999999999</v>
      </c>
      <c r="I2814" s="10">
        <f>VLOOKUP(C2814,away!$B$2:$E$404,3,FALSE)</f>
        <v>0.66090000000000004</v>
      </c>
      <c r="J2814" s="10">
        <f>VLOOKUP(B2814,home!$B$2:$E$404,4,FALSE)</f>
        <v>0.92530000000000001</v>
      </c>
      <c r="K2814" s="12">
        <f t="shared" si="4030"/>
        <v>1.5712162604319997</v>
      </c>
      <c r="L2814" s="12">
        <f t="shared" si="4031"/>
        <v>0.77107914789300003</v>
      </c>
      <c r="M2814" s="13">
        <f t="shared" si="4032"/>
        <v>9.6106780544030337E-2</v>
      </c>
      <c r="N2814" s="13">
        <f t="shared" si="4033"/>
        <v>0.15100453632855021</v>
      </c>
      <c r="O2814" s="13">
        <f t="shared" si="4034"/>
        <v>7.4105934448630451E-2</v>
      </c>
      <c r="P2814" s="13">
        <f t="shared" si="4035"/>
        <v>0.11643644920019604</v>
      </c>
      <c r="Q2814" s="13">
        <f t="shared" si="4036"/>
        <v>0.11863039143920637</v>
      </c>
      <c r="R2814" s="13">
        <f t="shared" si="4037"/>
        <v>2.8570770394232243E-2</v>
      </c>
      <c r="S2814" s="13">
        <f t="shared" si="4038"/>
        <v>3.5266623815732319E-2</v>
      </c>
      <c r="T2814" s="13">
        <f t="shared" si="4039"/>
        <v>9.1473421145156289E-2</v>
      </c>
      <c r="U2814" s="13">
        <f t="shared" si="4040"/>
        <v>4.4890859016486873E-2</v>
      </c>
      <c r="V2814" s="13">
        <f t="shared" si="4041"/>
        <v>4.7474051826501351E-3</v>
      </c>
      <c r="W2814" s="13">
        <f t="shared" si="4042"/>
        <v>6.213133333689802E-2</v>
      </c>
      <c r="X2814" s="13">
        <f t="shared" si="4043"/>
        <v>4.7908175566871269E-2</v>
      </c>
      <c r="Y2814" s="13">
        <f t="shared" si="4044"/>
        <v>1.847049759660567E-2</v>
      </c>
      <c r="Z2814" s="13">
        <f t="shared" si="4045"/>
        <v>7.3434417634103844E-3</v>
      </c>
      <c r="AA2814" s="13">
        <f t="shared" si="4046"/>
        <v>1.1538135106205834E-2</v>
      </c>
      <c r="AB2814" s="13">
        <f t="shared" si="4047"/>
        <v>9.0644527469659533E-3</v>
      </c>
      <c r="AC2814" s="13">
        <f t="shared" si="4048"/>
        <v>3.5947710924591302E-4</v>
      </c>
      <c r="AD2814" s="13">
        <f t="shared" si="4049"/>
        <v>2.4405440305313744E-2</v>
      </c>
      <c r="AE2814" s="13">
        <f t="shared" si="4050"/>
        <v>1.8818526114574796E-2</v>
      </c>
      <c r="AF2814" s="13">
        <f t="shared" si="4051"/>
        <v>7.2552865405142511E-3</v>
      </c>
      <c r="AG2814" s="13">
        <f t="shared" si="4052"/>
        <v>1.8648000544597605E-3</v>
      </c>
      <c r="AH2814" s="13">
        <f t="shared" si="4053"/>
        <v>1.4155937043830869E-3</v>
      </c>
      <c r="AI2814" s="13">
        <f t="shared" si="4054"/>
        <v>2.2242038464918754E-3</v>
      </c>
      <c r="AJ2814" s="13">
        <f t="shared" si="4055"/>
        <v>1.7473526250617174E-3</v>
      </c>
      <c r="AK2814" s="13">
        <f t="shared" si="4056"/>
        <v>9.1515628573516955E-4</v>
      </c>
      <c r="AL2814" s="13">
        <f t="shared" si="4057"/>
        <v>1.7420722214357829E-5</v>
      </c>
      <c r="AM2814" s="13">
        <f t="shared" si="4058"/>
        <v>7.6692449301422839E-3</v>
      </c>
      <c r="AN2814" s="13">
        <f t="shared" si="4059"/>
        <v>5.9135948457168224E-3</v>
      </c>
      <c r="AO2814" s="13">
        <f t="shared" si="4060"/>
        <v>2.279924837309882E-3</v>
      </c>
      <c r="AP2814" s="13">
        <f t="shared" si="4061"/>
        <v>5.8600083360433024E-4</v>
      </c>
      <c r="AQ2814" s="13">
        <f t="shared" si="4062"/>
        <v>1.1296325586005365E-4</v>
      </c>
      <c r="AR2814" s="13">
        <f t="shared" si="4063"/>
        <v>2.1830695746768129E-4</v>
      </c>
      <c r="AS2814" s="13">
        <f t="shared" si="4064"/>
        <v>3.4300744133865783E-4</v>
      </c>
      <c r="AT2814" s="13">
        <f t="shared" si="4065"/>
        <v>2.6946943464023726E-4</v>
      </c>
      <c r="AU2814" s="13">
        <f t="shared" si="4066"/>
        <v>1.4113158579871952E-4</v>
      </c>
      <c r="AV2814" s="13">
        <f t="shared" si="4067"/>
        <v>5.5437060616875517E-5</v>
      </c>
      <c r="AW2814" s="13">
        <f t="shared" si="4068"/>
        <v>5.8627122458669431E-7</v>
      </c>
      <c r="AX2814" s="13">
        <f t="shared" si="4069"/>
        <v>2.008340389912538E-3</v>
      </c>
      <c r="AY2814" s="13">
        <f t="shared" si="4070"/>
        <v>1.5485893965328551E-3</v>
      </c>
      <c r="AZ2814" s="13">
        <f t="shared" si="4071"/>
        <v>5.9704249615734448E-4</v>
      </c>
      <c r="BA2814" s="13">
        <f t="shared" si="4072"/>
        <v>1.5345567306430499E-4</v>
      </c>
      <c r="BB2814" s="13">
        <f t="shared" si="4073"/>
        <v>2.9581617406442771E-5</v>
      </c>
      <c r="BC2814" s="13">
        <f t="shared" si="4074"/>
        <v>4.5619536686113272E-6</v>
      </c>
      <c r="BD2814" s="13">
        <f t="shared" si="4075"/>
        <v>2.8055323790548835E-5</v>
      </c>
      <c r="BE2814" s="13">
        <f t="shared" si="4076"/>
        <v>4.4080980931395056E-5</v>
      </c>
      <c r="BF2814" s="13">
        <f t="shared" si="4077"/>
        <v>3.4630377007600423E-5</v>
      </c>
      <c r="BG2814" s="13">
        <f t="shared" si="4078"/>
        <v>1.8137270486410738E-5</v>
      </c>
      <c r="BH2814" s="13">
        <f t="shared" si="4079"/>
        <v>7.1243935770254904E-6</v>
      </c>
      <c r="BI2814" s="13">
        <f t="shared" si="4080"/>
        <v>2.2387926067879475E-6</v>
      </c>
      <c r="BJ2814" s="14">
        <f t="shared" si="4081"/>
        <v>0.56286570865752594</v>
      </c>
      <c r="BK2814" s="14">
        <f t="shared" si="4082"/>
        <v>0.25448274597060189</v>
      </c>
      <c r="BL2814" s="14">
        <f t="shared" si="4083"/>
        <v>0.17563407779245516</v>
      </c>
      <c r="BM2814" s="14">
        <f t="shared" si="4084"/>
        <v>0.41392310870383925</v>
      </c>
      <c r="BN2814" s="14">
        <f t="shared" si="4085"/>
        <v>0.58485486235484563</v>
      </c>
    </row>
    <row r="2815" spans="1:66" x14ac:dyDescent="0.25">
      <c r="A2815" t="s">
        <v>349</v>
      </c>
      <c r="B2815" t="s">
        <v>99</v>
      </c>
      <c r="C2815" t="s">
        <v>101</v>
      </c>
      <c r="D2815" s="7" t="s">
        <v>514</v>
      </c>
      <c r="E2815" s="10">
        <f>VLOOKUP(A2815,home!$A$2:$E$404,3,FALSE)</f>
        <v>1.6087</v>
      </c>
      <c r="F2815" s="10">
        <f>VLOOKUP(B2815,home!$B$2:$E$404,3,FALSE)</f>
        <v>0.25900000000000001</v>
      </c>
      <c r="G2815" s="10">
        <f>VLOOKUP(C2815,away!$B$2:$E$404,4,FALSE)</f>
        <v>0.88060000000000005</v>
      </c>
      <c r="H2815" s="10">
        <f>VLOOKUP(A2815,away!$A$2:$E$404,3,FALSE)</f>
        <v>1.2608999999999999</v>
      </c>
      <c r="I2815" s="10">
        <f>VLOOKUP(C2815,away!$B$2:$E$404,3,FALSE)</f>
        <v>0.99139999999999995</v>
      </c>
      <c r="J2815" s="10">
        <f>VLOOKUP(B2815,home!$B$2:$E$404,4,FALSE)</f>
        <v>1.3218000000000001</v>
      </c>
      <c r="K2815" s="12">
        <f t="shared" si="4030"/>
        <v>0.36690489598000003</v>
      </c>
      <c r="L2815" s="12">
        <f t="shared" si="4031"/>
        <v>1.6523243644679999</v>
      </c>
      <c r="M2815" s="13">
        <f t="shared" si="4032"/>
        <v>0.13275774730526282</v>
      </c>
      <c r="N2815" s="13">
        <f t="shared" si="4033"/>
        <v>4.8709467465576591E-2</v>
      </c>
      <c r="O2815" s="13">
        <f t="shared" si="4034"/>
        <v>0.21935886044437169</v>
      </c>
      <c r="P2815" s="13">
        <f t="shared" si="4035"/>
        <v>8.0483839873633542E-2</v>
      </c>
      <c r="Q2815" s="13">
        <f t="shared" si="4036"/>
        <v>8.9358710468492881E-3</v>
      </c>
      <c r="R2815" s="13">
        <f t="shared" si="4037"/>
        <v>0.1812259948370856</v>
      </c>
      <c r="S2815" s="13">
        <f t="shared" si="4038"/>
        <v>1.219824946620629E-2</v>
      </c>
      <c r="T2815" s="13">
        <f t="shared" si="4039"/>
        <v>1.4764957448453249E-2</v>
      </c>
      <c r="U2815" s="13">
        <f t="shared" si="4040"/>
        <v>6.649270478457292E-2</v>
      </c>
      <c r="V2815" s="13">
        <f t="shared" si="4041"/>
        <v>8.2168207941385192E-4</v>
      </c>
      <c r="W2815" s="13">
        <f t="shared" si="4042"/>
        <v>1.0928716123116443E-3</v>
      </c>
      <c r="X2815" s="13">
        <f t="shared" si="4043"/>
        <v>1.8057783922579558E-3</v>
      </c>
      <c r="Y2815" s="13">
        <f t="shared" si="4044"/>
        <v>1.491865817178837E-3</v>
      </c>
      <c r="Z2815" s="13">
        <f t="shared" si="4045"/>
        <v>9.9814708914756189E-2</v>
      </c>
      <c r="AA2815" s="13">
        <f t="shared" si="4046"/>
        <v>3.6622505391642607E-2</v>
      </c>
      <c r="AB2815" s="13">
        <f t="shared" si="4047"/>
        <v>6.7184882656238102E-3</v>
      </c>
      <c r="AC2815" s="13">
        <f t="shared" si="4048"/>
        <v>3.1133836936515387E-5</v>
      </c>
      <c r="AD2815" s="13">
        <f t="shared" si="4049"/>
        <v>1.0024498630867465E-4</v>
      </c>
      <c r="AE2815" s="13">
        <f t="shared" si="4050"/>
        <v>1.6563723329358418E-4</v>
      </c>
      <c r="AF2815" s="13">
        <f t="shared" si="4051"/>
        <v>1.3684321811702969E-4</v>
      </c>
      <c r="AG2815" s="13">
        <f t="shared" si="4052"/>
        <v>7.5369794468992332E-5</v>
      </c>
      <c r="AH2815" s="13">
        <f t="shared" si="4053"/>
        <v>4.1231568868033232E-2</v>
      </c>
      <c r="AI2815" s="13">
        <f t="shared" si="4054"/>
        <v>1.5128064486617942E-2</v>
      </c>
      <c r="AJ2815" s="13">
        <f t="shared" si="4055"/>
        <v>2.7752804634206445E-3</v>
      </c>
      <c r="AK2815" s="13">
        <f t="shared" si="4056"/>
        <v>3.3942132991555941E-4</v>
      </c>
      <c r="AL2815" s="13">
        <f t="shared" si="4057"/>
        <v>7.549904386034986E-7</v>
      </c>
      <c r="AM2815" s="13">
        <f t="shared" si="4058"/>
        <v>7.3560752548201617E-6</v>
      </c>
      <c r="AN2815" s="13">
        <f t="shared" si="4059"/>
        <v>1.2154622370399502E-5</v>
      </c>
      <c r="AO2815" s="13">
        <f t="shared" si="4060"/>
        <v>1.0041689341759448E-5</v>
      </c>
      <c r="AP2815" s="13">
        <f t="shared" si="4061"/>
        <v>5.5307093199359238E-6</v>
      </c>
      <c r="AQ2815" s="13">
        <f t="shared" si="4062"/>
        <v>2.2846314405300925E-6</v>
      </c>
      <c r="AR2815" s="13">
        <f t="shared" si="4063"/>
        <v>1.3625585165178306E-2</v>
      </c>
      <c r="AS2815" s="13">
        <f t="shared" si="4064"/>
        <v>4.9992939076963783E-3</v>
      </c>
      <c r="AT2815" s="13">
        <f t="shared" si="4065"/>
        <v>9.1713270558839378E-4</v>
      </c>
      <c r="AU2815" s="13">
        <f t="shared" si="4066"/>
        <v>1.1216682664792192E-4</v>
      </c>
      <c r="AV2815" s="13">
        <f t="shared" si="4067"/>
        <v>1.0288639465915618E-5</v>
      </c>
      <c r="AW2815" s="13">
        <f t="shared" si="4068"/>
        <v>1.2714162701130471E-8</v>
      </c>
      <c r="AX2815" s="13">
        <f t="shared" si="4069"/>
        <v>4.4983000436514078E-7</v>
      </c>
      <c r="AY2815" s="13">
        <f t="shared" si="4070"/>
        <v>7.4326507608126878E-7</v>
      </c>
      <c r="AZ2815" s="13">
        <f t="shared" si="4071"/>
        <v>6.1405749723362117E-7</v>
      </c>
      <c r="BA2815" s="13">
        <f t="shared" si="4072"/>
        <v>3.3820738795445129E-7</v>
      </c>
      <c r="BB2815" s="13">
        <f t="shared" si="4073"/>
        <v>1.3970707684005525E-7</v>
      </c>
      <c r="BC2815" s="13">
        <f t="shared" si="4074"/>
        <v>4.6168281390285228E-8</v>
      </c>
      <c r="BD2815" s="13">
        <f t="shared" si="4075"/>
        <v>3.7523143914263081E-3</v>
      </c>
      <c r="BE2815" s="13">
        <f t="shared" si="4076"/>
        <v>1.3767425214705269E-3</v>
      </c>
      <c r="BF2815" s="13">
        <f t="shared" si="4077"/>
        <v>2.525667858156933E-4</v>
      </c>
      <c r="BG2815" s="13">
        <f t="shared" si="4078"/>
        <v>3.0889330092569979E-5</v>
      </c>
      <c r="BH2815" s="13">
        <f t="shared" si="4079"/>
        <v>2.8333616111265671E-6</v>
      </c>
      <c r="BI2815" s="13">
        <f t="shared" si="4080"/>
        <v>2.0791484944082371E-7</v>
      </c>
      <c r="BJ2815" s="14">
        <f t="shared" si="4081"/>
        <v>7.7318605977867175E-2</v>
      </c>
      <c r="BK2815" s="14">
        <f t="shared" si="4082"/>
        <v>0.22629415081696769</v>
      </c>
      <c r="BL2815" s="14">
        <f t="shared" si="4083"/>
        <v>0.59497291042112666</v>
      </c>
      <c r="BM2815" s="14">
        <f t="shared" si="4084"/>
        <v>0.32692786460702467</v>
      </c>
      <c r="BN2815" s="14">
        <f t="shared" si="4085"/>
        <v>0.67147178097277949</v>
      </c>
    </row>
    <row r="2816" spans="1:66" x14ac:dyDescent="0.25">
      <c r="A2816" t="s">
        <v>342</v>
      </c>
      <c r="B2816" t="s">
        <v>181</v>
      </c>
      <c r="C2816" t="s">
        <v>195</v>
      </c>
      <c r="D2816" s="7" t="s">
        <v>514</v>
      </c>
      <c r="E2816" s="10">
        <f>VLOOKUP(A2816,home!$A$2:$E$404,3,FALSE)</f>
        <v>1.1667000000000001</v>
      </c>
      <c r="F2816" s="10">
        <f>VLOOKUP(B2816,home!$B$2:$E$404,3,FALSE)</f>
        <v>0.85709999999999997</v>
      </c>
      <c r="G2816" s="10">
        <f>VLOOKUP(C2816,away!$B$2:$E$404,4,FALSE)</f>
        <v>1.7141999999999999</v>
      </c>
      <c r="H2816" s="10">
        <f>VLOOKUP(A2816,away!$A$2:$E$404,3,FALSE)</f>
        <v>1.0832999999999999</v>
      </c>
      <c r="I2816" s="10">
        <f>VLOOKUP(C2816,away!$B$2:$E$404,3,FALSE)</f>
        <v>0.92310000000000003</v>
      </c>
      <c r="J2816" s="10">
        <f>VLOOKUP(B2816,home!$B$2:$E$404,4,FALSE)</f>
        <v>0.92310000000000003</v>
      </c>
      <c r="K2816" s="12">
        <f t="shared" si="4030"/>
        <v>1.7141632646939999</v>
      </c>
      <c r="L2816" s="12">
        <f t="shared" si="4031"/>
        <v>0.92309467371300002</v>
      </c>
      <c r="M2816" s="13">
        <f t="shared" si="4032"/>
        <v>7.1557215077433567E-2</v>
      </c>
      <c r="N2816" s="13">
        <f t="shared" si="4033"/>
        <v>0.12266074940954423</v>
      </c>
      <c r="O2816" s="13">
        <f t="shared" si="4034"/>
        <v>6.6054084103714494E-2</v>
      </c>
      <c r="P2816" s="13">
        <f t="shared" si="4035"/>
        <v>0.11322748445359528</v>
      </c>
      <c r="Q2816" s="13">
        <f t="shared" si="4036"/>
        <v>0.10513027532883849</v>
      </c>
      <c r="R2816" s="13">
        <f t="shared" si="4037"/>
        <v>3.0487086606564698E-2</v>
      </c>
      <c r="S2816" s="13">
        <f t="shared" si="4038"/>
        <v>4.4790952323311747E-2</v>
      </c>
      <c r="T2816" s="13">
        <f t="shared" si="4039"/>
        <v>9.7045197202032016E-2</v>
      </c>
      <c r="U2816" s="13">
        <f t="shared" si="4040"/>
        <v>5.2259843908517657E-2</v>
      </c>
      <c r="V2816" s="13">
        <f t="shared" si="4041"/>
        <v>7.874921180766499E-3</v>
      </c>
      <c r="W2816" s="13">
        <f t="shared" si="4042"/>
        <v>6.0070151991953626E-2</v>
      </c>
      <c r="X2816" s="13">
        <f t="shared" si="4043"/>
        <v>5.5450437352902747E-2</v>
      </c>
      <c r="Y2816" s="13">
        <f t="shared" si="4044"/>
        <v>2.5593001687760457E-2</v>
      </c>
      <c r="Z2816" s="13">
        <f t="shared" si="4045"/>
        <v>9.3808224211822718E-3</v>
      </c>
      <c r="AA2816" s="13">
        <f t="shared" si="4046"/>
        <v>1.6080261187008473E-2</v>
      </c>
      <c r="AB2816" s="13">
        <f t="shared" si="4047"/>
        <v>1.3782096506727333E-2</v>
      </c>
      <c r="AC2816" s="13">
        <f t="shared" si="4048"/>
        <v>7.787977028274203E-4</v>
      </c>
      <c r="AD2816" s="13">
        <f t="shared" si="4049"/>
        <v>2.5742511962297987E-2</v>
      </c>
      <c r="AE2816" s="13">
        <f t="shared" si="4050"/>
        <v>2.3762775680390459E-2</v>
      </c>
      <c r="AF2816" s="13">
        <f t="shared" si="4051"/>
        <v>1.0967645831602622E-2</v>
      </c>
      <c r="AG2816" s="13">
        <f t="shared" si="4052"/>
        <v>3.3747251501076558E-3</v>
      </c>
      <c r="AH2816" s="13">
        <f t="shared" si="4053"/>
        <v>2.1648468030102106E-3</v>
      </c>
      <c r="AI2816" s="13">
        <f t="shared" si="4054"/>
        <v>3.7109008634103506E-3</v>
      </c>
      <c r="AJ2816" s="13">
        <f t="shared" si="4055"/>
        <v>3.1805449694896357E-3</v>
      </c>
      <c r="AK2816" s="13">
        <f t="shared" si="4056"/>
        <v>1.8173244494688108E-3</v>
      </c>
      <c r="AL2816" s="13">
        <f t="shared" si="4057"/>
        <v>4.9292753885944043E-5</v>
      </c>
      <c r="AM2816" s="13">
        <f t="shared" si="4058"/>
        <v>8.825373669343408E-3</v>
      </c>
      <c r="AN2816" s="13">
        <f t="shared" si="4059"/>
        <v>8.1466554276978537E-3</v>
      </c>
      <c r="AO2816" s="13">
        <f t="shared" si="4060"/>
        <v>3.7600671169414957E-3</v>
      </c>
      <c r="AP2816" s="13">
        <f t="shared" si="4061"/>
        <v>1.156965976150697E-3</v>
      </c>
      <c r="AQ2816" s="13">
        <f t="shared" si="4062"/>
        <v>2.6699728256296748E-4</v>
      </c>
      <c r="AR2816" s="13">
        <f t="shared" si="4063"/>
        <v>3.9967171065266843E-4</v>
      </c>
      <c r="AS2816" s="13">
        <f t="shared" si="4064"/>
        <v>6.8510256433821379E-4</v>
      </c>
      <c r="AT2816" s="13">
        <f t="shared" si="4065"/>
        <v>5.8718882416811189E-4</v>
      </c>
      <c r="AU2816" s="13">
        <f t="shared" si="4066"/>
        <v>3.3551250394261398E-4</v>
      </c>
      <c r="AV2816" s="13">
        <f t="shared" si="4067"/>
        <v>1.4378080227598234E-4</v>
      </c>
      <c r="AW2816" s="13">
        <f t="shared" si="4068"/>
        <v>2.1666013530633376E-6</v>
      </c>
      <c r="AX2816" s="13">
        <f t="shared" si="4069"/>
        <v>2.5213552235310265E-3</v>
      </c>
      <c r="AY2816" s="13">
        <f t="shared" si="4070"/>
        <v>2.3274495773799408E-3</v>
      </c>
      <c r="AZ2816" s="13">
        <f t="shared" si="4071"/>
        <v>1.0742281541074982E-3</v>
      </c>
      <c r="BA2816" s="13">
        <f t="shared" si="4072"/>
        <v>3.3053809580305983E-4</v>
      </c>
      <c r="BB2816" s="13">
        <f t="shared" si="4073"/>
        <v>7.6279488923760452E-5</v>
      </c>
      <c r="BC2816" s="13">
        <f t="shared" si="4074"/>
        <v>1.4082637987814615E-5</v>
      </c>
      <c r="BD2816" s="13">
        <f t="shared" si="4075"/>
        <v>6.148913788954022E-5</v>
      </c>
      <c r="BE2816" s="13">
        <f t="shared" si="4076"/>
        <v>1.0540242134795379E-4</v>
      </c>
      <c r="BF2816" s="13">
        <f t="shared" si="4077"/>
        <v>9.0338479342230528E-5</v>
      </c>
      <c r="BG2816" s="13">
        <f t="shared" si="4078"/>
        <v>5.1618300892256457E-5</v>
      </c>
      <c r="BH2816" s="13">
        <f t="shared" si="4079"/>
        <v>2.212054879385687E-5</v>
      </c>
      <c r="BI2816" s="13">
        <f t="shared" si="4080"/>
        <v>7.5836464274601181E-6</v>
      </c>
      <c r="BJ2816" s="14">
        <f t="shared" si="4081"/>
        <v>0.55829746424785986</v>
      </c>
      <c r="BK2816" s="14">
        <f t="shared" si="4082"/>
        <v>0.24060611306920038</v>
      </c>
      <c r="BL2816" s="14">
        <f t="shared" si="4083"/>
        <v>0.19202679833798256</v>
      </c>
      <c r="BM2816" s="14">
        <f t="shared" si="4084"/>
        <v>0.48886902012050748</v>
      </c>
      <c r="BN2816" s="14">
        <f t="shared" si="4085"/>
        <v>0.50911689497969081</v>
      </c>
    </row>
    <row r="2817" spans="1:66" x14ac:dyDescent="0.25">
      <c r="A2817" t="s">
        <v>342</v>
      </c>
      <c r="B2817" t="s">
        <v>488</v>
      </c>
      <c r="C2817" t="s">
        <v>180</v>
      </c>
      <c r="D2817" s="7" t="s">
        <v>514</v>
      </c>
      <c r="E2817" s="10">
        <f>VLOOKUP(A2817,home!$A$2:$E$404,3,FALSE)</f>
        <v>1.1667000000000001</v>
      </c>
      <c r="F2817" s="10">
        <f>VLOOKUP(B2817,home!$B$2:$E$404,3,FALSE)</f>
        <v>0.85709999999999997</v>
      </c>
      <c r="G2817" s="10">
        <f>VLOOKUP(C2817,away!$B$2:$E$404,4,FALSE)</f>
        <v>0.42859999999999998</v>
      </c>
      <c r="H2817" s="10">
        <f>VLOOKUP(A2817,away!$A$2:$E$404,3,FALSE)</f>
        <v>1.0832999999999999</v>
      </c>
      <c r="I2817" s="10">
        <f>VLOOKUP(C2817,away!$B$2:$E$404,3,FALSE)</f>
        <v>0.92310000000000003</v>
      </c>
      <c r="J2817" s="10">
        <f>VLOOKUP(B2817,home!$B$2:$E$404,4,FALSE)</f>
        <v>1.3847</v>
      </c>
      <c r="K2817" s="12">
        <f t="shared" si="4030"/>
        <v>0.42859081510199998</v>
      </c>
      <c r="L2817" s="12">
        <f t="shared" si="4031"/>
        <v>1.3846920102810001</v>
      </c>
      <c r="M2817" s="13">
        <f t="shared" si="4032"/>
        <v>0.16311776972979561</v>
      </c>
      <c r="N2817" s="13">
        <f t="shared" si="4033"/>
        <v>6.991077788611344E-2</v>
      </c>
      <c r="O2817" s="13">
        <f t="shared" si="4034"/>
        <v>0.22586787247970397</v>
      </c>
      <c r="P2817" s="13">
        <f t="shared" si="4035"/>
        <v>9.6804895571430905E-2</v>
      </c>
      <c r="Q2817" s="13">
        <f t="shared" si="4036"/>
        <v>1.498155863931212E-2</v>
      </c>
      <c r="R2817" s="13">
        <f t="shared" si="4037"/>
        <v>0.15637871920090698</v>
      </c>
      <c r="S2817" s="13">
        <f t="shared" si="4038"/>
        <v>1.436261025104593E-2</v>
      </c>
      <c r="T2817" s="13">
        <f t="shared" si="4039"/>
        <v>2.0744844549411782E-2</v>
      </c>
      <c r="U2817" s="13">
        <f t="shared" si="4040"/>
        <v>6.7022482726923502E-2</v>
      </c>
      <c r="V2817" s="13">
        <f t="shared" si="4041"/>
        <v>9.4708053763773294E-4</v>
      </c>
      <c r="W2817" s="13">
        <f t="shared" si="4042"/>
        <v>2.1403194762403973E-3</v>
      </c>
      <c r="X2817" s="13">
        <f t="shared" si="4043"/>
        <v>2.9636832781988927E-3</v>
      </c>
      <c r="Y2817" s="13">
        <f t="shared" si="4044"/>
        <v>2.0518942781627054E-3</v>
      </c>
      <c r="Z2817" s="13">
        <f t="shared" si="4045"/>
        <v>7.2178787685157328E-2</v>
      </c>
      <c r="AA2817" s="13">
        <f t="shared" si="4046"/>
        <v>3.0935165447055775E-2</v>
      </c>
      <c r="AB2817" s="13">
        <f t="shared" si="4047"/>
        <v>6.6292638871344308E-3</v>
      </c>
      <c r="AC2817" s="13">
        <f t="shared" si="4048"/>
        <v>3.5128772563998723E-5</v>
      </c>
      <c r="AD2817" s="13">
        <f t="shared" si="4049"/>
        <v>2.2933031722513933E-4</v>
      </c>
      <c r="AE2817" s="13">
        <f t="shared" si="4050"/>
        <v>3.1755185797685765E-4</v>
      </c>
      <c r="AF2817" s="13">
        <f t="shared" si="4051"/>
        <v>2.1985576029522091E-4</v>
      </c>
      <c r="AG2817" s="13">
        <f t="shared" si="4052"/>
        <v>1.0147750489834906E-4</v>
      </c>
      <c r="AH2817" s="13">
        <f t="shared" si="4053"/>
        <v>2.4986347654851478E-2</v>
      </c>
      <c r="AI2817" s="13">
        <f t="shared" si="4054"/>
        <v>1.0708919107814741E-2</v>
      </c>
      <c r="AJ2817" s="13">
        <f t="shared" si="4055"/>
        <v>2.2948721846398515E-3</v>
      </c>
      <c r="AK2817" s="13">
        <f t="shared" si="4056"/>
        <v>3.2785371338990045E-4</v>
      </c>
      <c r="AL2817" s="13">
        <f t="shared" si="4057"/>
        <v>8.3390967525943848E-7</v>
      </c>
      <c r="AM2817" s="13">
        <f t="shared" si="4058"/>
        <v>1.9657773517424536E-5</v>
      </c>
      <c r="AN2817" s="13">
        <f t="shared" si="4059"/>
        <v>2.7219961929491188E-5</v>
      </c>
      <c r="AO2817" s="13">
        <f t="shared" si="4060"/>
        <v>1.884563190195973E-5</v>
      </c>
      <c r="AP2817" s="13">
        <f t="shared" si="4061"/>
        <v>8.6984653077801236E-6</v>
      </c>
      <c r="AQ2817" s="13">
        <f t="shared" si="4062"/>
        <v>3.011173853347397E-6</v>
      </c>
      <c r="AR2817" s="13">
        <f t="shared" si="4063"/>
        <v>6.919679192755249E-3</v>
      </c>
      <c r="AS2817" s="13">
        <f t="shared" si="4064"/>
        <v>2.9657109454673211E-3</v>
      </c>
      <c r="AT2817" s="13">
        <f t="shared" si="4065"/>
        <v>6.3553823573738117E-4</v>
      </c>
      <c r="AU2817" s="13">
        <f t="shared" si="4066"/>
        <v>9.0795283494390412E-5</v>
      </c>
      <c r="AV2817" s="13">
        <f t="shared" si="4067"/>
        <v>9.7285061400694863E-6</v>
      </c>
      <c r="AW2817" s="13">
        <f t="shared" si="4068"/>
        <v>1.3747146406212998E-8</v>
      </c>
      <c r="AX2817" s="13">
        <f t="shared" si="4069"/>
        <v>1.4041901958205822E-6</v>
      </c>
      <c r="AY2817" s="13">
        <f t="shared" si="4070"/>
        <v>1.9443709450676732E-6</v>
      </c>
      <c r="AZ2817" s="13">
        <f t="shared" si="4071"/>
        <v>1.3461774563288627E-6</v>
      </c>
      <c r="BA2817" s="13">
        <f t="shared" si="4072"/>
        <v>6.2134705606632544E-7</v>
      </c>
      <c r="BB2817" s="13">
        <f t="shared" si="4073"/>
        <v>2.1509357603666523E-7</v>
      </c>
      <c r="BC2817" s="13">
        <f t="shared" si="4074"/>
        <v>5.9567671240147815E-8</v>
      </c>
      <c r="BD2817" s="13">
        <f t="shared" si="4075"/>
        <v>1.596937415319312E-3</v>
      </c>
      <c r="BE2817" s="13">
        <f t="shared" si="4076"/>
        <v>6.84432708498585E-4</v>
      </c>
      <c r="BF2817" s="13">
        <f t="shared" si="4077"/>
        <v>1.4667078620893905E-4</v>
      </c>
      <c r="BG2817" s="13">
        <f t="shared" si="4078"/>
        <v>2.0953917270980123E-5</v>
      </c>
      <c r="BH2817" s="13">
        <f t="shared" si="4079"/>
        <v>2.2451641206873113E-6</v>
      </c>
      <c r="BI2817" s="13">
        <f t="shared" si="4080"/>
        <v>1.9245134410462793E-7</v>
      </c>
      <c r="BJ2817" s="14">
        <f t="shared" si="4081"/>
        <v>0.11374431730124544</v>
      </c>
      <c r="BK2817" s="14">
        <f t="shared" si="4082"/>
        <v>0.27527026314309455</v>
      </c>
      <c r="BL2817" s="14">
        <f t="shared" si="4083"/>
        <v>0.53822438100877767</v>
      </c>
      <c r="BM2817" s="14">
        <f t="shared" si="4084"/>
        <v>0.27235422500721329</v>
      </c>
      <c r="BN2817" s="14">
        <f t="shared" si="4085"/>
        <v>0.72706159350726307</v>
      </c>
    </row>
    <row r="2818" spans="1:66" x14ac:dyDescent="0.25">
      <c r="A2818" t="s">
        <v>342</v>
      </c>
      <c r="B2818" t="s">
        <v>189</v>
      </c>
      <c r="C2818" t="s">
        <v>178</v>
      </c>
      <c r="D2818" s="7" t="s">
        <v>514</v>
      </c>
      <c r="E2818" s="10">
        <f>VLOOKUP(A2818,home!$A$2:$E$404,3,FALSE)</f>
        <v>1.1667000000000001</v>
      </c>
      <c r="F2818" s="10">
        <f>VLOOKUP(B2818,home!$B$2:$E$404,3,FALSE)</f>
        <v>0.57140000000000002</v>
      </c>
      <c r="G2818" s="10">
        <f>VLOOKUP(C2818,away!$B$2:$E$404,4,FALSE)</f>
        <v>1.2857000000000001</v>
      </c>
      <c r="H2818" s="10">
        <f>VLOOKUP(A2818,away!$A$2:$E$404,3,FALSE)</f>
        <v>1.0832999999999999</v>
      </c>
      <c r="I2818" s="10">
        <f>VLOOKUP(C2818,away!$B$2:$E$404,3,FALSE)</f>
        <v>2.3077999999999999</v>
      </c>
      <c r="J2818" s="10">
        <f>VLOOKUP(B2818,home!$B$2:$E$404,4,FALSE)</f>
        <v>1.2307999999999999</v>
      </c>
      <c r="K2818" s="12">
        <f t="shared" si="4030"/>
        <v>0.85711496496600015</v>
      </c>
      <c r="L2818" s="12">
        <f t="shared" si="4031"/>
        <v>3.0770489119919993</v>
      </c>
      <c r="M2818" s="13">
        <f t="shared" si="4032"/>
        <v>1.9562048771175271E-2</v>
      </c>
      <c r="N2818" s="13">
        <f t="shared" si="4033"/>
        <v>1.6766924747169079E-2</v>
      </c>
      <c r="O2818" s="13">
        <f t="shared" si="4034"/>
        <v>6.0193380887679296E-2</v>
      </c>
      <c r="P2818" s="13">
        <f t="shared" si="4035"/>
        <v>5.1592647550728343E-2</v>
      </c>
      <c r="Q2818" s="13">
        <f t="shared" si="4036"/>
        <v>7.185591058628692E-3</v>
      </c>
      <c r="R2818" s="13">
        <f t="shared" si="4037"/>
        <v>9.2608988584776814E-2</v>
      </c>
      <c r="S2818" s="13">
        <f t="shared" si="4038"/>
        <v>3.4017414438919182E-2</v>
      </c>
      <c r="T2818" s="13">
        <f t="shared" si="4039"/>
        <v>2.2110415148972856E-2</v>
      </c>
      <c r="U2818" s="13">
        <f t="shared" si="4040"/>
        <v>7.937655000637768E-2</v>
      </c>
      <c r="V2818" s="13">
        <f t="shared" si="4041"/>
        <v>9.9685563742080638E-3</v>
      </c>
      <c r="W2818" s="13">
        <f t="shared" si="4042"/>
        <v>2.0529592094921788E-3</v>
      </c>
      <c r="X2818" s="13">
        <f t="shared" si="4043"/>
        <v>6.3170559019318636E-3</v>
      </c>
      <c r="Y2818" s="13">
        <f t="shared" si="4044"/>
        <v>9.718944995016042E-3</v>
      </c>
      <c r="Z2818" s="13">
        <f t="shared" si="4045"/>
        <v>9.4987462521822302E-2</v>
      </c>
      <c r="AA2818" s="13">
        <f t="shared" si="4046"/>
        <v>8.1415175611600971E-2</v>
      </c>
      <c r="AB2818" s="13">
        <f t="shared" si="4047"/>
        <v>3.4891082696019059E-2</v>
      </c>
      <c r="AC2818" s="13">
        <f t="shared" si="4048"/>
        <v>1.6431823604600899E-3</v>
      </c>
      <c r="AD2818" s="13">
        <f t="shared" si="4049"/>
        <v>4.39905515230129E-4</v>
      </c>
      <c r="AE2818" s="13">
        <f t="shared" si="4050"/>
        <v>1.3536107870181482E-3</v>
      </c>
      <c r="AF2818" s="13">
        <f t="shared" si="4051"/>
        <v>2.0825632997274138E-3</v>
      </c>
      <c r="AG2818" s="13">
        <f t="shared" si="4052"/>
        <v>2.1360497118602354E-3</v>
      </c>
      <c r="AH2818" s="13">
        <f t="shared" si="4053"/>
        <v>7.3070267051413534E-2</v>
      </c>
      <c r="AI2818" s="13">
        <f t="shared" si="4054"/>
        <v>6.2629619383828578E-2</v>
      </c>
      <c r="AJ2818" s="13">
        <f t="shared" si="4055"/>
        <v>2.6840392012002078E-2</v>
      </c>
      <c r="AK2818" s="13">
        <f t="shared" si="4056"/>
        <v>7.6684338863469573E-3</v>
      </c>
      <c r="AL2818" s="13">
        <f t="shared" si="4057"/>
        <v>1.7334815872601064E-4</v>
      </c>
      <c r="AM2818" s="13">
        <f t="shared" si="4058"/>
        <v>7.5409920054964462E-5</v>
      </c>
      <c r="AN2818" s="13">
        <f t="shared" si="4059"/>
        <v>2.3204001245853204E-4</v>
      </c>
      <c r="AO2818" s="13">
        <f t="shared" si="4060"/>
        <v>3.5699923393706806E-4</v>
      </c>
      <c r="AP2818" s="13">
        <f t="shared" si="4061"/>
        <v>3.6616803478934409E-4</v>
      </c>
      <c r="AQ2818" s="13">
        <f t="shared" si="4062"/>
        <v>2.8167923826369996E-4</v>
      </c>
      <c r="AR2818" s="13">
        <f t="shared" si="4063"/>
        <v>4.4968157145903381E-2</v>
      </c>
      <c r="AS2818" s="13">
        <f t="shared" si="4064"/>
        <v>3.8542880436696562E-2</v>
      </c>
      <c r="AT2818" s="13">
        <f t="shared" si="4065"/>
        <v>1.6517839807593953E-2</v>
      </c>
      <c r="AU2818" s="13">
        <f t="shared" si="4066"/>
        <v>4.7192292293332981E-3</v>
      </c>
      <c r="AV2818" s="13">
        <f t="shared" si="4067"/>
        <v>1.0112304988916334E-3</v>
      </c>
      <c r="AW2818" s="13">
        <f t="shared" si="4068"/>
        <v>1.2699604901837946E-5</v>
      </c>
      <c r="AX2818" s="13">
        <f t="shared" si="4069"/>
        <v>1.0772495164333286E-5</v>
      </c>
      <c r="AY2818" s="13">
        <f t="shared" si="4070"/>
        <v>3.3147494524850811E-5</v>
      </c>
      <c r="AZ2818" s="13">
        <f t="shared" si="4071"/>
        <v>5.0998230981476481E-5</v>
      </c>
      <c r="BA2818" s="13">
        <f t="shared" si="4072"/>
        <v>5.2308017051689618E-5</v>
      </c>
      <c r="BB2818" s="13">
        <f t="shared" si="4073"/>
        <v>4.0238581739340121E-5</v>
      </c>
      <c r="BC2818" s="13">
        <f t="shared" si="4074"/>
        <v>2.4763216832227537E-5</v>
      </c>
      <c r="BD2818" s="13">
        <f t="shared" si="4075"/>
        <v>2.3061536503347864E-2</v>
      </c>
      <c r="BE2818" s="13">
        <f t="shared" si="4076"/>
        <v>1.9766388052129137E-2</v>
      </c>
      <c r="BF2818" s="13">
        <f t="shared" si="4077"/>
        <v>8.4710335014025143E-3</v>
      </c>
      <c r="BG2818" s="13">
        <f t="shared" si="4078"/>
        <v>2.4202165275934769E-3</v>
      </c>
      <c r="BH2818" s="13">
        <f t="shared" si="4079"/>
        <v>5.1860095106460427E-4</v>
      </c>
      <c r="BI2818" s="13">
        <f t="shared" si="4080"/>
        <v>8.8900127200614549E-5</v>
      </c>
      <c r="BJ2818" s="14">
        <f t="shared" si="4081"/>
        <v>7.168854485084418E-2</v>
      </c>
      <c r="BK2818" s="14">
        <f t="shared" si="4082"/>
        <v>0.11699034514874182</v>
      </c>
      <c r="BL2818" s="14">
        <f t="shared" si="4083"/>
        <v>0.67877990290120205</v>
      </c>
      <c r="BM2818" s="14">
        <f t="shared" si="4084"/>
        <v>0.71451622593282982</v>
      </c>
      <c r="BN2818" s="14">
        <f t="shared" si="4085"/>
        <v>0.2479095816001575</v>
      </c>
    </row>
    <row r="2819" spans="1:66" x14ac:dyDescent="0.25">
      <c r="A2819" t="s">
        <v>342</v>
      </c>
      <c r="B2819" t="s">
        <v>179</v>
      </c>
      <c r="C2819" t="s">
        <v>188</v>
      </c>
      <c r="D2819" s="7" t="s">
        <v>514</v>
      </c>
      <c r="E2819" s="10">
        <f>VLOOKUP(A2819,home!$A$2:$E$404,3,FALSE)</f>
        <v>1.1667000000000001</v>
      </c>
      <c r="F2819" s="10">
        <f>VLOOKUP(B2819,home!$B$2:$E$404,3,FALSE)</f>
        <v>1.7141999999999999</v>
      </c>
      <c r="G2819" s="10">
        <f>VLOOKUP(C2819,away!$B$2:$E$404,4,FALSE)</f>
        <v>1.2857000000000001</v>
      </c>
      <c r="H2819" s="10">
        <f>VLOOKUP(A2819,away!$A$2:$E$404,3,FALSE)</f>
        <v>1.0832999999999999</v>
      </c>
      <c r="I2819" s="10">
        <f>VLOOKUP(C2819,away!$B$2:$E$404,3,FALSE)</f>
        <v>0.92310000000000003</v>
      </c>
      <c r="J2819" s="10">
        <f>VLOOKUP(B2819,home!$B$2:$E$404,4,FALSE)</f>
        <v>0.92310000000000003</v>
      </c>
      <c r="K2819" s="12">
        <f t="shared" si="4030"/>
        <v>2.571344894898</v>
      </c>
      <c r="L2819" s="12">
        <f t="shared" si="4031"/>
        <v>0.92309467371300002</v>
      </c>
      <c r="M2819" s="13">
        <f t="shared" si="4032"/>
        <v>3.0365761594771581E-2</v>
      </c>
      <c r="N2819" s="13">
        <f t="shared" si="4033"/>
        <v>7.8080846056405653E-2</v>
      </c>
      <c r="O2819" s="13">
        <f t="shared" si="4034"/>
        <v>2.8030472791372416E-2</v>
      </c>
      <c r="P2819" s="13">
        <f t="shared" si="4035"/>
        <v>7.207601311367276E-2</v>
      </c>
      <c r="Q2819" s="13">
        <f t="shared" si="4036"/>
        <v>0.10038639244822767</v>
      </c>
      <c r="R2819" s="13">
        <f t="shared" si="4037"/>
        <v>1.2937390067686523E-2</v>
      </c>
      <c r="S2819" s="13">
        <f t="shared" si="4038"/>
        <v>4.2769812064064966E-2</v>
      </c>
      <c r="T2819" s="13">
        <f t="shared" si="4039"/>
        <v>9.2666144182221882E-2</v>
      </c>
      <c r="U2819" s="13">
        <f t="shared" si="4040"/>
        <v>3.3266491903849831E-2</v>
      </c>
      <c r="V2819" s="13">
        <f t="shared" si="4041"/>
        <v>1.1279800279805362E-2</v>
      </c>
      <c r="W2819" s="13">
        <f t="shared" si="4042"/>
        <v>8.604267924632579E-2</v>
      </c>
      <c r="X2819" s="13">
        <f t="shared" si="4043"/>
        <v>7.9425538924279421E-2</v>
      </c>
      <c r="Y2819" s="13">
        <f t="shared" si="4044"/>
        <v>3.6658645968893448E-2</v>
      </c>
      <c r="Z2819" s="13">
        <f t="shared" si="4045"/>
        <v>3.9808119544096337E-3</v>
      </c>
      <c r="AA2819" s="13">
        <f t="shared" si="4046"/>
        <v>1.0236040496520141E-2</v>
      </c>
      <c r="AB2819" s="13">
        <f t="shared" si="4047"/>
        <v>1.3160195237348127E-2</v>
      </c>
      <c r="AC2819" s="13">
        <f t="shared" si="4048"/>
        <v>1.6733546891897421E-3</v>
      </c>
      <c r="AD2819" s="13">
        <f t="shared" si="4049"/>
        <v>5.5311351005846492E-2</v>
      </c>
      <c r="AE2819" s="13">
        <f t="shared" si="4050"/>
        <v>5.1057613509367078E-2</v>
      </c>
      <c r="AF2819" s="13">
        <f t="shared" si="4051"/>
        <v>2.3565505541496834E-2</v>
      </c>
      <c r="AG2819" s="13">
        <f t="shared" si="4052"/>
        <v>7.2510642162366386E-3</v>
      </c>
      <c r="AH2819" s="13">
        <f t="shared" si="4053"/>
        <v>9.1866657804214242E-4</v>
      </c>
      <c r="AI2819" s="13">
        <f t="shared" si="4054"/>
        <v>2.3622086155620781E-3</v>
      </c>
      <c r="AJ2819" s="13">
        <f t="shared" si="4055"/>
        <v>3.0370265321548111E-3</v>
      </c>
      <c r="AK2819" s="13">
        <f t="shared" si="4056"/>
        <v>2.6030808897086837E-3</v>
      </c>
      <c r="AL2819" s="13">
        <f t="shared" si="4057"/>
        <v>1.5887463799706873E-4</v>
      </c>
      <c r="AM2819" s="13">
        <f t="shared" si="4058"/>
        <v>2.8444912007758942E-2</v>
      </c>
      <c r="AN2819" s="13">
        <f t="shared" si="4059"/>
        <v>2.6257346768597235E-2</v>
      </c>
      <c r="AO2819" s="13">
        <f t="shared" si="4060"/>
        <v>1.211900847396368E-2</v>
      </c>
      <c r="AP2819" s="13">
        <f t="shared" si="4061"/>
        <v>3.7289973909995287E-3</v>
      </c>
      <c r="AQ2819" s="13">
        <f t="shared" si="4062"/>
        <v>8.6055440748033444E-4</v>
      </c>
      <c r="AR2819" s="13">
        <f t="shared" si="4063"/>
        <v>1.6960324502176999E-4</v>
      </c>
      <c r="AS2819" s="13">
        <f t="shared" si="4064"/>
        <v>4.3610843824486292E-4</v>
      </c>
      <c r="AT2819" s="13">
        <f t="shared" si="4065"/>
        <v>5.6069260315143408E-4</v>
      </c>
      <c r="AU2819" s="13">
        <f t="shared" si="4066"/>
        <v>4.8057802090683676E-4</v>
      </c>
      <c r="AV2819" s="13">
        <f t="shared" si="4067"/>
        <v>3.0893296016474485E-4</v>
      </c>
      <c r="AW2819" s="13">
        <f t="shared" si="4068"/>
        <v>1.0475111414149772E-5</v>
      </c>
      <c r="AX2819" s="13">
        <f t="shared" si="4069"/>
        <v>1.2190279879495627E-2</v>
      </c>
      <c r="AY2819" s="13">
        <f t="shared" si="4070"/>
        <v>1.1252782427833164E-2</v>
      </c>
      <c r="AZ2819" s="13">
        <f t="shared" si="4071"/>
        <v>5.1936917617920178E-3</v>
      </c>
      <c r="BA2819" s="13">
        <f t="shared" si="4072"/>
        <v>1.5980897340724333E-3</v>
      </c>
      <c r="BB2819" s="13">
        <f t="shared" si="4073"/>
        <v>3.6879703040942186E-4</v>
      </c>
      <c r="BC2819" s="13">
        <f t="shared" si="4074"/>
        <v>6.8086914890421734E-5</v>
      </c>
      <c r="BD2819" s="13">
        <f t="shared" si="4075"/>
        <v>2.6093308687339449E-5</v>
      </c>
      <c r="BE2819" s="13">
        <f t="shared" si="4076"/>
        <v>6.7094896084187922E-5</v>
      </c>
      <c r="BF2819" s="13">
        <f t="shared" si="4077"/>
        <v>8.6262059259894228E-5</v>
      </c>
      <c r="BG2819" s="13">
        <f t="shared" si="4078"/>
        <v>7.3936501900439264E-5</v>
      </c>
      <c r="BH2819" s="13">
        <f t="shared" si="4079"/>
        <v>4.7529061677077703E-5</v>
      </c>
      <c r="BI2819" s="13">
        <f t="shared" si="4080"/>
        <v>2.4442722020529181E-5</v>
      </c>
      <c r="BJ2819" s="14">
        <f t="shared" si="4081"/>
        <v>0.71252832789659348</v>
      </c>
      <c r="BK2819" s="14">
        <f t="shared" si="4082"/>
        <v>0.16957639880733466</v>
      </c>
      <c r="BL2819" s="14">
        <f t="shared" si="4083"/>
        <v>0.10883284692936387</v>
      </c>
      <c r="BM2819" s="14">
        <f t="shared" si="4084"/>
        <v>0.66179920219914579</v>
      </c>
      <c r="BN2819" s="14">
        <f t="shared" si="4085"/>
        <v>0.32187687607213661</v>
      </c>
    </row>
    <row r="2820" spans="1:66" x14ac:dyDescent="0.25">
      <c r="A2820" t="s">
        <v>342</v>
      </c>
      <c r="B2820" t="s">
        <v>190</v>
      </c>
      <c r="C2820" t="s">
        <v>489</v>
      </c>
      <c r="D2820" s="7" t="s">
        <v>514</v>
      </c>
      <c r="E2820" s="10">
        <f>VLOOKUP(A2820,home!$A$2:$E$404,3,FALSE)</f>
        <v>1.1667000000000001</v>
      </c>
      <c r="F2820" s="10">
        <f>VLOOKUP(B2820,home!$B$2:$E$404,3,FALSE)</f>
        <v>0.42859999999999998</v>
      </c>
      <c r="G2820" s="10">
        <f>VLOOKUP(C2820,away!$B$2:$E$404,4,FALSE)</f>
        <v>0.85709999999999997</v>
      </c>
      <c r="H2820" s="10">
        <f>VLOOKUP(A2820,away!$A$2:$E$404,3,FALSE)</f>
        <v>1.0832999999999999</v>
      </c>
      <c r="I2820" s="10">
        <f>VLOOKUP(C2820,away!$B$2:$E$404,3,FALSE)</f>
        <v>0.92310000000000003</v>
      </c>
      <c r="J2820" s="10">
        <f>VLOOKUP(B2820,home!$B$2:$E$404,4,FALSE)</f>
        <v>1.3847</v>
      </c>
      <c r="K2820" s="12">
        <f t="shared" si="4030"/>
        <v>0.42859081510200003</v>
      </c>
      <c r="L2820" s="12">
        <f t="shared" si="4031"/>
        <v>1.3846920102810001</v>
      </c>
      <c r="M2820" s="13">
        <f t="shared" si="4032"/>
        <v>0.16311776972979561</v>
      </c>
      <c r="N2820" s="13">
        <f t="shared" si="4033"/>
        <v>6.991077788611344E-2</v>
      </c>
      <c r="O2820" s="13">
        <f t="shared" si="4034"/>
        <v>0.22586787247970397</v>
      </c>
      <c r="P2820" s="13">
        <f t="shared" si="4035"/>
        <v>9.6804895571430905E-2</v>
      </c>
      <c r="Q2820" s="13">
        <f t="shared" si="4036"/>
        <v>1.498155863931212E-2</v>
      </c>
      <c r="R2820" s="13">
        <f t="shared" si="4037"/>
        <v>0.15637871920090698</v>
      </c>
      <c r="S2820" s="13">
        <f t="shared" si="4038"/>
        <v>1.436261025104593E-2</v>
      </c>
      <c r="T2820" s="13">
        <f t="shared" si="4039"/>
        <v>2.0744844549411782E-2</v>
      </c>
      <c r="U2820" s="13">
        <f t="shared" si="4040"/>
        <v>6.7022482726923502E-2</v>
      </c>
      <c r="V2820" s="13">
        <f t="shared" si="4041"/>
        <v>9.4708053763773326E-4</v>
      </c>
      <c r="W2820" s="13">
        <f t="shared" si="4042"/>
        <v>2.1403194762403981E-3</v>
      </c>
      <c r="X2820" s="13">
        <f t="shared" si="4043"/>
        <v>2.963683278198894E-3</v>
      </c>
      <c r="Y2820" s="13">
        <f t="shared" si="4044"/>
        <v>2.0518942781627063E-3</v>
      </c>
      <c r="Z2820" s="13">
        <f t="shared" si="4045"/>
        <v>7.2178787685157328E-2</v>
      </c>
      <c r="AA2820" s="13">
        <f t="shared" si="4046"/>
        <v>3.0935165447055775E-2</v>
      </c>
      <c r="AB2820" s="13">
        <f t="shared" si="4047"/>
        <v>6.6292638871344308E-3</v>
      </c>
      <c r="AC2820" s="13">
        <f t="shared" si="4048"/>
        <v>3.5128772563998736E-5</v>
      </c>
      <c r="AD2820" s="13">
        <f t="shared" si="4049"/>
        <v>2.2933031722513941E-4</v>
      </c>
      <c r="AE2820" s="13">
        <f t="shared" si="4050"/>
        <v>3.1755185797685776E-4</v>
      </c>
      <c r="AF2820" s="13">
        <f t="shared" si="4051"/>
        <v>2.1985576029522099E-4</v>
      </c>
      <c r="AG2820" s="13">
        <f t="shared" si="4052"/>
        <v>1.014775048983491E-4</v>
      </c>
      <c r="AH2820" s="13">
        <f t="shared" si="4053"/>
        <v>2.4986347654851478E-2</v>
      </c>
      <c r="AI2820" s="13">
        <f t="shared" si="4054"/>
        <v>1.0708919107814741E-2</v>
      </c>
      <c r="AJ2820" s="13">
        <f t="shared" si="4055"/>
        <v>2.2948721846398515E-3</v>
      </c>
      <c r="AK2820" s="13">
        <f t="shared" si="4056"/>
        <v>3.2785371338990061E-4</v>
      </c>
      <c r="AL2820" s="13">
        <f t="shared" si="4057"/>
        <v>8.3390967525943912E-7</v>
      </c>
      <c r="AM2820" s="13">
        <f t="shared" si="4058"/>
        <v>1.9657773517424553E-5</v>
      </c>
      <c r="AN2820" s="13">
        <f t="shared" si="4059"/>
        <v>2.7219961929491212E-5</v>
      </c>
      <c r="AO2820" s="13">
        <f t="shared" si="4060"/>
        <v>1.8845631901959743E-5</v>
      </c>
      <c r="AP2820" s="13">
        <f t="shared" si="4061"/>
        <v>8.6984653077801303E-6</v>
      </c>
      <c r="AQ2820" s="13">
        <f t="shared" si="4062"/>
        <v>3.0111738533474E-6</v>
      </c>
      <c r="AR2820" s="13">
        <f t="shared" si="4063"/>
        <v>6.919679192755249E-3</v>
      </c>
      <c r="AS2820" s="13">
        <f t="shared" si="4064"/>
        <v>2.9657109454673211E-3</v>
      </c>
      <c r="AT2820" s="13">
        <f t="shared" si="4065"/>
        <v>6.3553823573738117E-4</v>
      </c>
      <c r="AU2820" s="13">
        <f t="shared" si="4066"/>
        <v>9.0795283494390453E-5</v>
      </c>
      <c r="AV2820" s="13">
        <f t="shared" si="4067"/>
        <v>9.7285061400694897E-6</v>
      </c>
      <c r="AW2820" s="13">
        <f t="shared" si="4068"/>
        <v>1.3747146406213007E-8</v>
      </c>
      <c r="AX2820" s="13">
        <f t="shared" si="4069"/>
        <v>1.4041901958205832E-6</v>
      </c>
      <c r="AY2820" s="13">
        <f t="shared" si="4070"/>
        <v>1.9443709450676745E-6</v>
      </c>
      <c r="AZ2820" s="13">
        <f t="shared" si="4071"/>
        <v>1.3461774563288636E-6</v>
      </c>
      <c r="BA2820" s="13">
        <f t="shared" si="4072"/>
        <v>6.2134705606632597E-7</v>
      </c>
      <c r="BB2820" s="13">
        <f t="shared" si="4073"/>
        <v>2.1509357603666539E-7</v>
      </c>
      <c r="BC2820" s="13">
        <f t="shared" si="4074"/>
        <v>5.9567671240147862E-8</v>
      </c>
      <c r="BD2820" s="13">
        <f t="shared" si="4075"/>
        <v>1.596937415319312E-3</v>
      </c>
      <c r="BE2820" s="13">
        <f t="shared" si="4076"/>
        <v>6.84432708498585E-4</v>
      </c>
      <c r="BF2820" s="13">
        <f t="shared" si="4077"/>
        <v>1.4667078620893905E-4</v>
      </c>
      <c r="BG2820" s="13">
        <f t="shared" si="4078"/>
        <v>2.0953917270980134E-5</v>
      </c>
      <c r="BH2820" s="13">
        <f t="shared" si="4079"/>
        <v>2.2451641206873122E-6</v>
      </c>
      <c r="BI2820" s="13">
        <f t="shared" si="4080"/>
        <v>1.9245134410462811E-7</v>
      </c>
      <c r="BJ2820" s="14">
        <f t="shared" si="4081"/>
        <v>0.11374431730124544</v>
      </c>
      <c r="BK2820" s="14">
        <f t="shared" si="4082"/>
        <v>0.27527026314309455</v>
      </c>
      <c r="BL2820" s="14">
        <f t="shared" si="4083"/>
        <v>0.53822438100877767</v>
      </c>
      <c r="BM2820" s="14">
        <f t="shared" si="4084"/>
        <v>0.27235422500721329</v>
      </c>
      <c r="BN2820" s="14">
        <f t="shared" si="4085"/>
        <v>0.72706159350726307</v>
      </c>
    </row>
    <row r="2821" spans="1:66" x14ac:dyDescent="0.25">
      <c r="A2821" t="s">
        <v>342</v>
      </c>
      <c r="B2821" t="s">
        <v>183</v>
      </c>
      <c r="C2821" t="s">
        <v>177</v>
      </c>
      <c r="D2821" s="7" t="s">
        <v>514</v>
      </c>
      <c r="E2821" s="10">
        <f>VLOOKUP(A2821,home!$A$2:$E$404,3,FALSE)</f>
        <v>1.1667000000000001</v>
      </c>
      <c r="F2821" s="10">
        <f>VLOOKUP(B2821,home!$B$2:$E$404,3,FALSE)</f>
        <v>1.7141999999999999</v>
      </c>
      <c r="G2821" s="10">
        <f>VLOOKUP(C2821,away!$B$2:$E$404,4,FALSE)</f>
        <v>0.85709999999999997</v>
      </c>
      <c r="H2821" s="10">
        <f>VLOOKUP(A2821,away!$A$2:$E$404,3,FALSE)</f>
        <v>1.0832999999999999</v>
      </c>
      <c r="I2821" s="10">
        <f>VLOOKUP(C2821,away!$B$2:$E$404,3,FALSE)</f>
        <v>0.92310000000000003</v>
      </c>
      <c r="J2821" s="10">
        <f>VLOOKUP(B2821,home!$B$2:$E$404,4,FALSE)</f>
        <v>0.46160000000000001</v>
      </c>
      <c r="K2821" s="12">
        <f t="shared" si="4030"/>
        <v>1.7141632646939999</v>
      </c>
      <c r="L2821" s="12">
        <f t="shared" si="4031"/>
        <v>0.46159733656800001</v>
      </c>
      <c r="M2821" s="13">
        <f t="shared" si="4032"/>
        <v>0.11352177601934783</v>
      </c>
      <c r="N2821" s="13">
        <f t="shared" si="4033"/>
        <v>0.19459485819518629</v>
      </c>
      <c r="O2821" s="13">
        <f t="shared" si="4034"/>
        <v>5.2401349453000012E-2</v>
      </c>
      <c r="P2821" s="13">
        <f t="shared" si="4035"/>
        <v>8.9824468252725637E-2</v>
      </c>
      <c r="Q2821" s="13">
        <f t="shared" si="4036"/>
        <v>0.1667836787082633</v>
      </c>
      <c r="R2821" s="13">
        <f t="shared" si="4037"/>
        <v>1.2094161670036914E-2</v>
      </c>
      <c r="S2821" s="13">
        <f t="shared" si="4038"/>
        <v>1.7768474428002678E-2</v>
      </c>
      <c r="T2821" s="13">
        <f t="shared" si="4039"/>
        <v>7.6986901874747382E-2</v>
      </c>
      <c r="U2821" s="13">
        <f t="shared" si="4040"/>
        <v>2.0731367652047514E-2</v>
      </c>
      <c r="V2821" s="13">
        <f t="shared" si="4041"/>
        <v>1.5621513560588455E-3</v>
      </c>
      <c r="W2821" s="13">
        <f t="shared" si="4042"/>
        <v>9.5298151730743935E-2</v>
      </c>
      <c r="X2821" s="13">
        <f t="shared" si="4043"/>
        <v>4.3989373018764537E-2</v>
      </c>
      <c r="Y2821" s="13">
        <f t="shared" si="4044"/>
        <v>1.0152688711378977E-2</v>
      </c>
      <c r="Z2821" s="13">
        <f t="shared" si="4045"/>
        <v>1.8608776049706122E-3</v>
      </c>
      <c r="AA2821" s="13">
        <f t="shared" si="4046"/>
        <v>3.1898480305323756E-3</v>
      </c>
      <c r="AB2821" s="13">
        <f t="shared" si="4047"/>
        <v>2.7339601569475523E-3</v>
      </c>
      <c r="AC2821" s="13">
        <f t="shared" si="4048"/>
        <v>7.7253578459004723E-5</v>
      </c>
      <c r="AD2821" s="13">
        <f t="shared" si="4049"/>
        <v>4.0839147722519016E-2</v>
      </c>
      <c r="AE2821" s="13">
        <f t="shared" si="4050"/>
        <v>1.8851241816421883E-2</v>
      </c>
      <c r="AF2821" s="13">
        <f t="shared" si="4051"/>
        <v>4.3508415067298233E-3</v>
      </c>
      <c r="AG2821" s="13">
        <f t="shared" si="4052"/>
        <v>6.6944561711199709E-4</v>
      </c>
      <c r="AH2821" s="13">
        <f t="shared" si="4053"/>
        <v>2.1474403653336829E-4</v>
      </c>
      <c r="AI2821" s="13">
        <f t="shared" si="4054"/>
        <v>3.6810633873760615E-4</v>
      </c>
      <c r="AJ2821" s="13">
        <f t="shared" si="4055"/>
        <v>3.1549718168250523E-4</v>
      </c>
      <c r="AK2821" s="13">
        <f t="shared" si="4056"/>
        <v>1.8027122631821308E-4</v>
      </c>
      <c r="AL2821" s="13">
        <f t="shared" si="4057"/>
        <v>2.4450856387298378E-6</v>
      </c>
      <c r="AM2821" s="13">
        <f t="shared" si="4058"/>
        <v>1.4000993357470739E-2</v>
      </c>
      <c r="AN2821" s="13">
        <f t="shared" si="4059"/>
        <v>6.462821243114752E-3</v>
      </c>
      <c r="AO2821" s="13">
        <f t="shared" si="4060"/>
        <v>1.4916105362684303E-3</v>
      </c>
      <c r="AP2821" s="13">
        <f t="shared" si="4061"/>
        <v>2.2950781691275792E-4</v>
      </c>
      <c r="AQ2821" s="13">
        <f t="shared" si="4062"/>
        <v>2.6485049252116303E-5</v>
      </c>
      <c r="AR2821" s="13">
        <f t="shared" si="4063"/>
        <v>1.9825055061532821E-5</v>
      </c>
      <c r="AS2821" s="13">
        <f t="shared" si="4064"/>
        <v>3.3983381107015408E-5</v>
      </c>
      <c r="AT2821" s="13">
        <f t="shared" si="4065"/>
        <v>2.9126531751870972E-5</v>
      </c>
      <c r="AU2821" s="13">
        <f t="shared" si="4066"/>
        <v>1.6642543585666867E-5</v>
      </c>
      <c r="AV2821" s="13">
        <f t="shared" si="4067"/>
        <v>7.1320092114047209E-6</v>
      </c>
      <c r="AW2821" s="13">
        <f t="shared" si="4068"/>
        <v>5.3741161934001446E-8</v>
      </c>
      <c r="AX2821" s="13">
        <f t="shared" si="4069"/>
        <v>3.9999980804335073E-3</v>
      </c>
      <c r="AY2821" s="13">
        <f t="shared" si="4070"/>
        <v>1.8463884602052197E-3</v>
      </c>
      <c r="AZ2821" s="13">
        <f t="shared" si="4071"/>
        <v>4.2614399775031003E-4</v>
      </c>
      <c r="BA2821" s="13">
        <f t="shared" si="4072"/>
        <v>6.5568978118660983E-5</v>
      </c>
      <c r="BB2821" s="13">
        <f t="shared" si="4073"/>
        <v>7.5666164152648431E-6</v>
      </c>
      <c r="BC2821" s="13">
        <f t="shared" si="4074"/>
        <v>6.985459968235921E-7</v>
      </c>
      <c r="BD2821" s="13">
        <f t="shared" si="4075"/>
        <v>1.5251987689529163E-6</v>
      </c>
      <c r="BE2821" s="13">
        <f t="shared" si="4076"/>
        <v>2.6144397010956006E-6</v>
      </c>
      <c r="BF2821" s="13">
        <f t="shared" si="4077"/>
        <v>2.2407882466878205E-6</v>
      </c>
      <c r="BG2821" s="13">
        <f t="shared" si="4078"/>
        <v>1.2803589654767796E-6</v>
      </c>
      <c r="BH2821" s="13">
        <f t="shared" si="4079"/>
        <v>5.4868607606047681E-7</v>
      </c>
      <c r="BI2821" s="13">
        <f t="shared" si="4080"/>
        <v>1.8810750308639334E-7</v>
      </c>
      <c r="BJ2821" s="14">
        <f t="shared" si="4081"/>
        <v>0.6810741115838056</v>
      </c>
      <c r="BK2821" s="14">
        <f t="shared" si="4082"/>
        <v>0.22460295718043793</v>
      </c>
      <c r="BL2821" s="14">
        <f t="shared" si="4083"/>
        <v>9.2344412845814891E-2</v>
      </c>
      <c r="BM2821" s="14">
        <f t="shared" si="4084"/>
        <v>0.36881573219742597</v>
      </c>
      <c r="BN2821" s="14">
        <f t="shared" si="4085"/>
        <v>0.62922029229856002</v>
      </c>
    </row>
    <row r="2822" spans="1:66" x14ac:dyDescent="0.25">
      <c r="A2822" t="s">
        <v>342</v>
      </c>
      <c r="B2822" t="s">
        <v>184</v>
      </c>
      <c r="C2822" t="s">
        <v>185</v>
      </c>
      <c r="D2822" s="7" t="s">
        <v>514</v>
      </c>
      <c r="E2822" s="10">
        <f>VLOOKUP(A2822,home!$A$2:$E$404,3,FALSE)</f>
        <v>1.1667000000000001</v>
      </c>
      <c r="F2822" s="10">
        <f>VLOOKUP(B2822,home!$B$2:$E$404,3,FALSE)</f>
        <v>1.1428</v>
      </c>
      <c r="G2822" s="10">
        <f>VLOOKUP(C2822,away!$B$2:$E$404,4,FALSE)</f>
        <v>0.85709999999999997</v>
      </c>
      <c r="H2822" s="10">
        <f>VLOOKUP(A2822,away!$A$2:$E$404,3,FALSE)</f>
        <v>1.0832999999999999</v>
      </c>
      <c r="I2822" s="10">
        <f>VLOOKUP(C2822,away!$B$2:$E$404,3,FALSE)</f>
        <v>0.1</v>
      </c>
      <c r="J2822" s="10">
        <f>VLOOKUP(B2822,home!$B$2:$E$404,4,FALSE)</f>
        <v>0.30769999999999997</v>
      </c>
      <c r="K2822" s="12">
        <f t="shared" si="4030"/>
        <v>1.142775509796</v>
      </c>
      <c r="L2822" s="12">
        <f t="shared" si="4031"/>
        <v>3.3333140999999997E-2</v>
      </c>
      <c r="M2822" s="13">
        <f t="shared" si="4032"/>
        <v>0.30847679699597402</v>
      </c>
      <c r="N2822" s="13">
        <f t="shared" si="4033"/>
        <v>0.35251972894731137</v>
      </c>
      <c r="O2822" s="13">
        <f t="shared" si="4034"/>
        <v>1.0282500569495177E-2</v>
      </c>
      <c r="P2822" s="13">
        <f t="shared" si="4035"/>
        <v>1.1750589830282508E-2</v>
      </c>
      <c r="Q2822" s="13">
        <f t="shared" si="4036"/>
        <v>0.20142545648045579</v>
      </c>
      <c r="R2822" s="13">
        <f t="shared" si="4037"/>
        <v>1.7137402065778146E-4</v>
      </c>
      <c r="S2822" s="13">
        <f t="shared" si="4038"/>
        <v>1.1190174002077441E-4</v>
      </c>
      <c r="T2822" s="13">
        <f t="shared" si="4039"/>
        <v>6.714143141852395E-3</v>
      </c>
      <c r="U2822" s="13">
        <f t="shared" si="4040"/>
        <v>1.958420338229864E-4</v>
      </c>
      <c r="V2822" s="13">
        <f t="shared" si="4041"/>
        <v>4.7362159311097226E-7</v>
      </c>
      <c r="W2822" s="13">
        <f t="shared" si="4042"/>
        <v>7.6728026238448294E-2</v>
      </c>
      <c r="X2822" s="13">
        <f t="shared" si="4043"/>
        <v>2.5575861172578962E-3</v>
      </c>
      <c r="Y2822" s="13">
        <f t="shared" si="4044"/>
        <v>4.2626189333099981E-5</v>
      </c>
      <c r="Z2822" s="13">
        <f t="shared" si="4045"/>
        <v>1.9041447981075795E-6</v>
      </c>
      <c r="AA2822" s="13">
        <f t="shared" si="4046"/>
        <v>2.1760100423827901E-6</v>
      </c>
      <c r="AB2822" s="13">
        <f t="shared" si="4047"/>
        <v>1.2433454927526047E-6</v>
      </c>
      <c r="AC2822" s="13">
        <f t="shared" si="4048"/>
        <v>1.1275834053015955E-9</v>
      </c>
      <c r="AD2822" s="13">
        <f t="shared" si="4049"/>
        <v>2.1920727325070895E-2</v>
      </c>
      <c r="AE2822" s="13">
        <f t="shared" si="4050"/>
        <v>7.3068669474914073E-4</v>
      </c>
      <c r="AF2822" s="13">
        <f t="shared" si="4051"/>
        <v>1.2178041311448531E-5</v>
      </c>
      <c r="AG2822" s="13">
        <f t="shared" si="4052"/>
        <v>1.3531078937944619E-7</v>
      </c>
      <c r="AH2822" s="13">
        <f t="shared" si="4053"/>
        <v>1.5867781759934121E-8</v>
      </c>
      <c r="AI2822" s="13">
        <f t="shared" si="4054"/>
        <v>1.8133312390040383E-8</v>
      </c>
      <c r="AJ2822" s="13">
        <f t="shared" si="4055"/>
        <v>1.0361152655409264E-8</v>
      </c>
      <c r="AK2822" s="13">
        <f t="shared" si="4056"/>
        <v>3.9468238359531669E-9</v>
      </c>
      <c r="AL2822" s="13">
        <f t="shared" si="4057"/>
        <v>1.7180896876733564E-12</v>
      </c>
      <c r="AM2822" s="13">
        <f t="shared" si="4058"/>
        <v>5.0100940688014E-3</v>
      </c>
      <c r="AN2822" s="13">
        <f t="shared" si="4059"/>
        <v>1.6700217201862073E-4</v>
      </c>
      <c r="AO2822" s="13">
        <f t="shared" si="4060"/>
        <v>2.7833534736014688E-6</v>
      </c>
      <c r="AP2822" s="13">
        <f t="shared" si="4061"/>
        <v>3.0925971262799161E-8</v>
      </c>
      <c r="AQ2822" s="13">
        <f t="shared" si="4062"/>
        <v>2.577149401662081E-10</v>
      </c>
      <c r="AR2822" s="13">
        <f t="shared" si="4063"/>
        <v>1.0578460135222248E-10</v>
      </c>
      <c r="AS2822" s="13">
        <f t="shared" si="4064"/>
        <v>1.2088805173885264E-10</v>
      </c>
      <c r="AT2822" s="13">
        <f t="shared" si="4065"/>
        <v>6.9073952477056301E-11</v>
      </c>
      <c r="AU2822" s="13">
        <f t="shared" si="4066"/>
        <v>2.6312007085197564E-11</v>
      </c>
      <c r="AV2822" s="13">
        <f t="shared" si="4067"/>
        <v>7.5171793276356492E-12</v>
      </c>
      <c r="AW2822" s="13">
        <f t="shared" si="4068"/>
        <v>1.8179439721677272E-15</v>
      </c>
      <c r="AX2822" s="13">
        <f t="shared" si="4069"/>
        <v>9.5423546726674049E-4</v>
      </c>
      <c r="AY2822" s="13">
        <f t="shared" si="4070"/>
        <v>3.1807665377603135E-5</v>
      </c>
      <c r="AZ2822" s="13">
        <f t="shared" si="4071"/>
        <v>5.3012469745623167E-7</v>
      </c>
      <c r="BA2822" s="13">
        <f t="shared" si="4072"/>
        <v>5.890240429296967E-9</v>
      </c>
      <c r="BB2822" s="13">
        <f t="shared" si="4073"/>
        <v>4.9085053688414088E-11</v>
      </c>
      <c r="BC2822" s="13">
        <f t="shared" si="4074"/>
        <v>3.2723180311769547E-13</v>
      </c>
      <c r="BD2822" s="13">
        <f t="shared" si="4075"/>
        <v>5.8768883875040267E-13</v>
      </c>
      <c r="BE2822" s="13">
        <f t="shared" si="4076"/>
        <v>6.7159641230441059E-13</v>
      </c>
      <c r="BF2822" s="13">
        <f t="shared" si="4077"/>
        <v>3.8374196622416877E-13</v>
      </c>
      <c r="BG2822" s="13">
        <f t="shared" si="4078"/>
        <v>1.4617697369398131E-13</v>
      </c>
      <c r="BH2822" s="13">
        <f t="shared" si="4079"/>
        <v>4.1761866408393974E-14</v>
      </c>
      <c r="BI2822" s="13">
        <f t="shared" si="4080"/>
        <v>9.5448876349769739E-15</v>
      </c>
      <c r="BJ2822" s="14">
        <f t="shared" si="4081"/>
        <v>0.66881778446155393</v>
      </c>
      <c r="BK2822" s="14">
        <f t="shared" si="4082"/>
        <v>0.32037157098254948</v>
      </c>
      <c r="BL2822" s="14">
        <f t="shared" si="4083"/>
        <v>1.0653184619998023E-2</v>
      </c>
      <c r="BM2822" s="14">
        <f t="shared" si="4084"/>
        <v>0.11518618969934727</v>
      </c>
      <c r="BN2822" s="14">
        <f t="shared" si="4085"/>
        <v>0.88462644684417679</v>
      </c>
    </row>
    <row r="2823" spans="1:66" x14ac:dyDescent="0.25">
      <c r="A2823" t="s">
        <v>343</v>
      </c>
      <c r="B2823" t="s">
        <v>207</v>
      </c>
      <c r="C2823" t="s">
        <v>210</v>
      </c>
      <c r="D2823" s="7" t="s">
        <v>514</v>
      </c>
      <c r="E2823" s="10">
        <f>VLOOKUP(A2823,home!$A$2:$E$404,3,FALSE)</f>
        <v>1.3976999999999999</v>
      </c>
      <c r="F2823" s="10">
        <f>VLOOKUP(B2823,home!$B$2:$E$404,3,FALSE)</f>
        <v>0.6734</v>
      </c>
      <c r="G2823" s="10">
        <f>VLOOKUP(C2823,away!$B$2:$E$404,4,FALSE)</f>
        <v>1.6296999999999999</v>
      </c>
      <c r="H2823" s="10">
        <f>VLOOKUP(A2823,away!$A$2:$E$404,3,FALSE)</f>
        <v>1.0585</v>
      </c>
      <c r="I2823" s="10">
        <f>VLOOKUP(C2823,away!$B$2:$E$404,3,FALSE)</f>
        <v>0.73480000000000001</v>
      </c>
      <c r="J2823" s="10">
        <f>VLOOKUP(B2823,home!$B$2:$E$404,4,FALSE)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343</v>
      </c>
      <c r="B2824" t="s">
        <v>204</v>
      </c>
      <c r="C2824" t="s">
        <v>198</v>
      </c>
      <c r="D2824" s="7" t="s">
        <v>514</v>
      </c>
      <c r="E2824" s="10">
        <f>VLOOKUP(A2824,home!$A$2:$E$404,3,FALSE)</f>
        <v>1.3976999999999999</v>
      </c>
      <c r="F2824" s="10">
        <f>VLOOKUP(B2824,home!$B$2:$E$404,3,FALSE)</f>
        <v>0.58919999999999995</v>
      </c>
      <c r="G2824" s="10">
        <f>VLOOKUP(C2824,away!$B$2:$E$404,4,FALSE)</f>
        <v>0.71550000000000002</v>
      </c>
      <c r="H2824" s="10">
        <f>VLOOKUP(A2824,away!$A$2:$E$404,3,FALSE)</f>
        <v>1.0585</v>
      </c>
      <c r="I2824" s="10">
        <f>VLOOKUP(C2824,away!$B$2:$E$404,3,FALSE)</f>
        <v>0.89219999999999999</v>
      </c>
      <c r="J2824" s="10">
        <f>VLOOKUP(B2824,home!$B$2:$E$404,4,FALSE)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343</v>
      </c>
      <c r="B2825" t="s">
        <v>206</v>
      </c>
      <c r="C2825" t="s">
        <v>205</v>
      </c>
      <c r="D2825" s="7" t="s">
        <v>514</v>
      </c>
      <c r="E2825" s="10">
        <f>VLOOKUP(A2825,home!$A$2:$E$404,3,FALSE)</f>
        <v>1.3976999999999999</v>
      </c>
      <c r="F2825" s="10">
        <f>VLOOKUP(B2825,home!$B$2:$E$404,3,FALSE)</f>
        <v>0.97909999999999997</v>
      </c>
      <c r="G2825" s="10">
        <f>VLOOKUP(C2825,away!$B$2:$E$404,4,FALSE)</f>
        <v>1.4309000000000001</v>
      </c>
      <c r="H2825" s="10">
        <f>VLOOKUP(A2825,away!$A$2:$E$404,3,FALSE)</f>
        <v>1.0585</v>
      </c>
      <c r="I2825" s="10">
        <f>VLOOKUP(C2825,away!$B$2:$E$404,3,FALSE)</f>
        <v>1.1114999999999999</v>
      </c>
      <c r="J2825" s="10">
        <f>VLOOKUP(B2825,home!$B$2:$E$404,4,FALSE)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343</v>
      </c>
      <c r="B2826" t="s">
        <v>200</v>
      </c>
      <c r="C2826" t="s">
        <v>213</v>
      </c>
      <c r="D2826" s="7" t="s">
        <v>514</v>
      </c>
      <c r="E2826" s="10">
        <f>VLOOKUP(A2826,home!$A$2:$E$404,3,FALSE)</f>
        <v>1.3976999999999999</v>
      </c>
      <c r="F2826" s="10">
        <f>VLOOKUP(B2826,home!$B$2:$E$404,3,FALSE)</f>
        <v>1.2264999999999999</v>
      </c>
      <c r="G2826" s="10">
        <f>VLOOKUP(C2826,away!$B$2:$E$404,4,FALSE)</f>
        <v>0.6401</v>
      </c>
      <c r="H2826" s="10">
        <f>VLOOKUP(A2826,away!$A$2:$E$404,3,FALSE)</f>
        <v>1.0585</v>
      </c>
      <c r="I2826" s="10">
        <f>VLOOKUP(C2826,away!$B$2:$E$404,3,FALSE)</f>
        <v>1.0939000000000001</v>
      </c>
      <c r="J2826" s="10">
        <f>VLOOKUP(B2826,home!$B$2:$E$404,4,FALSE)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343</v>
      </c>
      <c r="B2827" t="s">
        <v>200</v>
      </c>
      <c r="C2827" t="s">
        <v>213</v>
      </c>
      <c r="D2827" s="7" t="s">
        <v>514</v>
      </c>
      <c r="E2827" s="10">
        <f>VLOOKUP(A2827,home!$A$2:$E$404,3,FALSE)</f>
        <v>1.3976999999999999</v>
      </c>
      <c r="F2827" s="10">
        <f>VLOOKUP(B2827,home!$B$2:$E$404,3,FALSE)</f>
        <v>1.2264999999999999</v>
      </c>
      <c r="G2827" s="10">
        <f>VLOOKUP(C2827,away!$B$2:$E$404,4,FALSE)</f>
        <v>0.6401</v>
      </c>
      <c r="H2827" s="10">
        <f>VLOOKUP(A2827,away!$A$2:$E$404,3,FALSE)</f>
        <v>1.0585</v>
      </c>
      <c r="I2827" s="10">
        <f>VLOOKUP(C2827,away!$B$2:$E$404,3,FALSE)</f>
        <v>1.0939000000000001</v>
      </c>
      <c r="J2827" s="10">
        <f>VLOOKUP(B2827,home!$B$2:$E$404,4,FALSE)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345</v>
      </c>
      <c r="B2828" t="s">
        <v>242</v>
      </c>
      <c r="C2828" t="s">
        <v>232</v>
      </c>
      <c r="D2828" s="7" t="s">
        <v>514</v>
      </c>
      <c r="E2828" s="10">
        <f>VLOOKUP(A2828,home!$A$2:$E$404,3,FALSE)</f>
        <v>1.5690999999999999</v>
      </c>
      <c r="F2828" s="10">
        <f>VLOOKUP(B2828,home!$B$2:$E$404,3,FALSE)</f>
        <v>0.40560000000000002</v>
      </c>
      <c r="G2828" s="10">
        <f>VLOOKUP(C2828,away!$B$2:$E$404,4,FALSE)</f>
        <v>0.95599999999999996</v>
      </c>
      <c r="H2828" s="10">
        <f>VLOOKUP(A2828,away!$A$2:$E$404,3,FALSE)</f>
        <v>1.1701999999999999</v>
      </c>
      <c r="I2828" s="10">
        <f>VLOOKUP(C2828,away!$B$2:$E$404,3,FALSE)</f>
        <v>1.1963999999999999</v>
      </c>
      <c r="J2828" s="10">
        <f>VLOOKUP(B2828,home!$B$2:$E$404,4,FALSE)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345</v>
      </c>
      <c r="B2829" t="s">
        <v>237</v>
      </c>
      <c r="C2829" t="s">
        <v>235</v>
      </c>
      <c r="D2829" s="7" t="s">
        <v>514</v>
      </c>
      <c r="E2829" s="10">
        <f>VLOOKUP(A2829,home!$A$2:$E$404,3,FALSE)</f>
        <v>1.5690999999999999</v>
      </c>
      <c r="F2829" s="10">
        <f>VLOOKUP(B2829,home!$B$2:$E$404,3,FALSE)</f>
        <v>0.9849</v>
      </c>
      <c r="G2829" s="10">
        <f>VLOOKUP(C2829,away!$B$2:$E$404,4,FALSE)</f>
        <v>0.9849</v>
      </c>
      <c r="H2829" s="10">
        <f>VLOOKUP(A2829,away!$A$2:$E$404,3,FALSE)</f>
        <v>1.1701999999999999</v>
      </c>
      <c r="I2829" s="10">
        <f>VLOOKUP(C2829,away!$B$2:$E$404,3,FALSE)</f>
        <v>1.2430000000000001</v>
      </c>
      <c r="J2829" s="10">
        <f>VLOOKUP(B2829,home!$B$2:$E$404,4,FALSE)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345</v>
      </c>
      <c r="B2830" t="s">
        <v>231</v>
      </c>
      <c r="C2830" t="s">
        <v>238</v>
      </c>
      <c r="D2830" s="7" t="s">
        <v>514</v>
      </c>
      <c r="E2830" s="10">
        <f>VLOOKUP(A2830,home!$A$2:$E$404,3,FALSE)</f>
        <v>1.5690999999999999</v>
      </c>
      <c r="F2830" s="10">
        <f>VLOOKUP(B2830,home!$B$2:$E$404,3,FALSE)</f>
        <v>1.0428999999999999</v>
      </c>
      <c r="G2830" s="10">
        <f>VLOOKUP(C2830,away!$B$2:$E$404,4,FALSE)</f>
        <v>0.52139999999999997</v>
      </c>
      <c r="H2830" s="10">
        <f>VLOOKUP(A2830,away!$A$2:$E$404,3,FALSE)</f>
        <v>1.1701999999999999</v>
      </c>
      <c r="I2830" s="10">
        <f>VLOOKUP(C2830,away!$B$2:$E$404,3,FALSE)</f>
        <v>1.0099</v>
      </c>
      <c r="J2830" s="10">
        <f>VLOOKUP(B2830,home!$B$2:$E$404,4,FALSE)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346</v>
      </c>
      <c r="B2831" t="s">
        <v>248</v>
      </c>
      <c r="C2831" t="s">
        <v>324</v>
      </c>
      <c r="D2831" s="7" t="s">
        <v>514</v>
      </c>
      <c r="E2831" s="10">
        <f>VLOOKUP(A2831,home!$A$2:$E$404,3,FALSE)</f>
        <v>1.254</v>
      </c>
      <c r="F2831" s="10">
        <f>VLOOKUP(B2831,home!$B$2:$E$404,3,FALSE)</f>
        <v>0.54820000000000002</v>
      </c>
      <c r="G2831" s="10">
        <f>VLOOKUP(C2831,away!$B$2:$E$404,4,FALSE)</f>
        <v>0.94699999999999995</v>
      </c>
      <c r="H2831" s="10">
        <f>VLOOKUP(A2831,away!$A$2:$E$404,3,FALSE)</f>
        <v>0.9476</v>
      </c>
      <c r="I2831" s="10">
        <f>VLOOKUP(C2831,away!$B$2:$E$404,3,FALSE)</f>
        <v>1.1213</v>
      </c>
      <c r="J2831" s="10">
        <f>VLOOKUP(B2831,home!$B$2:$E$404,4,FALSE)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346</v>
      </c>
      <c r="B2832" t="s">
        <v>247</v>
      </c>
      <c r="C2832" t="s">
        <v>253</v>
      </c>
      <c r="D2832" s="7" t="s">
        <v>514</v>
      </c>
      <c r="E2832" s="10">
        <f>VLOOKUP(A2832,home!$A$2:$E$404,3,FALSE)</f>
        <v>1.254</v>
      </c>
      <c r="F2832" s="10">
        <f>VLOOKUP(B2832,home!$B$2:$E$404,3,FALSE)</f>
        <v>1.4454</v>
      </c>
      <c r="G2832" s="10">
        <f>VLOOKUP(C2832,away!$B$2:$E$404,4,FALSE)</f>
        <v>0.94699999999999995</v>
      </c>
      <c r="H2832" s="10">
        <f>VLOOKUP(A2832,away!$A$2:$E$404,3,FALSE)</f>
        <v>0.9476</v>
      </c>
      <c r="I2832" s="10">
        <f>VLOOKUP(C2832,away!$B$2:$E$404,3,FALSE)</f>
        <v>0.72550000000000003</v>
      </c>
      <c r="J2832" s="10">
        <f>VLOOKUP(B2832,home!$B$2:$E$404,4,FALSE)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347</v>
      </c>
      <c r="B2833" t="s">
        <v>270</v>
      </c>
      <c r="C2833" t="s">
        <v>326</v>
      </c>
      <c r="D2833" s="7" t="s">
        <v>514</v>
      </c>
      <c r="E2833" s="10">
        <f>VLOOKUP(A2833,home!$A$2:$E$404,3,FALSE)</f>
        <v>1.5417000000000001</v>
      </c>
      <c r="F2833" s="10">
        <f>VLOOKUP(B2833,home!$B$2:$E$404,3,FALSE)</f>
        <v>0.79279999999999995</v>
      </c>
      <c r="G2833" s="10">
        <f>VLOOKUP(C2833,away!$B$2:$E$404,4,FALSE)</f>
        <v>1.0089999999999999</v>
      </c>
      <c r="H2833" s="10">
        <f>VLOOKUP(A2833,away!$A$2:$E$404,3,FALSE)</f>
        <v>1.125</v>
      </c>
      <c r="I2833" s="10">
        <f>VLOOKUP(C2833,away!$B$2:$E$404,3,FALSE)</f>
        <v>0.88890000000000002</v>
      </c>
      <c r="J2833" s="10">
        <f>VLOOKUP(B2833,home!$B$2:$E$404,4,FALSE)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347</v>
      </c>
      <c r="B2834" t="s">
        <v>260</v>
      </c>
      <c r="C2834" t="s">
        <v>262</v>
      </c>
      <c r="D2834" s="7" t="s">
        <v>514</v>
      </c>
      <c r="E2834" s="10">
        <f>VLOOKUP(A2834,home!$A$2:$E$404,3,FALSE)</f>
        <v>1.5417000000000001</v>
      </c>
      <c r="F2834" s="10">
        <f>VLOOKUP(B2834,home!$B$2:$E$404,3,FALSE)</f>
        <v>0.79279999999999995</v>
      </c>
      <c r="G2834" s="10">
        <f>VLOOKUP(C2834,away!$B$2:$E$404,4,FALSE)</f>
        <v>0.97299999999999998</v>
      </c>
      <c r="H2834" s="10">
        <f>VLOOKUP(A2834,away!$A$2:$E$404,3,FALSE)</f>
        <v>1.125</v>
      </c>
      <c r="I2834" s="10">
        <f>VLOOKUP(C2834,away!$B$2:$E$404,3,FALSE)</f>
        <v>1.5556000000000001</v>
      </c>
      <c r="J2834" s="10">
        <f>VLOOKUP(B2834,home!$B$2:$E$404,4,FALSE)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347</v>
      </c>
      <c r="B2835" t="s">
        <v>266</v>
      </c>
      <c r="C2835" t="s">
        <v>261</v>
      </c>
      <c r="D2835" s="7" t="s">
        <v>514</v>
      </c>
      <c r="E2835" s="10">
        <f>VLOOKUP(A2835,home!$A$2:$E$404,3,FALSE)</f>
        <v>1.5417000000000001</v>
      </c>
      <c r="F2835" s="10">
        <f>VLOOKUP(B2835,home!$B$2:$E$404,3,FALSE)</f>
        <v>1.0089999999999999</v>
      </c>
      <c r="G2835" s="10">
        <f>VLOOKUP(C2835,away!$B$2:$E$404,4,FALSE)</f>
        <v>0.79279999999999995</v>
      </c>
      <c r="H2835" s="10">
        <f>VLOOKUP(A2835,away!$A$2:$E$404,3,FALSE)</f>
        <v>1.125</v>
      </c>
      <c r="I2835" s="10">
        <f>VLOOKUP(C2835,away!$B$2:$E$404,3,FALSE)</f>
        <v>1.0864</v>
      </c>
      <c r="J2835" s="10">
        <f>VLOOKUP(B2835,home!$B$2:$E$404,4,FALSE)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356</v>
      </c>
      <c r="B2836" t="s">
        <v>332</v>
      </c>
      <c r="C2836" t="s">
        <v>330</v>
      </c>
      <c r="D2836" s="7" t="s">
        <v>514</v>
      </c>
      <c r="E2836" s="10">
        <f>VLOOKUP(A2836,home!$A$2:$E$404,3,FALSE)</f>
        <v>1.6769000000000001</v>
      </c>
      <c r="F2836" s="10">
        <f>VLOOKUP(B2836,home!$B$2:$E$404,3,FALSE)</f>
        <v>1.5138</v>
      </c>
      <c r="G2836" s="10">
        <f>VLOOKUP(C2836,away!$B$2:$E$404,4,FALSE)</f>
        <v>1.1927000000000001</v>
      </c>
      <c r="H2836" s="10">
        <f>VLOOKUP(A2836,away!$A$2:$E$404,3,FALSE)</f>
        <v>1.5230999999999999</v>
      </c>
      <c r="I2836" s="10">
        <f>VLOOKUP(C2836,away!$B$2:$E$404,3,FALSE)</f>
        <v>1.1111</v>
      </c>
      <c r="J2836" s="10">
        <f>VLOOKUP(B2836,home!$B$2:$E$404,4,FALSE)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356</v>
      </c>
      <c r="B2837" t="s">
        <v>335</v>
      </c>
      <c r="C2837" t="s">
        <v>331</v>
      </c>
      <c r="D2837" s="7" t="s">
        <v>514</v>
      </c>
      <c r="E2837" s="10">
        <f>VLOOKUP(A2837,home!$A$2:$E$404,3,FALSE)</f>
        <v>1.6769000000000001</v>
      </c>
      <c r="F2837" s="10">
        <f>VLOOKUP(B2837,home!$B$2:$E$404,3,FALSE)</f>
        <v>0.73399999999999999</v>
      </c>
      <c r="G2837" s="10">
        <f>VLOOKUP(C2837,away!$B$2:$E$404,4,FALSE)</f>
        <v>0.77980000000000005</v>
      </c>
      <c r="H2837" s="10">
        <f>VLOOKUP(A2837,away!$A$2:$E$404,3,FALSE)</f>
        <v>1.5230999999999999</v>
      </c>
      <c r="I2837" s="10">
        <f>VLOOKUP(C2837,away!$B$2:$E$404,3,FALSE)</f>
        <v>0.85860000000000003</v>
      </c>
      <c r="J2837" s="10">
        <f>VLOOKUP(B2837,home!$B$2:$E$404,4,FALSE)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289</v>
      </c>
      <c r="B2838" t="s">
        <v>306</v>
      </c>
      <c r="C2838" t="s">
        <v>512</v>
      </c>
      <c r="D2838" s="7" t="s">
        <v>514</v>
      </c>
      <c r="E2838" s="10">
        <f>VLOOKUP(A2838,home!$A$2:$E$404,3,FALSE)</f>
        <v>1.6667000000000001</v>
      </c>
      <c r="F2838" s="10">
        <f>VLOOKUP(B2838,home!$B$2:$E$404,3,FALSE)</f>
        <v>1.2</v>
      </c>
      <c r="G2838" s="10">
        <f>VLOOKUP(C2838,away!$B$2:$E$404,4,FALSE)</f>
        <v>1.8</v>
      </c>
      <c r="H2838" s="10">
        <f>VLOOKUP(A2838,away!$A$2:$E$404,3,FALSE)</f>
        <v>0.93330000000000002</v>
      </c>
      <c r="I2838" s="10">
        <f>VLOOKUP(C2838,away!$B$2:$E$404,3,FALSE)</f>
        <v>1.4286000000000001</v>
      </c>
      <c r="J2838" s="10">
        <f>VLOOKUP(B2838,home!$B$2:$E$404,4,FALSE)</f>
        <v>1.6072</v>
      </c>
      <c r="K2838" s="12">
        <f t="shared" si="4030"/>
        <v>3.6000719999999999</v>
      </c>
      <c r="L2838" s="12">
        <f t="shared" si="4031"/>
        <v>2.1428996571360002</v>
      </c>
      <c r="M2838" s="13">
        <f t="shared" si="4032"/>
        <v>3.2052292665723692E-3</v>
      </c>
      <c r="N2838" s="13">
        <f t="shared" si="4033"/>
        <v>1.1539056136167724E-2</v>
      </c>
      <c r="O2838" s="13">
        <f t="shared" si="4034"/>
        <v>6.8684846963802029E-3</v>
      </c>
      <c r="P2838" s="13">
        <f t="shared" si="4035"/>
        <v>2.4727039437866871E-2</v>
      </c>
      <c r="Q2838" s="13">
        <f t="shared" si="4036"/>
        <v>2.0770716451122807E-2</v>
      </c>
      <c r="R2838" s="13">
        <f t="shared" si="4037"/>
        <v>7.3592367504585025E-3</v>
      </c>
      <c r="S2838" s="13">
        <f t="shared" si="4038"/>
        <v>4.7689761676211966E-2</v>
      </c>
      <c r="T2838" s="13">
        <f t="shared" si="4039"/>
        <v>4.4509561161580134E-2</v>
      </c>
      <c r="U2838" s="13">
        <f t="shared" si="4040"/>
        <v>2.6493782166696643E-2</v>
      </c>
      <c r="V2838" s="13">
        <f t="shared" si="4041"/>
        <v>4.0878567132932427E-2</v>
      </c>
      <c r="W2838" s="13">
        <f t="shared" si="4042"/>
        <v>2.4925358238542191E-2</v>
      </c>
      <c r="X2838" s="13">
        <f t="shared" si="4043"/>
        <v>5.3412541623364035E-2</v>
      </c>
      <c r="Y2838" s="13">
        <f t="shared" si="4044"/>
        <v>5.7228858565734578E-2</v>
      </c>
      <c r="Z2838" s="13">
        <f t="shared" si="4045"/>
        <v>5.2567019697800591E-3</v>
      </c>
      <c r="AA2838" s="13">
        <f t="shared" si="4046"/>
        <v>1.8924505573750038E-2</v>
      </c>
      <c r="AB2838" s="13">
        <f t="shared" si="4047"/>
        <v>3.4064791314950729E-2</v>
      </c>
      <c r="AC2838" s="13">
        <f t="shared" si="4048"/>
        <v>1.9710094380012394E-2</v>
      </c>
      <c r="AD2838" s="13">
        <f t="shared" si="4049"/>
        <v>2.2433271071136268E-2</v>
      </c>
      <c r="AE2838" s="13">
        <f t="shared" si="4050"/>
        <v>4.8072248886776851E-2</v>
      </c>
      <c r="AF2838" s="13">
        <f t="shared" si="4051"/>
        <v>5.1507002828615304E-2</v>
      </c>
      <c r="AG2838" s="13">
        <f t="shared" si="4052"/>
        <v>3.6791446233847579E-2</v>
      </c>
      <c r="AH2838" s="13">
        <f t="shared" si="4053"/>
        <v>2.8161462121769573E-3</v>
      </c>
      <c r="AI2838" s="13">
        <f t="shared" si="4054"/>
        <v>1.0138329126364323E-2</v>
      </c>
      <c r="AJ2838" s="13">
        <f t="shared" si="4055"/>
        <v>1.8249357407304333E-2</v>
      </c>
      <c r="AK2838" s="13">
        <f t="shared" si="4056"/>
        <v>2.1899666873342973E-2</v>
      </c>
      <c r="AL2838" s="13">
        <f t="shared" si="4057"/>
        <v>6.0822142882756584E-3</v>
      </c>
      <c r="AM2838" s="13">
        <f t="shared" si="4058"/>
        <v>1.6152278210321534E-2</v>
      </c>
      <c r="AN2838" s="13">
        <f t="shared" si="4059"/>
        <v>3.4612711438863304E-2</v>
      </c>
      <c r="AO2838" s="13">
        <f t="shared" si="4060"/>
        <v>3.7085783737443749E-2</v>
      </c>
      <c r="AP2838" s="13">
        <f t="shared" si="4061"/>
        <v>2.6490371085196023E-2</v>
      </c>
      <c r="AQ2838" s="13">
        <f t="shared" si="4062"/>
        <v>1.4191551778967994E-2</v>
      </c>
      <c r="AR2838" s="13">
        <f t="shared" si="4063"/>
        <v>1.2069437505037685E-3</v>
      </c>
      <c r="AS2838" s="13">
        <f t="shared" si="4064"/>
        <v>4.3450844017636032E-3</v>
      </c>
      <c r="AT2838" s="13">
        <f t="shared" si="4065"/>
        <v>7.8213083462129514E-3</v>
      </c>
      <c r="AU2838" s="13">
        <f t="shared" si="4066"/>
        <v>9.3857577268558496E-3</v>
      </c>
      <c r="AV2838" s="13">
        <f t="shared" si="4067"/>
        <v>8.447350897809347E-3</v>
      </c>
      <c r="AW2838" s="13">
        <f t="shared" si="4068"/>
        <v>1.3033835584471852E-3</v>
      </c>
      <c r="AX2838" s="13">
        <f t="shared" si="4069"/>
        <v>9.6915607535314491E-3</v>
      </c>
      <c r="AY2838" s="13">
        <f t="shared" si="4070"/>
        <v>2.0768042215855258E-2</v>
      </c>
      <c r="AZ2838" s="13">
        <f t="shared" si="4071"/>
        <v>2.225191527187111E-2</v>
      </c>
      <c r="BA2838" s="13">
        <f t="shared" si="4072"/>
        <v>1.5894540535570642E-2</v>
      </c>
      <c r="BB2838" s="13">
        <f t="shared" si="4073"/>
        <v>8.5151013660021493E-3</v>
      </c>
      <c r="BC2838" s="13">
        <f t="shared" si="4074"/>
        <v>3.6494015595368561E-3</v>
      </c>
      <c r="BD2838" s="13">
        <f t="shared" si="4075"/>
        <v>4.3105989152282721E-4</v>
      </c>
      <c r="BE2838" s="13">
        <f t="shared" si="4076"/>
        <v>1.5518466457943678E-3</v>
      </c>
      <c r="BF2838" s="13">
        <f t="shared" si="4077"/>
        <v>2.793379828909111E-3</v>
      </c>
      <c r="BG2838" s="13">
        <f t="shared" si="4078"/>
        <v>3.3521228358068264E-3</v>
      </c>
      <c r="BH2838" s="13">
        <f t="shared" si="4079"/>
        <v>3.0169708904371883E-3</v>
      </c>
      <c r="BI2838" s="13">
        <f t="shared" si="4080"/>
        <v>2.1722624854955976E-3</v>
      </c>
      <c r="BJ2838" s="14">
        <f t="shared" si="4081"/>
        <v>0.58049331915004754</v>
      </c>
      <c r="BK2838" s="14">
        <f t="shared" si="4082"/>
        <v>0.16306094839772695</v>
      </c>
      <c r="BL2838" s="14">
        <f t="shared" si="4083"/>
        <v>0.19133838782253612</v>
      </c>
      <c r="BM2838" s="14">
        <f t="shared" si="4084"/>
        <v>0.84621493594411445</v>
      </c>
      <c r="BN2838" s="14">
        <f t="shared" si="4085"/>
        <v>7.4469762738568479E-2</v>
      </c>
    </row>
    <row r="2839" spans="1:66" x14ac:dyDescent="0.25">
      <c r="A2839" t="s">
        <v>289</v>
      </c>
      <c r="B2839" t="s">
        <v>295</v>
      </c>
      <c r="C2839" t="s">
        <v>315</v>
      </c>
      <c r="D2839" s="7" t="s">
        <v>514</v>
      </c>
      <c r="E2839" s="10">
        <f>VLOOKUP(A2839,home!$A$2:$E$404,3,FALSE)</f>
        <v>1.6667000000000001</v>
      </c>
      <c r="F2839" s="10">
        <f>VLOOKUP(B2839,home!$B$2:$E$404,3,FALSE)</f>
        <v>1.8</v>
      </c>
      <c r="G2839" s="10">
        <f>VLOOKUP(C2839,away!$B$2:$E$404,4,FALSE)</f>
        <v>0.9</v>
      </c>
      <c r="H2839" s="10">
        <f>VLOOKUP(A2839,away!$A$2:$E$404,3,FALSE)</f>
        <v>0.93330000000000002</v>
      </c>
      <c r="I2839" s="10">
        <f>VLOOKUP(C2839,away!$B$2:$E$404,3,FALSE)</f>
        <v>1.0714999999999999</v>
      </c>
      <c r="J2839" s="10">
        <f>VLOOKUP(B2839,home!$B$2:$E$404,4,FALSE)</f>
        <v>0.53569999999999995</v>
      </c>
      <c r="K2839" s="12">
        <f t="shared" si="4030"/>
        <v>2.7000540000000006</v>
      </c>
      <c r="L2839" s="12">
        <f t="shared" si="4031"/>
        <v>0.53571657991499999</v>
      </c>
      <c r="M2839" s="13">
        <f t="shared" si="4032"/>
        <v>3.932988643964299E-2</v>
      </c>
      <c r="N2839" s="13">
        <f t="shared" si="4033"/>
        <v>0.10619281720090383</v>
      </c>
      <c r="O2839" s="13">
        <f t="shared" si="4034"/>
        <v>2.1069672251890874E-2</v>
      </c>
      <c r="P2839" s="13">
        <f t="shared" si="4035"/>
        <v>5.6889252842406979E-2</v>
      </c>
      <c r="Q2839" s="13">
        <f t="shared" si="4036"/>
        <v>0.14336317042728464</v>
      </c>
      <c r="R2839" s="13">
        <f t="shared" si="4037"/>
        <v>5.6436863793564778E-3</v>
      </c>
      <c r="S2839" s="13">
        <f t="shared" si="4038"/>
        <v>2.0572059710456978E-2</v>
      </c>
      <c r="T2839" s="13">
        <f t="shared" si="4039"/>
        <v>7.6802027347076196E-2</v>
      </c>
      <c r="U2839" s="13">
        <f t="shared" si="4040"/>
        <v>1.523825798332698E-2</v>
      </c>
      <c r="V2839" s="13">
        <f t="shared" si="4041"/>
        <v>3.3063041657287739E-3</v>
      </c>
      <c r="W2839" s="13">
        <f t="shared" si="4042"/>
        <v>0.12902943392162389</v>
      </c>
      <c r="X2839" s="13">
        <f t="shared" si="4043"/>
        <v>6.9123207048860838E-2</v>
      </c>
      <c r="Y2839" s="13">
        <f t="shared" si="4044"/>
        <v>1.8515224036486071E-2</v>
      </c>
      <c r="Z2839" s="13">
        <f t="shared" si="4045"/>
        <v>1.0078054550872408E-3</v>
      </c>
      <c r="AA2839" s="13">
        <f t="shared" si="4046"/>
        <v>2.7211291502301253E-3</v>
      </c>
      <c r="AB2839" s="13">
        <f t="shared" si="4047"/>
        <v>3.6735978232977267E-3</v>
      </c>
      <c r="AC2839" s="13">
        <f t="shared" si="4048"/>
        <v>2.9890305866173491E-4</v>
      </c>
      <c r="AD2839" s="13">
        <f t="shared" si="4049"/>
        <v>8.7096609794454091E-2</v>
      </c>
      <c r="AE2839" s="13">
        <f t="shared" si="4050"/>
        <v>4.6659097921276239E-2</v>
      </c>
      <c r="AF2839" s="13">
        <f t="shared" si="4051"/>
        <v>1.2498026180152595E-2</v>
      </c>
      <c r="AG2839" s="13">
        <f t="shared" si="4052"/>
        <v>2.2317999469731605E-3</v>
      </c>
      <c r="AH2839" s="13">
        <f t="shared" si="4053"/>
        <v>1.3497452290475416E-4</v>
      </c>
      <c r="AI2839" s="13">
        <f t="shared" si="4054"/>
        <v>3.6443850046707319E-4</v>
      </c>
      <c r="AJ2839" s="13">
        <f t="shared" si="4055"/>
        <v>4.9200181547006153E-4</v>
      </c>
      <c r="AK2839" s="13">
        <f t="shared" si="4056"/>
        <v>4.4281048995573394E-4</v>
      </c>
      <c r="AL2839" s="13">
        <f t="shared" si="4057"/>
        <v>1.7294096900759434E-5</v>
      </c>
      <c r="AM2839" s="13">
        <f t="shared" si="4058"/>
        <v>4.7033109932391001E-2</v>
      </c>
      <c r="AN2839" s="13">
        <f t="shared" si="4059"/>
        <v>2.5196416795746721E-2</v>
      </c>
      <c r="AO2839" s="13">
        <f t="shared" si="4060"/>
        <v>6.7490691159651488E-3</v>
      </c>
      <c r="AP2839" s="13">
        <f t="shared" si="4061"/>
        <v>1.2051960748049341E-3</v>
      </c>
      <c r="AQ2839" s="13">
        <f t="shared" si="4062"/>
        <v>1.6141087983037044E-4</v>
      </c>
      <c r="AR2839" s="13">
        <f t="shared" si="4063"/>
        <v>1.4461617957238756E-5</v>
      </c>
      <c r="AS2839" s="13">
        <f t="shared" si="4064"/>
        <v>3.904714941191434E-5</v>
      </c>
      <c r="AT2839" s="13">
        <f t="shared" si="4065"/>
        <v>5.2714705979118505E-5</v>
      </c>
      <c r="AU2839" s="13">
        <f t="shared" si="4066"/>
        <v>4.7444184245914283E-5</v>
      </c>
      <c r="AV2839" s="13">
        <f t="shared" si="4067"/>
        <v>3.2025464862479469E-5</v>
      </c>
      <c r="AW2839" s="13">
        <f t="shared" si="4068"/>
        <v>6.9486898043117411E-7</v>
      </c>
      <c r="AX2839" s="13">
        <f t="shared" si="4069"/>
        <v>2.1165322767565331E-2</v>
      </c>
      <c r="AY2839" s="13">
        <f t="shared" si="4070"/>
        <v>1.133861432583718E-2</v>
      </c>
      <c r="AZ2839" s="13">
        <f t="shared" si="4071"/>
        <v>3.0371418438063591E-3</v>
      </c>
      <c r="BA2839" s="13">
        <f t="shared" si="4072"/>
        <v>5.4234908042689336E-4</v>
      </c>
      <c r="BB2839" s="13">
        <f t="shared" si="4073"/>
        <v>7.2636348621585132E-5</v>
      </c>
      <c r="BC2839" s="13">
        <f t="shared" si="4074"/>
        <v>7.7824992522138477E-6</v>
      </c>
      <c r="BD2839" s="13">
        <f t="shared" si="4075"/>
        <v>1.2912214186815483E-6</v>
      </c>
      <c r="BE2839" s="13">
        <f t="shared" si="4076"/>
        <v>3.4863675563967903E-6</v>
      </c>
      <c r="BF2839" s="13">
        <f t="shared" si="4077"/>
        <v>4.706690333059691E-6</v>
      </c>
      <c r="BG2839" s="13">
        <f t="shared" si="4078"/>
        <v>4.2361060201797177E-6</v>
      </c>
      <c r="BH2839" s="13">
        <f t="shared" si="4079"/>
        <v>2.8594287510525829E-6</v>
      </c>
      <c r="BI2839" s="13">
        <f t="shared" si="4080"/>
        <v>1.5441224073989064E-6</v>
      </c>
      <c r="BJ2839" s="14">
        <f t="shared" si="4081"/>
        <v>0.80802046348933931</v>
      </c>
      <c r="BK2839" s="14">
        <f t="shared" si="4082"/>
        <v>0.13175231463963541</v>
      </c>
      <c r="BL2839" s="14">
        <f t="shared" si="4083"/>
        <v>4.9984385975843232E-2</v>
      </c>
      <c r="BM2839" s="14">
        <f t="shared" si="4084"/>
        <v>0.6069385645615627</v>
      </c>
      <c r="BN2839" s="14">
        <f t="shared" si="4085"/>
        <v>0.37248848554148578</v>
      </c>
    </row>
    <row r="2840" spans="1:66" x14ac:dyDescent="0.25">
      <c r="A2840" t="s">
        <v>289</v>
      </c>
      <c r="B2840" t="s">
        <v>300</v>
      </c>
      <c r="C2840" t="s">
        <v>301</v>
      </c>
      <c r="D2840" s="7" t="s">
        <v>514</v>
      </c>
      <c r="E2840" s="10">
        <f>VLOOKUP(A2840,home!$A$2:$E$404,3,FALSE)</f>
        <v>1.6667000000000001</v>
      </c>
      <c r="F2840" s="10">
        <f>VLOOKUP(B2840,home!$B$2:$E$404,3,FALSE)</f>
        <v>0</v>
      </c>
      <c r="G2840" s="10">
        <f>VLOOKUP(C2840,away!$B$2:$E$404,4,FALSE)</f>
        <v>0.1</v>
      </c>
      <c r="H2840" s="10">
        <f>VLOOKUP(A2840,away!$A$2:$E$404,3,FALSE)</f>
        <v>0.93330000000000002</v>
      </c>
      <c r="I2840" s="10">
        <f>VLOOKUP(C2840,away!$B$2:$E$404,3,FALSE)</f>
        <v>2.1429</v>
      </c>
      <c r="J2840" s="10">
        <f>VLOOKUP(B2840,home!$B$2:$E$404,4,FALSE)</f>
        <v>1.0714999999999999</v>
      </c>
      <c r="K2840" s="12">
        <f t="shared" si="4030"/>
        <v>0</v>
      </c>
      <c r="L2840" s="12">
        <f t="shared" si="4031"/>
        <v>2.142966322755</v>
      </c>
      <c r="M2840" s="13">
        <f t="shared" si="4032"/>
        <v>0.11730635789889138</v>
      </c>
      <c r="N2840" s="13">
        <f t="shared" si="4033"/>
        <v>0</v>
      </c>
      <c r="O2840" s="13">
        <f t="shared" si="4034"/>
        <v>0.25138357442236919</v>
      </c>
      <c r="P2840" s="13">
        <f t="shared" si="4035"/>
        <v>0</v>
      </c>
      <c r="Q2840" s="13">
        <f t="shared" si="4036"/>
        <v>0</v>
      </c>
      <c r="R2840" s="13">
        <f t="shared" si="4037"/>
        <v>0.2693532670404562</v>
      </c>
      <c r="S2840" s="13">
        <f t="shared" si="4038"/>
        <v>0</v>
      </c>
      <c r="T2840" s="13">
        <f t="shared" si="4039"/>
        <v>0</v>
      </c>
      <c r="U2840" s="13">
        <f t="shared" si="4040"/>
        <v>0</v>
      </c>
      <c r="V2840" s="13">
        <f t="shared" si="4041"/>
        <v>0</v>
      </c>
      <c r="W2840" s="13">
        <f t="shared" si="4042"/>
        <v>0</v>
      </c>
      <c r="X2840" s="13">
        <f t="shared" si="4043"/>
        <v>0</v>
      </c>
      <c r="Y2840" s="13">
        <f t="shared" si="4044"/>
        <v>0</v>
      </c>
      <c r="Z2840" s="13">
        <f t="shared" si="4045"/>
        <v>0.19240499339724404</v>
      </c>
      <c r="AA2840" s="13">
        <f t="shared" si="4046"/>
        <v>0</v>
      </c>
      <c r="AB2840" s="13">
        <f t="shared" si="4047"/>
        <v>0</v>
      </c>
      <c r="AC2840" s="13">
        <f t="shared" si="4048"/>
        <v>0</v>
      </c>
      <c r="AD2840" s="13">
        <f t="shared" si="4049"/>
        <v>0</v>
      </c>
      <c r="AE2840" s="13">
        <f t="shared" si="4050"/>
        <v>0</v>
      </c>
      <c r="AF2840" s="13">
        <f t="shared" si="4051"/>
        <v>0</v>
      </c>
      <c r="AG2840" s="13">
        <f t="shared" si="4052"/>
        <v>0</v>
      </c>
      <c r="AH2840" s="13">
        <f t="shared" si="4053"/>
        <v>0.10307935529504803</v>
      </c>
      <c r="AI2840" s="13">
        <f t="shared" si="4054"/>
        <v>0</v>
      </c>
      <c r="AJ2840" s="13">
        <f t="shared" si="4055"/>
        <v>0</v>
      </c>
      <c r="AK2840" s="13">
        <f t="shared" si="4056"/>
        <v>0</v>
      </c>
      <c r="AL2840" s="13">
        <f t="shared" si="4057"/>
        <v>0</v>
      </c>
      <c r="AM2840" s="13">
        <f t="shared" si="4058"/>
        <v>0</v>
      </c>
      <c r="AN2840" s="13">
        <f t="shared" si="4059"/>
        <v>0</v>
      </c>
      <c r="AO2840" s="13">
        <f t="shared" si="4060"/>
        <v>0</v>
      </c>
      <c r="AP2840" s="13">
        <f t="shared" si="4061"/>
        <v>0</v>
      </c>
      <c r="AQ2840" s="13">
        <f t="shared" si="4062"/>
        <v>0</v>
      </c>
      <c r="AR2840" s="13">
        <f t="shared" si="4063"/>
        <v>4.417911739371707E-2</v>
      </c>
      <c r="AS2840" s="13">
        <f t="shared" si="4064"/>
        <v>0</v>
      </c>
      <c r="AT2840" s="13">
        <f t="shared" si="4065"/>
        <v>0</v>
      </c>
      <c r="AU2840" s="13">
        <f t="shared" si="4066"/>
        <v>0</v>
      </c>
      <c r="AV2840" s="13">
        <f t="shared" si="4067"/>
        <v>0</v>
      </c>
      <c r="AW2840" s="13">
        <f t="shared" si="4068"/>
        <v>0</v>
      </c>
      <c r="AX2840" s="13">
        <f t="shared" si="4069"/>
        <v>0</v>
      </c>
      <c r="AY2840" s="13">
        <f t="shared" si="4070"/>
        <v>0</v>
      </c>
      <c r="AZ2840" s="13">
        <f t="shared" si="4071"/>
        <v>0</v>
      </c>
      <c r="BA2840" s="13">
        <f t="shared" si="4072"/>
        <v>0</v>
      </c>
      <c r="BB2840" s="13">
        <f t="shared" si="4073"/>
        <v>0</v>
      </c>
      <c r="BC2840" s="13">
        <f t="shared" si="4074"/>
        <v>0</v>
      </c>
      <c r="BD2840" s="13">
        <f t="shared" si="4075"/>
        <v>1.5779060123962536E-2</v>
      </c>
      <c r="BE2840" s="13">
        <f t="shared" si="4076"/>
        <v>0</v>
      </c>
      <c r="BF2840" s="13">
        <f t="shared" si="4077"/>
        <v>0</v>
      </c>
      <c r="BG2840" s="13">
        <f t="shared" si="4078"/>
        <v>0</v>
      </c>
      <c r="BH2840" s="13">
        <f t="shared" si="4079"/>
        <v>0</v>
      </c>
      <c r="BI2840" s="13">
        <f t="shared" si="4080"/>
        <v>0</v>
      </c>
      <c r="BJ2840" s="14">
        <f t="shared" si="4081"/>
        <v>0</v>
      </c>
      <c r="BK2840" s="14">
        <f t="shared" si="4082"/>
        <v>0.11730635789889138</v>
      </c>
      <c r="BL2840" s="14">
        <f t="shared" si="4083"/>
        <v>0.6837743742755531</v>
      </c>
      <c r="BM2840" s="14">
        <f t="shared" si="4084"/>
        <v>0.35544252620997163</v>
      </c>
      <c r="BN2840" s="14">
        <f t="shared" si="4085"/>
        <v>0.63804319936171683</v>
      </c>
    </row>
    <row r="2841" spans="1:66" x14ac:dyDescent="0.25">
      <c r="A2841" t="s">
        <v>289</v>
      </c>
      <c r="B2841" t="s">
        <v>313</v>
      </c>
      <c r="C2841" t="s">
        <v>302</v>
      </c>
      <c r="D2841" s="7" t="s">
        <v>514</v>
      </c>
      <c r="E2841" s="10">
        <f>VLOOKUP(A2841,home!$A$2:$E$404,3,FALSE)</f>
        <v>1.6667000000000001</v>
      </c>
      <c r="F2841" s="10">
        <f>VLOOKUP(B2841,home!$B$2:$E$404,3,FALSE)</f>
        <v>0.9</v>
      </c>
      <c r="G2841" s="10">
        <f>VLOOKUP(C2841,away!$B$2:$E$404,4,FALSE)</f>
        <v>0.9</v>
      </c>
      <c r="H2841" s="10">
        <f>VLOOKUP(A2841,away!$A$2:$E$404,3,FALSE)</f>
        <v>0.93330000000000002</v>
      </c>
      <c r="I2841" s="10">
        <f>VLOOKUP(C2841,away!$B$2:$E$404,3,FALSE)</f>
        <v>1.6072</v>
      </c>
      <c r="J2841" s="10">
        <f>VLOOKUP(B2841,home!$B$2:$E$404,4,FALSE)</f>
        <v>1.6072</v>
      </c>
      <c r="K2841" s="12">
        <f t="shared" si="4030"/>
        <v>1.3500270000000003</v>
      </c>
      <c r="L2841" s="12">
        <f t="shared" si="4031"/>
        <v>2.4107996142719998</v>
      </c>
      <c r="M2841" s="13">
        <f t="shared" si="4032"/>
        <v>2.3264501655393097E-2</v>
      </c>
      <c r="N2841" s="13">
        <f t="shared" si="4033"/>
        <v>3.1407705376325389E-2</v>
      </c>
      <c r="O2841" s="13">
        <f t="shared" si="4034"/>
        <v>5.6086051617051984E-2</v>
      </c>
      <c r="P2841" s="13">
        <f t="shared" si="4035"/>
        <v>7.5717684006413863E-2</v>
      </c>
      <c r="Q2841" s="13">
        <f t="shared" si="4036"/>
        <v>2.1200625133042224E-2</v>
      </c>
      <c r="R2841" s="13">
        <f t="shared" si="4037"/>
        <v>6.7606115802214206E-2</v>
      </c>
      <c r="S2841" s="13">
        <f t="shared" si="4038"/>
        <v>6.160853729233115E-2</v>
      </c>
      <c r="T2841" s="13">
        <f t="shared" si="4039"/>
        <v>5.1110458893063461E-2</v>
      </c>
      <c r="U2841" s="13">
        <f t="shared" si="4040"/>
        <v>9.127008169811586E-2</v>
      </c>
      <c r="V2841" s="13">
        <f t="shared" si="4041"/>
        <v>2.2279321268545926E-2</v>
      </c>
      <c r="W2841" s="13">
        <f t="shared" si="4042"/>
        <v>9.5404721154951962E-3</v>
      </c>
      <c r="X2841" s="13">
        <f t="shared" si="4043"/>
        <v>2.3000166496008591E-2</v>
      </c>
      <c r="Y2841" s="13">
        <f t="shared" si="4044"/>
        <v>2.7724396258384645E-2</v>
      </c>
      <c r="Z2841" s="13">
        <f t="shared" si="4045"/>
        <v>5.4328265966135381E-2</v>
      </c>
      <c r="AA2841" s="13">
        <f t="shared" si="4046"/>
        <v>7.3344625917463865E-2</v>
      </c>
      <c r="AB2841" s="13">
        <f t="shared" si="4047"/>
        <v>4.9508612646738018E-2</v>
      </c>
      <c r="AC2841" s="13">
        <f t="shared" si="4048"/>
        <v>4.531954500565448E-3</v>
      </c>
      <c r="AD2841" s="13">
        <f t="shared" si="4049"/>
        <v>3.2199737371664122E-3</v>
      </c>
      <c r="AE2841" s="13">
        <f t="shared" si="4050"/>
        <v>7.7627114435267564E-3</v>
      </c>
      <c r="AF2841" s="13">
        <f t="shared" si="4051"/>
        <v>9.3571708768795721E-3</v>
      </c>
      <c r="AG2841" s="13">
        <f t="shared" si="4052"/>
        <v>7.519421313552821E-3</v>
      </c>
      <c r="AH2841" s="13">
        <f t="shared" si="4053"/>
        <v>3.2743640658806444E-2</v>
      </c>
      <c r="AI2841" s="13">
        <f t="shared" si="4054"/>
        <v>4.4204798967686497E-2</v>
      </c>
      <c r="AJ2841" s="13">
        <f t="shared" si="4055"/>
        <v>2.983883606797446E-2</v>
      </c>
      <c r="AK2841" s="13">
        <f t="shared" si="4056"/>
        <v>1.3427744780113117E-2</v>
      </c>
      <c r="AL2841" s="13">
        <f t="shared" si="4057"/>
        <v>5.8999604442541145E-4</v>
      </c>
      <c r="AM2841" s="13">
        <f t="shared" si="4058"/>
        <v>8.6941029689311083E-4</v>
      </c>
      <c r="AN2841" s="13">
        <f t="shared" si="4059"/>
        <v>2.0959740083940164E-3</v>
      </c>
      <c r="AO2841" s="13">
        <f t="shared" si="4060"/>
        <v>2.5264866654802162E-3</v>
      </c>
      <c r="AP2841" s="13">
        <f t="shared" si="4061"/>
        <v>2.0302843595343522E-3</v>
      </c>
      <c r="AQ2841" s="13">
        <f t="shared" si="4062"/>
        <v>1.2236521877069723E-3</v>
      </c>
      <c r="AR2841" s="13">
        <f t="shared" si="4063"/>
        <v>1.5787671254022306E-2</v>
      </c>
      <c r="AS2841" s="13">
        <f t="shared" si="4064"/>
        <v>2.1313782460053974E-2</v>
      </c>
      <c r="AT2841" s="13">
        <f t="shared" si="4065"/>
        <v>1.4387090896599649E-2</v>
      </c>
      <c r="AU2841" s="13">
        <f t="shared" si="4066"/>
        <v>6.4743203872879105E-3</v>
      </c>
      <c r="AV2841" s="13">
        <f t="shared" si="4067"/>
        <v>2.1851268323722865E-3</v>
      </c>
      <c r="AW2841" s="13">
        <f t="shared" si="4068"/>
        <v>5.3339650633781862E-5</v>
      </c>
      <c r="AX2841" s="13">
        <f t="shared" si="4069"/>
        <v>1.9562122914728615E-4</v>
      </c>
      <c r="AY2841" s="13">
        <f t="shared" si="4070"/>
        <v>4.7160358377169197E-4</v>
      </c>
      <c r="AZ2841" s="13">
        <f t="shared" si="4071"/>
        <v>5.6847086892304393E-4</v>
      </c>
      <c r="BA2841" s="13">
        <f t="shared" si="4072"/>
        <v>4.568231171748476E-4</v>
      </c>
      <c r="BB2841" s="13">
        <f t="shared" si="4073"/>
        <v>2.7532724866891376E-4</v>
      </c>
      <c r="BC2841" s="13">
        <f t="shared" si="4074"/>
        <v>1.3275176497791762E-4</v>
      </c>
      <c r="BD2841" s="13">
        <f t="shared" si="4075"/>
        <v>6.3434852949083567E-3</v>
      </c>
      <c r="BE2841" s="13">
        <f t="shared" si="4076"/>
        <v>8.5638764222292461E-3</v>
      </c>
      <c r="BF2841" s="13">
        <f t="shared" si="4077"/>
        <v>5.7807321973364426E-3</v>
      </c>
      <c r="BG2841" s="13">
        <f t="shared" si="4078"/>
        <v>2.6013815153911749E-3</v>
      </c>
      <c r="BH2841" s="13">
        <f t="shared" si="4079"/>
        <v>8.7798382076975147E-4</v>
      </c>
      <c r="BI2841" s="13">
        <f t="shared" si="4080"/>
        <v>2.3706037272046475E-4</v>
      </c>
      <c r="BJ2841" s="14">
        <f t="shared" si="4081"/>
        <v>0.20268950697411742</v>
      </c>
      <c r="BK2841" s="14">
        <f t="shared" si="4082"/>
        <v>0.1884635983514466</v>
      </c>
      <c r="BL2841" s="14">
        <f t="shared" si="4083"/>
        <v>0.54258301960985589</v>
      </c>
      <c r="BM2841" s="14">
        <f t="shared" si="4084"/>
        <v>0.71236344337797675</v>
      </c>
      <c r="BN2841" s="14">
        <f t="shared" si="4085"/>
        <v>0.27528268359044078</v>
      </c>
    </row>
    <row r="2842" spans="1:66" x14ac:dyDescent="0.25">
      <c r="A2842" t="s">
        <v>289</v>
      </c>
      <c r="B2842" t="s">
        <v>299</v>
      </c>
      <c r="C2842" t="s">
        <v>316</v>
      </c>
      <c r="D2842" s="7" t="s">
        <v>514</v>
      </c>
      <c r="E2842" s="10">
        <f>VLOOKUP(A2842,home!$A$2:$E$404,3,FALSE)</f>
        <v>1.6667000000000001</v>
      </c>
      <c r="F2842" s="10">
        <f>VLOOKUP(B2842,home!$B$2:$E$404,3,FALSE)</f>
        <v>0.6</v>
      </c>
      <c r="G2842" s="10">
        <f>VLOOKUP(C2842,away!$B$2:$E$404,4,FALSE)</f>
        <v>1.8</v>
      </c>
      <c r="H2842" s="10">
        <f>VLOOKUP(A2842,away!$A$2:$E$404,3,FALSE)</f>
        <v>0.93330000000000002</v>
      </c>
      <c r="I2842" s="10">
        <f>VLOOKUP(C2842,away!$B$2:$E$404,3,FALSE)</f>
        <v>0.71430000000000005</v>
      </c>
      <c r="J2842" s="10">
        <f>VLOOKUP(B2842,home!$B$2:$E$404,4,FALSE)</f>
        <v>0.71430000000000005</v>
      </c>
      <c r="K2842" s="12">
        <f t="shared" si="4030"/>
        <v>1.800036</v>
      </c>
      <c r="L2842" s="12">
        <f t="shared" si="4031"/>
        <v>0.47619251651700012</v>
      </c>
      <c r="M2842" s="13">
        <f t="shared" si="4032"/>
        <v>0.10267069827688279</v>
      </c>
      <c r="N2842" s="13">
        <f t="shared" si="4033"/>
        <v>0.18481095304352696</v>
      </c>
      <c r="O2842" s="13">
        <f t="shared" si="4034"/>
        <v>4.8891018185026447E-2</v>
      </c>
      <c r="P2842" s="13">
        <f t="shared" si="4035"/>
        <v>8.8005592809702243E-2</v>
      </c>
      <c r="Q2842" s="13">
        <f t="shared" si="4036"/>
        <v>0.16633318433632907</v>
      </c>
      <c r="R2842" s="13">
        <f t="shared" si="4037"/>
        <v>1.1640768492303076E-2</v>
      </c>
      <c r="S2842" s="13">
        <f t="shared" si="4038"/>
        <v>1.8858799286872504E-2</v>
      </c>
      <c r="T2842" s="13">
        <f t="shared" si="4039"/>
        <v>7.920661762940262E-2</v>
      </c>
      <c r="U2842" s="13">
        <f t="shared" si="4040"/>
        <v>2.0953802353811255E-2</v>
      </c>
      <c r="V2842" s="13">
        <f t="shared" si="4041"/>
        <v>1.7961197398573294E-3</v>
      </c>
      <c r="W2842" s="13">
        <f t="shared" si="4042"/>
        <v>9.9801906600009496E-2</v>
      </c>
      <c r="X2842" s="13">
        <f t="shared" si="4043"/>
        <v>4.7524921057053131E-2</v>
      </c>
      <c r="Y2842" s="13">
        <f t="shared" si="4044"/>
        <v>1.1315505877714946E-2</v>
      </c>
      <c r="Z2842" s="13">
        <f t="shared" si="4045"/>
        <v>1.8477489475138696E-3</v>
      </c>
      <c r="AA2842" s="13">
        <f t="shared" si="4046"/>
        <v>3.3260146244870753E-3</v>
      </c>
      <c r="AB2842" s="13">
        <f t="shared" si="4047"/>
        <v>2.9934730303016093E-3</v>
      </c>
      <c r="AC2842" s="13">
        <f t="shared" si="4048"/>
        <v>9.6223037047211155E-5</v>
      </c>
      <c r="AD2842" s="13">
        <f t="shared" si="4049"/>
        <v>4.4911756187163691E-2</v>
      </c>
      <c r="AE2842" s="13">
        <f t="shared" si="4050"/>
        <v>2.1386642199963432E-2</v>
      </c>
      <c r="AF2842" s="13">
        <f t="shared" si="4051"/>
        <v>5.0920794845246272E-3</v>
      </c>
      <c r="AG2842" s="13">
        <f t="shared" si="4052"/>
        <v>8.0827004801345729E-4</v>
      </c>
      <c r="AH2842" s="13">
        <f t="shared" si="4053"/>
        <v>2.1997105530206692E-4</v>
      </c>
      <c r="AI2842" s="13">
        <f t="shared" si="4054"/>
        <v>3.9595581850171126E-4</v>
      </c>
      <c r="AJ2842" s="13">
        <f t="shared" si="4055"/>
        <v>3.5636736385627325E-4</v>
      </c>
      <c r="AK2842" s="13">
        <f t="shared" si="4056"/>
        <v>2.1382469472213026E-4</v>
      </c>
      <c r="AL2842" s="13">
        <f t="shared" si="4057"/>
        <v>3.2991556732000706E-6</v>
      </c>
      <c r="AM2842" s="13">
        <f t="shared" si="4058"/>
        <v>1.616855559202348E-2</v>
      </c>
      <c r="AN2842" s="13">
        <f t="shared" si="4059"/>
        <v>7.6993451758106757E-3</v>
      </c>
      <c r="AO2842" s="13">
        <f t="shared" si="4060"/>
        <v>1.8331852774011545E-3</v>
      </c>
      <c r="AP2842" s="13">
        <f t="shared" si="4061"/>
        <v>2.9098303682919033E-4</v>
      </c>
      <c r="AQ2842" s="13">
        <f t="shared" si="4062"/>
        <v>3.4640986142862763E-5</v>
      </c>
      <c r="AR2842" s="13">
        <f t="shared" si="4063"/>
        <v>2.0949714077038299E-5</v>
      </c>
      <c r="AS2842" s="13">
        <f t="shared" si="4064"/>
        <v>3.7710239528375707E-5</v>
      </c>
      <c r="AT2842" s="13">
        <f t="shared" si="4065"/>
        <v>3.3939894359849649E-5</v>
      </c>
      <c r="AU2842" s="13">
        <f t="shared" si="4066"/>
        <v>2.0364343894642113E-5</v>
      </c>
      <c r="AV2842" s="13">
        <f t="shared" si="4067"/>
        <v>9.1641380316840058E-6</v>
      </c>
      <c r="AW2842" s="13">
        <f t="shared" si="4068"/>
        <v>7.8553233153366221E-8</v>
      </c>
      <c r="AX2842" s="13">
        <f t="shared" si="4069"/>
        <v>4.8506636889405876E-3</v>
      </c>
      <c r="AY2842" s="13">
        <f t="shared" si="4070"/>
        <v>2.3098497488142538E-3</v>
      </c>
      <c r="AZ2842" s="13">
        <f t="shared" si="4071"/>
        <v>5.4996658233200991E-4</v>
      </c>
      <c r="BA2842" s="13">
        <f t="shared" si="4072"/>
        <v>8.7296656946977936E-5</v>
      </c>
      <c r="BB2842" s="13">
        <f t="shared" si="4073"/>
        <v>1.0392503688775669E-5</v>
      </c>
      <c r="BC2842" s="13">
        <f t="shared" si="4074"/>
        <v>9.8976649689405878E-7</v>
      </c>
      <c r="BD2842" s="13">
        <f t="shared" si="4075"/>
        <v>1.6626828444427477E-6</v>
      </c>
      <c r="BE2842" s="13">
        <f t="shared" si="4076"/>
        <v>2.9928889765793455E-6</v>
      </c>
      <c r="BF2842" s="13">
        <f t="shared" si="4077"/>
        <v>2.69365395092299E-6</v>
      </c>
      <c r="BG2842" s="13">
        <f t="shared" si="4078"/>
        <v>1.6162246944012055E-6</v>
      </c>
      <c r="BH2842" s="13">
        <f t="shared" si="4079"/>
        <v>7.2731565850279235E-7</v>
      </c>
      <c r="BI2842" s="13">
        <f t="shared" si="4080"/>
        <v>2.6183887373374648E-7</v>
      </c>
      <c r="BJ2842" s="14">
        <f t="shared" si="4081"/>
        <v>0.69502770547912807</v>
      </c>
      <c r="BK2842" s="14">
        <f t="shared" si="4082"/>
        <v>0.21374058205484953</v>
      </c>
      <c r="BL2842" s="14">
        <f t="shared" si="4083"/>
        <v>8.9123278553201832E-2</v>
      </c>
      <c r="BM2842" s="14">
        <f t="shared" si="4084"/>
        <v>0.3950773286953419</v>
      </c>
      <c r="BN2842" s="14">
        <f t="shared" si="4085"/>
        <v>0.60235221514377058</v>
      </c>
    </row>
    <row r="2843" spans="1:66" x14ac:dyDescent="0.25">
      <c r="A2843" t="s">
        <v>337</v>
      </c>
      <c r="B2843" t="s">
        <v>94</v>
      </c>
      <c r="C2843" t="s">
        <v>92</v>
      </c>
      <c r="D2843" t="s">
        <v>515</v>
      </c>
      <c r="E2843" s="10">
        <f>VLOOKUP(A2843,home!$A$2:$E$404,3,FALSE)</f>
        <v>1.2959000000000001</v>
      </c>
      <c r="F2843" s="10">
        <f>VLOOKUP(B2843,home!$B$2:$E$404,3,FALSE)</f>
        <v>0.57869999999999999</v>
      </c>
      <c r="G2843" s="10">
        <f>VLOOKUP(C2843,away!$B$2:$E$404,4,FALSE)</f>
        <v>0.38579999999999998</v>
      </c>
      <c r="H2843" s="10">
        <f>VLOOKUP(A2843,away!$A$2:$E$404,3,FALSE)</f>
        <v>1</v>
      </c>
      <c r="I2843" s="10">
        <f>VLOOKUP(C2843,away!$B$2:$E$404,3,FALSE)</f>
        <v>0.5</v>
      </c>
      <c r="J2843" s="10">
        <f>VLOOKUP(B2843,home!$B$2:$E$404,4,FALSE)</f>
        <v>1</v>
      </c>
      <c r="K2843" s="12">
        <f t="shared" si="4030"/>
        <v>0.28932582191400003</v>
      </c>
      <c r="L2843" s="12">
        <f t="shared" si="4031"/>
        <v>0.5</v>
      </c>
      <c r="M2843" s="13">
        <f t="shared" si="4032"/>
        <v>0.45415087066084375</v>
      </c>
      <c r="N2843" s="13">
        <f t="shared" si="4033"/>
        <v>0.13139757392690735</v>
      </c>
      <c r="O2843" s="13">
        <f t="shared" si="4034"/>
        <v>0.22707543533042188</v>
      </c>
      <c r="P2843" s="13">
        <f t="shared" si="4035"/>
        <v>6.5698786963453673E-2</v>
      </c>
      <c r="Q2843" s="13">
        <f t="shared" si="4036"/>
        <v>1.9008355536954021E-2</v>
      </c>
      <c r="R2843" s="13">
        <f t="shared" si="4037"/>
        <v>5.6768858832605469E-2</v>
      </c>
      <c r="S2843" s="13">
        <f t="shared" si="4038"/>
        <v>2.3760444421192526E-3</v>
      </c>
      <c r="T2843" s="13">
        <f t="shared" si="4039"/>
        <v>9.5041777684770103E-3</v>
      </c>
      <c r="U2843" s="13">
        <f t="shared" si="4040"/>
        <v>1.6424696740863418E-2</v>
      </c>
      <c r="V2843" s="13">
        <f t="shared" si="4041"/>
        <v>3.8191722840019151E-5</v>
      </c>
      <c r="W2843" s="13">
        <f t="shared" si="4042"/>
        <v>1.833202696320919E-3</v>
      </c>
      <c r="X2843" s="13">
        <f t="shared" si="4043"/>
        <v>9.1660134816045952E-4</v>
      </c>
      <c r="Y2843" s="13">
        <f t="shared" si="4044"/>
        <v>2.2915033704011488E-4</v>
      </c>
      <c r="Z2843" s="13">
        <f t="shared" si="4045"/>
        <v>9.4614764721009138E-3</v>
      </c>
      <c r="AA2843" s="13">
        <f t="shared" si="4046"/>
        <v>2.7374494568105701E-3</v>
      </c>
      <c r="AB2843" s="13">
        <f t="shared" si="4047"/>
        <v>3.9600740701987552E-4</v>
      </c>
      <c r="AC2843" s="13">
        <f t="shared" si="4048"/>
        <v>3.4530786253125693E-7</v>
      </c>
      <c r="AD2843" s="13">
        <f t="shared" si="4049"/>
        <v>1.3259821921200268E-4</v>
      </c>
      <c r="AE2843" s="13">
        <f t="shared" si="4050"/>
        <v>6.6299109606001341E-5</v>
      </c>
      <c r="AF2843" s="13">
        <f t="shared" si="4051"/>
        <v>1.6574777401500335E-5</v>
      </c>
      <c r="AG2843" s="13">
        <f t="shared" si="4052"/>
        <v>2.7624629002500563E-6</v>
      </c>
      <c r="AH2843" s="13">
        <f t="shared" si="4053"/>
        <v>1.1826845590126138E-3</v>
      </c>
      <c r="AI2843" s="13">
        <f t="shared" si="4054"/>
        <v>3.4218118210132116E-4</v>
      </c>
      <c r="AJ2843" s="13">
        <f t="shared" si="4055"/>
        <v>4.9500925877484426E-5</v>
      </c>
      <c r="AK2843" s="13">
        <f t="shared" si="4056"/>
        <v>4.773965355002393E-6</v>
      </c>
      <c r="AL2843" s="13">
        <f t="shared" si="4057"/>
        <v>1.9981296228044512E-9</v>
      </c>
      <c r="AM2843" s="13">
        <f t="shared" si="4058"/>
        <v>7.6728177515690903E-6</v>
      </c>
      <c r="AN2843" s="13">
        <f t="shared" si="4059"/>
        <v>3.8364088757845451E-6</v>
      </c>
      <c r="AO2843" s="13">
        <f t="shared" si="4060"/>
        <v>9.5910221894613628E-7</v>
      </c>
      <c r="AP2843" s="13">
        <f t="shared" si="4061"/>
        <v>1.5985036982435608E-7</v>
      </c>
      <c r="AQ2843" s="13">
        <f t="shared" si="4062"/>
        <v>1.9981296228044507E-8</v>
      </c>
      <c r="AR2843" s="13">
        <f t="shared" si="4063"/>
        <v>1.1826845590126142E-4</v>
      </c>
      <c r="AS2843" s="13">
        <f t="shared" si="4064"/>
        <v>3.4218118210132123E-5</v>
      </c>
      <c r="AT2843" s="13">
        <f t="shared" si="4065"/>
        <v>4.950092587748444E-6</v>
      </c>
      <c r="AU2843" s="13">
        <f t="shared" si="4066"/>
        <v>4.7739653550023945E-7</v>
      </c>
      <c r="AV2843" s="13">
        <f t="shared" si="4067"/>
        <v>3.4530786253125703E-8</v>
      </c>
      <c r="AW2843" s="13">
        <f t="shared" si="4068"/>
        <v>8.0293124362306716E-12</v>
      </c>
      <c r="AX2843" s="13">
        <f t="shared" si="4069"/>
        <v>3.6999071706150926E-7</v>
      </c>
      <c r="AY2843" s="13">
        <f t="shared" si="4070"/>
        <v>1.8499535853075463E-7</v>
      </c>
      <c r="AZ2843" s="13">
        <f t="shared" si="4071"/>
        <v>4.6248839632688657E-8</v>
      </c>
      <c r="BA2843" s="13">
        <f t="shared" si="4072"/>
        <v>7.708139938781445E-9</v>
      </c>
      <c r="BB2843" s="13">
        <f t="shared" si="4073"/>
        <v>9.6351749234768042E-10</v>
      </c>
      <c r="BC2843" s="13">
        <f t="shared" si="4074"/>
        <v>9.6351749234768066E-11</v>
      </c>
      <c r="BD2843" s="13">
        <f t="shared" si="4075"/>
        <v>9.8557046584384498E-6</v>
      </c>
      <c r="BE2843" s="13">
        <f t="shared" si="4076"/>
        <v>2.8515098508443437E-6</v>
      </c>
      <c r="BF2843" s="13">
        <f t="shared" si="4077"/>
        <v>4.1250771564570365E-7</v>
      </c>
      <c r="BG2843" s="13">
        <f t="shared" si="4078"/>
        <v>3.9783044625019948E-8</v>
      </c>
      <c r="BH2843" s="13">
        <f t="shared" si="4079"/>
        <v>2.8775655210938086E-9</v>
      </c>
      <c r="BI2843" s="13">
        <f t="shared" si="4080"/>
        <v>1.6651080190037092E-10</v>
      </c>
      <c r="BJ2843" s="14">
        <f t="shared" si="4081"/>
        <v>0.16312055434641637</v>
      </c>
      <c r="BK2843" s="14">
        <f t="shared" si="4082"/>
        <v>0.52226442609060741</v>
      </c>
      <c r="BL2843" s="14">
        <f t="shared" si="4083"/>
        <v>0.30515269954343449</v>
      </c>
      <c r="BM2843" s="14">
        <f t="shared" si="4084"/>
        <v>4.5899090214043724E-2</v>
      </c>
      <c r="BN2843" s="14">
        <f t="shared" si="4085"/>
        <v>0.95409988125118617</v>
      </c>
    </row>
    <row r="2844" spans="1:66" x14ac:dyDescent="0.25">
      <c r="A2844" t="s">
        <v>337</v>
      </c>
      <c r="B2844" t="s">
        <v>85</v>
      </c>
      <c r="C2844" t="s">
        <v>78</v>
      </c>
      <c r="D2844" t="s">
        <v>515</v>
      </c>
      <c r="E2844" s="10">
        <f>VLOOKUP(A2844,home!$A$2:$E$404,3,FALSE)</f>
        <v>1.2959000000000001</v>
      </c>
      <c r="F2844" s="10">
        <f>VLOOKUP(B2844,home!$B$2:$E$404,3,FALSE)</f>
        <v>0.57869999999999999</v>
      </c>
      <c r="G2844" s="10">
        <f>VLOOKUP(C2844,away!$B$2:$E$404,4,FALSE)</f>
        <v>0.57869999999999999</v>
      </c>
      <c r="H2844" s="10">
        <f>VLOOKUP(A2844,away!$A$2:$E$404,3,FALSE)</f>
        <v>1</v>
      </c>
      <c r="I2844" s="10">
        <f>VLOOKUP(C2844,away!$B$2:$E$404,3,FALSE)</f>
        <v>1</v>
      </c>
      <c r="J2844" s="10">
        <f>VLOOKUP(B2844,home!$B$2:$E$404,4,FALSE)</f>
        <v>0.5</v>
      </c>
      <c r="K2844" s="12">
        <f t="shared" si="4030"/>
        <v>0.43398873287100004</v>
      </c>
      <c r="L2844" s="12">
        <f t="shared" si="4031"/>
        <v>0.5</v>
      </c>
      <c r="M2844" s="13">
        <f t="shared" si="4032"/>
        <v>0.39298307552149259</v>
      </c>
      <c r="N2844" s="13">
        <f t="shared" si="4033"/>
        <v>0.17055022698532107</v>
      </c>
      <c r="O2844" s="13">
        <f t="shared" si="4034"/>
        <v>0.19649153776074629</v>
      </c>
      <c r="P2844" s="13">
        <f t="shared" si="4035"/>
        <v>8.5275113492660537E-2</v>
      </c>
      <c r="Q2844" s="13">
        <f t="shared" si="4036"/>
        <v>3.700843845011046E-2</v>
      </c>
      <c r="R2844" s="13">
        <f t="shared" si="4037"/>
        <v>4.9122884440186573E-2</v>
      </c>
      <c r="S2844" s="13">
        <f t="shared" si="4038"/>
        <v>4.6260548062638076E-3</v>
      </c>
      <c r="T2844" s="13">
        <f t="shared" si="4039"/>
        <v>1.850421922505523E-2</v>
      </c>
      <c r="U2844" s="13">
        <f t="shared" si="4040"/>
        <v>2.1318778373165134E-2</v>
      </c>
      <c r="V2844" s="13">
        <f t="shared" si="4041"/>
        <v>1.1153642575345725E-4</v>
      </c>
      <c r="W2844" s="13">
        <f t="shared" si="4042"/>
        <v>5.3537484361659473E-3</v>
      </c>
      <c r="X2844" s="13">
        <f t="shared" si="4043"/>
        <v>2.6768742180829736E-3</v>
      </c>
      <c r="Y2844" s="13">
        <f t="shared" si="4044"/>
        <v>6.6921855452074341E-4</v>
      </c>
      <c r="Z2844" s="13">
        <f t="shared" si="4045"/>
        <v>8.1871474066977628E-3</v>
      </c>
      <c r="AA2844" s="13">
        <f t="shared" si="4046"/>
        <v>3.5531297288608561E-3</v>
      </c>
      <c r="AB2844" s="13">
        <f t="shared" si="4047"/>
        <v>7.710091343773014E-4</v>
      </c>
      <c r="AC2844" s="13">
        <f t="shared" si="4048"/>
        <v>1.5126735025532268E-6</v>
      </c>
      <c r="AD2844" s="13">
        <f t="shared" si="4049"/>
        <v>5.8086662498043912E-4</v>
      </c>
      <c r="AE2844" s="13">
        <f t="shared" si="4050"/>
        <v>2.9043331249021956E-4</v>
      </c>
      <c r="AF2844" s="13">
        <f t="shared" si="4051"/>
        <v>7.260832812255489E-5</v>
      </c>
      <c r="AG2844" s="13">
        <f t="shared" si="4052"/>
        <v>1.2101388020425818E-5</v>
      </c>
      <c r="AH2844" s="13">
        <f t="shared" si="4053"/>
        <v>1.0233934258372201E-3</v>
      </c>
      <c r="AI2844" s="13">
        <f t="shared" si="4054"/>
        <v>4.4414121610760691E-4</v>
      </c>
      <c r="AJ2844" s="13">
        <f t="shared" si="4055"/>
        <v>9.6376141797162648E-5</v>
      </c>
      <c r="AK2844" s="13">
        <f t="shared" si="4056"/>
        <v>1.3942053219182153E-5</v>
      </c>
      <c r="AL2844" s="13">
        <f t="shared" si="4057"/>
        <v>1.3129665132412253E-8</v>
      </c>
      <c r="AM2844" s="13">
        <f t="shared" si="4058"/>
        <v>5.0417914108463039E-5</v>
      </c>
      <c r="AN2844" s="13">
        <f t="shared" si="4059"/>
        <v>2.5208957054231519E-5</v>
      </c>
      <c r="AO2844" s="13">
        <f t="shared" si="4060"/>
        <v>6.3022392635578798E-6</v>
      </c>
      <c r="AP2844" s="13">
        <f t="shared" si="4061"/>
        <v>1.0503732105929802E-6</v>
      </c>
      <c r="AQ2844" s="13">
        <f t="shared" si="4062"/>
        <v>1.312966513241225E-7</v>
      </c>
      <c r="AR2844" s="13">
        <f t="shared" si="4063"/>
        <v>1.0233934258372203E-4</v>
      </c>
      <c r="AS2844" s="13">
        <f t="shared" si="4064"/>
        <v>4.4414121610760699E-5</v>
      </c>
      <c r="AT2844" s="13">
        <f t="shared" si="4065"/>
        <v>9.6376141797162669E-6</v>
      </c>
      <c r="AU2844" s="13">
        <f t="shared" si="4066"/>
        <v>1.3942053219182158E-6</v>
      </c>
      <c r="AV2844" s="13">
        <f t="shared" si="4067"/>
        <v>1.5126735025532273E-7</v>
      </c>
      <c r="AW2844" s="13">
        <f t="shared" si="4068"/>
        <v>7.9140649081057591E-11</v>
      </c>
      <c r="AX2844" s="13">
        <f t="shared" si="4069"/>
        <v>3.646801109655133E-6</v>
      </c>
      <c r="AY2844" s="13">
        <f t="shared" si="4070"/>
        <v>1.8234005548275665E-6</v>
      </c>
      <c r="AZ2844" s="13">
        <f t="shared" si="4071"/>
        <v>4.5585013870689163E-7</v>
      </c>
      <c r="BA2844" s="13">
        <f t="shared" si="4072"/>
        <v>7.5975023117815289E-8</v>
      </c>
      <c r="BB2844" s="13">
        <f t="shared" si="4073"/>
        <v>9.4968778897269079E-9</v>
      </c>
      <c r="BC2844" s="13">
        <f t="shared" si="4074"/>
        <v>9.4968778897269103E-10</v>
      </c>
      <c r="BD2844" s="13">
        <f t="shared" si="4075"/>
        <v>8.5282785486435018E-6</v>
      </c>
      <c r="BE2844" s="13">
        <f t="shared" si="4076"/>
        <v>3.7011768008967249E-6</v>
      </c>
      <c r="BF2844" s="13">
        <f t="shared" si="4077"/>
        <v>8.0313451497635554E-7</v>
      </c>
      <c r="BG2844" s="13">
        <f t="shared" si="4078"/>
        <v>1.1618377682651797E-7</v>
      </c>
      <c r="BH2844" s="13">
        <f t="shared" si="4079"/>
        <v>1.2605612521276893E-8</v>
      </c>
      <c r="BI2844" s="13">
        <f t="shared" si="4080"/>
        <v>1.0941387610343544E-9</v>
      </c>
      <c r="BJ2844" s="14">
        <f t="shared" si="4081"/>
        <v>0.23580785877655025</v>
      </c>
      <c r="BK2844" s="14">
        <f t="shared" si="4082"/>
        <v>0.48299912944989293</v>
      </c>
      <c r="BL2844" s="14">
        <f t="shared" si="4083"/>
        <v>0.27300629129873633</v>
      </c>
      <c r="BM2844" s="14">
        <f t="shared" si="4084"/>
        <v>6.8567326959945538E-2</v>
      </c>
      <c r="BN2844" s="14">
        <f t="shared" si="4085"/>
        <v>0.93143127665051761</v>
      </c>
    </row>
    <row r="2845" spans="1:66" x14ac:dyDescent="0.25">
      <c r="A2845" t="s">
        <v>337</v>
      </c>
      <c r="B2845" t="s">
        <v>95</v>
      </c>
      <c r="C2845" t="s">
        <v>75</v>
      </c>
      <c r="D2845" t="s">
        <v>515</v>
      </c>
      <c r="E2845" s="10">
        <f>VLOOKUP(A2845,home!$A$2:$E$404,3,FALSE)</f>
        <v>1.2959000000000001</v>
      </c>
      <c r="F2845" s="10">
        <f>VLOOKUP(B2845,home!$B$2:$E$404,3,FALSE)</f>
        <v>0.96460000000000001</v>
      </c>
      <c r="G2845" s="10">
        <f>VLOOKUP(C2845,away!$B$2:$E$404,4,FALSE)</f>
        <v>0.77170000000000005</v>
      </c>
      <c r="H2845" s="10">
        <f>VLOOKUP(A2845,away!$A$2:$E$404,3,FALSE)</f>
        <v>1</v>
      </c>
      <c r="I2845" s="10">
        <f>VLOOKUP(C2845,away!$B$2:$E$404,3,FALSE)</f>
        <v>1.25</v>
      </c>
      <c r="J2845" s="10">
        <f>VLOOKUP(B2845,home!$B$2:$E$404,4,FALSE)</f>
        <v>0.25</v>
      </c>
      <c r="K2845" s="12">
        <f t="shared" si="4030"/>
        <v>0.96464440053800005</v>
      </c>
      <c r="L2845" s="12">
        <f t="shared" si="4031"/>
        <v>0.3125</v>
      </c>
      <c r="M2845" s="13">
        <f t="shared" si="4032"/>
        <v>0.27883239831900447</v>
      </c>
      <c r="N2845" s="13">
        <f t="shared" si="4033"/>
        <v>0.26897411172700891</v>
      </c>
      <c r="O2845" s="13">
        <f t="shared" si="4034"/>
        <v>8.7135124474688908E-2</v>
      </c>
      <c r="P2845" s="13">
        <f t="shared" si="4035"/>
        <v>8.4054409914690292E-2</v>
      </c>
      <c r="Q2845" s="13">
        <f t="shared" si="4036"/>
        <v>0.12973218538357079</v>
      </c>
      <c r="R2845" s="13">
        <f t="shared" si="4037"/>
        <v>1.361486319917014E-2</v>
      </c>
      <c r="S2845" s="13">
        <f t="shared" si="4038"/>
        <v>6.3345793644321666E-3</v>
      </c>
      <c r="T2845" s="13">
        <f t="shared" si="4039"/>
        <v>4.0541307932365871E-2</v>
      </c>
      <c r="U2845" s="13">
        <f t="shared" si="4040"/>
        <v>1.3133501549170357E-2</v>
      </c>
      <c r="V2845" s="13">
        <f t="shared" si="4041"/>
        <v>2.1217418450218941E-4</v>
      </c>
      <c r="W2845" s="13">
        <f t="shared" si="4042"/>
        <v>4.1715142066606439E-2</v>
      </c>
      <c r="X2845" s="13">
        <f t="shared" si="4043"/>
        <v>1.3035981895814513E-2</v>
      </c>
      <c r="Y2845" s="13">
        <f t="shared" si="4044"/>
        <v>2.0368721712210173E-3</v>
      </c>
      <c r="Z2845" s="13">
        <f t="shared" si="4045"/>
        <v>1.4182149165802235E-3</v>
      </c>
      <c r="AA2845" s="13">
        <f t="shared" si="4046"/>
        <v>1.3680730780385793E-3</v>
      </c>
      <c r="AB2845" s="13">
        <f t="shared" si="4047"/>
        <v>6.5985201712835087E-4</v>
      </c>
      <c r="AC2845" s="13">
        <f t="shared" si="4048"/>
        <v>3.9975124808350277E-6</v>
      </c>
      <c r="AD2845" s="13">
        <f t="shared" si="4049"/>
        <v>1.0060069553049769E-2</v>
      </c>
      <c r="AE2845" s="13">
        <f t="shared" si="4050"/>
        <v>3.1437717353280533E-3</v>
      </c>
      <c r="AF2845" s="13">
        <f t="shared" si="4051"/>
        <v>4.9121433364500823E-4</v>
      </c>
      <c r="AG2845" s="13">
        <f t="shared" si="4052"/>
        <v>5.1168159754688375E-5</v>
      </c>
      <c r="AH2845" s="13">
        <f t="shared" si="4053"/>
        <v>1.107980403578299E-4</v>
      </c>
      <c r="AI2845" s="13">
        <f t="shared" si="4054"/>
        <v>1.0688070922176395E-4</v>
      </c>
      <c r="AJ2845" s="13">
        <f t="shared" si="4055"/>
        <v>5.1550938838152388E-5</v>
      </c>
      <c r="AK2845" s="13">
        <f t="shared" si="4056"/>
        <v>1.657610816423354E-5</v>
      </c>
      <c r="AL2845" s="13">
        <f t="shared" si="4057"/>
        <v>4.8202225383978497E-8</v>
      </c>
      <c r="AM2845" s="13">
        <f t="shared" si="4058"/>
        <v>1.9408779526744566E-3</v>
      </c>
      <c r="AN2845" s="13">
        <f t="shared" si="4059"/>
        <v>6.0652436021076778E-4</v>
      </c>
      <c r="AO2845" s="13">
        <f t="shared" si="4060"/>
        <v>9.4769431282932449E-5</v>
      </c>
      <c r="AP2845" s="13">
        <f t="shared" si="4061"/>
        <v>9.8718157586387999E-6</v>
      </c>
      <c r="AQ2845" s="13">
        <f t="shared" si="4062"/>
        <v>7.7123560614365585E-7</v>
      </c>
      <c r="AR2845" s="13">
        <f t="shared" si="4063"/>
        <v>6.9248775223643698E-6</v>
      </c>
      <c r="AS2845" s="13">
        <f t="shared" si="4064"/>
        <v>6.6800443263602487E-6</v>
      </c>
      <c r="AT2845" s="13">
        <f t="shared" si="4065"/>
        <v>3.2219336773845251E-6</v>
      </c>
      <c r="AU2845" s="13">
        <f t="shared" si="4066"/>
        <v>1.0360067602645964E-6</v>
      </c>
      <c r="AV2845" s="13">
        <f t="shared" si="4067"/>
        <v>2.4984453005218929E-7</v>
      </c>
      <c r="AW2845" s="13">
        <f t="shared" si="4068"/>
        <v>4.0362853133789495E-10</v>
      </c>
      <c r="AX2845" s="13">
        <f t="shared" si="4069"/>
        <v>3.1204284152917854E-4</v>
      </c>
      <c r="AY2845" s="13">
        <f t="shared" si="4070"/>
        <v>9.7513387977868297E-5</v>
      </c>
      <c r="AZ2845" s="13">
        <f t="shared" si="4071"/>
        <v>1.5236466871541919E-5</v>
      </c>
      <c r="BA2845" s="13">
        <f t="shared" si="4072"/>
        <v>1.5871319657856172E-6</v>
      </c>
      <c r="BB2845" s="13">
        <f t="shared" si="4073"/>
        <v>1.2399468482700129E-7</v>
      </c>
      <c r="BC2845" s="13">
        <f t="shared" si="4074"/>
        <v>7.7496678016875807E-9</v>
      </c>
      <c r="BD2845" s="13">
        <f t="shared" si="4075"/>
        <v>3.6067070428981102E-7</v>
      </c>
      <c r="BE2845" s="13">
        <f t="shared" si="4076"/>
        <v>3.4791897533126304E-7</v>
      </c>
      <c r="BF2845" s="13">
        <f t="shared" si="4077"/>
        <v>1.678090456971107E-7</v>
      </c>
      <c r="BG2845" s="13">
        <f t="shared" si="4078"/>
        <v>5.395868543044774E-8</v>
      </c>
      <c r="BH2845" s="13">
        <f t="shared" si="4079"/>
        <v>1.3012735940218194E-8</v>
      </c>
      <c r="BI2845" s="13">
        <f t="shared" si="4080"/>
        <v>2.5105325720822143E-9</v>
      </c>
      <c r="BJ2845" s="14">
        <f t="shared" si="4081"/>
        <v>0.51286115132659504</v>
      </c>
      <c r="BK2845" s="14">
        <f t="shared" si="4082"/>
        <v>0.36953512088531321</v>
      </c>
      <c r="BL2845" s="14">
        <f t="shared" si="4083"/>
        <v>0.11621627870227402</v>
      </c>
      <c r="BM2845" s="14">
        <f t="shared" si="4084"/>
        <v>0.13759015982827963</v>
      </c>
      <c r="BN2845" s="14">
        <f t="shared" si="4085"/>
        <v>0.86234309301813361</v>
      </c>
    </row>
    <row r="2846" spans="1:66" x14ac:dyDescent="0.25">
      <c r="A2846" t="s">
        <v>337</v>
      </c>
      <c r="B2846" t="s">
        <v>90</v>
      </c>
      <c r="C2846" t="s">
        <v>81</v>
      </c>
      <c r="D2846" t="s">
        <v>515</v>
      </c>
      <c r="E2846" s="10">
        <f>VLOOKUP(A2846,home!$A$2:$E$404,3,FALSE)</f>
        <v>1.2959000000000001</v>
      </c>
      <c r="F2846" s="10">
        <f>VLOOKUP(B2846,home!$B$2:$E$404,3,FALSE)</f>
        <v>1.9292</v>
      </c>
      <c r="G2846" s="10">
        <f>VLOOKUP(C2846,away!$B$2:$E$404,4,FALSE)</f>
        <v>2.1221000000000001</v>
      </c>
      <c r="H2846" s="10">
        <f>VLOOKUP(A2846,away!$A$2:$E$404,3,FALSE)</f>
        <v>1</v>
      </c>
      <c r="I2846" s="10">
        <f>VLOOKUP(C2846,away!$B$2:$E$404,3,FALSE)</f>
        <v>0.5</v>
      </c>
      <c r="J2846" s="10">
        <f>VLOOKUP(B2846,home!$B$2:$E$404,4,FALSE)</f>
        <v>1</v>
      </c>
      <c r="K2846" s="12">
        <f t="shared" si="4030"/>
        <v>5.3053566991880006</v>
      </c>
      <c r="L2846" s="12">
        <f t="shared" si="4031"/>
        <v>0.5</v>
      </c>
      <c r="M2846" s="13">
        <f t="shared" si="4032"/>
        <v>3.0113804045446622E-3</v>
      </c>
      <c r="N2846" s="13">
        <f t="shared" si="4033"/>
        <v>1.5976447203054498E-2</v>
      </c>
      <c r="O2846" s="13">
        <f t="shared" si="4034"/>
        <v>1.5056902022723311E-3</v>
      </c>
      <c r="P2846" s="13">
        <f t="shared" si="4035"/>
        <v>7.988223601527249E-3</v>
      </c>
      <c r="Q2846" s="13">
        <f t="shared" si="4036"/>
        <v>4.2380375598974292E-2</v>
      </c>
      <c r="R2846" s="13">
        <f t="shared" si="4037"/>
        <v>3.7642255056808278E-4</v>
      </c>
      <c r="S2846" s="13">
        <f t="shared" si="4038"/>
        <v>5.2975469498717865E-3</v>
      </c>
      <c r="T2846" s="13">
        <f t="shared" si="4039"/>
        <v>2.1190187799487146E-2</v>
      </c>
      <c r="U2846" s="13">
        <f t="shared" si="4040"/>
        <v>1.9970559003818123E-3</v>
      </c>
      <c r="V2846" s="13">
        <f t="shared" si="4041"/>
        <v>1.5614097888758474E-3</v>
      </c>
      <c r="W2846" s="13">
        <f t="shared" si="4042"/>
        <v>7.4947669866040664E-2</v>
      </c>
      <c r="X2846" s="13">
        <f t="shared" si="4043"/>
        <v>3.7473834933020332E-2</v>
      </c>
      <c r="Y2846" s="13">
        <f t="shared" si="4044"/>
        <v>9.368458733255083E-3</v>
      </c>
      <c r="Z2846" s="13">
        <f t="shared" si="4045"/>
        <v>6.2737091761347143E-5</v>
      </c>
      <c r="AA2846" s="13">
        <f t="shared" si="4046"/>
        <v>3.3284265006363543E-4</v>
      </c>
      <c r="AB2846" s="13">
        <f t="shared" si="4047"/>
        <v>8.8292449164529782E-4</v>
      </c>
      <c r="AC2846" s="13">
        <f t="shared" si="4048"/>
        <v>2.5886987136219356E-4</v>
      </c>
      <c r="AD2846" s="13">
        <f t="shared" si="4049"/>
        <v>9.9406030603082327E-2</v>
      </c>
      <c r="AE2846" s="13">
        <f t="shared" si="4050"/>
        <v>4.9703015301541163E-2</v>
      </c>
      <c r="AF2846" s="13">
        <f t="shared" si="4051"/>
        <v>1.2425753825385291E-2</v>
      </c>
      <c r="AG2846" s="13">
        <f t="shared" si="4052"/>
        <v>2.0709589708975489E-3</v>
      </c>
      <c r="AH2846" s="13">
        <f t="shared" si="4053"/>
        <v>7.8421364701683912E-6</v>
      </c>
      <c r="AI2846" s="13">
        <f t="shared" si="4054"/>
        <v>4.1605331257954415E-5</v>
      </c>
      <c r="AJ2846" s="13">
        <f t="shared" si="4055"/>
        <v>1.103655614556622E-4</v>
      </c>
      <c r="AK2846" s="13">
        <f t="shared" si="4056"/>
        <v>1.9517622360948087E-4</v>
      </c>
      <c r="AL2846" s="13">
        <f t="shared" si="4057"/>
        <v>2.7467940124986994E-5</v>
      </c>
      <c r="AM2846" s="13">
        <f t="shared" si="4058"/>
        <v>0.10547689007995004</v>
      </c>
      <c r="AN2846" s="13">
        <f t="shared" si="4059"/>
        <v>5.2738445039975018E-2</v>
      </c>
      <c r="AO2846" s="13">
        <f t="shared" si="4060"/>
        <v>1.3184611259993755E-2</v>
      </c>
      <c r="AP2846" s="13">
        <f t="shared" si="4061"/>
        <v>2.1974352099989598E-3</v>
      </c>
      <c r="AQ2846" s="13">
        <f t="shared" si="4062"/>
        <v>2.7467940124986987E-4</v>
      </c>
      <c r="AR2846" s="13">
        <f t="shared" si="4063"/>
        <v>7.8421364701683933E-7</v>
      </c>
      <c r="AS2846" s="13">
        <f t="shared" si="4064"/>
        <v>4.1605331257954427E-6</v>
      </c>
      <c r="AT2846" s="13">
        <f t="shared" si="4065"/>
        <v>1.1036556145566224E-5</v>
      </c>
      <c r="AU2846" s="13">
        <f t="shared" si="4066"/>
        <v>1.9517622360948092E-5</v>
      </c>
      <c r="AV2846" s="13">
        <f t="shared" si="4067"/>
        <v>2.588698713621936E-5</v>
      </c>
      <c r="AW2846" s="13">
        <f t="shared" si="4068"/>
        <v>2.0239891688193694E-6</v>
      </c>
      <c r="AX2846" s="13">
        <f t="shared" si="4069"/>
        <v>9.3265420899196538E-2</v>
      </c>
      <c r="AY2846" s="13">
        <f t="shared" si="4070"/>
        <v>4.6632710449598269E-2</v>
      </c>
      <c r="AZ2846" s="13">
        <f t="shared" si="4071"/>
        <v>1.1658177612399567E-2</v>
      </c>
      <c r="BA2846" s="13">
        <f t="shared" si="4072"/>
        <v>1.9430296020665949E-3</v>
      </c>
      <c r="BB2846" s="13">
        <f t="shared" si="4073"/>
        <v>2.4287870025832431E-4</v>
      </c>
      <c r="BC2846" s="13">
        <f t="shared" si="4074"/>
        <v>2.4287870025832438E-5</v>
      </c>
      <c r="BD2846" s="13">
        <f t="shared" si="4075"/>
        <v>6.5351137251403265E-8</v>
      </c>
      <c r="BE2846" s="13">
        <f t="shared" si="4076"/>
        <v>3.4671109381628688E-7</v>
      </c>
      <c r="BF2846" s="13">
        <f t="shared" si="4077"/>
        <v>9.197130121305185E-7</v>
      </c>
      <c r="BG2846" s="13">
        <f t="shared" si="4078"/>
        <v>1.6264685300790076E-6</v>
      </c>
      <c r="BH2846" s="13">
        <f t="shared" si="4079"/>
        <v>2.1572489280182801E-6</v>
      </c>
      <c r="BI2846" s="13">
        <f t="shared" si="4080"/>
        <v>2.2889950104155827E-6</v>
      </c>
      <c r="BJ2846" s="14">
        <f t="shared" si="4081"/>
        <v>0.69258129895945097</v>
      </c>
      <c r="BK2846" s="14">
        <f t="shared" si="4082"/>
        <v>6.4777609005904999E-2</v>
      </c>
      <c r="BL2846" s="14">
        <f t="shared" si="4083"/>
        <v>5.5187154478516832E-3</v>
      </c>
      <c r="BM2846" s="14">
        <f t="shared" si="4084"/>
        <v>0.64507113448359865</v>
      </c>
      <c r="BN2846" s="14">
        <f t="shared" si="4085"/>
        <v>7.1238539560941117E-2</v>
      </c>
    </row>
    <row r="2847" spans="1:66" x14ac:dyDescent="0.25">
      <c r="A2847" t="s">
        <v>349</v>
      </c>
      <c r="B2847" t="s">
        <v>97</v>
      </c>
      <c r="C2847" t="s">
        <v>103</v>
      </c>
      <c r="D2847" t="s">
        <v>515</v>
      </c>
      <c r="E2847" s="10">
        <f>VLOOKUP(A2847,home!$A$2:$E$404,3,FALSE)</f>
        <v>1.6087</v>
      </c>
      <c r="F2847" s="10">
        <f>VLOOKUP(B2847,home!$B$2:$E$404,3,FALSE)</f>
        <v>0.93240000000000001</v>
      </c>
      <c r="G2847" s="10">
        <f>VLOOKUP(C2847,away!$B$2:$E$404,4,FALSE)</f>
        <v>0.93240000000000001</v>
      </c>
      <c r="H2847" s="10">
        <f>VLOOKUP(A2847,away!$A$2:$E$404,3,FALSE)</f>
        <v>1.2608999999999999</v>
      </c>
      <c r="I2847" s="10">
        <f>VLOOKUP(C2847,away!$B$2:$E$404,3,FALSE)</f>
        <v>1.1234999999999999</v>
      </c>
      <c r="J2847" s="10">
        <f>VLOOKUP(B2847,home!$B$2:$E$404,4,FALSE)</f>
        <v>1.1896</v>
      </c>
      <c r="K2847" s="12">
        <f t="shared" si="4030"/>
        <v>1.3985551329120001</v>
      </c>
      <c r="L2847" s="12">
        <f t="shared" si="4031"/>
        <v>1.6852125200399999</v>
      </c>
      <c r="M2847" s="13">
        <f t="shared" si="4032"/>
        <v>4.57864239113955E-2</v>
      </c>
      <c r="N2847" s="13">
        <f t="shared" si="4033"/>
        <v>6.4034838178966907E-2</v>
      </c>
      <c r="O2847" s="13">
        <f t="shared" si="4034"/>
        <v>7.7159854823342505E-2</v>
      </c>
      <c r="P2847" s="13">
        <f t="shared" si="4035"/>
        <v>0.10791231101793039</v>
      </c>
      <c r="Q2847" s="13">
        <f t="shared" si="4036"/>
        <v>4.4778125810191742E-2</v>
      </c>
      <c r="R2847" s="13">
        <f t="shared" si="4037"/>
        <v>6.5015376696382798E-2</v>
      </c>
      <c r="S2847" s="13">
        <f t="shared" si="4038"/>
        <v>6.3583623017631444E-2</v>
      </c>
      <c r="T2847" s="13">
        <f t="shared" si="4039"/>
        <v>7.5460658239261375E-2</v>
      </c>
      <c r="U2847" s="13">
        <f t="shared" si="4040"/>
        <v>9.0927588796933384E-2</v>
      </c>
      <c r="V2847" s="13">
        <f t="shared" si="4041"/>
        <v>1.6650873814579647E-2</v>
      </c>
      <c r="W2847" s="13">
        <f t="shared" si="4042"/>
        <v>2.0874892564674341E-2</v>
      </c>
      <c r="X2847" s="13">
        <f t="shared" si="4043"/>
        <v>3.5178630304479097E-2</v>
      </c>
      <c r="Y2847" s="13">
        <f t="shared" si="4044"/>
        <v>2.9641734113483371E-2</v>
      </c>
      <c r="Z2847" s="13">
        <f t="shared" si="4045"/>
        <v>3.6521575601287042E-2</v>
      </c>
      <c r="AA2847" s="13">
        <f t="shared" si="4046"/>
        <v>5.1077437019213655E-2</v>
      </c>
      <c r="AB2847" s="13">
        <f t="shared" si="4047"/>
        <v>3.5717305859605336E-2</v>
      </c>
      <c r="AC2847" s="13">
        <f t="shared" si="4048"/>
        <v>2.4527388801924284E-3</v>
      </c>
      <c r="AD2847" s="13">
        <f t="shared" si="4049"/>
        <v>7.298672036327958E-3</v>
      </c>
      <c r="AE2847" s="13">
        <f t="shared" si="4050"/>
        <v>1.2299813495285713E-2</v>
      </c>
      <c r="AF2847" s="13">
        <f t="shared" si="4051"/>
        <v>1.0363899848206222E-2</v>
      </c>
      <c r="AG2847" s="13">
        <f t="shared" si="4052"/>
        <v>5.8217912602125926E-3</v>
      </c>
      <c r="AH2847" s="13">
        <f t="shared" si="4053"/>
        <v>1.5386654113719084E-2</v>
      </c>
      <c r="AI2847" s="13">
        <f t="shared" si="4054"/>
        <v>2.1519084089083367E-2</v>
      </c>
      <c r="AJ2847" s="13">
        <f t="shared" si="4055"/>
        <v>1.5047812754176248E-2</v>
      </c>
      <c r="AK2847" s="13">
        <f t="shared" si="4056"/>
        <v>7.0150652554839561E-3</v>
      </c>
      <c r="AL2847" s="13">
        <f t="shared" si="4057"/>
        <v>2.3123074332889395E-4</v>
      </c>
      <c r="AM2847" s="13">
        <f t="shared" si="4058"/>
        <v>2.0415190479695488E-3</v>
      </c>
      <c r="AN2847" s="13">
        <f t="shared" si="4059"/>
        <v>3.4403934595384242E-3</v>
      </c>
      <c r="AO2847" s="13">
        <f t="shared" si="4060"/>
        <v>2.8988970659389415E-3</v>
      </c>
      <c r="AP2847" s="13">
        <f t="shared" si="4061"/>
        <v>1.6284192099425083E-3</v>
      </c>
      <c r="AQ2847" s="13">
        <f t="shared" si="4062"/>
        <v>6.8605811011719024E-4</v>
      </c>
      <c r="AR2847" s="13">
        <f t="shared" si="4063"/>
        <v>5.185956430792873E-3</v>
      </c>
      <c r="AS2847" s="13">
        <f t="shared" si="4064"/>
        <v>7.2528459853433676E-3</v>
      </c>
      <c r="AT2847" s="13">
        <f t="shared" si="4065"/>
        <v>5.0717524905110802E-3</v>
      </c>
      <c r="AU2847" s="13">
        <f t="shared" si="4066"/>
        <v>2.364375159487832E-3</v>
      </c>
      <c r="AV2847" s="13">
        <f t="shared" si="4067"/>
        <v>8.2667725385783379E-4</v>
      </c>
      <c r="AW2847" s="13">
        <f t="shared" si="4068"/>
        <v>1.5138308209305806E-5</v>
      </c>
      <c r="AX2847" s="13">
        <f t="shared" si="4069"/>
        <v>4.7586282391257225E-4</v>
      </c>
      <c r="AY2847" s="13">
        <f t="shared" si="4070"/>
        <v>8.0192998867905643E-4</v>
      </c>
      <c r="AZ2847" s="13">
        <f t="shared" si="4071"/>
        <v>6.7571122855874079E-4</v>
      </c>
      <c r="BA2847" s="13">
        <f t="shared" si="4072"/>
        <v>3.7957234076626661E-4</v>
      </c>
      <c r="BB2847" s="13">
        <f t="shared" si="4073"/>
        <v>1.5991501523005051E-4</v>
      </c>
      <c r="BC2847" s="13">
        <f t="shared" si="4074"/>
        <v>5.389815716161367E-5</v>
      </c>
      <c r="BD2847" s="13">
        <f t="shared" si="4075"/>
        <v>1.4565731175923485E-3</v>
      </c>
      <c r="BE2847" s="13">
        <f t="shared" si="4076"/>
        <v>2.037097810070413E-3</v>
      </c>
      <c r="BF2847" s="13">
        <f t="shared" si="4077"/>
        <v>1.4244967992588856E-3</v>
      </c>
      <c r="BG2847" s="13">
        <f t="shared" si="4078"/>
        <v>6.6407910347341032E-4</v>
      </c>
      <c r="BH2847" s="13">
        <f t="shared" si="4079"/>
        <v>2.321878097055842E-4</v>
      </c>
      <c r="BI2847" s="13">
        <f t="shared" si="4080"/>
        <v>6.4945490612667892E-5</v>
      </c>
      <c r="BJ2847" s="14">
        <f t="shared" si="4081"/>
        <v>0.31899523229890425</v>
      </c>
      <c r="BK2847" s="14">
        <f t="shared" si="4082"/>
        <v>0.23741913137373735</v>
      </c>
      <c r="BL2847" s="14">
        <f t="shared" si="4083"/>
        <v>0.40544716685864662</v>
      </c>
      <c r="BM2847" s="14">
        <f t="shared" si="4084"/>
        <v>0.5929093840138957</v>
      </c>
      <c r="BN2847" s="14">
        <f t="shared" si="4085"/>
        <v>0.40468693043820986</v>
      </c>
    </row>
    <row r="2848" spans="1:66" x14ac:dyDescent="0.25">
      <c r="A2848" t="s">
        <v>349</v>
      </c>
      <c r="B2848" t="s">
        <v>100</v>
      </c>
      <c r="C2848" t="s">
        <v>108</v>
      </c>
      <c r="D2848" t="s">
        <v>515</v>
      </c>
      <c r="E2848" s="10">
        <f>VLOOKUP(A2848,home!$A$2:$E$404,3,FALSE)</f>
        <v>1.6087</v>
      </c>
      <c r="F2848" s="10">
        <f>VLOOKUP(B2848,home!$B$2:$E$404,3,FALSE)</f>
        <v>0.93240000000000001</v>
      </c>
      <c r="G2848" s="10">
        <f>VLOOKUP(C2848,away!$B$2:$E$404,4,FALSE)</f>
        <v>1.036</v>
      </c>
      <c r="H2848" s="10">
        <f>VLOOKUP(A2848,away!$A$2:$E$404,3,FALSE)</f>
        <v>1.2608999999999999</v>
      </c>
      <c r="I2848" s="10">
        <f>VLOOKUP(C2848,away!$B$2:$E$404,3,FALSE)</f>
        <v>0.99139999999999995</v>
      </c>
      <c r="J2848" s="10">
        <f>VLOOKUP(B2848,home!$B$2:$E$404,4,FALSE)</f>
        <v>0.79310000000000003</v>
      </c>
      <c r="K2848" s="12">
        <f t="shared" si="4030"/>
        <v>1.5539501476800002</v>
      </c>
      <c r="L2848" s="12">
        <f t="shared" si="4031"/>
        <v>0.99141961980599991</v>
      </c>
      <c r="M2848" s="13">
        <f t="shared" si="4032"/>
        <v>7.8444040561641365E-2</v>
      </c>
      <c r="N2848" s="13">
        <f t="shared" si="4033"/>
        <v>0.1218981284153785</v>
      </c>
      <c r="O2848" s="13">
        <f t="shared" si="4034"/>
        <v>7.7770960869668906E-2</v>
      </c>
      <c r="P2848" s="13">
        <f t="shared" si="4035"/>
        <v>0.1208521961286375</v>
      </c>
      <c r="Q2848" s="13">
        <f t="shared" si="4036"/>
        <v>9.4711807326496547E-2</v>
      </c>
      <c r="R2848" s="13">
        <f t="shared" si="4037"/>
        <v>3.8551828228677219E-2</v>
      </c>
      <c r="S2848" s="13">
        <f t="shared" si="4038"/>
        <v>4.6546726827635353E-2</v>
      </c>
      <c r="T2848" s="13">
        <f t="shared" si="4039"/>
        <v>9.3899144010774316E-2</v>
      </c>
      <c r="U2848" s="13">
        <f t="shared" si="4040"/>
        <v>5.9907619169286962E-2</v>
      </c>
      <c r="V2848" s="13">
        <f t="shared" si="4041"/>
        <v>7.9678514481913588E-3</v>
      </c>
      <c r="W2848" s="13">
        <f t="shared" si="4042"/>
        <v>4.9059142327349682E-2</v>
      </c>
      <c r="X2848" s="13">
        <f t="shared" si="4043"/>
        <v>4.8638196234189454E-2</v>
      </c>
      <c r="Y2848" s="13">
        <f t="shared" si="4044"/>
        <v>2.4110431009274864E-2</v>
      </c>
      <c r="Z2848" s="13">
        <f t="shared" si="4045"/>
        <v>1.2740346295100463E-2</v>
      </c>
      <c r="AA2848" s="13">
        <f t="shared" si="4046"/>
        <v>1.9797863006765708E-2</v>
      </c>
      <c r="AB2848" s="13">
        <f t="shared" si="4047"/>
        <v>1.5382446071555995E-2</v>
      </c>
      <c r="AC2848" s="13">
        <f t="shared" si="4048"/>
        <v>7.6721279513897373E-4</v>
      </c>
      <c r="AD2848" s="13">
        <f t="shared" si="4049"/>
        <v>1.9058865366159795E-2</v>
      </c>
      <c r="AE2848" s="13">
        <f t="shared" si="4050"/>
        <v>1.8895333055251883E-2</v>
      </c>
      <c r="AF2848" s="13">
        <f t="shared" si="4051"/>
        <v>9.3666019568727811E-3</v>
      </c>
      <c r="AG2848" s="13">
        <f t="shared" si="4052"/>
        <v>3.0954109836523165E-3</v>
      </c>
      <c r="AH2848" s="13">
        <f t="shared" si="4053"/>
        <v>3.1577573200213195E-3</v>
      </c>
      <c r="AI2848" s="13">
        <f t="shared" si="4054"/>
        <v>4.9069974537847309E-3</v>
      </c>
      <c r="AJ2848" s="13">
        <f t="shared" si="4055"/>
        <v>3.8126147089870845E-3</v>
      </c>
      <c r="AK2848" s="13">
        <f t="shared" si="4056"/>
        <v>1.9748710633591404E-3</v>
      </c>
      <c r="AL2848" s="13">
        <f t="shared" si="4057"/>
        <v>4.7279232699736642E-5</v>
      </c>
      <c r="AM2848" s="13">
        <f t="shared" si="4058"/>
        <v>5.9233053300714539E-3</v>
      </c>
      <c r="AN2848" s="13">
        <f t="shared" si="4059"/>
        <v>5.8724811183342935E-3</v>
      </c>
      <c r="AO2848" s="13">
        <f t="shared" si="4060"/>
        <v>2.9110464988284491E-3</v>
      </c>
      <c r="AP2848" s="13">
        <f t="shared" si="4061"/>
        <v>9.6202287103536285E-4</v>
      </c>
      <c r="AQ2848" s="13">
        <f t="shared" si="4062"/>
        <v>2.3844208726163892E-4</v>
      </c>
      <c r="AR2848" s="13">
        <f t="shared" si="4063"/>
        <v>6.261325123310302E-4</v>
      </c>
      <c r="AS2848" s="13">
        <f t="shared" si="4064"/>
        <v>9.7297871000405381E-4</v>
      </c>
      <c r="AT2848" s="13">
        <f t="shared" si="4065"/>
        <v>7.5598020505014793E-4</v>
      </c>
      <c r="AU2848" s="13">
        <f t="shared" si="4066"/>
        <v>3.9158518376027811E-4</v>
      </c>
      <c r="AV2848" s="13">
        <f t="shared" si="4067"/>
        <v>1.5212596353339603E-4</v>
      </c>
      <c r="AW2848" s="13">
        <f t="shared" si="4068"/>
        <v>2.0233103829779533E-6</v>
      </c>
      <c r="AX2848" s="13">
        <f t="shared" si="4069"/>
        <v>1.5340868654030431E-3</v>
      </c>
      <c r="AY2848" s="13">
        <f t="shared" si="4070"/>
        <v>1.520923816847263E-3</v>
      </c>
      <c r="AZ2848" s="13">
        <f t="shared" si="4071"/>
        <v>7.5393685612630188E-4</v>
      </c>
      <c r="BA2848" s="13">
        <f t="shared" si="4072"/>
        <v>2.491559304194897E-4</v>
      </c>
      <c r="BB2848" s="13">
        <f t="shared" si="4073"/>
        <v>6.1754519452225149E-5</v>
      </c>
      <c r="BC2848" s="13">
        <f t="shared" si="4074"/>
        <v>1.2244928439325461E-5</v>
      </c>
      <c r="BD2848" s="13">
        <f t="shared" si="4075"/>
        <v>1.0346000955390086E-4</v>
      </c>
      <c r="BE2848" s="13">
        <f t="shared" si="4076"/>
        <v>1.6077169712525846E-4</v>
      </c>
      <c r="BF2848" s="13">
        <f t="shared" si="4077"/>
        <v>1.2491560124527985E-4</v>
      </c>
      <c r="BG2848" s="13">
        <f t="shared" si="4078"/>
        <v>6.4704205667546222E-5</v>
      </c>
      <c r="BH2848" s="13">
        <f t="shared" si="4079"/>
        <v>2.5136777488150136E-5</v>
      </c>
      <c r="BI2848" s="13">
        <f t="shared" si="4080"/>
        <v>7.8122598179820457E-6</v>
      </c>
      <c r="BJ2848" s="14">
        <f t="shared" si="4081"/>
        <v>0.50277246150761901</v>
      </c>
      <c r="BK2848" s="14">
        <f t="shared" si="4082"/>
        <v>0.25614623081079158</v>
      </c>
      <c r="BL2848" s="14">
        <f t="shared" si="4083"/>
        <v>0.22864856101768408</v>
      </c>
      <c r="BM2848" s="14">
        <f t="shared" si="4084"/>
        <v>0.46655973759423075</v>
      </c>
      <c r="BN2848" s="14">
        <f t="shared" si="4085"/>
        <v>0.53222896153050003</v>
      </c>
    </row>
    <row r="2849" spans="1:66" x14ac:dyDescent="0.25">
      <c r="A2849" t="s">
        <v>349</v>
      </c>
      <c r="B2849" t="s">
        <v>102</v>
      </c>
      <c r="C2849" t="s">
        <v>107</v>
      </c>
      <c r="D2849" t="s">
        <v>515</v>
      </c>
      <c r="E2849" s="10">
        <f>VLOOKUP(A2849,home!$A$2:$E$404,3,FALSE)</f>
        <v>1.6087</v>
      </c>
      <c r="F2849" s="10">
        <f>VLOOKUP(B2849,home!$B$2:$E$404,3,FALSE)</f>
        <v>0.93240000000000001</v>
      </c>
      <c r="G2849" s="10">
        <f>VLOOKUP(C2849,away!$B$2:$E$404,4,FALSE)</f>
        <v>1.6577</v>
      </c>
      <c r="H2849" s="10">
        <f>VLOOKUP(A2849,away!$A$2:$E$404,3,FALSE)</f>
        <v>1.2608999999999999</v>
      </c>
      <c r="I2849" s="10">
        <f>VLOOKUP(C2849,away!$B$2:$E$404,3,FALSE)</f>
        <v>0.85919999999999996</v>
      </c>
      <c r="J2849" s="10">
        <f>VLOOKUP(B2849,home!$B$2:$E$404,4,FALSE)</f>
        <v>0.79310000000000003</v>
      </c>
      <c r="K2849" s="12">
        <f t="shared" si="4030"/>
        <v>2.4864702314759999</v>
      </c>
      <c r="L2849" s="12">
        <f t="shared" si="4031"/>
        <v>0.85921700356800002</v>
      </c>
      <c r="M2849" s="13">
        <f t="shared" si="4032"/>
        <v>3.5235991426750601E-2</v>
      </c>
      <c r="N2849" s="13">
        <f t="shared" si="4033"/>
        <v>8.761324375915891E-2</v>
      </c>
      <c r="O2849" s="13">
        <f t="shared" si="4034"/>
        <v>3.027536297144039E-2</v>
      </c>
      <c r="P2849" s="13">
        <f t="shared" si="4035"/>
        <v>7.5278788775617292E-2</v>
      </c>
      <c r="Q2849" s="13">
        <f t="shared" si="4036"/>
        <v>0.10892386124509956</v>
      </c>
      <c r="R2849" s="13">
        <f t="shared" si="4037"/>
        <v>1.3006553327127295E-2</v>
      </c>
      <c r="S2849" s="13">
        <f t="shared" si="4038"/>
        <v>4.0206730462689556E-2</v>
      </c>
      <c r="T2849" s="13">
        <f t="shared" si="4039"/>
        <v>9.358923367607104E-2</v>
      </c>
      <c r="U2849" s="13">
        <f t="shared" si="4040"/>
        <v>3.2340407662007138E-2</v>
      </c>
      <c r="V2849" s="13">
        <f t="shared" si="4041"/>
        <v>9.5442625165142667E-3</v>
      </c>
      <c r="W2849" s="13">
        <f t="shared" si="4042"/>
        <v>9.0278646161120787E-2</v>
      </c>
      <c r="X2849" s="13">
        <f t="shared" si="4043"/>
        <v>7.7568947840733926E-2</v>
      </c>
      <c r="Y2849" s="13">
        <f t="shared" si="4044"/>
        <v>3.3324279466818943E-2</v>
      </c>
      <c r="Z2849" s="13">
        <f t="shared" si="4045"/>
        <v>3.7251505921605719E-3</v>
      </c>
      <c r="AA2849" s="13">
        <f t="shared" si="4046"/>
        <v>9.2624760551724538E-3</v>
      </c>
      <c r="AB2849" s="13">
        <f t="shared" si="4047"/>
        <v>1.1515435490472783E-2</v>
      </c>
      <c r="AC2849" s="13">
        <f t="shared" si="4048"/>
        <v>1.2744080925985032E-3</v>
      </c>
      <c r="AD2849" s="13">
        <f t="shared" si="4049"/>
        <v>5.6118791554395482E-2</v>
      </c>
      <c r="AE2849" s="13">
        <f t="shared" si="4050"/>
        <v>4.8218219923224871E-2</v>
      </c>
      <c r="AF2849" s="13">
        <f t="shared" si="4051"/>
        <v>2.0714957219908056E-2</v>
      </c>
      <c r="AG2849" s="13">
        <f t="shared" si="4052"/>
        <v>5.9328811571762357E-3</v>
      </c>
      <c r="AH2849" s="13">
        <f t="shared" si="4053"/>
        <v>8.0017818240894171E-4</v>
      </c>
      <c r="AI2849" s="13">
        <f t="shared" si="4054"/>
        <v>1.9896192304364058E-3</v>
      </c>
      <c r="AJ2849" s="13">
        <f t="shared" si="4055"/>
        <v>2.4735644942261562E-3</v>
      </c>
      <c r="AK2849" s="13">
        <f t="shared" si="4056"/>
        <v>2.0501481601764415E-3</v>
      </c>
      <c r="AL2849" s="13">
        <f t="shared" si="4057"/>
        <v>1.0890671013596298E-4</v>
      </c>
      <c r="AM2849" s="13">
        <f t="shared" si="4058"/>
        <v>2.7907540925282227E-2</v>
      </c>
      <c r="AN2849" s="13">
        <f t="shared" si="4059"/>
        <v>2.3978633690772324E-2</v>
      </c>
      <c r="AO2849" s="13">
        <f t="shared" si="4060"/>
        <v>1.0301424894720045E-2</v>
      </c>
      <c r="AP2849" s="13">
        <f t="shared" si="4061"/>
        <v>2.950386476840719E-3</v>
      </c>
      <c r="AQ2849" s="13">
        <f t="shared" si="4062"/>
        <v>6.3375555699965761E-4</v>
      </c>
      <c r="AR2849" s="13">
        <f t="shared" si="4063"/>
        <v>1.3750534004197993E-4</v>
      </c>
      <c r="AS2849" s="13">
        <f t="shared" si="4064"/>
        <v>3.4190293468336792E-4</v>
      </c>
      <c r="AT2849" s="13">
        <f t="shared" si="4065"/>
        <v>4.2506573457223889E-4</v>
      </c>
      <c r="AU2849" s="13">
        <f t="shared" si="4066"/>
        <v>3.5230443181145021E-4</v>
      </c>
      <c r="AV2849" s="13">
        <f t="shared" si="4067"/>
        <v>2.1899862052905932E-4</v>
      </c>
      <c r="AW2849" s="13">
        <f t="shared" si="4068"/>
        <v>6.4630611553463253E-6</v>
      </c>
      <c r="AX2849" s="13">
        <f t="shared" si="4069"/>
        <v>1.1565211624068731E-2</v>
      </c>
      <c r="AY2849" s="13">
        <f t="shared" si="4070"/>
        <v>9.9370264772621376E-3</v>
      </c>
      <c r="AZ2849" s="13">
        <f t="shared" si="4071"/>
        <v>4.2690310570845259E-3</v>
      </c>
      <c r="BA2849" s="13">
        <f t="shared" si="4072"/>
        <v>1.2226746910022992E-3</v>
      </c>
      <c r="BB2849" s="13">
        <f t="shared" si="4073"/>
        <v>2.6263572108535646E-4</v>
      </c>
      <c r="BC2849" s="13">
        <f t="shared" si="4074"/>
        <v>4.5132215460176211E-5</v>
      </c>
      <c r="BD2849" s="13">
        <f t="shared" si="4075"/>
        <v>1.9691154374244814E-5</v>
      </c>
      <c r="BE2849" s="13">
        <f t="shared" si="4076"/>
        <v>4.8961469174958142E-5</v>
      </c>
      <c r="BF2849" s="13">
        <f t="shared" si="4077"/>
        <v>6.0870617796431625E-5</v>
      </c>
      <c r="BG2849" s="13">
        <f t="shared" si="4078"/>
        <v>5.0450993040793482E-5</v>
      </c>
      <c r="BH2849" s="13">
        <f t="shared" si="4079"/>
        <v>3.1361223086083962E-5</v>
      </c>
      <c r="BI2849" s="13">
        <f t="shared" si="4080"/>
        <v>1.5595749525245135E-5</v>
      </c>
      <c r="BJ2849" s="14">
        <f t="shared" si="4081"/>
        <v>0.71535651533428612</v>
      </c>
      <c r="BK2849" s="14">
        <f t="shared" si="4082"/>
        <v>0.17158611446156835</v>
      </c>
      <c r="BL2849" s="14">
        <f t="shared" si="4083"/>
        <v>0.10541645384210387</v>
      </c>
      <c r="BM2849" s="14">
        <f t="shared" si="4084"/>
        <v>0.63581986930881829</v>
      </c>
      <c r="BN2849" s="14">
        <f t="shared" si="4085"/>
        <v>0.35033380150519405</v>
      </c>
    </row>
    <row r="2850" spans="1:66" x14ac:dyDescent="0.25">
      <c r="A2850" t="s">
        <v>349</v>
      </c>
      <c r="B2850" t="s">
        <v>105</v>
      </c>
      <c r="C2850" t="s">
        <v>106</v>
      </c>
      <c r="D2850" t="s">
        <v>515</v>
      </c>
      <c r="E2850" s="10">
        <f>VLOOKUP(A2850,home!$A$2:$E$404,3,FALSE)</f>
        <v>1.6087</v>
      </c>
      <c r="F2850" s="10">
        <f>VLOOKUP(B2850,home!$B$2:$E$404,3,FALSE)</f>
        <v>1.7613000000000001</v>
      </c>
      <c r="G2850" s="10">
        <f>VLOOKUP(C2850,away!$B$2:$E$404,4,FALSE)</f>
        <v>0.88060000000000005</v>
      </c>
      <c r="H2850" s="10">
        <f>VLOOKUP(A2850,away!$A$2:$E$404,3,FALSE)</f>
        <v>1.2608999999999999</v>
      </c>
      <c r="I2850" s="10">
        <f>VLOOKUP(C2850,away!$B$2:$E$404,3,FALSE)</f>
        <v>1.5201</v>
      </c>
      <c r="J2850" s="10">
        <f>VLOOKUP(B2850,home!$B$2:$E$404,4,FALSE)</f>
        <v>0.33050000000000002</v>
      </c>
      <c r="K2850" s="12">
        <f t="shared" si="4030"/>
        <v>2.495094954786</v>
      </c>
      <c r="L2850" s="12">
        <f t="shared" si="4031"/>
        <v>0.63346739674499997</v>
      </c>
      <c r="M2850" s="13">
        <f t="shared" si="4032"/>
        <v>4.3780693277393215E-2</v>
      </c>
      <c r="N2850" s="13">
        <f t="shared" si="4033"/>
        <v>0.10923698691345714</v>
      </c>
      <c r="O2850" s="13">
        <f t="shared" si="4034"/>
        <v>2.77336417981216E-2</v>
      </c>
      <c r="P2850" s="13">
        <f t="shared" si="4035"/>
        <v>6.9198069728335324E-2</v>
      </c>
      <c r="Q2850" s="13">
        <f t="shared" si="4036"/>
        <v>0.13627832746189564</v>
      </c>
      <c r="R2850" s="13">
        <f t="shared" si="4037"/>
        <v>8.7841789360572024E-3</v>
      </c>
      <c r="S2850" s="13">
        <f t="shared" si="4038"/>
        <v>2.7342947859394128E-2</v>
      </c>
      <c r="T2850" s="13">
        <f t="shared" si="4039"/>
        <v>8.6327877330049679E-2</v>
      </c>
      <c r="U2850" s="13">
        <f t="shared" si="4040"/>
        <v>2.1917360545293779E-2</v>
      </c>
      <c r="V2850" s="13">
        <f t="shared" si="4041"/>
        <v>4.8019117076318766E-3</v>
      </c>
      <c r="W2850" s="13">
        <f t="shared" si="4042"/>
        <v>0.11334245576561672</v>
      </c>
      <c r="X2850" s="13">
        <f t="shared" si="4043"/>
        <v>7.1798750394530542E-2</v>
      </c>
      <c r="Y2850" s="13">
        <f t="shared" si="4044"/>
        <v>2.2741083750983646E-2</v>
      </c>
      <c r="Z2850" s="13">
        <f t="shared" si="4045"/>
        <v>1.8548303210554735E-3</v>
      </c>
      <c r="AA2850" s="13">
        <f t="shared" si="4046"/>
        <v>4.6279777760496084E-3</v>
      </c>
      <c r="AB2850" s="13">
        <f t="shared" si="4047"/>
        <v>5.7736219999415563E-3</v>
      </c>
      <c r="AC2850" s="13">
        <f t="shared" si="4048"/>
        <v>4.7435723988637635E-4</v>
      </c>
      <c r="AD2850" s="13">
        <f t="shared" si="4049"/>
        <v>7.0700047385961431E-2</v>
      </c>
      <c r="AE2850" s="13">
        <f t="shared" si="4050"/>
        <v>4.4786174967333128E-2</v>
      </c>
      <c r="AF2850" s="13">
        <f t="shared" si="4051"/>
        <v>1.4185290833361296E-2</v>
      </c>
      <c r="AG2850" s="13">
        <f t="shared" si="4052"/>
        <v>2.9953064187600307E-3</v>
      </c>
      <c r="AH2850" s="13">
        <f t="shared" si="4053"/>
        <v>2.9374363372067583E-4</v>
      </c>
      <c r="AI2850" s="13">
        <f t="shared" si="4054"/>
        <v>7.3291825849696487E-4</v>
      </c>
      <c r="AJ2850" s="13">
        <f t="shared" si="4055"/>
        <v>9.143503245231594E-4</v>
      </c>
      <c r="AK2850" s="13">
        <f t="shared" si="4056"/>
        <v>7.6046362720822553E-4</v>
      </c>
      <c r="AL2850" s="13">
        <f t="shared" si="4057"/>
        <v>2.999002793658147E-5</v>
      </c>
      <c r="AM2850" s="13">
        <f t="shared" si="4058"/>
        <v>3.5280666307168702E-2</v>
      </c>
      <c r="AN2850" s="13">
        <f t="shared" si="4059"/>
        <v>2.234915184103119E-2</v>
      </c>
      <c r="AO2850" s="13">
        <f t="shared" si="4060"/>
        <v>7.0787295180983738E-3</v>
      </c>
      <c r="AP2850" s="13">
        <f t="shared" si="4061"/>
        <v>1.4947147866972552E-3</v>
      </c>
      <c r="AQ2850" s="13">
        <f t="shared" si="4062"/>
        <v>2.36713271201342E-4</v>
      </c>
      <c r="AR2850" s="13">
        <f t="shared" si="4063"/>
        <v>3.7215402992690673E-5</v>
      </c>
      <c r="AS2850" s="13">
        <f t="shared" si="4064"/>
        <v>9.2855964247390285E-5</v>
      </c>
      <c r="AT2850" s="13">
        <f t="shared" si="4065"/>
        <v>1.1584222395772638E-4</v>
      </c>
      <c r="AU2850" s="13">
        <f t="shared" si="4066"/>
        <v>9.6345782849370981E-5</v>
      </c>
      <c r="AV2850" s="13">
        <f t="shared" si="4067"/>
        <v>6.0097969175593279E-5</v>
      </c>
      <c r="AW2850" s="13">
        <f t="shared" si="4068"/>
        <v>1.3166966031005376E-6</v>
      </c>
      <c r="AX2850" s="13">
        <f t="shared" si="4069"/>
        <v>1.4671435417417498E-2</v>
      </c>
      <c r="AY2850" s="13">
        <f t="shared" si="4070"/>
        <v>9.2938760003838539E-3</v>
      </c>
      <c r="AZ2850" s="13">
        <f t="shared" si="4071"/>
        <v>2.9436837178169958E-3</v>
      </c>
      <c r="BA2850" s="13">
        <f t="shared" si="4072"/>
        <v>6.2157588718872512E-4</v>
      </c>
      <c r="BB2850" s="13">
        <f t="shared" si="4073"/>
        <v>9.8437014784226367E-5</v>
      </c>
      <c r="BC2850" s="13">
        <f t="shared" si="4074"/>
        <v>1.2471327899742595E-5</v>
      </c>
      <c r="BD2850" s="13">
        <f t="shared" si="4075"/>
        <v>3.9291240754326386E-6</v>
      </c>
      <c r="BE2850" s="13">
        <f t="shared" si="4076"/>
        <v>9.8035376573401828E-6</v>
      </c>
      <c r="BF2850" s="13">
        <f t="shared" si="4077"/>
        <v>1.2230378673942028E-5</v>
      </c>
      <c r="BG2850" s="13">
        <f t="shared" si="4078"/>
        <v>1.0171985374825012E-5</v>
      </c>
      <c r="BH2850" s="13">
        <f t="shared" si="4079"/>
        <v>6.3450173472207179E-6</v>
      </c>
      <c r="BI2850" s="13">
        <f t="shared" si="4080"/>
        <v>3.1662841542160129E-6</v>
      </c>
      <c r="BJ2850" s="14">
        <f t="shared" si="4081"/>
        <v>0.76647375631163706</v>
      </c>
      <c r="BK2850" s="14">
        <f t="shared" si="4082"/>
        <v>0.15492184584096136</v>
      </c>
      <c r="BL2850" s="14">
        <f t="shared" si="4083"/>
        <v>7.1986260569918498E-2</v>
      </c>
      <c r="BM2850" s="14">
        <f t="shared" si="4084"/>
        <v>0.59093223562453145</v>
      </c>
      <c r="BN2850" s="14">
        <f t="shared" si="4085"/>
        <v>0.39501189811526016</v>
      </c>
    </row>
    <row r="2851" spans="1:66" x14ac:dyDescent="0.25">
      <c r="A2851" t="s">
        <v>340</v>
      </c>
      <c r="B2851" t="s">
        <v>152</v>
      </c>
      <c r="C2851" t="s">
        <v>317</v>
      </c>
      <c r="D2851" t="s">
        <v>515</v>
      </c>
      <c r="E2851" s="10">
        <f>VLOOKUP(A2851,home!$A$2:$E$404,3,FALSE)</f>
        <v>1.4705999999999999</v>
      </c>
      <c r="F2851" s="10">
        <f>VLOOKUP(B2851,home!$B$2:$E$404,3,FALSE)</f>
        <v>0.98219999999999996</v>
      </c>
      <c r="G2851" s="10">
        <f>VLOOKUP(C2851,away!$B$2:$E$404,4,FALSE)</f>
        <v>0.75549999999999995</v>
      </c>
      <c r="H2851" s="10">
        <f>VLOOKUP(A2851,away!$A$2:$E$404,3,FALSE)</f>
        <v>1.2646999999999999</v>
      </c>
      <c r="I2851" s="10">
        <f>VLOOKUP(C2851,away!$B$2:$E$404,3,FALSE)</f>
        <v>1.3178000000000001</v>
      </c>
      <c r="J2851" s="10">
        <f>VLOOKUP(B2851,home!$B$2:$E$404,4,FALSE)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340</v>
      </c>
      <c r="B2852" t="s">
        <v>318</v>
      </c>
      <c r="C2852" t="s">
        <v>154</v>
      </c>
      <c r="D2852" t="s">
        <v>515</v>
      </c>
      <c r="E2852" s="10">
        <f>VLOOKUP(A2852,home!$A$2:$E$404,3,FALSE)</f>
        <v>1.4705999999999999</v>
      </c>
      <c r="F2852" s="10">
        <f>VLOOKUP(B2852,home!$B$2:$E$404,3,FALSE)</f>
        <v>0.75549999999999995</v>
      </c>
      <c r="G2852" s="10">
        <f>VLOOKUP(C2852,away!$B$2:$E$404,4,FALSE)</f>
        <v>2.125</v>
      </c>
      <c r="H2852" s="10">
        <f>VLOOKUP(A2852,away!$A$2:$E$404,3,FALSE)</f>
        <v>1.2646999999999999</v>
      </c>
      <c r="I2852" s="10">
        <f>VLOOKUP(C2852,away!$B$2:$E$404,3,FALSE)</f>
        <v>0.49419999999999997</v>
      </c>
      <c r="J2852" s="10">
        <f>VLOOKUP(B2852,home!$B$2:$E$404,4,FALSE)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340</v>
      </c>
      <c r="B2853" t="s">
        <v>147</v>
      </c>
      <c r="C2853" t="s">
        <v>146</v>
      </c>
      <c r="D2853" t="s">
        <v>515</v>
      </c>
      <c r="E2853" s="10">
        <f>VLOOKUP(A2853,home!$A$2:$E$404,3,FALSE)</f>
        <v>1.4705999999999999</v>
      </c>
      <c r="F2853" s="10">
        <f>VLOOKUP(B2853,home!$B$2:$E$404,3,FALSE)</f>
        <v>1.0578000000000001</v>
      </c>
      <c r="G2853" s="10">
        <f>VLOOKUP(C2853,away!$B$2:$E$404,4,FALSE)</f>
        <v>0.85</v>
      </c>
      <c r="H2853" s="10">
        <f>VLOOKUP(A2853,away!$A$2:$E$404,3,FALSE)</f>
        <v>1.2646999999999999</v>
      </c>
      <c r="I2853" s="10">
        <f>VLOOKUP(C2853,away!$B$2:$E$404,3,FALSE)</f>
        <v>0.29649999999999999</v>
      </c>
      <c r="J2853" s="10">
        <f>VLOOKUP(B2853,home!$B$2:$E$404,4,FALSE)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340</v>
      </c>
      <c r="B2854" t="s">
        <v>149</v>
      </c>
      <c r="C2854" t="s">
        <v>148</v>
      </c>
      <c r="D2854" t="s">
        <v>515</v>
      </c>
      <c r="E2854" s="10">
        <f>VLOOKUP(A2854,home!$A$2:$E$404,3,FALSE)</f>
        <v>1.4705999999999999</v>
      </c>
      <c r="F2854" s="10">
        <f>VLOOKUP(B2854,home!$B$2:$E$404,3,FALSE)</f>
        <v>1.615</v>
      </c>
      <c r="G2854" s="10">
        <f>VLOOKUP(C2854,away!$B$2:$E$404,4,FALSE)</f>
        <v>0.45329999999999998</v>
      </c>
      <c r="H2854" s="10">
        <f>VLOOKUP(A2854,away!$A$2:$E$404,3,FALSE)</f>
        <v>1.2646999999999999</v>
      </c>
      <c r="I2854" s="10">
        <f>VLOOKUP(C2854,away!$B$2:$E$404,3,FALSE)</f>
        <v>1.845</v>
      </c>
      <c r="J2854" s="10">
        <f>VLOOKUP(B2854,home!$B$2:$E$404,4,FALSE)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342</v>
      </c>
      <c r="B2855" t="s">
        <v>187</v>
      </c>
      <c r="C2855" t="s">
        <v>192</v>
      </c>
      <c r="D2855" t="s">
        <v>515</v>
      </c>
      <c r="E2855" s="10">
        <f>VLOOKUP(A2855,home!$A$2:$E$404,3,FALSE)</f>
        <v>1.1667000000000001</v>
      </c>
      <c r="F2855" s="10">
        <f>VLOOKUP(B2855,home!$B$2:$E$404,3,FALSE)</f>
        <v>0.85709999999999997</v>
      </c>
      <c r="G2855" s="10">
        <f>VLOOKUP(C2855,away!$B$2:$E$404,4,FALSE)</f>
        <v>1.1428</v>
      </c>
      <c r="H2855" s="10">
        <f>VLOOKUP(A2855,away!$A$2:$E$404,3,FALSE)</f>
        <v>1.0832999999999999</v>
      </c>
      <c r="I2855" s="10">
        <f>VLOOKUP(C2855,away!$B$2:$E$404,3,FALSE)</f>
        <v>0.30769999999999997</v>
      </c>
      <c r="J2855" s="10">
        <f>VLOOKUP(B2855,home!$B$2:$E$404,4,FALSE)</f>
        <v>0.46160000000000001</v>
      </c>
      <c r="K2855" s="12">
        <f t="shared" si="4030"/>
        <v>1.142775509796</v>
      </c>
      <c r="L2855" s="12">
        <f t="shared" si="4031"/>
        <v>0.15386577885599997</v>
      </c>
      <c r="M2855" s="13">
        <f t="shared" si="4032"/>
        <v>0.27344868759008928</v>
      </c>
      <c r="N2855" s="13">
        <f t="shared" si="4033"/>
        <v>0.31249046336381137</v>
      </c>
      <c r="O2855" s="13">
        <f t="shared" si="4034"/>
        <v>4.2074395293200097E-2</v>
      </c>
      <c r="P2855" s="13">
        <f t="shared" si="4035"/>
        <v>4.8081588530545151E-2</v>
      </c>
      <c r="Q2855" s="13">
        <f t="shared" si="4036"/>
        <v>0.17855322428848394</v>
      </c>
      <c r="R2855" s="13">
        <f t="shared" si="4037"/>
        <v>3.2369048008417259E-3</v>
      </c>
      <c r="S2855" s="13">
        <f t="shared" si="4038"/>
        <v>2.1135950367827268E-3</v>
      </c>
      <c r="T2855" s="13">
        <f t="shared" si="4039"/>
        <v>2.7473230922397628E-2</v>
      </c>
      <c r="U2855" s="13">
        <f t="shared" si="4040"/>
        <v>3.6990555339430223E-3</v>
      </c>
      <c r="V2855" s="13">
        <f t="shared" si="4041"/>
        <v>4.129355138066446E-5</v>
      </c>
      <c r="W2855" s="13">
        <f t="shared" si="4042"/>
        <v>6.8015417303997253E-2</v>
      </c>
      <c r="X2855" s="13">
        <f t="shared" si="4043"/>
        <v>1.0465245157695395E-2</v>
      </c>
      <c r="Y2855" s="13">
        <f t="shared" si="4044"/>
        <v>8.0512154855389199E-4</v>
      </c>
      <c r="Z2855" s="13">
        <f t="shared" si="4045"/>
        <v>1.6601629275474585E-4</v>
      </c>
      <c r="AA2855" s="13">
        <f t="shared" si="4046"/>
        <v>1.8971935358724662E-4</v>
      </c>
      <c r="AB2855" s="13">
        <f t="shared" si="4047"/>
        <v>1.0840331550691671E-4</v>
      </c>
      <c r="AC2855" s="13">
        <f t="shared" si="4048"/>
        <v>4.5380075781948849E-7</v>
      </c>
      <c r="AD2855" s="13">
        <f t="shared" si="4049"/>
        <v>1.9431588295890777E-2</v>
      </c>
      <c r="AE2855" s="13">
        <f t="shared" si="4050"/>
        <v>2.9898564675563673E-3</v>
      </c>
      <c r="AF2855" s="13">
        <f t="shared" si="4051"/>
        <v>2.300182970241046E-4</v>
      </c>
      <c r="AG2855" s="13">
        <f t="shared" si="4052"/>
        <v>1.179731480758153E-5</v>
      </c>
      <c r="AH2855" s="13">
        <f t="shared" si="4053"/>
        <v>6.3860565468736699E-6</v>
      </c>
      <c r="AI2855" s="13">
        <f t="shared" si="4054"/>
        <v>7.2978290259396395E-6</v>
      </c>
      <c r="AJ2855" s="13">
        <f t="shared" si="4055"/>
        <v>4.1698901427611105E-6</v>
      </c>
      <c r="AK2855" s="13">
        <f t="shared" si="4056"/>
        <v>1.5884161112290477E-6</v>
      </c>
      <c r="AL2855" s="13">
        <f t="shared" si="4057"/>
        <v>3.1917448943890303E-9</v>
      </c>
      <c r="AM2855" s="13">
        <f t="shared" si="4058"/>
        <v>4.4411886441965143E-3</v>
      </c>
      <c r="AN2855" s="13">
        <f t="shared" si="4059"/>
        <v>6.8334694978571908E-4</v>
      </c>
      <c r="AO2855" s="13">
        <f t="shared" si="4060"/>
        <v>5.257185532882578E-5</v>
      </c>
      <c r="AP2855" s="13">
        <f t="shared" si="4061"/>
        <v>2.6963364886915767E-6</v>
      </c>
      <c r="AQ2855" s="13">
        <f t="shared" si="4062"/>
        <v>1.0371847847259542E-7</v>
      </c>
      <c r="AR2855" s="13">
        <f t="shared" si="4063"/>
        <v>1.9651911288063487E-7</v>
      </c>
      <c r="AS2855" s="13">
        <f t="shared" si="4064"/>
        <v>2.2457722940682516E-7</v>
      </c>
      <c r="AT2855" s="13">
        <f t="shared" si="4065"/>
        <v>1.2832067891197896E-7</v>
      </c>
      <c r="AU2855" s="13">
        <f t="shared" si="4066"/>
        <v>4.8880576420335193E-8</v>
      </c>
      <c r="AV2855" s="13">
        <f t="shared" si="4067"/>
        <v>1.3964881409467716E-8</v>
      </c>
      <c r="AW2855" s="13">
        <f t="shared" si="4068"/>
        <v>1.5589372549701872E-11</v>
      </c>
      <c r="AX2855" s="13">
        <f t="shared" si="4069"/>
        <v>8.45880269495314E-4</v>
      </c>
      <c r="AY2855" s="13">
        <f t="shared" si="4070"/>
        <v>1.3015202648481962E-4</v>
      </c>
      <c r="AZ2855" s="13">
        <f t="shared" si="4071"/>
        <v>1.0012971462386754E-5</v>
      </c>
      <c r="BA2855" s="13">
        <f t="shared" si="4072"/>
        <v>5.1355121757434616E-7</v>
      </c>
      <c r="BB2855" s="13">
        <f t="shared" si="4073"/>
        <v>1.9754489518630971E-8</v>
      </c>
      <c r="BC2855" s="13">
        <f t="shared" si="4074"/>
        <v>6.0790798313736818E-10</v>
      </c>
      <c r="BD2855" s="13">
        <f t="shared" si="4075"/>
        <v>5.0395943939115087E-9</v>
      </c>
      <c r="BE2855" s="13">
        <f t="shared" si="4076"/>
        <v>5.7591250526672867E-9</v>
      </c>
      <c r="BF2855" s="13">
        <f t="shared" si="4077"/>
        <v>3.2906935340203879E-9</v>
      </c>
      <c r="BG2855" s="13">
        <f t="shared" si="4078"/>
        <v>1.25350799364085E-9</v>
      </c>
      <c r="BH2855" s="13">
        <f t="shared" si="4079"/>
        <v>3.581195591165707E-10</v>
      </c>
      <c r="BI2855" s="13">
        <f t="shared" si="4080"/>
        <v>8.1850052347471574E-11</v>
      </c>
      <c r="BJ2855" s="14">
        <f t="shared" si="4081"/>
        <v>0.62663244964555398</v>
      </c>
      <c r="BK2855" s="14">
        <f t="shared" si="4082"/>
        <v>0.32381577372778531</v>
      </c>
      <c r="BL2855" s="14">
        <f t="shared" si="4083"/>
        <v>4.9328548534275436E-2</v>
      </c>
      <c r="BM2855" s="14">
        <f t="shared" si="4084"/>
        <v>0.1419273723225026</v>
      </c>
      <c r="BN2855" s="14">
        <f t="shared" si="4085"/>
        <v>0.85788526386697161</v>
      </c>
    </row>
    <row r="2856" spans="1:66" x14ac:dyDescent="0.25">
      <c r="A2856" t="s">
        <v>343</v>
      </c>
      <c r="B2856" t="s">
        <v>202</v>
      </c>
      <c r="C2856" t="s">
        <v>214</v>
      </c>
      <c r="D2856" t="s">
        <v>515</v>
      </c>
      <c r="E2856" s="10">
        <f>VLOOKUP(A2856,home!$A$2:$E$404,3,FALSE)</f>
        <v>1.3976999999999999</v>
      </c>
      <c r="F2856" s="10">
        <f>VLOOKUP(B2856,home!$B$2:$E$404,3,FALSE)</f>
        <v>1.2358</v>
      </c>
      <c r="G2856" s="10">
        <f>VLOOKUP(C2856,away!$B$2:$E$404,4,FALSE)</f>
        <v>0.78700000000000003</v>
      </c>
      <c r="H2856" s="10">
        <f>VLOOKUP(A2856,away!$A$2:$E$404,3,FALSE)</f>
        <v>1.0585</v>
      </c>
      <c r="I2856" s="10">
        <f>VLOOKUP(C2856,away!$B$2:$E$404,3,FALSE)</f>
        <v>0.70850000000000002</v>
      </c>
      <c r="J2856" s="10">
        <f>VLOOKUP(B2856,home!$B$2:$E$404,4,FALSE)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343</v>
      </c>
      <c r="B2857" t="s">
        <v>203</v>
      </c>
      <c r="C2857" t="s">
        <v>199</v>
      </c>
      <c r="D2857" t="s">
        <v>515</v>
      </c>
      <c r="E2857" s="10">
        <f>VLOOKUP(A2857,home!$A$2:$E$404,3,FALSE)</f>
        <v>1.3976999999999999</v>
      </c>
      <c r="F2857" s="10">
        <f>VLOOKUP(B2857,home!$B$2:$E$404,3,FALSE)</f>
        <v>0.82279999999999998</v>
      </c>
      <c r="G2857" s="10">
        <f>VLOOKUP(C2857,away!$B$2:$E$404,4,FALSE)</f>
        <v>0.86609999999999998</v>
      </c>
      <c r="H2857" s="10">
        <f>VLOOKUP(A2857,away!$A$2:$E$404,3,FALSE)</f>
        <v>1.0585</v>
      </c>
      <c r="I2857" s="10">
        <f>VLOOKUP(C2857,away!$B$2:$E$404,3,FALSE)</f>
        <v>1.3425</v>
      </c>
      <c r="J2857" s="10">
        <f>VLOOKUP(B2857,home!$B$2:$E$404,4,FALSE)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343</v>
      </c>
      <c r="B2858" t="s">
        <v>212</v>
      </c>
      <c r="C2858" t="s">
        <v>208</v>
      </c>
      <c r="D2858" t="s">
        <v>515</v>
      </c>
      <c r="E2858" s="10">
        <f>VLOOKUP(A2858,home!$A$2:$E$404,3,FALSE)</f>
        <v>1.3976999999999999</v>
      </c>
      <c r="F2858" s="10">
        <f>VLOOKUP(B2858,home!$B$2:$E$404,3,FALSE)</f>
        <v>1.3513999999999999</v>
      </c>
      <c r="G2858" s="10">
        <f>VLOOKUP(C2858,away!$B$2:$E$404,4,FALSE)</f>
        <v>0.68140000000000001</v>
      </c>
      <c r="H2858" s="10">
        <f>VLOOKUP(A2858,away!$A$2:$E$404,3,FALSE)</f>
        <v>1.0585</v>
      </c>
      <c r="I2858" s="10">
        <f>VLOOKUP(C2858,away!$B$2:$E$404,3,FALSE)</f>
        <v>1.1247</v>
      </c>
      <c r="J2858" s="10">
        <f>VLOOKUP(B2858,home!$B$2:$E$404,4,FALSE)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343</v>
      </c>
      <c r="B2859" t="s">
        <v>197</v>
      </c>
      <c r="C2859" t="s">
        <v>209</v>
      </c>
      <c r="D2859" t="s">
        <v>515</v>
      </c>
      <c r="E2859" s="10">
        <f>VLOOKUP(A2859,home!$A$2:$E$404,3,FALSE)</f>
        <v>1.3976999999999999</v>
      </c>
      <c r="F2859" s="10">
        <f>VLOOKUP(B2859,home!$B$2:$E$404,3,FALSE)</f>
        <v>0.79959999999999998</v>
      </c>
      <c r="G2859" s="10">
        <f>VLOOKUP(C2859,away!$B$2:$E$404,4,FALSE)</f>
        <v>0.98799999999999999</v>
      </c>
      <c r="H2859" s="10">
        <f>VLOOKUP(A2859,away!$A$2:$E$404,3,FALSE)</f>
        <v>1.0585</v>
      </c>
      <c r="I2859" s="10">
        <f>VLOOKUP(C2859,away!$B$2:$E$404,3,FALSE)</f>
        <v>1.2146999999999999</v>
      </c>
      <c r="J2859" s="10">
        <f>VLOOKUP(B2859,home!$B$2:$E$404,4,FALSE)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345</v>
      </c>
      <c r="B2860" t="s">
        <v>233</v>
      </c>
      <c r="C2860" t="s">
        <v>244</v>
      </c>
      <c r="D2860" t="s">
        <v>515</v>
      </c>
      <c r="E2860" s="10">
        <f>VLOOKUP(A2860,home!$A$2:$E$404,3,FALSE)</f>
        <v>1.5690999999999999</v>
      </c>
      <c r="F2860" s="10">
        <f>VLOOKUP(B2860,home!$B$2:$E$404,3,FALSE)</f>
        <v>1.0197000000000001</v>
      </c>
      <c r="G2860" s="10">
        <f>VLOOKUP(C2860,away!$B$2:$E$404,4,FALSE)</f>
        <v>1.5295000000000001</v>
      </c>
      <c r="H2860" s="10">
        <f>VLOOKUP(A2860,away!$A$2:$E$404,3,FALSE)</f>
        <v>1.1701999999999999</v>
      </c>
      <c r="I2860" s="10">
        <f>VLOOKUP(C2860,away!$B$2:$E$404,3,FALSE)</f>
        <v>1.1109</v>
      </c>
      <c r="J2860" s="10">
        <f>VLOOKUP(B2860,home!$B$2:$E$404,4,FALSE)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345</v>
      </c>
      <c r="B2861" t="s">
        <v>240</v>
      </c>
      <c r="C2861" t="s">
        <v>320</v>
      </c>
      <c r="D2861" t="s">
        <v>515</v>
      </c>
      <c r="E2861" s="10">
        <f>VLOOKUP(A2861,home!$A$2:$E$404,3,FALSE)</f>
        <v>1.5690999999999999</v>
      </c>
      <c r="F2861" s="10">
        <f>VLOOKUP(B2861,home!$B$2:$E$404,3,FALSE)</f>
        <v>0.84970000000000001</v>
      </c>
      <c r="G2861" s="10">
        <f>VLOOKUP(C2861,away!$B$2:$E$404,4,FALSE)</f>
        <v>0.50980000000000003</v>
      </c>
      <c r="H2861" s="10">
        <f>VLOOKUP(A2861,away!$A$2:$E$404,3,FALSE)</f>
        <v>1.1701999999999999</v>
      </c>
      <c r="I2861" s="10">
        <f>VLOOKUP(C2861,away!$B$2:$E$404,3,FALSE)</f>
        <v>1.1109</v>
      </c>
      <c r="J2861" s="10">
        <f>VLOOKUP(B2861,home!$B$2:$E$404,4,FALSE)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345</v>
      </c>
      <c r="B2862" t="s">
        <v>243</v>
      </c>
      <c r="C2862" t="s">
        <v>234</v>
      </c>
      <c r="D2862" t="s">
        <v>515</v>
      </c>
      <c r="E2862" s="10">
        <f>VLOOKUP(A2862,home!$A$2:$E$404,3,FALSE)</f>
        <v>1.5690999999999999</v>
      </c>
      <c r="F2862" s="10">
        <f>VLOOKUP(B2862,home!$B$2:$E$404,3,FALSE)</f>
        <v>0.70099999999999996</v>
      </c>
      <c r="G2862" s="10">
        <f>VLOOKUP(C2862,away!$B$2:$E$404,4,FALSE)</f>
        <v>0.82850000000000001</v>
      </c>
      <c r="H2862" s="10">
        <f>VLOOKUP(A2862,away!$A$2:$E$404,3,FALSE)</f>
        <v>1.1701999999999999</v>
      </c>
      <c r="I2862" s="10">
        <f>VLOOKUP(C2862,away!$B$2:$E$404,3,FALSE)</f>
        <v>1.4527000000000001</v>
      </c>
      <c r="J2862" s="10">
        <f>VLOOKUP(B2862,home!$B$2:$E$404,4,FALSE)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346</v>
      </c>
      <c r="B2863" t="s">
        <v>256</v>
      </c>
      <c r="C2863" t="s">
        <v>255</v>
      </c>
      <c r="D2863" t="s">
        <v>515</v>
      </c>
      <c r="E2863" s="10">
        <f>VLOOKUP(A2863,home!$A$2:$E$404,3,FALSE)</f>
        <v>1.254</v>
      </c>
      <c r="F2863" s="10">
        <f>VLOOKUP(B2863,home!$B$2:$E$404,3,FALSE)</f>
        <v>1.0965</v>
      </c>
      <c r="G2863" s="10">
        <f>VLOOKUP(C2863,away!$B$2:$E$404,4,FALSE)</f>
        <v>1.246</v>
      </c>
      <c r="H2863" s="10">
        <f>VLOOKUP(A2863,away!$A$2:$E$404,3,FALSE)</f>
        <v>0.9476</v>
      </c>
      <c r="I2863" s="10">
        <f>VLOOKUP(C2863,away!$B$2:$E$404,3,FALSE)</f>
        <v>0.65959999999999996</v>
      </c>
      <c r="J2863" s="10">
        <f>VLOOKUP(B2863,home!$B$2:$E$404,4,FALSE)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346</v>
      </c>
      <c r="B2864" t="s">
        <v>322</v>
      </c>
      <c r="C2864" t="s">
        <v>249</v>
      </c>
      <c r="D2864" t="s">
        <v>515</v>
      </c>
      <c r="E2864" s="10">
        <f>VLOOKUP(A2864,home!$A$2:$E$404,3,FALSE)</f>
        <v>1.254</v>
      </c>
      <c r="F2864" s="10">
        <f>VLOOKUP(B2864,home!$B$2:$E$404,3,FALSE)</f>
        <v>0.84730000000000005</v>
      </c>
      <c r="G2864" s="10">
        <f>VLOOKUP(C2864,away!$B$2:$E$404,4,FALSE)</f>
        <v>2.0434999999999999</v>
      </c>
      <c r="H2864" s="10">
        <f>VLOOKUP(A2864,away!$A$2:$E$404,3,FALSE)</f>
        <v>0.9476</v>
      </c>
      <c r="I2864" s="10">
        <f>VLOOKUP(C2864,away!$B$2:$E$404,3,FALSE)</f>
        <v>0.52759999999999996</v>
      </c>
      <c r="J2864" s="10">
        <f>VLOOKUP(B2864,home!$B$2:$E$404,4,FALSE)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347</v>
      </c>
      <c r="B2865" t="s">
        <v>271</v>
      </c>
      <c r="C2865" t="s">
        <v>259</v>
      </c>
      <c r="D2865" t="s">
        <v>515</v>
      </c>
      <c r="E2865" s="10">
        <f>VLOOKUP(A2865,home!$A$2:$E$404,3,FALSE)</f>
        <v>1.5417000000000001</v>
      </c>
      <c r="F2865" s="10">
        <f>VLOOKUP(B2865,home!$B$2:$E$404,3,FALSE)</f>
        <v>0.3604</v>
      </c>
      <c r="G2865" s="10">
        <f>VLOOKUP(C2865,away!$B$2:$E$404,4,FALSE)</f>
        <v>1.0810999999999999</v>
      </c>
      <c r="H2865" s="10">
        <f>VLOOKUP(A2865,away!$A$2:$E$404,3,FALSE)</f>
        <v>1.125</v>
      </c>
      <c r="I2865" s="10">
        <f>VLOOKUP(C2865,away!$B$2:$E$404,3,FALSE)</f>
        <v>0.88890000000000002</v>
      </c>
      <c r="J2865" s="10">
        <f>VLOOKUP(B2865,home!$B$2:$E$404,4,FALSE)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347</v>
      </c>
      <c r="B2866" t="s">
        <v>264</v>
      </c>
      <c r="C2866" t="s">
        <v>268</v>
      </c>
      <c r="D2866" t="s">
        <v>515</v>
      </c>
      <c r="E2866" s="10">
        <f>VLOOKUP(A2866,home!$A$2:$E$404,3,FALSE)</f>
        <v>1.5417000000000001</v>
      </c>
      <c r="F2866" s="10">
        <f>VLOOKUP(B2866,home!$B$2:$E$404,3,FALSE)</f>
        <v>0.72070000000000001</v>
      </c>
      <c r="G2866" s="10">
        <f>VLOOKUP(C2866,away!$B$2:$E$404,4,FALSE)</f>
        <v>0.86480000000000001</v>
      </c>
      <c r="H2866" s="10">
        <f>VLOOKUP(A2866,away!$A$2:$E$404,3,FALSE)</f>
        <v>1.125</v>
      </c>
      <c r="I2866" s="10">
        <f>VLOOKUP(C2866,away!$B$2:$E$404,3,FALSE)</f>
        <v>0.98770000000000002</v>
      </c>
      <c r="J2866" s="10">
        <f>VLOOKUP(B2866,home!$B$2:$E$404,4,FALSE)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347</v>
      </c>
      <c r="B2867" t="s">
        <v>500</v>
      </c>
      <c r="C2867" t="s">
        <v>272</v>
      </c>
      <c r="D2867" t="s">
        <v>515</v>
      </c>
      <c r="E2867" s="10">
        <f>VLOOKUP(A2867,home!$A$2:$E$404,3,FALSE)</f>
        <v>1.5417000000000001</v>
      </c>
      <c r="F2867" s="10">
        <f>VLOOKUP(B2867,home!$B$2:$E$404,3,FALSE)</f>
        <v>1.0089999999999999</v>
      </c>
      <c r="G2867" s="10">
        <f>VLOOKUP(C2867,away!$B$2:$E$404,4,FALSE)</f>
        <v>0.64859999999999995</v>
      </c>
      <c r="H2867" s="10">
        <f>VLOOKUP(A2867,away!$A$2:$E$404,3,FALSE)</f>
        <v>1.125</v>
      </c>
      <c r="I2867" s="10">
        <f>VLOOKUP(C2867,away!$B$2:$E$404,3,FALSE)</f>
        <v>1.5802</v>
      </c>
      <c r="J2867" s="10">
        <f>VLOOKUP(B2867,home!$B$2:$E$404,4,FALSE)</f>
        <v>0.69140000000000001</v>
      </c>
      <c r="K2867" s="12">
        <f t="shared" si="4086"/>
        <v>1.0089461395799999</v>
      </c>
      <c r="L2867" s="12">
        <f t="shared" si="4087"/>
        <v>1.2291190650000001</v>
      </c>
      <c r="M2867" s="13">
        <f t="shared" si="4088"/>
        <v>0.10666467919467333</v>
      </c>
      <c r="N2867" s="13">
        <f t="shared" si="4089"/>
        <v>0.10761891630300478</v>
      </c>
      <c r="O2867" s="13">
        <f t="shared" si="4090"/>
        <v>0.13110359076028186</v>
      </c>
      <c r="P2867" s="13">
        <f t="shared" si="4091"/>
        <v>0.1322764617826625</v>
      </c>
      <c r="Q2867" s="13">
        <f t="shared" si="4092"/>
        <v>5.4290845074849901E-2</v>
      </c>
      <c r="R2867" s="13">
        <f t="shared" si="4093"/>
        <v>8.0570961446710165E-2</v>
      </c>
      <c r="S2867" s="13">
        <f t="shared" si="4094"/>
        <v>4.100950397508428E-2</v>
      </c>
      <c r="T2867" s="13">
        <f t="shared" si="4095"/>
        <v>6.6729912736459368E-2</v>
      </c>
      <c r="U2867" s="13">
        <f t="shared" si="4096"/>
        <v>8.1291760513907213E-2</v>
      </c>
      <c r="V2867" s="13">
        <f t="shared" si="4097"/>
        <v>5.6507220428670861E-3</v>
      </c>
      <c r="W2867" s="13">
        <f t="shared" si="4098"/>
        <v>1.8258846184268554E-2</v>
      </c>
      <c r="X2867" s="13">
        <f t="shared" si="4099"/>
        <v>2.2442295949986982E-2</v>
      </c>
      <c r="Y2867" s="13">
        <f t="shared" si="4100"/>
        <v>1.3792126907250648E-2</v>
      </c>
      <c r="Z2867" s="13">
        <f t="shared" si="4101"/>
        <v>3.3010434933177145E-2</v>
      </c>
      <c r="AA2867" s="13">
        <f t="shared" si="4102"/>
        <v>3.3305750891685852E-2</v>
      </c>
      <c r="AB2867" s="13">
        <f t="shared" si="4103"/>
        <v>1.680185439398979E-2</v>
      </c>
      <c r="AC2867" s="13">
        <f t="shared" si="4104"/>
        <v>4.3797155018366886E-4</v>
      </c>
      <c r="AD2867" s="13">
        <f t="shared" si="4105"/>
        <v>4.6055480927006918E-3</v>
      </c>
      <c r="AE2867" s="13">
        <f t="shared" si="4106"/>
        <v>5.660766965512808E-3</v>
      </c>
      <c r="AF2867" s="13">
        <f t="shared" si="4107"/>
        <v>3.4788782999169961E-3</v>
      </c>
      <c r="AG2867" s="13">
        <f t="shared" si="4108"/>
        <v>1.4253185477475893E-3</v>
      </c>
      <c r="AH2867" s="13">
        <f t="shared" si="4109"/>
        <v>1.0143438730077512E-2</v>
      </c>
      <c r="AI2867" s="13">
        <f t="shared" si="4110"/>
        <v>1.0234183348777961E-2</v>
      </c>
      <c r="AJ2867" s="13">
        <f t="shared" si="4111"/>
        <v>5.1628698907517203E-3</v>
      </c>
      <c r="AK2867" s="13">
        <f t="shared" si="4112"/>
        <v>1.7363525484759214E-3</v>
      </c>
      <c r="AL2867" s="13">
        <f t="shared" si="4113"/>
        <v>2.1725402432057059E-5</v>
      </c>
      <c r="AM2867" s="13">
        <f t="shared" si="4114"/>
        <v>9.2934999375607894E-4</v>
      </c>
      <c r="AN2867" s="13">
        <f t="shared" si="4115"/>
        <v>1.1422817953832278E-3</v>
      </c>
      <c r="AO2867" s="13">
        <f t="shared" si="4116"/>
        <v>7.0200016615397734E-4</v>
      </c>
      <c r="AP2867" s="13">
        <f t="shared" si="4117"/>
        <v>2.8761392928434044E-4</v>
      </c>
      <c r="AQ2867" s="13">
        <f t="shared" si="4118"/>
        <v>8.8377940960736179E-5</v>
      </c>
      <c r="AR2867" s="13">
        <f t="shared" si="4119"/>
        <v>2.4934987855595326E-3</v>
      </c>
      <c r="AS2867" s="13">
        <f t="shared" si="4120"/>
        <v>2.515805973737708E-3</v>
      </c>
      <c r="AT2867" s="13">
        <f t="shared" si="4121"/>
        <v>1.2691563625674817E-3</v>
      </c>
      <c r="AU2867" s="13">
        <f t="shared" si="4122"/>
        <v>4.2683680417861849E-4</v>
      </c>
      <c r="AV2867" s="13">
        <f t="shared" si="4123"/>
        <v>1.0766383645167037E-4</v>
      </c>
      <c r="AW2867" s="13">
        <f t="shared" si="4124"/>
        <v>7.4838877890091913E-7</v>
      </c>
      <c r="AX2867" s="13">
        <f t="shared" si="4125"/>
        <v>1.562773480864821E-4</v>
      </c>
      <c r="AY2867" s="13">
        <f t="shared" si="4126"/>
        <v>1.9208346796073644E-4</v>
      </c>
      <c r="AZ2867" s="13">
        <f t="shared" si="4127"/>
        <v>1.1804672627092895E-4</v>
      </c>
      <c r="BA2867" s="13">
        <f t="shared" si="4128"/>
        <v>4.8364493940145045E-5</v>
      </c>
      <c r="BB2867" s="13">
        <f t="shared" si="4129"/>
        <v>1.4861430392727316E-5</v>
      </c>
      <c r="BC2867" s="13">
        <f t="shared" si="4130"/>
        <v>3.6532934857743175E-6</v>
      </c>
      <c r="BD2867" s="13">
        <f t="shared" si="4131"/>
        <v>5.1080114931426079E-4</v>
      </c>
      <c r="BE2867" s="13">
        <f t="shared" si="4132"/>
        <v>5.1537084769365043E-4</v>
      </c>
      <c r="BF2867" s="13">
        <f t="shared" si="4133"/>
        <v>2.5999071361629039E-4</v>
      </c>
      <c r="BG2867" s="13">
        <f t="shared" si="4134"/>
        <v>8.743887560993517E-5</v>
      </c>
      <c r="BH2867" s="13">
        <f t="shared" si="4135"/>
        <v>2.2055278998964974E-5</v>
      </c>
      <c r="BI2867" s="13">
        <f t="shared" si="4136"/>
        <v>4.4505177206731116E-6</v>
      </c>
      <c r="BJ2867" s="14">
        <f t="shared" si="4137"/>
        <v>0.30198636564737347</v>
      </c>
      <c r="BK2867" s="14">
        <f t="shared" si="4138"/>
        <v>0.28625314741586366</v>
      </c>
      <c r="BL2867" s="14">
        <f t="shared" si="4139"/>
        <v>0.37856383167010671</v>
      </c>
      <c r="BM2867" s="14">
        <f t="shared" si="4140"/>
        <v>0.38709699002515663</v>
      </c>
      <c r="BN2867" s="14">
        <f t="shared" si="4141"/>
        <v>0.61252545456218255</v>
      </c>
    </row>
    <row r="2868" spans="1:66" x14ac:dyDescent="0.25">
      <c r="A2868" t="s">
        <v>347</v>
      </c>
      <c r="B2868" t="s">
        <v>269</v>
      </c>
      <c r="C2868" t="s">
        <v>265</v>
      </c>
      <c r="D2868" t="s">
        <v>515</v>
      </c>
      <c r="E2868" s="10">
        <f>VLOOKUP(A2868,home!$A$2:$E$404,3,FALSE)</f>
        <v>1.5417000000000001</v>
      </c>
      <c r="F2868" s="10">
        <f>VLOOKUP(B2868,home!$B$2:$E$404,3,FALSE)</f>
        <v>1.0089999999999999</v>
      </c>
      <c r="G2868" s="10">
        <f>VLOOKUP(C2868,away!$B$2:$E$404,4,FALSE)</f>
        <v>0.77839999999999998</v>
      </c>
      <c r="H2868" s="10">
        <f>VLOOKUP(A2868,away!$A$2:$E$404,3,FALSE)</f>
        <v>1.125</v>
      </c>
      <c r="I2868" s="10">
        <f>VLOOKUP(C2868,away!$B$2:$E$404,3,FALSE)</f>
        <v>1.6</v>
      </c>
      <c r="J2868" s="10">
        <f>VLOOKUP(B2868,home!$B$2:$E$404,4,FALSE)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356</v>
      </c>
      <c r="B2869" t="s">
        <v>329</v>
      </c>
      <c r="C2869" t="s">
        <v>328</v>
      </c>
      <c r="D2869" t="s">
        <v>515</v>
      </c>
      <c r="E2869" s="10">
        <f>VLOOKUP(A2869,home!$A$2:$E$404,3,FALSE)</f>
        <v>1.6769000000000001</v>
      </c>
      <c r="F2869" s="10">
        <f>VLOOKUP(B2869,home!$B$2:$E$404,3,FALSE)</f>
        <v>0.59630000000000005</v>
      </c>
      <c r="G2869" s="10">
        <f>VLOOKUP(C2869,away!$B$2:$E$404,4,FALSE)</f>
        <v>0.87160000000000004</v>
      </c>
      <c r="H2869" s="10">
        <f>VLOOKUP(A2869,away!$A$2:$E$404,3,FALSE)</f>
        <v>1.5230999999999999</v>
      </c>
      <c r="I2869" s="10">
        <f>VLOOKUP(C2869,away!$B$2:$E$404,3,FALSE)</f>
        <v>1.5656000000000001</v>
      </c>
      <c r="J2869" s="10">
        <f>VLOOKUP(B2869,home!$B$2:$E$404,4,FALSE)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356</v>
      </c>
      <c r="B2870" t="s">
        <v>334</v>
      </c>
      <c r="C2870" t="s">
        <v>336</v>
      </c>
      <c r="D2870" t="s">
        <v>515</v>
      </c>
      <c r="E2870" s="10">
        <f>VLOOKUP(A2870,home!$A$2:$E$404,3,FALSE)</f>
        <v>1.6769000000000001</v>
      </c>
      <c r="F2870" s="10">
        <f>VLOOKUP(B2870,home!$B$2:$E$404,3,FALSE)</f>
        <v>1.4219999999999999</v>
      </c>
      <c r="G2870" s="10">
        <f>VLOOKUP(C2870,away!$B$2:$E$404,4,FALSE)</f>
        <v>1.1074999999999999</v>
      </c>
      <c r="H2870" s="10">
        <f>VLOOKUP(A2870,away!$A$2:$E$404,3,FALSE)</f>
        <v>1.5230999999999999</v>
      </c>
      <c r="I2870" s="10">
        <f>VLOOKUP(C2870,away!$B$2:$E$404,3,FALSE)</f>
        <v>0.93789999999999996</v>
      </c>
      <c r="J2870" s="10">
        <f>VLOOKUP(B2870,home!$B$2:$E$404,4,FALSE)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356</v>
      </c>
      <c r="B2871" t="s">
        <v>327</v>
      </c>
      <c r="C2871" t="s">
        <v>333</v>
      </c>
      <c r="D2871" t="s">
        <v>515</v>
      </c>
      <c r="E2871" s="10">
        <f>VLOOKUP(A2871,home!$A$2:$E$404,3,FALSE)</f>
        <v>1.6769000000000001</v>
      </c>
      <c r="F2871" s="10">
        <f>VLOOKUP(B2871,home!$B$2:$E$404,3,FALSE)</f>
        <v>0.59630000000000005</v>
      </c>
      <c r="G2871" s="10">
        <f>VLOOKUP(C2871,away!$B$2:$E$404,4,FALSE)</f>
        <v>0.82569999999999999</v>
      </c>
      <c r="H2871" s="10">
        <f>VLOOKUP(A2871,away!$A$2:$E$404,3,FALSE)</f>
        <v>1.5230999999999999</v>
      </c>
      <c r="I2871" s="10">
        <f>VLOOKUP(C2871,away!$B$2:$E$404,3,FALSE)</f>
        <v>0.85860000000000003</v>
      </c>
      <c r="J2871" s="10">
        <f>VLOOKUP(B2871,home!$B$2:$E$404,4,FALSE)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289</v>
      </c>
      <c r="B2872" t="s">
        <v>296</v>
      </c>
      <c r="C2872" t="s">
        <v>292</v>
      </c>
      <c r="D2872" t="s">
        <v>515</v>
      </c>
      <c r="E2872" s="10">
        <f>VLOOKUP(A2872,home!$A$2:$E$404,3,FALSE)</f>
        <v>1.6667000000000001</v>
      </c>
      <c r="F2872" s="10">
        <f>VLOOKUP(B2872,home!$B$2:$E$404,3,FALSE)</f>
        <v>0.9</v>
      </c>
      <c r="G2872" s="10">
        <f>VLOOKUP(C2872,away!$B$2:$E$404,4,FALSE)</f>
        <v>0.1</v>
      </c>
      <c r="H2872" s="10">
        <f>VLOOKUP(A2872,away!$A$2:$E$404,3,FALSE)</f>
        <v>0.93330000000000002</v>
      </c>
      <c r="I2872" s="10">
        <f>VLOOKUP(C2872,away!$B$2:$E$404,3,FALSE)</f>
        <v>1.0714999999999999</v>
      </c>
      <c r="J2872" s="10">
        <f>VLOOKUP(B2872,home!$B$2:$E$404,4,FALSE)</f>
        <v>1.0714999999999999</v>
      </c>
      <c r="K2872" s="12">
        <f t="shared" si="4086"/>
        <v>0.15000300000000003</v>
      </c>
      <c r="L2872" s="12">
        <f t="shared" si="4087"/>
        <v>1.0715331629249998</v>
      </c>
      <c r="M2872" s="13">
        <f t="shared" si="4088"/>
        <v>0.29477699345050479</v>
      </c>
      <c r="N2872" s="13">
        <f t="shared" si="4089"/>
        <v>4.4217433348556073E-2</v>
      </c>
      <c r="O2872" s="13">
        <f t="shared" si="4090"/>
        <v>0.31586332414954132</v>
      </c>
      <c r="P2872" s="13">
        <f t="shared" si="4091"/>
        <v>4.738044621240365E-2</v>
      </c>
      <c r="Q2872" s="13">
        <f t="shared" si="4092"/>
        <v>3.3163738272917287E-3</v>
      </c>
      <c r="R2872" s="13">
        <f t="shared" si="4093"/>
        <v>0.16922901338898122</v>
      </c>
      <c r="S2872" s="13">
        <f t="shared" si="4094"/>
        <v>1.9039025544435946E-3</v>
      </c>
      <c r="T2872" s="13">
        <f t="shared" si="4095"/>
        <v>3.5536045365995926E-3</v>
      </c>
      <c r="U2872" s="13">
        <f t="shared" si="4096"/>
        <v>2.5384859695387355E-2</v>
      </c>
      <c r="V2872" s="13">
        <f t="shared" si="4097"/>
        <v>3.4002258799307563E-5</v>
      </c>
      <c r="W2872" s="13">
        <f t="shared" si="4098"/>
        <v>1.6582200773841376E-4</v>
      </c>
      <c r="X2872" s="13">
        <f t="shared" si="4099"/>
        <v>1.7768378043451629E-4</v>
      </c>
      <c r="Y2872" s="13">
        <f t="shared" si="4100"/>
        <v>9.5197031624734207E-5</v>
      </c>
      <c r="Z2872" s="13">
        <f t="shared" si="4101"/>
        <v>6.044483332512407E-2</v>
      </c>
      <c r="AA2872" s="13">
        <f t="shared" si="4102"/>
        <v>9.0669063332685877E-3</v>
      </c>
      <c r="AB2872" s="13">
        <f t="shared" si="4103"/>
        <v>6.8003157535464402E-4</v>
      </c>
      <c r="AC2872" s="13">
        <f t="shared" si="4104"/>
        <v>3.4158071820726364E-7</v>
      </c>
      <c r="AD2872" s="13">
        <f t="shared" si="4105"/>
        <v>6.2184496566963197E-6</v>
      </c>
      <c r="AE2872" s="13">
        <f t="shared" si="4106"/>
        <v>6.663275029129686E-6</v>
      </c>
      <c r="AF2872" s="13">
        <f t="shared" si="4107"/>
        <v>3.5699600837012512E-6</v>
      </c>
      <c r="AG2872" s="13">
        <f t="shared" si="4108"/>
        <v>1.2751102066681331E-6</v>
      </c>
      <c r="AH2872" s="13">
        <f t="shared" si="4109"/>
        <v>1.6192160858836156E-2</v>
      </c>
      <c r="AI2872" s="13">
        <f t="shared" si="4110"/>
        <v>2.4288727053079998E-3</v>
      </c>
      <c r="AJ2872" s="13">
        <f t="shared" si="4111"/>
        <v>1.8216909620715797E-4</v>
      </c>
      <c r="AK2872" s="13">
        <f t="shared" si="4112"/>
        <v>9.1086369794541087E-6</v>
      </c>
      <c r="AL2872" s="13">
        <f t="shared" si="4113"/>
        <v>2.1961343260570199E-9</v>
      </c>
      <c r="AM2872" s="13">
        <f t="shared" si="4114"/>
        <v>1.8655722077068367E-7</v>
      </c>
      <c r="AN2872" s="13">
        <f t="shared" si="4115"/>
        <v>1.9990224883890811E-7</v>
      </c>
      <c r="AO2872" s="13">
        <f t="shared" si="4116"/>
        <v>1.0710094448708777E-7</v>
      </c>
      <c r="AP2872" s="13">
        <f t="shared" si="4117"/>
        <v>3.8254071266167999E-8</v>
      </c>
      <c r="AQ2872" s="13">
        <f t="shared" si="4118"/>
        <v>1.0247626494648837E-8</v>
      </c>
      <c r="AR2872" s="13">
        <f t="shared" si="4119"/>
        <v>3.4700874679318185E-3</v>
      </c>
      <c r="AS2872" s="13">
        <f t="shared" si="4120"/>
        <v>5.205235304521766E-4</v>
      </c>
      <c r="AT2872" s="13">
        <f t="shared" si="4121"/>
        <v>3.9040045569208928E-5</v>
      </c>
      <c r="AU2872" s="13">
        <f t="shared" si="4122"/>
        <v>1.9520413185060161E-6</v>
      </c>
      <c r="AV2872" s="13">
        <f t="shared" si="4123"/>
        <v>7.3203013474964479E-8</v>
      </c>
      <c r="AW2872" s="13">
        <f t="shared" si="4124"/>
        <v>9.8053242717635501E-12</v>
      </c>
      <c r="AX2872" s="13">
        <f t="shared" si="4125"/>
        <v>4.6640237978774766E-9</v>
      </c>
      <c r="AY2872" s="13">
        <f t="shared" si="4126"/>
        <v>4.9976561720971216E-9</v>
      </c>
      <c r="AZ2872" s="13">
        <f t="shared" si="4127"/>
        <v>2.6775771626494375E-9</v>
      </c>
      <c r="BA2872" s="13">
        <f t="shared" si="4128"/>
        <v>9.5637090868983297E-10</v>
      </c>
      <c r="BB2872" s="13">
        <f t="shared" si="4129"/>
        <v>2.561957861794682E-10</v>
      </c>
      <c r="BC2872" s="13">
        <f t="shared" si="4130"/>
        <v>5.4904456218588519E-11</v>
      </c>
      <c r="BD2872" s="13">
        <f t="shared" si="4131"/>
        <v>6.1971896668989719E-4</v>
      </c>
      <c r="BE2872" s="13">
        <f t="shared" si="4132"/>
        <v>9.2959704160384667E-5</v>
      </c>
      <c r="BF2872" s="13">
        <f t="shared" si="4133"/>
        <v>6.9721172515850903E-6</v>
      </c>
      <c r="BG2872" s="13">
        <f t="shared" si="4134"/>
        <v>3.486128346965062E-7</v>
      </c>
      <c r="BH2872" s="13">
        <f t="shared" si="4135"/>
        <v>1.3073242760745004E-8</v>
      </c>
      <c r="BI2872" s="13">
        <f t="shared" si="4136"/>
        <v>3.9220512676800667E-10</v>
      </c>
      <c r="BJ2872" s="14">
        <f t="shared" si="4137"/>
        <v>5.1544396996061385E-2</v>
      </c>
      <c r="BK2872" s="14">
        <f t="shared" si="4138"/>
        <v>0.34409569325066008</v>
      </c>
      <c r="BL2872" s="14">
        <f t="shared" si="4139"/>
        <v>0.54378813559453343</v>
      </c>
      <c r="BM2872" s="14">
        <f t="shared" si="4140"/>
        <v>0.12508946980124944</v>
      </c>
      <c r="BN2872" s="14">
        <f t="shared" si="4141"/>
        <v>0.87478358437727888</v>
      </c>
    </row>
    <row r="2873" spans="1:66" x14ac:dyDescent="0.25">
      <c r="A2873" t="s">
        <v>289</v>
      </c>
      <c r="B2873" t="s">
        <v>305</v>
      </c>
      <c r="C2873" t="s">
        <v>311</v>
      </c>
      <c r="D2873" t="s">
        <v>515</v>
      </c>
      <c r="E2873" s="10">
        <f>VLOOKUP(A2873,home!$A$2:$E$404,3,FALSE)</f>
        <v>1.6667000000000001</v>
      </c>
      <c r="F2873" s="10">
        <f>VLOOKUP(B2873,home!$B$2:$E$404,3,FALSE)</f>
        <v>0.9</v>
      </c>
      <c r="G2873" s="10">
        <f>VLOOKUP(C2873,away!$B$2:$E$404,4,FALSE)</f>
        <v>0.6</v>
      </c>
      <c r="H2873" s="10">
        <f>VLOOKUP(A2873,away!$A$2:$E$404,3,FALSE)</f>
        <v>0.93330000000000002</v>
      </c>
      <c r="I2873" s="10">
        <f>VLOOKUP(C2873,away!$B$2:$E$404,3,FALSE)</f>
        <v>1.0714999999999999</v>
      </c>
      <c r="J2873" s="10">
        <f>VLOOKUP(B2873,home!$B$2:$E$404,4,FALSE)</f>
        <v>1.6072</v>
      </c>
      <c r="K2873" s="12">
        <f t="shared" si="4086"/>
        <v>0.9000180000000001</v>
      </c>
      <c r="L2873" s="12">
        <f t="shared" si="4087"/>
        <v>1.6072497428399999</v>
      </c>
      <c r="M2873" s="13">
        <f t="shared" si="4088"/>
        <v>8.1490588588913226E-2</v>
      </c>
      <c r="N2873" s="13">
        <f t="shared" si="4089"/>
        <v>7.3342996560616505E-2</v>
      </c>
      <c r="O2873" s="13">
        <f t="shared" si="4090"/>
        <v>0.13097572755341103</v>
      </c>
      <c r="P2873" s="13">
        <f t="shared" si="4091"/>
        <v>0.11788051236116587</v>
      </c>
      <c r="Q2873" s="13">
        <f t="shared" si="4092"/>
        <v>3.3005008539246476E-2</v>
      </c>
      <c r="R2873" s="13">
        <f t="shared" si="4093"/>
        <v>0.10525535221425091</v>
      </c>
      <c r="S2873" s="13">
        <f t="shared" si="4094"/>
        <v>4.2630122800528865E-2</v>
      </c>
      <c r="T2873" s="13">
        <f t="shared" si="4095"/>
        <v>5.3047291487135904E-2</v>
      </c>
      <c r="U2873" s="13">
        <f t="shared" si="4096"/>
        <v>9.4731711589165671E-2</v>
      </c>
      <c r="V2873" s="13">
        <f t="shared" si="4097"/>
        <v>6.8518624253465802E-3</v>
      </c>
      <c r="W2873" s="13">
        <f t="shared" si="4098"/>
        <v>9.901700591825182E-3</v>
      </c>
      <c r="X2873" s="13">
        <f t="shared" si="4099"/>
        <v>1.5914505729889696E-2</v>
      </c>
      <c r="Y2873" s="13">
        <f t="shared" si="4100"/>
        <v>1.2789292620895464E-2</v>
      </c>
      <c r="Z2873" s="13">
        <f t="shared" si="4101"/>
        <v>5.6390545926296116E-2</v>
      </c>
      <c r="AA2873" s="13">
        <f t="shared" si="4102"/>
        <v>5.0752506363493176E-2</v>
      </c>
      <c r="AB2873" s="13">
        <f t="shared" si="4103"/>
        <v>2.2839084636129204E-2</v>
      </c>
      <c r="AC2873" s="13">
        <f t="shared" si="4104"/>
        <v>6.194741835485125E-4</v>
      </c>
      <c r="AD2873" s="13">
        <f t="shared" si="4105"/>
        <v>2.2279271908133289E-3</v>
      </c>
      <c r="AE2873" s="13">
        <f t="shared" si="4106"/>
        <v>3.5808354045009662E-3</v>
      </c>
      <c r="AF2873" s="13">
        <f t="shared" si="4107"/>
        <v>2.8776483915182735E-3</v>
      </c>
      <c r="AG2873" s="13">
        <f t="shared" si="4108"/>
        <v>1.5416998790838945E-3</v>
      </c>
      <c r="AH2873" s="13">
        <f t="shared" si="4109"/>
        <v>2.2658422609661676E-2</v>
      </c>
      <c r="AI2873" s="13">
        <f t="shared" si="4110"/>
        <v>2.039298820030248E-2</v>
      </c>
      <c r="AJ2873" s="13">
        <f t="shared" si="4111"/>
        <v>9.1770282270299212E-3</v>
      </c>
      <c r="AK2873" s="13">
        <f t="shared" si="4112"/>
        <v>2.7531635302783393E-3</v>
      </c>
      <c r="AL2873" s="13">
        <f t="shared" si="4113"/>
        <v>3.5844106867157143E-5</v>
      </c>
      <c r="AM2873" s="13">
        <f t="shared" si="4114"/>
        <v>4.0103491488428631E-4</v>
      </c>
      <c r="AN2873" s="13">
        <f t="shared" si="4115"/>
        <v>6.4456326381763041E-4</v>
      </c>
      <c r="AO2873" s="13">
        <f t="shared" si="4116"/>
        <v>5.1798707000749896E-4</v>
      </c>
      <c r="AP2873" s="13">
        <f t="shared" si="4117"/>
        <v>2.7751152835466582E-4</v>
      </c>
      <c r="AQ2873" s="13">
        <f t="shared" si="4118"/>
        <v>1.1150758314579308E-4</v>
      </c>
      <c r="AR2873" s="13">
        <f t="shared" si="4119"/>
        <v>7.2835487825077486E-3</v>
      </c>
      <c r="AS2873" s="13">
        <f t="shared" si="4120"/>
        <v>6.5553250081350593E-3</v>
      </c>
      <c r="AT2873" s="13">
        <f t="shared" si="4121"/>
        <v>2.9499552515858504E-3</v>
      </c>
      <c r="AU2873" s="13">
        <f t="shared" si="4122"/>
        <v>8.8500427520726485E-4</v>
      </c>
      <c r="AV2873" s="13">
        <f t="shared" si="4123"/>
        <v>1.9912994444087301E-4</v>
      </c>
      <c r="AW2873" s="13">
        <f t="shared" si="4124"/>
        <v>1.440289593829967E-6</v>
      </c>
      <c r="AX2873" s="13">
        <f t="shared" si="4125"/>
        <v>6.015644033738757E-5</v>
      </c>
      <c r="AY2873" s="13">
        <f t="shared" si="4126"/>
        <v>9.6686423262435967E-5</v>
      </c>
      <c r="AZ2873" s="13">
        <f t="shared" si="4127"/>
        <v>7.769961446233483E-5</v>
      </c>
      <c r="BA2873" s="13">
        <f t="shared" si="4128"/>
        <v>4.1627561787784918E-5</v>
      </c>
      <c r="BB2873" s="13">
        <f t="shared" si="4129"/>
        <v>1.672647199461839E-5</v>
      </c>
      <c r="BC2873" s="13">
        <f t="shared" si="4130"/>
        <v>5.3767235623941704E-6</v>
      </c>
      <c r="BD2873" s="13">
        <f t="shared" si="4131"/>
        <v>1.9510803179413629E-3</v>
      </c>
      <c r="BE2873" s="13">
        <f t="shared" si="4132"/>
        <v>1.7560074055929496E-3</v>
      </c>
      <c r="BF2873" s="13">
        <f t="shared" si="4133"/>
        <v>7.9021913658347781E-4</v>
      </c>
      <c r="BG2873" s="13">
        <f t="shared" si="4134"/>
        <v>2.3707048228986289E-4</v>
      </c>
      <c r="BH2873" s="13">
        <f t="shared" si="4135"/>
        <v>5.334192533238945E-5</v>
      </c>
      <c r="BI2873" s="13">
        <f t="shared" si="4136"/>
        <v>9.6017385907613017E-6</v>
      </c>
      <c r="BJ2873" s="14">
        <f t="shared" si="4137"/>
        <v>0.21047978399114248</v>
      </c>
      <c r="BK2873" s="14">
        <f t="shared" si="4138"/>
        <v>0.24960509088963265</v>
      </c>
      <c r="BL2873" s="14">
        <f t="shared" si="4139"/>
        <v>0.4822062691919301</v>
      </c>
      <c r="BM2873" s="14">
        <f t="shared" si="4140"/>
        <v>0.45663625804772878</v>
      </c>
      <c r="BN2873" s="14">
        <f t="shared" si="4141"/>
        <v>0.54195018581760401</v>
      </c>
    </row>
    <row r="2874" spans="1:66" x14ac:dyDescent="0.25">
      <c r="A2874" t="s">
        <v>289</v>
      </c>
      <c r="B2874" t="s">
        <v>308</v>
      </c>
      <c r="C2874" t="s">
        <v>297</v>
      </c>
      <c r="D2874" t="s">
        <v>515</v>
      </c>
      <c r="E2874" s="10">
        <f>VLOOKUP(A2874,home!$A$2:$E$404,3,FALSE)</f>
        <v>1.6667000000000001</v>
      </c>
      <c r="F2874" s="10">
        <f>VLOOKUP(B2874,home!$B$2:$E$404,3,FALSE)</f>
        <v>0.9</v>
      </c>
      <c r="G2874" s="10">
        <f>VLOOKUP(C2874,away!$B$2:$E$404,4,FALSE)</f>
        <v>1.6</v>
      </c>
      <c r="H2874" s="10">
        <f>VLOOKUP(A2874,away!$A$2:$E$404,3,FALSE)</f>
        <v>0.93330000000000002</v>
      </c>
      <c r="I2874" s="10">
        <f>VLOOKUP(C2874,away!$B$2:$E$404,3,FALSE)</f>
        <v>0.71430000000000005</v>
      </c>
      <c r="J2874" s="10">
        <f>VLOOKUP(B2874,home!$B$2:$E$404,4,FALSE)</f>
        <v>1.0714999999999999</v>
      </c>
      <c r="K2874" s="12">
        <f t="shared" si="4086"/>
        <v>2.4000480000000004</v>
      </c>
      <c r="L2874" s="12">
        <f t="shared" si="4087"/>
        <v>0.71432210758500003</v>
      </c>
      <c r="M2874" s="13">
        <f t="shared" si="4088"/>
        <v>4.4406469638285755E-2</v>
      </c>
      <c r="N2874" s="13">
        <f t="shared" si="4089"/>
        <v>0.10657765864242845</v>
      </c>
      <c r="O2874" s="13">
        <f t="shared" si="4090"/>
        <v>3.172052298242959E-2</v>
      </c>
      <c r="P2874" s="13">
        <f t="shared" si="4091"/>
        <v>7.6130777742934183E-2</v>
      </c>
      <c r="Q2874" s="13">
        <f t="shared" si="4092"/>
        <v>0.12789574823472163</v>
      </c>
      <c r="R2874" s="13">
        <f t="shared" si="4093"/>
        <v>1.1329335415253768E-2</v>
      </c>
      <c r="S2874" s="13">
        <f t="shared" si="4094"/>
        <v>3.2629791148422106E-2</v>
      </c>
      <c r="T2874" s="13">
        <f t="shared" si="4095"/>
        <v>9.1358760430186897E-2</v>
      </c>
      <c r="U2874" s="13">
        <f t="shared" si="4096"/>
        <v>2.719094880470898E-2</v>
      </c>
      <c r="V2874" s="13">
        <f t="shared" si="4097"/>
        <v>6.215639292486112E-3</v>
      </c>
      <c r="W2874" s="13">
        <f t="shared" si="4098"/>
        <v>0.10231864491974907</v>
      </c>
      <c r="X2874" s="13">
        <f t="shared" si="4099"/>
        <v>7.3088470084316404E-2</v>
      </c>
      <c r="Y2874" s="13">
        <f t="shared" si="4100"/>
        <v>2.610435499539606E-2</v>
      </c>
      <c r="Z2874" s="13">
        <f t="shared" si="4101"/>
        <v>2.6975982504538177E-3</v>
      </c>
      <c r="AA2874" s="13">
        <f t="shared" si="4102"/>
        <v>6.4743652858051844E-3</v>
      </c>
      <c r="AB2874" s="13">
        <f t="shared" si="4103"/>
        <v>7.769393727733085E-3</v>
      </c>
      <c r="AC2874" s="13">
        <f t="shared" si="4104"/>
        <v>6.6600860381520102E-4</v>
      </c>
      <c r="AD2874" s="13">
        <f t="shared" si="4105"/>
        <v>6.1392414775588496E-2</v>
      </c>
      <c r="AE2874" s="13">
        <f t="shared" si="4106"/>
        <v>4.3853959112230868E-2</v>
      </c>
      <c r="AF2874" s="13">
        <f t="shared" si="4107"/>
        <v>1.5662926249497586E-2</v>
      </c>
      <c r="AG2874" s="13">
        <f t="shared" si="4108"/>
        <v>3.729458163163178E-3</v>
      </c>
      <c r="AH2874" s="13">
        <f t="shared" si="4109"/>
        <v>4.8173851692044487E-4</v>
      </c>
      <c r="AI2874" s="13">
        <f t="shared" si="4110"/>
        <v>1.1561955640578801E-3</v>
      </c>
      <c r="AJ2874" s="13">
        <f t="shared" si="4111"/>
        <v>1.387462425562994E-3</v>
      </c>
      <c r="AK2874" s="13">
        <f t="shared" si="4112"/>
        <v>1.1099921398492044E-3</v>
      </c>
      <c r="AL2874" s="13">
        <f t="shared" si="4113"/>
        <v>4.5672401706279269E-5</v>
      </c>
      <c r="AM2874" s="13">
        <f t="shared" si="4114"/>
        <v>2.9468948459464336E-2</v>
      </c>
      <c r="AN2874" s="13">
        <f t="shared" si="4115"/>
        <v>2.1050321371878303E-2</v>
      </c>
      <c r="AO2874" s="13">
        <f t="shared" si="4116"/>
        <v>7.5183549638508399E-3</v>
      </c>
      <c r="AP2874" s="13">
        <f t="shared" si="4117"/>
        <v>1.7901757211166928E-3</v>
      </c>
      <c r="AQ2874" s="13">
        <f t="shared" si="4118"/>
        <v>3.1969052351389328E-4</v>
      </c>
      <c r="AR2874" s="13">
        <f t="shared" si="4119"/>
        <v>6.8823294542296899E-5</v>
      </c>
      <c r="AS2874" s="13">
        <f t="shared" si="4120"/>
        <v>1.6517921041965061E-4</v>
      </c>
      <c r="AT2874" s="13">
        <f t="shared" si="4121"/>
        <v>1.9821901680463092E-4</v>
      </c>
      <c r="AU2874" s="13">
        <f t="shared" si="4122"/>
        <v>1.5857838494797363E-4</v>
      </c>
      <c r="AV2874" s="13">
        <f t="shared" si="4123"/>
        <v>9.5148933909403578E-5</v>
      </c>
      <c r="AW2874" s="13">
        <f t="shared" si="4124"/>
        <v>2.1750305827615344E-6</v>
      </c>
      <c r="AX2874" s="13">
        <f t="shared" si="4125"/>
        <v>1.17878151353734E-2</v>
      </c>
      <c r="AY2874" s="13">
        <f t="shared" si="4126"/>
        <v>8.420296951322289E-3</v>
      </c>
      <c r="AZ2874" s="13">
        <f t="shared" si="4127"/>
        <v>3.0074021323800442E-3</v>
      </c>
      <c r="BA2874" s="13">
        <f t="shared" si="4128"/>
        <v>7.1608460985244531E-4</v>
      </c>
      <c r="BB2874" s="13">
        <f t="shared" si="4129"/>
        <v>1.2787876692974529E-4</v>
      </c>
      <c r="BC2874" s="13">
        <f t="shared" si="4130"/>
        <v>1.826932606172534E-5</v>
      </c>
      <c r="BD2874" s="13">
        <f t="shared" si="4131"/>
        <v>8.1936668013994533E-6</v>
      </c>
      <c r="BE2874" s="13">
        <f t="shared" si="4132"/>
        <v>1.9665193619365158E-5</v>
      </c>
      <c r="BF2874" s="13">
        <f t="shared" si="4133"/>
        <v>2.3598704307885068E-5</v>
      </c>
      <c r="BG2874" s="13">
        <f t="shared" si="4134"/>
        <v>1.8879341025576983E-5</v>
      </c>
      <c r="BH2874" s="13">
        <f t="shared" si="4135"/>
        <v>1.1327831167438498E-5</v>
      </c>
      <c r="BI2874" s="13">
        <f t="shared" si="4136"/>
        <v>5.4374677075496895E-6</v>
      </c>
      <c r="BJ2874" s="14">
        <f t="shared" si="4137"/>
        <v>0.73620763356902263</v>
      </c>
      <c r="BK2874" s="14">
        <f t="shared" si="4138"/>
        <v>0.1685146557789719</v>
      </c>
      <c r="BL2874" s="14">
        <f t="shared" si="4139"/>
        <v>8.9393005907574291E-2</v>
      </c>
      <c r="BM2874" s="14">
        <f t="shared" si="4140"/>
        <v>0.59033425892922964</v>
      </c>
      <c r="BN2874" s="14">
        <f t="shared" si="4141"/>
        <v>0.39806051265605341</v>
      </c>
    </row>
    <row r="2875" spans="1:66" x14ac:dyDescent="0.25">
      <c r="A2875" t="s">
        <v>289</v>
      </c>
      <c r="B2875" t="s">
        <v>309</v>
      </c>
      <c r="C2875" t="s">
        <v>312</v>
      </c>
      <c r="D2875" t="s">
        <v>515</v>
      </c>
      <c r="E2875" s="10">
        <f>VLOOKUP(A2875,home!$A$2:$E$404,3,FALSE)</f>
        <v>1.6667000000000001</v>
      </c>
      <c r="F2875" s="10">
        <f>VLOOKUP(B2875,home!$B$2:$E$404,3,FALSE)</f>
        <v>0.9</v>
      </c>
      <c r="G2875" s="10">
        <f>VLOOKUP(C2875,away!$B$2:$E$404,4,FALSE)</f>
        <v>0.9</v>
      </c>
      <c r="H2875" s="10">
        <f>VLOOKUP(A2875,away!$A$2:$E$404,3,FALSE)</f>
        <v>0.93330000000000002</v>
      </c>
      <c r="I2875" s="10">
        <f>VLOOKUP(C2875,away!$B$2:$E$404,3,FALSE)</f>
        <v>0.1</v>
      </c>
      <c r="J2875" s="10">
        <f>VLOOKUP(B2875,home!$B$2:$E$404,4,FALSE)</f>
        <v>0.53569999999999995</v>
      </c>
      <c r="K2875" s="12">
        <f t="shared" si="4086"/>
        <v>1.3500270000000003</v>
      </c>
      <c r="L2875" s="12">
        <f t="shared" si="4087"/>
        <v>4.9996881E-2</v>
      </c>
      <c r="M2875" s="13">
        <f t="shared" si="4088"/>
        <v>0.24659107502982736</v>
      </c>
      <c r="N2875" s="13">
        <f t="shared" si="4089"/>
        <v>0.33290460924929283</v>
      </c>
      <c r="O2875" s="13">
        <f t="shared" si="4090"/>
        <v>1.2328784633928353E-2</v>
      </c>
      <c r="P2875" s="13">
        <f t="shared" si="4091"/>
        <v>1.6644192132988397E-2</v>
      </c>
      <c r="Q2875" s="13">
        <f t="shared" si="4092"/>
        <v>0.22471510545549758</v>
      </c>
      <c r="R2875" s="13">
        <f t="shared" si="4093"/>
        <v>3.082003891085722E-4</v>
      </c>
      <c r="S2875" s="13">
        <f t="shared" si="4094"/>
        <v>2.8085883859170865E-4</v>
      </c>
      <c r="T2875" s="13">
        <f t="shared" si="4095"/>
        <v>1.1235054386360967E-2</v>
      </c>
      <c r="U2875" s="13">
        <f t="shared" si="4096"/>
        <v>4.1607884670707848E-4</v>
      </c>
      <c r="V2875" s="13">
        <f t="shared" si="4097"/>
        <v>2.1063520158279734E-6</v>
      </c>
      <c r="W2875" s="13">
        <f t="shared" si="4098"/>
        <v>0.10112381989092301</v>
      </c>
      <c r="X2875" s="13">
        <f t="shared" si="4099"/>
        <v>5.0558755893519124E-3</v>
      </c>
      <c r="Y2875" s="13">
        <f t="shared" si="4100"/>
        <v>1.2638900509581621E-4</v>
      </c>
      <c r="Z2875" s="13">
        <f t="shared" si="4101"/>
        <v>5.136352726138331E-6</v>
      </c>
      <c r="AA2875" s="13">
        <f t="shared" si="4102"/>
        <v>6.9342148618103539E-6</v>
      </c>
      <c r="AB2875" s="13">
        <f t="shared" si="4103"/>
        <v>4.6806886436226246E-6</v>
      </c>
      <c r="AC2875" s="13">
        <f t="shared" si="4104"/>
        <v>8.8857959596945018E-9</v>
      </c>
      <c r="AD2875" s="13">
        <f t="shared" si="4105"/>
        <v>3.4129971798970815E-2</v>
      </c>
      <c r="AE2875" s="13">
        <f t="shared" si="4106"/>
        <v>1.7063921385665004E-3</v>
      </c>
      <c r="AF2875" s="13">
        <f t="shared" si="4107"/>
        <v>4.2657142345622413E-5</v>
      </c>
      <c r="AG2875" s="13">
        <f t="shared" si="4108"/>
        <v>7.1090802321804876E-7</v>
      </c>
      <c r="AH2875" s="13">
        <f t="shared" si="4109"/>
        <v>6.4200404005690899E-8</v>
      </c>
      <c r="AI2875" s="13">
        <f t="shared" si="4110"/>
        <v>8.6672278818590891E-8</v>
      </c>
      <c r="AJ2875" s="13">
        <f t="shared" si="4111"/>
        <v>5.8504958278312924E-8</v>
      </c>
      <c r="AK2875" s="13">
        <f t="shared" si="4112"/>
        <v>2.6327757769865319E-8</v>
      </c>
      <c r="AL2875" s="13">
        <f t="shared" si="4113"/>
        <v>2.3990632295154656E-11</v>
      </c>
      <c r="AM2875" s="13">
        <f t="shared" si="4114"/>
        <v>9.2152766875698219E-3</v>
      </c>
      <c r="AN2875" s="13">
        <f t="shared" si="4115"/>
        <v>4.6073509193050275E-4</v>
      </c>
      <c r="AO2875" s="13">
        <f t="shared" si="4116"/>
        <v>1.1517658781886701E-5</v>
      </c>
      <c r="AP2875" s="13">
        <f t="shared" si="4117"/>
        <v>1.9194900517219829E-7</v>
      </c>
      <c r="AQ2875" s="13">
        <f t="shared" si="4118"/>
        <v>2.3992128924156944E-9</v>
      </c>
      <c r="AR2875" s="13">
        <f t="shared" si="4119"/>
        <v>6.419639918448903E-10</v>
      </c>
      <c r="AS2875" s="13">
        <f t="shared" si="4120"/>
        <v>8.6666872201838196E-10</v>
      </c>
      <c r="AT2875" s="13">
        <f t="shared" si="4121"/>
        <v>5.8501308739015525E-10</v>
      </c>
      <c r="AU2875" s="13">
        <f t="shared" si="4122"/>
        <v>2.6326115444335636E-10</v>
      </c>
      <c r="AV2875" s="13">
        <f t="shared" si="4123"/>
        <v>8.8852416637425362E-11</v>
      </c>
      <c r="AW2875" s="13">
        <f t="shared" si="4124"/>
        <v>4.4980529141676239E-14</v>
      </c>
      <c r="AX2875" s="13">
        <f t="shared" si="4125"/>
        <v>2.0734787234483062E-3</v>
      </c>
      <c r="AY2875" s="13">
        <f t="shared" si="4126"/>
        <v>1.0366746899227691E-4</v>
      </c>
      <c r="AZ2875" s="13">
        <f t="shared" si="4127"/>
        <v>2.5915250553890291E-6</v>
      </c>
      <c r="BA2875" s="13">
        <f t="shared" si="4128"/>
        <v>4.318938993426793E-8</v>
      </c>
      <c r="BB2875" s="13">
        <f t="shared" si="4129"/>
        <v>5.3983369725154769E-10</v>
      </c>
      <c r="BC2875" s="13">
        <f t="shared" si="4130"/>
        <v>5.3980002242551315E-12</v>
      </c>
      <c r="BD2875" s="13">
        <f t="shared" si="4131"/>
        <v>5.3493662177589979E-12</v>
      </c>
      <c r="BE2875" s="13">
        <f t="shared" si="4132"/>
        <v>7.2217888268625286E-12</v>
      </c>
      <c r="BF2875" s="13">
        <f t="shared" si="4133"/>
        <v>4.8748049522813712E-12</v>
      </c>
      <c r="BG2875" s="13">
        <f t="shared" si="4134"/>
        <v>2.1937061017711873E-12</v>
      </c>
      <c r="BH2875" s="13">
        <f t="shared" si="4135"/>
        <v>7.4039061686396347E-13</v>
      </c>
      <c r="BI2875" s="13">
        <f t="shared" si="4136"/>
        <v>1.9990946466260093E-13</v>
      </c>
      <c r="BJ2875" s="14">
        <f t="shared" si="4137"/>
        <v>0.7229080908030463</v>
      </c>
      <c r="BK2875" s="14">
        <f t="shared" si="4138"/>
        <v>0.26362190873220209</v>
      </c>
      <c r="BL2875" s="14">
        <f t="shared" si="4139"/>
        <v>1.3064916944987646E-2</v>
      </c>
      <c r="BM2875" s="14">
        <f t="shared" si="4140"/>
        <v>0.16600441847337166</v>
      </c>
      <c r="BN2875" s="14">
        <f t="shared" si="4141"/>
        <v>0.83349196689064309</v>
      </c>
    </row>
    <row r="2876" spans="1:66" x14ac:dyDescent="0.25">
      <c r="A2876" t="s">
        <v>289</v>
      </c>
      <c r="B2876" t="s">
        <v>298</v>
      </c>
      <c r="C2876" t="s">
        <v>304</v>
      </c>
      <c r="D2876" t="s">
        <v>515</v>
      </c>
      <c r="E2876" s="10">
        <f>VLOOKUP(A2876,home!$A$2:$E$404,3,FALSE)</f>
        <v>1.6667000000000001</v>
      </c>
      <c r="F2876" s="10">
        <f>VLOOKUP(B2876,home!$B$2:$E$404,3,FALSE)</f>
        <v>1.4</v>
      </c>
      <c r="G2876" s="10">
        <f>VLOOKUP(C2876,away!$B$2:$E$404,4,FALSE)</f>
        <v>0.75</v>
      </c>
      <c r="H2876" s="10">
        <f>VLOOKUP(A2876,away!$A$2:$E$404,3,FALSE)</f>
        <v>0.93330000000000002</v>
      </c>
      <c r="I2876" s="10">
        <f>VLOOKUP(C2876,away!$B$2:$E$404,3,FALSE)</f>
        <v>0.80359999999999998</v>
      </c>
      <c r="J2876" s="10">
        <f>VLOOKUP(B2876,home!$B$2:$E$404,4,FALSE)</f>
        <v>0.71430000000000005</v>
      </c>
      <c r="K2876" s="12">
        <f t="shared" si="4086"/>
        <v>1.750035</v>
      </c>
      <c r="L2876" s="12">
        <f t="shared" si="4087"/>
        <v>0.53572491428400004</v>
      </c>
      <c r="M2876" s="13">
        <f t="shared" si="4088"/>
        <v>0.10169675192102587</v>
      </c>
      <c r="N2876" s="13">
        <f t="shared" si="4089"/>
        <v>0.17797287524811245</v>
      </c>
      <c r="O2876" s="13">
        <f t="shared" si="4090"/>
        <v>5.4481483705852804E-2</v>
      </c>
      <c r="P2876" s="13">
        <f t="shared" si="4091"/>
        <v>9.5344503337172093E-2</v>
      </c>
      <c r="Q2876" s="13">
        <f t="shared" si="4092"/>
        <v>0.15572938036741529</v>
      </c>
      <c r="R2876" s="13">
        <f t="shared" si="4093"/>
        <v>1.4593544094191566E-2</v>
      </c>
      <c r="S2876" s="13">
        <f t="shared" si="4094"/>
        <v>2.2347258257745153E-2</v>
      </c>
      <c r="T2876" s="13">
        <f t="shared" si="4095"/>
        <v>8.3428108948834012E-2</v>
      </c>
      <c r="U2876" s="13">
        <f t="shared" si="4096"/>
        <v>2.5539212938878533E-2</v>
      </c>
      <c r="V2876" s="13">
        <f t="shared" si="4097"/>
        <v>2.3279321438864609E-3</v>
      </c>
      <c r="W2876" s="13">
        <f t="shared" si="4098"/>
        <v>9.0843955390429873E-2</v>
      </c>
      <c r="X2876" s="13">
        <f t="shared" si="4099"/>
        <v>4.8667370214757574E-2</v>
      </c>
      <c r="Y2876" s="13">
        <f t="shared" si="4100"/>
        <v>1.3036161368364347E-2</v>
      </c>
      <c r="Z2876" s="13">
        <f t="shared" si="4101"/>
        <v>2.6060417196535172E-3</v>
      </c>
      <c r="AA2876" s="13">
        <f t="shared" si="4102"/>
        <v>4.5606642208538429E-3</v>
      </c>
      <c r="AB2876" s="13">
        <f t="shared" si="4103"/>
        <v>3.9906610048709781E-3</v>
      </c>
      <c r="AC2876" s="13">
        <f t="shared" si="4104"/>
        <v>1.3640770837613367E-4</v>
      </c>
      <c r="AD2876" s="13">
        <f t="shared" si="4105"/>
        <v>3.9745025367922744E-2</v>
      </c>
      <c r="AE2876" s="13">
        <f t="shared" si="4106"/>
        <v>2.129240030844582E-2</v>
      </c>
      <c r="AF2876" s="13">
        <f t="shared" si="4107"/>
        <v>5.7034346650713759E-3</v>
      </c>
      <c r="AG2876" s="13">
        <f t="shared" si="4108"/>
        <v>1.0184906823565857E-3</v>
      </c>
      <c r="AH2876" s="13">
        <f t="shared" si="4109"/>
        <v>3.4903036922047717E-4</v>
      </c>
      <c r="AI2876" s="13">
        <f t="shared" si="4110"/>
        <v>6.1081536219875765E-4</v>
      </c>
      <c r="AJ2876" s="13">
        <f t="shared" si="4111"/>
        <v>5.344741311927516E-4</v>
      </c>
      <c r="AK2876" s="13">
        <f t="shared" si="4112"/>
        <v>3.1178281206063567E-4</v>
      </c>
      <c r="AL2876" s="13">
        <f t="shared" si="4113"/>
        <v>5.1154928592347027E-6</v>
      </c>
      <c r="AM2876" s="13">
        <f t="shared" si="4114"/>
        <v>1.3911037093950526E-2</v>
      </c>
      <c r="AN2876" s="13">
        <f t="shared" si="4115"/>
        <v>7.4524891547581911E-3</v>
      </c>
      <c r="AO2876" s="13">
        <f t="shared" si="4116"/>
        <v>1.9962420568176357E-3</v>
      </c>
      <c r="AP2876" s="13">
        <f t="shared" si="4117"/>
        <v>3.5647886825958128E-4</v>
      </c>
      <c r="AQ2876" s="13">
        <f t="shared" si="4118"/>
        <v>4.7743652785605383E-5</v>
      </c>
      <c r="AR2876" s="13">
        <f t="shared" si="4119"/>
        <v>3.7396852926630622E-5</v>
      </c>
      <c r="AS2876" s="13">
        <f t="shared" si="4120"/>
        <v>6.5445801511456009E-5</v>
      </c>
      <c r="AT2876" s="13">
        <f t="shared" si="4121"/>
        <v>5.7266221624050482E-5</v>
      </c>
      <c r="AU2876" s="13">
        <f t="shared" si="4122"/>
        <v>3.3405964053281726E-5</v>
      </c>
      <c r="AV2876" s="13">
        <f t="shared" si="4123"/>
        <v>1.4615401575496223E-5</v>
      </c>
      <c r="AW2876" s="13">
        <f t="shared" si="4124"/>
        <v>1.3322126725217888E-7</v>
      </c>
      <c r="AX2876" s="13">
        <f t="shared" si="4125"/>
        <v>4.0574669667852847E-3</v>
      </c>
      <c r="AY2876" s="13">
        <f t="shared" si="4126"/>
        <v>2.1736861429912085E-3</v>
      </c>
      <c r="AZ2876" s="13">
        <f t="shared" si="4127"/>
        <v>5.822489113171417E-4</v>
      </c>
      <c r="BA2876" s="13">
        <f t="shared" si="4128"/>
        <v>1.0397508270244271E-4</v>
      </c>
      <c r="BB2876" s="13">
        <f t="shared" si="4129"/>
        <v>1.3925510567109485E-5</v>
      </c>
      <c r="BC2876" s="13">
        <f t="shared" si="4130"/>
        <v>1.4920485909851338E-6</v>
      </c>
      <c r="BD2876" s="13">
        <f t="shared" si="4131"/>
        <v>3.3390709714350888E-6</v>
      </c>
      <c r="BE2876" s="13">
        <f t="shared" si="4132"/>
        <v>5.8434910674954041E-6</v>
      </c>
      <c r="BF2876" s="13">
        <f t="shared" si="4133"/>
        <v>5.1131569451521623E-6</v>
      </c>
      <c r="BG2876" s="13">
        <f t="shared" si="4134"/>
        <v>2.9827345381697877E-6</v>
      </c>
      <c r="BH2876" s="13">
        <f t="shared" si="4135"/>
        <v>1.3049724593764913E-6</v>
      </c>
      <c r="BI2876" s="13">
        <f t="shared" si="4136"/>
        <v>4.567494955889873E-7</v>
      </c>
      <c r="BJ2876" s="14">
        <f t="shared" si="4137"/>
        <v>0.66813398805123581</v>
      </c>
      <c r="BK2876" s="14">
        <f t="shared" si="4138"/>
        <v>0.22403165500405617</v>
      </c>
      <c r="BL2876" s="14">
        <f t="shared" si="4139"/>
        <v>0.10519883905648847</v>
      </c>
      <c r="BM2876" s="14">
        <f t="shared" si="4140"/>
        <v>0.39797843223593987</v>
      </c>
      <c r="BN2876" s="14">
        <f t="shared" si="4141"/>
        <v>0.59981853867377011</v>
      </c>
    </row>
    <row r="2877" spans="1:66" x14ac:dyDescent="0.25">
      <c r="A2877" t="s">
        <v>289</v>
      </c>
      <c r="B2877" t="s">
        <v>294</v>
      </c>
      <c r="C2877" t="s">
        <v>314</v>
      </c>
      <c r="D2877" t="s">
        <v>515</v>
      </c>
      <c r="E2877" s="10">
        <f>VLOOKUP(A2877,home!$A$2:$E$404,3,FALSE)</f>
        <v>1.6667000000000001</v>
      </c>
      <c r="F2877" s="10">
        <f>VLOOKUP(B2877,home!$B$2:$E$404,3,FALSE)</f>
        <v>1.5</v>
      </c>
      <c r="G2877" s="10">
        <f>VLOOKUP(C2877,away!$B$2:$E$404,4,FALSE)</f>
        <v>1.6</v>
      </c>
      <c r="H2877" s="10">
        <f>VLOOKUP(A2877,away!$A$2:$E$404,3,FALSE)</f>
        <v>0.93330000000000002</v>
      </c>
      <c r="I2877" s="10">
        <f>VLOOKUP(C2877,away!$B$2:$E$404,3,FALSE)</f>
        <v>0.71430000000000005</v>
      </c>
      <c r="J2877" s="10">
        <f>VLOOKUP(B2877,home!$B$2:$E$404,4,FALSE)</f>
        <v>0.1</v>
      </c>
      <c r="K2877" s="12">
        <f t="shared" si="4086"/>
        <v>4.0000799999999996</v>
      </c>
      <c r="L2877" s="12">
        <f t="shared" si="4087"/>
        <v>6.6665619000000009E-2</v>
      </c>
      <c r="M2877" s="13">
        <f t="shared" si="4088"/>
        <v>1.7133055367628557E-2</v>
      </c>
      <c r="N2877" s="13">
        <f t="shared" si="4089"/>
        <v>6.8533592114943642E-2</v>
      </c>
      <c r="O2877" s="13">
        <f t="shared" si="4090"/>
        <v>1.1421857414442304E-3</v>
      </c>
      <c r="P2877" s="13">
        <f t="shared" si="4091"/>
        <v>4.568834340636237E-3</v>
      </c>
      <c r="Q2877" s="13">
        <f t="shared" si="4092"/>
        <v>0.13706992557357187</v>
      </c>
      <c r="R2877" s="13">
        <f t="shared" si="4093"/>
        <v>3.807225973317679E-5</v>
      </c>
      <c r="S2877" s="13">
        <f t="shared" si="4094"/>
        <v>3.0459026111036015E-4</v>
      </c>
      <c r="T2877" s="13">
        <f t="shared" si="4095"/>
        <v>9.1378514346460993E-3</v>
      </c>
      <c r="U2877" s="13">
        <f t="shared" si="4096"/>
        <v>1.5229208471348582E-4</v>
      </c>
      <c r="V2877" s="13">
        <f t="shared" si="4097"/>
        <v>9.0249352943376757E-6</v>
      </c>
      <c r="W2877" s="13">
        <f t="shared" si="4098"/>
        <v>0.18276355596277777</v>
      </c>
      <c r="X2877" s="13">
        <f t="shared" si="4099"/>
        <v>1.2184045588899723E-2</v>
      </c>
      <c r="Y2877" s="13">
        <f t="shared" si="4100"/>
        <v>4.061284705541098E-4</v>
      </c>
      <c r="Z2877" s="13">
        <f t="shared" si="4101"/>
        <v>8.4603692061366936E-7</v>
      </c>
      <c r="AA2877" s="13">
        <f t="shared" si="4102"/>
        <v>3.3842153654083265E-6</v>
      </c>
      <c r="AB2877" s="13">
        <f t="shared" si="4103"/>
        <v>6.7685660994312692E-6</v>
      </c>
      <c r="AC2877" s="13">
        <f t="shared" si="4104"/>
        <v>1.5041623272248124E-7</v>
      </c>
      <c r="AD2877" s="13">
        <f t="shared" si="4105"/>
        <v>0.18276721123389705</v>
      </c>
      <c r="AE2877" s="13">
        <f t="shared" si="4106"/>
        <v>1.2184289269811502E-2</v>
      </c>
      <c r="AF2877" s="13">
        <f t="shared" si="4107"/>
        <v>4.0613659312352092E-4</v>
      </c>
      <c r="AG2877" s="13">
        <f t="shared" si="4108"/>
        <v>9.025115793043564E-6</v>
      </c>
      <c r="AH2877" s="13">
        <f t="shared" si="4109"/>
        <v>1.4100393752391028E-8</v>
      </c>
      <c r="AI2877" s="13">
        <f t="shared" si="4110"/>
        <v>5.6402703041064296E-8</v>
      </c>
      <c r="AJ2877" s="13">
        <f t="shared" si="4111"/>
        <v>1.1280766219025024E-7</v>
      </c>
      <c r="AK2877" s="13">
        <f t="shared" si="4112"/>
        <v>1.5041322445799204E-7</v>
      </c>
      <c r="AL2877" s="13">
        <f t="shared" si="4113"/>
        <v>1.6044466902268006E-9</v>
      </c>
      <c r="AM2877" s="13">
        <f t="shared" si="4114"/>
        <v>0.14621669326249731</v>
      </c>
      <c r="AN2877" s="13">
        <f t="shared" si="4115"/>
        <v>9.7476263644775147E-3</v>
      </c>
      <c r="AO2877" s="13">
        <f t="shared" si="4116"/>
        <v>3.2491577268430657E-4</v>
      </c>
      <c r="AP2877" s="13">
        <f t="shared" si="4117"/>
        <v>7.2202370362875364E-6</v>
      </c>
      <c r="AQ2877" s="13">
        <f t="shared" si="4118"/>
        <v>1.2033539283770848E-7</v>
      </c>
      <c r="AR2877" s="13">
        <f t="shared" si="4119"/>
        <v>1.8800229552937614E-10</v>
      </c>
      <c r="AS2877" s="13">
        <f t="shared" si="4120"/>
        <v>7.5202422230114681E-10</v>
      </c>
      <c r="AT2877" s="13">
        <f t="shared" si="4121"/>
        <v>1.5040785255711856E-9</v>
      </c>
      <c r="AU2877" s="13">
        <f t="shared" si="4122"/>
        <v>2.0054781428555958E-9</v>
      </c>
      <c r="AV2877" s="13">
        <f t="shared" si="4123"/>
        <v>2.0055182524184534E-9</v>
      </c>
      <c r="AW2877" s="13">
        <f t="shared" si="4124"/>
        <v>1.188484122056736E-11</v>
      </c>
      <c r="AX2877" s="13">
        <f t="shared" si="4125"/>
        <v>9.7479745064241757E-2</v>
      </c>
      <c r="AY2877" s="13">
        <f t="shared" si="4126"/>
        <v>6.4985475446698721E-3</v>
      </c>
      <c r="AZ2877" s="13">
        <f t="shared" si="4127"/>
        <v>2.1661484733317361E-4</v>
      </c>
      <c r="BA2877" s="13">
        <f t="shared" si="4128"/>
        <v>4.8135876273521769E-6</v>
      </c>
      <c r="BB2877" s="13">
        <f t="shared" si="4129"/>
        <v>8.0225199697043529E-8</v>
      </c>
      <c r="BC2877" s="13">
        <f t="shared" si="4130"/>
        <v>1.069652519440404E-9</v>
      </c>
      <c r="BD2877" s="13">
        <f t="shared" si="4131"/>
        <v>2.088881567481135E-12</v>
      </c>
      <c r="BE2877" s="13">
        <f t="shared" si="4132"/>
        <v>8.3556933804499379E-12</v>
      </c>
      <c r="BF2877" s="13">
        <f t="shared" si="4133"/>
        <v>1.6711720988635092E-11</v>
      </c>
      <c r="BG2877" s="13">
        <f t="shared" si="4134"/>
        <v>2.2282740297406486E-11</v>
      </c>
      <c r="BH2877" s="13">
        <f t="shared" si="4135"/>
        <v>2.2283185952212439E-11</v>
      </c>
      <c r="BI2877" s="13">
        <f t="shared" si="4136"/>
        <v>1.7826905292745175E-11</v>
      </c>
      <c r="BJ2877" s="14">
        <f t="shared" si="4137"/>
        <v>0.86595813966883095</v>
      </c>
      <c r="BK2877" s="14">
        <f t="shared" si="4138"/>
        <v>2.8514204470018779E-2</v>
      </c>
      <c r="BL2877" s="14">
        <f t="shared" si="4139"/>
        <v>1.3430431359897407E-3</v>
      </c>
      <c r="BM2877" s="14">
        <f t="shared" si="4140"/>
        <v>0.66083202038101718</v>
      </c>
      <c r="BN2877" s="14">
        <f t="shared" si="4141"/>
        <v>0.22848566539795773</v>
      </c>
    </row>
    <row r="2878" spans="1:66" x14ac:dyDescent="0.25">
      <c r="A2878" t="s">
        <v>289</v>
      </c>
      <c r="B2878" t="s">
        <v>310</v>
      </c>
      <c r="C2878" t="s">
        <v>291</v>
      </c>
      <c r="D2878" t="s">
        <v>515</v>
      </c>
      <c r="E2878" s="10">
        <f>VLOOKUP(A2878,home!$A$2:$E$404,3,FALSE)</f>
        <v>1.6667000000000001</v>
      </c>
      <c r="F2878" s="10">
        <f>VLOOKUP(B2878,home!$B$2:$E$404,3,FALSE)</f>
        <v>0.8</v>
      </c>
      <c r="G2878" s="10">
        <f>VLOOKUP(C2878,away!$B$2:$E$404,4,FALSE)</f>
        <v>0.6</v>
      </c>
      <c r="H2878" s="10">
        <f>VLOOKUP(A2878,away!$A$2:$E$404,3,FALSE)</f>
        <v>0.93330000000000002</v>
      </c>
      <c r="I2878" s="10">
        <f>VLOOKUP(C2878,away!$B$2:$E$404,3,FALSE)</f>
        <v>0.1</v>
      </c>
      <c r="J2878" s="10">
        <f>VLOOKUP(B2878,home!$B$2:$E$404,4,FALSE)</f>
        <v>1.0714999999999999</v>
      </c>
      <c r="K2878" s="12">
        <f t="shared" si="4086"/>
        <v>0.80001600000000006</v>
      </c>
      <c r="L2878" s="12">
        <f t="shared" si="4087"/>
        <v>0.100003095</v>
      </c>
      <c r="M2878" s="13">
        <f t="shared" si="4088"/>
        <v>0.40656189636706735</v>
      </c>
      <c r="N2878" s="13">
        <f t="shared" si="4089"/>
        <v>0.32525602208399579</v>
      </c>
      <c r="O2878" s="13">
        <f t="shared" si="4090"/>
        <v>4.0657447945775992E-2</v>
      </c>
      <c r="P2878" s="13">
        <f t="shared" si="4091"/>
        <v>3.2526608875787927E-2</v>
      </c>
      <c r="Q2878" s="13">
        <f t="shared" si="4092"/>
        <v>0.13010501088177498</v>
      </c>
      <c r="R2878" s="13">
        <f t="shared" si="4093"/>
        <v>2.0329353146894954E-3</v>
      </c>
      <c r="S2878" s="13">
        <f t="shared" si="4094"/>
        <v>6.5056532253288232E-4</v>
      </c>
      <c r="T2878" s="13">
        <f t="shared" si="4095"/>
        <v>1.3010903763186176E-2</v>
      </c>
      <c r="U2878" s="13">
        <f t="shared" si="4096"/>
        <v>1.6263807787166313E-3</v>
      </c>
      <c r="V2878" s="13">
        <f t="shared" si="4097"/>
        <v>5.7830975043445832E-6</v>
      </c>
      <c r="W2878" s="13">
        <f t="shared" si="4098"/>
        <v>3.4695363461864706E-2</v>
      </c>
      <c r="X2878" s="13">
        <f t="shared" si="4099"/>
        <v>3.4696437283363848E-3</v>
      </c>
      <c r="Y2878" s="13">
        <f t="shared" si="4100"/>
        <v>1.7348755569048885E-4</v>
      </c>
      <c r="Z2878" s="13">
        <f t="shared" si="4101"/>
        <v>6.7766607801249517E-5</v>
      </c>
      <c r="AA2878" s="13">
        <f t="shared" si="4102"/>
        <v>5.4214370506724435E-5</v>
      </c>
      <c r="AB2878" s="13">
        <f t="shared" si="4103"/>
        <v>2.1686181917653828E-5</v>
      </c>
      <c r="AC2878" s="13">
        <f t="shared" si="4104"/>
        <v>2.8916960783710829E-8</v>
      </c>
      <c r="AD2878" s="13">
        <f t="shared" si="4105"/>
        <v>6.9392114738267884E-3</v>
      </c>
      <c r="AE2878" s="13">
        <f t="shared" si="4106"/>
        <v>6.9394262424219029E-4</v>
      </c>
      <c r="AF2878" s="13">
        <f t="shared" si="4107"/>
        <v>3.4698205088320532E-5</v>
      </c>
      <c r="AG2878" s="13">
        <f t="shared" si="4108"/>
        <v>1.156642633258934E-6</v>
      </c>
      <c r="AH2878" s="13">
        <f t="shared" si="4109"/>
        <v>1.6942176294440239E-6</v>
      </c>
      <c r="AI2878" s="13">
        <f t="shared" si="4110"/>
        <v>1.3554012110372902E-6</v>
      </c>
      <c r="AJ2878" s="13">
        <f t="shared" si="4111"/>
        <v>5.4217132762460446E-7</v>
      </c>
      <c r="AK2878" s="13">
        <f t="shared" si="4112"/>
        <v>1.4458191228030855E-7</v>
      </c>
      <c r="AL2878" s="13">
        <f t="shared" si="4113"/>
        <v>9.2538989186439598E-11</v>
      </c>
      <c r="AM2878" s="13">
        <f t="shared" si="4114"/>
        <v>1.1102960412890028E-3</v>
      </c>
      <c r="AN2878" s="13">
        <f t="shared" si="4115"/>
        <v>1.1103304049514807E-4</v>
      </c>
      <c r="AO2878" s="13">
        <f t="shared" si="4116"/>
        <v>5.5518238483875693E-6</v>
      </c>
      <c r="AP2878" s="13">
        <f t="shared" si="4117"/>
        <v>1.8506652257785595E-7</v>
      </c>
      <c r="AQ2878" s="13">
        <f t="shared" si="4118"/>
        <v>4.6268062596682426E-9</v>
      </c>
      <c r="AR2878" s="13">
        <f t="shared" si="4119"/>
        <v>3.3885401309593111E-8</v>
      </c>
      <c r="AS2878" s="13">
        <f t="shared" si="4120"/>
        <v>2.710886321409544E-8</v>
      </c>
      <c r="AT2878" s="13">
        <f t="shared" si="4121"/>
        <v>1.0843762156543889E-8</v>
      </c>
      <c r="AU2878" s="13">
        <f t="shared" si="4122"/>
        <v>2.891727741809873E-9</v>
      </c>
      <c r="AV2878" s="13">
        <f t="shared" si="4123"/>
        <v>5.7835711527294182E-10</v>
      </c>
      <c r="AW2878" s="13">
        <f t="shared" si="4124"/>
        <v>2.0565267578937829E-13</v>
      </c>
      <c r="AX2878" s="13">
        <f t="shared" si="4125"/>
        <v>1.4804243296131047E-4</v>
      </c>
      <c r="AY2878" s="13">
        <f t="shared" si="4126"/>
        <v>1.4804701487461061E-5</v>
      </c>
      <c r="AZ2878" s="13">
        <f t="shared" si="4127"/>
        <v>7.4025798464860487E-7</v>
      </c>
      <c r="BA2878" s="13">
        <f t="shared" si="4128"/>
        <v>2.4676029854440996E-8</v>
      </c>
      <c r="BB2878" s="13">
        <f t="shared" si="4129"/>
        <v>6.1691983943912469E-10</v>
      </c>
      <c r="BC2878" s="13">
        <f t="shared" si="4130"/>
        <v>1.2338778662163108E-11</v>
      </c>
      <c r="BD2878" s="13">
        <f t="shared" si="4131"/>
        <v>5.6477416771272719E-10</v>
      </c>
      <c r="BE2878" s="13">
        <f t="shared" si="4132"/>
        <v>4.5182837055686513E-10</v>
      </c>
      <c r="BF2878" s="13">
        <f t="shared" si="4133"/>
        <v>1.8073496284971052E-10</v>
      </c>
      <c r="BG2878" s="13">
        <f t="shared" si="4134"/>
        <v>4.8196954013058014E-11</v>
      </c>
      <c r="BH2878" s="13">
        <f t="shared" si="4135"/>
        <v>9.6395835904276548E-12</v>
      </c>
      <c r="BI2878" s="13">
        <f t="shared" si="4136"/>
        <v>1.5423642211359147E-12</v>
      </c>
      <c r="BJ2878" s="14">
        <f t="shared" si="4137"/>
        <v>0.51577012371732245</v>
      </c>
      <c r="BK2878" s="14">
        <f t="shared" si="4138"/>
        <v>0.43975968737387966</v>
      </c>
      <c r="BL2878" s="14">
        <f t="shared" si="4139"/>
        <v>4.4396477528514826E-2</v>
      </c>
      <c r="BM2878" s="14">
        <f t="shared" si="4140"/>
        <v>6.2839329057144816E-2</v>
      </c>
      <c r="BN2878" s="14">
        <f t="shared" si="4141"/>
        <v>0.93713992146909153</v>
      </c>
    </row>
    <row r="2879" spans="1:66" x14ac:dyDescent="0.25">
      <c r="A2879" t="s">
        <v>289</v>
      </c>
      <c r="B2879" t="s">
        <v>290</v>
      </c>
      <c r="C2879" t="s">
        <v>499</v>
      </c>
      <c r="D2879" t="s">
        <v>515</v>
      </c>
      <c r="E2879" s="10">
        <f>VLOOKUP(A2879,home!$A$2:$E$404,3,FALSE)</f>
        <v>1.6667000000000001</v>
      </c>
      <c r="F2879" s="10">
        <f>VLOOKUP(B2879,home!$B$2:$E$404,3,FALSE)</f>
        <v>1.6</v>
      </c>
      <c r="G2879" s="10">
        <f>VLOOKUP(C2879,away!$B$2:$E$404,4,FALSE)</f>
        <v>1.5</v>
      </c>
      <c r="H2879" s="10">
        <f>VLOOKUP(A2879,away!$A$2:$E$404,3,FALSE)</f>
        <v>0.93330000000000002</v>
      </c>
      <c r="I2879" s="10">
        <f>VLOOKUP(C2879,away!$B$2:$E$404,3,FALSE)</f>
        <v>0.53569999999999995</v>
      </c>
      <c r="J2879" s="10">
        <f>VLOOKUP(B2879,home!$B$2:$E$404,4,FALSE)</f>
        <v>1.7858000000000001</v>
      </c>
      <c r="K2879" s="12">
        <f t="shared" si="4086"/>
        <v>4.0000800000000005</v>
      </c>
      <c r="L2879" s="12">
        <f t="shared" si="4087"/>
        <v>0.89284430089800004</v>
      </c>
      <c r="M2879" s="13">
        <f t="shared" si="4088"/>
        <v>7.4994597010265051E-3</v>
      </c>
      <c r="N2879" s="13">
        <f t="shared" si="4089"/>
        <v>2.9998438760882106E-2</v>
      </c>
      <c r="O2879" s="13">
        <f t="shared" si="4090"/>
        <v>6.6958498538757343E-3</v>
      </c>
      <c r="P2879" s="13">
        <f t="shared" si="4091"/>
        <v>2.678393508349125E-2</v>
      </c>
      <c r="Q2879" s="13">
        <f t="shared" si="4092"/>
        <v>5.999807745931466E-2</v>
      </c>
      <c r="R2879" s="13">
        <f t="shared" si="4093"/>
        <v>2.9891756908508272E-3</v>
      </c>
      <c r="S2879" s="13">
        <f t="shared" si="4094"/>
        <v>2.3914362072593058E-2</v>
      </c>
      <c r="T2879" s="13">
        <f t="shared" si="4095"/>
        <v>5.3568941524385849E-2</v>
      </c>
      <c r="U2879" s="13">
        <f t="shared" si="4096"/>
        <v>1.1956941897458578E-2</v>
      </c>
      <c r="V2879" s="13">
        <f t="shared" si="4097"/>
        <v>9.4898795209616554E-3</v>
      </c>
      <c r="W2879" s="13">
        <f t="shared" si="4098"/>
        <v>7.9999036561151787E-2</v>
      </c>
      <c r="X2879" s="13">
        <f t="shared" si="4099"/>
        <v>7.1426683870955118E-2</v>
      </c>
      <c r="Y2879" s="13">
        <f t="shared" si="4100"/>
        <v>3.1886453813112683E-2</v>
      </c>
      <c r="Z2879" s="13">
        <f t="shared" si="4101"/>
        <v>8.8962282665300133E-4</v>
      </c>
      <c r="AA2879" s="13">
        <f t="shared" si="4102"/>
        <v>3.5585624764381376E-3</v>
      </c>
      <c r="AB2879" s="13">
        <f t="shared" si="4103"/>
        <v>7.1172672953753345E-3</v>
      </c>
      <c r="AC2879" s="13">
        <f t="shared" si="4104"/>
        <v>2.1182885765490475E-3</v>
      </c>
      <c r="AD2879" s="13">
        <f t="shared" si="4105"/>
        <v>8.0000636541883052E-2</v>
      </c>
      <c r="AE2879" s="13">
        <f t="shared" si="4106"/>
        <v>7.1428112404632566E-2</v>
      </c>
      <c r="AF2879" s="13">
        <f t="shared" si="4107"/>
        <v>3.188709154218896E-2</v>
      </c>
      <c r="AG2879" s="13">
        <f t="shared" si="4108"/>
        <v>9.4900693185520791E-3</v>
      </c>
      <c r="AH2879" s="13">
        <f t="shared" si="4109"/>
        <v>1.9857366768147536E-4</v>
      </c>
      <c r="AI2879" s="13">
        <f t="shared" si="4110"/>
        <v>7.9431055661931607E-4</v>
      </c>
      <c r="AJ2879" s="13">
        <f t="shared" si="4111"/>
        <v>1.5886528856608971E-3</v>
      </c>
      <c r="AK2879" s="13">
        <f t="shared" si="4112"/>
        <v>2.1182462116248139E-3</v>
      </c>
      <c r="AL2879" s="13">
        <f t="shared" si="4113"/>
        <v>3.0261435348269097E-4</v>
      </c>
      <c r="AM2879" s="13">
        <f t="shared" si="4114"/>
        <v>6.4001789243691098E-2</v>
      </c>
      <c r="AN2879" s="13">
        <f t="shared" si="4115"/>
        <v>5.7143632773504524E-2</v>
      </c>
      <c r="AO2879" s="13">
        <f t="shared" si="4116"/>
        <v>2.5510183427215838E-2</v>
      </c>
      <c r="AP2879" s="13">
        <f t="shared" si="4117"/>
        <v>7.5922072959507597E-3</v>
      </c>
      <c r="AQ2879" s="13">
        <f t="shared" si="4118"/>
        <v>1.6946647538564623E-3</v>
      </c>
      <c r="AR2879" s="13">
        <f t="shared" si="4119"/>
        <v>3.5459073499563742E-5</v>
      </c>
      <c r="AS2879" s="13">
        <f t="shared" si="4120"/>
        <v>1.4183913072413494E-4</v>
      </c>
      <c r="AT2879" s="13">
        <f t="shared" si="4121"/>
        <v>2.8368393501349888E-4</v>
      </c>
      <c r="AU2879" s="13">
        <f t="shared" si="4122"/>
        <v>3.7825281158959889E-4</v>
      </c>
      <c r="AV2879" s="13">
        <f t="shared" si="4123"/>
        <v>3.7826037664583084E-4</v>
      </c>
      <c r="AW2879" s="13">
        <f t="shared" si="4124"/>
        <v>3.0021433847441218E-5</v>
      </c>
      <c r="AX2879" s="13">
        <f t="shared" si="4125"/>
        <v>4.266871285298398E-2</v>
      </c>
      <c r="AY2879" s="13">
        <f t="shared" si="4126"/>
        <v>3.8096517097439997E-2</v>
      </c>
      <c r="AZ2879" s="13">
        <f t="shared" si="4127"/>
        <v>1.7007129087256254E-2</v>
      </c>
      <c r="BA2879" s="13">
        <f t="shared" si="4128"/>
        <v>5.0615727600644518E-3</v>
      </c>
      <c r="BB2879" s="13">
        <f t="shared" si="4129"/>
        <v>1.1297990981010263E-3</v>
      </c>
      <c r="BC2879" s="13">
        <f t="shared" si="4130"/>
        <v>2.0174693717984042E-4</v>
      </c>
      <c r="BD2879" s="13">
        <f t="shared" si="4131"/>
        <v>5.2765719482014633E-6</v>
      </c>
      <c r="BE2879" s="13">
        <f t="shared" si="4132"/>
        <v>2.1106709918561709E-5</v>
      </c>
      <c r="BF2879" s="13">
        <f t="shared" si="4133"/>
        <v>4.2214264105520175E-5</v>
      </c>
      <c r="BG2879" s="13">
        <f t="shared" si="4134"/>
        <v>5.6286811187736377E-5</v>
      </c>
      <c r="BH2879" s="13">
        <f t="shared" si="4135"/>
        <v>5.6287936923960153E-5</v>
      </c>
      <c r="BI2879" s="13">
        <f t="shared" si="4136"/>
        <v>4.5031250146158903E-5</v>
      </c>
      <c r="BJ2879" s="14">
        <f t="shared" si="4137"/>
        <v>0.77979149712430329</v>
      </c>
      <c r="BK2879" s="14">
        <f t="shared" si="4138"/>
        <v>0.1082050564055442</v>
      </c>
      <c r="BL2879" s="14">
        <f t="shared" si="4139"/>
        <v>3.8461279407287878E-2</v>
      </c>
      <c r="BM2879" s="14">
        <f t="shared" si="4140"/>
        <v>0.75531602355075489</v>
      </c>
      <c r="BN2879" s="14">
        <f t="shared" si="4141"/>
        <v>0.13396493654944108</v>
      </c>
    </row>
    <row r="2880" spans="1:66" x14ac:dyDescent="0.25">
      <c r="A2880" t="s">
        <v>289</v>
      </c>
      <c r="B2880" t="s">
        <v>307</v>
      </c>
      <c r="C2880" t="s">
        <v>303</v>
      </c>
      <c r="D2880" t="s">
        <v>515</v>
      </c>
      <c r="E2880" s="10">
        <f>VLOOKUP(A2880,home!$A$2:$E$404,3,FALSE)</f>
        <v>1.6667000000000001</v>
      </c>
      <c r="F2880" s="10">
        <f>VLOOKUP(B2880,home!$B$2:$E$404,3,FALSE)</f>
        <v>0.3</v>
      </c>
      <c r="G2880" s="10">
        <f>VLOOKUP(C2880,away!$B$2:$E$404,4,FALSE)</f>
        <v>0.3</v>
      </c>
      <c r="H2880" s="10">
        <f>VLOOKUP(A2880,away!$A$2:$E$404,3,FALSE)</f>
        <v>0.93330000000000002</v>
      </c>
      <c r="I2880" s="10">
        <f>VLOOKUP(C2880,away!$B$2:$E$404,3,FALSE)</f>
        <v>1.0714999999999999</v>
      </c>
      <c r="J2880" s="10">
        <f>VLOOKUP(B2880,home!$B$2:$E$404,4,FALSE)</f>
        <v>1.0714999999999999</v>
      </c>
      <c r="K2880" s="12">
        <f t="shared" si="4086"/>
        <v>0.15000299999999997</v>
      </c>
      <c r="L2880" s="12">
        <f t="shared" si="4087"/>
        <v>1.0715331629249998</v>
      </c>
      <c r="M2880" s="13">
        <f t="shared" si="4088"/>
        <v>0.29477699345050479</v>
      </c>
      <c r="N2880" s="13">
        <f t="shared" si="4089"/>
        <v>4.4217433348556073E-2</v>
      </c>
      <c r="O2880" s="13">
        <f t="shared" si="4090"/>
        <v>0.31586332414954132</v>
      </c>
      <c r="P2880" s="13">
        <f t="shared" si="4091"/>
        <v>4.738044621240365E-2</v>
      </c>
      <c r="Q2880" s="13">
        <f t="shared" si="4092"/>
        <v>3.3163738272917274E-3</v>
      </c>
      <c r="R2880" s="13">
        <f t="shared" si="4093"/>
        <v>0.16922901338898122</v>
      </c>
      <c r="S2880" s="13">
        <f t="shared" si="4094"/>
        <v>1.903902554443594E-3</v>
      </c>
      <c r="T2880" s="13">
        <f t="shared" si="4095"/>
        <v>3.5536045365995913E-3</v>
      </c>
      <c r="U2880" s="13">
        <f t="shared" si="4096"/>
        <v>2.5384859695387355E-2</v>
      </c>
      <c r="V2880" s="13">
        <f t="shared" si="4097"/>
        <v>3.400225879930753E-5</v>
      </c>
      <c r="W2880" s="13">
        <f t="shared" si="4098"/>
        <v>1.6582200773841363E-4</v>
      </c>
      <c r="X2880" s="13">
        <f t="shared" si="4099"/>
        <v>1.7768378043451612E-4</v>
      </c>
      <c r="Y2880" s="13">
        <f t="shared" si="4100"/>
        <v>9.5197031624734126E-5</v>
      </c>
      <c r="Z2880" s="13">
        <f t="shared" si="4101"/>
        <v>6.044483332512407E-2</v>
      </c>
      <c r="AA2880" s="13">
        <f t="shared" si="4102"/>
        <v>9.0669063332685877E-3</v>
      </c>
      <c r="AB2880" s="13">
        <f t="shared" si="4103"/>
        <v>6.800315753546437E-4</v>
      </c>
      <c r="AC2880" s="13">
        <f t="shared" si="4104"/>
        <v>3.4158071820726322E-7</v>
      </c>
      <c r="AD2880" s="13">
        <f t="shared" si="4105"/>
        <v>6.2184496566963129E-6</v>
      </c>
      <c r="AE2880" s="13">
        <f t="shared" si="4106"/>
        <v>6.6632750291296792E-6</v>
      </c>
      <c r="AF2880" s="13">
        <f t="shared" si="4107"/>
        <v>3.569960083701247E-6</v>
      </c>
      <c r="AG2880" s="13">
        <f t="shared" si="4108"/>
        <v>1.2751102066681316E-6</v>
      </c>
      <c r="AH2880" s="13">
        <f t="shared" si="4109"/>
        <v>1.6192160858836156E-2</v>
      </c>
      <c r="AI2880" s="13">
        <f t="shared" si="4110"/>
        <v>2.4288727053079998E-3</v>
      </c>
      <c r="AJ2880" s="13">
        <f t="shared" si="4111"/>
        <v>1.8216909620715789E-4</v>
      </c>
      <c r="AK2880" s="13">
        <f t="shared" si="4112"/>
        <v>9.1086369794541002E-6</v>
      </c>
      <c r="AL2880" s="13">
        <f t="shared" si="4113"/>
        <v>2.1961343260570165E-9</v>
      </c>
      <c r="AM2880" s="13">
        <f t="shared" si="4114"/>
        <v>1.8655722077068338E-7</v>
      </c>
      <c r="AN2880" s="13">
        <f t="shared" si="4115"/>
        <v>1.999022488389078E-7</v>
      </c>
      <c r="AO2880" s="13">
        <f t="shared" si="4116"/>
        <v>1.0710094448708762E-7</v>
      </c>
      <c r="AP2880" s="13">
        <f t="shared" si="4117"/>
        <v>3.825407126616794E-8</v>
      </c>
      <c r="AQ2880" s="13">
        <f t="shared" si="4118"/>
        <v>1.024762649464882E-8</v>
      </c>
      <c r="AR2880" s="13">
        <f t="shared" si="4119"/>
        <v>3.4700874679318185E-3</v>
      </c>
      <c r="AS2880" s="13">
        <f t="shared" si="4120"/>
        <v>5.205235304521766E-4</v>
      </c>
      <c r="AT2880" s="13">
        <f t="shared" si="4121"/>
        <v>3.9040045569208914E-5</v>
      </c>
      <c r="AU2880" s="13">
        <f t="shared" si="4122"/>
        <v>1.9520413185060144E-6</v>
      </c>
      <c r="AV2880" s="13">
        <f t="shared" si="4123"/>
        <v>7.3203013474964399E-8</v>
      </c>
      <c r="AW2880" s="13">
        <f t="shared" si="4124"/>
        <v>9.8053242717635324E-12</v>
      </c>
      <c r="AX2880" s="13">
        <f t="shared" si="4125"/>
        <v>4.6640237978774675E-9</v>
      </c>
      <c r="AY2880" s="13">
        <f t="shared" si="4126"/>
        <v>4.9976561720971125E-9</v>
      </c>
      <c r="AZ2880" s="13">
        <f t="shared" si="4127"/>
        <v>2.677577162649433E-9</v>
      </c>
      <c r="BA2880" s="13">
        <f t="shared" si="4128"/>
        <v>9.5637090868983131E-10</v>
      </c>
      <c r="BB2880" s="13">
        <f t="shared" si="4129"/>
        <v>2.5619578617946773E-10</v>
      </c>
      <c r="BC2880" s="13">
        <f t="shared" si="4130"/>
        <v>5.4904456218588422E-11</v>
      </c>
      <c r="BD2880" s="13">
        <f t="shared" si="4131"/>
        <v>6.1971896668989719E-4</v>
      </c>
      <c r="BE2880" s="13">
        <f t="shared" si="4132"/>
        <v>9.2959704160384667E-5</v>
      </c>
      <c r="BF2880" s="13">
        <f t="shared" si="4133"/>
        <v>6.9721172515850877E-6</v>
      </c>
      <c r="BG2880" s="13">
        <f t="shared" si="4134"/>
        <v>3.4861283469650588E-7</v>
      </c>
      <c r="BH2880" s="13">
        <f t="shared" si="4135"/>
        <v>1.307324276074499E-8</v>
      </c>
      <c r="BI2880" s="13">
        <f t="shared" si="4136"/>
        <v>3.9220512676800605E-10</v>
      </c>
      <c r="BJ2880" s="14">
        <f t="shared" si="4137"/>
        <v>5.1544396996061385E-2</v>
      </c>
      <c r="BK2880" s="14">
        <f t="shared" si="4138"/>
        <v>0.34409569325066008</v>
      </c>
      <c r="BL2880" s="14">
        <f t="shared" si="4139"/>
        <v>0.54378813559453343</v>
      </c>
      <c r="BM2880" s="14">
        <f t="shared" si="4140"/>
        <v>0.12508946980124944</v>
      </c>
      <c r="BN2880" s="14">
        <f t="shared" si="4141"/>
        <v>0.87478358437727888</v>
      </c>
    </row>
    <row r="2881" spans="1:66" x14ac:dyDescent="0.25">
      <c r="A2881" t="s">
        <v>337</v>
      </c>
      <c r="B2881" t="s">
        <v>80</v>
      </c>
      <c r="C2881" t="s">
        <v>76</v>
      </c>
      <c r="D2881" t="s">
        <v>516</v>
      </c>
      <c r="E2881" s="10">
        <f>VLOOKUP(A2881,home!$A$2:$E$404,3,FALSE)</f>
        <v>1.2959000000000001</v>
      </c>
      <c r="F2881" s="10">
        <f>VLOOKUP(B2881,home!$B$2:$E$404,3,FALSE)</f>
        <v>1.3504</v>
      </c>
      <c r="G2881" s="10">
        <f>VLOOKUP(C2881,away!$B$2:$E$404,4,FALSE)</f>
        <v>0.57869999999999999</v>
      </c>
      <c r="H2881" s="10">
        <f>VLOOKUP(A2881,away!$A$2:$E$404,3,FALSE)</f>
        <v>1</v>
      </c>
      <c r="I2881" s="10">
        <f>VLOOKUP(C2881,away!$B$2:$E$404,3,FALSE)</f>
        <v>1.5</v>
      </c>
      <c r="J2881" s="10">
        <f>VLOOKUP(B2881,home!$B$2:$E$404,4,FALSE)</f>
        <v>1.25</v>
      </c>
      <c r="K2881" s="12">
        <f t="shared" si="4086"/>
        <v>1.012715370432</v>
      </c>
      <c r="L2881" s="12">
        <f t="shared" si="4087"/>
        <v>1.875</v>
      </c>
      <c r="M2881" s="13">
        <f t="shared" si="4088"/>
        <v>5.5703328821528147E-2</v>
      </c>
      <c r="N2881" s="13">
        <f t="shared" si="4089"/>
        <v>5.6411617281789388E-2</v>
      </c>
      <c r="O2881" s="13">
        <f t="shared" si="4090"/>
        <v>0.10444374154036527</v>
      </c>
      <c r="P2881" s="13">
        <f t="shared" si="4091"/>
        <v>0.10577178240335508</v>
      </c>
      <c r="Q2881" s="13">
        <f t="shared" si="4092"/>
        <v>2.8564455946097769E-2</v>
      </c>
      <c r="R2881" s="13">
        <f t="shared" si="4093"/>
        <v>9.7916007694092463E-2</v>
      </c>
      <c r="S2881" s="13">
        <f t="shared" si="4094"/>
        <v>5.0210957717749992E-2</v>
      </c>
      <c r="T2881" s="13">
        <f t="shared" si="4095"/>
        <v>5.3558354898933305E-2</v>
      </c>
      <c r="U2881" s="13">
        <f t="shared" si="4096"/>
        <v>9.9161046003145417E-2</v>
      </c>
      <c r="V2881" s="13">
        <f t="shared" si="4097"/>
        <v>1.0593626801015972E-2</v>
      </c>
      <c r="W2881" s="13">
        <f t="shared" si="4098"/>
        <v>9.6425545282136493E-3</v>
      </c>
      <c r="X2881" s="13">
        <f t="shared" si="4099"/>
        <v>1.807978974040059E-2</v>
      </c>
      <c r="Y2881" s="13">
        <f t="shared" si="4100"/>
        <v>1.6949802881625561E-2</v>
      </c>
      <c r="Z2881" s="13">
        <f t="shared" si="4101"/>
        <v>6.1197504808807777E-2</v>
      </c>
      <c r="AA2881" s="13">
        <f t="shared" si="4102"/>
        <v>6.1975653751965877E-2</v>
      </c>
      <c r="AB2881" s="13">
        <f t="shared" si="4103"/>
        <v>3.1381848573593739E-2</v>
      </c>
      <c r="AC2881" s="13">
        <f t="shared" si="4104"/>
        <v>1.2572260183604598E-3</v>
      </c>
      <c r="AD2881" s="13">
        <f t="shared" si="4105"/>
        <v>2.4412907952376609E-3</v>
      </c>
      <c r="AE2881" s="13">
        <f t="shared" si="4106"/>
        <v>4.5774202410706136E-3</v>
      </c>
      <c r="AF2881" s="13">
        <f t="shared" si="4107"/>
        <v>4.2913314760037015E-3</v>
      </c>
      <c r="AG2881" s="13">
        <f t="shared" si="4108"/>
        <v>2.6820821725023129E-3</v>
      </c>
      <c r="AH2881" s="13">
        <f t="shared" si="4109"/>
        <v>2.8686330379128658E-2</v>
      </c>
      <c r="AI2881" s="13">
        <f t="shared" si="4110"/>
        <v>2.9051087696234015E-2</v>
      </c>
      <c r="AJ2881" s="13">
        <f t="shared" si="4111"/>
        <v>1.4710241518872069E-2</v>
      </c>
      <c r="AK2881" s="13">
        <f t="shared" si="4112"/>
        <v>4.9657625629762388E-3</v>
      </c>
      <c r="AL2881" s="13">
        <f t="shared" si="4113"/>
        <v>9.549090846754965E-5</v>
      </c>
      <c r="AM2881" s="13">
        <f t="shared" si="4114"/>
        <v>4.9446654240626817E-4</v>
      </c>
      <c r="AN2881" s="13">
        <f t="shared" si="4115"/>
        <v>9.271247670117527E-4</v>
      </c>
      <c r="AO2881" s="13">
        <f t="shared" si="4116"/>
        <v>8.691794690735184E-4</v>
      </c>
      <c r="AP2881" s="13">
        <f t="shared" si="4117"/>
        <v>5.4323716817094886E-4</v>
      </c>
      <c r="AQ2881" s="13">
        <f t="shared" si="4118"/>
        <v>2.5464242258013236E-4</v>
      </c>
      <c r="AR2881" s="13">
        <f t="shared" si="4119"/>
        <v>1.0757373892173247E-2</v>
      </c>
      <c r="AS2881" s="13">
        <f t="shared" si="4120"/>
        <v>1.0894157886087757E-2</v>
      </c>
      <c r="AT2881" s="13">
        <f t="shared" si="4121"/>
        <v>5.516340569577026E-3</v>
      </c>
      <c r="AU2881" s="13">
        <f t="shared" si="4122"/>
        <v>1.8621609611160896E-3</v>
      </c>
      <c r="AV2881" s="13">
        <f t="shared" si="4123"/>
        <v>4.714597568851724E-4</v>
      </c>
      <c r="AW2881" s="13">
        <f t="shared" si="4124"/>
        <v>5.0367245177918076E-6</v>
      </c>
      <c r="AX2881" s="13">
        <f t="shared" si="4125"/>
        <v>8.3458977943198982E-5</v>
      </c>
      <c r="AY2881" s="13">
        <f t="shared" si="4126"/>
        <v>1.5648558364349808E-4</v>
      </c>
      <c r="AZ2881" s="13">
        <f t="shared" si="4127"/>
        <v>1.4670523466577947E-4</v>
      </c>
      <c r="BA2881" s="13">
        <f t="shared" si="4128"/>
        <v>9.1690771666112151E-5</v>
      </c>
      <c r="BB2881" s="13">
        <f t="shared" si="4129"/>
        <v>4.2980049218490088E-5</v>
      </c>
      <c r="BC2881" s="13">
        <f t="shared" si="4130"/>
        <v>1.6117518456933786E-5</v>
      </c>
      <c r="BD2881" s="13">
        <f t="shared" si="4131"/>
        <v>3.3616793413041397E-3</v>
      </c>
      <c r="BE2881" s="13">
        <f t="shared" si="4132"/>
        <v>3.4044243394024238E-3</v>
      </c>
      <c r="BF2881" s="13">
        <f t="shared" si="4133"/>
        <v>1.7238564279928208E-3</v>
      </c>
      <c r="BG2881" s="13">
        <f t="shared" si="4134"/>
        <v>5.8192530034877803E-4</v>
      </c>
      <c r="BH2881" s="13">
        <f t="shared" si="4135"/>
        <v>1.4733117402661639E-4</v>
      </c>
      <c r="BI2881" s="13">
        <f t="shared" si="4136"/>
        <v>2.9840908896109267E-5</v>
      </c>
      <c r="BJ2881" s="14">
        <f t="shared" si="4137"/>
        <v>0.2008247884667112</v>
      </c>
      <c r="BK2881" s="14">
        <f t="shared" si="4138"/>
        <v>0.22378889825412071</v>
      </c>
      <c r="BL2881" s="14">
        <f t="shared" si="4139"/>
        <v>0.51104227027818394</v>
      </c>
      <c r="BM2881" s="14">
        <f t="shared" si="4140"/>
        <v>0.54789107926146952</v>
      </c>
      <c r="BN2881" s="14">
        <f t="shared" si="4141"/>
        <v>0.44881093368722808</v>
      </c>
    </row>
    <row r="2882" spans="1:66" x14ac:dyDescent="0.25">
      <c r="A2882" t="s">
        <v>337</v>
      </c>
      <c r="B2882" t="s">
        <v>74</v>
      </c>
      <c r="C2882" t="s">
        <v>89</v>
      </c>
      <c r="D2882" t="s">
        <v>516</v>
      </c>
      <c r="E2882" s="10">
        <f>VLOOKUP(A2882,home!$A$2:$E$404,3,FALSE)</f>
        <v>1.2959000000000001</v>
      </c>
      <c r="F2882" s="10">
        <f>VLOOKUP(B2882,home!$B$2:$E$404,3,FALSE)</f>
        <v>0.57869999999999999</v>
      </c>
      <c r="G2882" s="10">
        <f>VLOOKUP(C2882,away!$B$2:$E$404,4,FALSE)</f>
        <v>0.96460000000000001</v>
      </c>
      <c r="H2882" s="10">
        <f>VLOOKUP(A2882,away!$A$2:$E$404,3,FALSE)</f>
        <v>1</v>
      </c>
      <c r="I2882" s="10">
        <f>VLOOKUP(C2882,away!$B$2:$E$404,3,FALSE)</f>
        <v>2.5</v>
      </c>
      <c r="J2882" s="10">
        <f>VLOOKUP(B2882,home!$B$2:$E$404,4,FALSE)</f>
        <v>1.75</v>
      </c>
      <c r="K2882" s="12">
        <f t="shared" si="4086"/>
        <v>0.72338954851800008</v>
      </c>
      <c r="L2882" s="12">
        <f t="shared" si="4087"/>
        <v>4.375</v>
      </c>
      <c r="M2882" s="13">
        <f t="shared" si="4088"/>
        <v>6.1065729904239462E-3</v>
      </c>
      <c r="N2882" s="13">
        <f t="shared" si="4089"/>
        <v>4.4174310785349922E-3</v>
      </c>
      <c r="O2882" s="13">
        <f t="shared" si="4090"/>
        <v>2.6716256833104766E-2</v>
      </c>
      <c r="P2882" s="13">
        <f t="shared" si="4091"/>
        <v>1.9326260968590591E-2</v>
      </c>
      <c r="Q2882" s="13">
        <f t="shared" si="4092"/>
        <v>1.5977617367554052E-3</v>
      </c>
      <c r="R2882" s="13">
        <f t="shared" si="4093"/>
        <v>5.8441811822416687E-2</v>
      </c>
      <c r="S2882" s="13">
        <f t="shared" si="4094"/>
        <v>1.5291079121291967E-2</v>
      </c>
      <c r="T2882" s="13">
        <f t="shared" si="4095"/>
        <v>6.9902075983048978E-3</v>
      </c>
      <c r="U2882" s="13">
        <f t="shared" si="4096"/>
        <v>4.227619586879193E-2</v>
      </c>
      <c r="V2882" s="13">
        <f t="shared" si="4097"/>
        <v>5.3770727606479787E-3</v>
      </c>
      <c r="W2882" s="13">
        <f t="shared" si="4098"/>
        <v>3.8526804713027611E-4</v>
      </c>
      <c r="X2882" s="13">
        <f t="shared" si="4099"/>
        <v>1.6855477061949579E-3</v>
      </c>
      <c r="Y2882" s="13">
        <f t="shared" si="4100"/>
        <v>3.6871356073014711E-3</v>
      </c>
      <c r="Z2882" s="13">
        <f t="shared" si="4101"/>
        <v>8.5227642241024332E-2</v>
      </c>
      <c r="AA2882" s="13">
        <f t="shared" si="4102"/>
        <v>6.1652785641988228E-2</v>
      </c>
      <c r="AB2882" s="13">
        <f t="shared" si="4103"/>
        <v>2.229949038521745E-2</v>
      </c>
      <c r="AC2882" s="13">
        <f t="shared" si="4104"/>
        <v>1.0635948303404311E-3</v>
      </c>
      <c r="AD2882" s="13">
        <f t="shared" si="4105"/>
        <v>6.9674719667995482E-5</v>
      </c>
      <c r="AE2882" s="13">
        <f t="shared" si="4106"/>
        <v>3.0482689854748025E-4</v>
      </c>
      <c r="AF2882" s="13">
        <f t="shared" si="4107"/>
        <v>6.668088405726131E-4</v>
      </c>
      <c r="AG2882" s="13">
        <f t="shared" si="4108"/>
        <v>9.7242955916839412E-4</v>
      </c>
      <c r="AH2882" s="13">
        <f t="shared" si="4109"/>
        <v>9.3217733701120367E-2</v>
      </c>
      <c r="AI2882" s="13">
        <f t="shared" si="4110"/>
        <v>6.7432734295924626E-2</v>
      </c>
      <c r="AJ2882" s="13">
        <f t="shared" si="4111"/>
        <v>2.4390067608831587E-2</v>
      </c>
      <c r="AK2882" s="13">
        <f t="shared" si="4112"/>
        <v>5.8811733319587261E-3</v>
      </c>
      <c r="AL2882" s="13">
        <f t="shared" si="4113"/>
        <v>1.346438422220576E-4</v>
      </c>
      <c r="AM2882" s="13">
        <f t="shared" si="4114"/>
        <v>1.0080392800749899E-5</v>
      </c>
      <c r="AN2882" s="13">
        <f t="shared" si="4115"/>
        <v>4.4101718503280808E-5</v>
      </c>
      <c r="AO2882" s="13">
        <f t="shared" si="4116"/>
        <v>9.6472509225926787E-5</v>
      </c>
      <c r="AP2882" s="13">
        <f t="shared" si="4117"/>
        <v>1.4068907595447656E-4</v>
      </c>
      <c r="AQ2882" s="13">
        <f t="shared" si="4118"/>
        <v>1.5387867682520873E-4</v>
      </c>
      <c r="AR2882" s="13">
        <f t="shared" si="4119"/>
        <v>8.1565516988480302E-2</v>
      </c>
      <c r="AS2882" s="13">
        <f t="shared" si="4120"/>
        <v>5.9003642508934029E-2</v>
      </c>
      <c r="AT2882" s="13">
        <f t="shared" si="4121"/>
        <v>2.1341309157727632E-2</v>
      </c>
      <c r="AU2882" s="13">
        <f t="shared" si="4122"/>
        <v>5.1460266654638842E-3</v>
      </c>
      <c r="AV2882" s="13">
        <f t="shared" si="4123"/>
        <v>9.3064547654787692E-4</v>
      </c>
      <c r="AW2882" s="13">
        <f t="shared" si="4124"/>
        <v>1.183679926476044E-5</v>
      </c>
      <c r="AX2882" s="13">
        <f t="shared" si="4125"/>
        <v>1.2153417995030939E-6</v>
      </c>
      <c r="AY2882" s="13">
        <f t="shared" si="4126"/>
        <v>5.3171203728260368E-6</v>
      </c>
      <c r="AZ2882" s="13">
        <f t="shared" si="4127"/>
        <v>1.1631200815556957E-5</v>
      </c>
      <c r="BA2882" s="13">
        <f t="shared" si="4128"/>
        <v>1.6962167856020561E-5</v>
      </c>
      <c r="BB2882" s="13">
        <f t="shared" si="4129"/>
        <v>1.8552371092522489E-5</v>
      </c>
      <c r="BC2882" s="13">
        <f t="shared" si="4130"/>
        <v>1.6233324705957172E-5</v>
      </c>
      <c r="BD2882" s="13">
        <f t="shared" si="4131"/>
        <v>5.947485613743355E-2</v>
      </c>
      <c r="BE2882" s="13">
        <f t="shared" si="4132"/>
        <v>4.3023489329431064E-2</v>
      </c>
      <c r="BF2882" s="13">
        <f t="shared" si="4133"/>
        <v>1.5561371260843067E-2</v>
      </c>
      <c r="BG2882" s="13">
        <f t="shared" si="4134"/>
        <v>3.7523111102340822E-3</v>
      </c>
      <c r="BH2882" s="13">
        <f t="shared" si="4135"/>
        <v>6.785956599828269E-4</v>
      </c>
      <c r="BI2882" s="13">
        <f t="shared" si="4136"/>
        <v>9.8177801620250341E-5</v>
      </c>
      <c r="BJ2882" s="14">
        <f t="shared" si="4137"/>
        <v>2.1292225692130514E-2</v>
      </c>
      <c r="BK2882" s="14">
        <f t="shared" si="4138"/>
        <v>4.73045416338898E-2</v>
      </c>
      <c r="BL2882" s="14">
        <f t="shared" si="4139"/>
        <v>0.69288419158605297</v>
      </c>
      <c r="BM2882" s="14">
        <f t="shared" si="4140"/>
        <v>0.73010902540216327</v>
      </c>
      <c r="BN2882" s="14">
        <f t="shared" si="4141"/>
        <v>0.11660609542982639</v>
      </c>
    </row>
    <row r="2883" spans="1:66" x14ac:dyDescent="0.25">
      <c r="A2883" t="s">
        <v>340</v>
      </c>
      <c r="B2883" t="s">
        <v>151</v>
      </c>
      <c r="C2883" t="s">
        <v>145</v>
      </c>
      <c r="D2883" t="s">
        <v>516</v>
      </c>
      <c r="E2883" s="10">
        <f>VLOOKUP(A2883,home!$A$2:$E$404,3,FALSE)</f>
        <v>1.4705999999999999</v>
      </c>
      <c r="F2883" s="10">
        <f>VLOOKUP(B2883,home!$B$2:$E$404,3,FALSE)</f>
        <v>1.2089000000000001</v>
      </c>
      <c r="G2883" s="10">
        <f>VLOOKUP(C2883,away!$B$2:$E$404,4,FALSE)</f>
        <v>0.68</v>
      </c>
      <c r="H2883" s="10">
        <f>VLOOKUP(A2883,away!$A$2:$E$404,3,FALSE)</f>
        <v>1.2646999999999999</v>
      </c>
      <c r="I2883" s="10">
        <f>VLOOKUP(C2883,away!$B$2:$E$404,3,FALSE)</f>
        <v>1.1420999999999999</v>
      </c>
      <c r="J2883" s="10">
        <f>VLOOKUP(B2883,home!$B$2:$E$404,4,FALSE)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341</v>
      </c>
      <c r="B2884" t="s">
        <v>167</v>
      </c>
      <c r="C2884" t="s">
        <v>487</v>
      </c>
      <c r="D2884" t="s">
        <v>516</v>
      </c>
      <c r="E2884" s="10">
        <f>VLOOKUP(A2884,home!$A$2:$E$404,3,FALSE)</f>
        <v>1.2188000000000001</v>
      </c>
      <c r="F2884" s="10">
        <f>VLOOKUP(B2884,home!$B$2:$E$404,3,FALSE)</f>
        <v>1.0940000000000001</v>
      </c>
      <c r="G2884" s="10">
        <f>VLOOKUP(C2884,away!$B$2:$E$404,4,FALSE)</f>
        <v>0.27350000000000002</v>
      </c>
      <c r="H2884" s="10">
        <f>VLOOKUP(A2884,away!$A$2:$E$404,3,FALSE)</f>
        <v>1</v>
      </c>
      <c r="I2884" s="10">
        <f>VLOOKUP(C2884,away!$B$2:$E$404,3,FALSE)</f>
        <v>1</v>
      </c>
      <c r="J2884" s="10">
        <f>VLOOKUP(B2884,home!$B$2:$E$404,4,FALSE)</f>
        <v>1</v>
      </c>
      <c r="K2884" s="12">
        <f t="shared" si="4086"/>
        <v>0.36467592920000014</v>
      </c>
      <c r="L2884" s="12">
        <f t="shared" si="4087"/>
        <v>1</v>
      </c>
      <c r="M2884" s="13">
        <f t="shared" si="4088"/>
        <v>0.25546345081977817</v>
      </c>
      <c r="N2884" s="13">
        <f t="shared" si="4089"/>
        <v>9.3161371304341156E-2</v>
      </c>
      <c r="O2884" s="13">
        <f t="shared" si="4090"/>
        <v>0.25546345081977817</v>
      </c>
      <c r="P2884" s="13">
        <f t="shared" si="4091"/>
        <v>9.3161371304341156E-2</v>
      </c>
      <c r="Q2884" s="13">
        <f t="shared" si="4092"/>
        <v>1.6986854822978421E-2</v>
      </c>
      <c r="R2884" s="13">
        <f t="shared" si="4093"/>
        <v>0.12773172540988909</v>
      </c>
      <c r="S2884" s="13">
        <f t="shared" si="4094"/>
        <v>8.4934274114892086E-3</v>
      </c>
      <c r="T2884" s="13">
        <f t="shared" si="4095"/>
        <v>1.6986854822978421E-2</v>
      </c>
      <c r="U2884" s="13">
        <f t="shared" si="4096"/>
        <v>4.6580685652170571E-2</v>
      </c>
      <c r="V2884" s="13">
        <f t="shared" si="4097"/>
        <v>3.441498370419533E-4</v>
      </c>
      <c r="W2884" s="13">
        <f t="shared" si="4098"/>
        <v>2.0648990222517198E-3</v>
      </c>
      <c r="X2884" s="13">
        <f t="shared" si="4099"/>
        <v>2.0648990222517198E-3</v>
      </c>
      <c r="Y2884" s="13">
        <f t="shared" si="4100"/>
        <v>1.0324495111258597E-3</v>
      </c>
      <c r="Z2884" s="13">
        <f t="shared" si="4101"/>
        <v>4.2577241803296369E-2</v>
      </c>
      <c r="AA2884" s="13">
        <f t="shared" si="4102"/>
        <v>1.5526895217390193E-2</v>
      </c>
      <c r="AB2884" s="13">
        <f t="shared" si="4103"/>
        <v>2.8311424704964036E-3</v>
      </c>
      <c r="AC2884" s="13">
        <f t="shared" si="4104"/>
        <v>7.8439476004564333E-6</v>
      </c>
      <c r="AD2884" s="13">
        <f t="shared" si="4105"/>
        <v>1.8825474241095444E-4</v>
      </c>
      <c r="AE2884" s="13">
        <f t="shared" si="4106"/>
        <v>1.8825474241095444E-4</v>
      </c>
      <c r="AF2884" s="13">
        <f t="shared" si="4107"/>
        <v>9.4127371205477206E-5</v>
      </c>
      <c r="AG2884" s="13">
        <f t="shared" si="4108"/>
        <v>3.137579040182574E-5</v>
      </c>
      <c r="AH2884" s="13">
        <f t="shared" si="4109"/>
        <v>1.0644310450824089E-2</v>
      </c>
      <c r="AI2884" s="13">
        <f t="shared" si="4110"/>
        <v>3.8817238043475475E-3</v>
      </c>
      <c r="AJ2884" s="13">
        <f t="shared" si="4111"/>
        <v>7.0778561762410068E-4</v>
      </c>
      <c r="AK2884" s="13">
        <f t="shared" si="4112"/>
        <v>8.6037459260488298E-5</v>
      </c>
      <c r="AL2884" s="13">
        <f t="shared" si="4113"/>
        <v>1.1441995519170257E-7</v>
      </c>
      <c r="AM2884" s="13">
        <f t="shared" si="4114"/>
        <v>1.3730394623004307E-5</v>
      </c>
      <c r="AN2884" s="13">
        <f t="shared" si="4115"/>
        <v>1.3730394623004307E-5</v>
      </c>
      <c r="AO2884" s="13">
        <f t="shared" si="4116"/>
        <v>6.8651973115021525E-6</v>
      </c>
      <c r="AP2884" s="13">
        <f t="shared" si="4117"/>
        <v>2.2883991038340511E-6</v>
      </c>
      <c r="AQ2884" s="13">
        <f t="shared" si="4118"/>
        <v>5.7209977595851267E-7</v>
      </c>
      <c r="AR2884" s="13">
        <f t="shared" si="4119"/>
        <v>2.1288620901648188E-3</v>
      </c>
      <c r="AS2884" s="13">
        <f t="shared" si="4120"/>
        <v>7.7634476086950975E-4</v>
      </c>
      <c r="AT2884" s="13">
        <f t="shared" si="4121"/>
        <v>1.415571235248202E-4</v>
      </c>
      <c r="AU2884" s="13">
        <f t="shared" si="4122"/>
        <v>1.7207491852097668E-5</v>
      </c>
      <c r="AV2884" s="13">
        <f t="shared" si="4123"/>
        <v>1.5687895200912873E-6</v>
      </c>
      <c r="AW2884" s="13">
        <f t="shared" si="4124"/>
        <v>1.1590612077376792E-9</v>
      </c>
      <c r="AX2884" s="13">
        <f t="shared" si="4125"/>
        <v>8.345240695711292E-7</v>
      </c>
      <c r="AY2884" s="13">
        <f t="shared" si="4126"/>
        <v>8.345240695711292E-7</v>
      </c>
      <c r="AZ2884" s="13">
        <f t="shared" si="4127"/>
        <v>4.1726203478556455E-7</v>
      </c>
      <c r="BA2884" s="13">
        <f t="shared" si="4128"/>
        <v>1.3908734492852155E-7</v>
      </c>
      <c r="BB2884" s="13">
        <f t="shared" si="4129"/>
        <v>3.4771836232130381E-8</v>
      </c>
      <c r="BC2884" s="13">
        <f t="shared" si="4130"/>
        <v>6.9543672464260779E-9</v>
      </c>
      <c r="BD2884" s="13">
        <f t="shared" si="4131"/>
        <v>3.5481034836080293E-4</v>
      </c>
      <c r="BE2884" s="13">
        <f t="shared" si="4132"/>
        <v>1.2939079347825159E-4</v>
      </c>
      <c r="BF2884" s="13">
        <f t="shared" si="4133"/>
        <v>2.3592853920803354E-5</v>
      </c>
      <c r="BG2884" s="13">
        <f t="shared" si="4134"/>
        <v>2.8679153086829433E-6</v>
      </c>
      <c r="BH2884" s="13">
        <f t="shared" si="4135"/>
        <v>2.6146492001521443E-7</v>
      </c>
      <c r="BI2884" s="13">
        <f t="shared" si="4136"/>
        <v>1.9069992531950421E-8</v>
      </c>
      <c r="BJ2884" s="14">
        <f t="shared" si="4137"/>
        <v>0.13283879476151611</v>
      </c>
      <c r="BK2884" s="14">
        <f t="shared" si="4138"/>
        <v>0.35747119226427571</v>
      </c>
      <c r="BL2884" s="14">
        <f t="shared" si="4139"/>
        <v>0.467030239603693</v>
      </c>
      <c r="BM2884" s="14">
        <f t="shared" si="4140"/>
        <v>0.15794841058666684</v>
      </c>
      <c r="BN2884" s="14">
        <f t="shared" si="4141"/>
        <v>0.84196822448110609</v>
      </c>
    </row>
    <row r="2885" spans="1:66" x14ac:dyDescent="0.25">
      <c r="A2885" t="s">
        <v>341</v>
      </c>
      <c r="B2885" t="s">
        <v>168</v>
      </c>
      <c r="C2885" t="s">
        <v>169</v>
      </c>
      <c r="D2885" t="s">
        <v>516</v>
      </c>
      <c r="E2885" s="10">
        <f>VLOOKUP(A2885,home!$A$2:$E$404,3,FALSE)</f>
        <v>1.2188000000000001</v>
      </c>
      <c r="F2885" s="10">
        <f>VLOOKUP(B2885,home!$B$2:$E$404,3,FALSE)</f>
        <v>1.2306999999999999</v>
      </c>
      <c r="G2885" s="10">
        <f>VLOOKUP(C2885,away!$B$2:$E$404,4,FALSE)</f>
        <v>2.0512000000000001</v>
      </c>
      <c r="H2885" s="10">
        <f>VLOOKUP(A2885,away!$A$2:$E$404,3,FALSE)</f>
        <v>1</v>
      </c>
      <c r="I2885" s="10">
        <f>VLOOKUP(C2885,away!$B$2:$E$404,3,FALSE)</f>
        <v>0.5</v>
      </c>
      <c r="J2885" s="10">
        <f>VLOOKUP(B2885,home!$B$2:$E$404,4,FALSE)</f>
        <v>0.5</v>
      </c>
      <c r="K2885" s="12">
        <f t="shared" si="4086"/>
        <v>3.0767531505920003</v>
      </c>
      <c r="L2885" s="12">
        <f t="shared" si="4087"/>
        <v>0.25</v>
      </c>
      <c r="M2885" s="13">
        <f t="shared" si="4088"/>
        <v>3.5909508760023592E-2</v>
      </c>
      <c r="N2885" s="13">
        <f t="shared" si="4089"/>
        <v>0.11048469421361361</v>
      </c>
      <c r="O2885" s="13">
        <f t="shared" si="4090"/>
        <v>8.9773771900058981E-3</v>
      </c>
      <c r="P2885" s="13">
        <f t="shared" si="4091"/>
        <v>2.7621173553403402E-2</v>
      </c>
      <c r="Q2885" s="13">
        <f t="shared" si="4092"/>
        <v>0.16996706550696472</v>
      </c>
      <c r="R2885" s="13">
        <f t="shared" si="4093"/>
        <v>1.1221721487507373E-3</v>
      </c>
      <c r="S2885" s="13">
        <f t="shared" si="4094"/>
        <v>5.3114707970926475E-3</v>
      </c>
      <c r="T2885" s="13">
        <f t="shared" si="4095"/>
        <v>4.249176637674118E-2</v>
      </c>
      <c r="U2885" s="13">
        <f t="shared" si="4096"/>
        <v>3.4526466941754252E-3</v>
      </c>
      <c r="V2885" s="13">
        <f t="shared" si="4097"/>
        <v>4.5394679192311714E-4</v>
      </c>
      <c r="W2885" s="13">
        <f t="shared" si="4098"/>
        <v>0.1743155680984769</v>
      </c>
      <c r="X2885" s="13">
        <f t="shared" si="4099"/>
        <v>4.3578892024619224E-2</v>
      </c>
      <c r="Y2885" s="13">
        <f t="shared" si="4100"/>
        <v>5.447361503077403E-3</v>
      </c>
      <c r="Z2885" s="13">
        <f t="shared" si="4101"/>
        <v>9.3514345729228137E-5</v>
      </c>
      <c r="AA2885" s="13">
        <f t="shared" si="4102"/>
        <v>2.8772055784795223E-4</v>
      </c>
      <c r="AB2885" s="13">
        <f t="shared" si="4103"/>
        <v>4.4262256642438747E-4</v>
      </c>
      <c r="AC2885" s="13">
        <f t="shared" si="4104"/>
        <v>2.1823159722665332E-5</v>
      </c>
      <c r="AD2885" s="13">
        <f t="shared" si="4105"/>
        <v>0.13408149333605579</v>
      </c>
      <c r="AE2885" s="13">
        <f t="shared" si="4106"/>
        <v>3.3520373334013948E-2</v>
      </c>
      <c r="AF2885" s="13">
        <f t="shared" si="4107"/>
        <v>4.1900466667517434E-3</v>
      </c>
      <c r="AG2885" s="13">
        <f t="shared" si="4108"/>
        <v>3.4917055556264547E-4</v>
      </c>
      <c r="AH2885" s="13">
        <f t="shared" si="4109"/>
        <v>5.844646608076756E-6</v>
      </c>
      <c r="AI2885" s="13">
        <f t="shared" si="4110"/>
        <v>1.7982534865497008E-5</v>
      </c>
      <c r="AJ2885" s="13">
        <f t="shared" si="4111"/>
        <v>2.7663910401524207E-5</v>
      </c>
      <c r="AK2885" s="13">
        <f t="shared" si="4112"/>
        <v>2.8371674495194808E-5</v>
      </c>
      <c r="AL2885" s="13">
        <f t="shared" si="4113"/>
        <v>6.7144475432582993E-7</v>
      </c>
      <c r="AM2885" s="13">
        <f t="shared" si="4114"/>
        <v>8.2507131411557966E-2</v>
      </c>
      <c r="AN2885" s="13">
        <f t="shared" si="4115"/>
        <v>2.0626782852889491E-2</v>
      </c>
      <c r="AO2885" s="13">
        <f t="shared" si="4116"/>
        <v>2.5783478566111864E-3</v>
      </c>
      <c r="AP2885" s="13">
        <f t="shared" si="4117"/>
        <v>2.1486232138426565E-4</v>
      </c>
      <c r="AQ2885" s="13">
        <f t="shared" si="4118"/>
        <v>1.3428895086516597E-5</v>
      </c>
      <c r="AR2885" s="13">
        <f t="shared" si="4119"/>
        <v>2.9223233040383789E-7</v>
      </c>
      <c r="AS2885" s="13">
        <f t="shared" si="4120"/>
        <v>8.9912674327485057E-7</v>
      </c>
      <c r="AT2885" s="13">
        <f t="shared" si="4121"/>
        <v>1.3831955200762105E-6</v>
      </c>
      <c r="AU2885" s="13">
        <f t="shared" si="4122"/>
        <v>1.4185837247597406E-6</v>
      </c>
      <c r="AV2885" s="13">
        <f t="shared" si="4123"/>
        <v>1.0911579861332667E-6</v>
      </c>
      <c r="AW2885" s="13">
        <f t="shared" si="4124"/>
        <v>1.4346317800836591E-8</v>
      </c>
      <c r="AX2885" s="13">
        <f t="shared" si="4125"/>
        <v>4.2309012752803188E-2</v>
      </c>
      <c r="AY2885" s="13">
        <f t="shared" si="4126"/>
        <v>1.0577253188200797E-2</v>
      </c>
      <c r="AZ2885" s="13">
        <f t="shared" si="4127"/>
        <v>1.3221566485250996E-3</v>
      </c>
      <c r="BA2885" s="13">
        <f t="shared" si="4128"/>
        <v>1.10179720710425E-4</v>
      </c>
      <c r="BB2885" s="13">
        <f t="shared" si="4129"/>
        <v>6.8862325444015602E-6</v>
      </c>
      <c r="BC2885" s="13">
        <f t="shared" si="4130"/>
        <v>3.4431162722007808E-7</v>
      </c>
      <c r="BD2885" s="13">
        <f t="shared" si="4131"/>
        <v>1.2176347100159915E-8</v>
      </c>
      <c r="BE2885" s="13">
        <f t="shared" si="4132"/>
        <v>3.7463614303118787E-8</v>
      </c>
      <c r="BF2885" s="13">
        <f t="shared" si="4133"/>
        <v>5.7633146669842129E-8</v>
      </c>
      <c r="BG2885" s="13">
        <f t="shared" si="4134"/>
        <v>5.9107655198322549E-8</v>
      </c>
      <c r="BH2885" s="13">
        <f t="shared" si="4135"/>
        <v>4.5464916088886132E-8</v>
      </c>
      <c r="BI2885" s="13">
        <f t="shared" si="4136"/>
        <v>2.7976864763576259E-8</v>
      </c>
      <c r="BJ2885" s="14">
        <f t="shared" si="4137"/>
        <v>0.87869281780781749</v>
      </c>
      <c r="BK2885" s="14">
        <f t="shared" si="4138"/>
        <v>7.989584769512055E-2</v>
      </c>
      <c r="BL2885" s="14">
        <f t="shared" si="4139"/>
        <v>1.4367726042423465E-2</v>
      </c>
      <c r="BM2885" s="14">
        <f t="shared" si="4140"/>
        <v>0.60839067567644622</v>
      </c>
      <c r="BN2885" s="14">
        <f t="shared" si="4141"/>
        <v>0.35408199137276192</v>
      </c>
    </row>
    <row r="2886" spans="1:66" x14ac:dyDescent="0.25">
      <c r="A2886" t="s">
        <v>341</v>
      </c>
      <c r="B2886" t="s">
        <v>170</v>
      </c>
      <c r="C2886" t="s">
        <v>173</v>
      </c>
      <c r="D2886" t="s">
        <v>516</v>
      </c>
      <c r="E2886" s="10">
        <f>VLOOKUP(A2886,home!$A$2:$E$404,3,FALSE)</f>
        <v>1.2188000000000001</v>
      </c>
      <c r="F2886" s="10">
        <f>VLOOKUP(B2886,home!$B$2:$E$404,3,FALSE)</f>
        <v>1.3674999999999999</v>
      </c>
      <c r="G2886" s="10">
        <f>VLOOKUP(C2886,away!$B$2:$E$404,4,FALSE)</f>
        <v>0.82050000000000001</v>
      </c>
      <c r="H2886" s="10">
        <f>VLOOKUP(A2886,away!$A$2:$E$404,3,FALSE)</f>
        <v>1</v>
      </c>
      <c r="I2886" s="10">
        <f>VLOOKUP(C2886,away!$B$2:$E$404,3,FALSE)</f>
        <v>0.33329999999999999</v>
      </c>
      <c r="J2886" s="10">
        <f>VLOOKUP(B2886,home!$B$2:$E$404,4,FALSE)</f>
        <v>0.66669999999999996</v>
      </c>
      <c r="K2886" s="12">
        <f t="shared" si="4086"/>
        <v>1.3675347345</v>
      </c>
      <c r="L2886" s="12">
        <f t="shared" si="4087"/>
        <v>0.22221110999999999</v>
      </c>
      <c r="M2886" s="13">
        <f t="shared" si="4088"/>
        <v>0.20397744713687388</v>
      </c>
      <c r="N2886" s="13">
        <f t="shared" si="4089"/>
        <v>0.27894624401431256</v>
      </c>
      <c r="O2886" s="13">
        <f t="shared" si="4090"/>
        <v>4.5326054943251065E-2</v>
      </c>
      <c r="P2886" s="13">
        <f t="shared" si="4091"/>
        <v>6.1984954512751253E-2</v>
      </c>
      <c r="Q2886" s="13">
        <f t="shared" si="4092"/>
        <v>0.19073433887394262</v>
      </c>
      <c r="R2886" s="13">
        <f t="shared" si="4093"/>
        <v>5.0359764904304022E-3</v>
      </c>
      <c r="S2886" s="13">
        <f t="shared" si="4094"/>
        <v>4.7090188644356304E-3</v>
      </c>
      <c r="T2886" s="13">
        <f t="shared" si="4095"/>
        <v>4.238328915629494E-2</v>
      </c>
      <c r="U2886" s="13">
        <f t="shared" si="4096"/>
        <v>6.8868727727889817E-3</v>
      </c>
      <c r="V2886" s="13">
        <f t="shared" si="4097"/>
        <v>1.5899814427134835E-4</v>
      </c>
      <c r="W2886" s="13">
        <f t="shared" si="4098"/>
        <v>8.6945277824003409E-2</v>
      </c>
      <c r="X2886" s="13">
        <f t="shared" si="4099"/>
        <v>1.9320206694530179E-2</v>
      </c>
      <c r="Y2886" s="13">
        <f t="shared" si="4100"/>
        <v>2.1465822875104909E-3</v>
      </c>
      <c r="Z2886" s="13">
        <f t="shared" si="4101"/>
        <v>3.7301664195748115E-4</v>
      </c>
      <c r="AA2886" s="13">
        <f t="shared" si="4102"/>
        <v>5.1011321442340554E-4</v>
      </c>
      <c r="AB2886" s="13">
        <f t="shared" si="4103"/>
        <v>3.4879876962572675E-4</v>
      </c>
      <c r="AC2886" s="13">
        <f t="shared" si="4104"/>
        <v>3.0197862798705963E-6</v>
      </c>
      <c r="AD2886" s="13">
        <f t="shared" si="4105"/>
        <v>2.972517185626929E-2</v>
      </c>
      <c r="AE2886" s="13">
        <f t="shared" si="4106"/>
        <v>6.6052634331223593E-3</v>
      </c>
      <c r="AF2886" s="13">
        <f t="shared" si="4107"/>
        <v>7.3388145965826493E-4</v>
      </c>
      <c r="AG2886" s="13">
        <f t="shared" si="4108"/>
        <v>5.4358871253027728E-5</v>
      </c>
      <c r="AH2886" s="13">
        <f t="shared" si="4109"/>
        <v>2.0722110514461117E-5</v>
      </c>
      <c r="AI2886" s="13">
        <f t="shared" si="4110"/>
        <v>2.8338205900673243E-5</v>
      </c>
      <c r="AJ2886" s="13">
        <f t="shared" si="4111"/>
        <v>1.9376740441291761E-5</v>
      </c>
      <c r="AK2886" s="13">
        <f t="shared" si="4112"/>
        <v>8.8327885316191162E-6</v>
      </c>
      <c r="AL2886" s="13">
        <f t="shared" si="4113"/>
        <v>3.6706276664087489E-8</v>
      </c>
      <c r="AM2886" s="13">
        <f t="shared" si="4114"/>
        <v>8.1300410004860168E-3</v>
      </c>
      <c r="AN2886" s="13">
        <f t="shared" si="4115"/>
        <v>1.8065854350635083E-3</v>
      </c>
      <c r="AO2886" s="13">
        <f t="shared" si="4116"/>
        <v>2.0072167741764753E-4</v>
      </c>
      <c r="AP2886" s="13">
        <f t="shared" si="4117"/>
        <v>1.4867528913345789E-5</v>
      </c>
      <c r="AQ2886" s="13">
        <f t="shared" si="4118"/>
        <v>8.2593252569791548E-7</v>
      </c>
      <c r="AR2886" s="13">
        <f t="shared" si="4119"/>
        <v>9.2093663579221579E-7</v>
      </c>
      <c r="AS2886" s="13">
        <f t="shared" si="4120"/>
        <v>1.2594128377194309E-6</v>
      </c>
      <c r="AT2886" s="13">
        <f t="shared" si="4121"/>
        <v>8.6114540032826693E-7</v>
      </c>
      <c r="AU2886" s="13">
        <f t="shared" si="4122"/>
        <v>3.92548748801271E-7</v>
      </c>
      <c r="AV2886" s="13">
        <f t="shared" si="4123"/>
        <v>1.3420601224256326E-7</v>
      </c>
      <c r="AW2886" s="13">
        <f t="shared" si="4124"/>
        <v>3.0984319880188391E-10</v>
      </c>
      <c r="AX2886" s="13">
        <f t="shared" si="4125"/>
        <v>1.8530189101789607E-3</v>
      </c>
      <c r="AY2886" s="13">
        <f t="shared" si="4126"/>
        <v>4.1176138888185718E-4</v>
      </c>
      <c r="AZ2886" s="13">
        <f t="shared" si="4127"/>
        <v>4.5748977639289561E-5</v>
      </c>
      <c r="BA2886" s="13">
        <f t="shared" si="4128"/>
        <v>3.3886437008639022E-6</v>
      </c>
      <c r="BB2886" s="13">
        <f t="shared" si="4129"/>
        <v>1.8824856954086895E-7</v>
      </c>
      <c r="BC2886" s="13">
        <f t="shared" si="4130"/>
        <v>8.3661847187177419E-9</v>
      </c>
      <c r="BD2886" s="13">
        <f t="shared" si="4131"/>
        <v>3.410705867984227E-8</v>
      </c>
      <c r="BE2886" s="13">
        <f t="shared" si="4132"/>
        <v>4.6642587436314017E-8</v>
      </c>
      <c r="BF2886" s="13">
        <f t="shared" si="4133"/>
        <v>3.1892679213056368E-8</v>
      </c>
      <c r="BG2886" s="13">
        <f t="shared" si="4134"/>
        <v>1.4538115533373573E-8</v>
      </c>
      <c r="BH2886" s="13">
        <f t="shared" si="4135"/>
        <v>4.9703444915155859E-9</v>
      </c>
      <c r="BI2886" s="13">
        <f t="shared" si="4136"/>
        <v>1.3594237469156604E-9</v>
      </c>
      <c r="BJ2886" s="14">
        <f t="shared" si="4137"/>
        <v>0.67006177058045879</v>
      </c>
      <c r="BK2886" s="14">
        <f t="shared" si="4138"/>
        <v>0.27124523653977056</v>
      </c>
      <c r="BL2886" s="14">
        <f t="shared" si="4139"/>
        <v>5.8188787795751602E-2</v>
      </c>
      <c r="BM2886" s="14">
        <f t="shared" si="4140"/>
        <v>0.21345203450733777</v>
      </c>
      <c r="BN2886" s="14">
        <f t="shared" si="4141"/>
        <v>0.7860050159715618</v>
      </c>
    </row>
    <row r="2887" spans="1:66" x14ac:dyDescent="0.25">
      <c r="A2887" t="s">
        <v>341</v>
      </c>
      <c r="B2887" t="s">
        <v>174</v>
      </c>
      <c r="C2887" t="s">
        <v>171</v>
      </c>
      <c r="D2887" t="s">
        <v>516</v>
      </c>
      <c r="E2887" s="10">
        <f>VLOOKUP(A2887,home!$A$2:$E$404,3,FALSE)</f>
        <v>1.2188000000000001</v>
      </c>
      <c r="F2887" s="10">
        <f>VLOOKUP(B2887,home!$B$2:$E$404,3,FALSE)</f>
        <v>1.2306999999999999</v>
      </c>
      <c r="G2887" s="10">
        <f>VLOOKUP(C2887,away!$B$2:$E$404,4,FALSE)</f>
        <v>1.2306999999999999</v>
      </c>
      <c r="H2887" s="10">
        <f>VLOOKUP(A2887,away!$A$2:$E$404,3,FALSE)</f>
        <v>1</v>
      </c>
      <c r="I2887" s="10">
        <f>VLOOKUP(C2887,away!$B$2:$E$404,3,FALSE)</f>
        <v>1</v>
      </c>
      <c r="J2887" s="10">
        <f>VLOOKUP(B2887,home!$B$2:$E$404,4,FALSE)</f>
        <v>0.5</v>
      </c>
      <c r="K2887" s="12">
        <f t="shared" si="4086"/>
        <v>1.8460218908119999</v>
      </c>
      <c r="L2887" s="12">
        <f t="shared" si="4087"/>
        <v>0.5</v>
      </c>
      <c r="M2887" s="13">
        <f t="shared" si="4088"/>
        <v>9.5749306782982727E-2</v>
      </c>
      <c r="N2887" s="13">
        <f t="shared" si="4089"/>
        <v>0.17675531635146</v>
      </c>
      <c r="O2887" s="13">
        <f t="shared" si="4090"/>
        <v>4.7874653391491363E-2</v>
      </c>
      <c r="P2887" s="13">
        <f t="shared" si="4091"/>
        <v>8.8377658175729998E-2</v>
      </c>
      <c r="Q2887" s="13">
        <f t="shared" si="4092"/>
        <v>0.16314709165109773</v>
      </c>
      <c r="R2887" s="13">
        <f t="shared" si="4093"/>
        <v>1.1968663347872841E-2</v>
      </c>
      <c r="S2887" s="13">
        <f t="shared" si="4094"/>
        <v>2.0393386456387216E-2</v>
      </c>
      <c r="T2887" s="13">
        <f t="shared" si="4095"/>
        <v>8.1573545825548863E-2</v>
      </c>
      <c r="U2887" s="13">
        <f t="shared" si="4096"/>
        <v>2.2094414543932499E-2</v>
      </c>
      <c r="V2887" s="13">
        <f t="shared" si="4097"/>
        <v>2.0914798792377649E-3</v>
      </c>
      <c r="W2887" s="13">
        <f t="shared" si="4098"/>
        <v>0.10039103420341269</v>
      </c>
      <c r="X2887" s="13">
        <f t="shared" si="4099"/>
        <v>5.0195517101706347E-2</v>
      </c>
      <c r="Y2887" s="13">
        <f t="shared" si="4100"/>
        <v>1.2548879275426587E-2</v>
      </c>
      <c r="Z2887" s="13">
        <f t="shared" si="4101"/>
        <v>1.9947772246454738E-3</v>
      </c>
      <c r="AA2887" s="13">
        <f t="shared" si="4102"/>
        <v>3.6824024239887503E-3</v>
      </c>
      <c r="AB2887" s="13">
        <f t="shared" si="4103"/>
        <v>3.3988977427312035E-3</v>
      </c>
      <c r="AC2887" s="13">
        <f t="shared" si="4104"/>
        <v>1.206536762895547E-4</v>
      </c>
      <c r="AD2887" s="13">
        <f t="shared" si="4105"/>
        <v>4.6331011695189009E-2</v>
      </c>
      <c r="AE2887" s="13">
        <f t="shared" si="4106"/>
        <v>2.3165505847594504E-2</v>
      </c>
      <c r="AF2887" s="13">
        <f t="shared" si="4107"/>
        <v>5.7913764618986261E-3</v>
      </c>
      <c r="AG2887" s="13">
        <f t="shared" si="4108"/>
        <v>9.6522941031643779E-4</v>
      </c>
      <c r="AH2887" s="13">
        <f t="shared" si="4109"/>
        <v>2.4934715308068417E-4</v>
      </c>
      <c r="AI2887" s="13">
        <f t="shared" si="4110"/>
        <v>4.6030030299859368E-4</v>
      </c>
      <c r="AJ2887" s="13">
        <f t="shared" si="4111"/>
        <v>4.2486221784140027E-4</v>
      </c>
      <c r="AK2887" s="13">
        <f t="shared" si="4112"/>
        <v>2.614349849047205E-4</v>
      </c>
      <c r="AL2887" s="13">
        <f t="shared" si="4113"/>
        <v>4.4545865527492566E-6</v>
      </c>
      <c r="AM2887" s="13">
        <f t="shared" si="4114"/>
        <v>1.7105612362557143E-2</v>
      </c>
      <c r="AN2887" s="13">
        <f t="shared" si="4115"/>
        <v>8.5528061812785716E-3</v>
      </c>
      <c r="AO2887" s="13">
        <f t="shared" si="4116"/>
        <v>2.1382015453196429E-3</v>
      </c>
      <c r="AP2887" s="13">
        <f t="shared" si="4117"/>
        <v>3.5636692421994054E-4</v>
      </c>
      <c r="AQ2887" s="13">
        <f t="shared" si="4118"/>
        <v>4.4545865527492554E-5</v>
      </c>
      <c r="AR2887" s="13">
        <f t="shared" si="4119"/>
        <v>2.4934715308068422E-5</v>
      </c>
      <c r="AS2887" s="13">
        <f t="shared" si="4120"/>
        <v>4.6030030299859381E-5</v>
      </c>
      <c r="AT2887" s="13">
        <f t="shared" si="4121"/>
        <v>4.2486221784140043E-5</v>
      </c>
      <c r="AU2887" s="13">
        <f t="shared" si="4122"/>
        <v>2.6143498490472059E-5</v>
      </c>
      <c r="AV2887" s="13">
        <f t="shared" si="4123"/>
        <v>1.2065367628955473E-5</v>
      </c>
      <c r="AW2887" s="13">
        <f t="shared" si="4124"/>
        <v>1.1421200404016508E-7</v>
      </c>
      <c r="AX2887" s="13">
        <f t="shared" si="4125"/>
        <v>5.2628891461708061E-3</v>
      </c>
      <c r="AY2887" s="13">
        <f t="shared" si="4126"/>
        <v>2.6314445730854031E-3</v>
      </c>
      <c r="AZ2887" s="13">
        <f t="shared" si="4127"/>
        <v>6.5786114327135077E-4</v>
      </c>
      <c r="BA2887" s="13">
        <f t="shared" si="4128"/>
        <v>1.0964352387855847E-4</v>
      </c>
      <c r="BB2887" s="13">
        <f t="shared" si="4129"/>
        <v>1.3705440484819806E-5</v>
      </c>
      <c r="BC2887" s="13">
        <f t="shared" si="4130"/>
        <v>1.370544048481981E-6</v>
      </c>
      <c r="BD2887" s="13">
        <f t="shared" si="4131"/>
        <v>2.0778929423390352E-6</v>
      </c>
      <c r="BE2887" s="13">
        <f t="shared" si="4132"/>
        <v>3.8358358583216151E-6</v>
      </c>
      <c r="BF2887" s="13">
        <f t="shared" si="4133"/>
        <v>3.5405184820116697E-6</v>
      </c>
      <c r="BG2887" s="13">
        <f t="shared" si="4134"/>
        <v>2.1786248742060048E-6</v>
      </c>
      <c r="BH2887" s="13">
        <f t="shared" si="4135"/>
        <v>1.0054473024129561E-6</v>
      </c>
      <c r="BI2887" s="13">
        <f t="shared" si="4136"/>
        <v>3.7121554606243803E-7</v>
      </c>
      <c r="BJ2887" s="14">
        <f t="shared" si="4137"/>
        <v>0.69773895507349304</v>
      </c>
      <c r="BK2887" s="14">
        <f t="shared" si="4138"/>
        <v>0.2093683841302654</v>
      </c>
      <c r="BL2887" s="14">
        <f t="shared" si="4139"/>
        <v>9.0579645477358917E-2</v>
      </c>
      <c r="BM2887" s="14">
        <f t="shared" si="4140"/>
        <v>0.41317774184404676</v>
      </c>
      <c r="BN2887" s="14">
        <f t="shared" si="4141"/>
        <v>0.58387268970063466</v>
      </c>
    </row>
    <row r="2888" spans="1:66" x14ac:dyDescent="0.25">
      <c r="A2888" t="s">
        <v>341</v>
      </c>
      <c r="B2888" t="s">
        <v>175</v>
      </c>
      <c r="C2888" t="s">
        <v>415</v>
      </c>
      <c r="D2888" t="s">
        <v>516</v>
      </c>
      <c r="E2888" s="10">
        <f>VLOOKUP(A2888,home!$A$2:$E$404,3,FALSE)</f>
        <v>1.2188000000000001</v>
      </c>
      <c r="F2888" s="10">
        <f>VLOOKUP(B2888,home!$B$2:$E$404,3,FALSE)</f>
        <v>1.0940000000000001</v>
      </c>
      <c r="G2888" s="10">
        <f>VLOOKUP(C2888,away!$B$2:$E$404,4,FALSE)</f>
        <v>2.4613999999999998</v>
      </c>
      <c r="H2888" s="10">
        <f>VLOOKUP(A2888,away!$A$2:$E$404,3,FALSE)</f>
        <v>1</v>
      </c>
      <c r="I2888" s="10">
        <f>VLOOKUP(C2888,away!$B$2:$E$404,3,FALSE)</f>
        <v>0.66669999999999996</v>
      </c>
      <c r="J2888" s="10">
        <f>VLOOKUP(B2888,home!$B$2:$E$404,4,FALSE)</f>
        <v>0.66669999999999996</v>
      </c>
      <c r="K2888" s="12">
        <f t="shared" si="4086"/>
        <v>3.2819500260800005</v>
      </c>
      <c r="L2888" s="12">
        <f t="shared" si="4087"/>
        <v>0.44448888999999997</v>
      </c>
      <c r="M2888" s="13">
        <f t="shared" si="4088"/>
        <v>2.4078428649745093E-2</v>
      </c>
      <c r="N2888" s="13">
        <f t="shared" si="4089"/>
        <v>7.9024199534996342E-2</v>
      </c>
      <c r="O2888" s="13">
        <f t="shared" si="4090"/>
        <v>1.0702594023469396E-2</v>
      </c>
      <c r="P2888" s="13">
        <f t="shared" si="4091"/>
        <v>3.5125378734449042E-2</v>
      </c>
      <c r="Q2888" s="13">
        <f t="shared" si="4092"/>
        <v>0.12967673686241624</v>
      </c>
      <c r="R2888" s="13">
        <f t="shared" si="4093"/>
        <v>2.3785920688062724E-3</v>
      </c>
      <c r="S2888" s="13">
        <f t="shared" si="4094"/>
        <v>1.2810140657284405E-2</v>
      </c>
      <c r="T2888" s="13">
        <f t="shared" si="4095"/>
        <v>5.7639868826797475E-2</v>
      </c>
      <c r="U2888" s="13">
        <f t="shared" si="4096"/>
        <v>7.8064203022524294E-3</v>
      </c>
      <c r="V2888" s="13">
        <f t="shared" si="4097"/>
        <v>2.0763676935069155E-3</v>
      </c>
      <c r="W2888" s="13">
        <f t="shared" si="4098"/>
        <v>0.14186418997585876</v>
      </c>
      <c r="X2888" s="13">
        <f t="shared" si="4099"/>
        <v>6.3057056333118588E-2</v>
      </c>
      <c r="Y2888" s="13">
        <f t="shared" si="4100"/>
        <v>1.4014080488087674E-2</v>
      </c>
      <c r="Z2888" s="13">
        <f t="shared" si="4101"/>
        <v>3.524192494755011E-4</v>
      </c>
      <c r="AA2888" s="13">
        <f t="shared" si="4102"/>
        <v>1.1566223650072152E-3</v>
      </c>
      <c r="AB2888" s="13">
        <f t="shared" si="4103"/>
        <v>1.8979884005000712E-3</v>
      </c>
      <c r="AC2888" s="13">
        <f t="shared" si="4104"/>
        <v>1.8931156878871156E-4</v>
      </c>
      <c r="AD2888" s="13">
        <f t="shared" si="4105"/>
        <v>0.11639779549777196</v>
      </c>
      <c r="AE2888" s="13">
        <f t="shared" si="4106"/>
        <v>5.173752691925166E-2</v>
      </c>
      <c r="AF2888" s="13">
        <f t="shared" si="4107"/>
        <v>1.1498377955841644E-2</v>
      </c>
      <c r="AG2888" s="13">
        <f t="shared" si="4108"/>
        <v>1.7036337514641732E-3</v>
      </c>
      <c r="AH2888" s="13">
        <f t="shared" si="4109"/>
        <v>3.9161610253499643E-5</v>
      </c>
      <c r="AI2888" s="13">
        <f t="shared" si="4110"/>
        <v>1.28526447792808E-4</v>
      </c>
      <c r="AJ2888" s="13">
        <f t="shared" si="4111"/>
        <v>2.1090868934278803E-4</v>
      </c>
      <c r="AK2888" s="13">
        <f t="shared" si="4112"/>
        <v>2.3073059282968729E-4</v>
      </c>
      <c r="AL2888" s="13">
        <f t="shared" si="4113"/>
        <v>1.1046635391776858E-5</v>
      </c>
      <c r="AM2888" s="13">
        <f t="shared" si="4114"/>
        <v>7.6402349593913454E-2</v>
      </c>
      <c r="AN2888" s="13">
        <f t="shared" si="4115"/>
        <v>3.3959995564390548E-2</v>
      </c>
      <c r="AO2888" s="13">
        <f t="shared" si="4116"/>
        <v>7.5474203664104376E-3</v>
      </c>
      <c r="AP2888" s="13">
        <f t="shared" si="4117"/>
        <v>1.1182481670097225E-3</v>
      </c>
      <c r="AQ2888" s="13">
        <f t="shared" si="4118"/>
        <v>1.2426222162467156E-4</v>
      </c>
      <c r="AR2888" s="13">
        <f t="shared" si="4119"/>
        <v>3.4813801344381367E-6</v>
      </c>
      <c r="AS2888" s="13">
        <f t="shared" si="4120"/>
        <v>1.142571562301364E-5</v>
      </c>
      <c r="AT2888" s="13">
        <f t="shared" si="4121"/>
        <v>1.8749313843466145E-5</v>
      </c>
      <c r="AU2888" s="13">
        <f t="shared" si="4122"/>
        <v>2.0511437019181941E-5</v>
      </c>
      <c r="AV2888" s="13">
        <f t="shared" si="4123"/>
        <v>1.6829377815010618E-5</v>
      </c>
      <c r="AW2888" s="13">
        <f t="shared" si="4124"/>
        <v>4.4763124510253975E-7</v>
      </c>
      <c r="AX2888" s="13">
        <f t="shared" si="4125"/>
        <v>4.1791448873719571E-2</v>
      </c>
      <c r="AY2888" s="13">
        <f t="shared" si="4126"/>
        <v>1.8575834721371365E-2</v>
      </c>
      <c r="AZ2888" s="13">
        <f t="shared" si="4127"/>
        <v>4.1283760780629081E-3</v>
      </c>
      <c r="BA2888" s="13">
        <f t="shared" si="4128"/>
        <v>6.1167243348024493E-4</v>
      </c>
      <c r="BB2888" s="13">
        <f t="shared" si="4129"/>
        <v>6.7970400250308226E-5</v>
      </c>
      <c r="BC2888" s="13">
        <f t="shared" si="4130"/>
        <v>6.0424175520230479E-6</v>
      </c>
      <c r="BD2888" s="13">
        <f t="shared" si="4131"/>
        <v>2.5790579860407607E-7</v>
      </c>
      <c r="BE2888" s="13">
        <f t="shared" si="4132"/>
        <v>8.4643394245483091E-7</v>
      </c>
      <c r="BF2888" s="13">
        <f t="shared" si="4133"/>
        <v>1.3889769497573151E-6</v>
      </c>
      <c r="BG2888" s="13">
        <f t="shared" si="4134"/>
        <v>1.5195176454935131E-6</v>
      </c>
      <c r="BH2888" s="13">
        <f t="shared" si="4135"/>
        <v>1.2467452440641143E-6</v>
      </c>
      <c r="BI2888" s="13">
        <f t="shared" si="4136"/>
        <v>8.1835111725426743E-7</v>
      </c>
      <c r="BJ2888" s="14">
        <f t="shared" si="4137"/>
        <v>0.85094708698338972</v>
      </c>
      <c r="BK2888" s="14">
        <f t="shared" si="4138"/>
        <v>9.2866508660537306E-2</v>
      </c>
      <c r="BL2888" s="14">
        <f t="shared" si="4139"/>
        <v>2.4628619655386902E-2</v>
      </c>
      <c r="BM2888" s="14">
        <f t="shared" si="4140"/>
        <v>0.66923331758478066</v>
      </c>
      <c r="BN2888" s="14">
        <f t="shared" si="4141"/>
        <v>0.28098592987388232</v>
      </c>
    </row>
    <row r="2889" spans="1:66" x14ac:dyDescent="0.25">
      <c r="A2889" t="s">
        <v>343</v>
      </c>
      <c r="B2889" t="s">
        <v>211</v>
      </c>
      <c r="C2889" t="s">
        <v>201</v>
      </c>
      <c r="D2889" t="s">
        <v>516</v>
      </c>
      <c r="E2889" s="10">
        <f>VLOOKUP(A2889,home!$A$2:$E$404,3,FALSE)</f>
        <v>1.3976999999999999</v>
      </c>
      <c r="F2889" s="10">
        <f>VLOOKUP(B2889,home!$B$2:$E$404,3,FALSE)</f>
        <v>1.2683</v>
      </c>
      <c r="G2889" s="10">
        <f>VLOOKUP(C2889,away!$B$2:$E$404,4,FALSE)</f>
        <v>1.2625999999999999</v>
      </c>
      <c r="H2889" s="10">
        <f>VLOOKUP(A2889,away!$A$2:$E$404,3,FALSE)</f>
        <v>1.0585</v>
      </c>
      <c r="I2889" s="10">
        <f>VLOOKUP(C2889,away!$B$2:$E$404,3,FALSE)</f>
        <v>0.61129999999999995</v>
      </c>
      <c r="J2889" s="10">
        <f>VLOOKUP(B2889,home!$B$2:$E$404,4,FALSE)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345</v>
      </c>
      <c r="B2890" t="s">
        <v>239</v>
      </c>
      <c r="C2890" t="s">
        <v>241</v>
      </c>
      <c r="D2890" t="s">
        <v>516</v>
      </c>
      <c r="E2890" s="10">
        <f>VLOOKUP(A2890,home!$A$2:$E$404,3,FALSE)</f>
        <v>1.5690999999999999</v>
      </c>
      <c r="F2890" s="10">
        <f>VLOOKUP(B2890,home!$B$2:$E$404,3,FALSE)</f>
        <v>1.4658</v>
      </c>
      <c r="G2890" s="10">
        <f>VLOOKUP(C2890,away!$B$2:$E$404,4,FALSE)</f>
        <v>0.89219999999999999</v>
      </c>
      <c r="H2890" s="10">
        <f>VLOOKUP(A2890,away!$A$2:$E$404,3,FALSE)</f>
        <v>1.1701999999999999</v>
      </c>
      <c r="I2890" s="10">
        <f>VLOOKUP(C2890,away!$B$2:$E$404,3,FALSE)</f>
        <v>1.0255000000000001</v>
      </c>
      <c r="J2890" s="10">
        <f>VLOOKUP(B2890,home!$B$2:$E$404,4,FALSE)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346</v>
      </c>
      <c r="B2891" t="s">
        <v>251</v>
      </c>
      <c r="C2891" t="s">
        <v>254</v>
      </c>
      <c r="D2891" t="s">
        <v>516</v>
      </c>
      <c r="E2891" s="10">
        <f>VLOOKUP(A2891,home!$A$2:$E$404,3,FALSE)</f>
        <v>1.254</v>
      </c>
      <c r="F2891" s="10">
        <f>VLOOKUP(B2891,home!$B$2:$E$404,3,FALSE)</f>
        <v>1.0965</v>
      </c>
      <c r="G2891" s="10">
        <f>VLOOKUP(C2891,away!$B$2:$E$404,4,FALSE)</f>
        <v>1.4952000000000001</v>
      </c>
      <c r="H2891" s="10">
        <f>VLOOKUP(A2891,away!$A$2:$E$404,3,FALSE)</f>
        <v>0.9476</v>
      </c>
      <c r="I2891" s="10">
        <f>VLOOKUP(C2891,away!$B$2:$E$404,3,FALSE)</f>
        <v>0.65959999999999996</v>
      </c>
      <c r="J2891" s="10">
        <f>VLOOKUP(B2891,home!$B$2:$E$404,4,FALSE)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346</v>
      </c>
      <c r="B2892" t="s">
        <v>252</v>
      </c>
      <c r="C2892" t="s">
        <v>323</v>
      </c>
      <c r="D2892" t="s">
        <v>516</v>
      </c>
      <c r="E2892" s="10">
        <f>VLOOKUP(A2892,home!$A$2:$E$404,3,FALSE)</f>
        <v>1.254</v>
      </c>
      <c r="F2892" s="10">
        <f>VLOOKUP(B2892,home!$B$2:$E$404,3,FALSE)</f>
        <v>1.9936</v>
      </c>
      <c r="G2892" s="10">
        <f>VLOOKUP(C2892,away!$B$2:$E$404,4,FALSE)</f>
        <v>0.74760000000000004</v>
      </c>
      <c r="H2892" s="10">
        <f>VLOOKUP(A2892,away!$A$2:$E$404,3,FALSE)</f>
        <v>0.9476</v>
      </c>
      <c r="I2892" s="10">
        <f>VLOOKUP(C2892,away!$B$2:$E$404,3,FALSE)</f>
        <v>1.1872</v>
      </c>
      <c r="J2892" s="10">
        <f>VLOOKUP(B2892,home!$B$2:$E$404,4,FALSE)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347</v>
      </c>
      <c r="B2893" t="s">
        <v>267</v>
      </c>
      <c r="C2893" t="s">
        <v>263</v>
      </c>
      <c r="D2893" t="s">
        <v>516</v>
      </c>
      <c r="E2893" s="10">
        <f>VLOOKUP(A2893,home!$A$2:$E$404,3,FALSE)</f>
        <v>1.5417000000000001</v>
      </c>
      <c r="F2893" s="10">
        <f>VLOOKUP(B2893,home!$B$2:$E$404,3,FALSE)</f>
        <v>1.0089999999999999</v>
      </c>
      <c r="G2893" s="10">
        <f>VLOOKUP(C2893,away!$B$2:$E$404,4,FALSE)</f>
        <v>1.1531</v>
      </c>
      <c r="H2893" s="10">
        <f>VLOOKUP(A2893,away!$A$2:$E$404,3,FALSE)</f>
        <v>1.125</v>
      </c>
      <c r="I2893" s="10">
        <f>VLOOKUP(C2893,away!$B$2:$E$404,3,FALSE)</f>
        <v>1.284</v>
      </c>
      <c r="J2893" s="10">
        <f>VLOOKUP(B2893,home!$B$2:$E$404,4,FALSE)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337</v>
      </c>
      <c r="B2894" t="s">
        <v>72</v>
      </c>
      <c r="C2894" t="s">
        <v>79</v>
      </c>
      <c r="D2894" t="s">
        <v>517</v>
      </c>
      <c r="E2894" s="10">
        <f>VLOOKUP(A2894,home!$A$2:$E$404,3,FALSE)</f>
        <v>1.2959000000000001</v>
      </c>
      <c r="F2894" s="10">
        <f>VLOOKUP(B2894,home!$B$2:$E$404,3,FALSE)</f>
        <v>0.96460000000000001</v>
      </c>
      <c r="G2894" s="10">
        <f>VLOOKUP(C2894,away!$B$2:$E$404,4,FALSE)</f>
        <v>1.1575</v>
      </c>
      <c r="H2894" s="10">
        <f>VLOOKUP(A2894,away!$A$2:$E$404,3,FALSE)</f>
        <v>1</v>
      </c>
      <c r="I2894" s="10">
        <f>VLOOKUP(C2894,away!$B$2:$E$404,3,FALSE)</f>
        <v>2</v>
      </c>
      <c r="J2894" s="10">
        <f>VLOOKUP(B2894,home!$B$2:$E$404,4,FALSE)</f>
        <v>0.5</v>
      </c>
      <c r="K2894" s="12">
        <f t="shared" si="4086"/>
        <v>1.44690409955</v>
      </c>
      <c r="L2894" s="12">
        <f t="shared" si="4087"/>
        <v>1</v>
      </c>
      <c r="M2894" s="13">
        <f t="shared" si="4088"/>
        <v>8.6561156824478153E-2</v>
      </c>
      <c r="N2894" s="13">
        <f t="shared" si="4089"/>
        <v>0.1252456926711279</v>
      </c>
      <c r="O2894" s="13">
        <f t="shared" si="4090"/>
        <v>8.6561156824478153E-2</v>
      </c>
      <c r="P2894" s="13">
        <f t="shared" si="4091"/>
        <v>0.1252456926711279</v>
      </c>
      <c r="Q2894" s="13">
        <f t="shared" si="4092"/>
        <v>9.0609253088417177E-2</v>
      </c>
      <c r="R2894" s="13">
        <f t="shared" si="4093"/>
        <v>4.3280578412239069E-2</v>
      </c>
      <c r="S2894" s="13">
        <f t="shared" si="4094"/>
        <v>4.5304626544208582E-2</v>
      </c>
      <c r="T2894" s="13">
        <f t="shared" si="4095"/>
        <v>9.0609253088417177E-2</v>
      </c>
      <c r="U2894" s="13">
        <f t="shared" si="4096"/>
        <v>6.2622846335563934E-2</v>
      </c>
      <c r="V2894" s="13">
        <f t="shared" si="4097"/>
        <v>7.2834944305996876E-3</v>
      </c>
      <c r="W2894" s="13">
        <f t="shared" si="4098"/>
        <v>4.3700966583598122E-2</v>
      </c>
      <c r="X2894" s="13">
        <f t="shared" si="4099"/>
        <v>4.3700966583598122E-2</v>
      </c>
      <c r="Y2894" s="13">
        <f t="shared" si="4100"/>
        <v>2.1850483291799058E-2</v>
      </c>
      <c r="Z2894" s="13">
        <f t="shared" si="4101"/>
        <v>1.4426859470746359E-2</v>
      </c>
      <c r="AA2894" s="13">
        <f t="shared" si="4102"/>
        <v>2.0874282111854651E-2</v>
      </c>
      <c r="AB2894" s="13">
        <f t="shared" si="4103"/>
        <v>1.5101542181402864E-2</v>
      </c>
      <c r="AC2894" s="13">
        <f t="shared" si="4104"/>
        <v>6.5865737191776687E-4</v>
      </c>
      <c r="AD2894" s="13">
        <f t="shared" si="4105"/>
        <v>1.5807776926026407E-2</v>
      </c>
      <c r="AE2894" s="13">
        <f t="shared" si="4106"/>
        <v>1.5807776926026407E-2</v>
      </c>
      <c r="AF2894" s="13">
        <f t="shared" si="4107"/>
        <v>7.903888463013202E-3</v>
      </c>
      <c r="AG2894" s="13">
        <f t="shared" si="4108"/>
        <v>2.6346294876710679E-3</v>
      </c>
      <c r="AH2894" s="13">
        <f t="shared" si="4109"/>
        <v>3.6067148676865888E-3</v>
      </c>
      <c r="AI2894" s="13">
        <f t="shared" si="4110"/>
        <v>5.2185705279636611E-3</v>
      </c>
      <c r="AJ2894" s="13">
        <f t="shared" si="4111"/>
        <v>3.7753855453507151E-3</v>
      </c>
      <c r="AK2894" s="13">
        <f t="shared" si="4112"/>
        <v>1.8208736076499215E-3</v>
      </c>
      <c r="AL2894" s="13">
        <f t="shared" si="4113"/>
        <v>3.8120562065065837E-5</v>
      </c>
      <c r="AM2894" s="13">
        <f t="shared" si="4114"/>
        <v>4.5744674478078997E-3</v>
      </c>
      <c r="AN2894" s="13">
        <f t="shared" si="4115"/>
        <v>4.5744674478078997E-3</v>
      </c>
      <c r="AO2894" s="13">
        <f t="shared" si="4116"/>
        <v>2.2872337239039494E-3</v>
      </c>
      <c r="AP2894" s="13">
        <f t="shared" si="4117"/>
        <v>7.6241124130131655E-4</v>
      </c>
      <c r="AQ2894" s="13">
        <f t="shared" si="4118"/>
        <v>1.9060281032532911E-4</v>
      </c>
      <c r="AR2894" s="13">
        <f t="shared" si="4119"/>
        <v>7.2134297353731796E-4</v>
      </c>
      <c r="AS2894" s="13">
        <f t="shared" si="4120"/>
        <v>1.0437141055927327E-3</v>
      </c>
      <c r="AT2894" s="13">
        <f t="shared" si="4121"/>
        <v>7.5507710907014327E-4</v>
      </c>
      <c r="AU2894" s="13">
        <f t="shared" si="4122"/>
        <v>3.6417472152998446E-4</v>
      </c>
      <c r="AV2894" s="13">
        <f t="shared" si="4123"/>
        <v>1.3173147438355341E-4</v>
      </c>
      <c r="AW2894" s="13">
        <f t="shared" si="4124"/>
        <v>1.5321332646970557E-6</v>
      </c>
      <c r="AX2894" s="13">
        <f t="shared" si="4125"/>
        <v>1.1031359505818802E-3</v>
      </c>
      <c r="AY2894" s="13">
        <f t="shared" si="4126"/>
        <v>1.1031359505818802E-3</v>
      </c>
      <c r="AZ2894" s="13">
        <f t="shared" si="4127"/>
        <v>5.5156797529094012E-4</v>
      </c>
      <c r="BA2894" s="13">
        <f t="shared" si="4128"/>
        <v>1.8385599176364673E-4</v>
      </c>
      <c r="BB2894" s="13">
        <f t="shared" si="4129"/>
        <v>4.596399794091167E-5</v>
      </c>
      <c r="BC2894" s="13">
        <f t="shared" si="4130"/>
        <v>9.1927995881823383E-6</v>
      </c>
      <c r="BD2894" s="13">
        <f t="shared" si="4131"/>
        <v>1.2022382892288628E-4</v>
      </c>
      <c r="BE2894" s="13">
        <f t="shared" si="4132"/>
        <v>1.7395235093212204E-4</v>
      </c>
      <c r="BF2894" s="13">
        <f t="shared" si="4133"/>
        <v>1.2584618484502382E-4</v>
      </c>
      <c r="BG2894" s="13">
        <f t="shared" si="4134"/>
        <v>6.0695786921664049E-5</v>
      </c>
      <c r="BH2894" s="13">
        <f t="shared" si="4135"/>
        <v>2.1955245730592225E-5</v>
      </c>
      <c r="BI2894" s="13">
        <f t="shared" si="4136"/>
        <v>6.3534270108443033E-6</v>
      </c>
      <c r="BJ2894" s="14">
        <f t="shared" si="4137"/>
        <v>0.4732567224465884</v>
      </c>
      <c r="BK2894" s="14">
        <f t="shared" si="4138"/>
        <v>0.26619488435497907</v>
      </c>
      <c r="BL2894" s="14">
        <f t="shared" si="4139"/>
        <v>0.24638701762266643</v>
      </c>
      <c r="BM2894" s="14">
        <f t="shared" si="4140"/>
        <v>0.4416603495857947</v>
      </c>
      <c r="BN2894" s="14">
        <f t="shared" si="4141"/>
        <v>0.5575035304918684</v>
      </c>
    </row>
    <row r="2895" spans="1:66" s="15" customFormat="1" x14ac:dyDescent="0.25">
      <c r="A2895" s="15" t="s">
        <v>337</v>
      </c>
      <c r="B2895" s="15" t="s">
        <v>84</v>
      </c>
      <c r="C2895" s="15" t="s">
        <v>77</v>
      </c>
      <c r="D2895" s="15" t="s">
        <v>517</v>
      </c>
      <c r="E2895" s="15">
        <f>VLOOKUP(A2895,home!$A$2:$E$404,3,FALSE)</f>
        <v>1.2959000000000001</v>
      </c>
      <c r="F2895" s="15">
        <f>VLOOKUP(B2895,home!$B$2:$E$404,3,FALSE)</f>
        <v>0.96460000000000001</v>
      </c>
      <c r="G2895" s="15">
        <f>VLOOKUP(C2895,away!$B$2:$E$404,4,FALSE)</f>
        <v>0.38579999999999998</v>
      </c>
      <c r="H2895" s="15">
        <f>VLOOKUP(A2895,away!$A$2:$E$404,3,FALSE)</f>
        <v>1</v>
      </c>
      <c r="I2895" s="15">
        <f>VLOOKUP(C2895,away!$B$2:$E$404,3,FALSE)</f>
        <v>0.75</v>
      </c>
      <c r="J2895" s="15">
        <f>VLOOKUP(B2895,home!$B$2:$E$404,4,FALSE)</f>
        <v>1.25</v>
      </c>
      <c r="K2895" s="16">
        <f t="shared" si="4086"/>
        <v>0.48225969901199994</v>
      </c>
      <c r="L2895" s="16">
        <f t="shared" si="4087"/>
        <v>0.9375</v>
      </c>
      <c r="M2895" s="17">
        <f t="shared" si="4088"/>
        <v>0.24177210799350465</v>
      </c>
      <c r="N2895" s="17">
        <f t="shared" si="4089"/>
        <v>0.11659694403044431</v>
      </c>
      <c r="O2895" s="17">
        <f t="shared" si="4090"/>
        <v>0.2266613512439106</v>
      </c>
      <c r="P2895" s="17">
        <f t="shared" si="4091"/>
        <v>0.10930963502854153</v>
      </c>
      <c r="Q2895" s="17">
        <f t="shared" si="4092"/>
        <v>2.8115003566920531E-2</v>
      </c>
      <c r="R2895" s="17">
        <f t="shared" si="4093"/>
        <v>0.10624750839558308</v>
      </c>
      <c r="S2895" s="17">
        <f t="shared" si="4094"/>
        <v>1.2355226176869372E-2</v>
      </c>
      <c r="T2895" s="17">
        <f t="shared" si="4095"/>
        <v>2.6357815843987994E-2</v>
      </c>
      <c r="U2895" s="17">
        <f t="shared" si="4096"/>
        <v>5.123889141962884E-2</v>
      </c>
      <c r="V2895" s="17">
        <f t="shared" si="4097"/>
        <v>6.2066954763356351E-4</v>
      </c>
      <c r="W2895" s="17">
        <f t="shared" si="4098"/>
        <v>4.5195777193014677E-3</v>
      </c>
      <c r="X2895" s="17">
        <f t="shared" si="4099"/>
        <v>4.2371041118451254E-3</v>
      </c>
      <c r="Y2895" s="17">
        <f t="shared" si="4100"/>
        <v>1.9861425524274026E-3</v>
      </c>
      <c r="Z2895" s="17">
        <f t="shared" si="4101"/>
        <v>3.3202346373619726E-2</v>
      </c>
      <c r="AA2895" s="17">
        <f t="shared" si="4102"/>
        <v>1.6012153568634016E-2</v>
      </c>
      <c r="AB2895" s="17">
        <f t="shared" si="4103"/>
        <v>3.8610081802716799E-3</v>
      </c>
      <c r="AC2895" s="17">
        <f t="shared" si="4104"/>
        <v>1.7538510306309156E-5</v>
      </c>
      <c r="AD2895" s="17">
        <f t="shared" si="4105"/>
        <v>5.4490254764291647E-4</v>
      </c>
      <c r="AE2895" s="17">
        <f t="shared" si="4106"/>
        <v>5.1084613841523416E-4</v>
      </c>
      <c r="AF2895" s="17">
        <f t="shared" si="4107"/>
        <v>2.3945912738214099E-4</v>
      </c>
      <c r="AG2895" s="17">
        <f t="shared" si="4108"/>
        <v>7.4830977306919081E-5</v>
      </c>
      <c r="AH2895" s="17">
        <f t="shared" si="4109"/>
        <v>7.7817999313171205E-3</v>
      </c>
      <c r="AI2895" s="17">
        <f t="shared" si="4110"/>
        <v>3.7528484926485964E-3</v>
      </c>
      <c r="AJ2895" s="17">
        <f t="shared" si="4111"/>
        <v>9.0492379225117468E-4</v>
      </c>
      <c r="AK2895" s="17">
        <f t="shared" si="4112"/>
        <v>1.4546942522661641E-4</v>
      </c>
      <c r="AL2895" s="17">
        <f t="shared" si="4113"/>
        <v>3.1717937630398181E-7</v>
      </c>
      <c r="AM2895" s="17">
        <f t="shared" si="4114"/>
        <v>5.2556907723428977E-5</v>
      </c>
      <c r="AN2895" s="17">
        <f t="shared" si="4115"/>
        <v>4.9272100990714664E-5</v>
      </c>
      <c r="AO2895" s="17">
        <f t="shared" si="4116"/>
        <v>2.3096297339397499E-5</v>
      </c>
      <c r="AP2895" s="17">
        <f t="shared" si="4117"/>
        <v>7.2175929185617201E-6</v>
      </c>
      <c r="AQ2895" s="17">
        <f t="shared" si="4118"/>
        <v>1.6916233402879027E-6</v>
      </c>
      <c r="AR2895" s="17">
        <f t="shared" si="4119"/>
        <v>1.4590874871219606E-3</v>
      </c>
      <c r="AS2895" s="17">
        <f t="shared" si="4120"/>
        <v>7.0365909237161202E-4</v>
      </c>
      <c r="AT2895" s="17">
        <f t="shared" si="4121"/>
        <v>1.6967321104709531E-4</v>
      </c>
      <c r="AU2895" s="17">
        <f t="shared" si="4122"/>
        <v>2.7275517229990584E-5</v>
      </c>
      <c r="AV2895" s="17">
        <f t="shared" si="4123"/>
        <v>3.2884706824329673E-6</v>
      </c>
      <c r="AW2895" s="17">
        <f t="shared" si="4124"/>
        <v>3.9834070455513572E-9</v>
      </c>
      <c r="AX2895" s="17">
        <f t="shared" si="4125"/>
        <v>4.2243464166170535E-6</v>
      </c>
      <c r="AY2895" s="17">
        <f t="shared" si="4126"/>
        <v>3.960324765578487E-6</v>
      </c>
      <c r="AZ2895" s="17">
        <f t="shared" si="4127"/>
        <v>1.8564022338649158E-6</v>
      </c>
      <c r="BA2895" s="17">
        <f t="shared" si="4128"/>
        <v>5.8012569808278636E-7</v>
      </c>
      <c r="BB2895" s="17">
        <f t="shared" si="4129"/>
        <v>1.35966960488153E-7</v>
      </c>
      <c r="BC2895" s="17">
        <f t="shared" si="4130"/>
        <v>2.5493805091528697E-8</v>
      </c>
      <c r="BD2895" s="17">
        <f t="shared" si="4131"/>
        <v>2.2798241986280623E-4</v>
      </c>
      <c r="BE2895" s="17">
        <f t="shared" si="4132"/>
        <v>1.0994673318306433E-4</v>
      </c>
      <c r="BF2895" s="17">
        <f t="shared" si="4133"/>
        <v>2.651143922610863E-5</v>
      </c>
      <c r="BG2895" s="17">
        <f t="shared" si="4134"/>
        <v>4.2617995671860265E-6</v>
      </c>
      <c r="BH2895" s="17">
        <f t="shared" si="4135"/>
        <v>5.1382354413015098E-7</v>
      </c>
      <c r="BI2895" s="17">
        <f t="shared" si="4136"/>
        <v>4.9559277547497142E-8</v>
      </c>
      <c r="BJ2895" s="18">
        <f t="shared" si="4137"/>
        <v>0.18332724379786616</v>
      </c>
      <c r="BK2895" s="18">
        <f t="shared" si="4138"/>
        <v>0.36407945476099735</v>
      </c>
      <c r="BL2895" s="18">
        <f t="shared" si="4139"/>
        <v>0.41933820400258576</v>
      </c>
      <c r="BM2895" s="18">
        <f t="shared" si="4140"/>
        <v>0.17124074233480557</v>
      </c>
      <c r="BN2895" s="18">
        <f t="shared" si="4141"/>
        <v>0.82870255025890471</v>
      </c>
    </row>
    <row r="2896" spans="1:66" x14ac:dyDescent="0.25">
      <c r="A2896" t="s">
        <v>345</v>
      </c>
      <c r="B2896" t="s">
        <v>236</v>
      </c>
      <c r="C2896" t="s">
        <v>319</v>
      </c>
      <c r="D2896" t="s">
        <v>517</v>
      </c>
      <c r="E2896" s="10">
        <f>VLOOKUP(A2896,home!$A$2:$E$404,3,FALSE)</f>
        <v>1.5690999999999999</v>
      </c>
      <c r="F2896" s="10">
        <f>VLOOKUP(B2896,home!$B$2:$E$404,3,FALSE)</f>
        <v>0.76480000000000004</v>
      </c>
      <c r="G2896" s="10">
        <f>VLOOKUP(C2896,away!$B$2:$E$404,4,FALSE)</f>
        <v>1.2109000000000001</v>
      </c>
      <c r="H2896" s="10">
        <f>VLOOKUP(A2896,away!$A$2:$E$404,3,FALSE)</f>
        <v>1.1701999999999999</v>
      </c>
      <c r="I2896" s="10">
        <f>VLOOKUP(C2896,away!$B$2:$E$404,3,FALSE)</f>
        <v>0.51270000000000004</v>
      </c>
      <c r="J2896" s="10">
        <f>VLOOKUP(B2896,home!$B$2:$E$404,4,FALSE)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343</v>
      </c>
      <c r="B2897" t="s">
        <v>206</v>
      </c>
      <c r="C2897" t="s">
        <v>204</v>
      </c>
      <c r="D2897" t="s">
        <v>518</v>
      </c>
      <c r="E2897" s="10">
        <f>VLOOKUP(A2897,home!$A$2:$E$404,3,FALSE)</f>
        <v>1.3976999999999999</v>
      </c>
      <c r="F2897" s="10">
        <f>VLOOKUP(B2897,home!$B$2:$E$404,3,FALSE)</f>
        <v>0.97909999999999997</v>
      </c>
      <c r="G2897" s="10">
        <f>VLOOKUP(C2897,away!$B$2:$E$404,4,FALSE)</f>
        <v>1.2625999999999999</v>
      </c>
      <c r="H2897" s="10">
        <f>VLOOKUP(A2897,away!$A$2:$E$404,3,FALSE)</f>
        <v>1.0585</v>
      </c>
      <c r="I2897" s="10">
        <f>VLOOKUP(C2897,away!$B$2:$E$404,3,FALSE)</f>
        <v>0.83360000000000001</v>
      </c>
      <c r="J2897" s="10">
        <f>VLOOKUP(B2897,home!$B$2:$E$404,4,FALSE)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342</v>
      </c>
      <c r="B2898" t="s">
        <v>195</v>
      </c>
      <c r="C2898" t="s">
        <v>187</v>
      </c>
      <c r="D2898" t="s">
        <v>519</v>
      </c>
      <c r="E2898" s="10">
        <f>VLOOKUP(A2898,home!$A$2:$E$404,3,FALSE)</f>
        <v>1.1667000000000001</v>
      </c>
      <c r="F2898" s="10">
        <f>VLOOKUP(B2898,home!$B$2:$E$404,3,FALSE)</f>
        <v>1.7141999999999999</v>
      </c>
      <c r="G2898" s="10">
        <f>VLOOKUP(C2898,away!$B$2:$E$404,4,FALSE)</f>
        <v>0.28570000000000001</v>
      </c>
      <c r="H2898" s="10">
        <f>VLOOKUP(A2898,away!$A$2:$E$404,3,FALSE)</f>
        <v>1.0832999999999999</v>
      </c>
      <c r="I2898" s="10">
        <f>VLOOKUP(C2898,away!$B$2:$E$404,3,FALSE)</f>
        <v>0.30769999999999997</v>
      </c>
      <c r="J2898" s="10">
        <f>VLOOKUP(B2898,home!$B$2:$E$404,4,FALSE)</f>
        <v>0.73850000000000005</v>
      </c>
      <c r="K2898" s="12">
        <f t="shared" si="4142"/>
        <v>0.57138775489799998</v>
      </c>
      <c r="L2898" s="12">
        <f t="shared" si="4143"/>
        <v>0.24616524628499997</v>
      </c>
      <c r="M2898" s="13">
        <f t="shared" si="4144"/>
        <v>0.44151070992878549</v>
      </c>
      <c r="N2898" s="13">
        <f t="shared" si="4145"/>
        <v>0.25227381330963083</v>
      </c>
      <c r="O2898" s="13">
        <f t="shared" si="4146"/>
        <v>0.10868459264708466</v>
      </c>
      <c r="P2898" s="13">
        <f t="shared" si="4147"/>
        <v>6.2101045384621377E-2</v>
      </c>
      <c r="Q2898" s="13">
        <f t="shared" si="4148"/>
        <v>7.2073083903273563E-2</v>
      </c>
      <c r="R2898" s="13">
        <f t="shared" si="4149"/>
        <v>1.3377184758177247E-2</v>
      </c>
      <c r="S2898" s="13">
        <f t="shared" si="4150"/>
        <v>2.1837181698745505E-3</v>
      </c>
      <c r="T2898" s="13">
        <f t="shared" si="4151"/>
        <v>1.7741888449568803E-2</v>
      </c>
      <c r="U2898" s="13">
        <f t="shared" si="4152"/>
        <v>7.6435595658306413E-3</v>
      </c>
      <c r="V2898" s="13">
        <f t="shared" si="4153"/>
        <v>3.4128071370750261E-5</v>
      </c>
      <c r="W2898" s="13">
        <f t="shared" si="4154"/>
        <v>1.372722586668889E-2</v>
      </c>
      <c r="X2898" s="13">
        <f t="shared" si="4155"/>
        <v>3.379165936283293E-3</v>
      </c>
      <c r="Y2898" s="13">
        <f t="shared" si="4156"/>
        <v>4.1591660747152968E-4</v>
      </c>
      <c r="Z2898" s="13">
        <f t="shared" si="4157"/>
        <v>1.0976659935322168E-3</v>
      </c>
      <c r="AA2898" s="13">
        <f t="shared" si="4158"/>
        <v>6.2719290767225587E-4</v>
      </c>
      <c r="AB2898" s="13">
        <f t="shared" si="4159"/>
        <v>1.791851737013994E-4</v>
      </c>
      <c r="AC2898" s="13">
        <f t="shared" si="4160"/>
        <v>3.0001946462216213E-7</v>
      </c>
      <c r="AD2898" s="13">
        <f t="shared" si="4161"/>
        <v>1.9608921922362791E-3</v>
      </c>
      <c r="AE2898" s="13">
        <f t="shared" si="4162"/>
        <v>4.8270350944017713E-4</v>
      </c>
      <c r="AF2898" s="13">
        <f t="shared" si="4163"/>
        <v>5.9412414141987508E-5</v>
      </c>
      <c r="AG2898" s="13">
        <f t="shared" si="4164"/>
        <v>4.8750905198829244E-6</v>
      </c>
      <c r="AH2898" s="13">
        <f t="shared" si="4165"/>
        <v>6.7551804909131823E-5</v>
      </c>
      <c r="AI2898" s="13">
        <f t="shared" si="4166"/>
        <v>3.8598274146336524E-5</v>
      </c>
      <c r="AJ2898" s="13">
        <f t="shared" si="4167"/>
        <v>1.1027290603706371E-5</v>
      </c>
      <c r="AK2898" s="13">
        <f t="shared" si="4168"/>
        <v>2.1002862735531986E-6</v>
      </c>
      <c r="AL2898" s="13">
        <f t="shared" si="4169"/>
        <v>1.6879792013902383E-9</v>
      </c>
      <c r="AM2898" s="13">
        <f t="shared" si="4170"/>
        <v>2.2408595746378101E-4</v>
      </c>
      <c r="AN2898" s="13">
        <f t="shared" si="4171"/>
        <v>5.5162174908081682E-5</v>
      </c>
      <c r="AO2898" s="13">
        <f t="shared" si="4172"/>
        <v>6.7895051859320865E-6</v>
      </c>
      <c r="AP2898" s="13">
        <f t="shared" si="4173"/>
        <v>5.5711340541608562E-7</v>
      </c>
      <c r="AQ2898" s="13">
        <f t="shared" si="4174"/>
        <v>3.4285489663231442E-8</v>
      </c>
      <c r="AR2898" s="13">
        <f t="shared" si="4175"/>
        <v>3.3257813384905425E-6</v>
      </c>
      <c r="AS2898" s="13">
        <f t="shared" si="4176"/>
        <v>1.9003107322817763E-6</v>
      </c>
      <c r="AT2898" s="13">
        <f t="shared" si="4177"/>
        <v>5.4290714146352913E-7</v>
      </c>
      <c r="AU2898" s="13">
        <f t="shared" si="4178"/>
        <v>1.0340349755964562E-7</v>
      </c>
      <c r="AV2898" s="13">
        <f t="shared" si="4179"/>
        <v>1.477087307980168E-8</v>
      </c>
      <c r="AW2898" s="13">
        <f t="shared" si="4180"/>
        <v>6.5951132627954251E-12</v>
      </c>
      <c r="AX2898" s="13">
        <f t="shared" si="4181"/>
        <v>2.1339995356566416E-5</v>
      </c>
      <c r="AY2898" s="13">
        <f t="shared" si="4182"/>
        <v>5.2531652126699272E-6</v>
      </c>
      <c r="AZ2898" s="13">
        <f t="shared" si="4183"/>
        <v>6.4657335417634346E-7</v>
      </c>
      <c r="BA2898" s="13">
        <f t="shared" si="4184"/>
        <v>5.3054629657379377E-8</v>
      </c>
      <c r="BB2898" s="13">
        <f t="shared" si="4185"/>
        <v>3.2650514940420646E-9</v>
      </c>
      <c r="BC2898" s="13">
        <f t="shared" si="4186"/>
        <v>1.6074844103281445E-10</v>
      </c>
      <c r="BD2898" s="13">
        <f t="shared" si="4187"/>
        <v>1.3644863037993016E-7</v>
      </c>
      <c r="BE2898" s="13">
        <f t="shared" si="4188"/>
        <v>7.7965076571695327E-8</v>
      </c>
      <c r="BF2898" s="13">
        <f t="shared" si="4189"/>
        <v>2.2274145031375822E-8</v>
      </c>
      <c r="BG2898" s="13">
        <f t="shared" si="4190"/>
        <v>4.2423912405834246E-9</v>
      </c>
      <c r="BH2898" s="13">
        <f t="shared" si="4191"/>
        <v>6.0601260158897597E-10</v>
      </c>
      <c r="BI2898" s="13">
        <f t="shared" si="4192"/>
        <v>6.9253635972364243E-11</v>
      </c>
      <c r="BJ2898" s="14">
        <f t="shared" si="4193"/>
        <v>0.36243290253006111</v>
      </c>
      <c r="BK2898" s="14">
        <f t="shared" si="4194"/>
        <v>0.50583515642730859</v>
      </c>
      <c r="BL2898" s="14">
        <f t="shared" si="4195"/>
        <v>0.13063712148749129</v>
      </c>
      <c r="BM2898" s="14">
        <f t="shared" si="4196"/>
        <v>4.997716334820252E-2</v>
      </c>
      <c r="BN2898" s="14">
        <f t="shared" si="4197"/>
        <v>0.95002042993157321</v>
      </c>
    </row>
    <row r="2899" spans="1:66" x14ac:dyDescent="0.25">
      <c r="A2899" t="s">
        <v>343</v>
      </c>
      <c r="B2899" t="s">
        <v>210</v>
      </c>
      <c r="C2899" t="s">
        <v>197</v>
      </c>
      <c r="D2899" t="s">
        <v>519</v>
      </c>
      <c r="E2899" s="10">
        <f>VLOOKUP(A2899,home!$A$2:$E$404,3,FALSE)</f>
        <v>1.3976999999999999</v>
      </c>
      <c r="F2899" s="10">
        <f>VLOOKUP(B2899,home!$B$2:$E$404,3,FALSE)</f>
        <v>1.1783999999999999</v>
      </c>
      <c r="G2899" s="10">
        <f>VLOOKUP(C2899,away!$B$2:$E$404,4,FALSE)</f>
        <v>1.4730000000000001</v>
      </c>
      <c r="H2899" s="10">
        <f>VLOOKUP(A2899,away!$A$2:$E$404,3,FALSE)</f>
        <v>1.0585</v>
      </c>
      <c r="I2899" s="10">
        <f>VLOOKUP(C2899,away!$B$2:$E$404,3,FALSE)</f>
        <v>0.94469999999999998</v>
      </c>
      <c r="J2899" s="10">
        <f>VLOOKUP(B2899,home!$B$2:$E$404,4,FALSE)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337</v>
      </c>
      <c r="B2900" t="s">
        <v>71</v>
      </c>
      <c r="C2900" t="s">
        <v>87</v>
      </c>
      <c r="D2900" t="s">
        <v>519</v>
      </c>
      <c r="E2900" s="10">
        <f>VLOOKUP(A2900,home!$A$2:$E$404,3,FALSE)</f>
        <v>1.2959000000000001</v>
      </c>
      <c r="F2900" s="10">
        <f>VLOOKUP(B2900,home!$B$2:$E$404,3,FALSE)</f>
        <v>0.96460000000000001</v>
      </c>
      <c r="G2900" s="10">
        <f>VLOOKUP(C2900,away!$B$2:$E$404,4,FALSE)</f>
        <v>1.7362</v>
      </c>
      <c r="H2900" s="10">
        <f>VLOOKUP(A2900,away!$A$2:$E$404,3,FALSE)</f>
        <v>1</v>
      </c>
      <c r="I2900" s="10">
        <f>VLOOKUP(C2900,away!$B$2:$E$404,3,FALSE)</f>
        <v>1</v>
      </c>
      <c r="J2900" s="10">
        <f>VLOOKUP(B2900,home!$B$2:$E$404,4,FALSE)</f>
        <v>0.75</v>
      </c>
      <c r="K2900" s="12">
        <f t="shared" si="4142"/>
        <v>2.1702936480679997</v>
      </c>
      <c r="L2900" s="12">
        <f t="shared" si="4143"/>
        <v>0.75</v>
      </c>
      <c r="M2900" s="13">
        <f t="shared" si="4144"/>
        <v>5.3917852102381598E-2</v>
      </c>
      <c r="N2900" s="13">
        <f t="shared" si="4145"/>
        <v>0.11701757193526861</v>
      </c>
      <c r="O2900" s="13">
        <f t="shared" si="4146"/>
        <v>4.0438389076786201E-2</v>
      </c>
      <c r="P2900" s="13">
        <f t="shared" si="4147"/>
        <v>8.776317895145147E-2</v>
      </c>
      <c r="Q2900" s="13">
        <f t="shared" si="4148"/>
        <v>0.12698124654172688</v>
      </c>
      <c r="R2900" s="13">
        <f t="shared" si="4149"/>
        <v>1.5164395903794824E-2</v>
      </c>
      <c r="S2900" s="13">
        <f t="shared" si="4150"/>
        <v>3.571347558986069E-2</v>
      </c>
      <c r="T2900" s="13">
        <f t="shared" si="4151"/>
        <v>9.5235934906295172E-2</v>
      </c>
      <c r="U2900" s="13">
        <f t="shared" si="4152"/>
        <v>3.2911192106794294E-2</v>
      </c>
      <c r="V2900" s="13">
        <f t="shared" si="4153"/>
        <v>6.4590607685921829E-3</v>
      </c>
      <c r="W2900" s="13">
        <f t="shared" si="4154"/>
        <v>9.1862197597755491E-2</v>
      </c>
      <c r="X2900" s="13">
        <f t="shared" si="4155"/>
        <v>6.8896648198316618E-2</v>
      </c>
      <c r="Y2900" s="13">
        <f t="shared" si="4156"/>
        <v>2.5836243074368732E-2</v>
      </c>
      <c r="Z2900" s="13">
        <f t="shared" si="4157"/>
        <v>3.7910989759487061E-3</v>
      </c>
      <c r="AA2900" s="13">
        <f t="shared" si="4158"/>
        <v>8.2277980266985736E-3</v>
      </c>
      <c r="AB2900" s="13">
        <f t="shared" si="4159"/>
        <v>8.9283688974651724E-3</v>
      </c>
      <c r="AC2900" s="13">
        <f t="shared" si="4160"/>
        <v>6.5709649493253877E-4</v>
      </c>
      <c r="AD2900" s="13">
        <f t="shared" si="4161"/>
        <v>4.9841985985994056E-2</v>
      </c>
      <c r="AE2900" s="13">
        <f t="shared" si="4162"/>
        <v>3.7381489489495545E-2</v>
      </c>
      <c r="AF2900" s="13">
        <f t="shared" si="4163"/>
        <v>1.4018058558560829E-2</v>
      </c>
      <c r="AG2900" s="13">
        <f t="shared" si="4164"/>
        <v>3.5045146396402074E-3</v>
      </c>
      <c r="AH2900" s="13">
        <f t="shared" si="4165"/>
        <v>7.1083105799038234E-4</v>
      </c>
      <c r="AI2900" s="13">
        <f t="shared" si="4166"/>
        <v>1.5427121300059827E-3</v>
      </c>
      <c r="AJ2900" s="13">
        <f t="shared" si="4167"/>
        <v>1.6740691682747195E-3</v>
      </c>
      <c r="AK2900" s="13">
        <f t="shared" si="4168"/>
        <v>1.2110738941110341E-3</v>
      </c>
      <c r="AL2900" s="13">
        <f t="shared" si="4169"/>
        <v>4.2782770473595078E-5</v>
      </c>
      <c r="AM2900" s="13">
        <f t="shared" si="4170"/>
        <v>2.163434911849943E-2</v>
      </c>
      <c r="AN2900" s="13">
        <f t="shared" si="4171"/>
        <v>1.6225761838874572E-2</v>
      </c>
      <c r="AO2900" s="13">
        <f t="shared" si="4172"/>
        <v>6.0846606895779646E-3</v>
      </c>
      <c r="AP2900" s="13">
        <f t="shared" si="4173"/>
        <v>1.5211651723944911E-3</v>
      </c>
      <c r="AQ2900" s="13">
        <f t="shared" si="4174"/>
        <v>2.8521846982396706E-4</v>
      </c>
      <c r="AR2900" s="13">
        <f t="shared" si="4175"/>
        <v>1.0662465869855741E-4</v>
      </c>
      <c r="AS2900" s="13">
        <f t="shared" si="4176"/>
        <v>2.3140681950089751E-4</v>
      </c>
      <c r="AT2900" s="13">
        <f t="shared" si="4177"/>
        <v>2.5111037524120809E-4</v>
      </c>
      <c r="AU2900" s="13">
        <f t="shared" si="4178"/>
        <v>1.8166108411665522E-4</v>
      </c>
      <c r="AV2900" s="13">
        <f t="shared" si="4179"/>
        <v>9.8564474239880873E-5</v>
      </c>
      <c r="AW2900" s="13">
        <f t="shared" si="4180"/>
        <v>1.9343994792832194E-6</v>
      </c>
      <c r="AX2900" s="13">
        <f t="shared" si="4181"/>
        <v>7.8254817453274721E-3</v>
      </c>
      <c r="AY2900" s="13">
        <f t="shared" si="4182"/>
        <v>5.8691113089956049E-3</v>
      </c>
      <c r="AZ2900" s="13">
        <f t="shared" si="4183"/>
        <v>2.2009167408733516E-3</v>
      </c>
      <c r="BA2900" s="13">
        <f t="shared" si="4184"/>
        <v>5.5022918521833791E-4</v>
      </c>
      <c r="BB2900" s="13">
        <f t="shared" si="4185"/>
        <v>1.0316797222843835E-4</v>
      </c>
      <c r="BC2900" s="13">
        <f t="shared" si="4186"/>
        <v>1.5475195834265762E-5</v>
      </c>
      <c r="BD2900" s="13">
        <f t="shared" si="4187"/>
        <v>1.332808233731967E-5</v>
      </c>
      <c r="BE2900" s="13">
        <f t="shared" si="4188"/>
        <v>2.8925852437612175E-5</v>
      </c>
      <c r="BF2900" s="13">
        <f t="shared" si="4189"/>
        <v>3.1388796905150991E-5</v>
      </c>
      <c r="BG2900" s="13">
        <f t="shared" si="4190"/>
        <v>2.2707635514581892E-5</v>
      </c>
      <c r="BH2900" s="13">
        <f t="shared" si="4191"/>
        <v>1.2320559279985104E-5</v>
      </c>
      <c r="BI2900" s="13">
        <f t="shared" si="4192"/>
        <v>5.3478463091993831E-6</v>
      </c>
      <c r="BJ2900" s="14">
        <f t="shared" si="4193"/>
        <v>0.69289142836507012</v>
      </c>
      <c r="BK2900" s="14">
        <f t="shared" si="4194"/>
        <v>0.19042255798668767</v>
      </c>
      <c r="BL2900" s="14">
        <f t="shared" si="4195"/>
        <v>0.11179221644650222</v>
      </c>
      <c r="BM2900" s="14">
        <f t="shared" si="4196"/>
        <v>0.55174749035328263</v>
      </c>
      <c r="BN2900" s="14">
        <f t="shared" si="4197"/>
        <v>0.44128263451140959</v>
      </c>
    </row>
    <row r="2901" spans="1:66" x14ac:dyDescent="0.25">
      <c r="A2901" t="s">
        <v>337</v>
      </c>
      <c r="B2901" t="s">
        <v>491</v>
      </c>
      <c r="C2901" t="s">
        <v>88</v>
      </c>
      <c r="D2901" t="s">
        <v>519</v>
      </c>
      <c r="E2901" s="10">
        <f>VLOOKUP(A2901,home!$A$2:$E$404,3,FALSE)</f>
        <v>1.2959000000000001</v>
      </c>
      <c r="F2901" s="10">
        <f>VLOOKUP(B2901,home!$B$2:$E$404,3,FALSE)</f>
        <v>1.5432999999999999</v>
      </c>
      <c r="G2901" s="10">
        <f>VLOOKUP(C2901,away!$B$2:$E$404,4,FALSE)</f>
        <v>1.8006</v>
      </c>
      <c r="H2901" s="10">
        <f>VLOOKUP(A2901,away!$A$2:$E$404,3,FALSE)</f>
        <v>1</v>
      </c>
      <c r="I2901" s="10">
        <f>VLOOKUP(C2901,away!$B$2:$E$404,3,FALSE)</f>
        <v>0.66669999999999996</v>
      </c>
      <c r="J2901" s="10">
        <f>VLOOKUP(B2901,home!$B$2:$E$404,4,FALSE)</f>
        <v>0.33329999999999999</v>
      </c>
      <c r="K2901" s="12">
        <f t="shared" si="4142"/>
        <v>3.6011324234819999</v>
      </c>
      <c r="L2901" s="12">
        <f t="shared" si="4143"/>
        <v>0.22221110999999999</v>
      </c>
      <c r="M2901" s="13">
        <f t="shared" si="4144"/>
        <v>2.1854606989108832E-2</v>
      </c>
      <c r="N2901" s="13">
        <f t="shared" si="4145"/>
        <v>7.8701333830936138E-2</v>
      </c>
      <c r="O2901" s="13">
        <f t="shared" si="4146"/>
        <v>4.8563364776636319E-3</v>
      </c>
      <c r="P2901" s="13">
        <f t="shared" si="4147"/>
        <v>1.7488310749052872E-2</v>
      </c>
      <c r="Q2901" s="13">
        <f t="shared" si="4148"/>
        <v>0.14170696251493253</v>
      </c>
      <c r="R2901" s="13">
        <f t="shared" si="4149"/>
        <v>5.3956595961756281E-4</v>
      </c>
      <c r="S2901" s="13">
        <f t="shared" si="4150"/>
        <v>3.4985874260728307E-3</v>
      </c>
      <c r="T2901" s="13">
        <f t="shared" si="4151"/>
        <v>3.1488861435171545E-2</v>
      </c>
      <c r="U2901" s="13">
        <f t="shared" si="4152"/>
        <v>1.9430484717859846E-3</v>
      </c>
      <c r="V2901" s="13">
        <f t="shared" si="4153"/>
        <v>3.1106781752079243E-4</v>
      </c>
      <c r="W2901" s="13">
        <f t="shared" si="4154"/>
        <v>0.17010184578189061</v>
      </c>
      <c r="X2901" s="13">
        <f t="shared" si="4155"/>
        <v>3.7798519964242737E-2</v>
      </c>
      <c r="Y2901" s="13">
        <f t="shared" si="4156"/>
        <v>4.1996255388057685E-3</v>
      </c>
      <c r="Z2901" s="13">
        <f t="shared" si="4157"/>
        <v>3.9965850268277912E-5</v>
      </c>
      <c r="AA2901" s="13">
        <f t="shared" si="4158"/>
        <v>1.4392231923312235E-4</v>
      </c>
      <c r="AB2901" s="13">
        <f t="shared" si="4159"/>
        <v>2.5914166512656207E-4</v>
      </c>
      <c r="AC2901" s="13">
        <f t="shared" si="4160"/>
        <v>1.5557505391038152E-5</v>
      </c>
      <c r="AD2901" s="13">
        <f t="shared" si="4161"/>
        <v>0.15313981803482526</v>
      </c>
      <c r="AE2901" s="13">
        <f t="shared" si="4162"/>
        <v>3.4029368950716544E-2</v>
      </c>
      <c r="AF2901" s="13">
        <f t="shared" si="4163"/>
        <v>3.7808519235691287E-3</v>
      </c>
      <c r="AG2901" s="13">
        <f t="shared" si="4164"/>
        <v>2.8004910089397692E-4</v>
      </c>
      <c r="AH2901" s="13">
        <f t="shared" si="4165"/>
        <v>2.2202139875519588E-6</v>
      </c>
      <c r="AI2901" s="13">
        <f t="shared" si="4166"/>
        <v>7.9952845776416188E-6</v>
      </c>
      <c r="AJ2901" s="13">
        <f t="shared" si="4167"/>
        <v>1.4396039263755415E-5</v>
      </c>
      <c r="AK2901" s="13">
        <f t="shared" si="4168"/>
        <v>1.7280681254143186E-5</v>
      </c>
      <c r="AL2901" s="13">
        <f t="shared" si="4169"/>
        <v>4.9797187182387323E-7</v>
      </c>
      <c r="AM2901" s="13">
        <f t="shared" si="4170"/>
        <v>0.11029535281026856</v>
      </c>
      <c r="AN2901" s="13">
        <f t="shared" si="4171"/>
        <v>2.4508852775811395E-2</v>
      </c>
      <c r="AO2901" s="13">
        <f t="shared" si="4172"/>
        <v>2.7230696900698149E-3</v>
      </c>
      <c r="AP2901" s="13">
        <f t="shared" si="4173"/>
        <v>2.0169877947925642E-4</v>
      </c>
      <c r="AQ2901" s="13">
        <f t="shared" si="4174"/>
        <v>1.1204927418432699E-5</v>
      </c>
      <c r="AR2901" s="13">
        <f t="shared" si="4175"/>
        <v>9.8671242922289444E-8</v>
      </c>
      <c r="AS2901" s="13">
        <f t="shared" si="4176"/>
        <v>3.553282121527253E-7</v>
      </c>
      <c r="AT2901" s="13">
        <f t="shared" si="4177"/>
        <v>6.3979197288053511E-7</v>
      </c>
      <c r="AU2901" s="13">
        <f t="shared" si="4178"/>
        <v>7.6799187260787049E-7</v>
      </c>
      <c r="AV2901" s="13">
        <f t="shared" si="4179"/>
        <v>6.9141010835471484E-7</v>
      </c>
      <c r="AW2901" s="13">
        <f t="shared" si="4180"/>
        <v>1.106896902165417E-8</v>
      </c>
      <c r="AX2901" s="13">
        <f t="shared" si="4181"/>
        <v>6.6198028527407443E-2</v>
      </c>
      <c r="AY2901" s="13">
        <f t="shared" si="4182"/>
        <v>1.4709937398886874E-2</v>
      </c>
      <c r="AZ2901" s="13">
        <f t="shared" si="4183"/>
        <v>1.6343557587185822E-3</v>
      </c>
      <c r="BA2901" s="13">
        <f t="shared" si="4184"/>
        <v>1.2105733575991604E-4</v>
      </c>
      <c r="BB2901" s="13">
        <f t="shared" si="4185"/>
        <v>6.7250712382134102E-6</v>
      </c>
      <c r="BC2901" s="13">
        <f t="shared" si="4186"/>
        <v>2.9887710893449548E-7</v>
      </c>
      <c r="BD2901" s="13">
        <f t="shared" si="4187"/>
        <v>3.6543077358069233E-9</v>
      </c>
      <c r="BE2901" s="13">
        <f t="shared" si="4188"/>
        <v>1.3159646072795404E-8</v>
      </c>
      <c r="BF2901" s="13">
        <f t="shared" si="4189"/>
        <v>2.3694814077145556E-8</v>
      </c>
      <c r="BG2901" s="13">
        <f t="shared" si="4190"/>
        <v>2.8442721080528861E-8</v>
      </c>
      <c r="BH2901" s="13">
        <f t="shared" si="4191"/>
        <v>2.5606501273786862E-8</v>
      </c>
      <c r="BI2901" s="13">
        <f t="shared" si="4192"/>
        <v>1.8442480397793398E-8</v>
      </c>
      <c r="BJ2901" s="14">
        <f t="shared" si="4193"/>
        <v>0.87563781902815174</v>
      </c>
      <c r="BK2901" s="14">
        <f t="shared" si="4194"/>
        <v>5.7878565857905059E-2</v>
      </c>
      <c r="BL2901" s="14">
        <f t="shared" si="4195"/>
        <v>7.7865733063895107E-3</v>
      </c>
      <c r="BM2901" s="14">
        <f t="shared" si="4196"/>
        <v>0.66148588119148533</v>
      </c>
      <c r="BN2901" s="14">
        <f t="shared" si="4197"/>
        <v>0.26514711652131157</v>
      </c>
    </row>
    <row r="2902" spans="1:66" x14ac:dyDescent="0.25">
      <c r="A2902" t="s">
        <v>341</v>
      </c>
      <c r="B2902" t="s">
        <v>415</v>
      </c>
      <c r="C2902" t="s">
        <v>167</v>
      </c>
      <c r="D2902" t="s">
        <v>519</v>
      </c>
      <c r="E2902" s="10">
        <f>VLOOKUP(A2902,home!$A$2:$E$404,3,FALSE)</f>
        <v>1.2188000000000001</v>
      </c>
      <c r="F2902" s="10">
        <f>VLOOKUP(B2902,home!$B$2:$E$404,3,FALSE)</f>
        <v>0.27350000000000002</v>
      </c>
      <c r="G2902" s="10">
        <f>VLOOKUP(C2902,away!$B$2:$E$404,4,FALSE)</f>
        <v>0.82050000000000001</v>
      </c>
      <c r="H2902" s="10">
        <f>VLOOKUP(A2902,away!$A$2:$E$404,3,FALSE)</f>
        <v>1</v>
      </c>
      <c r="I2902" s="10">
        <f>VLOOKUP(C2902,away!$B$2:$E$404,3,FALSE)</f>
        <v>0.66669999999999996</v>
      </c>
      <c r="J2902" s="10">
        <f>VLOOKUP(B2902,home!$B$2:$E$404,4,FALSE)</f>
        <v>0.33329999999999999</v>
      </c>
      <c r="K2902" s="12">
        <f t="shared" si="4142"/>
        <v>0.27350694690000005</v>
      </c>
      <c r="L2902" s="12">
        <f t="shared" si="4143"/>
        <v>0.22221110999999999</v>
      </c>
      <c r="M2902" s="13">
        <f t="shared" si="4144"/>
        <v>0.60913335781179934</v>
      </c>
      <c r="N2902" s="13">
        <f t="shared" si="4145"/>
        <v>0.16660220495005054</v>
      </c>
      <c r="O2902" s="13">
        <f t="shared" si="4146"/>
        <v>0.13535619957738709</v>
      </c>
      <c r="P2902" s="13">
        <f t="shared" si="4147"/>
        <v>3.7020860890398223E-2</v>
      </c>
      <c r="Q2902" s="13">
        <f t="shared" si="4148"/>
        <v>2.2783430211348196E-2</v>
      </c>
      <c r="R2902" s="13">
        <f t="shared" si="4149"/>
        <v>1.5038825676736357E-2</v>
      </c>
      <c r="S2902" s="13">
        <f t="shared" si="4150"/>
        <v>5.6249757277685732E-4</v>
      </c>
      <c r="T2902" s="13">
        <f t="shared" si="4151"/>
        <v>5.0627313168712176E-3</v>
      </c>
      <c r="U2902" s="13">
        <f t="shared" si="4152"/>
        <v>4.1132232958054887E-3</v>
      </c>
      <c r="V2902" s="13">
        <f t="shared" si="4153"/>
        <v>3.798501250615689E-6</v>
      </c>
      <c r="W2902" s="13">
        <f t="shared" si="4154"/>
        <v>2.0771421456716901E-3</v>
      </c>
      <c r="X2902" s="13">
        <f t="shared" si="4155"/>
        <v>4.6156406181748795E-4</v>
      </c>
      <c r="Y2902" s="13">
        <f t="shared" si="4156"/>
        <v>5.1282331256286298E-5</v>
      </c>
      <c r="Z2902" s="13">
        <f t="shared" si="4157"/>
        <v>1.1139313822413617E-3</v>
      </c>
      <c r="AA2902" s="13">
        <f t="shared" si="4158"/>
        <v>3.0466797141293181E-4</v>
      </c>
      <c r="AB2902" s="13">
        <f t="shared" si="4159"/>
        <v>4.1664403339683727E-5</v>
      </c>
      <c r="AC2902" s="13">
        <f t="shared" si="4160"/>
        <v>1.442867401157158E-8</v>
      </c>
      <c r="AD2902" s="13">
        <f t="shared" si="4161"/>
        <v>1.4202820163499471E-4</v>
      </c>
      <c r="AE2902" s="13">
        <f t="shared" si="4162"/>
        <v>3.1560244336615993E-5</v>
      </c>
      <c r="AF2902" s="13">
        <f t="shared" si="4163"/>
        <v>3.5065184629553258E-6</v>
      </c>
      <c r="AG2902" s="13">
        <f t="shared" si="4164"/>
        <v>2.5972911996293214E-7</v>
      </c>
      <c r="AH2902" s="13">
        <f t="shared" si="4165"/>
        <v>6.1881982227921827E-5</v>
      </c>
      <c r="AI2902" s="13">
        <f t="shared" si="4166"/>
        <v>1.6925152027278964E-5</v>
      </c>
      <c r="AJ2902" s="13">
        <f t="shared" si="4167"/>
        <v>2.3145733283997077E-6</v>
      </c>
      <c r="AK2902" s="13">
        <f t="shared" si="4168"/>
        <v>2.1101729480892514E-7</v>
      </c>
      <c r="AL2902" s="13">
        <f t="shared" si="4169"/>
        <v>3.5076846576531314E-11</v>
      </c>
      <c r="AM2902" s="13">
        <f t="shared" si="4170"/>
        <v>7.7691399605770005E-6</v>
      </c>
      <c r="AN2902" s="13">
        <f t="shared" si="4171"/>
        <v>1.7263892143851717E-6</v>
      </c>
      <c r="AO2902" s="13">
        <f t="shared" si="4172"/>
        <v>1.9181143181027844E-7</v>
      </c>
      <c r="AP2902" s="13">
        <f t="shared" si="4173"/>
        <v>1.4207543724417085E-8</v>
      </c>
      <c r="AQ2902" s="13">
        <f t="shared" si="4174"/>
        <v>7.8926851534406382E-10</v>
      </c>
      <c r="AR2902" s="13">
        <f t="shared" si="4175"/>
        <v>2.7501727919733582E-6</v>
      </c>
      <c r="AS2902" s="13">
        <f t="shared" si="4176"/>
        <v>7.5219136378008228E-7</v>
      </c>
      <c r="AT2902" s="13">
        <f t="shared" si="4177"/>
        <v>1.0286478169601878E-7</v>
      </c>
      <c r="AU2902" s="13">
        <f t="shared" si="4178"/>
        <v>9.3780774617377048E-9</v>
      </c>
      <c r="AV2902" s="13">
        <f t="shared" si="4179"/>
        <v>6.4124233358789517E-10</v>
      </c>
      <c r="AW2902" s="13">
        <f t="shared" si="4180"/>
        <v>5.9217786901217739E-14</v>
      </c>
      <c r="AX2902" s="13">
        <f t="shared" si="4181"/>
        <v>3.5415229177603378E-7</v>
      </c>
      <c r="AY2902" s="13">
        <f t="shared" si="4182"/>
        <v>7.8696573864596327E-8</v>
      </c>
      <c r="AZ2902" s="13">
        <f t="shared" si="4183"/>
        <v>8.7436265158244685E-9</v>
      </c>
      <c r="BA2902" s="13">
        <f t="shared" si="4184"/>
        <v>6.4764365116892891E-10</v>
      </c>
      <c r="BB2902" s="13">
        <f t="shared" si="4185"/>
        <v>3.597840365267513E-11</v>
      </c>
      <c r="BC2902" s="13">
        <f t="shared" si="4186"/>
        <v>1.5989602023378E-12</v>
      </c>
      <c r="BD2902" s="13">
        <f t="shared" si="4187"/>
        <v>1.0185315813269965E-7</v>
      </c>
      <c r="BE2902" s="13">
        <f t="shared" si="4188"/>
        <v>2.7857546312997591E-8</v>
      </c>
      <c r="BF2902" s="13">
        <f t="shared" si="4189"/>
        <v>3.8096162200966615E-9</v>
      </c>
      <c r="BG2902" s="13">
        <f t="shared" si="4190"/>
        <v>3.4731883373978566E-10</v>
      </c>
      <c r="BH2902" s="13">
        <f t="shared" si="4191"/>
        <v>2.3748528454259364E-11</v>
      </c>
      <c r="BI2902" s="13">
        <f t="shared" si="4192"/>
        <v>1.2990775021784514E-12</v>
      </c>
      <c r="BJ2902" s="14">
        <f t="shared" si="4193"/>
        <v>0.19722585432570219</v>
      </c>
      <c r="BK2902" s="14">
        <f t="shared" si="4194"/>
        <v>0.64672060793654973</v>
      </c>
      <c r="BL2902" s="14">
        <f t="shared" si="4195"/>
        <v>0.15493966279050433</v>
      </c>
      <c r="BM2902" s="14">
        <f t="shared" si="4196"/>
        <v>1.4065098620763172E-2</v>
      </c>
      <c r="BN2902" s="14">
        <f t="shared" si="4197"/>
        <v>0.98593487911771971</v>
      </c>
    </row>
    <row r="2903" spans="1:66" x14ac:dyDescent="0.25">
      <c r="A2903" t="s">
        <v>341</v>
      </c>
      <c r="B2903" t="s">
        <v>168</v>
      </c>
      <c r="C2903" t="s">
        <v>175</v>
      </c>
      <c r="D2903" t="s">
        <v>519</v>
      </c>
      <c r="E2903" s="10">
        <f>VLOOKUP(A2903,home!$A$2:$E$404,3,FALSE)</f>
        <v>1.2188000000000001</v>
      </c>
      <c r="F2903" s="10">
        <f>VLOOKUP(B2903,home!$B$2:$E$404,3,FALSE)</f>
        <v>1.2306999999999999</v>
      </c>
      <c r="G2903" s="10">
        <f>VLOOKUP(C2903,away!$B$2:$E$404,4,FALSE)</f>
        <v>0.61539999999999995</v>
      </c>
      <c r="H2903" s="10">
        <f>VLOOKUP(A2903,away!$A$2:$E$404,3,FALSE)</f>
        <v>1</v>
      </c>
      <c r="I2903" s="10">
        <f>VLOOKUP(C2903,away!$B$2:$E$404,3,FALSE)</f>
        <v>1.5</v>
      </c>
      <c r="J2903" s="10">
        <f>VLOOKUP(B2903,home!$B$2:$E$404,4,FALSE)</f>
        <v>0.5</v>
      </c>
      <c r="K2903" s="12">
        <f t="shared" si="4142"/>
        <v>0.92308594426399992</v>
      </c>
      <c r="L2903" s="12">
        <f t="shared" si="4143"/>
        <v>0.75</v>
      </c>
      <c r="M2903" s="13">
        <f t="shared" si="4144"/>
        <v>0.18766704110831064</v>
      </c>
      <c r="N2903" s="13">
        <f t="shared" si="4145"/>
        <v>0.17323280784869582</v>
      </c>
      <c r="O2903" s="13">
        <f t="shared" si="4146"/>
        <v>0.140750280831233</v>
      </c>
      <c r="P2903" s="13">
        <f t="shared" si="4147"/>
        <v>0.12992460588652188</v>
      </c>
      <c r="Q2903" s="13">
        <f t="shared" si="4148"/>
        <v>7.9954385005258699E-2</v>
      </c>
      <c r="R2903" s="13">
        <f t="shared" si="4149"/>
        <v>5.2781355311712373E-2</v>
      </c>
      <c r="S2903" s="13">
        <f t="shared" si="4150"/>
        <v>2.2487170782729011E-2</v>
      </c>
      <c r="T2903" s="13">
        <f t="shared" si="4151"/>
        <v>5.9965788753944031E-2</v>
      </c>
      <c r="U2903" s="13">
        <f t="shared" si="4152"/>
        <v>4.8721727207445699E-2</v>
      </c>
      <c r="V2903" s="13">
        <f t="shared" si="4153"/>
        <v>1.729799272983437E-3</v>
      </c>
      <c r="W2903" s="13">
        <f t="shared" si="4154"/>
        <v>2.4601589660208881E-2</v>
      </c>
      <c r="X2903" s="13">
        <f t="shared" si="4155"/>
        <v>1.8451192245156661E-2</v>
      </c>
      <c r="Y2903" s="13">
        <f t="shared" si="4156"/>
        <v>6.9191970919337481E-3</v>
      </c>
      <c r="Z2903" s="13">
        <f t="shared" si="4157"/>
        <v>1.3195338827928093E-2</v>
      </c>
      <c r="AA2903" s="13">
        <f t="shared" si="4158"/>
        <v>1.2180431801861425E-2</v>
      </c>
      <c r="AB2903" s="13">
        <f t="shared" si="4159"/>
        <v>5.6217926956822527E-3</v>
      </c>
      <c r="AC2903" s="13">
        <f t="shared" si="4160"/>
        <v>7.4847815404176373E-5</v>
      </c>
      <c r="AD2903" s="13">
        <f t="shared" si="4161"/>
        <v>5.6773454054723418E-3</v>
      </c>
      <c r="AE2903" s="13">
        <f t="shared" si="4162"/>
        <v>4.2580090541042568E-3</v>
      </c>
      <c r="AF2903" s="13">
        <f t="shared" si="4163"/>
        <v>1.5967533952890962E-3</v>
      </c>
      <c r="AG2903" s="13">
        <f t="shared" si="4164"/>
        <v>3.9918834882227404E-4</v>
      </c>
      <c r="AH2903" s="13">
        <f t="shared" si="4165"/>
        <v>2.4741260302365174E-3</v>
      </c>
      <c r="AI2903" s="13">
        <f t="shared" si="4166"/>
        <v>2.2838309628490168E-3</v>
      </c>
      <c r="AJ2903" s="13">
        <f t="shared" si="4167"/>
        <v>1.0540861304404224E-3</v>
      </c>
      <c r="AK2903" s="13">
        <f t="shared" si="4168"/>
        <v>3.243373636843944E-4</v>
      </c>
      <c r="AL2903" s="13">
        <f t="shared" si="4169"/>
        <v>2.072728990753853E-6</v>
      </c>
      <c r="AM2903" s="13">
        <f t="shared" si="4170"/>
        <v>1.0481355489046639E-3</v>
      </c>
      <c r="AN2903" s="13">
        <f t="shared" si="4171"/>
        <v>7.86101661678498E-4</v>
      </c>
      <c r="AO2903" s="13">
        <f t="shared" si="4172"/>
        <v>2.9478812312943675E-4</v>
      </c>
      <c r="AP2903" s="13">
        <f t="shared" si="4173"/>
        <v>7.3697030782359188E-5</v>
      </c>
      <c r="AQ2903" s="13">
        <f t="shared" si="4174"/>
        <v>1.3818193271692347E-5</v>
      </c>
      <c r="AR2903" s="13">
        <f t="shared" si="4175"/>
        <v>3.7111890453547775E-4</v>
      </c>
      <c r="AS2903" s="13">
        <f t="shared" si="4176"/>
        <v>3.4257464442735274E-4</v>
      </c>
      <c r="AT2903" s="13">
        <f t="shared" si="4177"/>
        <v>1.5811291956606343E-4</v>
      </c>
      <c r="AU2903" s="13">
        <f t="shared" si="4178"/>
        <v>4.8650604552659185E-5</v>
      </c>
      <c r="AV2903" s="13">
        <f t="shared" si="4179"/>
        <v>1.1227172310626462E-5</v>
      </c>
      <c r="AW2903" s="13">
        <f t="shared" si="4180"/>
        <v>3.9860562450695545E-8</v>
      </c>
      <c r="AX2903" s="13">
        <f t="shared" si="4181"/>
        <v>1.6125319881288785E-4</v>
      </c>
      <c r="AY2903" s="13">
        <f t="shared" si="4182"/>
        <v>1.209398991096659E-4</v>
      </c>
      <c r="AZ2903" s="13">
        <f t="shared" si="4183"/>
        <v>4.5352462166124709E-5</v>
      </c>
      <c r="BA2903" s="13">
        <f t="shared" si="4184"/>
        <v>1.1338115541531177E-5</v>
      </c>
      <c r="BB2903" s="13">
        <f t="shared" si="4185"/>
        <v>2.1258966640370958E-6</v>
      </c>
      <c r="BC2903" s="13">
        <f t="shared" si="4186"/>
        <v>3.1888449960556452E-7</v>
      </c>
      <c r="BD2903" s="13">
        <f t="shared" si="4187"/>
        <v>4.6389863066934698E-5</v>
      </c>
      <c r="BE2903" s="13">
        <f t="shared" si="4188"/>
        <v>4.2821830553419072E-5</v>
      </c>
      <c r="BF2903" s="13">
        <f t="shared" si="4189"/>
        <v>1.9764114945757921E-5</v>
      </c>
      <c r="BG2903" s="13">
        <f t="shared" si="4190"/>
        <v>6.0813255690823956E-6</v>
      </c>
      <c r="BH2903" s="13">
        <f t="shared" si="4191"/>
        <v>1.4033965388283071E-6</v>
      </c>
      <c r="BI2903" s="13">
        <f t="shared" si="4192"/>
        <v>2.5909112384423151E-7</v>
      </c>
      <c r="BJ2903" s="14">
        <f t="shared" si="4193"/>
        <v>0.37761412582344628</v>
      </c>
      <c r="BK2903" s="14">
        <f t="shared" si="4194"/>
        <v>0.34200647749404961</v>
      </c>
      <c r="BL2903" s="14">
        <f t="shared" si="4195"/>
        <v>0.26724037220233504</v>
      </c>
      <c r="BM2903" s="14">
        <f t="shared" si="4196"/>
        <v>0.23562493831747952</v>
      </c>
      <c r="BN2903" s="14">
        <f t="shared" si="4197"/>
        <v>0.76431047599173241</v>
      </c>
    </row>
    <row r="2904" spans="1:66" x14ac:dyDescent="0.25">
      <c r="A2904" t="s">
        <v>341</v>
      </c>
      <c r="B2904" t="s">
        <v>169</v>
      </c>
      <c r="C2904" t="s">
        <v>170</v>
      </c>
      <c r="D2904" t="s">
        <v>519</v>
      </c>
      <c r="E2904" s="10">
        <f>VLOOKUP(A2904,home!$A$2:$E$404,3,FALSE)</f>
        <v>1.2188000000000001</v>
      </c>
      <c r="F2904" s="10">
        <f>VLOOKUP(B2904,home!$B$2:$E$404,3,FALSE)</f>
        <v>1.0256000000000001</v>
      </c>
      <c r="G2904" s="10">
        <f>VLOOKUP(C2904,away!$B$2:$E$404,4,FALSE)</f>
        <v>0.82050000000000001</v>
      </c>
      <c r="H2904" s="10">
        <f>VLOOKUP(A2904,away!$A$2:$E$404,3,FALSE)</f>
        <v>1</v>
      </c>
      <c r="I2904" s="10">
        <f>VLOOKUP(C2904,away!$B$2:$E$404,3,FALSE)</f>
        <v>0.75</v>
      </c>
      <c r="J2904" s="10">
        <f>VLOOKUP(B2904,home!$B$2:$E$404,4,FALSE)</f>
        <v>1.75</v>
      </c>
      <c r="K2904" s="12">
        <f t="shared" si="4142"/>
        <v>1.0256260502400001</v>
      </c>
      <c r="L2904" s="12">
        <f t="shared" si="4143"/>
        <v>1.3125</v>
      </c>
      <c r="M2904" s="13">
        <f t="shared" si="4144"/>
        <v>9.6508320627028202E-2</v>
      </c>
      <c r="N2904" s="13">
        <f t="shared" si="4145"/>
        <v>9.8981447699994465E-2</v>
      </c>
      <c r="O2904" s="13">
        <f t="shared" si="4146"/>
        <v>0.12666717082297455</v>
      </c>
      <c r="P2904" s="13">
        <f t="shared" si="4147"/>
        <v>0.12991315010624274</v>
      </c>
      <c r="Q2904" s="13">
        <f t="shared" si="4148"/>
        <v>5.0758975625791222E-2</v>
      </c>
      <c r="R2904" s="13">
        <f t="shared" si="4149"/>
        <v>8.3125330852577062E-2</v>
      </c>
      <c r="S2904" s="13">
        <f t="shared" si="4150"/>
        <v>4.3720133302683477E-2</v>
      </c>
      <c r="T2904" s="13">
        <f t="shared" si="4151"/>
        <v>6.662115550885099E-2</v>
      </c>
      <c r="U2904" s="13">
        <f t="shared" si="4152"/>
        <v>8.5255504757221823E-2</v>
      </c>
      <c r="V2904" s="13">
        <f t="shared" si="4153"/>
        <v>6.539240696799644E-3</v>
      </c>
      <c r="W2904" s="13">
        <f t="shared" si="4154"/>
        <v>1.7353242561769566E-2</v>
      </c>
      <c r="X2904" s="13">
        <f t="shared" si="4155"/>
        <v>2.2776130862322559E-2</v>
      </c>
      <c r="Y2904" s="13">
        <f t="shared" si="4156"/>
        <v>1.4946835878399182E-2</v>
      </c>
      <c r="Z2904" s="13">
        <f t="shared" si="4157"/>
        <v>3.6367332248002468E-2</v>
      </c>
      <c r="AA2904" s="13">
        <f t="shared" si="4158"/>
        <v>3.7299283331284558E-2</v>
      </c>
      <c r="AB2904" s="13">
        <f t="shared" si="4159"/>
        <v>1.9127558319924024E-2</v>
      </c>
      <c r="AC2904" s="13">
        <f t="shared" si="4160"/>
        <v>5.501684677967696E-4</v>
      </c>
      <c r="AD2904" s="13">
        <f t="shared" si="4161"/>
        <v>4.4494844068710951E-3</v>
      </c>
      <c r="AE2904" s="13">
        <f t="shared" si="4162"/>
        <v>5.8399482840183125E-3</v>
      </c>
      <c r="AF2904" s="13">
        <f t="shared" si="4163"/>
        <v>3.8324660613870184E-3</v>
      </c>
      <c r="AG2904" s="13">
        <f t="shared" si="4164"/>
        <v>1.6767039018568209E-3</v>
      </c>
      <c r="AH2904" s="13">
        <f t="shared" si="4165"/>
        <v>1.1933030893875814E-2</v>
      </c>
      <c r="AI2904" s="13">
        <f t="shared" si="4166"/>
        <v>1.2238827343077749E-2</v>
      </c>
      <c r="AJ2904" s="13">
        <f t="shared" si="4167"/>
        <v>6.2762300737250719E-3</v>
      </c>
      <c r="AK2904" s="13">
        <f t="shared" si="4168"/>
        <v>2.1456883536373839E-3</v>
      </c>
      <c r="AL2904" s="13">
        <f t="shared" si="4169"/>
        <v>2.9624023411132133E-5</v>
      </c>
      <c r="AM2904" s="13">
        <f t="shared" si="4170"/>
        <v>9.1270142356473431E-4</v>
      </c>
      <c r="AN2904" s="13">
        <f t="shared" si="4171"/>
        <v>1.1979206184287139E-3</v>
      </c>
      <c r="AO2904" s="13">
        <f t="shared" si="4172"/>
        <v>7.8613540584384376E-4</v>
      </c>
      <c r="AP2904" s="13">
        <f t="shared" si="4173"/>
        <v>3.4393424005668168E-4</v>
      </c>
      <c r="AQ2904" s="13">
        <f t="shared" si="4174"/>
        <v>1.1285342251859872E-4</v>
      </c>
      <c r="AR2904" s="13">
        <f t="shared" si="4175"/>
        <v>3.1324206096423981E-3</v>
      </c>
      <c r="AS2904" s="13">
        <f t="shared" si="4176"/>
        <v>3.2126921775579059E-3</v>
      </c>
      <c r="AT2904" s="13">
        <f t="shared" si="4177"/>
        <v>1.6475103943528297E-3</v>
      </c>
      <c r="AU2904" s="13">
        <f t="shared" si="4178"/>
        <v>5.6324319282981272E-4</v>
      </c>
      <c r="AV2904" s="13">
        <f t="shared" si="4179"/>
        <v>1.4441922279665186E-4</v>
      </c>
      <c r="AW2904" s="13">
        <f t="shared" si="4180"/>
        <v>1.1077197440814452E-6</v>
      </c>
      <c r="AX2904" s="13">
        <f t="shared" si="4181"/>
        <v>1.5601505934985391E-4</v>
      </c>
      <c r="AY2904" s="13">
        <f t="shared" si="4182"/>
        <v>2.0476976539668328E-4</v>
      </c>
      <c r="AZ2904" s="13">
        <f t="shared" si="4183"/>
        <v>1.3438015854157345E-4</v>
      </c>
      <c r="BA2904" s="13">
        <f t="shared" si="4184"/>
        <v>5.8791319361938391E-5</v>
      </c>
      <c r="BB2904" s="13">
        <f t="shared" si="4185"/>
        <v>1.9290901665636042E-5</v>
      </c>
      <c r="BC2904" s="13">
        <f t="shared" si="4186"/>
        <v>5.0638616872294557E-6</v>
      </c>
      <c r="BD2904" s="13">
        <f t="shared" si="4187"/>
        <v>6.8521700835927574E-4</v>
      </c>
      <c r="BE2904" s="13">
        <f t="shared" si="4188"/>
        <v>7.0277641384079302E-4</v>
      </c>
      <c r="BF2904" s="13">
        <f t="shared" si="4189"/>
        <v>3.603928987646821E-4</v>
      </c>
      <c r="BG2904" s="13">
        <f t="shared" si="4190"/>
        <v>1.2320944843152173E-4</v>
      </c>
      <c r="BH2904" s="13">
        <f t="shared" si="4191"/>
        <v>3.1591704986767643E-5</v>
      </c>
      <c r="BI2904" s="13">
        <f t="shared" si="4192"/>
        <v>6.4802551211851645E-6</v>
      </c>
      <c r="BJ2904" s="14">
        <f t="shared" si="4193"/>
        <v>0.29116824696767674</v>
      </c>
      <c r="BK2904" s="14">
        <f t="shared" si="4194"/>
        <v>0.27746540698935862</v>
      </c>
      <c r="BL2904" s="14">
        <f t="shared" si="4195"/>
        <v>0.39467857807498191</v>
      </c>
      <c r="BM2904" s="14">
        <f t="shared" si="4196"/>
        <v>0.41352150649975894</v>
      </c>
      <c r="BN2904" s="14">
        <f t="shared" si="4197"/>
        <v>0.58595439573460828</v>
      </c>
    </row>
    <row r="2905" spans="1:66" x14ac:dyDescent="0.25">
      <c r="A2905" t="s">
        <v>341</v>
      </c>
      <c r="B2905" t="s">
        <v>487</v>
      </c>
      <c r="C2905" t="s">
        <v>171</v>
      </c>
      <c r="D2905" t="s">
        <v>519</v>
      </c>
      <c r="E2905" s="10">
        <f>VLOOKUP(A2905,home!$A$2:$E$404,3,FALSE)</f>
        <v>1.2188000000000001</v>
      </c>
      <c r="F2905" s="10">
        <f>VLOOKUP(B2905,home!$B$2:$E$404,3,FALSE)</f>
        <v>0.2051</v>
      </c>
      <c r="G2905" s="10">
        <f>VLOOKUP(C2905,away!$B$2:$E$404,4,FALSE)</f>
        <v>1.2306999999999999</v>
      </c>
      <c r="H2905" s="10">
        <f>VLOOKUP(A2905,away!$A$2:$E$404,3,FALSE)</f>
        <v>1</v>
      </c>
      <c r="I2905" s="10">
        <f>VLOOKUP(C2905,away!$B$2:$E$404,3,FALSE)</f>
        <v>1</v>
      </c>
      <c r="J2905" s="10">
        <f>VLOOKUP(B2905,home!$B$2:$E$404,4,FALSE)</f>
        <v>2</v>
      </c>
      <c r="K2905" s="12">
        <f t="shared" si="4142"/>
        <v>0.30764531551600005</v>
      </c>
      <c r="L2905" s="12">
        <f t="shared" si="4143"/>
        <v>2</v>
      </c>
      <c r="M2905" s="13">
        <f t="shared" si="4144"/>
        <v>9.9495255883610495E-2</v>
      </c>
      <c r="N2905" s="13">
        <f t="shared" si="4145"/>
        <v>3.0609249388658506E-2</v>
      </c>
      <c r="O2905" s="13">
        <f t="shared" si="4146"/>
        <v>0.19899051176722093</v>
      </c>
      <c r="P2905" s="13">
        <f t="shared" si="4147"/>
        <v>6.1218498777316999E-2</v>
      </c>
      <c r="Q2905" s="13">
        <f t="shared" si="4148"/>
        <v>4.7083960929408895E-3</v>
      </c>
      <c r="R2905" s="13">
        <f t="shared" si="4149"/>
        <v>0.19899051176722102</v>
      </c>
      <c r="S2905" s="13">
        <f t="shared" si="4150"/>
        <v>9.4167921858817807E-3</v>
      </c>
      <c r="T2905" s="13">
        <f t="shared" si="4151"/>
        <v>9.4167921858817755E-3</v>
      </c>
      <c r="U2905" s="13">
        <f t="shared" si="4152"/>
        <v>6.1218498777317026E-2</v>
      </c>
      <c r="V2905" s="13">
        <f t="shared" si="4153"/>
        <v>6.4378488959426739E-4</v>
      </c>
      <c r="W2905" s="13">
        <f t="shared" si="4154"/>
        <v>4.8283866719570046E-4</v>
      </c>
      <c r="X2905" s="13">
        <f t="shared" si="4155"/>
        <v>9.6567733439140071E-4</v>
      </c>
      <c r="Y2905" s="13">
        <f t="shared" si="4156"/>
        <v>9.6567733439140114E-4</v>
      </c>
      <c r="Z2905" s="13">
        <f t="shared" si="4157"/>
        <v>0.13266034117814735</v>
      </c>
      <c r="AA2905" s="13">
        <f t="shared" si="4158"/>
        <v>4.0812332518211349E-2</v>
      </c>
      <c r="AB2905" s="13">
        <f t="shared" si="4159"/>
        <v>6.2778614572545199E-3</v>
      </c>
      <c r="AC2905" s="13">
        <f t="shared" si="4160"/>
        <v>2.4757175685457708E-5</v>
      </c>
      <c r="AD2905" s="13">
        <f t="shared" si="4161"/>
        <v>3.7135763528186554E-5</v>
      </c>
      <c r="AE2905" s="13">
        <f t="shared" si="4162"/>
        <v>7.4271527056373095E-5</v>
      </c>
      <c r="AF2905" s="13">
        <f t="shared" si="4163"/>
        <v>7.4271527056373122E-5</v>
      </c>
      <c r="AG2905" s="13">
        <f t="shared" si="4164"/>
        <v>4.9514351370915417E-5</v>
      </c>
      <c r="AH2905" s="13">
        <f t="shared" si="4165"/>
        <v>6.6330170589073673E-2</v>
      </c>
      <c r="AI2905" s="13">
        <f t="shared" si="4166"/>
        <v>2.0406166259105674E-2</v>
      </c>
      <c r="AJ2905" s="13">
        <f t="shared" si="4167"/>
        <v>3.1389307286272599E-3</v>
      </c>
      <c r="AK2905" s="13">
        <f t="shared" si="4168"/>
        <v>3.218924447971337E-4</v>
      </c>
      <c r="AL2905" s="13">
        <f t="shared" si="4169"/>
        <v>6.0931433000301462E-7</v>
      </c>
      <c r="AM2905" s="13">
        <f t="shared" si="4170"/>
        <v>2.284928737511305E-6</v>
      </c>
      <c r="AN2905" s="13">
        <f t="shared" si="4171"/>
        <v>4.5698574750226091E-6</v>
      </c>
      <c r="AO2905" s="13">
        <f t="shared" si="4172"/>
        <v>4.5698574750226108E-6</v>
      </c>
      <c r="AP2905" s="13">
        <f t="shared" si="4173"/>
        <v>3.0465716500150739E-6</v>
      </c>
      <c r="AQ2905" s="13">
        <f t="shared" si="4174"/>
        <v>1.5232858250075369E-6</v>
      </c>
      <c r="AR2905" s="13">
        <f t="shared" si="4175"/>
        <v>2.6532068235629459E-2</v>
      </c>
      <c r="AS2905" s="13">
        <f t="shared" si="4176"/>
        <v>8.1624665036422669E-3</v>
      </c>
      <c r="AT2905" s="13">
        <f t="shared" si="4177"/>
        <v>1.2555722914509035E-3</v>
      </c>
      <c r="AU2905" s="13">
        <f t="shared" si="4178"/>
        <v>1.2875697791885345E-4</v>
      </c>
      <c r="AV2905" s="13">
        <f t="shared" si="4179"/>
        <v>9.9028702741830803E-6</v>
      </c>
      <c r="AW2905" s="13">
        <f t="shared" si="4180"/>
        <v>1.041403885012208E-8</v>
      </c>
      <c r="AX2905" s="13">
        <f t="shared" si="4181"/>
        <v>1.1715793706387341E-7</v>
      </c>
      <c r="AY2905" s="13">
        <f t="shared" si="4182"/>
        <v>2.3431587412774677E-7</v>
      </c>
      <c r="AZ2905" s="13">
        <f t="shared" si="4183"/>
        <v>2.3431587412774687E-7</v>
      </c>
      <c r="BA2905" s="13">
        <f t="shared" si="4184"/>
        <v>1.5621058275183125E-7</v>
      </c>
      <c r="BB2905" s="13">
        <f t="shared" si="4185"/>
        <v>7.8105291375915624E-8</v>
      </c>
      <c r="BC2905" s="13">
        <f t="shared" si="4186"/>
        <v>3.1242116550366242E-8</v>
      </c>
      <c r="BD2905" s="13">
        <f t="shared" si="4187"/>
        <v>8.8440227452098209E-3</v>
      </c>
      <c r="BE2905" s="13">
        <f t="shared" si="4188"/>
        <v>2.7208221678807556E-3</v>
      </c>
      <c r="BF2905" s="13">
        <f t="shared" si="4189"/>
        <v>4.1852409715030118E-4</v>
      </c>
      <c r="BG2905" s="13">
        <f t="shared" si="4190"/>
        <v>4.2918992639617813E-5</v>
      </c>
      <c r="BH2905" s="13">
        <f t="shared" si="4191"/>
        <v>3.3009567580610269E-6</v>
      </c>
      <c r="BI2905" s="13">
        <f t="shared" si="4192"/>
        <v>2.0310477666767152E-7</v>
      </c>
      <c r="BJ2905" s="14">
        <f t="shared" si="4193"/>
        <v>4.7400670021310091E-2</v>
      </c>
      <c r="BK2905" s="14">
        <f t="shared" si="4194"/>
        <v>0.17079993254229311</v>
      </c>
      <c r="BL2905" s="14">
        <f t="shared" si="4195"/>
        <v>0.64460543525215919</v>
      </c>
      <c r="BM2905" s="14">
        <f t="shared" si="4196"/>
        <v>0.4014537314151061</v>
      </c>
      <c r="BN2905" s="14">
        <f t="shared" si="4197"/>
        <v>0.59401242367696883</v>
      </c>
    </row>
    <row r="2906" spans="1:66" x14ac:dyDescent="0.25">
      <c r="A2906" t="s">
        <v>341</v>
      </c>
      <c r="B2906" t="s">
        <v>173</v>
      </c>
      <c r="C2906" t="s">
        <v>174</v>
      </c>
      <c r="D2906" t="s">
        <v>519</v>
      </c>
      <c r="E2906" s="10">
        <f>VLOOKUP(A2906,home!$A$2:$E$404,3,FALSE)</f>
        <v>1.2188000000000001</v>
      </c>
      <c r="F2906" s="10">
        <f>VLOOKUP(B2906,home!$B$2:$E$404,3,FALSE)</f>
        <v>1.8461000000000001</v>
      </c>
      <c r="G2906" s="10">
        <f>VLOOKUP(C2906,away!$B$2:$E$404,4,FALSE)</f>
        <v>0.61539999999999995</v>
      </c>
      <c r="H2906" s="10">
        <f>VLOOKUP(A2906,away!$A$2:$E$404,3,FALSE)</f>
        <v>1</v>
      </c>
      <c r="I2906" s="10">
        <f>VLOOKUP(C2906,away!$B$2:$E$404,3,FALSE)</f>
        <v>1.75</v>
      </c>
      <c r="J2906" s="10">
        <f>VLOOKUP(B2906,home!$B$2:$E$404,4,FALSE)</f>
        <v>0.75</v>
      </c>
      <c r="K2906" s="12">
        <f t="shared" si="4142"/>
        <v>1.3846664188720001</v>
      </c>
      <c r="L2906" s="12">
        <f t="shared" si="4143"/>
        <v>1.3125</v>
      </c>
      <c r="M2906" s="13">
        <f t="shared" si="4144"/>
        <v>6.739621507001009E-2</v>
      </c>
      <c r="N2906" s="13">
        <f t="shared" si="4145"/>
        <v>9.3321275766517983E-2</v>
      </c>
      <c r="O2906" s="13">
        <f t="shared" si="4146"/>
        <v>8.8457532279388254E-2</v>
      </c>
      <c r="P2906" s="13">
        <f t="shared" si="4147"/>
        <v>0.12248417444355486</v>
      </c>
      <c r="Q2906" s="13">
        <f t="shared" si="4148"/>
        <v>6.4609418360095441E-2</v>
      </c>
      <c r="R2906" s="13">
        <f t="shared" si="4149"/>
        <v>5.8050255558348557E-2</v>
      </c>
      <c r="S2906" s="13">
        <f t="shared" si="4150"/>
        <v>5.5649909173441599E-2</v>
      </c>
      <c r="T2906" s="13">
        <f t="shared" si="4151"/>
        <v>8.4799861597625273E-2</v>
      </c>
      <c r="U2906" s="13">
        <f t="shared" si="4152"/>
        <v>8.0380239478582902E-2</v>
      </c>
      <c r="V2906" s="13">
        <f t="shared" si="4153"/>
        <v>1.1237415065003961E-2</v>
      </c>
      <c r="W2906" s="13">
        <f t="shared" si="4154"/>
        <v>2.9820830648692061E-2</v>
      </c>
      <c r="X2906" s="13">
        <f t="shared" si="4155"/>
        <v>3.9139840226408332E-2</v>
      </c>
      <c r="Y2906" s="13">
        <f t="shared" si="4156"/>
        <v>2.5685520148580478E-2</v>
      </c>
      <c r="Z2906" s="13">
        <f t="shared" si="4157"/>
        <v>2.5396986806777495E-2</v>
      </c>
      <c r="AA2906" s="13">
        <f t="shared" si="4158"/>
        <v>3.5166354771880029E-2</v>
      </c>
      <c r="AB2906" s="13">
        <f t="shared" si="4159"/>
        <v>2.4346835263380703E-2</v>
      </c>
      <c r="AC2906" s="13">
        <f t="shared" si="4160"/>
        <v>1.2764120968132163E-3</v>
      </c>
      <c r="AD2906" s="13">
        <f t="shared" si="4161"/>
        <v>1.0322975695528204E-2</v>
      </c>
      <c r="AE2906" s="13">
        <f t="shared" si="4162"/>
        <v>1.3548905600380769E-2</v>
      </c>
      <c r="AF2906" s="13">
        <f t="shared" si="4163"/>
        <v>8.8914693002498831E-3</v>
      </c>
      <c r="AG2906" s="13">
        <f t="shared" si="4164"/>
        <v>3.8900178188593245E-3</v>
      </c>
      <c r="AH2906" s="13">
        <f t="shared" si="4165"/>
        <v>8.3333862959738686E-3</v>
      </c>
      <c r="AI2906" s="13">
        <f t="shared" si="4166"/>
        <v>1.1538960159523139E-2</v>
      </c>
      <c r="AJ2906" s="13">
        <f t="shared" si="4167"/>
        <v>7.9888053207967952E-3</v>
      </c>
      <c r="AK2906" s="13">
        <f t="shared" si="4168"/>
        <v>3.6872768182044258E-3</v>
      </c>
      <c r="AL2906" s="13">
        <f t="shared" si="4169"/>
        <v>9.2788760772710826E-5</v>
      </c>
      <c r="AM2906" s="13">
        <f t="shared" si="4170"/>
        <v>2.8587755576859443E-3</v>
      </c>
      <c r="AN2906" s="13">
        <f t="shared" si="4171"/>
        <v>3.7521429194628023E-3</v>
      </c>
      <c r="AO2906" s="13">
        <f t="shared" si="4172"/>
        <v>2.4623437908974648E-3</v>
      </c>
      <c r="AP2906" s="13">
        <f t="shared" si="4173"/>
        <v>1.0772754085176411E-3</v>
      </c>
      <c r="AQ2906" s="13">
        <f t="shared" si="4174"/>
        <v>3.5348099341985108E-4</v>
      </c>
      <c r="AR2906" s="13">
        <f t="shared" si="4175"/>
        <v>2.1875139026931384E-3</v>
      </c>
      <c r="AS2906" s="13">
        <f t="shared" si="4176"/>
        <v>3.0289770418748204E-3</v>
      </c>
      <c r="AT2906" s="13">
        <f t="shared" si="4177"/>
        <v>2.0970613967091567E-3</v>
      </c>
      <c r="AU2906" s="13">
        <f t="shared" si="4178"/>
        <v>9.6791016477866076E-4</v>
      </c>
      <c r="AV2906" s="13">
        <f t="shared" si="4179"/>
        <v>3.3505817541346891E-4</v>
      </c>
      <c r="AW2906" s="13">
        <f t="shared" si="4180"/>
        <v>4.6842206647658461E-6</v>
      </c>
      <c r="AX2906" s="13">
        <f t="shared" si="4181"/>
        <v>6.5974175230329999E-4</v>
      </c>
      <c r="AY2906" s="13">
        <f t="shared" si="4182"/>
        <v>8.6591104989808124E-4</v>
      </c>
      <c r="AZ2906" s="13">
        <f t="shared" si="4183"/>
        <v>5.6825412649561598E-4</v>
      </c>
      <c r="BA2906" s="13">
        <f t="shared" si="4184"/>
        <v>2.4861118034183205E-4</v>
      </c>
      <c r="BB2906" s="13">
        <f t="shared" si="4185"/>
        <v>8.157554354966367E-5</v>
      </c>
      <c r="BC2906" s="13">
        <f t="shared" si="4186"/>
        <v>2.1413580181786691E-5</v>
      </c>
      <c r="BD2906" s="13">
        <f t="shared" si="4187"/>
        <v>4.7851866621412482E-4</v>
      </c>
      <c r="BE2906" s="13">
        <f t="shared" si="4188"/>
        <v>6.6258872791011812E-4</v>
      </c>
      <c r="BF2906" s="13">
        <f t="shared" si="4189"/>
        <v>4.5873218053012877E-4</v>
      </c>
      <c r="BG2906" s="13">
        <f t="shared" si="4190"/>
        <v>2.1173034854533239E-4</v>
      </c>
      <c r="BH2906" s="13">
        <f t="shared" si="4191"/>
        <v>7.3293975871696444E-5</v>
      </c>
      <c r="BI2906" s="13">
        <f t="shared" si="4192"/>
        <v>2.0297541419030525E-5</v>
      </c>
      <c r="BJ2906" s="14">
        <f t="shared" si="4193"/>
        <v>0.38697964106569172</v>
      </c>
      <c r="BK2906" s="14">
        <f t="shared" si="4194"/>
        <v>0.25900282565949456</v>
      </c>
      <c r="BL2906" s="14">
        <f t="shared" si="4195"/>
        <v>0.32847132806803836</v>
      </c>
      <c r="BM2906" s="14">
        <f t="shared" si="4196"/>
        <v>0.50467068329285403</v>
      </c>
      <c r="BN2906" s="14">
        <f t="shared" si="4197"/>
        <v>0.4943188714779152</v>
      </c>
    </row>
    <row r="2907" spans="1:66" x14ac:dyDescent="0.25">
      <c r="A2907" t="s">
        <v>342</v>
      </c>
      <c r="B2907" t="s">
        <v>195</v>
      </c>
      <c r="C2907" t="s">
        <v>187</v>
      </c>
      <c r="D2907" t="s">
        <v>519</v>
      </c>
      <c r="E2907" s="10">
        <f>VLOOKUP(A2907,home!$A$2:$E$404,3,FALSE)</f>
        <v>1.1667000000000001</v>
      </c>
      <c r="F2907" s="10">
        <f>VLOOKUP(B2907,home!$B$2:$E$404,3,FALSE)</f>
        <v>1.7141999999999999</v>
      </c>
      <c r="G2907" s="10">
        <f>VLOOKUP(C2907,away!$B$2:$E$404,4,FALSE)</f>
        <v>0.28570000000000001</v>
      </c>
      <c r="H2907" s="10">
        <f>VLOOKUP(A2907,away!$A$2:$E$404,3,FALSE)</f>
        <v>1.0832999999999999</v>
      </c>
      <c r="I2907" s="10">
        <f>VLOOKUP(C2907,away!$B$2:$E$404,3,FALSE)</f>
        <v>0.30769999999999997</v>
      </c>
      <c r="J2907" s="10">
        <f>VLOOKUP(B2907,home!$B$2:$E$404,4,FALSE)</f>
        <v>0.73850000000000005</v>
      </c>
      <c r="K2907" s="12">
        <f t="shared" si="4142"/>
        <v>0.57138775489799998</v>
      </c>
      <c r="L2907" s="12">
        <f t="shared" si="4143"/>
        <v>0.24616524628499997</v>
      </c>
      <c r="M2907" s="13">
        <f t="shared" si="4144"/>
        <v>0.44151070992878549</v>
      </c>
      <c r="N2907" s="13">
        <f t="shared" si="4145"/>
        <v>0.25227381330963083</v>
      </c>
      <c r="O2907" s="13">
        <f t="shared" si="4146"/>
        <v>0.10868459264708466</v>
      </c>
      <c r="P2907" s="13">
        <f t="shared" si="4147"/>
        <v>6.2101045384621377E-2</v>
      </c>
      <c r="Q2907" s="13">
        <f t="shared" si="4148"/>
        <v>7.2073083903273563E-2</v>
      </c>
      <c r="R2907" s="13">
        <f t="shared" si="4149"/>
        <v>1.3377184758177247E-2</v>
      </c>
      <c r="S2907" s="13">
        <f t="shared" si="4150"/>
        <v>2.1837181698745505E-3</v>
      </c>
      <c r="T2907" s="13">
        <f t="shared" si="4151"/>
        <v>1.7741888449568803E-2</v>
      </c>
      <c r="U2907" s="13">
        <f t="shared" si="4152"/>
        <v>7.6435595658306413E-3</v>
      </c>
      <c r="V2907" s="13">
        <f t="shared" si="4153"/>
        <v>3.4128071370750261E-5</v>
      </c>
      <c r="W2907" s="13">
        <f t="shared" si="4154"/>
        <v>1.372722586668889E-2</v>
      </c>
      <c r="X2907" s="13">
        <f t="shared" si="4155"/>
        <v>3.379165936283293E-3</v>
      </c>
      <c r="Y2907" s="13">
        <f t="shared" si="4156"/>
        <v>4.1591660747152968E-4</v>
      </c>
      <c r="Z2907" s="13">
        <f t="shared" si="4157"/>
        <v>1.0976659935322168E-3</v>
      </c>
      <c r="AA2907" s="13">
        <f t="shared" si="4158"/>
        <v>6.2719290767225587E-4</v>
      </c>
      <c r="AB2907" s="13">
        <f t="shared" si="4159"/>
        <v>1.791851737013994E-4</v>
      </c>
      <c r="AC2907" s="13">
        <f t="shared" si="4160"/>
        <v>3.0001946462216213E-7</v>
      </c>
      <c r="AD2907" s="13">
        <f t="shared" si="4161"/>
        <v>1.9608921922362791E-3</v>
      </c>
      <c r="AE2907" s="13">
        <f t="shared" si="4162"/>
        <v>4.8270350944017713E-4</v>
      </c>
      <c r="AF2907" s="13">
        <f t="shared" si="4163"/>
        <v>5.9412414141987508E-5</v>
      </c>
      <c r="AG2907" s="13">
        <f t="shared" si="4164"/>
        <v>4.8750905198829244E-6</v>
      </c>
      <c r="AH2907" s="13">
        <f t="shared" si="4165"/>
        <v>6.7551804909131823E-5</v>
      </c>
      <c r="AI2907" s="13">
        <f t="shared" si="4166"/>
        <v>3.8598274146336524E-5</v>
      </c>
      <c r="AJ2907" s="13">
        <f t="shared" si="4167"/>
        <v>1.1027290603706371E-5</v>
      </c>
      <c r="AK2907" s="13">
        <f t="shared" si="4168"/>
        <v>2.1002862735531986E-6</v>
      </c>
      <c r="AL2907" s="13">
        <f t="shared" si="4169"/>
        <v>1.6879792013902383E-9</v>
      </c>
      <c r="AM2907" s="13">
        <f t="shared" si="4170"/>
        <v>2.2408595746378101E-4</v>
      </c>
      <c r="AN2907" s="13">
        <f t="shared" si="4171"/>
        <v>5.5162174908081682E-5</v>
      </c>
      <c r="AO2907" s="13">
        <f t="shared" si="4172"/>
        <v>6.7895051859320865E-6</v>
      </c>
      <c r="AP2907" s="13">
        <f t="shared" si="4173"/>
        <v>5.5711340541608562E-7</v>
      </c>
      <c r="AQ2907" s="13">
        <f t="shared" si="4174"/>
        <v>3.4285489663231442E-8</v>
      </c>
      <c r="AR2907" s="13">
        <f t="shared" si="4175"/>
        <v>3.3257813384905425E-6</v>
      </c>
      <c r="AS2907" s="13">
        <f t="shared" si="4176"/>
        <v>1.9003107322817763E-6</v>
      </c>
      <c r="AT2907" s="13">
        <f t="shared" si="4177"/>
        <v>5.4290714146352913E-7</v>
      </c>
      <c r="AU2907" s="13">
        <f t="shared" si="4178"/>
        <v>1.0340349755964562E-7</v>
      </c>
      <c r="AV2907" s="13">
        <f t="shared" si="4179"/>
        <v>1.477087307980168E-8</v>
      </c>
      <c r="AW2907" s="13">
        <f t="shared" si="4180"/>
        <v>6.5951132627954251E-12</v>
      </c>
      <c r="AX2907" s="13">
        <f t="shared" si="4181"/>
        <v>2.1339995356566416E-5</v>
      </c>
      <c r="AY2907" s="13">
        <f t="shared" si="4182"/>
        <v>5.2531652126699272E-6</v>
      </c>
      <c r="AZ2907" s="13">
        <f t="shared" si="4183"/>
        <v>6.4657335417634346E-7</v>
      </c>
      <c r="BA2907" s="13">
        <f t="shared" si="4184"/>
        <v>5.3054629657379377E-8</v>
      </c>
      <c r="BB2907" s="13">
        <f t="shared" si="4185"/>
        <v>3.2650514940420646E-9</v>
      </c>
      <c r="BC2907" s="13">
        <f t="shared" si="4186"/>
        <v>1.6074844103281445E-10</v>
      </c>
      <c r="BD2907" s="13">
        <f t="shared" si="4187"/>
        <v>1.3644863037993016E-7</v>
      </c>
      <c r="BE2907" s="13">
        <f t="shared" si="4188"/>
        <v>7.7965076571695327E-8</v>
      </c>
      <c r="BF2907" s="13">
        <f t="shared" si="4189"/>
        <v>2.2274145031375822E-8</v>
      </c>
      <c r="BG2907" s="13">
        <f t="shared" si="4190"/>
        <v>4.2423912405834246E-9</v>
      </c>
      <c r="BH2907" s="13">
        <f t="shared" si="4191"/>
        <v>6.0601260158897597E-10</v>
      </c>
      <c r="BI2907" s="13">
        <f t="shared" si="4192"/>
        <v>6.9253635972364243E-11</v>
      </c>
      <c r="BJ2907" s="14">
        <f t="shared" si="4193"/>
        <v>0.36243290253006111</v>
      </c>
      <c r="BK2907" s="14">
        <f t="shared" si="4194"/>
        <v>0.50583515642730859</v>
      </c>
      <c r="BL2907" s="14">
        <f t="shared" si="4195"/>
        <v>0.13063712148749129</v>
      </c>
      <c r="BM2907" s="14">
        <f t="shared" si="4196"/>
        <v>4.997716334820252E-2</v>
      </c>
      <c r="BN2907" s="14">
        <f t="shared" si="4197"/>
        <v>0.95002042993157321</v>
      </c>
    </row>
    <row r="2908" spans="1:66" x14ac:dyDescent="0.25">
      <c r="A2908" t="s">
        <v>345</v>
      </c>
      <c r="B2908" t="s">
        <v>245</v>
      </c>
      <c r="C2908" t="s">
        <v>242</v>
      </c>
      <c r="D2908" t="s">
        <v>519</v>
      </c>
      <c r="E2908" s="10">
        <f>VLOOKUP(A2908,home!$A$2:$E$404,3,FALSE)</f>
        <v>1.5690999999999999</v>
      </c>
      <c r="F2908" s="10">
        <f>VLOOKUP(B2908,home!$B$2:$E$404,3,FALSE)</f>
        <v>0.89219999999999999</v>
      </c>
      <c r="G2908" s="10">
        <f>VLOOKUP(C2908,away!$B$2:$E$404,4,FALSE)</f>
        <v>0.76480000000000004</v>
      </c>
      <c r="H2908" s="10">
        <f>VLOOKUP(A2908,away!$A$2:$E$404,3,FALSE)</f>
        <v>1.1701999999999999</v>
      </c>
      <c r="I2908" s="10">
        <f>VLOOKUP(C2908,away!$B$2:$E$404,3,FALSE)</f>
        <v>0.76910000000000001</v>
      </c>
      <c r="J2908" s="10">
        <f>VLOOKUP(B2908,home!$B$2:$E$404,4,FALSE)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345</v>
      </c>
      <c r="B2909" t="s">
        <v>238</v>
      </c>
      <c r="C2909" t="s">
        <v>243</v>
      </c>
      <c r="D2909" t="s">
        <v>519</v>
      </c>
      <c r="E2909" s="10">
        <f>VLOOKUP(A2909,home!$A$2:$E$404,3,FALSE)</f>
        <v>1.5690999999999999</v>
      </c>
      <c r="F2909" s="10">
        <f>VLOOKUP(B2909,home!$B$2:$E$404,3,FALSE)</f>
        <v>1.657</v>
      </c>
      <c r="G2909" s="10">
        <f>VLOOKUP(C2909,away!$B$2:$E$404,4,FALSE)</f>
        <v>1.2166999999999999</v>
      </c>
      <c r="H2909" s="10">
        <f>VLOOKUP(A2909,away!$A$2:$E$404,3,FALSE)</f>
        <v>1.1701999999999999</v>
      </c>
      <c r="I2909" s="10">
        <f>VLOOKUP(C2909,away!$B$2:$E$404,3,FALSE)</f>
        <v>0.77690000000000003</v>
      </c>
      <c r="J2909" s="10">
        <f>VLOOKUP(B2909,home!$B$2:$E$404,4,FALSE)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346</v>
      </c>
      <c r="B2910" t="s">
        <v>251</v>
      </c>
      <c r="C2910" t="s">
        <v>258</v>
      </c>
      <c r="D2910" t="s">
        <v>519</v>
      </c>
      <c r="E2910" s="10">
        <f>VLOOKUP(A2910,home!$A$2:$E$404,3,FALSE)</f>
        <v>1.254</v>
      </c>
      <c r="F2910" s="10">
        <f>VLOOKUP(B2910,home!$B$2:$E$404,3,FALSE)</f>
        <v>1.0965</v>
      </c>
      <c r="G2910" s="10">
        <f>VLOOKUP(C2910,away!$B$2:$E$404,4,FALSE)</f>
        <v>0.58479999999999999</v>
      </c>
      <c r="H2910" s="10">
        <f>VLOOKUP(A2910,away!$A$2:$E$404,3,FALSE)</f>
        <v>0.9476</v>
      </c>
      <c r="I2910" s="10">
        <f>VLOOKUP(C2910,away!$B$2:$E$404,3,FALSE)</f>
        <v>0.84419999999999995</v>
      </c>
      <c r="J2910" s="10">
        <f>VLOOKUP(B2910,home!$B$2:$E$404,4,FALSE)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346</v>
      </c>
      <c r="B2911" t="s">
        <v>253</v>
      </c>
      <c r="C2911" t="s">
        <v>257</v>
      </c>
      <c r="D2911" t="s">
        <v>519</v>
      </c>
      <c r="E2911" s="10">
        <f>VLOOKUP(A2911,home!$A$2:$E$404,3,FALSE)</f>
        <v>1.254</v>
      </c>
      <c r="F2911" s="10">
        <f>VLOOKUP(B2911,home!$B$2:$E$404,3,FALSE)</f>
        <v>1.1164000000000001</v>
      </c>
      <c r="G2911" s="10">
        <f>VLOOKUP(C2911,away!$B$2:$E$404,4,FALSE)</f>
        <v>1.0632999999999999</v>
      </c>
      <c r="H2911" s="10">
        <f>VLOOKUP(A2911,away!$A$2:$E$404,3,FALSE)</f>
        <v>0.9476</v>
      </c>
      <c r="I2911" s="10">
        <f>VLOOKUP(C2911,away!$B$2:$E$404,3,FALSE)</f>
        <v>1.7587999999999999</v>
      </c>
      <c r="J2911" s="10">
        <f>VLOOKUP(B2911,home!$B$2:$E$404,4,FALSE)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337</v>
      </c>
      <c r="B2912" t="s">
        <v>490</v>
      </c>
      <c r="C2912" t="s">
        <v>93</v>
      </c>
      <c r="D2912" t="s">
        <v>520</v>
      </c>
      <c r="E2912" s="10">
        <f>VLOOKUP(A2912,home!$A$2:$E$404,3,FALSE)</f>
        <v>1.2959000000000001</v>
      </c>
      <c r="F2912" s="10">
        <f>VLOOKUP(B2912,home!$B$2:$E$404,3,FALSE)</f>
        <v>1.0288999999999999</v>
      </c>
      <c r="G2912" s="10">
        <f>VLOOKUP(C2912,away!$B$2:$E$404,4,FALSE)</f>
        <v>1.0288999999999999</v>
      </c>
      <c r="H2912" s="10">
        <f>VLOOKUP(A2912,away!$A$2:$E$404,3,FALSE)</f>
        <v>1</v>
      </c>
      <c r="I2912" s="10">
        <f>VLOOKUP(C2912,away!$B$2:$E$404,3,FALSE)</f>
        <v>0.66669999999999996</v>
      </c>
      <c r="J2912" s="10">
        <f>VLOOKUP(B2912,home!$B$2:$E$404,4,FALSE)</f>
        <v>1.3332999999999999</v>
      </c>
      <c r="K2912" s="12">
        <f t="shared" si="4142"/>
        <v>1.3718853686389998</v>
      </c>
      <c r="L2912" s="12">
        <f t="shared" si="4143"/>
        <v>0.88891110999999989</v>
      </c>
      <c r="M2912" s="13">
        <f t="shared" si="4144"/>
        <v>0.10426740491274034</v>
      </c>
      <c r="N2912" s="13">
        <f t="shared" si="4145"/>
        <v>0.14304292722574663</v>
      </c>
      <c r="O2912" s="13">
        <f t="shared" si="4146"/>
        <v>9.2684454637803448E-2</v>
      </c>
      <c r="P2912" s="13">
        <f t="shared" si="4147"/>
        <v>0.12715244721788763</v>
      </c>
      <c r="Q2912" s="13">
        <f t="shared" si="4148"/>
        <v>9.811924947414756E-2</v>
      </c>
      <c r="R2912" s="13">
        <f t="shared" si="4149"/>
        <v>4.1194120725917251E-2</v>
      </c>
      <c r="S2912" s="13">
        <f t="shared" si="4150"/>
        <v>3.8765098371413925E-2</v>
      </c>
      <c r="T2912" s="13">
        <f t="shared" si="4151"/>
        <v>8.7219290962431403E-2</v>
      </c>
      <c r="U2912" s="13">
        <f t="shared" si="4152"/>
        <v>5.6513611497834446E-2</v>
      </c>
      <c r="V2912" s="13">
        <f t="shared" si="4153"/>
        <v>5.2526025417184629E-3</v>
      </c>
      <c r="W2912" s="13">
        <f t="shared" si="4154"/>
        <v>4.4869454245140973E-2</v>
      </c>
      <c r="X2912" s="13">
        <f t="shared" si="4155"/>
        <v>3.9884956378142468E-2</v>
      </c>
      <c r="Y2912" s="13">
        <f t="shared" si="4156"/>
        <v>1.7727090423198096E-2</v>
      </c>
      <c r="Z2912" s="13">
        <f t="shared" si="4157"/>
        <v>1.2205970526649703E-2</v>
      </c>
      <c r="AA2912" s="13">
        <f t="shared" si="4158"/>
        <v>1.6745192375549594E-2</v>
      </c>
      <c r="AB2912" s="13">
        <f t="shared" si="4159"/>
        <v>1.1486242207530915E-2</v>
      </c>
      <c r="AC2912" s="13">
        <f t="shared" si="4160"/>
        <v>4.0034159524813742E-4</v>
      </c>
      <c r="AD2912" s="13">
        <f t="shared" si="4161"/>
        <v>1.5388936944431489E-2</v>
      </c>
      <c r="AE2912" s="13">
        <f t="shared" si="4162"/>
        <v>1.36793970209946E-2</v>
      </c>
      <c r="AF2912" s="13">
        <f t="shared" si="4163"/>
        <v>6.0798839950315002E-3</v>
      </c>
      <c r="AG2912" s="13">
        <f t="shared" si="4164"/>
        <v>1.8014921435648952E-3</v>
      </c>
      <c r="AH2912" s="13">
        <f t="shared" si="4165"/>
        <v>2.712505702367867E-3</v>
      </c>
      <c r="AI2912" s="13">
        <f t="shared" si="4166"/>
        <v>3.7212468854283301E-3</v>
      </c>
      <c r="AJ2912" s="13">
        <f t="shared" si="4167"/>
        <v>2.5525620776062881E-3</v>
      </c>
      <c r="AK2912" s="13">
        <f t="shared" si="4168"/>
        <v>1.1672741889369447E-3</v>
      </c>
      <c r="AL2912" s="13">
        <f t="shared" si="4169"/>
        <v>1.9528409132850222E-5</v>
      </c>
      <c r="AM2912" s="13">
        <f t="shared" si="4170"/>
        <v>4.2223714865947436E-3</v>
      </c>
      <c r="AN2912" s="13">
        <f t="shared" si="4171"/>
        <v>3.7533129249812829E-3</v>
      </c>
      <c r="AO2912" s="13">
        <f t="shared" si="4172"/>
        <v>1.6681807791612293E-3</v>
      </c>
      <c r="AP2912" s="13">
        <f t="shared" si="4173"/>
        <v>4.9428814269495769E-4</v>
      </c>
      <c r="AQ2912" s="13">
        <f t="shared" si="4174"/>
        <v>1.0984455539570326E-4</v>
      </c>
      <c r="AR2912" s="13">
        <f t="shared" si="4175"/>
        <v>4.8223529095463015E-4</v>
      </c>
      <c r="AS2912" s="13">
        <f t="shared" si="4176"/>
        <v>6.6157153990202805E-4</v>
      </c>
      <c r="AT2912" s="13">
        <f t="shared" si="4177"/>
        <v>4.5380015794978246E-4</v>
      </c>
      <c r="AU2912" s="13">
        <f t="shared" si="4178"/>
        <v>2.0752059899245789E-4</v>
      </c>
      <c r="AV2912" s="13">
        <f t="shared" si="4179"/>
        <v>7.1173618362238534E-5</v>
      </c>
      <c r="AW2912" s="13">
        <f t="shared" si="4180"/>
        <v>6.615162591884942E-7</v>
      </c>
      <c r="AX2912" s="13">
        <f t="shared" si="4181"/>
        <v>9.6543494390297058E-4</v>
      </c>
      <c r="AY2912" s="13">
        <f t="shared" si="4182"/>
        <v>8.5818584761757717E-4</v>
      </c>
      <c r="AZ2912" s="13">
        <f t="shared" si="4183"/>
        <v>3.8142546719601561E-4</v>
      </c>
      <c r="BA2912" s="13">
        <f t="shared" si="4184"/>
        <v>1.1301777847582627E-4</v>
      </c>
      <c r="BB2912" s="13">
        <f t="shared" si="4185"/>
        <v>2.5115689728670204E-5</v>
      </c>
      <c r="BC2912" s="13">
        <f t="shared" si="4186"/>
        <v>4.4651231270255664E-6</v>
      </c>
      <c r="BD2912" s="13">
        <f t="shared" si="4187"/>
        <v>7.1444051293942173E-5</v>
      </c>
      <c r="BE2912" s="13">
        <f t="shared" si="4188"/>
        <v>9.8013048646453468E-5</v>
      </c>
      <c r="BF2912" s="13">
        <f t="shared" si="4189"/>
        <v>6.7231333686886046E-5</v>
      </c>
      <c r="BG2912" s="13">
        <f t="shared" si="4190"/>
        <v>3.0744560999708421E-5</v>
      </c>
      <c r="BH2912" s="13">
        <f t="shared" si="4191"/>
        <v>1.0544503350182301E-5</v>
      </c>
      <c r="BI2912" s="13">
        <f t="shared" si="4192"/>
        <v>2.8931699731360033E-6</v>
      </c>
      <c r="BJ2912" s="14">
        <f t="shared" si="4193"/>
        <v>0.48040832155170571</v>
      </c>
      <c r="BK2912" s="14">
        <f t="shared" si="4194"/>
        <v>0.27671560889575891</v>
      </c>
      <c r="BL2912" s="14">
        <f t="shared" si="4195"/>
        <v>0.23093438217308648</v>
      </c>
      <c r="BM2912" s="14">
        <f t="shared" si="4196"/>
        <v>0.39294615462159965</v>
      </c>
      <c r="BN2912" s="14">
        <f t="shared" si="4197"/>
        <v>0.60646060419424275</v>
      </c>
    </row>
    <row r="2913" spans="1:66" x14ac:dyDescent="0.25">
      <c r="A2913" t="s">
        <v>337</v>
      </c>
      <c r="B2913" t="s">
        <v>85</v>
      </c>
      <c r="C2913" t="s">
        <v>75</v>
      </c>
      <c r="D2913" t="s">
        <v>520</v>
      </c>
      <c r="E2913" s="10">
        <f>VLOOKUP(A2913,home!$A$2:$E$404,3,FALSE)</f>
        <v>1.2959000000000001</v>
      </c>
      <c r="F2913" s="10">
        <f>VLOOKUP(B2913,home!$B$2:$E$404,3,FALSE)</f>
        <v>0.57869999999999999</v>
      </c>
      <c r="G2913" s="10">
        <f>VLOOKUP(C2913,away!$B$2:$E$404,4,FALSE)</f>
        <v>0.77170000000000005</v>
      </c>
      <c r="H2913" s="10">
        <f>VLOOKUP(A2913,away!$A$2:$E$404,3,FALSE)</f>
        <v>1</v>
      </c>
      <c r="I2913" s="10">
        <f>VLOOKUP(C2913,away!$B$2:$E$404,3,FALSE)</f>
        <v>1.25</v>
      </c>
      <c r="J2913" s="10">
        <f>VLOOKUP(B2913,home!$B$2:$E$404,4,FALSE)</f>
        <v>0.5</v>
      </c>
      <c r="K2913" s="12">
        <f t="shared" si="4142"/>
        <v>0.57872663756100007</v>
      </c>
      <c r="L2913" s="12">
        <f t="shared" si="4143"/>
        <v>0.625</v>
      </c>
      <c r="M2913" s="13">
        <f t="shared" si="4144"/>
        <v>0.30007385911993811</v>
      </c>
      <c r="N2913" s="13">
        <f t="shared" si="4145"/>
        <v>0.17366073550843503</v>
      </c>
      <c r="O2913" s="13">
        <f t="shared" si="4146"/>
        <v>0.18754616194996129</v>
      </c>
      <c r="P2913" s="13">
        <f t="shared" si="4147"/>
        <v>0.10853795969277188</v>
      </c>
      <c r="Q2913" s="13">
        <f t="shared" si="4148"/>
        <v>5.0251046768583385E-2</v>
      </c>
      <c r="R2913" s="13">
        <f t="shared" si="4149"/>
        <v>5.8608175609362899E-2</v>
      </c>
      <c r="S2913" s="13">
        <f t="shared" si="4150"/>
        <v>9.8146575719889398E-3</v>
      </c>
      <c r="T2913" s="13">
        <f t="shared" si="4151"/>
        <v>3.1406904230364609E-2</v>
      </c>
      <c r="U2913" s="13">
        <f t="shared" si="4152"/>
        <v>3.3918112403991209E-2</v>
      </c>
      <c r="V2913" s="13">
        <f t="shared" si="4153"/>
        <v>3.944447066284563E-4</v>
      </c>
      <c r="W2913" s="13">
        <f t="shared" si="4154"/>
        <v>9.6938731101009427E-3</v>
      </c>
      <c r="X2913" s="13">
        <f t="shared" si="4155"/>
        <v>6.0586706938130881E-3</v>
      </c>
      <c r="Y2913" s="13">
        <f t="shared" si="4156"/>
        <v>1.8933345918165901E-3</v>
      </c>
      <c r="Z2913" s="13">
        <f t="shared" si="4157"/>
        <v>1.221003658528394E-2</v>
      </c>
      <c r="AA2913" s="13">
        <f t="shared" si="4158"/>
        <v>7.0662734174981702E-3</v>
      </c>
      <c r="AB2913" s="13">
        <f t="shared" si="4159"/>
        <v>2.0447203274976964E-3</v>
      </c>
      <c r="AC2913" s="13">
        <f t="shared" si="4160"/>
        <v>8.9170179207352163E-6</v>
      </c>
      <c r="AD2913" s="13">
        <f t="shared" si="4161"/>
        <v>1.402525647487928E-3</v>
      </c>
      <c r="AE2913" s="13">
        <f t="shared" si="4162"/>
        <v>8.7657852967995488E-4</v>
      </c>
      <c r="AF2913" s="13">
        <f t="shared" si="4163"/>
        <v>2.7393079052498589E-4</v>
      </c>
      <c r="AG2913" s="13">
        <f t="shared" si="4164"/>
        <v>5.7068914692705404E-5</v>
      </c>
      <c r="AH2913" s="13">
        <f t="shared" si="4165"/>
        <v>1.907818216450615E-3</v>
      </c>
      <c r="AI2913" s="13">
        <f t="shared" si="4166"/>
        <v>1.1041052214840889E-3</v>
      </c>
      <c r="AJ2913" s="13">
        <f t="shared" si="4167"/>
        <v>3.1948755117151492E-4</v>
      </c>
      <c r="AK2913" s="13">
        <f t="shared" si="4168"/>
        <v>6.1631985410696285E-5</v>
      </c>
      <c r="AL2913" s="13">
        <f t="shared" si="4169"/>
        <v>1.2901289495845685E-7</v>
      </c>
      <c r="AM2913" s="13">
        <f t="shared" si="4170"/>
        <v>1.6233579041275066E-4</v>
      </c>
      <c r="AN2913" s="13">
        <f t="shared" si="4171"/>
        <v>1.0145986900796915E-4</v>
      </c>
      <c r="AO2913" s="13">
        <f t="shared" si="4172"/>
        <v>3.1706209064990361E-5</v>
      </c>
      <c r="AP2913" s="13">
        <f t="shared" si="4173"/>
        <v>6.6054602218729921E-6</v>
      </c>
      <c r="AQ2913" s="13">
        <f t="shared" si="4174"/>
        <v>1.0321031596676548E-6</v>
      </c>
      <c r="AR2913" s="13">
        <f t="shared" si="4175"/>
        <v>2.384772770563269E-4</v>
      </c>
      <c r="AS2913" s="13">
        <f t="shared" si="4176"/>
        <v>1.3801315268551111E-4</v>
      </c>
      <c r="AT2913" s="13">
        <f t="shared" si="4177"/>
        <v>3.9935943896439372E-5</v>
      </c>
      <c r="AU2913" s="13">
        <f t="shared" si="4178"/>
        <v>7.7039981763370357E-6</v>
      </c>
      <c r="AV2913" s="13">
        <f t="shared" si="4179"/>
        <v>1.1146272400919022E-6</v>
      </c>
      <c r="AW2913" s="13">
        <f t="shared" si="4180"/>
        <v>1.2962360920367747E-9</v>
      </c>
      <c r="AX2913" s="13">
        <f t="shared" si="4181"/>
        <v>1.5658007690229734E-5</v>
      </c>
      <c r="AY2913" s="13">
        <f t="shared" si="4182"/>
        <v>9.786254806393581E-6</v>
      </c>
      <c r="AZ2913" s="13">
        <f t="shared" si="4183"/>
        <v>3.058204626997994E-6</v>
      </c>
      <c r="BA2913" s="13">
        <f t="shared" si="4184"/>
        <v>6.3712596395791555E-7</v>
      </c>
      <c r="BB2913" s="13">
        <f t="shared" si="4185"/>
        <v>9.9550931868424278E-8</v>
      </c>
      <c r="BC2913" s="13">
        <f t="shared" si="4186"/>
        <v>1.2443866483553036E-8</v>
      </c>
      <c r="BD2913" s="13">
        <f t="shared" si="4187"/>
        <v>2.4841383026700721E-5</v>
      </c>
      <c r="BE2913" s="13">
        <f t="shared" si="4188"/>
        <v>1.437637007140741E-5</v>
      </c>
      <c r="BF2913" s="13">
        <f t="shared" si="4189"/>
        <v>4.1599941558791017E-6</v>
      </c>
      <c r="BG2913" s="13">
        <f t="shared" si="4190"/>
        <v>8.0249981003510803E-7</v>
      </c>
      <c r="BH2913" s="13">
        <f t="shared" si="4191"/>
        <v>1.1610700417623983E-7</v>
      </c>
      <c r="BI2913" s="13">
        <f t="shared" si="4192"/>
        <v>1.3438843224839258E-8</v>
      </c>
      <c r="BJ2913" s="14">
        <f t="shared" si="4193"/>
        <v>0.27590705980525237</v>
      </c>
      <c r="BK2913" s="14">
        <f t="shared" si="4194"/>
        <v>0.41883975337694956</v>
      </c>
      <c r="BL2913" s="14">
        <f t="shared" si="4195"/>
        <v>0.29304604147479441</v>
      </c>
      <c r="BM2913" s="14">
        <f t="shared" si="4196"/>
        <v>0.12131516763465722</v>
      </c>
      <c r="BN2913" s="14">
        <f t="shared" si="4197"/>
        <v>0.87867793864905264</v>
      </c>
    </row>
    <row r="2914" spans="1:66" x14ac:dyDescent="0.25">
      <c r="A2914" t="s">
        <v>337</v>
      </c>
      <c r="B2914" t="s">
        <v>92</v>
      </c>
      <c r="C2914" t="s">
        <v>83</v>
      </c>
      <c r="D2914" t="s">
        <v>520</v>
      </c>
      <c r="E2914" s="10">
        <f>VLOOKUP(A2914,home!$A$2:$E$404,3,FALSE)</f>
        <v>1.2959000000000001</v>
      </c>
      <c r="F2914" s="10">
        <f>VLOOKUP(B2914,home!$B$2:$E$404,3,FALSE)</f>
        <v>0.77170000000000005</v>
      </c>
      <c r="G2914" s="10">
        <f>VLOOKUP(C2914,away!$B$2:$E$404,4,FALSE)</f>
        <v>0.51439999999999997</v>
      </c>
      <c r="H2914" s="10">
        <f>VLOOKUP(A2914,away!$A$2:$E$404,3,FALSE)</f>
        <v>1</v>
      </c>
      <c r="I2914" s="10">
        <f>VLOOKUP(C2914,away!$B$2:$E$404,3,FALSE)</f>
        <v>0.66669999999999996</v>
      </c>
      <c r="J2914" s="10">
        <f>VLOOKUP(B2914,home!$B$2:$E$404,4,FALSE)</f>
        <v>1.6667000000000001</v>
      </c>
      <c r="K2914" s="12">
        <f t="shared" si="4142"/>
        <v>0.51442367783199994</v>
      </c>
      <c r="L2914" s="12">
        <f t="shared" si="4143"/>
        <v>1.11118889</v>
      </c>
      <c r="M2914" s="13">
        <f t="shared" si="4144"/>
        <v>0.19679109038318063</v>
      </c>
      <c r="N2914" s="13">
        <f t="shared" si="4145"/>
        <v>0.10123399647948528</v>
      </c>
      <c r="O2914" s="13">
        <f t="shared" si="4146"/>
        <v>0.21867207328477614</v>
      </c>
      <c r="P2914" s="13">
        <f t="shared" si="4147"/>
        <v>0.11249009217830315</v>
      </c>
      <c r="Q2914" s="13">
        <f t="shared" si="4148"/>
        <v>2.6038582395304277E-2</v>
      </c>
      <c r="R2914" s="13">
        <f t="shared" si="4149"/>
        <v>0.12149298919365456</v>
      </c>
      <c r="S2914" s="13">
        <f t="shared" si="4150"/>
        <v>1.6075449368215734E-2</v>
      </c>
      <c r="T2914" s="13">
        <f t="shared" si="4151"/>
        <v>2.8933783469011699E-2</v>
      </c>
      <c r="U2914" s="13">
        <f t="shared" si="4152"/>
        <v>6.2498870331803194E-2</v>
      </c>
      <c r="V2914" s="13">
        <f t="shared" si="4153"/>
        <v>1.021008724258556E-3</v>
      </c>
      <c r="W2914" s="13">
        <f t="shared" si="4154"/>
        <v>4.464954440441332E-3</v>
      </c>
      <c r="X2914" s="13">
        <f t="shared" si="4155"/>
        <v>4.9614077685745748E-3</v>
      </c>
      <c r="Y2914" s="13">
        <f t="shared" si="4156"/>
        <v>2.7565305955998798E-3</v>
      </c>
      <c r="Z2914" s="13">
        <f t="shared" si="4157"/>
        <v>4.5000553268292984E-2</v>
      </c>
      <c r="AA2914" s="13">
        <f t="shared" si="4158"/>
        <v>2.3149350116750102E-2</v>
      </c>
      <c r="AB2914" s="13">
        <f t="shared" si="4159"/>
        <v>5.954286913239612E-3</v>
      </c>
      <c r="AC2914" s="13">
        <f t="shared" si="4160"/>
        <v>3.647693262022834E-5</v>
      </c>
      <c r="AD2914" s="13">
        <f t="shared" si="4161"/>
        <v>5.7421957115103711E-4</v>
      </c>
      <c r="AE2914" s="13">
        <f t="shared" si="4162"/>
        <v>6.3806640788359697E-4</v>
      </c>
      <c r="AF2914" s="13">
        <f t="shared" si="4163"/>
        <v>3.5450615176123079E-4</v>
      </c>
      <c r="AG2914" s="13">
        <f t="shared" si="4164"/>
        <v>1.3130776575791115E-4</v>
      </c>
      <c r="AH2914" s="13">
        <f t="shared" si="4165"/>
        <v>1.2501028708895095E-2</v>
      </c>
      <c r="AI2914" s="13">
        <f t="shared" si="4166"/>
        <v>6.4308251651132315E-3</v>
      </c>
      <c r="AJ2914" s="13">
        <f t="shared" si="4167"/>
        <v>1.6540843664660633E-3</v>
      </c>
      <c r="AK2914" s="13">
        <f t="shared" si="4168"/>
        <v>2.8363338774729536E-4</v>
      </c>
      <c r="AL2914" s="13">
        <f t="shared" si="4169"/>
        <v>8.3404050556181784E-7</v>
      </c>
      <c r="AM2914" s="13">
        <f t="shared" si="4170"/>
        <v>5.907842873492608E-5</v>
      </c>
      <c r="AN2914" s="13">
        <f t="shared" si="4171"/>
        <v>6.5647293648906613E-5</v>
      </c>
      <c r="AO2914" s="13">
        <f t="shared" si="4172"/>
        <v>3.6473271680616305E-5</v>
      </c>
      <c r="AP2914" s="13">
        <f t="shared" si="4173"/>
        <v>1.3509564757817484E-5</v>
      </c>
      <c r="AQ2914" s="13">
        <f t="shared" si="4174"/>
        <v>3.7529195669055838E-6</v>
      </c>
      <c r="AR2914" s="13">
        <f t="shared" si="4175"/>
        <v>2.7782008429790496E-3</v>
      </c>
      <c r="AS2914" s="13">
        <f t="shared" si="4176"/>
        <v>1.4291722954012452E-3</v>
      </c>
      <c r="AT2914" s="13">
        <f t="shared" si="4177"/>
        <v>3.6760003422795499E-4</v>
      </c>
      <c r="AU2914" s="13">
        <f t="shared" si="4178"/>
        <v>6.3034053859571242E-5</v>
      </c>
      <c r="AV2914" s="13">
        <f t="shared" si="4179"/>
        <v>8.1065524537752501E-6</v>
      </c>
      <c r="AW2914" s="13">
        <f t="shared" si="4180"/>
        <v>1.3243216613392742E-8</v>
      </c>
      <c r="AX2914" s="13">
        <f t="shared" si="4181"/>
        <v>5.0652237650593964E-6</v>
      </c>
      <c r="AY2914" s="13">
        <f t="shared" si="4182"/>
        <v>5.6284203730979715E-6</v>
      </c>
      <c r="AZ2914" s="13">
        <f t="shared" si="4183"/>
        <v>3.127119093418061E-6</v>
      </c>
      <c r="BA2914" s="13">
        <f t="shared" si="4184"/>
        <v>1.1582733314376735E-6</v>
      </c>
      <c r="BB2914" s="13">
        <f t="shared" si="4185"/>
        <v>3.2176511436920775E-7</v>
      </c>
      <c r="BC2914" s="13">
        <f t="shared" si="4186"/>
        <v>7.1508364055328474E-8</v>
      </c>
      <c r="BD2914" s="13">
        <f t="shared" si="4187"/>
        <v>5.1451765181782642E-4</v>
      </c>
      <c r="BE2914" s="13">
        <f t="shared" si="4188"/>
        <v>2.6468006275761063E-4</v>
      </c>
      <c r="BF2914" s="13">
        <f t="shared" si="4189"/>
        <v>6.8078845666287303E-5</v>
      </c>
      <c r="BG2914" s="13">
        <f t="shared" si="4190"/>
        <v>1.1673790056736211E-5</v>
      </c>
      <c r="BH2914" s="13">
        <f t="shared" si="4191"/>
        <v>1.5013185038062178E-6</v>
      </c>
      <c r="BI2914" s="13">
        <f t="shared" si="4192"/>
        <v>1.5446275726504605E-7</v>
      </c>
      <c r="BJ2914" s="14">
        <f t="shared" si="4193"/>
        <v>0.17028118883340143</v>
      </c>
      <c r="BK2914" s="14">
        <f t="shared" si="4194"/>
        <v>0.32642058004745694</v>
      </c>
      <c r="BL2914" s="14">
        <f t="shared" si="4195"/>
        <v>0.45814386137892632</v>
      </c>
      <c r="BM2914" s="14">
        <f t="shared" si="4196"/>
        <v>0.22312174443621724</v>
      </c>
      <c r="BN2914" s="14">
        <f t="shared" si="4197"/>
        <v>0.77671882391470415</v>
      </c>
    </row>
    <row r="2915" spans="1:66" x14ac:dyDescent="0.25">
      <c r="A2915" t="s">
        <v>337</v>
      </c>
      <c r="B2915" t="s">
        <v>78</v>
      </c>
      <c r="C2915" t="s">
        <v>95</v>
      </c>
      <c r="D2915" t="s">
        <v>520</v>
      </c>
      <c r="E2915" s="10">
        <f>VLOOKUP(A2915,home!$A$2:$E$404,3,FALSE)</f>
        <v>1.2959000000000001</v>
      </c>
      <c r="F2915" s="10">
        <f>VLOOKUP(B2915,home!$B$2:$E$404,3,FALSE)</f>
        <v>1.2861</v>
      </c>
      <c r="G2915" s="10">
        <f>VLOOKUP(C2915,away!$B$2:$E$404,4,FALSE)</f>
        <v>0.51439999999999997</v>
      </c>
      <c r="H2915" s="10">
        <f>VLOOKUP(A2915,away!$A$2:$E$404,3,FALSE)</f>
        <v>1</v>
      </c>
      <c r="I2915" s="10">
        <f>VLOOKUP(C2915,away!$B$2:$E$404,3,FALSE)</f>
        <v>0.33329999999999999</v>
      </c>
      <c r="J2915" s="10">
        <f>VLOOKUP(B2915,home!$B$2:$E$404,4,FALSE)</f>
        <v>0.66669999999999996</v>
      </c>
      <c r="K2915" s="12">
        <f t="shared" si="4142"/>
        <v>0.85732835565599996</v>
      </c>
      <c r="L2915" s="12">
        <f t="shared" si="4143"/>
        <v>0.22221110999999999</v>
      </c>
      <c r="M2915" s="13">
        <f t="shared" si="4144"/>
        <v>0.33975195706582345</v>
      </c>
      <c r="N2915" s="13">
        <f t="shared" si="4145"/>
        <v>0.2912789866821503</v>
      </c>
      <c r="O2915" s="13">
        <f t="shared" si="4146"/>
        <v>7.5496659504268968E-2</v>
      </c>
      <c r="P2915" s="13">
        <f t="shared" si="4147"/>
        <v>6.4725426950315842E-2</v>
      </c>
      <c r="Q2915" s="13">
        <f t="shared" si="4148"/>
        <v>0.12486086734467691</v>
      </c>
      <c r="R2915" s="13">
        <f t="shared" si="4149"/>
        <v>8.3880982548678283E-3</v>
      </c>
      <c r="S2915" s="13">
        <f t="shared" si="4150"/>
        <v>3.0826760573221816E-3</v>
      </c>
      <c r="T2915" s="13">
        <f t="shared" si="4151"/>
        <v>2.7745471928223409E-2</v>
      </c>
      <c r="U2915" s="13">
        <f t="shared" si="4152"/>
        <v>7.1913544839267976E-3</v>
      </c>
      <c r="V2915" s="13">
        <f t="shared" si="4153"/>
        <v>6.5252677500001377E-5</v>
      </c>
      <c r="W2915" s="13">
        <f t="shared" si="4154"/>
        <v>3.568225402879794E-2</v>
      </c>
      <c r="X2915" s="13">
        <f t="shared" si="4155"/>
        <v>7.9289932750411622E-3</v>
      </c>
      <c r="Y2915" s="13">
        <f t="shared" si="4156"/>
        <v>8.8095519841471575E-4</v>
      </c>
      <c r="Z2915" s="13">
        <f t="shared" si="4157"/>
        <v>6.2130954133441394E-4</v>
      </c>
      <c r="AA2915" s="13">
        <f t="shared" si="4158"/>
        <v>5.3266628742561662E-4</v>
      </c>
      <c r="AB2915" s="13">
        <f t="shared" si="4159"/>
        <v>2.2833495615599508E-4</v>
      </c>
      <c r="AC2915" s="13">
        <f t="shared" si="4160"/>
        <v>7.7694685104135325E-7</v>
      </c>
      <c r="AD2915" s="13">
        <f t="shared" si="4161"/>
        <v>7.6478520431522527E-3</v>
      </c>
      <c r="AE2915" s="13">
        <f t="shared" si="4162"/>
        <v>1.69943769162463E-3</v>
      </c>
      <c r="AF2915" s="13">
        <f t="shared" si="4163"/>
        <v>1.8881696791587334E-4</v>
      </c>
      <c r="AG2915" s="13">
        <f t="shared" si="4164"/>
        <v>1.3985742675806859E-5</v>
      </c>
      <c r="AH2915" s="13">
        <f t="shared" si="4165"/>
        <v>3.4515470708377757E-5</v>
      </c>
      <c r="AI2915" s="13">
        <f t="shared" si="4166"/>
        <v>2.9591091747106337E-5</v>
      </c>
      <c r="AJ2915" s="13">
        <f t="shared" si="4167"/>
        <v>1.2684641014806252E-5</v>
      </c>
      <c r="AK2915" s="13">
        <f t="shared" si="4168"/>
        <v>3.6249674744368331E-6</v>
      </c>
      <c r="AL2915" s="13">
        <f t="shared" si="4169"/>
        <v>5.9205800709029912E-9</v>
      </c>
      <c r="AM2915" s="13">
        <f t="shared" si="4170"/>
        <v>1.3113440832912206E-3</v>
      </c>
      <c r="AN2915" s="13">
        <f t="shared" si="4171"/>
        <v>2.9139522434007458E-4</v>
      </c>
      <c r="AO2915" s="13">
        <f t="shared" si="4172"/>
        <v>3.2375628124653487E-5</v>
      </c>
      <c r="AP2915" s="13">
        <f t="shared" si="4173"/>
        <v>2.3980747541754888E-6</v>
      </c>
      <c r="AQ2915" s="13">
        <f t="shared" si="4174"/>
        <v>1.3321971324707815E-7</v>
      </c>
      <c r="AR2915" s="13">
        <f t="shared" si="4175"/>
        <v>1.5339442116562225E-6</v>
      </c>
      <c r="AS2915" s="13">
        <f t="shared" si="4176"/>
        <v>1.3150938686472684E-6</v>
      </c>
      <c r="AT2915" s="13">
        <f t="shared" si="4177"/>
        <v>5.6373363197032507E-7</v>
      </c>
      <c r="AU2915" s="13">
        <f t="shared" si="4178"/>
        <v>1.6110160924170116E-7</v>
      </c>
      <c r="AV2915" s="13">
        <f t="shared" si="4179"/>
        <v>3.4529244436180777E-8</v>
      </c>
      <c r="AW2915" s="13">
        <f t="shared" si="4180"/>
        <v>3.1331033069621555E-11</v>
      </c>
      <c r="AX2915" s="13">
        <f t="shared" si="4181"/>
        <v>1.8737541110454774E-4</v>
      </c>
      <c r="AY2915" s="13">
        <f t="shared" si="4182"/>
        <v>4.1636898088247879E-5</v>
      </c>
      <c r="AZ2915" s="13">
        <f t="shared" si="4183"/>
        <v>4.6260906705732184E-6</v>
      </c>
      <c r="BA2915" s="13">
        <f t="shared" si="4184"/>
        <v>3.4265624762290625E-7</v>
      </c>
      <c r="BB2915" s="13">
        <f t="shared" si="4185"/>
        <v>1.9035506283180218E-8</v>
      </c>
      <c r="BC2915" s="13">
        <f t="shared" si="4186"/>
        <v>8.4598019611949057E-10</v>
      </c>
      <c r="BD2915" s="13">
        <f t="shared" si="4187"/>
        <v>5.6809907658367248E-8</v>
      </c>
      <c r="BE2915" s="13">
        <f t="shared" si="4188"/>
        <v>4.8704744717717191E-8</v>
      </c>
      <c r="BF2915" s="13">
        <f t="shared" si="4189"/>
        <v>2.0877979350742864E-8</v>
      </c>
      <c r="BG2915" s="13">
        <f t="shared" si="4190"/>
        <v>5.9664279020641012E-9</v>
      </c>
      <c r="BH2915" s="13">
        <f t="shared" si="4191"/>
        <v>1.2787969556041733E-9</v>
      </c>
      <c r="BI2915" s="13">
        <f t="shared" si="4192"/>
        <v>2.1926977823320499E-10</v>
      </c>
      <c r="BJ2915" s="14">
        <f t="shared" si="4193"/>
        <v>0.49979926807049369</v>
      </c>
      <c r="BK2915" s="14">
        <f t="shared" si="4194"/>
        <v>0.40766773251648086</v>
      </c>
      <c r="BL2915" s="14">
        <f t="shared" si="4195"/>
        <v>9.1921271917282263E-2</v>
      </c>
      <c r="BM2915" s="14">
        <f t="shared" si="4196"/>
        <v>9.5465949376730849E-2</v>
      </c>
      <c r="BN2915" s="14">
        <f t="shared" si="4197"/>
        <v>0.90450199580210333</v>
      </c>
    </row>
    <row r="2916" spans="1:66" x14ac:dyDescent="0.25">
      <c r="A2916" t="s">
        <v>337</v>
      </c>
      <c r="B2916" t="s">
        <v>84</v>
      </c>
      <c r="C2916" t="s">
        <v>89</v>
      </c>
      <c r="D2916" t="s">
        <v>520</v>
      </c>
      <c r="E2916" s="10">
        <f>VLOOKUP(A2916,home!$A$2:$E$404,3,FALSE)</f>
        <v>1.2959000000000001</v>
      </c>
      <c r="F2916" s="10">
        <f>VLOOKUP(B2916,home!$B$2:$E$404,3,FALSE)</f>
        <v>0.96460000000000001</v>
      </c>
      <c r="G2916" s="10">
        <f>VLOOKUP(C2916,away!$B$2:$E$404,4,FALSE)</f>
        <v>0.96460000000000001</v>
      </c>
      <c r="H2916" s="10">
        <f>VLOOKUP(A2916,away!$A$2:$E$404,3,FALSE)</f>
        <v>1</v>
      </c>
      <c r="I2916" s="10">
        <f>VLOOKUP(C2916,away!$B$2:$E$404,3,FALSE)</f>
        <v>2.5</v>
      </c>
      <c r="J2916" s="10">
        <f>VLOOKUP(B2916,home!$B$2:$E$404,4,FALSE)</f>
        <v>1.25</v>
      </c>
      <c r="K2916" s="12">
        <f t="shared" si="4142"/>
        <v>1.2057742500440001</v>
      </c>
      <c r="L2916" s="12">
        <f t="shared" si="4143"/>
        <v>3.125</v>
      </c>
      <c r="M2916" s="13">
        <f t="shared" si="4144"/>
        <v>1.315735646156742E-2</v>
      </c>
      <c r="N2916" s="13">
        <f t="shared" si="4145"/>
        <v>1.5864801620008032E-2</v>
      </c>
      <c r="O2916" s="13">
        <f t="shared" si="4146"/>
        <v>4.1116738942398187E-2</v>
      </c>
      <c r="P2916" s="13">
        <f t="shared" si="4147"/>
        <v>4.9577505062525104E-2</v>
      </c>
      <c r="Q2916" s="13">
        <f t="shared" si="4148"/>
        <v>9.5646846377310125E-3</v>
      </c>
      <c r="R2916" s="13">
        <f t="shared" si="4149"/>
        <v>6.4244904597497168E-2</v>
      </c>
      <c r="S2916" s="13">
        <f t="shared" si="4150"/>
        <v>4.6702561707670953E-2</v>
      </c>
      <c r="T2916" s="13">
        <f t="shared" si="4151"/>
        <v>2.9889639492909414E-2</v>
      </c>
      <c r="U2916" s="13">
        <f t="shared" si="4152"/>
        <v>7.7464851660195469E-2</v>
      </c>
      <c r="V2916" s="13">
        <f t="shared" si="4153"/>
        <v>1.9553036916041874E-2</v>
      </c>
      <c r="W2916" s="13">
        <f t="shared" si="4154"/>
        <v>3.8442834819891608E-3</v>
      </c>
      <c r="X2916" s="13">
        <f t="shared" si="4155"/>
        <v>1.2013385881216128E-2</v>
      </c>
      <c r="Y2916" s="13">
        <f t="shared" si="4156"/>
        <v>1.8770915439400199E-2</v>
      </c>
      <c r="Z2916" s="13">
        <f t="shared" si="4157"/>
        <v>6.6921775622392876E-2</v>
      </c>
      <c r="AA2916" s="13">
        <f t="shared" si="4158"/>
        <v>8.0692553812703613E-2</v>
      </c>
      <c r="AB2916" s="13">
        <f t="shared" si="4159"/>
        <v>4.8648501778823919E-2</v>
      </c>
      <c r="AC2916" s="13">
        <f t="shared" si="4160"/>
        <v>4.604794613969343E-3</v>
      </c>
      <c r="AD2916" s="13">
        <f t="shared" si="4161"/>
        <v>1.158834508113004E-3</v>
      </c>
      <c r="AE2916" s="13">
        <f t="shared" si="4162"/>
        <v>3.621357837853138E-3</v>
      </c>
      <c r="AF2916" s="13">
        <f t="shared" si="4163"/>
        <v>5.6583716216455273E-3</v>
      </c>
      <c r="AG2916" s="13">
        <f t="shared" si="4164"/>
        <v>5.8941371058807588E-3</v>
      </c>
      <c r="AH2916" s="13">
        <f t="shared" si="4165"/>
        <v>5.2282637204994452E-2</v>
      </c>
      <c r="AI2916" s="13">
        <f t="shared" si="4166"/>
        <v>6.304105766617471E-2</v>
      </c>
      <c r="AJ2916" s="13">
        <f t="shared" si="4167"/>
        <v>3.8006642014706195E-2</v>
      </c>
      <c r="AK2916" s="13">
        <f t="shared" si="4168"/>
        <v>1.5275810090657718E-2</v>
      </c>
      <c r="AL2916" s="13">
        <f t="shared" si="4169"/>
        <v>6.9404284653319138E-4</v>
      </c>
      <c r="AM2916" s="13">
        <f t="shared" si="4170"/>
        <v>2.7945856198901295E-4</v>
      </c>
      <c r="AN2916" s="13">
        <f t="shared" si="4171"/>
        <v>8.7330800621566551E-4</v>
      </c>
      <c r="AO2916" s="13">
        <f t="shared" si="4172"/>
        <v>1.3645437597119773E-3</v>
      </c>
      <c r="AP2916" s="13">
        <f t="shared" si="4173"/>
        <v>1.4213997496999764E-3</v>
      </c>
      <c r="AQ2916" s="13">
        <f t="shared" si="4174"/>
        <v>1.1104685544531068E-3</v>
      </c>
      <c r="AR2916" s="13">
        <f t="shared" si="4175"/>
        <v>3.2676648253121512E-2</v>
      </c>
      <c r="AS2916" s="13">
        <f t="shared" si="4176"/>
        <v>3.9400661041359177E-2</v>
      </c>
      <c r="AT2916" s="13">
        <f t="shared" si="4177"/>
        <v>2.3754151259191357E-2</v>
      </c>
      <c r="AU2916" s="13">
        <f t="shared" si="4178"/>
        <v>9.5473813066610687E-3</v>
      </c>
      <c r="AV2916" s="13">
        <f t="shared" si="4179"/>
        <v>2.8779966337308381E-3</v>
      </c>
      <c r="AW2916" s="13">
        <f t="shared" si="4180"/>
        <v>7.2644009789666803E-5</v>
      </c>
      <c r="AX2916" s="13">
        <f t="shared" si="4181"/>
        <v>5.6160656333446086E-5</v>
      </c>
      <c r="AY2916" s="13">
        <f t="shared" si="4182"/>
        <v>1.7550205104201901E-4</v>
      </c>
      <c r="AZ2916" s="13">
        <f t="shared" si="4183"/>
        <v>2.7422195475315469E-4</v>
      </c>
      <c r="BA2916" s="13">
        <f t="shared" si="4184"/>
        <v>2.8564786953453616E-4</v>
      </c>
      <c r="BB2916" s="13">
        <f t="shared" si="4185"/>
        <v>2.2316239807385641E-4</v>
      </c>
      <c r="BC2916" s="13">
        <f t="shared" si="4186"/>
        <v>1.394764987961602E-4</v>
      </c>
      <c r="BD2916" s="13">
        <f t="shared" si="4187"/>
        <v>1.7019087631834132E-2</v>
      </c>
      <c r="BE2916" s="13">
        <f t="shared" si="4188"/>
        <v>2.0521177625707918E-2</v>
      </c>
      <c r="BF2916" s="13">
        <f t="shared" si="4189"/>
        <v>1.2371953780828839E-2</v>
      </c>
      <c r="BG2916" s="13">
        <f t="shared" si="4190"/>
        <v>4.9725944305526433E-3</v>
      </c>
      <c r="BH2916" s="13">
        <f t="shared" si="4191"/>
        <v>1.4989565800681457E-3</v>
      </c>
      <c r="BI2916" s="13">
        <f t="shared" si="4192"/>
        <v>3.614806492360374E-4</v>
      </c>
      <c r="BJ2916" s="14">
        <f t="shared" si="4193"/>
        <v>0.11248376168734929</v>
      </c>
      <c r="BK2916" s="14">
        <f t="shared" si="4194"/>
        <v>0.1344647996593499</v>
      </c>
      <c r="BL2916" s="14">
        <f t="shared" si="4195"/>
        <v>0.64577578696044313</v>
      </c>
      <c r="BM2916" s="14">
        <f t="shared" si="4196"/>
        <v>0.76601727456655577</v>
      </c>
      <c r="BN2916" s="14">
        <f t="shared" si="4197"/>
        <v>0.19352599132172693</v>
      </c>
    </row>
    <row r="2917" spans="1:66" x14ac:dyDescent="0.25">
      <c r="A2917" t="s">
        <v>349</v>
      </c>
      <c r="B2917" t="s">
        <v>104</v>
      </c>
      <c r="C2917" t="s">
        <v>99</v>
      </c>
      <c r="D2917" t="s">
        <v>520</v>
      </c>
      <c r="E2917" s="10">
        <f>VLOOKUP(A2917,home!$A$2:$E$404,3,FALSE)</f>
        <v>1.6087</v>
      </c>
      <c r="F2917" s="10">
        <f>VLOOKUP(B2917,home!$B$2:$E$404,3,FALSE)</f>
        <v>1.1867000000000001</v>
      </c>
      <c r="G2917" s="10">
        <f>VLOOKUP(C2917,away!$B$2:$E$404,4,FALSE)</f>
        <v>1.0172000000000001</v>
      </c>
      <c r="H2917" s="10">
        <f>VLOOKUP(A2917,away!$A$2:$E$404,3,FALSE)</f>
        <v>1.2608999999999999</v>
      </c>
      <c r="I2917" s="10">
        <f>VLOOKUP(C2917,away!$B$2:$E$404,3,FALSE)</f>
        <v>0.36049999999999999</v>
      </c>
      <c r="J2917" s="10">
        <f>VLOOKUP(B2917,home!$B$2:$E$404,4,FALSE)</f>
        <v>1.0814999999999999</v>
      </c>
      <c r="K2917" s="12">
        <f t="shared" si="4142"/>
        <v>1.9418798517880005</v>
      </c>
      <c r="L2917" s="12">
        <f t="shared" si="4143"/>
        <v>0.4916006376749999</v>
      </c>
      <c r="M2917" s="13">
        <f t="shared" si="4144"/>
        <v>8.7730953926712207E-2</v>
      </c>
      <c r="N2917" s="13">
        <f t="shared" si="4145"/>
        <v>0.17036297180842375</v>
      </c>
      <c r="O2917" s="13">
        <f t="shared" si="4146"/>
        <v>4.312859289420775E-2</v>
      </c>
      <c r="P2917" s="13">
        <f t="shared" si="4147"/>
        <v>8.3750545577229135E-2</v>
      </c>
      <c r="Q2917" s="13">
        <f t="shared" si="4148"/>
        <v>0.16541221122275265</v>
      </c>
      <c r="R2917" s="13">
        <f t="shared" si="4149"/>
        <v>1.0601021884409E-2</v>
      </c>
      <c r="S2917" s="13">
        <f t="shared" si="4150"/>
        <v>1.9987682712144426E-2</v>
      </c>
      <c r="T2917" s="13">
        <f t="shared" si="4151"/>
        <v>8.1316748516336981E-2</v>
      </c>
      <c r="U2917" s="13">
        <f t="shared" si="4152"/>
        <v>2.058591080569749E-2</v>
      </c>
      <c r="V2917" s="13">
        <f t="shared" si="4153"/>
        <v>2.1200921137507138E-3</v>
      </c>
      <c r="W2917" s="13">
        <f t="shared" si="4154"/>
        <v>0.10707021340438813</v>
      </c>
      <c r="X2917" s="13">
        <f t="shared" si="4155"/>
        <v>5.2635785185595522E-2</v>
      </c>
      <c r="Y2917" s="13">
        <f t="shared" si="4156"/>
        <v>1.2937892780881534E-2</v>
      </c>
      <c r="Z2917" s="13">
        <f t="shared" si="4157"/>
        <v>1.7371563727940314E-3</v>
      </c>
      <c r="AA2917" s="13">
        <f t="shared" si="4158"/>
        <v>3.3733489597338536E-3</v>
      </c>
      <c r="AB2917" s="13">
        <f t="shared" si="4159"/>
        <v>3.2753191889785915E-3</v>
      </c>
      <c r="AC2917" s="13">
        <f t="shared" si="4160"/>
        <v>1.2649388788486403E-4</v>
      </c>
      <c r="AD2917" s="13">
        <f t="shared" si="4161"/>
        <v>5.1979372534155723E-2</v>
      </c>
      <c r="AE2917" s="13">
        <f t="shared" si="4162"/>
        <v>2.5553092683737327E-2</v>
      </c>
      <c r="AF2917" s="13">
        <f t="shared" si="4163"/>
        <v>6.2809583289468217E-3</v>
      </c>
      <c r="AG2917" s="13">
        <f t="shared" si="4164"/>
        <v>1.0292410399067866E-3</v>
      </c>
      <c r="AH2917" s="13">
        <f t="shared" si="4165"/>
        <v>2.1349679515168384E-4</v>
      </c>
      <c r="AI2917" s="13">
        <f t="shared" si="4166"/>
        <v>4.145851249263648E-4</v>
      </c>
      <c r="AJ2917" s="13">
        <f t="shared" si="4167"/>
        <v>4.0253725047275962E-4</v>
      </c>
      <c r="AK2917" s="13">
        <f t="shared" si="4168"/>
        <v>2.6055965876239722E-4</v>
      </c>
      <c r="AL2917" s="13">
        <f t="shared" si="4169"/>
        <v>4.8301912373560056E-6</v>
      </c>
      <c r="AM2917" s="13">
        <f t="shared" si="4170"/>
        <v>2.0187539246531907E-2</v>
      </c>
      <c r="AN2917" s="13">
        <f t="shared" si="4171"/>
        <v>9.9242071666841725E-3</v>
      </c>
      <c r="AO2917" s="13">
        <f t="shared" si="4172"/>
        <v>2.439373285780371E-3</v>
      </c>
      <c r="AP2917" s="13">
        <f t="shared" si="4173"/>
        <v>3.997324876056635E-4</v>
      </c>
      <c r="AQ2917" s="13">
        <f t="shared" si="4174"/>
        <v>4.9127186451589525E-5</v>
      </c>
      <c r="AR2917" s="13">
        <f t="shared" si="4175"/>
        <v>2.0991032127627323E-5</v>
      </c>
      <c r="AS2917" s="13">
        <f t="shared" si="4176"/>
        <v>4.0762062356874093E-5</v>
      </c>
      <c r="AT2917" s="13">
        <f t="shared" si="4177"/>
        <v>3.957751380406996E-5</v>
      </c>
      <c r="AU2917" s="13">
        <f t="shared" si="4178"/>
        <v>2.5618258879994974E-5</v>
      </c>
      <c r="AV2917" s="13">
        <f t="shared" si="4179"/>
        <v>1.2436895189237822E-5</v>
      </c>
      <c r="AW2917" s="13">
        <f t="shared" si="4180"/>
        <v>1.2808451206807752E-7</v>
      </c>
      <c r="AX2917" s="13">
        <f t="shared" si="4181"/>
        <v>6.5336292866699707E-3</v>
      </c>
      <c r="AY2917" s="13">
        <f t="shared" si="4182"/>
        <v>3.2119363236590122E-3</v>
      </c>
      <c r="AZ2917" s="13">
        <f t="shared" si="4183"/>
        <v>7.8949497244113257E-4</v>
      </c>
      <c r="BA2917" s="13">
        <f t="shared" si="4184"/>
        <v>1.2937207729775578E-4</v>
      </c>
      <c r="BB2917" s="13">
        <f t="shared" si="4185"/>
        <v>1.5899848924229024E-5</v>
      </c>
      <c r="BC2917" s="13">
        <f t="shared" si="4186"/>
        <v>1.5632751740174299E-6</v>
      </c>
      <c r="BD2917" s="13">
        <f t="shared" si="4187"/>
        <v>1.7198674632330006E-6</v>
      </c>
      <c r="BE2917" s="13">
        <f t="shared" si="4188"/>
        <v>3.3397759745979028E-6</v>
      </c>
      <c r="BF2917" s="13">
        <f t="shared" si="4189"/>
        <v>3.2427218372786512E-6</v>
      </c>
      <c r="BG2917" s="13">
        <f t="shared" si="4190"/>
        <v>2.09899206692146E-6</v>
      </c>
      <c r="BH2917" s="13">
        <f t="shared" si="4191"/>
        <v>1.0189976009544089E-6</v>
      </c>
      <c r="BI2917" s="13">
        <f t="shared" si="4192"/>
        <v>3.9575418206273498E-7</v>
      </c>
      <c r="BJ2917" s="14">
        <f t="shared" si="4193"/>
        <v>0.71826036266234505</v>
      </c>
      <c r="BK2917" s="14">
        <f t="shared" si="4194"/>
        <v>0.19693253473261771</v>
      </c>
      <c r="BL2917" s="14">
        <f t="shared" si="4195"/>
        <v>8.2406574433822766E-2</v>
      </c>
      <c r="BM2917" s="14">
        <f t="shared" si="4196"/>
        <v>0.43513852264869812</v>
      </c>
      <c r="BN2917" s="14">
        <f t="shared" si="4197"/>
        <v>0.56098629731373451</v>
      </c>
    </row>
    <row r="2918" spans="1:66" x14ac:dyDescent="0.25">
      <c r="A2918" t="s">
        <v>349</v>
      </c>
      <c r="B2918" t="s">
        <v>107</v>
      </c>
      <c r="C2918" t="s">
        <v>98</v>
      </c>
      <c r="D2918" t="s">
        <v>520</v>
      </c>
      <c r="E2918" s="10">
        <f>VLOOKUP(A2918,home!$A$2:$E$404,3,FALSE)</f>
        <v>1.6087</v>
      </c>
      <c r="F2918" s="10">
        <f>VLOOKUP(B2918,home!$B$2:$E$404,3,FALSE)</f>
        <v>0.9607</v>
      </c>
      <c r="G2918" s="10">
        <f>VLOOKUP(C2918,away!$B$2:$E$404,4,FALSE)</f>
        <v>0.9607</v>
      </c>
      <c r="H2918" s="10">
        <f>VLOOKUP(A2918,away!$A$2:$E$404,3,FALSE)</f>
        <v>1.2608999999999999</v>
      </c>
      <c r="I2918" s="10">
        <f>VLOOKUP(C2918,away!$B$2:$E$404,3,FALSE)</f>
        <v>1.0094000000000001</v>
      </c>
      <c r="J2918" s="10">
        <f>VLOOKUP(B2918,home!$B$2:$E$404,4,FALSE)</f>
        <v>1.1536</v>
      </c>
      <c r="K2918" s="12">
        <f t="shared" si="4142"/>
        <v>1.4847408010630001</v>
      </c>
      <c r="L2918" s="12">
        <f t="shared" si="4143"/>
        <v>1.4682472378559999</v>
      </c>
      <c r="M2918" s="13">
        <f t="shared" si="4144"/>
        <v>5.2183546291802926E-2</v>
      </c>
      <c r="N2918" s="13">
        <f t="shared" si="4145"/>
        <v>7.7479040323599632E-2</v>
      </c>
      <c r="O2918" s="13">
        <f t="shared" si="4146"/>
        <v>7.6618347704470346E-2</v>
      </c>
      <c r="P2918" s="13">
        <f t="shared" si="4147"/>
        <v>0.11375838694685879</v>
      </c>
      <c r="Q2918" s="13">
        <f t="shared" si="4148"/>
        <v>5.7518146197826907E-2</v>
      </c>
      <c r="R2918" s="13">
        <f t="shared" si="4149"/>
        <v>5.6247338693089607E-2</v>
      </c>
      <c r="S2918" s="13">
        <f t="shared" si="4150"/>
        <v>6.1997370437355863E-2</v>
      </c>
      <c r="T2918" s="13">
        <f t="shared" si="4151"/>
        <v>8.4450859281556934E-2</v>
      </c>
      <c r="U2918" s="13">
        <f t="shared" si="4152"/>
        <v>8.351271870883975E-2</v>
      </c>
      <c r="V2918" s="13">
        <f t="shared" si="4153"/>
        <v>1.5016910623008049E-2</v>
      </c>
      <c r="W2918" s="13">
        <f t="shared" si="4154"/>
        <v>2.8466512820473421E-2</v>
      </c>
      <c r="X2918" s="13">
        <f t="shared" si="4155"/>
        <v>4.1795878820052507E-2</v>
      </c>
      <c r="Y2918" s="13">
        <f t="shared" si="4156"/>
        <v>3.0683341815653097E-2</v>
      </c>
      <c r="Z2918" s="13">
        <f t="shared" si="4157"/>
        <v>2.7528333224293232E-2</v>
      </c>
      <c r="AA2918" s="13">
        <f t="shared" si="4158"/>
        <v>4.087243952336634E-2</v>
      </c>
      <c r="AB2918" s="13">
        <f t="shared" si="4159"/>
        <v>3.0342489299660984E-2</v>
      </c>
      <c r="AC2918" s="13">
        <f t="shared" si="4160"/>
        <v>2.0460227058999325E-3</v>
      </c>
      <c r="AD2918" s="13">
        <f t="shared" si="4161"/>
        <v>1.0566348262134968E-2</v>
      </c>
      <c r="AE2918" s="13">
        <f t="shared" si="4162"/>
        <v>1.5514011650104209E-2</v>
      </c>
      <c r="AF2918" s="13">
        <f t="shared" si="4163"/>
        <v>1.1389202376665658E-2</v>
      </c>
      <c r="AG2918" s="13">
        <f t="shared" si="4164"/>
        <v>5.574054976974112E-3</v>
      </c>
      <c r="AH2918" s="13">
        <f t="shared" si="4165"/>
        <v>1.0104599804837022E-2</v>
      </c>
      <c r="AI2918" s="13">
        <f t="shared" si="4166"/>
        <v>1.5002711608654757E-2</v>
      </c>
      <c r="AJ2918" s="13">
        <f t="shared" si="4167"/>
        <v>1.1137569025975617E-2</v>
      </c>
      <c r="AK2918" s="13">
        <f t="shared" si="4168"/>
        <v>5.5121343858404977E-3</v>
      </c>
      <c r="AL2918" s="13">
        <f t="shared" si="4169"/>
        <v>1.7841044483891984E-4</v>
      </c>
      <c r="AM2918" s="13">
        <f t="shared" si="4170"/>
        <v>3.1376576766065783E-3</v>
      </c>
      <c r="AN2918" s="13">
        <f t="shared" si="4171"/>
        <v>4.6068572170152823E-3</v>
      </c>
      <c r="AO2918" s="13">
        <f t="shared" si="4172"/>
        <v>3.3820026920398346E-3</v>
      </c>
      <c r="AP2918" s="13">
        <f t="shared" si="4173"/>
        <v>1.6552053703363472E-3</v>
      </c>
      <c r="AQ2918" s="13">
        <f t="shared" si="4174"/>
        <v>6.0756267827018976E-4</v>
      </c>
      <c r="AR2918" s="13">
        <f t="shared" si="4175"/>
        <v>2.9672101506184453E-3</v>
      </c>
      <c r="AS2918" s="13">
        <f t="shared" si="4176"/>
        <v>4.405537975951496E-3</v>
      </c>
      <c r="AT2918" s="13">
        <f t="shared" si="4177"/>
        <v>3.2705409917638466E-3</v>
      </c>
      <c r="AU2918" s="13">
        <f t="shared" si="4178"/>
        <v>1.6186352173402771E-3</v>
      </c>
      <c r="AV2918" s="13">
        <f t="shared" si="4179"/>
        <v>6.0081343730564662E-4</v>
      </c>
      <c r="AW2918" s="13">
        <f t="shared" si="4180"/>
        <v>1.0803577980231802E-5</v>
      </c>
      <c r="AX2918" s="13">
        <f t="shared" si="4181"/>
        <v>7.7643472870438709E-4</v>
      </c>
      <c r="AY2918" s="13">
        <f t="shared" si="4182"/>
        <v>1.1399981457956888E-3</v>
      </c>
      <c r="AZ2918" s="13">
        <f t="shared" si="4183"/>
        <v>8.36899564362741E-4</v>
      </c>
      <c r="BA2918" s="13">
        <f t="shared" si="4184"/>
        <v>4.0959182457949464E-4</v>
      </c>
      <c r="BB2918" s="13">
        <f t="shared" si="4185"/>
        <v>1.5034551627181056E-4</v>
      </c>
      <c r="BC2918" s="13">
        <f t="shared" si="4186"/>
        <v>4.4148877798024004E-5</v>
      </c>
      <c r="BD2918" s="13">
        <f t="shared" si="4187"/>
        <v>7.2609968463063627E-4</v>
      </c>
      <c r="BE2918" s="13">
        <f t="shared" si="4188"/>
        <v>1.0780698274100826E-3</v>
      </c>
      <c r="BF2918" s="13">
        <f t="shared" si="4189"/>
        <v>8.0032712957534826E-4</v>
      </c>
      <c r="BG2918" s="13">
        <f t="shared" si="4190"/>
        <v>3.9609278115938459E-4</v>
      </c>
      <c r="BH2918" s="13">
        <f t="shared" si="4191"/>
        <v>1.4702377829846407E-4</v>
      </c>
      <c r="BI2918" s="13">
        <f t="shared" si="4192"/>
        <v>4.3658440473234046E-5</v>
      </c>
      <c r="BJ2918" s="14">
        <f t="shared" si="4193"/>
        <v>0.38018410081682169</v>
      </c>
      <c r="BK2918" s="14">
        <f t="shared" si="4194"/>
        <v>0.24632064559556019</v>
      </c>
      <c r="BL2918" s="14">
        <f t="shared" si="4195"/>
        <v>0.34540435816926174</v>
      </c>
      <c r="BM2918" s="14">
        <f t="shared" si="4196"/>
        <v>0.56450343708047324</v>
      </c>
      <c r="BN2918" s="14">
        <f t="shared" si="4197"/>
        <v>0.43380480615764822</v>
      </c>
    </row>
    <row r="2919" spans="1:66" x14ac:dyDescent="0.25">
      <c r="A2919" t="s">
        <v>342</v>
      </c>
      <c r="B2919" t="s">
        <v>180</v>
      </c>
      <c r="C2919" t="s">
        <v>177</v>
      </c>
      <c r="D2919" t="s">
        <v>520</v>
      </c>
      <c r="E2919" s="10">
        <f>VLOOKUP(A2919,home!$A$2:$E$404,3,FALSE)</f>
        <v>1.1667000000000001</v>
      </c>
      <c r="F2919" s="10">
        <f>VLOOKUP(B2919,home!$B$2:$E$404,3,FALSE)</f>
        <v>1.4285000000000001</v>
      </c>
      <c r="G2919" s="10">
        <f>VLOOKUP(C2919,away!$B$2:$E$404,4,FALSE)</f>
        <v>0.85709999999999997</v>
      </c>
      <c r="H2919" s="10">
        <f>VLOOKUP(A2919,away!$A$2:$E$404,3,FALSE)</f>
        <v>1.0832999999999999</v>
      </c>
      <c r="I2919" s="10">
        <f>VLOOKUP(C2919,away!$B$2:$E$404,3,FALSE)</f>
        <v>0.92310000000000003</v>
      </c>
      <c r="J2919" s="10">
        <f>VLOOKUP(B2919,home!$B$2:$E$404,4,FALSE)</f>
        <v>2.4615999999999998</v>
      </c>
      <c r="K2919" s="12">
        <f t="shared" si="4142"/>
        <v>1.4284693872450003</v>
      </c>
      <c r="L2919" s="12">
        <f t="shared" si="4143"/>
        <v>2.4615857965679999</v>
      </c>
      <c r="M2919" s="13">
        <f t="shared" si="4144"/>
        <v>2.0444217816915231E-2</v>
      </c>
      <c r="N2919" s="13">
        <f t="shared" si="4145"/>
        <v>2.9203939297632216E-2</v>
      </c>
      <c r="O2919" s="13">
        <f t="shared" si="4146"/>
        <v>5.0325196200060977E-2</v>
      </c>
      <c r="P2919" s="13">
        <f t="shared" si="4147"/>
        <v>7.188800217888551E-2</v>
      </c>
      <c r="Q2919" s="13">
        <f t="shared" si="4148"/>
        <v>2.0858466636814444E-2</v>
      </c>
      <c r="R2919" s="13">
        <f t="shared" si="4149"/>
        <v>6.1939894087784005E-2</v>
      </c>
      <c r="S2919" s="13">
        <f t="shared" si="4150"/>
        <v>6.3194944697219271E-2</v>
      </c>
      <c r="T2919" s="13">
        <f t="shared" si="4151"/>
        <v>5.1344905211369932E-2</v>
      </c>
      <c r="U2919" s="13">
        <f t="shared" si="4152"/>
        <v>8.8479242553597029E-2</v>
      </c>
      <c r="V2919" s="13">
        <f t="shared" si="4153"/>
        <v>2.4690264573538866E-2</v>
      </c>
      <c r="W2919" s="13">
        <f t="shared" si="4154"/>
        <v>9.9318936851868697E-3</v>
      </c>
      <c r="X2919" s="13">
        <f t="shared" si="4155"/>
        <v>2.4448208428479407E-2</v>
      </c>
      <c r="Y2919" s="13">
        <f t="shared" si="4156"/>
        <v>3.0090681309539496E-2</v>
      </c>
      <c r="Z2919" s="13">
        <f t="shared" si="4157"/>
        <v>5.0823454509138444E-2</v>
      </c>
      <c r="AA2919" s="13">
        <f t="shared" si="4158"/>
        <v>7.2599748920343141E-2</v>
      </c>
      <c r="AB2919" s="13">
        <f t="shared" si="4159"/>
        <v>5.1853259427191725E-2</v>
      </c>
      <c r="AC2919" s="13">
        <f t="shared" si="4160"/>
        <v>5.4261485122436125E-3</v>
      </c>
      <c r="AD2919" s="13">
        <f t="shared" si="4161"/>
        <v>3.5468515216653448E-3</v>
      </c>
      <c r="AE2919" s="13">
        <f t="shared" si="4162"/>
        <v>8.7308793282670112E-3</v>
      </c>
      <c r="AF2919" s="13">
        <f t="shared" si="4163"/>
        <v>1.074590427300562E-2</v>
      </c>
      <c r="AG2919" s="13">
        <f t="shared" si="4164"/>
        <v>8.817321776570004E-3</v>
      </c>
      <c r="AH2919" s="13">
        <f t="shared" si="4165"/>
        <v>3.1276573438053776E-2</v>
      </c>
      <c r="AI2919" s="13">
        <f t="shared" si="4166"/>
        <v>4.4677627694179926E-2</v>
      </c>
      <c r="AJ2919" s="13">
        <f t="shared" si="4167"/>
        <v>3.1910311727932732E-2</v>
      </c>
      <c r="AK2919" s="13">
        <f t="shared" si="4168"/>
        <v>1.519430114693234E-2</v>
      </c>
      <c r="AL2919" s="13">
        <f t="shared" si="4169"/>
        <v>7.6319863066296031E-4</v>
      </c>
      <c r="AM2919" s="13">
        <f t="shared" si="4170"/>
        <v>1.0133137639604579E-3</v>
      </c>
      <c r="AN2919" s="13">
        <f t="shared" si="4171"/>
        <v>2.4943587688319221E-3</v>
      </c>
      <c r="AO2919" s="13">
        <f t="shared" si="4172"/>
        <v>3.0700390584507522E-3</v>
      </c>
      <c r="AP2919" s="13">
        <f t="shared" si="4173"/>
        <v>2.5190548470637891E-3</v>
      </c>
      <c r="AQ2919" s="13">
        <f t="shared" si="4174"/>
        <v>1.5502174080769999E-3</v>
      </c>
      <c r="AR2919" s="13">
        <f t="shared" si="4175"/>
        <v>1.5397993788085826E-2</v>
      </c>
      <c r="AS2919" s="13">
        <f t="shared" si="4176"/>
        <v>2.1995562751269283E-2</v>
      </c>
      <c r="AT2919" s="13">
        <f t="shared" si="4177"/>
        <v>1.5709994022707296E-2</v>
      </c>
      <c r="AU2919" s="13">
        <f t="shared" si="4178"/>
        <v>7.4804151784131027E-3</v>
      </c>
      <c r="AV2919" s="13">
        <f t="shared" si="4179"/>
        <v>2.6713860215614917E-3</v>
      </c>
      <c r="AW2919" s="13">
        <f t="shared" si="4180"/>
        <v>7.4545425284865401E-5</v>
      </c>
      <c r="AX2919" s="13">
        <f t="shared" si="4181"/>
        <v>2.4124794858191979E-4</v>
      </c>
      <c r="AY2919" s="13">
        <f t="shared" si="4182"/>
        <v>5.9385252368042093E-4</v>
      </c>
      <c r="AZ2919" s="13">
        <f t="shared" si="4183"/>
        <v>7.3090946877389315E-4</v>
      </c>
      <c r="BA2919" s="13">
        <f t="shared" si="4184"/>
        <v>5.9973212230362573E-4</v>
      </c>
      <c r="BB2919" s="13">
        <f t="shared" si="4185"/>
        <v>3.6907301850204704E-4</v>
      </c>
      <c r="BC2919" s="13">
        <f t="shared" si="4186"/>
        <v>1.8170098004822351E-4</v>
      </c>
      <c r="BD2919" s="13">
        <f t="shared" si="4187"/>
        <v>6.3172471340657262E-3</v>
      </c>
      <c r="BE2919" s="13">
        <f t="shared" si="4188"/>
        <v>9.0239941426741022E-3</v>
      </c>
      <c r="BF2919" s="13">
        <f t="shared" si="4189"/>
        <v>6.4452496917440745E-3</v>
      </c>
      <c r="BG2919" s="13">
        <f t="shared" si="4190"/>
        <v>3.0689472926022283E-3</v>
      </c>
      <c r="BH2919" s="13">
        <f t="shared" si="4191"/>
        <v>1.0959743146376772E-3</v>
      </c>
      <c r="BI2919" s="13">
        <f t="shared" si="4192"/>
        <v>3.1311315153334822E-4</v>
      </c>
      <c r="BJ2919" s="14">
        <f t="shared" si="4193"/>
        <v>0.21108255137680437</v>
      </c>
      <c r="BK2919" s="14">
        <f t="shared" si="4194"/>
        <v>0.18700062893314587</v>
      </c>
      <c r="BL2919" s="14">
        <f t="shared" si="4195"/>
        <v>0.53777603268536978</v>
      </c>
      <c r="BM2919" s="14">
        <f t="shared" si="4196"/>
        <v>0.73150364418797054</v>
      </c>
      <c r="BN2919" s="14">
        <f t="shared" si="4197"/>
        <v>0.25465971621809241</v>
      </c>
    </row>
    <row r="2920" spans="1:66" x14ac:dyDescent="0.25">
      <c r="A2920" t="s">
        <v>342</v>
      </c>
      <c r="B2920" t="s">
        <v>489</v>
      </c>
      <c r="C2920" t="s">
        <v>179</v>
      </c>
      <c r="D2920" t="s">
        <v>520</v>
      </c>
      <c r="E2920" s="10">
        <f>VLOOKUP(A2920,home!$A$2:$E$404,3,FALSE)</f>
        <v>1.1667000000000001</v>
      </c>
      <c r="F2920" s="10">
        <f>VLOOKUP(B2920,home!$B$2:$E$404,3,FALSE)</f>
        <v>0.57140000000000002</v>
      </c>
      <c r="G2920" s="10">
        <f>VLOOKUP(C2920,away!$B$2:$E$404,4,FALSE)</f>
        <v>0.28570000000000001</v>
      </c>
      <c r="H2920" s="10">
        <f>VLOOKUP(A2920,away!$A$2:$E$404,3,FALSE)</f>
        <v>1.0832999999999999</v>
      </c>
      <c r="I2920" s="10">
        <f>VLOOKUP(C2920,away!$B$2:$E$404,3,FALSE)</f>
        <v>0.61539999999999995</v>
      </c>
      <c r="J2920" s="10">
        <f>VLOOKUP(B2920,home!$B$2:$E$404,4,FALSE)</f>
        <v>1.5385</v>
      </c>
      <c r="K2920" s="12">
        <f t="shared" si="4142"/>
        <v>0.19046258496600002</v>
      </c>
      <c r="L2920" s="12">
        <f t="shared" si="4143"/>
        <v>1.0256607485699998</v>
      </c>
      <c r="M2920" s="13">
        <f t="shared" si="4144"/>
        <v>0.29637689712039755</v>
      </c>
      <c r="N2920" s="13">
        <f t="shared" si="4145"/>
        <v>5.6448709949753165E-2</v>
      </c>
      <c r="O2920" s="13">
        <f t="shared" si="4146"/>
        <v>0.30398215015936075</v>
      </c>
      <c r="P2920" s="13">
        <f t="shared" si="4147"/>
        <v>5.7897226102874615E-2</v>
      </c>
      <c r="Q2920" s="13">
        <f t="shared" si="4148"/>
        <v>5.3756836075129757E-3</v>
      </c>
      <c r="R2920" s="13">
        <f t="shared" si="4149"/>
        <v>0.15589127984218398</v>
      </c>
      <c r="S2920" s="13">
        <f t="shared" si="4150"/>
        <v>2.8275557431907917E-3</v>
      </c>
      <c r="T2920" s="13">
        <f t="shared" si="4151"/>
        <v>5.5136276729572352E-3</v>
      </c>
      <c r="U2920" s="13">
        <f t="shared" si="4152"/>
        <v>2.9691456132400453E-2</v>
      </c>
      <c r="V2920" s="13">
        <f t="shared" si="4153"/>
        <v>6.1373667475653426E-5</v>
      </c>
      <c r="W2920" s="13">
        <f t="shared" si="4154"/>
        <v>3.4128886528209134E-4</v>
      </c>
      <c r="X2920" s="13">
        <f t="shared" si="4155"/>
        <v>3.5004659304383557E-4</v>
      </c>
      <c r="Y2920" s="13">
        <f t="shared" si="4156"/>
        <v>1.7951452532785921E-4</v>
      </c>
      <c r="Z2920" s="13">
        <f t="shared" si="4157"/>
        <v>5.3297188926156591E-2</v>
      </c>
      <c r="AA2920" s="13">
        <f t="shared" si="4158"/>
        <v>1.0151120374297055E-2</v>
      </c>
      <c r="AB2920" s="13">
        <f t="shared" si="4159"/>
        <v>9.6670431339482331E-4</v>
      </c>
      <c r="AC2920" s="13">
        <f t="shared" si="4160"/>
        <v>7.4933411163393135E-7</v>
      </c>
      <c r="AD2920" s="13">
        <f t="shared" si="4161"/>
        <v>1.6250689875435006E-5</v>
      </c>
      <c r="AE2920" s="13">
        <f t="shared" si="4162"/>
        <v>1.6667694742417582E-5</v>
      </c>
      <c r="AF2920" s="13">
        <f t="shared" si="4163"/>
        <v>8.5477001332221326E-6</v>
      </c>
      <c r="AG2920" s="13">
        <f t="shared" si="4164"/>
        <v>2.9223468390641671E-6</v>
      </c>
      <c r="AH2920" s="13">
        <f t="shared" si="4165"/>
        <v>1.3666208672669615E-2</v>
      </c>
      <c r="AI2920" s="13">
        <f t="shared" si="4166"/>
        <v>2.6029014304814226E-3</v>
      </c>
      <c r="AJ2920" s="13">
        <f t="shared" si="4167"/>
        <v>2.4787766743059546E-4</v>
      </c>
      <c r="AK2920" s="13">
        <f t="shared" si="4168"/>
        <v>1.5737140431391232E-5</v>
      </c>
      <c r="AL2920" s="13">
        <f t="shared" si="4169"/>
        <v>5.8552966724990591E-9</v>
      </c>
      <c r="AM2920" s="13">
        <f t="shared" si="4170"/>
        <v>6.1902968023123185E-7</v>
      </c>
      <c r="AN2920" s="13">
        <f t="shared" si="4171"/>
        <v>6.3491444521301284E-7</v>
      </c>
      <c r="AO2920" s="13">
        <f t="shared" si="4172"/>
        <v>3.2560341257754237E-7</v>
      </c>
      <c r="AP2920" s="13">
        <f t="shared" si="4173"/>
        <v>1.1131954662707623E-7</v>
      </c>
      <c r="AQ2920" s="13">
        <f t="shared" si="4174"/>
        <v>2.854402238099999E-8</v>
      </c>
      <c r="AR2920" s="13">
        <f t="shared" si="4175"/>
        <v>2.8033787634648296E-3</v>
      </c>
      <c r="AS2920" s="13">
        <f t="shared" si="4176"/>
        <v>5.3393876592830014E-4</v>
      </c>
      <c r="AT2920" s="13">
        <f t="shared" si="4177"/>
        <v>5.0847678786130029E-5</v>
      </c>
      <c r="AU2920" s="13">
        <f t="shared" si="4178"/>
        <v>3.2281934470423901E-6</v>
      </c>
      <c r="AV2920" s="13">
        <f t="shared" si="4179"/>
        <v>1.5371251717349883E-7</v>
      </c>
      <c r="AW2920" s="13">
        <f t="shared" si="4180"/>
        <v>3.1773116393430583E-11</v>
      </c>
      <c r="AX2920" s="13">
        <f t="shared" si="4181"/>
        <v>1.9650332177919453E-8</v>
      </c>
      <c r="AY2920" s="13">
        <f t="shared" si="4182"/>
        <v>2.0154574411254018E-8</v>
      </c>
      <c r="AZ2920" s="13">
        <f t="shared" si="4183"/>
        <v>1.0335877938878279E-8</v>
      </c>
      <c r="BA2920" s="13">
        <f t="shared" si="4184"/>
        <v>3.5337014346393478E-9</v>
      </c>
      <c r="BB2920" s="13">
        <f t="shared" si="4185"/>
        <v>9.0609471466876869E-10</v>
      </c>
      <c r="BC2920" s="13">
        <f t="shared" si="4186"/>
        <v>1.8586915666449805E-10</v>
      </c>
      <c r="BD2920" s="13">
        <f t="shared" si="4187"/>
        <v>4.7921926017676264E-4</v>
      </c>
      <c r="BE2920" s="13">
        <f t="shared" si="4188"/>
        <v>9.1273339058760321E-5</v>
      </c>
      <c r="BF2920" s="13">
        <f t="shared" si="4189"/>
        <v>8.6920780478048328E-6</v>
      </c>
      <c r="BG2920" s="13">
        <f t="shared" si="4190"/>
        <v>5.51838551237044E-7</v>
      </c>
      <c r="BH2920" s="13">
        <f t="shared" si="4191"/>
        <v>2.6276149238124947E-8</v>
      </c>
      <c r="BI2920" s="13">
        <f t="shared" si="4192"/>
        <v>1.000924661369135E-9</v>
      </c>
      <c r="BJ2920" s="14">
        <f t="shared" si="4193"/>
        <v>6.8255033823024155E-2</v>
      </c>
      <c r="BK2920" s="14">
        <f t="shared" si="4194"/>
        <v>0.35716382797792134</v>
      </c>
      <c r="BL2920" s="14">
        <f t="shared" si="4195"/>
        <v>0.5211867466397021</v>
      </c>
      <c r="BM2920" s="14">
        <f t="shared" si="4196"/>
        <v>0.12393083046191977</v>
      </c>
      <c r="BN2920" s="14">
        <f t="shared" si="4197"/>
        <v>0.87597194678208301</v>
      </c>
    </row>
    <row r="2921" spans="1:66" x14ac:dyDescent="0.25">
      <c r="A2921" t="s">
        <v>342</v>
      </c>
      <c r="B2921" t="s">
        <v>188</v>
      </c>
      <c r="C2921" t="s">
        <v>184</v>
      </c>
      <c r="D2921" t="s">
        <v>520</v>
      </c>
      <c r="E2921" s="10">
        <f>VLOOKUP(A2921,home!$A$2:$E$404,3,FALSE)</f>
        <v>1.1667000000000001</v>
      </c>
      <c r="F2921" s="10">
        <f>VLOOKUP(B2921,home!$B$2:$E$404,3,FALSE)</f>
        <v>0.28570000000000001</v>
      </c>
      <c r="G2921" s="10">
        <f>VLOOKUP(C2921,away!$B$2:$E$404,4,FALSE)</f>
        <v>1.2857000000000001</v>
      </c>
      <c r="H2921" s="10">
        <f>VLOOKUP(A2921,away!$A$2:$E$404,3,FALSE)</f>
        <v>1.0832999999999999</v>
      </c>
      <c r="I2921" s="10">
        <f>VLOOKUP(C2921,away!$B$2:$E$404,3,FALSE)</f>
        <v>1.8462000000000001</v>
      </c>
      <c r="J2921" s="10">
        <f>VLOOKUP(B2921,home!$B$2:$E$404,4,FALSE)</f>
        <v>0.92310000000000003</v>
      </c>
      <c r="K2921" s="12">
        <f t="shared" si="4142"/>
        <v>0.42855748248300007</v>
      </c>
      <c r="L2921" s="12">
        <f t="shared" si="4143"/>
        <v>1.846189347426</v>
      </c>
      <c r="M2921" s="13">
        <f t="shared" si="4144"/>
        <v>0.1028229368326163</v>
      </c>
      <c r="N2921" s="13">
        <f t="shared" si="4145"/>
        <v>4.406553895049458E-2</v>
      </c>
      <c r="O2921" s="13">
        <f t="shared" si="4146"/>
        <v>0.18983061065143267</v>
      </c>
      <c r="P2921" s="13">
        <f t="shared" si="4147"/>
        <v>8.1353328598988556E-2</v>
      </c>
      <c r="Q2921" s="13">
        <f t="shared" si="4148"/>
        <v>9.4423082184402693E-3</v>
      </c>
      <c r="R2921" s="13">
        <f t="shared" si="4149"/>
        <v>0.17523162560002384</v>
      </c>
      <c r="S2921" s="13">
        <f t="shared" si="4150"/>
        <v>1.6091652986212929E-2</v>
      </c>
      <c r="T2921" s="13">
        <f t="shared" si="4151"/>
        <v>1.7432288847997395E-2</v>
      </c>
      <c r="U2921" s="13">
        <f t="shared" si="4152"/>
        <v>7.5096824318549846E-2</v>
      </c>
      <c r="V2921" s="13">
        <f t="shared" si="4153"/>
        <v>1.4146319806481757E-3</v>
      </c>
      <c r="W2921" s="13">
        <f t="shared" si="4154"/>
        <v>1.348857279641101E-3</v>
      </c>
      <c r="X2921" s="13">
        <f t="shared" si="4155"/>
        <v>2.4902459408714136E-3</v>
      </c>
      <c r="Y2921" s="13">
        <f t="shared" si="4156"/>
        <v>2.2987327642538212E-3</v>
      </c>
      <c r="Z2921" s="13">
        <f t="shared" si="4157"/>
        <v>0.10783692017163506</v>
      </c>
      <c r="AA2921" s="13">
        <f t="shared" si="4158"/>
        <v>4.6214319027476164E-2</v>
      </c>
      <c r="AB2921" s="13">
        <f t="shared" si="4159"/>
        <v>9.902746108540696E-3</v>
      </c>
      <c r="AC2921" s="13">
        <f t="shared" si="4160"/>
        <v>6.9953397506320787E-5</v>
      </c>
      <c r="AD2921" s="13">
        <f t="shared" si="4161"/>
        <v>1.4451571999796458E-4</v>
      </c>
      <c r="AE2921" s="13">
        <f t="shared" si="4162"/>
        <v>2.6680338279584073E-4</v>
      </c>
      <c r="AF2921" s="13">
        <f t="shared" si="4163"/>
        <v>2.4628478158745132E-4</v>
      </c>
      <c r="AG2921" s="13">
        <f t="shared" si="4164"/>
        <v>1.5156278006663056E-4</v>
      </c>
      <c r="AH2921" s="13">
        <f t="shared" si="4165"/>
        <v>4.9771843320025162E-2</v>
      </c>
      <c r="AI2921" s="13">
        <f t="shared" si="4166"/>
        <v>2.1330095871768307E-2</v>
      </c>
      <c r="AJ2921" s="13">
        <f t="shared" si="4167"/>
        <v>4.5705860939630289E-3</v>
      </c>
      <c r="AK2921" s="13">
        <f t="shared" si="4168"/>
        <v>6.5291962330020156E-4</v>
      </c>
      <c r="AL2921" s="13">
        <f t="shared" si="4169"/>
        <v>2.2138802525010831E-6</v>
      </c>
      <c r="AM2921" s="13">
        <f t="shared" si="4170"/>
        <v>1.2386658628309174E-5</v>
      </c>
      <c r="AN2921" s="13">
        <f t="shared" si="4171"/>
        <v>2.2868117209786743E-5</v>
      </c>
      <c r="AO2921" s="13">
        <f t="shared" si="4172"/>
        <v>2.1109437194198742E-5</v>
      </c>
      <c r="AP2921" s="13">
        <f t="shared" si="4173"/>
        <v>1.2990672692695969E-5</v>
      </c>
      <c r="AQ2921" s="13">
        <f t="shared" si="4174"/>
        <v>5.9958103852882844E-6</v>
      </c>
      <c r="AR2921" s="13">
        <f t="shared" si="4175"/>
        <v>1.8377649387837282E-2</v>
      </c>
      <c r="AS2921" s="13">
        <f t="shared" si="4176"/>
        <v>7.8758791556067936E-3</v>
      </c>
      <c r="AT2921" s="13">
        <f t="shared" si="4177"/>
        <v>1.6876334716335918E-3</v>
      </c>
      <c r="AU2921" s="13">
        <f t="shared" si="4178"/>
        <v>2.410826506524459E-4</v>
      </c>
      <c r="AV2921" s="13">
        <f t="shared" si="4179"/>
        <v>2.58294434584852E-5</v>
      </c>
      <c r="AW2921" s="13">
        <f t="shared" si="4180"/>
        <v>4.8656061145439553E-8</v>
      </c>
      <c r="AX2921" s="13">
        <f t="shared" si="4181"/>
        <v>8.8473253968741791E-7</v>
      </c>
      <c r="AY2921" s="13">
        <f t="shared" si="4182"/>
        <v>1.6333837900920614E-6</v>
      </c>
      <c r="AZ2921" s="13">
        <f t="shared" si="4183"/>
        <v>1.5077678767631353E-6</v>
      </c>
      <c r="BA2921" s="13">
        <f t="shared" si="4184"/>
        <v>9.2787499749040611E-7</v>
      </c>
      <c r="BB2921" s="13">
        <f t="shared" si="4185"/>
        <v>4.2825823402742867E-7</v>
      </c>
      <c r="BC2921" s="13">
        <f t="shared" si="4186"/>
        <v>1.5812915792178203E-7</v>
      </c>
      <c r="BD2921" s="13">
        <f t="shared" si="4187"/>
        <v>5.6547700884258499E-3</v>
      </c>
      <c r="BE2921" s="13">
        <f t="shared" si="4188"/>
        <v>2.4233940331159541E-3</v>
      </c>
      <c r="BF2921" s="13">
        <f t="shared" si="4189"/>
        <v>5.1928182294824863E-4</v>
      </c>
      <c r="BG2921" s="13">
        <f t="shared" si="4190"/>
        <v>7.418070358062815E-5</v>
      </c>
      <c r="BH2921" s="13">
        <f t="shared" si="4191"/>
        <v>7.9476738938329165E-6</v>
      </c>
      <c r="BI2921" s="13">
        <f t="shared" si="4192"/>
        <v>6.8120702310737974E-7</v>
      </c>
      <c r="BJ2921" s="14">
        <f t="shared" si="4193"/>
        <v>7.7968029508852732E-2</v>
      </c>
      <c r="BK2921" s="14">
        <f t="shared" si="4194"/>
        <v>0.20175635106001488</v>
      </c>
      <c r="BL2921" s="14">
        <f t="shared" si="4195"/>
        <v>0.60948990025325611</v>
      </c>
      <c r="BM2921" s="14">
        <f t="shared" si="4196"/>
        <v>0.39430326741403365</v>
      </c>
      <c r="BN2921" s="14">
        <f t="shared" si="4197"/>
        <v>0.60274634885199618</v>
      </c>
    </row>
    <row r="2922" spans="1:66" x14ac:dyDescent="0.25">
      <c r="A2922" t="s">
        <v>342</v>
      </c>
      <c r="B2922" t="s">
        <v>189</v>
      </c>
      <c r="C2922" t="s">
        <v>194</v>
      </c>
      <c r="D2922" t="s">
        <v>520</v>
      </c>
      <c r="E2922" s="10">
        <f>VLOOKUP(A2922,home!$A$2:$E$404,3,FALSE)</f>
        <v>1.1667000000000001</v>
      </c>
      <c r="F2922" s="10">
        <f>VLOOKUP(B2922,home!$B$2:$E$404,3,FALSE)</f>
        <v>0.57140000000000002</v>
      </c>
      <c r="G2922" s="10">
        <f>VLOOKUP(C2922,away!$B$2:$E$404,4,FALSE)</f>
        <v>1.2</v>
      </c>
      <c r="H2922" s="10">
        <f>VLOOKUP(A2922,away!$A$2:$E$404,3,FALSE)</f>
        <v>1.0832999999999999</v>
      </c>
      <c r="I2922" s="10">
        <f>VLOOKUP(C2922,away!$B$2:$E$404,3,FALSE)</f>
        <v>0.55389999999999995</v>
      </c>
      <c r="J2922" s="10">
        <f>VLOOKUP(B2922,home!$B$2:$E$404,4,FALSE)</f>
        <v>1.2307999999999999</v>
      </c>
      <c r="K2922" s="12">
        <f t="shared" si="4142"/>
        <v>0.79998285600000008</v>
      </c>
      <c r="L2922" s="12">
        <f t="shared" si="4143"/>
        <v>0.73852907199599982</v>
      </c>
      <c r="M2922" s="13">
        <f t="shared" si="4144"/>
        <v>0.21470035341826185</v>
      </c>
      <c r="N2922" s="13">
        <f t="shared" si="4145"/>
        <v>0.17175660191175049</v>
      </c>
      <c r="O2922" s="13">
        <f t="shared" si="4146"/>
        <v>0.15856245276720213</v>
      </c>
      <c r="P2922" s="13">
        <f t="shared" si="4147"/>
        <v>0.12684724381907148</v>
      </c>
      <c r="Q2922" s="13">
        <f t="shared" si="4148"/>
        <v>6.8701168467108623E-2</v>
      </c>
      <c r="R2922" s="13">
        <f t="shared" si="4149"/>
        <v>5.8551490547785655E-2</v>
      </c>
      <c r="S2922" s="13">
        <f t="shared" si="4150"/>
        <v>1.8735673938492882E-2</v>
      </c>
      <c r="T2922" s="13">
        <f t="shared" si="4151"/>
        <v>5.0737810193054574E-2</v>
      </c>
      <c r="U2922" s="13">
        <f t="shared" si="4152"/>
        <v>4.6840188631474572E-2</v>
      </c>
      <c r="V2922" s="13">
        <f t="shared" si="4153"/>
        <v>1.2299149656476455E-3</v>
      </c>
      <c r="W2922" s="13">
        <f t="shared" si="4154"/>
        <v>1.8319918986951567E-2</v>
      </c>
      <c r="X2922" s="13">
        <f t="shared" si="4155"/>
        <v>1.3529792768475239E-2</v>
      </c>
      <c r="Y2922" s="13">
        <f t="shared" si="4156"/>
        <v>4.996072648800102E-3</v>
      </c>
      <c r="Z2922" s="13">
        <f t="shared" si="4157"/>
        <v>1.44139926594129E-2</v>
      </c>
      <c r="AA2922" s="13">
        <f t="shared" si="4158"/>
        <v>1.1530947014040168E-2</v>
      </c>
      <c r="AB2922" s="13">
        <f t="shared" si="4159"/>
        <v>4.6122799623382633E-3</v>
      </c>
      <c r="AC2922" s="13">
        <f t="shared" si="4160"/>
        <v>4.5415424637280157E-5</v>
      </c>
      <c r="AD2922" s="13">
        <f t="shared" si="4161"/>
        <v>3.6639052782175348E-3</v>
      </c>
      <c r="AE2922" s="13">
        <f t="shared" si="4162"/>
        <v>2.7059005650032419E-3</v>
      </c>
      <c r="AF2922" s="13">
        <f t="shared" si="4163"/>
        <v>9.9919311659264765E-4</v>
      </c>
      <c r="AG2922" s="13">
        <f t="shared" si="4164"/>
        <v>2.4597772171398635E-4</v>
      </c>
      <c r="AH2922" s="13">
        <f t="shared" si="4165"/>
        <v>2.6612881556283404E-3</v>
      </c>
      <c r="AI2922" s="13">
        <f t="shared" si="4166"/>
        <v>2.1289848993785326E-3</v>
      </c>
      <c r="AJ2922" s="13">
        <f t="shared" si="4167"/>
        <v>8.5157571009285564E-4</v>
      </c>
      <c r="AK2922" s="13">
        <f t="shared" si="4168"/>
        <v>2.2708198955343693E-4</v>
      </c>
      <c r="AL2922" s="13">
        <f t="shared" si="4169"/>
        <v>1.0732765643639117E-6</v>
      </c>
      <c r="AM2922" s="13">
        <f t="shared" si="4170"/>
        <v>5.8621228171638776E-4</v>
      </c>
      <c r="AN2922" s="13">
        <f t="shared" si="4171"/>
        <v>4.329348124086615E-4</v>
      </c>
      <c r="AO2922" s="13">
        <f t="shared" si="4172"/>
        <v>1.5986747262146546E-4</v>
      </c>
      <c r="AP2922" s="13">
        <f t="shared" si="4173"/>
        <v>3.9355592065825605E-5</v>
      </c>
      <c r="AQ2922" s="13">
        <f t="shared" si="4174"/>
        <v>7.2663122215568297E-6</v>
      </c>
      <c r="AR2922" s="13">
        <f t="shared" si="4175"/>
        <v>3.9308773437802895E-4</v>
      </c>
      <c r="AS2922" s="13">
        <f t="shared" si="4176"/>
        <v>3.1446344840630505E-4</v>
      </c>
      <c r="AT2922" s="13">
        <f t="shared" si="4177"/>
        <v>1.2578268378184227E-4</v>
      </c>
      <c r="AU2922" s="13">
        <f t="shared" si="4178"/>
        <v>3.3541330202381025E-5</v>
      </c>
      <c r="AV2922" s="13">
        <f t="shared" si="4179"/>
        <v>6.7081222823349578E-6</v>
      </c>
      <c r="AW2922" s="13">
        <f t="shared" si="4180"/>
        <v>1.7613976859380696E-8</v>
      </c>
      <c r="AX2922" s="13">
        <f t="shared" si="4181"/>
        <v>7.8159962558292073E-5</v>
      </c>
      <c r="AY2922" s="13">
        <f t="shared" si="4182"/>
        <v>5.7723404615417535E-5</v>
      </c>
      <c r="AZ2922" s="13">
        <f t="shared" si="4183"/>
        <v>2.1315206221536956E-5</v>
      </c>
      <c r="BA2922" s="13">
        <f t="shared" si="4184"/>
        <v>5.2472998233983516E-6</v>
      </c>
      <c r="BB2922" s="13">
        <f t="shared" si="4185"/>
        <v>9.6882086726478942E-7</v>
      </c>
      <c r="BC2922" s="13">
        <f t="shared" si="4186"/>
        <v>1.4310047520628498E-7</v>
      </c>
      <c r="BD2922" s="13">
        <f t="shared" si="4187"/>
        <v>4.8384453280535945E-5</v>
      </c>
      <c r="BE2922" s="13">
        <f t="shared" si="4188"/>
        <v>3.8706733121361719E-5</v>
      </c>
      <c r="BF2922" s="13">
        <f t="shared" si="4189"/>
        <v>1.5482361454428371E-5</v>
      </c>
      <c r="BG2922" s="13">
        <f t="shared" si="4190"/>
        <v>4.1285412446459749E-6</v>
      </c>
      <c r="BH2922" s="13">
        <f t="shared" si="4191"/>
        <v>8.256905540014204E-7</v>
      </c>
      <c r="BI2922" s="13">
        <f t="shared" si="4192"/>
        <v>1.3210765751245573E-7</v>
      </c>
      <c r="BJ2922" s="14">
        <f t="shared" si="4193"/>
        <v>0.33704553592326286</v>
      </c>
      <c r="BK2922" s="14">
        <f t="shared" si="4194"/>
        <v>0.36161739824729089</v>
      </c>
      <c r="BL2922" s="14">
        <f t="shared" si="4195"/>
        <v>0.28694753288385727</v>
      </c>
      <c r="BM2922" s="14">
        <f t="shared" si="4196"/>
        <v>0.20084744299200549</v>
      </c>
      <c r="BN2922" s="14">
        <f t="shared" si="4197"/>
        <v>0.79911931093118016</v>
      </c>
    </row>
    <row r="2923" spans="1:66" x14ac:dyDescent="0.25">
      <c r="A2923" t="s">
        <v>342</v>
      </c>
      <c r="B2923" t="s">
        <v>182</v>
      </c>
      <c r="C2923" t="s">
        <v>190</v>
      </c>
      <c r="D2923" t="s">
        <v>520</v>
      </c>
      <c r="E2923" s="10">
        <f>VLOOKUP(A2923,home!$A$2:$E$404,3,FALSE)</f>
        <v>1.1667000000000001</v>
      </c>
      <c r="F2923" s="10">
        <f>VLOOKUP(B2923,home!$B$2:$E$404,3,FALSE)</f>
        <v>0.85709999999999997</v>
      </c>
      <c r="G2923" s="10">
        <f>VLOOKUP(C2923,away!$B$2:$E$404,4,FALSE)</f>
        <v>1.4285000000000001</v>
      </c>
      <c r="H2923" s="10">
        <f>VLOOKUP(A2923,away!$A$2:$E$404,3,FALSE)</f>
        <v>1.0832999999999999</v>
      </c>
      <c r="I2923" s="10">
        <f>VLOOKUP(C2923,away!$B$2:$E$404,3,FALSE)</f>
        <v>0.61539999999999995</v>
      </c>
      <c r="J2923" s="10">
        <f>VLOOKUP(B2923,home!$B$2:$E$404,4,FALSE)</f>
        <v>0.92310000000000003</v>
      </c>
      <c r="K2923" s="12">
        <f t="shared" si="4142"/>
        <v>1.4284693872450001</v>
      </c>
      <c r="L2923" s="12">
        <f t="shared" si="4143"/>
        <v>0.61539644914199987</v>
      </c>
      <c r="M2923" s="13">
        <f t="shared" si="4144"/>
        <v>0.12952701152517665</v>
      </c>
      <c r="N2923" s="13">
        <f t="shared" si="4145"/>
        <v>0.18502537078504513</v>
      </c>
      <c r="O2923" s="13">
        <f t="shared" si="4146"/>
        <v>7.9710462960568593E-2</v>
      </c>
      <c r="P2923" s="13">
        <f t="shared" si="4147"/>
        <v>0.11386395618229868</v>
      </c>
      <c r="Q2923" s="13">
        <f t="shared" si="4148"/>
        <v>0.1321515390150462</v>
      </c>
      <c r="R2923" s="13">
        <f t="shared" si="4149"/>
        <v>2.4526767932699405E-2</v>
      </c>
      <c r="S2923" s="13">
        <f t="shared" si="4150"/>
        <v>2.5023738996256359E-2</v>
      </c>
      <c r="T2923" s="13">
        <f t="shared" si="4151"/>
        <v>8.1325587858509879E-2</v>
      </c>
      <c r="U2923" s="13">
        <f t="shared" si="4152"/>
        <v>3.5035737159923433E-2</v>
      </c>
      <c r="V2923" s="13">
        <f t="shared" si="4153"/>
        <v>2.4441936748143792E-3</v>
      </c>
      <c r="W2923" s="13">
        <f t="shared" si="4154"/>
        <v>6.2924809320102262E-2</v>
      </c>
      <c r="X2923" s="13">
        <f t="shared" si="4155"/>
        <v>3.8723704218528346E-2</v>
      </c>
      <c r="Y2923" s="13">
        <f t="shared" si="4156"/>
        <v>1.1915215036853713E-2</v>
      </c>
      <c r="Z2923" s="13">
        <f t="shared" si="4157"/>
        <v>5.0312286315710277E-3</v>
      </c>
      <c r="AA2923" s="13">
        <f t="shared" si="4158"/>
        <v>7.1869560804297657E-3</v>
      </c>
      <c r="AB2923" s="13">
        <f t="shared" si="4159"/>
        <v>5.133173374184119E-3</v>
      </c>
      <c r="AC2923" s="13">
        <f t="shared" si="4160"/>
        <v>1.3428934542932225E-4</v>
      </c>
      <c r="AD2923" s="13">
        <f t="shared" si="4161"/>
        <v>2.247154095299873E-2</v>
      </c>
      <c r="AE2923" s="13">
        <f t="shared" si="4162"/>
        <v>1.3828906509224448E-2</v>
      </c>
      <c r="AF2923" s="13">
        <f t="shared" si="4163"/>
        <v>4.2551299806467069E-3</v>
      </c>
      <c r="AG2923" s="13">
        <f t="shared" si="4164"/>
        <v>8.7286396024255006E-4</v>
      </c>
      <c r="AH2923" s="13">
        <f t="shared" si="4165"/>
        <v>7.7405005867259334E-4</v>
      </c>
      <c r="AI2923" s="13">
        <f t="shared" si="4166"/>
        <v>1.1057068130089958E-3</v>
      </c>
      <c r="AJ2923" s="13">
        <f t="shared" si="4167"/>
        <v>7.8973416682579119E-4</v>
      </c>
      <c r="AK2923" s="13">
        <f t="shared" si="4168"/>
        <v>3.7603702712402619E-4</v>
      </c>
      <c r="AL2923" s="13">
        <f t="shared" si="4169"/>
        <v>4.7220161921953437E-6</v>
      </c>
      <c r="AM2923" s="13">
        <f t="shared" si="4170"/>
        <v>6.4199816671162025E-3</v>
      </c>
      <c r="AN2923" s="13">
        <f t="shared" si="4171"/>
        <v>3.9508339215000472E-3</v>
      </c>
      <c r="AO2923" s="13">
        <f t="shared" si="4172"/>
        <v>1.2156645832204459E-3</v>
      </c>
      <c r="AP2923" s="13">
        <f t="shared" si="4173"/>
        <v>2.4937188928718384E-4</v>
      </c>
      <c r="AQ2923" s="13">
        <f t="shared" si="4174"/>
        <v>3.8365643795791217E-5</v>
      </c>
      <c r="AR2923" s="13">
        <f t="shared" si="4175"/>
        <v>9.5269531513054149E-5</v>
      </c>
      <c r="AS2923" s="13">
        <f t="shared" si="4176"/>
        <v>1.3608960930357067E-4</v>
      </c>
      <c r="AT2923" s="13">
        <f t="shared" si="4177"/>
        <v>9.719992040614155E-5</v>
      </c>
      <c r="AU2923" s="13">
        <f t="shared" si="4178"/>
        <v>4.6282370247607938E-5</v>
      </c>
      <c r="AV2923" s="13">
        <f t="shared" si="4179"/>
        <v>1.6528237266961678E-5</v>
      </c>
      <c r="AW2923" s="13">
        <f t="shared" si="4180"/>
        <v>1.1530573140030736E-7</v>
      </c>
      <c r="AX2923" s="13">
        <f t="shared" si="4181"/>
        <v>1.5284578796916028E-3</v>
      </c>
      <c r="AY2923" s="13">
        <f t="shared" si="4182"/>
        <v>9.4060755182532219E-4</v>
      </c>
      <c r="AZ2923" s="13">
        <f t="shared" si="4183"/>
        <v>2.8942327371472647E-4</v>
      </c>
      <c r="BA2923" s="13">
        <f t="shared" si="4184"/>
        <v>5.9370018314365252E-5</v>
      </c>
      <c r="BB2923" s="13">
        <f t="shared" si="4185"/>
        <v>9.1340246140389693E-6</v>
      </c>
      <c r="BC2923" s="13">
        <f t="shared" si="4186"/>
        <v>1.1242092627710417E-6</v>
      </c>
      <c r="BD2923" s="13">
        <f t="shared" si="4187"/>
        <v>9.771421900759224E-6</v>
      </c>
      <c r="BE2923" s="13">
        <f t="shared" si="4188"/>
        <v>1.3958177055089901E-5</v>
      </c>
      <c r="BF2923" s="13">
        <f t="shared" si="4189"/>
        <v>9.9694143124707488E-6</v>
      </c>
      <c r="BG2923" s="13">
        <f t="shared" si="4190"/>
        <v>4.7470010513755415E-6</v>
      </c>
      <c r="BH2923" s="13">
        <f t="shared" si="4191"/>
        <v>1.6952364207774471E-6</v>
      </c>
      <c r="BI2923" s="13">
        <f t="shared" si="4192"/>
        <v>4.8431866624467332E-7</v>
      </c>
      <c r="BJ2923" s="14">
        <f t="shared" si="4193"/>
        <v>0.5681970022995404</v>
      </c>
      <c r="BK2923" s="14">
        <f t="shared" si="4194"/>
        <v>0.27193851929199286</v>
      </c>
      <c r="BL2923" s="14">
        <f t="shared" si="4195"/>
        <v>0.15507062081158082</v>
      </c>
      <c r="BM2923" s="14">
        <f t="shared" si="4196"/>
        <v>0.33449177038775652</v>
      </c>
      <c r="BN2923" s="14">
        <f t="shared" si="4197"/>
        <v>0.66480510840083462</v>
      </c>
    </row>
    <row r="2924" spans="1:66" x14ac:dyDescent="0.25">
      <c r="A2924" t="s">
        <v>342</v>
      </c>
      <c r="B2924" t="s">
        <v>192</v>
      </c>
      <c r="C2924" t="s">
        <v>488</v>
      </c>
      <c r="D2924" t="s">
        <v>520</v>
      </c>
      <c r="E2924" s="10">
        <f>VLOOKUP(A2924,home!$A$2:$E$404,3,FALSE)</f>
        <v>1.1667000000000001</v>
      </c>
      <c r="F2924" s="10">
        <f>VLOOKUP(B2924,home!$B$2:$E$404,3,FALSE)</f>
        <v>1.7141999999999999</v>
      </c>
      <c r="G2924" s="10">
        <f>VLOOKUP(C2924,away!$B$2:$E$404,4,FALSE)</f>
        <v>1.7141999999999999</v>
      </c>
      <c r="H2924" s="10">
        <f>VLOOKUP(A2924,away!$A$2:$E$404,3,FALSE)</f>
        <v>1.0832999999999999</v>
      </c>
      <c r="I2924" s="10">
        <f>VLOOKUP(C2924,away!$B$2:$E$404,3,FALSE)</f>
        <v>1.8462000000000001</v>
      </c>
      <c r="J2924" s="10">
        <f>VLOOKUP(B2924,home!$B$2:$E$404,4,FALSE)</f>
        <v>0.92310000000000003</v>
      </c>
      <c r="K2924" s="12">
        <f t="shared" si="4142"/>
        <v>3.4283265293879999</v>
      </c>
      <c r="L2924" s="12">
        <f t="shared" si="4143"/>
        <v>1.846189347426</v>
      </c>
      <c r="M2924" s="13">
        <f t="shared" si="4144"/>
        <v>5.120435029638085E-3</v>
      </c>
      <c r="N2924" s="13">
        <f t="shared" si="4145"/>
        <v>1.7554523254115877E-2</v>
      </c>
      <c r="O2924" s="13">
        <f t="shared" si="4146"/>
        <v>9.4532926059047659E-3</v>
      </c>
      <c r="P2924" s="13">
        <f t="shared" si="4147"/>
        <v>3.2408973830890725E-2</v>
      </c>
      <c r="Q2924" s="13">
        <f t="shared" si="4148"/>
        <v>3.0091318891422018E-2</v>
      </c>
      <c r="R2924" s="13">
        <f t="shared" si="4149"/>
        <v>8.7262840535611789E-3</v>
      </c>
      <c r="S2924" s="13">
        <f t="shared" si="4150"/>
        <v>5.1281852942756674E-2</v>
      </c>
      <c r="T2924" s="13">
        <f t="shared" si="4151"/>
        <v>5.5554272387342077E-2</v>
      </c>
      <c r="U2924" s="13">
        <f t="shared" si="4152"/>
        <v>2.9916551123799241E-2</v>
      </c>
      <c r="V2924" s="13">
        <f t="shared" si="4153"/>
        <v>3.6064475433596518E-2</v>
      </c>
      <c r="W2924" s="13">
        <f t="shared" si="4154"/>
        <v>3.4387622286578802E-2</v>
      </c>
      <c r="X2924" s="13">
        <f t="shared" si="4155"/>
        <v>6.3486061948790681E-2</v>
      </c>
      <c r="Y2924" s="13">
        <f t="shared" si="4156"/>
        <v>5.8603645639942262E-2</v>
      </c>
      <c r="Z2924" s="13">
        <f t="shared" si="4157"/>
        <v>5.3701242207660075E-3</v>
      </c>
      <c r="AA2924" s="13">
        <f t="shared" si="4158"/>
        <v>1.8410539332161163E-2</v>
      </c>
      <c r="AB2924" s="13">
        <f t="shared" si="4159"/>
        <v>3.1558670206394683E-2</v>
      </c>
      <c r="AC2924" s="13">
        <f t="shared" si="4160"/>
        <v>1.4266520249096441E-2</v>
      </c>
      <c r="AD2924" s="13">
        <f t="shared" si="4161"/>
        <v>2.9472999441913034E-2</v>
      </c>
      <c r="AE2924" s="13">
        <f t="shared" si="4162"/>
        <v>5.4412737606352284E-2</v>
      </c>
      <c r="AF2924" s="13">
        <f t="shared" si="4163"/>
        <v>5.0228108266566859E-2</v>
      </c>
      <c r="AG2924" s="13">
        <f t="shared" si="4164"/>
        <v>3.0910199474365182E-2</v>
      </c>
      <c r="AH2924" s="13">
        <f t="shared" si="4165"/>
        <v>2.4785665326831387E-3</v>
      </c>
      <c r="AI2924" s="13">
        <f t="shared" si="4166"/>
        <v>8.4973353988508343E-3</v>
      </c>
      <c r="AJ2924" s="13">
        <f t="shared" si="4167"/>
        <v>1.4565820188494042E-2</v>
      </c>
      <c r="AK2924" s="13">
        <f t="shared" si="4168"/>
        <v>1.6645462591503145E-2</v>
      </c>
      <c r="AL2924" s="13">
        <f t="shared" si="4169"/>
        <v>3.6119062441733159E-3</v>
      </c>
      <c r="AM2924" s="13">
        <f t="shared" si="4170"/>
        <v>2.0208613177469633E-2</v>
      </c>
      <c r="AN2924" s="13">
        <f t="shared" si="4171"/>
        <v>3.730892637449712E-2</v>
      </c>
      <c r="AO2924" s="13">
        <f t="shared" si="4172"/>
        <v>3.4439671218248771E-2</v>
      </c>
      <c r="AP2924" s="13">
        <f t="shared" si="4173"/>
        <v>2.119405137732823E-2</v>
      </c>
      <c r="AQ2924" s="13">
        <f t="shared" si="4174"/>
        <v>9.7820579704056831E-3</v>
      </c>
      <c r="AR2924" s="13">
        <f t="shared" si="4175"/>
        <v>9.1518062590524194E-4</v>
      </c>
      <c r="AS2924" s="13">
        <f t="shared" si="4176"/>
        <v>3.1375380189728555E-3</v>
      </c>
      <c r="AT2924" s="13">
        <f t="shared" si="4177"/>
        <v>5.3782524137040572E-3</v>
      </c>
      <c r="AU2924" s="13">
        <f t="shared" si="4178"/>
        <v>6.1461351438822209E-3</v>
      </c>
      <c r="AV2924" s="13">
        <f t="shared" si="4179"/>
        <v>5.2677395417438369E-3</v>
      </c>
      <c r="AW2924" s="13">
        <f t="shared" si="4180"/>
        <v>6.3502728809763627E-4</v>
      </c>
      <c r="AX2924" s="13">
        <f t="shared" si="4181"/>
        <v>1.154695411307651E-2</v>
      </c>
      <c r="AY2924" s="13">
        <f t="shared" si="4182"/>
        <v>2.1317863678778685E-2</v>
      </c>
      <c r="AZ2924" s="13">
        <f t="shared" si="4183"/>
        <v>1.9678406416820431E-2</v>
      </c>
      <c r="BA2924" s="13">
        <f t="shared" si="4184"/>
        <v>1.2110021433684441E-2</v>
      </c>
      <c r="BB2924" s="13">
        <f t="shared" si="4185"/>
        <v>5.5893481419921889E-3</v>
      </c>
      <c r="BC2924" s="13">
        <f t="shared" si="4186"/>
        <v>2.063798999760258E-3</v>
      </c>
      <c r="BD2924" s="13">
        <f t="shared" si="4187"/>
        <v>2.8159945375281917E-4</v>
      </c>
      <c r="BE2924" s="13">
        <f t="shared" si="4188"/>
        <v>9.6541487796195904E-4</v>
      </c>
      <c r="BF2924" s="13">
        <f t="shared" si="4189"/>
        <v>1.6548787189914317E-3</v>
      </c>
      <c r="BG2924" s="13">
        <f t="shared" si="4190"/>
        <v>1.8911548717459846E-3</v>
      </c>
      <c r="BH2924" s="13">
        <f t="shared" si="4191"/>
        <v>1.62087410449703E-3</v>
      </c>
      <c r="BI2924" s="13">
        <f t="shared" si="4192"/>
        <v>1.1113771386490369E-3</v>
      </c>
      <c r="BJ2924" s="14">
        <f t="shared" si="4193"/>
        <v>0.61994120209945092</v>
      </c>
      <c r="BK2924" s="14">
        <f t="shared" si="4194"/>
        <v>0.16407202740893045</v>
      </c>
      <c r="BL2924" s="14">
        <f t="shared" si="4195"/>
        <v>0.16862266694315861</v>
      </c>
      <c r="BM2924" s="14">
        <f t="shared" si="4196"/>
        <v>0.83396835661609203</v>
      </c>
      <c r="BN2924" s="14">
        <f t="shared" si="4197"/>
        <v>0.10335482766553267</v>
      </c>
    </row>
    <row r="2925" spans="1:66" x14ac:dyDescent="0.25">
      <c r="A2925" t="s">
        <v>342</v>
      </c>
      <c r="B2925" t="s">
        <v>178</v>
      </c>
      <c r="C2925" t="s">
        <v>181</v>
      </c>
      <c r="D2925" t="s">
        <v>520</v>
      </c>
      <c r="E2925" s="10">
        <f>VLOOKUP(A2925,home!$A$2:$E$404,3,FALSE)</f>
        <v>1.1667000000000001</v>
      </c>
      <c r="F2925" s="10">
        <f>VLOOKUP(B2925,home!$B$2:$E$404,3,FALSE)</f>
        <v>0.85709999999999997</v>
      </c>
      <c r="G2925" s="10">
        <f>VLOOKUP(C2925,away!$B$2:$E$404,4,FALSE)</f>
        <v>0.85709999999999997</v>
      </c>
      <c r="H2925" s="10">
        <f>VLOOKUP(A2925,away!$A$2:$E$404,3,FALSE)</f>
        <v>1.0832999999999999</v>
      </c>
      <c r="I2925" s="10">
        <f>VLOOKUP(C2925,away!$B$2:$E$404,3,FALSE)</f>
        <v>0.92310000000000003</v>
      </c>
      <c r="J2925" s="10">
        <f>VLOOKUP(B2925,home!$B$2:$E$404,4,FALSE)</f>
        <v>1.2307999999999999</v>
      </c>
      <c r="K2925" s="12">
        <f t="shared" si="4142"/>
        <v>0.85708163234699997</v>
      </c>
      <c r="L2925" s="12">
        <f t="shared" si="4143"/>
        <v>1.230792898284</v>
      </c>
      <c r="M2925" s="13">
        <f t="shared" si="4144"/>
        <v>0.12395030861976299</v>
      </c>
      <c r="N2925" s="13">
        <f t="shared" si="4145"/>
        <v>0.10623553284174087</v>
      </c>
      <c r="O2925" s="13">
        <f t="shared" si="4146"/>
        <v>0.15255715958931435</v>
      </c>
      <c r="P2925" s="13">
        <f t="shared" si="4147"/>
        <v>0.13075393936703128</v>
      </c>
      <c r="Q2925" s="13">
        <f t="shared" si="4148"/>
        <v>4.5526261950626298E-2</v>
      </c>
      <c r="R2925" s="13">
        <f t="shared" si="4149"/>
        <v>9.3883134302453486E-2</v>
      </c>
      <c r="S2925" s="13">
        <f t="shared" si="4150"/>
        <v>3.4482755328273905E-2</v>
      </c>
      <c r="T2925" s="13">
        <f t="shared" si="4151"/>
        <v>5.6033399894247923E-2</v>
      </c>
      <c r="U2925" s="13">
        <f t="shared" si="4152"/>
        <v>8.0465509997799445E-2</v>
      </c>
      <c r="V2925" s="13">
        <f t="shared" si="4153"/>
        <v>4.0417236996988116E-3</v>
      </c>
      <c r="W2925" s="13">
        <f t="shared" si="4154"/>
        <v>1.3006574302433302E-2</v>
      </c>
      <c r="X2925" s="13">
        <f t="shared" si="4155"/>
        <v>1.6008399282438079E-2</v>
      </c>
      <c r="Y2925" s="13">
        <f t="shared" si="4156"/>
        <v>9.8515120748597362E-3</v>
      </c>
      <c r="Z2925" s="13">
        <f t="shared" si="4157"/>
        <v>3.8516898322700908E-2</v>
      </c>
      <c r="AA2925" s="13">
        <f t="shared" si="4158"/>
        <v>3.3012126087363917E-2</v>
      </c>
      <c r="AB2925" s="13">
        <f t="shared" si="4159"/>
        <v>1.4147043457101424E-2</v>
      </c>
      <c r="AC2925" s="13">
        <f t="shared" si="4160"/>
        <v>2.664733661484259E-4</v>
      </c>
      <c r="AD2925" s="13">
        <f t="shared" si="4161"/>
        <v>2.7869239835930188E-3</v>
      </c>
      <c r="AE2925" s="13">
        <f t="shared" si="4162"/>
        <v>3.430126247063642E-3</v>
      </c>
      <c r="AF2925" s="13">
        <f t="shared" si="4163"/>
        <v>2.1108875125517403E-3</v>
      </c>
      <c r="AG2925" s="13">
        <f t="shared" si="4164"/>
        <v>8.6602178650835315E-4</v>
      </c>
      <c r="AH2925" s="13">
        <f t="shared" si="4165"/>
        <v>1.1851581229876798E-2</v>
      </c>
      <c r="AI2925" s="13">
        <f t="shared" si="4166"/>
        <v>1.015777258639587E-2</v>
      </c>
      <c r="AJ2925" s="13">
        <f t="shared" si="4167"/>
        <v>4.3530201546788903E-3</v>
      </c>
      <c r="AK2925" s="13">
        <f t="shared" si="4168"/>
        <v>1.2436312066038582E-3</v>
      </c>
      <c r="AL2925" s="13">
        <f t="shared" si="4169"/>
        <v>1.1244003423076482E-5</v>
      </c>
      <c r="AM2925" s="13">
        <f t="shared" si="4170"/>
        <v>4.7772427141698183E-4</v>
      </c>
      <c r="AN2925" s="13">
        <f t="shared" si="4171"/>
        <v>5.879796405979192E-4</v>
      </c>
      <c r="AO2925" s="13">
        <f t="shared" si="4172"/>
        <v>3.6184058299174894E-4</v>
      </c>
      <c r="AP2925" s="13">
        <f t="shared" si="4173"/>
        <v>1.4845027328572896E-4</v>
      </c>
      <c r="AQ2925" s="13">
        <f t="shared" si="4174"/>
        <v>4.5677885527098551E-5</v>
      </c>
      <c r="AR2925" s="13">
        <f t="shared" si="4175"/>
        <v>2.9173684022336635E-3</v>
      </c>
      <c r="AS2925" s="13">
        <f t="shared" si="4176"/>
        <v>2.5004228723439874E-3</v>
      </c>
      <c r="AT2925" s="13">
        <f t="shared" si="4177"/>
        <v>1.0715332584931795E-3</v>
      </c>
      <c r="AU2925" s="13">
        <f t="shared" si="4178"/>
        <v>3.0613049143447812E-4</v>
      </c>
      <c r="AV2925" s="13">
        <f t="shared" si="4179"/>
        <v>6.5594705327462935E-5</v>
      </c>
      <c r="AW2925" s="13">
        <f t="shared" si="4180"/>
        <v>3.2947740603895634E-7</v>
      </c>
      <c r="AX2925" s="13">
        <f t="shared" si="4181"/>
        <v>6.8241449726307978E-5</v>
      </c>
      <c r="AY2925" s="13">
        <f t="shared" si="4182"/>
        <v>8.3991091691744464E-5</v>
      </c>
      <c r="AZ2925" s="13">
        <f t="shared" si="4183"/>
        <v>5.1687819586659697E-5</v>
      </c>
      <c r="BA2925" s="13">
        <f t="shared" si="4184"/>
        <v>2.1205667091681795E-5</v>
      </c>
      <c r="BB2925" s="13">
        <f t="shared" si="4185"/>
        <v>6.5249461149541693E-6</v>
      </c>
      <c r="BC2925" s="13">
        <f t="shared" si="4186"/>
        <v>1.6061714679942737E-6</v>
      </c>
      <c r="BD2925" s="13">
        <f t="shared" si="4187"/>
        <v>5.9844605185788852E-4</v>
      </c>
      <c r="BE2925" s="13">
        <f t="shared" si="4188"/>
        <v>5.129171189979764E-4</v>
      </c>
      <c r="BF2925" s="13">
        <f t="shared" si="4189"/>
        <v>2.1980592080475303E-4</v>
      </c>
      <c r="BG2925" s="13">
        <f t="shared" si="4190"/>
        <v>6.2797205800957726E-5</v>
      </c>
      <c r="BH2925" s="13">
        <f t="shared" si="4191"/>
        <v>1.3455582913678831E-5</v>
      </c>
      <c r="BI2925" s="13">
        <f t="shared" si="4192"/>
        <v>2.3065065935672516E-6</v>
      </c>
      <c r="BJ2925" s="14">
        <f t="shared" si="4193"/>
        <v>0.25771056967556183</v>
      </c>
      <c r="BK2925" s="14">
        <f t="shared" si="4194"/>
        <v>0.2935904354760302</v>
      </c>
      <c r="BL2925" s="14">
        <f t="shared" si="4195"/>
        <v>0.40994175672838951</v>
      </c>
      <c r="BM2925" s="14">
        <f t="shared" si="4196"/>
        <v>0.3467696619174675</v>
      </c>
      <c r="BN2925" s="14">
        <f t="shared" si="4197"/>
        <v>0.65290633667092912</v>
      </c>
    </row>
    <row r="2926" spans="1:66" x14ac:dyDescent="0.25">
      <c r="A2926" t="s">
        <v>343</v>
      </c>
      <c r="B2926" t="s">
        <v>209</v>
      </c>
      <c r="C2926" t="s">
        <v>211</v>
      </c>
      <c r="D2926" t="s">
        <v>520</v>
      </c>
      <c r="E2926" s="10">
        <f>VLOOKUP(A2926,home!$A$2:$E$404,3,FALSE)</f>
        <v>1.3976999999999999</v>
      </c>
      <c r="F2926" s="10">
        <f>VLOOKUP(B2926,home!$B$2:$E$404,3,FALSE)</f>
        <v>0.93010000000000004</v>
      </c>
      <c r="G2926" s="10">
        <f>VLOOKUP(C2926,away!$B$2:$E$404,4,FALSE)</f>
        <v>0.85860000000000003</v>
      </c>
      <c r="H2926" s="10">
        <f>VLOOKUP(A2926,away!$A$2:$E$404,3,FALSE)</f>
        <v>1.0585</v>
      </c>
      <c r="I2926" s="10">
        <f>VLOOKUP(C2926,away!$B$2:$E$404,3,FALSE)</f>
        <v>0.70850000000000002</v>
      </c>
      <c r="J2926" s="10">
        <f>VLOOKUP(B2926,home!$B$2:$E$404,4,FALSE)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343</v>
      </c>
      <c r="B2927" t="s">
        <v>214</v>
      </c>
      <c r="C2927" t="s">
        <v>207</v>
      </c>
      <c r="D2927" t="s">
        <v>520</v>
      </c>
      <c r="E2927" s="10">
        <f>VLOOKUP(A2927,home!$A$2:$E$404,3,FALSE)</f>
        <v>1.3976999999999999</v>
      </c>
      <c r="F2927" s="10">
        <f>VLOOKUP(B2927,home!$B$2:$E$404,3,FALSE)</f>
        <v>1.0731999999999999</v>
      </c>
      <c r="G2927" s="10">
        <f>VLOOKUP(C2927,away!$B$2:$E$404,4,FALSE)</f>
        <v>1.0731999999999999</v>
      </c>
      <c r="H2927" s="10">
        <f>VLOOKUP(A2927,away!$A$2:$E$404,3,FALSE)</f>
        <v>1.0585</v>
      </c>
      <c r="I2927" s="10">
        <f>VLOOKUP(C2927,away!$B$2:$E$404,3,FALSE)</f>
        <v>0.73480000000000001</v>
      </c>
      <c r="J2927" s="10">
        <f>VLOOKUP(B2927,home!$B$2:$E$404,4,FALSE)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345</v>
      </c>
      <c r="B2928" t="s">
        <v>244</v>
      </c>
      <c r="C2928" t="s">
        <v>240</v>
      </c>
      <c r="D2928" t="s">
        <v>520</v>
      </c>
      <c r="E2928" s="10">
        <f>VLOOKUP(A2928,home!$A$2:$E$404,3,FALSE)</f>
        <v>1.5690999999999999</v>
      </c>
      <c r="F2928" s="10">
        <f>VLOOKUP(B2928,home!$B$2:$E$404,3,FALSE)</f>
        <v>0.9849</v>
      </c>
      <c r="G2928" s="10">
        <f>VLOOKUP(C2928,away!$B$2:$E$404,4,FALSE)</f>
        <v>1.1684000000000001</v>
      </c>
      <c r="H2928" s="10">
        <f>VLOOKUP(A2928,away!$A$2:$E$404,3,FALSE)</f>
        <v>1.1701999999999999</v>
      </c>
      <c r="I2928" s="10">
        <f>VLOOKUP(C2928,away!$B$2:$E$404,3,FALSE)</f>
        <v>1.353</v>
      </c>
      <c r="J2928" s="10">
        <f>VLOOKUP(B2928,home!$B$2:$E$404,4,FALSE)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345</v>
      </c>
      <c r="B2929" t="s">
        <v>239</v>
      </c>
      <c r="C2929" t="s">
        <v>236</v>
      </c>
      <c r="D2929" t="s">
        <v>520</v>
      </c>
      <c r="E2929" s="10">
        <f>VLOOKUP(A2929,home!$A$2:$E$404,3,FALSE)</f>
        <v>1.5690999999999999</v>
      </c>
      <c r="F2929" s="10">
        <f>VLOOKUP(B2929,home!$B$2:$E$404,3,FALSE)</f>
        <v>1.4658</v>
      </c>
      <c r="G2929" s="10">
        <f>VLOOKUP(C2929,away!$B$2:$E$404,4,FALSE)</f>
        <v>1.1472</v>
      </c>
      <c r="H2929" s="10">
        <f>VLOOKUP(A2929,away!$A$2:$E$404,3,FALSE)</f>
        <v>1.1701999999999999</v>
      </c>
      <c r="I2929" s="10">
        <f>VLOOKUP(C2929,away!$B$2:$E$404,3,FALSE)</f>
        <v>0.85460000000000003</v>
      </c>
      <c r="J2929" s="10">
        <f>VLOOKUP(B2929,home!$B$2:$E$404,4,FALSE)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345</v>
      </c>
      <c r="B2930" t="s">
        <v>235</v>
      </c>
      <c r="C2930" t="s">
        <v>321</v>
      </c>
      <c r="D2930" t="s">
        <v>520</v>
      </c>
      <c r="E2930" s="10">
        <f>VLOOKUP(A2930,home!$A$2:$E$404,3,FALSE)</f>
        <v>1.5690999999999999</v>
      </c>
      <c r="F2930" s="10">
        <f>VLOOKUP(B2930,home!$B$2:$E$404,3,FALSE)</f>
        <v>1.2109000000000001</v>
      </c>
      <c r="G2930" s="10">
        <f>VLOOKUP(C2930,away!$B$2:$E$404,4,FALSE)</f>
        <v>1.1472</v>
      </c>
      <c r="H2930" s="10">
        <f>VLOOKUP(A2930,away!$A$2:$E$404,3,FALSE)</f>
        <v>1.1701999999999999</v>
      </c>
      <c r="I2930" s="10">
        <f>VLOOKUP(C2930,away!$B$2:$E$404,3,FALSE)</f>
        <v>0.85460000000000003</v>
      </c>
      <c r="J2930" s="10">
        <f>VLOOKUP(B2930,home!$B$2:$E$404,4,FALSE)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345</v>
      </c>
      <c r="B2931" t="s">
        <v>234</v>
      </c>
      <c r="C2931" t="s">
        <v>233</v>
      </c>
      <c r="D2931" t="s">
        <v>520</v>
      </c>
      <c r="E2931" s="10">
        <f>VLOOKUP(A2931,home!$A$2:$E$404,3,FALSE)</f>
        <v>1.5690999999999999</v>
      </c>
      <c r="F2931" s="10">
        <f>VLOOKUP(B2931,home!$B$2:$E$404,3,FALSE)</f>
        <v>1.6222000000000001</v>
      </c>
      <c r="G2931" s="10">
        <f>VLOOKUP(C2931,away!$B$2:$E$404,4,FALSE)</f>
        <v>1.2746</v>
      </c>
      <c r="H2931" s="10">
        <f>VLOOKUP(A2931,away!$A$2:$E$404,3,FALSE)</f>
        <v>1.1701999999999999</v>
      </c>
      <c r="I2931" s="10">
        <f>VLOOKUP(C2931,away!$B$2:$E$404,3,FALSE)</f>
        <v>0.85460000000000003</v>
      </c>
      <c r="J2931" s="10">
        <f>VLOOKUP(B2931,home!$B$2:$E$404,4,FALSE)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346</v>
      </c>
      <c r="B2932" t="s">
        <v>254</v>
      </c>
      <c r="C2932" t="s">
        <v>324</v>
      </c>
      <c r="D2932" t="s">
        <v>520</v>
      </c>
      <c r="E2932" s="10">
        <f>VLOOKUP(A2932,home!$A$2:$E$404,3,FALSE)</f>
        <v>1.254</v>
      </c>
      <c r="F2932" s="10">
        <f>VLOOKUP(B2932,home!$B$2:$E$404,3,FALSE)</f>
        <v>0.58479999999999999</v>
      </c>
      <c r="G2932" s="10">
        <f>VLOOKUP(C2932,away!$B$2:$E$404,4,FALSE)</f>
        <v>0.94699999999999995</v>
      </c>
      <c r="H2932" s="10">
        <f>VLOOKUP(A2932,away!$A$2:$E$404,3,FALSE)</f>
        <v>0.9476</v>
      </c>
      <c r="I2932" s="10">
        <f>VLOOKUP(C2932,away!$B$2:$E$404,3,FALSE)</f>
        <v>1.1213</v>
      </c>
      <c r="J2932" s="10">
        <f>VLOOKUP(B2932,home!$B$2:$E$404,4,FALSE)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346</v>
      </c>
      <c r="B2933" t="s">
        <v>246</v>
      </c>
      <c r="C2933" t="s">
        <v>322</v>
      </c>
      <c r="D2933" t="s">
        <v>520</v>
      </c>
      <c r="E2933" s="10">
        <f>VLOOKUP(A2933,home!$A$2:$E$404,3,FALSE)</f>
        <v>1.254</v>
      </c>
      <c r="F2933" s="10">
        <f>VLOOKUP(B2933,home!$B$2:$E$404,3,FALSE)</f>
        <v>0.63800000000000001</v>
      </c>
      <c r="G2933" s="10">
        <f>VLOOKUP(C2933,away!$B$2:$E$404,4,FALSE)</f>
        <v>1.1164000000000001</v>
      </c>
      <c r="H2933" s="10">
        <f>VLOOKUP(A2933,away!$A$2:$E$404,3,FALSE)</f>
        <v>0.9476</v>
      </c>
      <c r="I2933" s="10">
        <f>VLOOKUP(C2933,away!$B$2:$E$404,3,FALSE)</f>
        <v>1.4071</v>
      </c>
      <c r="J2933" s="10">
        <f>VLOOKUP(B2933,home!$B$2:$E$404,4,FALSE)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346</v>
      </c>
      <c r="B2934" t="s">
        <v>323</v>
      </c>
      <c r="C2934" t="s">
        <v>247</v>
      </c>
      <c r="D2934" t="s">
        <v>520</v>
      </c>
      <c r="E2934" s="10">
        <f>VLOOKUP(A2934,home!$A$2:$E$404,3,FALSE)</f>
        <v>1.254</v>
      </c>
      <c r="F2934" s="10">
        <f>VLOOKUP(B2934,home!$B$2:$E$404,3,FALSE)</f>
        <v>1.2759</v>
      </c>
      <c r="G2934" s="10">
        <f>VLOOKUP(C2934,away!$B$2:$E$404,4,FALSE)</f>
        <v>0.47849999999999998</v>
      </c>
      <c r="H2934" s="10">
        <f>VLOOKUP(A2934,away!$A$2:$E$404,3,FALSE)</f>
        <v>0.9476</v>
      </c>
      <c r="I2934" s="10">
        <f>VLOOKUP(C2934,away!$B$2:$E$404,3,FALSE)</f>
        <v>1.5478000000000001</v>
      </c>
      <c r="J2934" s="10">
        <f>VLOOKUP(B2934,home!$B$2:$E$404,4,FALSE)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347</v>
      </c>
      <c r="B2935" t="s">
        <v>271</v>
      </c>
      <c r="C2935" t="s">
        <v>264</v>
      </c>
      <c r="D2935" t="s">
        <v>520</v>
      </c>
      <c r="E2935" s="10">
        <f>VLOOKUP(A2935,home!$A$2:$E$404,3,FALSE)</f>
        <v>1.5417000000000001</v>
      </c>
      <c r="F2935" s="10">
        <f>VLOOKUP(B2935,home!$B$2:$E$404,3,FALSE)</f>
        <v>0.3604</v>
      </c>
      <c r="G2935" s="10">
        <f>VLOOKUP(C2935,away!$B$2:$E$404,4,FALSE)</f>
        <v>1.4414</v>
      </c>
      <c r="H2935" s="10">
        <f>VLOOKUP(A2935,away!$A$2:$E$404,3,FALSE)</f>
        <v>1.125</v>
      </c>
      <c r="I2935" s="10">
        <f>VLOOKUP(C2935,away!$B$2:$E$404,3,FALSE)</f>
        <v>0.59260000000000002</v>
      </c>
      <c r="J2935" s="10">
        <f>VLOOKUP(B2935,home!$B$2:$E$404,4,FALSE)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347</v>
      </c>
      <c r="B2936" t="s">
        <v>326</v>
      </c>
      <c r="C2936" t="s">
        <v>269</v>
      </c>
      <c r="D2936" t="s">
        <v>520</v>
      </c>
      <c r="E2936" s="10">
        <f>VLOOKUP(A2936,home!$A$2:$E$404,3,FALSE)</f>
        <v>1.5417000000000001</v>
      </c>
      <c r="F2936" s="10">
        <f>VLOOKUP(B2936,home!$B$2:$E$404,3,FALSE)</f>
        <v>0.64859999999999995</v>
      </c>
      <c r="G2936" s="10">
        <f>VLOOKUP(C2936,away!$B$2:$E$404,4,FALSE)</f>
        <v>1.1531</v>
      </c>
      <c r="H2936" s="10">
        <f>VLOOKUP(A2936,away!$A$2:$E$404,3,FALSE)</f>
        <v>1.125</v>
      </c>
      <c r="I2936" s="10">
        <f>VLOOKUP(C2936,away!$B$2:$E$404,3,FALSE)</f>
        <v>0.59260000000000002</v>
      </c>
      <c r="J2936" s="10">
        <f>VLOOKUP(B2936,home!$B$2:$E$404,4,FALSE)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347</v>
      </c>
      <c r="B2937" t="s">
        <v>259</v>
      </c>
      <c r="C2937" t="s">
        <v>266</v>
      </c>
      <c r="D2937" t="s">
        <v>520</v>
      </c>
      <c r="E2937" s="10">
        <f>VLOOKUP(A2937,home!$A$2:$E$404,3,FALSE)</f>
        <v>1.5417000000000001</v>
      </c>
      <c r="F2937" s="10">
        <f>VLOOKUP(B2937,home!$B$2:$E$404,3,FALSE)</f>
        <v>1.0810999999999999</v>
      </c>
      <c r="G2937" s="10">
        <f>VLOOKUP(C2937,away!$B$2:$E$404,4,FALSE)</f>
        <v>0.72070000000000001</v>
      </c>
      <c r="H2937" s="10">
        <f>VLOOKUP(A2937,away!$A$2:$E$404,3,FALSE)</f>
        <v>1.125</v>
      </c>
      <c r="I2937" s="10">
        <f>VLOOKUP(C2937,away!$B$2:$E$404,3,FALSE)</f>
        <v>0.98770000000000002</v>
      </c>
      <c r="J2937" s="10">
        <f>VLOOKUP(B2937,home!$B$2:$E$404,4,FALSE)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347</v>
      </c>
      <c r="B2938" t="s">
        <v>272</v>
      </c>
      <c r="C2938" t="s">
        <v>260</v>
      </c>
      <c r="D2938" t="s">
        <v>520</v>
      </c>
      <c r="E2938" s="10">
        <f>VLOOKUP(A2938,home!$A$2:$E$404,3,FALSE)</f>
        <v>1.5417000000000001</v>
      </c>
      <c r="F2938" s="10">
        <f>VLOOKUP(B2938,home!$B$2:$E$404,3,FALSE)</f>
        <v>2.0179999999999998</v>
      </c>
      <c r="G2938" s="10">
        <f>VLOOKUP(C2938,away!$B$2:$E$404,4,FALSE)</f>
        <v>1.7297</v>
      </c>
      <c r="H2938" s="10">
        <f>VLOOKUP(A2938,away!$A$2:$E$404,3,FALSE)</f>
        <v>1.125</v>
      </c>
      <c r="I2938" s="10">
        <f>VLOOKUP(C2938,away!$B$2:$E$404,3,FALSE)</f>
        <v>0.98770000000000002</v>
      </c>
      <c r="J2938" s="10">
        <f>VLOOKUP(B2938,home!$B$2:$E$404,4,FALSE)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356</v>
      </c>
      <c r="B2939" t="s">
        <v>330</v>
      </c>
      <c r="C2939" t="s">
        <v>327</v>
      </c>
      <c r="D2939" t="s">
        <v>520</v>
      </c>
      <c r="E2939" s="10">
        <f>VLOOKUP(A2939,home!$A$2:$E$404,3,FALSE)</f>
        <v>1.6769000000000001</v>
      </c>
      <c r="F2939" s="10">
        <f>VLOOKUP(B2939,home!$B$2:$E$404,3,FALSE)</f>
        <v>1.0550999999999999</v>
      </c>
      <c r="G2939" s="10">
        <f>VLOOKUP(C2939,away!$B$2:$E$404,4,FALSE)</f>
        <v>1.1009</v>
      </c>
      <c r="H2939" s="10">
        <f>VLOOKUP(A2939,away!$A$2:$E$404,3,FALSE)</f>
        <v>1.5230999999999999</v>
      </c>
      <c r="I2939" s="10">
        <f>VLOOKUP(C2939,away!$B$2:$E$404,3,FALSE)</f>
        <v>0.75760000000000005</v>
      </c>
      <c r="J2939" s="10">
        <f>VLOOKUP(B2939,home!$B$2:$E$404,4,FALSE)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356</v>
      </c>
      <c r="B2940" t="s">
        <v>328</v>
      </c>
      <c r="C2940" t="s">
        <v>332</v>
      </c>
      <c r="D2940" t="s">
        <v>520</v>
      </c>
      <c r="E2940" s="10">
        <f>VLOOKUP(A2940,home!$A$2:$E$404,3,FALSE)</f>
        <v>1.6769000000000001</v>
      </c>
      <c r="F2940" s="10">
        <f>VLOOKUP(B2940,home!$B$2:$E$404,3,FALSE)</f>
        <v>1.2844</v>
      </c>
      <c r="G2940" s="10">
        <f>VLOOKUP(C2940,away!$B$2:$E$404,4,FALSE)</f>
        <v>0.82569999999999999</v>
      </c>
      <c r="H2940" s="10">
        <f>VLOOKUP(A2940,away!$A$2:$E$404,3,FALSE)</f>
        <v>1.5230999999999999</v>
      </c>
      <c r="I2940" s="10">
        <f>VLOOKUP(C2940,away!$B$2:$E$404,3,FALSE)</f>
        <v>1.3130999999999999</v>
      </c>
      <c r="J2940" s="10">
        <f>VLOOKUP(B2940,home!$B$2:$E$404,4,FALSE)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289</v>
      </c>
      <c r="B2941" t="s">
        <v>297</v>
      </c>
      <c r="C2941" t="s">
        <v>300</v>
      </c>
      <c r="D2941" t="s">
        <v>520</v>
      </c>
      <c r="E2941" s="10">
        <f>VLOOKUP(A2941,home!$A$2:$E$404,3,FALSE)</f>
        <v>1.6667000000000001</v>
      </c>
      <c r="F2941" s="10">
        <f>VLOOKUP(B2941,home!$B$2:$E$404,3,FALSE)</f>
        <v>0.9</v>
      </c>
      <c r="G2941" s="10">
        <f>VLOOKUP(C2941,away!$B$2:$E$404,4,FALSE)</f>
        <v>2.4</v>
      </c>
      <c r="H2941" s="10">
        <f>VLOOKUP(A2941,away!$A$2:$E$404,3,FALSE)</f>
        <v>0.93330000000000002</v>
      </c>
      <c r="I2941" s="10">
        <f>VLOOKUP(C2941,away!$B$2:$E$404,3,FALSE)</f>
        <v>1.0714999999999999</v>
      </c>
      <c r="J2941" s="10">
        <f>VLOOKUP(B2941,home!$B$2:$E$404,4,FALSE)</f>
        <v>1.0714999999999999</v>
      </c>
      <c r="K2941" s="12">
        <f t="shared" si="4142"/>
        <v>3.6000720000000004</v>
      </c>
      <c r="L2941" s="12">
        <f t="shared" si="4143"/>
        <v>1.0715331629249998</v>
      </c>
      <c r="M2941" s="13">
        <f t="shared" si="4144"/>
        <v>9.3572375750317436E-3</v>
      </c>
      <c r="N2941" s="13">
        <f t="shared" si="4145"/>
        <v>3.3686728991219682E-2</v>
      </c>
      <c r="O2941" s="13">
        <f t="shared" si="4146"/>
        <v>1.0026590375014419E-2</v>
      </c>
      <c r="P2941" s="13">
        <f t="shared" si="4147"/>
        <v>3.6096447264558906E-2</v>
      </c>
      <c r="Q2941" s="13">
        <f t="shared" si="4148"/>
        <v>6.0637324906439131E-2</v>
      </c>
      <c r="R2941" s="13">
        <f t="shared" si="4149"/>
        <v>5.3719120489462788E-3</v>
      </c>
      <c r="S2941" s="13">
        <f t="shared" si="4150"/>
        <v>3.4811382490698983E-2</v>
      </c>
      <c r="T2941" s="13">
        <f t="shared" si="4151"/>
        <v>6.497490454830758E-2</v>
      </c>
      <c r="U2941" s="13">
        <f t="shared" si="4152"/>
        <v>1.9339270153874131E-2</v>
      </c>
      <c r="V2941" s="13">
        <f t="shared" si="4153"/>
        <v>1.4920918726826549E-2</v>
      </c>
      <c r="W2941" s="13">
        <f t="shared" si="4154"/>
        <v>7.2766245183524716E-2</v>
      </c>
      <c r="X2941" s="13">
        <f t="shared" si="4155"/>
        <v>7.7971444855678265E-2</v>
      </c>
      <c r="Y2941" s="13">
        <f t="shared" si="4156"/>
        <v>4.1774494462018565E-2</v>
      </c>
      <c r="Z2941" s="13">
        <f t="shared" si="4157"/>
        <v>1.9187273029207747E-3</v>
      </c>
      <c r="AA2941" s="13">
        <f t="shared" si="4158"/>
        <v>6.907556438880599E-3</v>
      </c>
      <c r="AB2941" s="13">
        <f t="shared" si="4159"/>
        <v>1.2433850262016882E-2</v>
      </c>
      <c r="AC2941" s="13">
        <f t="shared" si="4160"/>
        <v>3.5974302755148119E-3</v>
      </c>
      <c r="AD2941" s="13">
        <f t="shared" si="4161"/>
        <v>6.5490930457585556E-2</v>
      </c>
      <c r="AE2941" s="13">
        <f t="shared" si="4162"/>
        <v>7.0175703856117849E-2</v>
      </c>
      <c r="AF2941" s="13">
        <f t="shared" si="4163"/>
        <v>3.7597796956717028E-2</v>
      </c>
      <c r="AG2941" s="13">
        <f t="shared" si="4164"/>
        <v>1.3429095430680979E-2</v>
      </c>
      <c r="AH2941" s="13">
        <f t="shared" si="4165"/>
        <v>5.1399498392231281E-4</v>
      </c>
      <c r="AI2941" s="13">
        <f t="shared" si="4166"/>
        <v>1.8504189497591686E-3</v>
      </c>
      <c r="AJ2941" s="13">
        <f t="shared" si="4167"/>
        <v>3.330820724648696E-3</v>
      </c>
      <c r="AK2941" s="13">
        <f t="shared" si="4168"/>
        <v>3.9970648092758276E-3</v>
      </c>
      <c r="AL2941" s="13">
        <f t="shared" si="4169"/>
        <v>5.5509738290515761E-4</v>
      </c>
      <c r="AM2941" s="13">
        <f t="shared" si="4170"/>
        <v>4.7154412998860196E-2</v>
      </c>
      <c r="AN2941" s="13">
        <f t="shared" si="4171"/>
        <v>5.0527517306540384E-2</v>
      </c>
      <c r="AO2941" s="13">
        <f t="shared" si="4172"/>
        <v>2.707095521711244E-2</v>
      </c>
      <c r="AP2941" s="13">
        <f t="shared" si="4173"/>
        <v>9.6691420890645061E-3</v>
      </c>
      <c r="AQ2941" s="13">
        <f t="shared" si="4174"/>
        <v>2.5902016013666321E-3</v>
      </c>
      <c r="AR2941" s="13">
        <f t="shared" si="4175"/>
        <v>1.101525341699721E-4</v>
      </c>
      <c r="AS2941" s="13">
        <f t="shared" si="4176"/>
        <v>3.9655705399435984E-4</v>
      </c>
      <c r="AT2941" s="13">
        <f t="shared" si="4177"/>
        <v>7.1381697324379169E-4</v>
      </c>
      <c r="AU2941" s="13">
        <f t="shared" si="4178"/>
        <v>8.5659749949990797E-4</v>
      </c>
      <c r="AV2941" s="13">
        <f t="shared" si="4179"/>
        <v>7.7095316830490832E-4</v>
      </c>
      <c r="AW2941" s="13">
        <f t="shared" si="4180"/>
        <v>5.9481715054084149E-5</v>
      </c>
      <c r="AX2941" s="13">
        <f t="shared" si="4181"/>
        <v>2.8293213652272095E-2</v>
      </c>
      <c r="AY2941" s="13">
        <f t="shared" si="4182"/>
        <v>3.0317116714131905E-2</v>
      </c>
      <c r="AZ2941" s="13">
        <f t="shared" si="4183"/>
        <v>1.6242897981730064E-2</v>
      </c>
      <c r="BA2941" s="13">
        <f t="shared" si="4184"/>
        <v>5.8016012831437714E-3</v>
      </c>
      <c r="BB2941" s="13">
        <f t="shared" si="4185"/>
        <v>1.5541520432391955E-3</v>
      </c>
      <c r="BC2941" s="13">
        <f t="shared" si="4186"/>
        <v>3.3306509091168937E-4</v>
      </c>
      <c r="BD2941" s="13">
        <f t="shared" si="4187"/>
        <v>1.9672015557225712E-5</v>
      </c>
      <c r="BE2941" s="13">
        <f t="shared" si="4188"/>
        <v>7.0820672391132684E-5</v>
      </c>
      <c r="BF2941" s="13">
        <f t="shared" si="4189"/>
        <v>1.2747975984824496E-4</v>
      </c>
      <c r="BG2941" s="13">
        <f t="shared" si="4190"/>
        <v>1.5297877133213031E-4</v>
      </c>
      <c r="BH2941" s="13">
        <f t="shared" si="4191"/>
        <v>1.3768364781680128E-4</v>
      </c>
      <c r="BI2941" s="13">
        <f t="shared" si="4192"/>
        <v>9.9134209072625494E-5</v>
      </c>
      <c r="BJ2941" s="14">
        <f t="shared" si="4193"/>
        <v>0.75805894562666221</v>
      </c>
      <c r="BK2941" s="14">
        <f t="shared" si="4194"/>
        <v>0.12965563042966805</v>
      </c>
      <c r="BL2941" s="14">
        <f t="shared" si="4195"/>
        <v>6.7227325051569406E-2</v>
      </c>
      <c r="BM2941" s="14">
        <f t="shared" si="4196"/>
        <v>0.7714267522505327</v>
      </c>
      <c r="BN2941" s="14">
        <f t="shared" si="4197"/>
        <v>0.15517624116121015</v>
      </c>
    </row>
    <row r="2942" spans="1:66" x14ac:dyDescent="0.25">
      <c r="A2942" t="s">
        <v>289</v>
      </c>
      <c r="B2942" t="s">
        <v>306</v>
      </c>
      <c r="C2942" t="s">
        <v>309</v>
      </c>
      <c r="D2942" t="s">
        <v>520</v>
      </c>
      <c r="E2942" s="10">
        <f>VLOOKUP(A2942,home!$A$2:$E$404,3,FALSE)</f>
        <v>1.6667000000000001</v>
      </c>
      <c r="F2942" s="10">
        <f>VLOOKUP(B2942,home!$B$2:$E$404,3,FALSE)</f>
        <v>1.2</v>
      </c>
      <c r="G2942" s="10">
        <f>VLOOKUP(C2942,away!$B$2:$E$404,4,FALSE)</f>
        <v>0.3</v>
      </c>
      <c r="H2942" s="10">
        <f>VLOOKUP(A2942,away!$A$2:$E$404,3,FALSE)</f>
        <v>0.93330000000000002</v>
      </c>
      <c r="I2942" s="10">
        <f>VLOOKUP(C2942,away!$B$2:$E$404,3,FALSE)</f>
        <v>2.1429</v>
      </c>
      <c r="J2942" s="10">
        <f>VLOOKUP(B2942,home!$B$2:$E$404,4,FALSE)</f>
        <v>1.6072</v>
      </c>
      <c r="K2942" s="12">
        <f t="shared" si="4142"/>
        <v>0.60001199999999988</v>
      </c>
      <c r="L2942" s="12">
        <f t="shared" si="4143"/>
        <v>3.214349485704</v>
      </c>
      <c r="M2942" s="13">
        <f t="shared" si="4144"/>
        <v>2.2051790342724691E-2</v>
      </c>
      <c r="N2942" s="13">
        <f t="shared" si="4145"/>
        <v>1.3231338827118922E-2</v>
      </c>
      <c r="O2942" s="13">
        <f t="shared" si="4146"/>
        <v>7.0882160946989542E-2</v>
      </c>
      <c r="P2942" s="13">
        <f t="shared" si="4147"/>
        <v>4.2530147154125078E-2</v>
      </c>
      <c r="Q2942" s="13">
        <f t="shared" si="4148"/>
        <v>3.9694810361686388E-3</v>
      </c>
      <c r="R2942" s="13">
        <f t="shared" si="4149"/>
        <v>0.11392001879277204</v>
      </c>
      <c r="S2942" s="13">
        <f t="shared" si="4150"/>
        <v>2.0506423615036504E-2</v>
      </c>
      <c r="T2942" s="13">
        <f t="shared" si="4151"/>
        <v>1.2759299327120445E-2</v>
      </c>
      <c r="U2942" s="13">
        <f t="shared" si="4152"/>
        <v>6.835337831588871E-2</v>
      </c>
      <c r="V2942" s="13">
        <f t="shared" si="4153"/>
        <v>4.3944086997909967E-3</v>
      </c>
      <c r="W2942" s="13">
        <f t="shared" si="4154"/>
        <v>7.9391208515787232E-4</v>
      </c>
      <c r="X2942" s="13">
        <f t="shared" si="4155"/>
        <v>2.5519109026213974E-3</v>
      </c>
      <c r="Y2942" s="13">
        <f t="shared" si="4156"/>
        <v>4.1013667487017607E-3</v>
      </c>
      <c r="Z2942" s="13">
        <f t="shared" si="4157"/>
        <v>0.12205958460597892</v>
      </c>
      <c r="AA2942" s="13">
        <f t="shared" si="4158"/>
        <v>7.3237215478602596E-2</v>
      </c>
      <c r="AB2942" s="13">
        <f t="shared" si="4159"/>
        <v>2.1971604066873644E-2</v>
      </c>
      <c r="AC2942" s="13">
        <f t="shared" si="4160"/>
        <v>5.2970429427949691E-4</v>
      </c>
      <c r="AD2942" s="13">
        <f t="shared" si="4161"/>
        <v>1.1908919450993629E-4</v>
      </c>
      <c r="AE2942" s="13">
        <f t="shared" si="4162"/>
        <v>3.8279429112591731E-4</v>
      </c>
      <c r="AF2942" s="13">
        <f t="shared" si="4163"/>
        <v>6.1521731640551002E-4</v>
      </c>
      <c r="AG2942" s="13">
        <f t="shared" si="4164"/>
        <v>6.5917448819474863E-4</v>
      </c>
      <c r="AH2942" s="13">
        <f t="shared" si="4165"/>
        <v>9.8085540750868061E-2</v>
      </c>
      <c r="AI2942" s="13">
        <f t="shared" si="4166"/>
        <v>5.8852501477009822E-2</v>
      </c>
      <c r="AJ2942" s="13">
        <f t="shared" si="4167"/>
        <v>1.7656103558111806E-2</v>
      </c>
      <c r="AK2942" s="13">
        <f t="shared" si="4168"/>
        <v>3.5312913360365933E-3</v>
      </c>
      <c r="AL2942" s="13">
        <f t="shared" si="4169"/>
        <v>4.0864530695688451E-5</v>
      </c>
      <c r="AM2942" s="13">
        <f t="shared" si="4170"/>
        <v>1.429098915525918E-5</v>
      </c>
      <c r="AN2942" s="13">
        <f t="shared" si="4171"/>
        <v>4.5936233641408787E-5</v>
      </c>
      <c r="AO2942" s="13">
        <f t="shared" si="4172"/>
        <v>7.3827554490220595E-5</v>
      </c>
      <c r="AP2942" s="13">
        <f t="shared" si="4173"/>
        <v>7.9102520602141517E-5</v>
      </c>
      <c r="AQ2942" s="13">
        <f t="shared" si="4174"/>
        <v>6.3565786603845908E-5</v>
      </c>
      <c r="AR2942" s="13">
        <f t="shared" si="4175"/>
        <v>6.3056241493510273E-2</v>
      </c>
      <c r="AS2942" s="13">
        <f t="shared" si="4176"/>
        <v>3.7834501571004077E-2</v>
      </c>
      <c r="AT2942" s="13">
        <f t="shared" si="4177"/>
        <v>1.1350577478310645E-2</v>
      </c>
      <c r="AU2942" s="13">
        <f t="shared" si="4178"/>
        <v>2.2701608979720424E-3</v>
      </c>
      <c r="AV2942" s="13">
        <f t="shared" si="4179"/>
        <v>3.4053094517850016E-4</v>
      </c>
      <c r="AW2942" s="13">
        <f t="shared" si="4180"/>
        <v>2.189258504714766E-6</v>
      </c>
      <c r="AX2942" s="13">
        <f t="shared" si="4181"/>
        <v>1.4291274975042276E-6</v>
      </c>
      <c r="AY2942" s="13">
        <f t="shared" si="4182"/>
        <v>4.593715236608159E-6</v>
      </c>
      <c r="AZ2942" s="13">
        <f t="shared" si="4183"/>
        <v>7.3829031041310346E-6</v>
      </c>
      <c r="BA2942" s="13">
        <f t="shared" si="4184"/>
        <v>7.9104102652553508E-6</v>
      </c>
      <c r="BB2942" s="13">
        <f t="shared" si="4185"/>
        <v>6.3567057919577952E-6</v>
      </c>
      <c r="BC2942" s="13">
        <f t="shared" si="4186"/>
        <v>4.086534798630234E-6</v>
      </c>
      <c r="BD2942" s="13">
        <f t="shared" si="4187"/>
        <v>3.3780799569182007E-2</v>
      </c>
      <c r="BE2942" s="13">
        <f t="shared" si="4188"/>
        <v>2.0268885111104026E-2</v>
      </c>
      <c r="BF2942" s="13">
        <f t="shared" si="4189"/>
        <v>6.0807871466418729E-3</v>
      </c>
      <c r="BG2942" s="13">
        <f t="shared" si="4190"/>
        <v>1.2161817524769612E-3</v>
      </c>
      <c r="BH2942" s="13">
        <f t="shared" si="4191"/>
        <v>1.8243091141680154E-4</v>
      </c>
      <c r="BI2942" s="13">
        <f t="shared" si="4192"/>
        <v>2.1892147204203589E-5</v>
      </c>
      <c r="BJ2942" s="14">
        <f t="shared" si="4193"/>
        <v>3.9492066698312116E-2</v>
      </c>
      <c r="BK2942" s="14">
        <f t="shared" si="4194"/>
        <v>9.0057932351889039E-2</v>
      </c>
      <c r="BL2942" s="14">
        <f t="shared" si="4195"/>
        <v>0.70289280374715413</v>
      </c>
      <c r="BM2942" s="14">
        <f t="shared" si="4196"/>
        <v>0.68791504584670371</v>
      </c>
      <c r="BN2942" s="14">
        <f t="shared" si="4197"/>
        <v>0.26658493709989894</v>
      </c>
    </row>
    <row r="2943" spans="1:66" x14ac:dyDescent="0.25">
      <c r="A2943" t="s">
        <v>289</v>
      </c>
      <c r="B2943" t="s">
        <v>315</v>
      </c>
      <c r="C2943" t="s">
        <v>296</v>
      </c>
      <c r="D2943" t="s">
        <v>520</v>
      </c>
      <c r="E2943" s="10">
        <f>VLOOKUP(A2943,home!$A$2:$E$404,3,FALSE)</f>
        <v>1.6667000000000001</v>
      </c>
      <c r="F2943" s="10">
        <f>VLOOKUP(B2943,home!$B$2:$E$404,3,FALSE)</f>
        <v>0.9</v>
      </c>
      <c r="G2943" s="10">
        <f>VLOOKUP(C2943,away!$B$2:$E$404,4,FALSE)</f>
        <v>0.6</v>
      </c>
      <c r="H2943" s="10">
        <f>VLOOKUP(A2943,away!$A$2:$E$404,3,FALSE)</f>
        <v>0.93330000000000002</v>
      </c>
      <c r="I2943" s="10">
        <f>VLOOKUP(C2943,away!$B$2:$E$404,3,FALSE)</f>
        <v>1.0714999999999999</v>
      </c>
      <c r="J2943" s="10">
        <f>VLOOKUP(B2943,home!$B$2:$E$404,4,FALSE)</f>
        <v>2.6787000000000001</v>
      </c>
      <c r="K2943" s="12">
        <f t="shared" si="4142"/>
        <v>0.9000180000000001</v>
      </c>
      <c r="L2943" s="12">
        <f t="shared" si="4143"/>
        <v>2.6787829057649999</v>
      </c>
      <c r="M2943" s="13">
        <f t="shared" si="4144"/>
        <v>2.7909143892549504E-2</v>
      </c>
      <c r="N2943" s="13">
        <f t="shared" si="4145"/>
        <v>2.5118731867884617E-2</v>
      </c>
      <c r="O2943" s="13">
        <f t="shared" si="4146"/>
        <v>7.4762537573897253E-2</v>
      </c>
      <c r="P2943" s="13">
        <f t="shared" si="4147"/>
        <v>6.7287629542183855E-2</v>
      </c>
      <c r="Q2943" s="13">
        <f t="shared" si="4148"/>
        <v>1.130365540913489E-2</v>
      </c>
      <c r="R2943" s="13">
        <f t="shared" si="4149"/>
        <v>0.10013630382228475</v>
      </c>
      <c r="S2943" s="13">
        <f t="shared" si="4150"/>
        <v>4.0556825272369333E-2</v>
      </c>
      <c r="T2943" s="13">
        <f t="shared" si="4151"/>
        <v>3.028003888264862E-2</v>
      </c>
      <c r="U2943" s="13">
        <f t="shared" si="4152"/>
        <v>9.0124475893525069E-2</v>
      </c>
      <c r="V2943" s="13">
        <f t="shared" si="4153"/>
        <v>1.0864510311032596E-2</v>
      </c>
      <c r="W2943" s="13">
        <f t="shared" si="4154"/>
        <v>3.3911644446729229E-3</v>
      </c>
      <c r="X2943" s="13">
        <f t="shared" si="4155"/>
        <v>9.0841933450278838E-3</v>
      </c>
      <c r="Y2943" s="13">
        <f t="shared" si="4156"/>
        <v>1.2167290922662437E-2</v>
      </c>
      <c r="Z2943" s="13">
        <f t="shared" si="4157"/>
        <v>8.9414472975208936E-2</v>
      </c>
      <c r="AA2943" s="13">
        <f t="shared" si="4158"/>
        <v>8.0474635138201592E-2</v>
      </c>
      <c r="AB2943" s="13">
        <f t="shared" si="4159"/>
        <v>3.6214310083906964E-2</v>
      </c>
      <c r="AC2943" s="13">
        <f t="shared" si="4160"/>
        <v>1.6371138697870342E-3</v>
      </c>
      <c r="AD2943" s="13">
        <f t="shared" si="4161"/>
        <v>7.6302726029140865E-4</v>
      </c>
      <c r="AE2943" s="13">
        <f t="shared" si="4162"/>
        <v>2.0439843815013266E-3</v>
      </c>
      <c r="AF2943" s="13">
        <f t="shared" si="4163"/>
        <v>2.7376952104082E-3</v>
      </c>
      <c r="AG2943" s="13">
        <f t="shared" si="4164"/>
        <v>2.4445637102787337E-3</v>
      </c>
      <c r="AH2943" s="13">
        <f t="shared" si="4165"/>
        <v>5.9880490433494075E-2</v>
      </c>
      <c r="AI2943" s="13">
        <f t="shared" si="4166"/>
        <v>5.3893519238972468E-2</v>
      </c>
      <c r="AJ2943" s="13">
        <f t="shared" si="4167"/>
        <v>2.4252568699210764E-2</v>
      </c>
      <c r="AK2943" s="13">
        <f t="shared" si="4168"/>
        <v>7.2759161251754268E-3</v>
      </c>
      <c r="AL2943" s="13">
        <f t="shared" si="4169"/>
        <v>1.5788017291065406E-4</v>
      </c>
      <c r="AM2943" s="13">
        <f t="shared" si="4170"/>
        <v>1.3734765375059067E-4</v>
      </c>
      <c r="AN2943" s="13">
        <f t="shared" si="4171"/>
        <v>3.6792454701401232E-4</v>
      </c>
      <c r="AO2943" s="13">
        <f t="shared" si="4172"/>
        <v>4.9279499357623372E-4</v>
      </c>
      <c r="AP2943" s="13">
        <f t="shared" si="4173"/>
        <v>4.4003026827952923E-4</v>
      </c>
      <c r="AQ2943" s="13">
        <f t="shared" si="4174"/>
        <v>2.9468639017159751E-4</v>
      </c>
      <c r="AR2943" s="13">
        <f t="shared" si="4175"/>
        <v>3.2081366832413694E-2</v>
      </c>
      <c r="AS2943" s="13">
        <f t="shared" si="4176"/>
        <v>2.887380761377531E-2</v>
      </c>
      <c r="AT2943" s="13">
        <f t="shared" si="4177"/>
        <v>1.2993473290467416E-2</v>
      </c>
      <c r="AU2943" s="13">
        <f t="shared" si="4178"/>
        <v>3.8981199479799682E-3</v>
      </c>
      <c r="AV2943" s="13">
        <f t="shared" si="4179"/>
        <v>8.7709452983525881E-4</v>
      </c>
      <c r="AW2943" s="13">
        <f t="shared" si="4180"/>
        <v>1.0573379172161237E-5</v>
      </c>
      <c r="AX2943" s="13">
        <f t="shared" si="4181"/>
        <v>2.0602560105549842E-5</v>
      </c>
      <c r="AY2943" s="13">
        <f t="shared" si="4182"/>
        <v>5.5189785825742866E-5</v>
      </c>
      <c r="AZ2943" s="13">
        <f t="shared" si="4183"/>
        <v>7.3920727421415743E-5</v>
      </c>
      <c r="BA2943" s="13">
        <f t="shared" si="4184"/>
        <v>6.6005860332734201E-5</v>
      </c>
      <c r="BB2943" s="13">
        <f t="shared" si="4185"/>
        <v>4.4203842584910118E-5</v>
      </c>
      <c r="BC2943" s="13">
        <f t="shared" si="4186"/>
        <v>2.3682499577116828E-5</v>
      </c>
      <c r="BD2943" s="13">
        <f t="shared" si="4187"/>
        <v>1.4323169510707681E-2</v>
      </c>
      <c r="BE2943" s="13">
        <f t="shared" si="4188"/>
        <v>1.2891110376688105E-2</v>
      </c>
      <c r="BF2943" s="13">
        <f t="shared" si="4189"/>
        <v>5.8011156895030388E-3</v>
      </c>
      <c r="BG2943" s="13">
        <f t="shared" si="4190"/>
        <v>1.740369513545049E-3</v>
      </c>
      <c r="BH2943" s="13">
        <f t="shared" si="4191"/>
        <v>3.9159097221044695E-4</v>
      </c>
      <c r="BI2943" s="13">
        <f t="shared" si="4192"/>
        <v>7.0487784725380438E-5</v>
      </c>
      <c r="BJ2943" s="14">
        <f t="shared" si="4193"/>
        <v>0.10135073456315048</v>
      </c>
      <c r="BK2943" s="14">
        <f t="shared" si="4194"/>
        <v>0.14846829284665872</v>
      </c>
      <c r="BL2943" s="14">
        <f t="shared" si="4195"/>
        <v>0.64095646307051968</v>
      </c>
      <c r="BM2943" s="14">
        <f t="shared" si="4196"/>
        <v>0.67362734494094945</v>
      </c>
      <c r="BN2943" s="14">
        <f t="shared" si="4197"/>
        <v>0.30651800210793489</v>
      </c>
    </row>
    <row r="2944" spans="1:66" x14ac:dyDescent="0.25">
      <c r="A2944" t="s">
        <v>289</v>
      </c>
      <c r="B2944" t="s">
        <v>302</v>
      </c>
      <c r="C2944" t="s">
        <v>308</v>
      </c>
      <c r="D2944" t="s">
        <v>520</v>
      </c>
      <c r="E2944" s="10">
        <f>VLOOKUP(A2944,home!$A$2:$E$404,3,FALSE)</f>
        <v>1.6667000000000001</v>
      </c>
      <c r="F2944" s="10">
        <f>VLOOKUP(B2944,home!$B$2:$E$404,3,FALSE)</f>
        <v>0.3</v>
      </c>
      <c r="G2944" s="10">
        <f>VLOOKUP(C2944,away!$B$2:$E$404,4,FALSE)</f>
        <v>0.2</v>
      </c>
      <c r="H2944" s="10">
        <f>VLOOKUP(A2944,away!$A$2:$E$404,3,FALSE)</f>
        <v>0.93330000000000002</v>
      </c>
      <c r="I2944" s="10">
        <f>VLOOKUP(C2944,away!$B$2:$E$404,3,FALSE)</f>
        <v>0.71430000000000005</v>
      </c>
      <c r="J2944" s="10">
        <f>VLOOKUP(B2944,home!$B$2:$E$404,4,FALSE)</f>
        <v>0.53569999999999995</v>
      </c>
      <c r="K2944" s="12">
        <f t="shared" si="4142"/>
        <v>0.10000199999999999</v>
      </c>
      <c r="L2944" s="12">
        <f t="shared" si="4143"/>
        <v>0.357127720983</v>
      </c>
      <c r="M2944" s="13">
        <f t="shared" si="4144"/>
        <v>0.63309820861383193</v>
      </c>
      <c r="N2944" s="13">
        <f t="shared" si="4145"/>
        <v>6.3311087057800405E-2</v>
      </c>
      <c r="O2944" s="13">
        <f t="shared" si="4146"/>
        <v>0.22609692040067772</v>
      </c>
      <c r="P2944" s="13">
        <f t="shared" si="4147"/>
        <v>2.2610144233908568E-2</v>
      </c>
      <c r="Q2944" s="13">
        <f t="shared" si="4148"/>
        <v>3.1656176639770777E-3</v>
      </c>
      <c r="R2944" s="13">
        <f t="shared" si="4149"/>
        <v>4.0372738951984392E-2</v>
      </c>
      <c r="S2944" s="13">
        <f t="shared" si="4150"/>
        <v>2.0187176938845774E-4</v>
      </c>
      <c r="T2944" s="13">
        <f t="shared" si="4151"/>
        <v>1.130529821839662E-3</v>
      </c>
      <c r="U2944" s="13">
        <f t="shared" si="4152"/>
        <v>4.0373546406763427E-3</v>
      </c>
      <c r="V2944" s="13">
        <f t="shared" si="4153"/>
        <v>8.0106052014004799E-7</v>
      </c>
      <c r="W2944" s="13">
        <f t="shared" si="4154"/>
        <v>1.0552269921101191E-4</v>
      </c>
      <c r="X2944" s="13">
        <f t="shared" si="4155"/>
        <v>3.7685081081203298E-5</v>
      </c>
      <c r="Y2944" s="13">
        <f t="shared" si="4156"/>
        <v>6.72919356079485E-6</v>
      </c>
      <c r="Z2944" s="13">
        <f t="shared" si="4157"/>
        <v>4.8060747505879265E-3</v>
      </c>
      <c r="AA2944" s="13">
        <f t="shared" si="4158"/>
        <v>4.8061708720829372E-4</v>
      </c>
      <c r="AB2944" s="13">
        <f t="shared" si="4159"/>
        <v>2.4031334977501891E-5</v>
      </c>
      <c r="AC2944" s="13">
        <f t="shared" si="4160"/>
        <v>1.7880414971589398E-9</v>
      </c>
      <c r="AD2944" s="13">
        <f t="shared" si="4161"/>
        <v>2.6381202416249026E-6</v>
      </c>
      <c r="AE2944" s="13">
        <f t="shared" si="4162"/>
        <v>9.421458695706228E-7</v>
      </c>
      <c r="AF2944" s="13">
        <f t="shared" si="4163"/>
        <v>1.6823320361665162E-7</v>
      </c>
      <c r="AG2944" s="13">
        <f t="shared" si="4164"/>
        <v>2.0026913533761266E-8</v>
      </c>
      <c r="AH2944" s="13">
        <f t="shared" si="4165"/>
        <v>4.2909563063785156E-4</v>
      </c>
      <c r="AI2944" s="13">
        <f t="shared" si="4166"/>
        <v>4.2910421255046424E-5</v>
      </c>
      <c r="AJ2944" s="13">
        <f t="shared" si="4167"/>
        <v>2.1455639731735756E-6</v>
      </c>
      <c r="AK2944" s="13">
        <f t="shared" si="4168"/>
        <v>7.152022948176798E-8</v>
      </c>
      <c r="AL2944" s="13">
        <f t="shared" si="4169"/>
        <v>2.5542878243484054E-12</v>
      </c>
      <c r="AM2944" s="13">
        <f t="shared" si="4170"/>
        <v>5.2763460080594657E-8</v>
      </c>
      <c r="AN2944" s="13">
        <f t="shared" si="4171"/>
        <v>1.8843294249760271E-8</v>
      </c>
      <c r="AO2944" s="13">
        <f t="shared" si="4172"/>
        <v>3.3647313656144765E-9</v>
      </c>
      <c r="AP2944" s="13">
        <f t="shared" si="4173"/>
        <v>4.0054628144063849E-10</v>
      </c>
      <c r="AQ2944" s="13">
        <f t="shared" si="4174"/>
        <v>3.5761545159777633E-11</v>
      </c>
      <c r="AR2944" s="13">
        <f t="shared" si="4175"/>
        <v>3.0648388930691833E-5</v>
      </c>
      <c r="AS2944" s="13">
        <f t="shared" si="4176"/>
        <v>3.0649001898470438E-6</v>
      </c>
      <c r="AT2944" s="13">
        <f t="shared" si="4177"/>
        <v>1.5324807439254201E-7</v>
      </c>
      <c r="AU2944" s="13">
        <f t="shared" si="4178"/>
        <v>5.1083713118009948E-9</v>
      </c>
      <c r="AV2944" s="13">
        <f t="shared" si="4179"/>
        <v>1.2771183698068077E-10</v>
      </c>
      <c r="AW2944" s="13">
        <f t="shared" si="4180"/>
        <v>2.5339589821776675E-15</v>
      </c>
      <c r="AX2944" s="13">
        <f t="shared" si="4181"/>
        <v>8.7940858916327165E-10</v>
      </c>
      <c r="AY2944" s="13">
        <f t="shared" si="4182"/>
        <v>3.1406118526075453E-10</v>
      </c>
      <c r="AZ2944" s="13">
        <f t="shared" si="4183"/>
        <v>5.6079977670696505E-11</v>
      </c>
      <c r="BA2944" s="13">
        <f t="shared" si="4184"/>
        <v>6.6759048727711249E-12</v>
      </c>
      <c r="BB2944" s="13">
        <f t="shared" si="4185"/>
        <v>5.9603767317801406E-13</v>
      </c>
      <c r="BC2944" s="13">
        <f t="shared" si="4186"/>
        <v>4.2572315168414894E-14</v>
      </c>
      <c r="BD2944" s="13">
        <f t="shared" si="4187"/>
        <v>1.8242315484364288E-6</v>
      </c>
      <c r="BE2944" s="13">
        <f t="shared" si="4188"/>
        <v>1.8242680330673972E-7</v>
      </c>
      <c r="BF2944" s="13">
        <f t="shared" si="4189"/>
        <v>9.1215225921402909E-9</v>
      </c>
      <c r="BG2944" s="13">
        <f t="shared" si="4190"/>
        <v>3.0405683408640445E-10</v>
      </c>
      <c r="BH2944" s="13">
        <f t="shared" si="4191"/>
        <v>7.6015728805771529E-12</v>
      </c>
      <c r="BI2944" s="13">
        <f t="shared" si="4192"/>
        <v>1.5203449824069516E-13</v>
      </c>
      <c r="BJ2944" s="14">
        <f t="shared" si="4193"/>
        <v>6.776101670835627E-2</v>
      </c>
      <c r="BK2944" s="14">
        <f t="shared" si="4194"/>
        <v>0.65591102778230614</v>
      </c>
      <c r="BL2944" s="14">
        <f t="shared" si="4195"/>
        <v>0.27152177341658273</v>
      </c>
      <c r="BM2944" s="14">
        <f t="shared" si="4196"/>
        <v>1.1345175421594198E-2</v>
      </c>
      <c r="BN2944" s="14">
        <f t="shared" si="4197"/>
        <v>0.9886547169221801</v>
      </c>
    </row>
    <row r="2945" spans="1:66" x14ac:dyDescent="0.25">
      <c r="A2945" t="s">
        <v>289</v>
      </c>
      <c r="B2945" t="s">
        <v>290</v>
      </c>
      <c r="C2945" t="s">
        <v>512</v>
      </c>
      <c r="D2945" t="s">
        <v>520</v>
      </c>
      <c r="E2945" s="10">
        <f>VLOOKUP(A2945,home!$A$2:$E$404,3,FALSE)</f>
        <v>1.6667000000000001</v>
      </c>
      <c r="F2945" s="10">
        <f>VLOOKUP(B2945,home!$B$2:$E$404,3,FALSE)</f>
        <v>1.6</v>
      </c>
      <c r="G2945" s="10">
        <f>VLOOKUP(C2945,away!$B$2:$E$404,4,FALSE)</f>
        <v>1.8</v>
      </c>
      <c r="H2945" s="10">
        <f>VLOOKUP(A2945,away!$A$2:$E$404,3,FALSE)</f>
        <v>0.93330000000000002</v>
      </c>
      <c r="I2945" s="10">
        <f>VLOOKUP(C2945,away!$B$2:$E$404,3,FALSE)</f>
        <v>1.4286000000000001</v>
      </c>
      <c r="J2945" s="10">
        <f>VLOOKUP(B2945,home!$B$2:$E$404,4,FALSE)</f>
        <v>1.7858000000000001</v>
      </c>
      <c r="K2945" s="12">
        <f t="shared" si="4142"/>
        <v>4.8000960000000008</v>
      </c>
      <c r="L2945" s="12">
        <f t="shared" si="4143"/>
        <v>2.3810292482040003</v>
      </c>
      <c r="M2945" s="13">
        <f t="shared" si="4144"/>
        <v>7.6081125880424021E-4</v>
      </c>
      <c r="N2945" s="13">
        <f t="shared" si="4145"/>
        <v>3.6519670801411987E-3</v>
      </c>
      <c r="O2945" s="13">
        <f t="shared" si="4146"/>
        <v>1.811513859575799E-3</v>
      </c>
      <c r="P2945" s="13">
        <f t="shared" si="4147"/>
        <v>8.6954404312943566E-3</v>
      </c>
      <c r="Q2945" s="13">
        <f t="shared" si="4148"/>
        <v>8.7648962867587273E-3</v>
      </c>
      <c r="R2945" s="13">
        <f t="shared" si="4149"/>
        <v>2.1566337415884463E-3</v>
      </c>
      <c r="S2945" s="13">
        <f t="shared" si="4150"/>
        <v>2.4845414489864805E-2</v>
      </c>
      <c r="T2945" s="13">
        <f t="shared" si="4151"/>
        <v>2.0869474416247164E-2</v>
      </c>
      <c r="U2945" s="13">
        <f t="shared" si="4152"/>
        <v>1.0352048996463737E-2</v>
      </c>
      <c r="V2945" s="13">
        <f t="shared" si="4153"/>
        <v>3.1551382259888662E-2</v>
      </c>
      <c r="W2945" s="13">
        <f t="shared" si="4154"/>
        <v>1.4024114535495139E-2</v>
      </c>
      <c r="X2945" s="13">
        <f t="shared" si="4155"/>
        <v>3.339182688917678E-2</v>
      </c>
      <c r="Y2945" s="13">
        <f t="shared" si="4156"/>
        <v>3.9753458237047366E-2</v>
      </c>
      <c r="Z2945" s="13">
        <f t="shared" si="4157"/>
        <v>1.7116693387952391E-3</v>
      </c>
      <c r="AA2945" s="13">
        <f t="shared" si="4158"/>
        <v>8.2161771464736733E-3</v>
      </c>
      <c r="AB2945" s="13">
        <f t="shared" si="4159"/>
        <v>1.9719219528039855E-2</v>
      </c>
      <c r="AC2945" s="13">
        <f t="shared" si="4160"/>
        <v>2.2537879943201826E-2</v>
      </c>
      <c r="AD2945" s="13">
        <f t="shared" si="4161"/>
        <v>1.6829274021343026E-2</v>
      </c>
      <c r="AE2945" s="13">
        <f t="shared" si="4162"/>
        <v>4.0070993670857494E-2</v>
      </c>
      <c r="AF2945" s="13">
        <f t="shared" si="4163"/>
        <v>4.7705103967454546E-2</v>
      </c>
      <c r="AG2945" s="13">
        <f t="shared" si="4164"/>
        <v>3.7862415945040646E-2</v>
      </c>
      <c r="AH2945" s="13">
        <f t="shared" si="4165"/>
        <v>1.0188836897313668E-3</v>
      </c>
      <c r="AI2945" s="13">
        <f t="shared" si="4166"/>
        <v>4.890739523544776E-3</v>
      </c>
      <c r="AJ2945" s="13">
        <f t="shared" si="4167"/>
        <v>1.1738009612004595E-2</v>
      </c>
      <c r="AK2945" s="13">
        <f t="shared" si="4168"/>
        <v>1.8781190995514938E-2</v>
      </c>
      <c r="AL2945" s="13">
        <f t="shared" si="4169"/>
        <v>1.0303569524025717E-2</v>
      </c>
      <c r="AM2945" s="13">
        <f t="shared" si="4170"/>
        <v>1.6156426182550514E-2</v>
      </c>
      <c r="AN2945" s="13">
        <f t="shared" si="4171"/>
        <v>3.8468923287101678E-2</v>
      </c>
      <c r="AO2945" s="13">
        <f t="shared" si="4172"/>
        <v>4.579781574675254E-2</v>
      </c>
      <c r="AP2945" s="13">
        <f t="shared" si="4173"/>
        <v>3.6348646265625166E-2</v>
      </c>
      <c r="AQ2945" s="13">
        <f t="shared" si="4174"/>
        <v>2.163679747276866E-2</v>
      </c>
      <c r="AR2945" s="13">
        <f t="shared" si="4175"/>
        <v>4.8519837315367891E-4</v>
      </c>
      <c r="AS2945" s="13">
        <f t="shared" si="4176"/>
        <v>2.3289987701814821E-3</v>
      </c>
      <c r="AT2945" s="13">
        <f t="shared" si="4177"/>
        <v>5.5897088403765267E-3</v>
      </c>
      <c r="AU2945" s="13">
        <f t="shared" si="4178"/>
        <v>8.9437130152853362E-3</v>
      </c>
      <c r="AV2945" s="13">
        <f t="shared" si="4179"/>
        <v>1.0732670267454773E-2</v>
      </c>
      <c r="AW2945" s="13">
        <f t="shared" si="4180"/>
        <v>3.2711454746155401E-3</v>
      </c>
      <c r="AX2945" s="13">
        <f t="shared" si="4181"/>
        <v>1.2925399448859334E-2</v>
      </c>
      <c r="AY2945" s="13">
        <f t="shared" si="4182"/>
        <v>3.0775754132453939E-2</v>
      </c>
      <c r="AZ2945" s="13">
        <f t="shared" si="4183"/>
        <v>3.6638985362453982E-2</v>
      </c>
      <c r="BA2945" s="13">
        <f t="shared" si="4184"/>
        <v>2.9079498590840389E-2</v>
      </c>
      <c r="BB2945" s="13">
        <f t="shared" si="4185"/>
        <v>1.7309784166974495E-2</v>
      </c>
      <c r="BC2945" s="13">
        <f t="shared" si="4186"/>
        <v>8.2430204763329594E-3</v>
      </c>
      <c r="BD2945" s="13">
        <f t="shared" si="4187"/>
        <v>1.9254525294331792E-4</v>
      </c>
      <c r="BE2945" s="13">
        <f t="shared" si="4188"/>
        <v>9.2423569847220881E-4</v>
      </c>
      <c r="BF2945" s="13">
        <f t="shared" si="4189"/>
        <v>2.2182100396468288E-3</v>
      </c>
      <c r="BG2945" s="13">
        <f t="shared" si="4190"/>
        <v>3.5492070461561943E-3</v>
      </c>
      <c r="BH2945" s="13">
        <f t="shared" si="4191"/>
        <v>4.259133636356543E-3</v>
      </c>
      <c r="BI2945" s="13">
        <f t="shared" si="4192"/>
        <v>4.0888500662680993E-3</v>
      </c>
      <c r="BJ2945" s="14">
        <f t="shared" si="4193"/>
        <v>0.55630457618227569</v>
      </c>
      <c r="BK2945" s="14">
        <f t="shared" si="4194"/>
        <v>0.12947025203953355</v>
      </c>
      <c r="BL2945" s="14">
        <f t="shared" si="4195"/>
        <v>0.12199688809923219</v>
      </c>
      <c r="BM2945" s="14">
        <f t="shared" si="4196"/>
        <v>0.75613751434383547</v>
      </c>
      <c r="BN2945" s="14">
        <f t="shared" si="4197"/>
        <v>2.5841262658162768E-2</v>
      </c>
    </row>
    <row r="2946" spans="1:66" x14ac:dyDescent="0.25">
      <c r="A2946" t="s">
        <v>289</v>
      </c>
      <c r="B2946" t="s">
        <v>292</v>
      </c>
      <c r="C2946" t="s">
        <v>314</v>
      </c>
      <c r="D2946" t="s">
        <v>520</v>
      </c>
      <c r="E2946" s="10">
        <f>VLOOKUP(A2946,home!$A$2:$E$404,3,FALSE)</f>
        <v>1.6667000000000001</v>
      </c>
      <c r="F2946" s="10">
        <f>VLOOKUP(B2946,home!$B$2:$E$404,3,FALSE)</f>
        <v>0.9</v>
      </c>
      <c r="G2946" s="10">
        <f>VLOOKUP(C2946,away!$B$2:$E$404,4,FALSE)</f>
        <v>1.6</v>
      </c>
      <c r="H2946" s="10">
        <f>VLOOKUP(A2946,away!$A$2:$E$404,3,FALSE)</f>
        <v>0.93330000000000002</v>
      </c>
      <c r="I2946" s="10">
        <f>VLOOKUP(C2946,away!$B$2:$E$404,3,FALSE)</f>
        <v>0.71430000000000005</v>
      </c>
      <c r="J2946" s="10">
        <f>VLOOKUP(B2946,home!$B$2:$E$404,4,FALSE)</f>
        <v>0.53569999999999995</v>
      </c>
      <c r="K2946" s="12">
        <f t="shared" si="4142"/>
        <v>2.4000480000000004</v>
      </c>
      <c r="L2946" s="12">
        <f t="shared" si="4143"/>
        <v>0.357127720983</v>
      </c>
      <c r="M2946" s="13">
        <f t="shared" si="4144"/>
        <v>6.3470774635814783E-2</v>
      </c>
      <c r="N2946" s="13">
        <f t="shared" si="4145"/>
        <v>0.15233290572313801</v>
      </c>
      <c r="O2946" s="13">
        <f t="shared" si="4146"/>
        <v>2.2667173094714138E-2</v>
      </c>
      <c r="P2946" s="13">
        <f t="shared" si="4147"/>
        <v>5.4402303451622482E-2</v>
      </c>
      <c r="Q2946" s="13">
        <f t="shared" si="4148"/>
        <v>0.18280314285750307</v>
      </c>
      <c r="R2946" s="13">
        <f t="shared" si="4149"/>
        <v>4.0475379342212172E-3</v>
      </c>
      <c r="S2946" s="13">
        <f t="shared" si="4150"/>
        <v>1.1657375531589898E-2</v>
      </c>
      <c r="T2946" s="13">
        <f t="shared" si="4151"/>
        <v>6.5284069797229852E-2</v>
      </c>
      <c r="U2946" s="13">
        <f t="shared" si="4152"/>
        <v>9.7142853239517643E-3</v>
      </c>
      <c r="V2946" s="13">
        <f t="shared" si="4153"/>
        <v>1.1102013919143505E-3</v>
      </c>
      <c r="W2946" s="13">
        <f t="shared" si="4154"/>
        <v>0.14624543913628821</v>
      </c>
      <c r="X2946" s="13">
        <f t="shared" si="4155"/>
        <v>5.222830038290064E-2</v>
      </c>
      <c r="Y2946" s="13">
        <f t="shared" si="4156"/>
        <v>9.326086943280425E-3</v>
      </c>
      <c r="Z2946" s="13">
        <f t="shared" si="4157"/>
        <v>4.8182933268022107E-4</v>
      </c>
      <c r="AA2946" s="13">
        <f t="shared" si="4158"/>
        <v>1.1564135262404993E-3</v>
      </c>
      <c r="AB2946" s="13">
        <f t="shared" si="4159"/>
        <v>1.3877239854132297E-3</v>
      </c>
      <c r="AC2946" s="13">
        <f t="shared" si="4160"/>
        <v>5.9473743390057754E-5</v>
      </c>
      <c r="AD2946" s="13">
        <f t="shared" si="4161"/>
        <v>8.774901842704258E-2</v>
      </c>
      <c r="AE2946" s="13">
        <f t="shared" si="4162"/>
        <v>3.133760696934499E-2</v>
      </c>
      <c r="AF2946" s="13">
        <f t="shared" si="4163"/>
        <v>5.5957640790115755E-3</v>
      </c>
      <c r="AG2946" s="13">
        <f t="shared" si="4164"/>
        <v>6.6613415756531342E-4</v>
      </c>
      <c r="AH2946" s="13">
        <f t="shared" si="4165"/>
        <v>4.3018652870711771E-5</v>
      </c>
      <c r="AI2946" s="13">
        <f t="shared" si="4166"/>
        <v>1.0324683178504605E-4</v>
      </c>
      <c r="AJ2946" s="13">
        <f t="shared" si="4167"/>
        <v>1.2389867606601816E-4</v>
      </c>
      <c r="AK2946" s="13">
        <f t="shared" si="4168"/>
        <v>9.9120923231631593E-5</v>
      </c>
      <c r="AL2946" s="13">
        <f t="shared" si="4169"/>
        <v>2.0390541340481097E-6</v>
      </c>
      <c r="AM2946" s="13">
        <f t="shared" si="4170"/>
        <v>4.2120371235557355E-2</v>
      </c>
      <c r="AN2946" s="13">
        <f t="shared" si="4171"/>
        <v>1.5042352186312507E-2</v>
      </c>
      <c r="AO2946" s="13">
        <f t="shared" si="4172"/>
        <v>2.6860204772607165E-3</v>
      </c>
      <c r="AP2946" s="13">
        <f t="shared" si="4173"/>
        <v>3.1975079051926327E-4</v>
      </c>
      <c r="AQ2946" s="13">
        <f t="shared" si="4174"/>
        <v>2.854796777516428E-5</v>
      </c>
      <c r="AR2946" s="13">
        <f t="shared" si="4175"/>
        <v>3.0726306918952182E-6</v>
      </c>
      <c r="AS2946" s="13">
        <f t="shared" si="4176"/>
        <v>7.3744611468217361E-6</v>
      </c>
      <c r="AT2946" s="13">
        <f t="shared" si="4177"/>
        <v>8.8495303632536108E-6</v>
      </c>
      <c r="AU2946" s="13">
        <f t="shared" si="4178"/>
        <v>7.0797658830887017E-6</v>
      </c>
      <c r="AV2946" s="13">
        <f t="shared" si="4179"/>
        <v>4.2479444870438193E-6</v>
      </c>
      <c r="AW2946" s="13">
        <f t="shared" si="4180"/>
        <v>4.8547821327245473E-8</v>
      </c>
      <c r="AX2946" s="13">
        <f t="shared" si="4181"/>
        <v>1.6848485457192811E-2</v>
      </c>
      <c r="AY2946" s="13">
        <f t="shared" si="4182"/>
        <v>6.0170612133424875E-3</v>
      </c>
      <c r="AZ2946" s="13">
        <f t="shared" si="4183"/>
        <v>1.0744296790681036E-3</v>
      </c>
      <c r="BA2946" s="13">
        <f t="shared" si="4184"/>
        <v>1.2790287421402934E-4</v>
      </c>
      <c r="BB2946" s="13">
        <f t="shared" si="4185"/>
        <v>1.1419415493807903E-5</v>
      </c>
      <c r="BC2946" s="13">
        <f t="shared" si="4186"/>
        <v>8.1563796605231556E-7</v>
      </c>
      <c r="BD2946" s="13">
        <f t="shared" si="4187"/>
        <v>1.8288693273649288E-7</v>
      </c>
      <c r="BE2946" s="13">
        <f t="shared" si="4188"/>
        <v>4.389374171403543E-7</v>
      </c>
      <c r="BF2946" s="13">
        <f t="shared" si="4189"/>
        <v>5.2673543506643679E-7</v>
      </c>
      <c r="BG2946" s="13">
        <f t="shared" si="4190"/>
        <v>4.2139677582011054E-7</v>
      </c>
      <c r="BH2946" s="13">
        <f t="shared" si="4191"/>
        <v>2.5284312225337622E-7</v>
      </c>
      <c r="BI2946" s="13">
        <f t="shared" si="4192"/>
        <v>1.2136712597559429E-7</v>
      </c>
      <c r="BJ2946" s="14">
        <f t="shared" si="4193"/>
        <v>0.81784562540800687</v>
      </c>
      <c r="BK2946" s="14">
        <f t="shared" si="4194"/>
        <v>0.13671922902180811</v>
      </c>
      <c r="BL2946" s="14">
        <f t="shared" si="4195"/>
        <v>3.9374987447875348E-2</v>
      </c>
      <c r="BM2946" s="14">
        <f t="shared" si="4196"/>
        <v>0.50868082084783572</v>
      </c>
      <c r="BN2946" s="14">
        <f t="shared" si="4197"/>
        <v>0.47972383769701366</v>
      </c>
    </row>
    <row r="2947" spans="1:66" x14ac:dyDescent="0.25">
      <c r="A2947" t="s">
        <v>289</v>
      </c>
      <c r="B2947" t="s">
        <v>499</v>
      </c>
      <c r="C2947" t="s">
        <v>305</v>
      </c>
      <c r="D2947" t="s">
        <v>520</v>
      </c>
      <c r="E2947" s="10">
        <f>VLOOKUP(A2947,home!$A$2:$E$404,3,FALSE)</f>
        <v>1.6667000000000001</v>
      </c>
      <c r="F2947" s="10">
        <f>VLOOKUP(B2947,home!$B$2:$E$404,3,FALSE)</f>
        <v>1</v>
      </c>
      <c r="G2947" s="10">
        <f>VLOOKUP(C2947,away!$B$2:$E$404,4,FALSE)</f>
        <v>1.5</v>
      </c>
      <c r="H2947" s="10">
        <f>VLOOKUP(A2947,away!$A$2:$E$404,3,FALSE)</f>
        <v>0.93330000000000002</v>
      </c>
      <c r="I2947" s="10">
        <f>VLOOKUP(C2947,away!$B$2:$E$404,3,FALSE)</f>
        <v>1.6072</v>
      </c>
      <c r="J2947" s="10">
        <f>VLOOKUP(B2947,home!$B$2:$E$404,4,FALSE)</f>
        <v>0.71430000000000005</v>
      </c>
      <c r="K2947" s="12">
        <f t="shared" si="4142"/>
        <v>2.5000499999999999</v>
      </c>
      <c r="L2947" s="12">
        <f t="shared" si="4143"/>
        <v>1.0714498285680001</v>
      </c>
      <c r="M2947" s="13">
        <f t="shared" si="4144"/>
        <v>2.811365637886324E-2</v>
      </c>
      <c r="N2947" s="13">
        <f t="shared" si="4145"/>
        <v>7.0285546629977047E-2</v>
      </c>
      <c r="O2947" s="13">
        <f t="shared" si="4146"/>
        <v>3.0122372307552683E-2</v>
      </c>
      <c r="P2947" s="13">
        <f t="shared" si="4147"/>
        <v>7.5307436887497081E-2</v>
      </c>
      <c r="Q2947" s="13">
        <f t="shared" si="4148"/>
        <v>8.7858690426137073E-2</v>
      </c>
      <c r="R2947" s="13">
        <f t="shared" si="4149"/>
        <v>1.6137305322494393E-2</v>
      </c>
      <c r="S2947" s="13">
        <f t="shared" si="4150"/>
        <v>5.0431096316131935E-2</v>
      </c>
      <c r="T2947" s="13">
        <f t="shared" si="4151"/>
        <v>9.4136178795293554E-2</v>
      </c>
      <c r="U2947" s="13">
        <f t="shared" si="4152"/>
        <v>4.0344070171502114E-2</v>
      </c>
      <c r="V2947" s="13">
        <f t="shared" si="4153"/>
        <v>1.5009852830612749E-2</v>
      </c>
      <c r="W2947" s="13">
        <f t="shared" si="4154"/>
        <v>7.3217039666621311E-2</v>
      </c>
      <c r="X2947" s="13">
        <f t="shared" si="4155"/>
        <v>7.8448384599057869E-2</v>
      </c>
      <c r="Y2947" s="13">
        <f t="shared" si="4156"/>
        <v>4.202675411504854E-2</v>
      </c>
      <c r="Z2947" s="13">
        <f t="shared" si="4157"/>
        <v>5.7634376737786975E-3</v>
      </c>
      <c r="AA2947" s="13">
        <f t="shared" si="4158"/>
        <v>1.4408882356330434E-2</v>
      </c>
      <c r="AB2947" s="13">
        <f t="shared" si="4159"/>
        <v>1.8011463167471951E-2</v>
      </c>
      <c r="AC2947" s="13">
        <f t="shared" si="4160"/>
        <v>2.5129102950430917E-3</v>
      </c>
      <c r="AD2947" s="13">
        <f t="shared" si="4161"/>
        <v>4.5761565004634165E-2</v>
      </c>
      <c r="AE2947" s="13">
        <f t="shared" si="4162"/>
        <v>4.9031220979218665E-2</v>
      </c>
      <c r="AF2947" s="13">
        <f t="shared" si="4163"/>
        <v>2.6267246656331782E-2</v>
      </c>
      <c r="AG2947" s="13">
        <f t="shared" si="4164"/>
        <v>9.3813456422933532E-3</v>
      </c>
      <c r="AH2947" s="13">
        <f t="shared" si="4165"/>
        <v>1.5438085768831346E-3</v>
      </c>
      <c r="AI2947" s="13">
        <f t="shared" si="4166"/>
        <v>3.859598632636681E-3</v>
      </c>
      <c r="AJ2947" s="13">
        <f t="shared" si="4167"/>
        <v>4.8245947807616677E-3</v>
      </c>
      <c r="AK2947" s="13">
        <f t="shared" si="4168"/>
        <v>4.0205760605477349E-3</v>
      </c>
      <c r="AL2947" s="13">
        <f t="shared" si="4169"/>
        <v>2.6925111539767809E-4</v>
      </c>
      <c r="AM2947" s="13">
        <f t="shared" si="4170"/>
        <v>2.2881240117967126E-2</v>
      </c>
      <c r="AN2947" s="13">
        <f t="shared" si="4171"/>
        <v>2.4516100801819124E-2</v>
      </c>
      <c r="AO2947" s="13">
        <f t="shared" si="4172"/>
        <v>1.3133886000632453E-2</v>
      </c>
      <c r="AP2947" s="13">
        <f t="shared" si="4173"/>
        <v>4.6907666346030991E-3</v>
      </c>
      <c r="AQ2947" s="13">
        <f t="shared" si="4174"/>
        <v>1.2564802766244962E-3</v>
      </c>
      <c r="AR2947" s="13">
        <f t="shared" si="4175"/>
        <v>3.3082268700864874E-4</v>
      </c>
      <c r="AS2947" s="13">
        <f t="shared" si="4176"/>
        <v>8.2707325865597229E-4</v>
      </c>
      <c r="AT2947" s="13">
        <f t="shared" si="4177"/>
        <v>1.0338622501514319E-3</v>
      </c>
      <c r="AU2947" s="13">
        <f t="shared" si="4178"/>
        <v>8.6156910616369564E-4</v>
      </c>
      <c r="AV2947" s="13">
        <f t="shared" si="4179"/>
        <v>5.38491460966137E-4</v>
      </c>
      <c r="AW2947" s="13">
        <f t="shared" si="4180"/>
        <v>2.0034363278875946E-5</v>
      </c>
      <c r="AX2947" s="13">
        <f t="shared" si="4181"/>
        <v>9.5340407261539552E-3</v>
      </c>
      <c r="AY2947" s="13">
        <f t="shared" si="4182"/>
        <v>1.0215246301597987E-2</v>
      </c>
      <c r="AZ2947" s="13">
        <f t="shared" si="4183"/>
        <v>5.4725619493135296E-3</v>
      </c>
      <c r="BA2947" s="13">
        <f t="shared" si="4184"/>
        <v>1.9545251874732469E-3</v>
      </c>
      <c r="BB2947" s="13">
        <f t="shared" si="4185"/>
        <v>5.2354391926251215E-4</v>
      </c>
      <c r="BC2947" s="13">
        <f t="shared" si="4186"/>
        <v>1.1219020850832757E-4</v>
      </c>
      <c r="BD2947" s="13">
        <f t="shared" si="4187"/>
        <v>5.9076651880303597E-5</v>
      </c>
      <c r="BE2947" s="13">
        <f t="shared" si="4188"/>
        <v>1.4769458353335301E-4</v>
      </c>
      <c r="BF2947" s="13">
        <f t="shared" si="4189"/>
        <v>1.8462192178127964E-4</v>
      </c>
      <c r="BG2947" s="13">
        <f t="shared" si="4190"/>
        <v>1.5385467851642936E-4</v>
      </c>
      <c r="BH2947" s="13">
        <f t="shared" si="4191"/>
        <v>9.6161097256249823E-5</v>
      </c>
      <c r="BI2947" s="13">
        <f t="shared" si="4192"/>
        <v>4.808151023909747E-5</v>
      </c>
      <c r="BJ2947" s="14">
        <f t="shared" si="4193"/>
        <v>0.67070455463856915</v>
      </c>
      <c r="BK2947" s="14">
        <f t="shared" si="4194"/>
        <v>0.18185945012514373</v>
      </c>
      <c r="BL2947" s="14">
        <f t="shared" si="4195"/>
        <v>0.13755398058233337</v>
      </c>
      <c r="BM2947" s="14">
        <f t="shared" si="4196"/>
        <v>0.67786120312898435</v>
      </c>
      <c r="BN2947" s="14">
        <f t="shared" si="4197"/>
        <v>0.30782500795252155</v>
      </c>
    </row>
    <row r="2948" spans="1:66" x14ac:dyDescent="0.25">
      <c r="A2948" t="s">
        <v>337</v>
      </c>
      <c r="B2948" t="s">
        <v>91</v>
      </c>
      <c r="C2948" t="s">
        <v>86</v>
      </c>
      <c r="D2948" t="s">
        <v>521</v>
      </c>
      <c r="E2948" s="10">
        <f>VLOOKUP(A2948,home!$A$2:$E$404,3,FALSE)</f>
        <v>1.2959000000000001</v>
      </c>
      <c r="F2948" s="10">
        <f>VLOOKUP(B2948,home!$B$2:$E$404,3,FALSE)</f>
        <v>0.57869999999999999</v>
      </c>
      <c r="G2948" s="10">
        <f>VLOOKUP(C2948,away!$B$2:$E$404,4,FALSE)</f>
        <v>1.1575</v>
      </c>
      <c r="H2948" s="10">
        <f>VLOOKUP(A2948,away!$A$2:$E$404,3,FALSE)</f>
        <v>1</v>
      </c>
      <c r="I2948" s="10">
        <f>VLOOKUP(C2948,away!$B$2:$E$404,3,FALSE)</f>
        <v>1.25</v>
      </c>
      <c r="J2948" s="10">
        <f>VLOOKUP(B2948,home!$B$2:$E$404,4,FALSE)</f>
        <v>1.5</v>
      </c>
      <c r="K2948" s="12">
        <f t="shared" si="4142"/>
        <v>0.86805245947500009</v>
      </c>
      <c r="L2948" s="12">
        <f t="shared" si="4143"/>
        <v>1.875</v>
      </c>
      <c r="M2948" s="13">
        <f t="shared" si="4144"/>
        <v>6.4373549037535394E-2</v>
      </c>
      <c r="N2948" s="13">
        <f t="shared" si="4145"/>
        <v>5.5879617567167125E-2</v>
      </c>
      <c r="O2948" s="13">
        <f t="shared" si="4146"/>
        <v>0.12070040444537886</v>
      </c>
      <c r="P2948" s="13">
        <f t="shared" si="4147"/>
        <v>0.10477428293843835</v>
      </c>
      <c r="Q2948" s="13">
        <f t="shared" si="4148"/>
        <v>2.4253219731850916E-2</v>
      </c>
      <c r="R2948" s="13">
        <f t="shared" si="4149"/>
        <v>0.11315662916754271</v>
      </c>
      <c r="S2948" s="13">
        <f t="shared" si="4150"/>
        <v>4.2632612809894201E-2</v>
      </c>
      <c r="T2948" s="13">
        <f t="shared" si="4151"/>
        <v>4.5474786997220462E-2</v>
      </c>
      <c r="U2948" s="13">
        <f t="shared" si="4152"/>
        <v>9.822589025478598E-2</v>
      </c>
      <c r="V2948" s="13">
        <f t="shared" si="4153"/>
        <v>7.7098634173904277E-3</v>
      </c>
      <c r="W2948" s="13">
        <f t="shared" si="4154"/>
        <v>7.0176890128069323E-3</v>
      </c>
      <c r="X2948" s="13">
        <f t="shared" si="4155"/>
        <v>1.3158166899012995E-2</v>
      </c>
      <c r="Y2948" s="13">
        <f t="shared" si="4156"/>
        <v>1.2335781467824687E-2</v>
      </c>
      <c r="Z2948" s="13">
        <f t="shared" si="4157"/>
        <v>7.0722893229714173E-2</v>
      </c>
      <c r="AA2948" s="13">
        <f t="shared" si="4158"/>
        <v>6.139118140924122E-2</v>
      </c>
      <c r="AB2948" s="13">
        <f t="shared" si="4159"/>
        <v>2.6645383006183868E-2</v>
      </c>
      <c r="AC2948" s="13">
        <f t="shared" si="4160"/>
        <v>7.8428506660336997E-4</v>
      </c>
      <c r="AD2948" s="13">
        <f t="shared" si="4161"/>
        <v>1.5229305518494351E-3</v>
      </c>
      <c r="AE2948" s="13">
        <f t="shared" si="4162"/>
        <v>2.8554947847176907E-3</v>
      </c>
      <c r="AF2948" s="13">
        <f t="shared" si="4163"/>
        <v>2.6770263606728357E-3</v>
      </c>
      <c r="AG2948" s="13">
        <f t="shared" si="4164"/>
        <v>1.6731414754205219E-3</v>
      </c>
      <c r="AH2948" s="13">
        <f t="shared" si="4165"/>
        <v>3.3151356201428533E-2</v>
      </c>
      <c r="AI2948" s="13">
        <f t="shared" si="4166"/>
        <v>2.8777116285581834E-2</v>
      </c>
      <c r="AJ2948" s="13">
        <f t="shared" si="4167"/>
        <v>1.2490023284148694E-2</v>
      </c>
      <c r="AK2948" s="13">
        <f t="shared" si="4168"/>
        <v>3.6139984769017644E-3</v>
      </c>
      <c r="AL2948" s="13">
        <f t="shared" si="4169"/>
        <v>5.1060043574592735E-5</v>
      </c>
      <c r="AM2948" s="13">
        <f t="shared" si="4170"/>
        <v>2.6439672222850435E-4</v>
      </c>
      <c r="AN2948" s="13">
        <f t="shared" si="4171"/>
        <v>4.9574385417844563E-4</v>
      </c>
      <c r="AO2948" s="13">
        <f t="shared" si="4172"/>
        <v>4.6475986329229288E-4</v>
      </c>
      <c r="AP2948" s="13">
        <f t="shared" si="4173"/>
        <v>2.9047491455768299E-4</v>
      </c>
      <c r="AQ2948" s="13">
        <f t="shared" si="4174"/>
        <v>1.3616011619891396E-4</v>
      </c>
      <c r="AR2948" s="13">
        <f t="shared" si="4175"/>
        <v>1.24317585755357E-2</v>
      </c>
      <c r="AS2948" s="13">
        <f t="shared" si="4176"/>
        <v>1.0791418607093189E-2</v>
      </c>
      <c r="AT2948" s="13">
        <f t="shared" si="4177"/>
        <v>4.6837587315557601E-3</v>
      </c>
      <c r="AU2948" s="13">
        <f t="shared" si="4178"/>
        <v>1.3552494288381616E-3</v>
      </c>
      <c r="AV2948" s="13">
        <f t="shared" si="4179"/>
        <v>2.9410689997626374E-4</v>
      </c>
      <c r="AW2948" s="13">
        <f t="shared" si="4180"/>
        <v>2.3084789794700987E-6</v>
      </c>
      <c r="AX2948" s="13">
        <f t="shared" si="4181"/>
        <v>3.8251704167930268E-5</v>
      </c>
      <c r="AY2948" s="13">
        <f t="shared" si="4182"/>
        <v>7.1721945314869243E-5</v>
      </c>
      <c r="AZ2948" s="13">
        <f t="shared" si="4183"/>
        <v>6.7239323732689931E-5</v>
      </c>
      <c r="BA2948" s="13">
        <f t="shared" si="4184"/>
        <v>4.20245773329312E-5</v>
      </c>
      <c r="BB2948" s="13">
        <f t="shared" si="4185"/>
        <v>1.9699020624811506E-5</v>
      </c>
      <c r="BC2948" s="13">
        <f t="shared" si="4186"/>
        <v>7.3871327343043156E-6</v>
      </c>
      <c r="BD2948" s="13">
        <f t="shared" si="4187"/>
        <v>3.8849245548549065E-3</v>
      </c>
      <c r="BE2948" s="13">
        <f t="shared" si="4188"/>
        <v>3.3723183147166213E-3</v>
      </c>
      <c r="BF2948" s="13">
        <f t="shared" si="4189"/>
        <v>1.463674603611175E-3</v>
      </c>
      <c r="BG2948" s="13">
        <f t="shared" si="4190"/>
        <v>4.2351544651192554E-4</v>
      </c>
      <c r="BH2948" s="13">
        <f t="shared" si="4191"/>
        <v>9.1908406242582422E-5</v>
      </c>
      <c r="BI2948" s="13">
        <f t="shared" si="4192"/>
        <v>1.595626361706023E-5</v>
      </c>
      <c r="BJ2948" s="14">
        <f t="shared" si="4193"/>
        <v>0.16874571402290697</v>
      </c>
      <c r="BK2948" s="14">
        <f t="shared" si="4194"/>
        <v>0.22039737525875119</v>
      </c>
      <c r="BL2948" s="14">
        <f t="shared" si="4195"/>
        <v>0.53696057236374684</v>
      </c>
      <c r="BM2948" s="14">
        <f t="shared" si="4196"/>
        <v>0.51361943852087044</v>
      </c>
      <c r="BN2948" s="14">
        <f t="shared" si="4197"/>
        <v>0.4831377028879133</v>
      </c>
    </row>
    <row r="2949" spans="1:66" x14ac:dyDescent="0.25">
      <c r="A2949" t="s">
        <v>337</v>
      </c>
      <c r="B2949" t="s">
        <v>81</v>
      </c>
      <c r="C2949" t="s">
        <v>80</v>
      </c>
      <c r="D2949" t="s">
        <v>521</v>
      </c>
      <c r="E2949" s="10">
        <f>VLOOKUP(A2949,home!$A$2:$E$404,3,FALSE)</f>
        <v>1.2959000000000001</v>
      </c>
      <c r="F2949" s="10">
        <f>VLOOKUP(B2949,home!$B$2:$E$404,3,FALSE)</f>
        <v>1.0288999999999999</v>
      </c>
      <c r="G2949" s="10">
        <f>VLOOKUP(C2949,away!$B$2:$E$404,4,FALSE)</f>
        <v>1.0288999999999999</v>
      </c>
      <c r="H2949" s="10">
        <f>VLOOKUP(A2949,away!$A$2:$E$404,3,FALSE)</f>
        <v>1</v>
      </c>
      <c r="I2949" s="10">
        <f>VLOOKUP(C2949,away!$B$2:$E$404,3,FALSE)</f>
        <v>1.6667000000000001</v>
      </c>
      <c r="J2949" s="10">
        <f>VLOOKUP(B2949,home!$B$2:$E$404,4,FALSE)</f>
        <v>1</v>
      </c>
      <c r="K2949" s="12">
        <f t="shared" si="4142"/>
        <v>1.3718853686389998</v>
      </c>
      <c r="L2949" s="12">
        <f t="shared" si="4143"/>
        <v>1.6667000000000001</v>
      </c>
      <c r="M2949" s="13">
        <f t="shared" si="4144"/>
        <v>4.7902606114761617E-2</v>
      </c>
      <c r="N2949" s="13">
        <f t="shared" si="4145"/>
        <v>6.5716884448518545E-2</v>
      </c>
      <c r="O2949" s="13">
        <f t="shared" si="4146"/>
        <v>7.983927361147318E-2</v>
      </c>
      <c r="P2949" s="13">
        <f t="shared" si="4147"/>
        <v>0.10953033131034585</v>
      </c>
      <c r="Q2949" s="13">
        <f t="shared" si="4148"/>
        <v>4.5078016123731225E-2</v>
      </c>
      <c r="R2949" s="13">
        <f t="shared" si="4149"/>
        <v>6.653405866412121E-2</v>
      </c>
      <c r="S2949" s="13">
        <f t="shared" si="4150"/>
        <v>6.2610860086676934E-2</v>
      </c>
      <c r="T2949" s="13">
        <f t="shared" si="4151"/>
        <v>7.5131529473422831E-2</v>
      </c>
      <c r="U2949" s="13">
        <f t="shared" si="4152"/>
        <v>9.1277101597476748E-2</v>
      </c>
      <c r="V2949" s="13">
        <f t="shared" si="4153"/>
        <v>1.5906785327643159E-2</v>
      </c>
      <c r="W2949" s="13">
        <f t="shared" si="4154"/>
        <v>2.0613956922473264E-2</v>
      </c>
      <c r="X2949" s="13">
        <f t="shared" si="4155"/>
        <v>3.4357282002686187E-2</v>
      </c>
      <c r="Y2949" s="13">
        <f t="shared" si="4156"/>
        <v>2.8631640956938546E-2</v>
      </c>
      <c r="Z2949" s="13">
        <f t="shared" si="4157"/>
        <v>3.6964105191830271E-2</v>
      </c>
      <c r="AA2949" s="13">
        <f t="shared" si="4158"/>
        <v>5.0710515077504834E-2</v>
      </c>
      <c r="AB2949" s="13">
        <f t="shared" si="4159"/>
        <v>3.4784506835488151E-2</v>
      </c>
      <c r="AC2949" s="13">
        <f t="shared" si="4160"/>
        <v>2.2732002602912733E-3</v>
      </c>
      <c r="AD2949" s="13">
        <f t="shared" si="4161"/>
        <v>7.0699964729239234E-3</v>
      </c>
      <c r="AE2949" s="13">
        <f t="shared" si="4162"/>
        <v>1.1783563121422303E-2</v>
      </c>
      <c r="AF2949" s="13">
        <f t="shared" si="4163"/>
        <v>9.8198323272372795E-3</v>
      </c>
      <c r="AG2949" s="13">
        <f t="shared" si="4164"/>
        <v>5.4555715132687914E-3</v>
      </c>
      <c r="AH2949" s="13">
        <f t="shared" si="4165"/>
        <v>1.5402018530805875E-2</v>
      </c>
      <c r="AI2949" s="13">
        <f t="shared" si="4166"/>
        <v>2.1129803869919323E-2</v>
      </c>
      <c r="AJ2949" s="13">
        <f t="shared" si="4167"/>
        <v>1.4493834385677022E-2</v>
      </c>
      <c r="AK2949" s="13">
        <f t="shared" si="4168"/>
        <v>6.6279597763957117E-3</v>
      </c>
      <c r="AL2949" s="13">
        <f t="shared" si="4169"/>
        <v>2.0790883656556696E-4</v>
      </c>
      <c r="AM2949" s="13">
        <f t="shared" si="4170"/>
        <v>1.9398449435067333E-3</v>
      </c>
      <c r="AN2949" s="13">
        <f t="shared" si="4171"/>
        <v>3.2331395673426723E-3</v>
      </c>
      <c r="AO2949" s="13">
        <f t="shared" si="4172"/>
        <v>2.6943368584450168E-3</v>
      </c>
      <c r="AP2949" s="13">
        <f t="shared" si="4173"/>
        <v>1.4968837473234365E-3</v>
      </c>
      <c r="AQ2949" s="13">
        <f t="shared" si="4174"/>
        <v>6.2371403541599277E-4</v>
      </c>
      <c r="AR2949" s="13">
        <f t="shared" si="4175"/>
        <v>5.1341088570588285E-3</v>
      </c>
      <c r="AS2949" s="13">
        <f t="shared" si="4176"/>
        <v>7.043408821998904E-3</v>
      </c>
      <c r="AT2949" s="13">
        <f t="shared" si="4177"/>
        <v>4.8313747541215771E-3</v>
      </c>
      <c r="AU2949" s="13">
        <f t="shared" si="4178"/>
        <v>2.2093641118637454E-3</v>
      </c>
      <c r="AV2949" s="13">
        <f t="shared" si="4179"/>
        <v>7.5774857476549272E-4</v>
      </c>
      <c r="AW2949" s="13">
        <f t="shared" si="4180"/>
        <v>1.3205222010966472E-5</v>
      </c>
      <c r="AX2949" s="13">
        <f t="shared" si="4181"/>
        <v>4.4354081590420517E-4</v>
      </c>
      <c r="AY2949" s="13">
        <f t="shared" si="4182"/>
        <v>7.3924947786753871E-4</v>
      </c>
      <c r="AZ2949" s="13">
        <f t="shared" si="4183"/>
        <v>6.1605355238091356E-4</v>
      </c>
      <c r="BA2949" s="13">
        <f t="shared" si="4184"/>
        <v>3.4225881858442292E-4</v>
      </c>
      <c r="BB2949" s="13">
        <f t="shared" si="4185"/>
        <v>1.4261069323366439E-4</v>
      </c>
      <c r="BC2949" s="13">
        <f t="shared" si="4186"/>
        <v>4.7537848482509671E-5</v>
      </c>
      <c r="BD2949" s="13">
        <f t="shared" si="4187"/>
        <v>1.426169872009991E-3</v>
      </c>
      <c r="BE2949" s="13">
        <f t="shared" si="4188"/>
        <v>1.9565415806042617E-3</v>
      </c>
      <c r="BF2949" s="13">
        <f t="shared" si="4189"/>
        <v>1.3420753837824048E-3</v>
      </c>
      <c r="BG2949" s="13">
        <f t="shared" si="4190"/>
        <v>6.1372452754055058E-4</v>
      </c>
      <c r="BH2949" s="13">
        <f t="shared" si="4191"/>
        <v>2.1048992492694104E-4</v>
      </c>
      <c r="BI2949" s="13">
        <f t="shared" si="4192"/>
        <v>5.7753609650638384E-5</v>
      </c>
      <c r="BJ2949" s="14">
        <f t="shared" si="4193"/>
        <v>0.31597744372110997</v>
      </c>
      <c r="BK2949" s="14">
        <f t="shared" si="4194"/>
        <v>0.23917094141415196</v>
      </c>
      <c r="BL2949" s="14">
        <f t="shared" si="4195"/>
        <v>0.40638183236718545</v>
      </c>
      <c r="BM2949" s="14">
        <f t="shared" si="4196"/>
        <v>0.58316710816546946</v>
      </c>
      <c r="BN2949" s="14">
        <f t="shared" si="4197"/>
        <v>0.41460117027295162</v>
      </c>
    </row>
    <row r="2950" spans="1:66" x14ac:dyDescent="0.25">
      <c r="A2950" t="s">
        <v>337</v>
      </c>
      <c r="B2950" t="s">
        <v>90</v>
      </c>
      <c r="C2950" t="s">
        <v>76</v>
      </c>
      <c r="D2950" t="s">
        <v>521</v>
      </c>
      <c r="E2950" s="10">
        <f>VLOOKUP(A2950,home!$A$2:$E$404,3,FALSE)</f>
        <v>1.2959000000000001</v>
      </c>
      <c r="F2950" s="10">
        <f>VLOOKUP(B2950,home!$B$2:$E$404,3,FALSE)</f>
        <v>1.9292</v>
      </c>
      <c r="G2950" s="10">
        <f>VLOOKUP(C2950,away!$B$2:$E$404,4,FALSE)</f>
        <v>0.57869999999999999</v>
      </c>
      <c r="H2950" s="10">
        <f>VLOOKUP(A2950,away!$A$2:$E$404,3,FALSE)</f>
        <v>1</v>
      </c>
      <c r="I2950" s="10">
        <f>VLOOKUP(C2950,away!$B$2:$E$404,3,FALSE)</f>
        <v>1.5</v>
      </c>
      <c r="J2950" s="10">
        <f>VLOOKUP(B2950,home!$B$2:$E$404,4,FALSE)</f>
        <v>1</v>
      </c>
      <c r="K2950" s="12">
        <f t="shared" si="4142"/>
        <v>1.4467790970359999</v>
      </c>
      <c r="L2950" s="12">
        <f t="shared" si="4143"/>
        <v>1.5</v>
      </c>
      <c r="M2950" s="13">
        <f t="shared" si="4144"/>
        <v>5.2508558845879183E-2</v>
      </c>
      <c r="N2950" s="13">
        <f t="shared" si="4145"/>
        <v>7.5968285353702758E-2</v>
      </c>
      <c r="O2950" s="13">
        <f t="shared" si="4146"/>
        <v>7.8762838268818774E-2</v>
      </c>
      <c r="P2950" s="13">
        <f t="shared" si="4147"/>
        <v>0.11395242803055414</v>
      </c>
      <c r="Q2950" s="13">
        <f t="shared" si="4148"/>
        <v>5.4954663643701628E-2</v>
      </c>
      <c r="R2950" s="13">
        <f t="shared" si="4149"/>
        <v>5.9072128701614088E-2</v>
      </c>
      <c r="S2950" s="13">
        <f t="shared" si="4150"/>
        <v>6.1823996599164342E-2</v>
      </c>
      <c r="T2950" s="13">
        <f t="shared" si="4151"/>
        <v>8.2431995465552452E-2</v>
      </c>
      <c r="U2950" s="13">
        <f t="shared" si="4152"/>
        <v>8.546432102291561E-2</v>
      </c>
      <c r="V2950" s="13">
        <f t="shared" si="4153"/>
        <v>1.4907610995815957E-2</v>
      </c>
      <c r="W2950" s="13">
        <f t="shared" si="4154"/>
        <v>2.6502419548117245E-2</v>
      </c>
      <c r="X2950" s="13">
        <f t="shared" si="4155"/>
        <v>3.9753629322175875E-2</v>
      </c>
      <c r="Y2950" s="13">
        <f t="shared" si="4156"/>
        <v>2.9815221991631908E-2</v>
      </c>
      <c r="Z2950" s="13">
        <f t="shared" si="4157"/>
        <v>2.9536064350807051E-2</v>
      </c>
      <c r="AA2950" s="13">
        <f t="shared" si="4158"/>
        <v>4.2732160511457812E-2</v>
      </c>
      <c r="AB2950" s="13">
        <f t="shared" si="4159"/>
        <v>3.0911998299582178E-2</v>
      </c>
      <c r="AC2950" s="13">
        <f t="shared" si="4160"/>
        <v>2.0220018727022406E-3</v>
      </c>
      <c r="AD2950" s="13">
        <f t="shared" si="4161"/>
        <v>9.5857866557735802E-3</v>
      </c>
      <c r="AE2950" s="13">
        <f t="shared" si="4162"/>
        <v>1.437867998366037E-2</v>
      </c>
      <c r="AF2950" s="13">
        <f t="shared" si="4163"/>
        <v>1.0784009987745279E-2</v>
      </c>
      <c r="AG2950" s="13">
        <f t="shared" si="4164"/>
        <v>5.392004993872641E-3</v>
      </c>
      <c r="AH2950" s="13">
        <f t="shared" si="4165"/>
        <v>1.1076024131552646E-2</v>
      </c>
      <c r="AI2950" s="13">
        <f t="shared" si="4166"/>
        <v>1.6024560191796683E-2</v>
      </c>
      <c r="AJ2950" s="13">
        <f t="shared" si="4167"/>
        <v>1.1591999362343319E-2</v>
      </c>
      <c r="AK2950" s="13">
        <f t="shared" si="4168"/>
        <v>5.5903541234309847E-3</v>
      </c>
      <c r="AL2950" s="13">
        <f t="shared" si="4169"/>
        <v>1.7552340261559453E-4</v>
      </c>
      <c r="AM2950" s="13">
        <f t="shared" si="4170"/>
        <v>2.7737031524439643E-3</v>
      </c>
      <c r="AN2950" s="13">
        <f t="shared" si="4171"/>
        <v>4.1605547286659465E-3</v>
      </c>
      <c r="AO2950" s="13">
        <f t="shared" si="4172"/>
        <v>3.1204160464994601E-3</v>
      </c>
      <c r="AP2950" s="13">
        <f t="shared" si="4173"/>
        <v>1.5602080232497305E-3</v>
      </c>
      <c r="AQ2950" s="13">
        <f t="shared" si="4174"/>
        <v>5.8507800871864901E-4</v>
      </c>
      <c r="AR2950" s="13">
        <f t="shared" si="4175"/>
        <v>3.3228072394657906E-3</v>
      </c>
      <c r="AS2950" s="13">
        <f t="shared" si="4176"/>
        <v>4.8073680575389998E-3</v>
      </c>
      <c r="AT2950" s="13">
        <f t="shared" si="4177"/>
        <v>3.4775998087029922E-3</v>
      </c>
      <c r="AU2950" s="13">
        <f t="shared" si="4178"/>
        <v>1.6771062370292938E-3</v>
      </c>
      <c r="AV2950" s="13">
        <f t="shared" si="4179"/>
        <v>6.0660056181067155E-4</v>
      </c>
      <c r="AW2950" s="13">
        <f t="shared" si="4180"/>
        <v>1.0580982914369857E-5</v>
      </c>
      <c r="AX2950" s="13">
        <f t="shared" si="4181"/>
        <v>6.6882262372313121E-4</v>
      </c>
      <c r="AY2950" s="13">
        <f t="shared" si="4182"/>
        <v>1.0032339355846968E-3</v>
      </c>
      <c r="AZ2950" s="13">
        <f t="shared" si="4183"/>
        <v>7.5242545168852266E-4</v>
      </c>
      <c r="BA2950" s="13">
        <f t="shared" si="4184"/>
        <v>3.7621272584426144E-4</v>
      </c>
      <c r="BB2950" s="13">
        <f t="shared" si="4185"/>
        <v>1.4107977219159805E-4</v>
      </c>
      <c r="BC2950" s="13">
        <f t="shared" si="4186"/>
        <v>4.2323931657479375E-5</v>
      </c>
      <c r="BD2950" s="13">
        <f t="shared" si="4187"/>
        <v>8.3070180986644863E-4</v>
      </c>
      <c r="BE2950" s="13">
        <f t="shared" si="4188"/>
        <v>1.2018420143847515E-3</v>
      </c>
      <c r="BF2950" s="13">
        <f t="shared" si="4189"/>
        <v>8.6939995217574914E-4</v>
      </c>
      <c r="BG2950" s="13">
        <f t="shared" si="4190"/>
        <v>4.1927655925732394E-4</v>
      </c>
      <c r="BH2950" s="13">
        <f t="shared" si="4191"/>
        <v>1.5165014045266808E-4</v>
      </c>
      <c r="BI2950" s="13">
        <f t="shared" si="4192"/>
        <v>4.3880850653898687E-5</v>
      </c>
      <c r="BJ2950" s="14">
        <f t="shared" si="4193"/>
        <v>0.36475075534620122</v>
      </c>
      <c r="BK2950" s="14">
        <f t="shared" si="4194"/>
        <v>0.24639335368231613</v>
      </c>
      <c r="BL2950" s="14">
        <f t="shared" si="4195"/>
        <v>0.35863461784485068</v>
      </c>
      <c r="BM2950" s="14">
        <f t="shared" si="4196"/>
        <v>0.56310323542723428</v>
      </c>
      <c r="BN2950" s="14">
        <f t="shared" si="4197"/>
        <v>0.43521890284427056</v>
      </c>
    </row>
    <row r="2951" spans="1:66" x14ac:dyDescent="0.25">
      <c r="A2951" t="s">
        <v>349</v>
      </c>
      <c r="B2951" t="s">
        <v>101</v>
      </c>
      <c r="C2951" t="s">
        <v>102</v>
      </c>
      <c r="D2951" t="s">
        <v>521</v>
      </c>
      <c r="E2951" s="10">
        <f>VLOOKUP(A2951,home!$A$2:$E$404,3,FALSE)</f>
        <v>1.6087</v>
      </c>
      <c r="F2951" s="10">
        <f>VLOOKUP(B2951,home!$B$2:$E$404,3,FALSE)</f>
        <v>0.79120000000000001</v>
      </c>
      <c r="G2951" s="10">
        <f>VLOOKUP(C2951,away!$B$2:$E$404,4,FALSE)</f>
        <v>0.9607</v>
      </c>
      <c r="H2951" s="10">
        <f>VLOOKUP(A2951,away!$A$2:$E$404,3,FALSE)</f>
        <v>1.2608999999999999</v>
      </c>
      <c r="I2951" s="10">
        <f>VLOOKUP(C2951,away!$B$2:$E$404,3,FALSE)</f>
        <v>1.1536</v>
      </c>
      <c r="J2951" s="10">
        <f>VLOOKUP(B2951,home!$B$2:$E$404,4,FALSE)</f>
        <v>1.2978000000000001</v>
      </c>
      <c r="K2951" s="12">
        <f t="shared" si="4142"/>
        <v>1.222782264808</v>
      </c>
      <c r="L2951" s="12">
        <f t="shared" si="4143"/>
        <v>1.8877464486719999</v>
      </c>
      <c r="M2951" s="13">
        <f t="shared" si="4144"/>
        <v>4.4577380446696444E-2</v>
      </c>
      <c r="N2951" s="13">
        <f t="shared" si="4145"/>
        <v>5.4508430221819323E-2</v>
      </c>
      <c r="O2951" s="13">
        <f t="shared" si="4146"/>
        <v>8.4150791629351851E-2</v>
      </c>
      <c r="P2951" s="13">
        <f t="shared" si="4147"/>
        <v>0.10289809557392493</v>
      </c>
      <c r="Q2951" s="13">
        <f t="shared" si="4148"/>
        <v>3.332597087888254E-2</v>
      </c>
      <c r="R2951" s="13">
        <f t="shared" si="4149"/>
        <v>7.9427679025623227E-2</v>
      </c>
      <c r="S2951" s="13">
        <f t="shared" si="4150"/>
        <v>5.9379992535683289E-2</v>
      </c>
      <c r="T2951" s="13">
        <f t="shared" si="4151"/>
        <v>6.291098317515699E-2</v>
      </c>
      <c r="U2951" s="13">
        <f t="shared" si="4152"/>
        <v>9.7122757247394428E-2</v>
      </c>
      <c r="V2951" s="13">
        <f t="shared" si="4153"/>
        <v>1.5229667517692069E-2</v>
      </c>
      <c r="W2951" s="13">
        <f t="shared" si="4154"/>
        <v>1.3583468716068477E-2</v>
      </c>
      <c r="X2951" s="13">
        <f t="shared" si="4155"/>
        <v>2.5642144829405474E-2</v>
      </c>
      <c r="Y2951" s="13">
        <f t="shared" si="4156"/>
        <v>2.4202933919021639E-2</v>
      </c>
      <c r="Z2951" s="13">
        <f t="shared" si="4157"/>
        <v>4.9979773002293261E-2</v>
      </c>
      <c r="AA2951" s="13">
        <f t="shared" si="4158"/>
        <v>6.1114380026333882E-2</v>
      </c>
      <c r="AB2951" s="13">
        <f t="shared" si="4159"/>
        <v>3.7364790010468676E-2</v>
      </c>
      <c r="AC2951" s="13">
        <f t="shared" si="4160"/>
        <v>2.1971678350251661E-3</v>
      </c>
      <c r="AD2951" s="13">
        <f t="shared" si="4161"/>
        <v>4.15240616014571E-3</v>
      </c>
      <c r="AE2951" s="13">
        <f t="shared" si="4162"/>
        <v>7.8386899822587997E-3</v>
      </c>
      <c r="AF2951" s="13">
        <f t="shared" si="4163"/>
        <v>7.3987295881249165E-3</v>
      </c>
      <c r="AG2951" s="13">
        <f t="shared" si="4164"/>
        <v>4.6556418348890878E-3</v>
      </c>
      <c r="AH2951" s="13">
        <f t="shared" si="4165"/>
        <v>2.3587284747627939E-2</v>
      </c>
      <c r="AI2951" s="13">
        <f t="shared" si="4166"/>
        <v>2.8842113464375683E-2</v>
      </c>
      <c r="AJ2951" s="13">
        <f t="shared" si="4167"/>
        <v>1.7633812411909307E-2</v>
      </c>
      <c r="AK2951" s="13">
        <f t="shared" si="4168"/>
        <v>7.1874376927446252E-3</v>
      </c>
      <c r="AL2951" s="13">
        <f t="shared" si="4169"/>
        <v>2.0286915347187296E-4</v>
      </c>
      <c r="AM2951" s="13">
        <f t="shared" si="4170"/>
        <v>1.0154977217811322E-3</v>
      </c>
      <c r="AN2951" s="13">
        <f t="shared" si="4171"/>
        <v>1.9170022179268386E-3</v>
      </c>
      <c r="AO2951" s="13">
        <f t="shared" si="4172"/>
        <v>1.8094070644938689E-3</v>
      </c>
      <c r="AP2951" s="13">
        <f t="shared" si="4173"/>
        <v>1.1385672534001102E-3</v>
      </c>
      <c r="AQ2951" s="13">
        <f t="shared" si="4174"/>
        <v>5.3733157229507249E-4</v>
      </c>
      <c r="AR2951" s="13">
        <f t="shared" si="4175"/>
        <v>8.9053626032299729E-3</v>
      </c>
      <c r="AS2951" s="13">
        <f t="shared" si="4176"/>
        <v>1.0889319452914012E-2</v>
      </c>
      <c r="AT2951" s="13">
        <f t="shared" si="4177"/>
        <v>6.6576333514260042E-3</v>
      </c>
      <c r="AU2951" s="13">
        <f t="shared" si="4178"/>
        <v>2.7136119959059873E-3</v>
      </c>
      <c r="AV2951" s="13">
        <f t="shared" si="4179"/>
        <v>8.2953915554102072E-4</v>
      </c>
      <c r="AW2951" s="13">
        <f t="shared" si="4180"/>
        <v>1.3007873633175433E-5</v>
      </c>
      <c r="AX2951" s="13">
        <f t="shared" si="4181"/>
        <v>2.0695543402448287E-4</v>
      </c>
      <c r="AY2951" s="13">
        <f t="shared" si="4182"/>
        <v>3.9067938561308986E-4</v>
      </c>
      <c r="AZ2951" s="13">
        <f t="shared" si="4183"/>
        <v>3.6875181138023465E-4</v>
      </c>
      <c r="BA2951" s="13">
        <f t="shared" si="4184"/>
        <v>2.3203664079146847E-4</v>
      </c>
      <c r="BB2951" s="13">
        <f t="shared" si="4185"/>
        <v>1.0950658615396872E-4</v>
      </c>
      <c r="BC2951" s="13">
        <f t="shared" si="4186"/>
        <v>4.1344133823669766E-5</v>
      </c>
      <c r="BD2951" s="13">
        <f t="shared" si="4187"/>
        <v>2.8018444380639726E-3</v>
      </c>
      <c r="BE2951" s="13">
        <f t="shared" si="4188"/>
        <v>3.4260456876155625E-3</v>
      </c>
      <c r="BF2951" s="13">
        <f t="shared" si="4189"/>
        <v>2.09465395261912E-3</v>
      </c>
      <c r="BG2951" s="13">
        <f t="shared" si="4190"/>
        <v>8.537685680575452E-4</v>
      </c>
      <c r="BH2951" s="13">
        <f t="shared" si="4191"/>
        <v>2.6099326581782223E-4</v>
      </c>
      <c r="BI2951" s="13">
        <f t="shared" si="4192"/>
        <v>6.3827587335270599E-5</v>
      </c>
      <c r="BJ2951" s="14">
        <f t="shared" si="4193"/>
        <v>0.24598647912745694</v>
      </c>
      <c r="BK2951" s="14">
        <f t="shared" si="4194"/>
        <v>0.22487585244810687</v>
      </c>
      <c r="BL2951" s="14">
        <f t="shared" si="4195"/>
        <v>0.4759276463143558</v>
      </c>
      <c r="BM2951" s="14">
        <f t="shared" si="4196"/>
        <v>0.59750373160393466</v>
      </c>
      <c r="BN2951" s="14">
        <f t="shared" si="4197"/>
        <v>0.39888834777629834</v>
      </c>
    </row>
    <row r="2952" spans="1:66" x14ac:dyDescent="0.25">
      <c r="A2952" t="s">
        <v>349</v>
      </c>
      <c r="B2952" t="s">
        <v>106</v>
      </c>
      <c r="C2952" t="s">
        <v>97</v>
      </c>
      <c r="D2952" t="s">
        <v>521</v>
      </c>
      <c r="E2952" s="10">
        <f>VLOOKUP(A2952,home!$A$2:$E$404,3,FALSE)</f>
        <v>1.6087</v>
      </c>
      <c r="F2952" s="10">
        <f>VLOOKUP(B2952,home!$B$2:$E$404,3,FALSE)</f>
        <v>1.2998000000000001</v>
      </c>
      <c r="G2952" s="10">
        <f>VLOOKUP(C2952,away!$B$2:$E$404,4,FALSE)</f>
        <v>1.0172000000000001</v>
      </c>
      <c r="H2952" s="10">
        <f>VLOOKUP(A2952,away!$A$2:$E$404,3,FALSE)</f>
        <v>1.2608999999999999</v>
      </c>
      <c r="I2952" s="10">
        <f>VLOOKUP(C2952,away!$B$2:$E$404,3,FALSE)</f>
        <v>1.0094000000000001</v>
      </c>
      <c r="J2952" s="10">
        <f>VLOOKUP(B2952,home!$B$2:$E$404,4,FALSE)</f>
        <v>1.1536</v>
      </c>
      <c r="K2952" s="12">
        <f t="shared" si="4142"/>
        <v>2.1269532580720001</v>
      </c>
      <c r="L2952" s="12">
        <f t="shared" si="4143"/>
        <v>1.4682472378559999</v>
      </c>
      <c r="M2952" s="13">
        <f t="shared" si="4144"/>
        <v>2.7455177972763072E-2</v>
      </c>
      <c r="N2952" s="13">
        <f t="shared" si="4145"/>
        <v>5.8395880240115022E-2</v>
      </c>
      <c r="O2952" s="13">
        <f t="shared" si="4146"/>
        <v>4.0310989223354271E-2</v>
      </c>
      <c r="P2952" s="13">
        <f t="shared" si="4147"/>
        <v>8.5739589864718635E-2</v>
      </c>
      <c r="Q2952" s="13">
        <f t="shared" si="4148"/>
        <v>6.21026538673475E-2</v>
      </c>
      <c r="R2952" s="13">
        <f t="shared" si="4149"/>
        <v>2.9593249291216449E-2</v>
      </c>
      <c r="S2952" s="13">
        <f t="shared" si="4150"/>
        <v>6.6938896530401359E-2</v>
      </c>
      <c r="T2952" s="13">
        <f t="shared" si="4151"/>
        <v>9.118205000426019E-2</v>
      </c>
      <c r="U2952" s="13">
        <f t="shared" si="4152"/>
        <v>6.2943457996889732E-2</v>
      </c>
      <c r="V2952" s="13">
        <f t="shared" si="4153"/>
        <v>2.322700309819371E-2</v>
      </c>
      <c r="W2952" s="13">
        <f t="shared" si="4154"/>
        <v>4.4029813992690812E-2</v>
      </c>
      <c r="X2952" s="13">
        <f t="shared" si="4155"/>
        <v>6.4646652778081737E-2</v>
      </c>
      <c r="Y2952" s="13">
        <f t="shared" si="4156"/>
        <v>4.7458634689027217E-2</v>
      </c>
      <c r="Z2952" s="13">
        <f t="shared" si="4157"/>
        <v>1.448340217700419E-2</v>
      </c>
      <c r="AA2952" s="13">
        <f t="shared" si="4158"/>
        <v>3.0805519448346159E-2</v>
      </c>
      <c r="AB2952" s="13">
        <f t="shared" si="4159"/>
        <v>3.2760949978630119E-2</v>
      </c>
      <c r="AC2952" s="13">
        <f t="shared" si="4160"/>
        <v>4.5334656940698992E-3</v>
      </c>
      <c r="AD2952" s="13">
        <f t="shared" si="4161"/>
        <v>2.3412339081014474E-2</v>
      </c>
      <c r="AE2952" s="13">
        <f t="shared" si="4162"/>
        <v>3.4375102187447576E-2</v>
      </c>
      <c r="AF2952" s="13">
        <f t="shared" si="4163"/>
        <v>2.5235574418868829E-2</v>
      </c>
      <c r="AG2952" s="13">
        <f t="shared" si="4164"/>
        <v>1.2350687478737894E-2</v>
      </c>
      <c r="AH2952" s="13">
        <f t="shared" si="4165"/>
        <v>5.3163038102859942E-3</v>
      </c>
      <c r="AI2952" s="13">
        <f t="shared" si="4166"/>
        <v>1.1307529710188382E-2</v>
      </c>
      <c r="AJ2952" s="13">
        <f t="shared" si="4167"/>
        <v>1.2025293578915562E-2</v>
      </c>
      <c r="AK2952" s="13">
        <f t="shared" si="4168"/>
        <v>8.525745785648917E-3</v>
      </c>
      <c r="AL2952" s="13">
        <f t="shared" si="4169"/>
        <v>5.6630117591797416E-4</v>
      </c>
      <c r="AM2952" s="13">
        <f t="shared" si="4170"/>
        <v>9.9593901774900247E-3</v>
      </c>
      <c r="AN2952" s="13">
        <f t="shared" si="4171"/>
        <v>1.4622847118829904E-2</v>
      </c>
      <c r="AO2952" s="13">
        <f t="shared" si="4172"/>
        <v>1.0734977445906289E-2</v>
      </c>
      <c r="AP2952" s="13">
        <f t="shared" si="4173"/>
        <v>5.25386699446612E-3</v>
      </c>
      <c r="AQ2952" s="13">
        <f t="shared" si="4174"/>
        <v>1.9284939256719214E-3</v>
      </c>
      <c r="AR2952" s="13">
        <f t="shared" si="4175"/>
        <v>1.5611296770111469E-3</v>
      </c>
      <c r="AS2952" s="13">
        <f t="shared" si="4176"/>
        <v>3.3204498527917479E-3</v>
      </c>
      <c r="AT2952" s="13">
        <f t="shared" si="4177"/>
        <v>3.5312208163300511E-3</v>
      </c>
      <c r="AU2952" s="13">
        <f t="shared" si="4178"/>
        <v>2.5035805400882897E-3</v>
      </c>
      <c r="AV2952" s="13">
        <f t="shared" si="4179"/>
        <v>1.3312496966466118E-3</v>
      </c>
      <c r="AW2952" s="13">
        <f t="shared" si="4180"/>
        <v>4.9124947711020567E-5</v>
      </c>
      <c r="AX2952" s="13">
        <f t="shared" si="4181"/>
        <v>3.5305262310704466E-3</v>
      </c>
      <c r="AY2952" s="13">
        <f t="shared" si="4182"/>
        <v>5.1836853869473365E-3</v>
      </c>
      <c r="AZ2952" s="13">
        <f t="shared" si="4183"/>
        <v>3.8054658756499693E-3</v>
      </c>
      <c r="BA2952" s="13">
        <f t="shared" si="4184"/>
        <v>1.8624549202261101E-3</v>
      </c>
      <c r="BB2952" s="13">
        <f t="shared" si="4185"/>
        <v>6.8363607306332562E-4</v>
      </c>
      <c r="BC2952" s="13">
        <f t="shared" si="4186"/>
        <v>2.0074935519478999E-4</v>
      </c>
      <c r="BD2952" s="13">
        <f t="shared" si="4187"/>
        <v>3.8202072270110757E-4</v>
      </c>
      <c r="BE2952" s="13">
        <f t="shared" si="4188"/>
        <v>8.1254022080014081E-4</v>
      </c>
      <c r="BF2952" s="13">
        <f t="shared" si="4189"/>
        <v>8.6411753497270098E-4</v>
      </c>
      <c r="BG2952" s="13">
        <f t="shared" si="4190"/>
        <v>6.1264586878911052E-4</v>
      </c>
      <c r="BH2952" s="13">
        <f t="shared" si="4191"/>
        <v>3.2576728166633758E-4</v>
      </c>
      <c r="BI2952" s="13">
        <f t="shared" si="4192"/>
        <v>1.3857835622269502E-4</v>
      </c>
      <c r="BJ2952" s="14">
        <f t="shared" si="4193"/>
        <v>0.52095548224210753</v>
      </c>
      <c r="BK2952" s="14">
        <f t="shared" si="4194"/>
        <v>0.21364411972301198</v>
      </c>
      <c r="BL2952" s="14">
        <f t="shared" si="4195"/>
        <v>0.24897233939149555</v>
      </c>
      <c r="BM2952" s="14">
        <f t="shared" si="4196"/>
        <v>0.68932324263486777</v>
      </c>
      <c r="BN2952" s="14">
        <f t="shared" si="4197"/>
        <v>0.30359754045951493</v>
      </c>
    </row>
    <row r="2953" spans="1:66" x14ac:dyDescent="0.25">
      <c r="A2953" t="s">
        <v>349</v>
      </c>
      <c r="B2953" t="s">
        <v>108</v>
      </c>
      <c r="C2953" t="s">
        <v>105</v>
      </c>
      <c r="D2953" t="s">
        <v>521</v>
      </c>
      <c r="E2953" s="10">
        <f>VLOOKUP(A2953,home!$A$2:$E$404,3,FALSE)</f>
        <v>1.6087</v>
      </c>
      <c r="F2953" s="10">
        <f>VLOOKUP(B2953,home!$B$2:$E$404,3,FALSE)</f>
        <v>1.1302000000000001</v>
      </c>
      <c r="G2953" s="10">
        <f>VLOOKUP(C2953,away!$B$2:$E$404,4,FALSE)</f>
        <v>0.4521</v>
      </c>
      <c r="H2953" s="10">
        <f>VLOOKUP(A2953,away!$A$2:$E$404,3,FALSE)</f>
        <v>1.2608999999999999</v>
      </c>
      <c r="I2953" s="10">
        <f>VLOOKUP(C2953,away!$B$2:$E$404,3,FALSE)</f>
        <v>1.2257</v>
      </c>
      <c r="J2953" s="10">
        <f>VLOOKUP(B2953,home!$B$2:$E$404,4,FALSE)</f>
        <v>1.0094000000000001</v>
      </c>
      <c r="K2953" s="12">
        <f t="shared" si="4142"/>
        <v>0.82198685375400005</v>
      </c>
      <c r="L2953" s="12">
        <f t="shared" si="4143"/>
        <v>1.560012690222</v>
      </c>
      <c r="M2953" s="13">
        <f t="shared" si="4144"/>
        <v>9.2365703454106468E-2</v>
      </c>
      <c r="N2953" s="13">
        <f t="shared" si="4145"/>
        <v>7.5923393977015946E-2</v>
      </c>
      <c r="O2953" s="13">
        <f t="shared" si="4146"/>
        <v>0.14409166952968808</v>
      </c>
      <c r="P2953" s="13">
        <f t="shared" si="4147"/>
        <v>0.11844145808886943</v>
      </c>
      <c r="Q2953" s="13">
        <f t="shared" si="4148"/>
        <v>3.1204015870746366E-2</v>
      </c>
      <c r="R2953" s="13">
        <f t="shared" si="4149"/>
        <v>0.11239241651079408</v>
      </c>
      <c r="S2953" s="13">
        <f t="shared" si="4150"/>
        <v>3.7969664252023118E-2</v>
      </c>
      <c r="T2953" s="13">
        <f t="shared" si="4151"/>
        <v>4.8678660744253019E-2</v>
      </c>
      <c r="U2953" s="13">
        <f t="shared" si="4152"/>
        <v>9.238508883351676E-2</v>
      </c>
      <c r="V2953" s="13">
        <f t="shared" si="4153"/>
        <v>5.4098752494797829E-3</v>
      </c>
      <c r="W2953" s="13">
        <f t="shared" si="4154"/>
        <v>8.5497636100282295E-3</v>
      </c>
      <c r="X2953" s="13">
        <f t="shared" si="4155"/>
        <v>1.3337739730042297E-2</v>
      </c>
      <c r="Y2953" s="13">
        <f t="shared" si="4156"/>
        <v>1.0403521618872071E-2</v>
      </c>
      <c r="Z2953" s="13">
        <f t="shared" si="4157"/>
        <v>5.8444532013851774E-2</v>
      </c>
      <c r="AA2953" s="13">
        <f t="shared" si="4158"/>
        <v>4.8040636989190956E-2</v>
      </c>
      <c r="AB2953" s="13">
        <f t="shared" si="4159"/>
        <v>1.9744386025541554E-2</v>
      </c>
      <c r="AC2953" s="13">
        <f t="shared" si="4160"/>
        <v>4.3357104468004829E-4</v>
      </c>
      <c r="AD2953" s="13">
        <f t="shared" si="4161"/>
        <v>1.7569483225368862E-3</v>
      </c>
      <c r="AE2953" s="13">
        <f t="shared" si="4162"/>
        <v>2.740861679221798E-3</v>
      </c>
      <c r="AF2953" s="13">
        <f t="shared" si="4163"/>
        <v>2.1378895008645933E-3</v>
      </c>
      <c r="AG2953" s="13">
        <f t="shared" si="4164"/>
        <v>1.1117115838803805E-3</v>
      </c>
      <c r="AH2953" s="13">
        <f t="shared" si="4165"/>
        <v>2.2793552903923681E-2</v>
      </c>
      <c r="AI2953" s="13">
        <f t="shared" si="4166"/>
        <v>1.8736000837371578E-2</v>
      </c>
      <c r="AJ2953" s="13">
        <f t="shared" si="4167"/>
        <v>7.7003731901216866E-3</v>
      </c>
      <c r="AK2953" s="13">
        <f t="shared" si="4168"/>
        <v>2.1098685104265925E-3</v>
      </c>
      <c r="AL2953" s="13">
        <f t="shared" si="4169"/>
        <v>2.2238898117648115E-5</v>
      </c>
      <c r="AM2953" s="13">
        <f t="shared" si="4170"/>
        <v>2.8883768477009275E-4</v>
      </c>
      <c r="AN2953" s="13">
        <f t="shared" si="4171"/>
        <v>4.5059045365568632E-4</v>
      </c>
      <c r="AO2953" s="13">
        <f t="shared" si="4172"/>
        <v>3.5146341289787945E-4</v>
      </c>
      <c r="AP2953" s="13">
        <f t="shared" si="4173"/>
        <v>1.8276246142314207E-4</v>
      </c>
      <c r="AQ2953" s="13">
        <f t="shared" si="4174"/>
        <v>7.1277939779077599E-5</v>
      </c>
      <c r="AR2953" s="13">
        <f t="shared" si="4175"/>
        <v>7.1116463570734941E-3</v>
      </c>
      <c r="AS2953" s="13">
        <f t="shared" si="4176"/>
        <v>5.8456798140619371E-3</v>
      </c>
      <c r="AT2953" s="13">
        <f t="shared" si="4177"/>
        <v>2.4025359792070196E-3</v>
      </c>
      <c r="AU2953" s="13">
        <f t="shared" si="4178"/>
        <v>6.5828433019305462E-4</v>
      </c>
      <c r="AV2953" s="13">
        <f t="shared" si="4179"/>
        <v>1.3527526636273704E-4</v>
      </c>
      <c r="AW2953" s="13">
        <f t="shared" si="4180"/>
        <v>7.9214332594445258E-7</v>
      </c>
      <c r="AX2953" s="13">
        <f t="shared" si="4181"/>
        <v>3.9570129958293017E-5</v>
      </c>
      <c r="AY2953" s="13">
        <f t="shared" si="4182"/>
        <v>6.1729904888670835E-5</v>
      </c>
      <c r="AZ2953" s="13">
        <f t="shared" si="4183"/>
        <v>4.8149717496261808E-5</v>
      </c>
      <c r="BA2953" s="13">
        <f t="shared" si="4184"/>
        <v>2.5038056774924216E-5</v>
      </c>
      <c r="BB2953" s="13">
        <f t="shared" si="4185"/>
        <v>9.7649215768451761E-6</v>
      </c>
      <c r="BC2953" s="13">
        <f t="shared" si="4186"/>
        <v>3.0466803157802201E-6</v>
      </c>
      <c r="BD2953" s="13">
        <f t="shared" si="4187"/>
        <v>1.8490430942342852E-3</v>
      </c>
      <c r="BE2953" s="13">
        <f t="shared" si="4188"/>
        <v>1.519889115485201E-3</v>
      </c>
      <c r="BF2953" s="13">
        <f t="shared" si="4189"/>
        <v>6.246644360463153E-4</v>
      </c>
      <c r="BG2953" s="13">
        <f t="shared" si="4190"/>
        <v>1.7115531814590915E-4</v>
      </c>
      <c r="BH2953" s="13">
        <f t="shared" si="4191"/>
        <v>3.5171855366505184E-5</v>
      </c>
      <c r="BI2953" s="13">
        <f t="shared" si="4192"/>
        <v>5.7821605466808706E-6</v>
      </c>
      <c r="BJ2953" s="14">
        <f t="shared" si="4193"/>
        <v>0.19737673800099825</v>
      </c>
      <c r="BK2953" s="14">
        <f t="shared" si="4194"/>
        <v>0.2547042408921652</v>
      </c>
      <c r="BL2953" s="14">
        <f t="shared" si="4195"/>
        <v>0.48835312105729822</v>
      </c>
      <c r="BM2953" s="14">
        <f t="shared" si="4196"/>
        <v>0.42439903677153024</v>
      </c>
      <c r="BN2953" s="14">
        <f t="shared" si="4197"/>
        <v>0.57441865743122045</v>
      </c>
    </row>
    <row r="2954" spans="1:66" x14ac:dyDescent="0.25">
      <c r="A2954" t="s">
        <v>349</v>
      </c>
      <c r="B2954" t="s">
        <v>103</v>
      </c>
      <c r="C2954" t="s">
        <v>100</v>
      </c>
      <c r="D2954" t="s">
        <v>521</v>
      </c>
      <c r="E2954" s="10">
        <f>VLOOKUP(A2954,home!$A$2:$E$404,3,FALSE)</f>
        <v>1.6087</v>
      </c>
      <c r="F2954" s="10">
        <f>VLOOKUP(B2954,home!$B$2:$E$404,3,FALSE)</f>
        <v>1.1867000000000001</v>
      </c>
      <c r="G2954" s="10">
        <f>VLOOKUP(C2954,away!$B$2:$E$404,4,FALSE)</f>
        <v>0.67810000000000004</v>
      </c>
      <c r="H2954" s="10">
        <f>VLOOKUP(A2954,away!$A$2:$E$404,3,FALSE)</f>
        <v>1.2608999999999999</v>
      </c>
      <c r="I2954" s="10">
        <f>VLOOKUP(C2954,away!$B$2:$E$404,3,FALSE)</f>
        <v>1.0814999999999999</v>
      </c>
      <c r="J2954" s="10">
        <f>VLOOKUP(B2954,home!$B$2:$E$404,4,FALSE)</f>
        <v>1.0094000000000001</v>
      </c>
      <c r="K2954" s="12">
        <f t="shared" si="4142"/>
        <v>1.2945229330490002</v>
      </c>
      <c r="L2954" s="12">
        <f t="shared" si="4143"/>
        <v>1.3764817854899998</v>
      </c>
      <c r="M2954" s="13">
        <f t="shared" si="4144"/>
        <v>6.9182681256660342E-2</v>
      </c>
      <c r="N2954" s="13">
        <f t="shared" si="4145"/>
        <v>8.9558567456566041E-2</v>
      </c>
      <c r="O2954" s="13">
        <f t="shared" si="4146"/>
        <v>9.5228700621153378E-2</v>
      </c>
      <c r="P2954" s="13">
        <f t="shared" si="4147"/>
        <v>0.12327573683854062</v>
      </c>
      <c r="Q2954" s="13">
        <f t="shared" si="4148"/>
        <v>5.7967809711770318E-2</v>
      </c>
      <c r="R2954" s="13">
        <f t="shared" si="4149"/>
        <v>6.554028593044893E-2</v>
      </c>
      <c r="S2954" s="13">
        <f t="shared" si="4150"/>
        <v>5.4915865564339091E-2</v>
      </c>
      <c r="T2954" s="13">
        <f t="shared" si="4151"/>
        <v>7.9791634213002158E-2</v>
      </c>
      <c r="U2954" s="13">
        <f t="shared" si="4152"/>
        <v>8.4843403175554874E-2</v>
      </c>
      <c r="V2954" s="13">
        <f t="shared" si="4153"/>
        <v>1.087265333622848E-2</v>
      </c>
      <c r="W2954" s="13">
        <f t="shared" si="4154"/>
        <v>2.5013553016835735E-2</v>
      </c>
      <c r="X2954" s="13">
        <f t="shared" si="4155"/>
        <v>3.4430700118062825E-2</v>
      </c>
      <c r="Y2954" s="13">
        <f t="shared" si="4156"/>
        <v>2.3696615787090935E-2</v>
      </c>
      <c r="Z2954" s="13">
        <f t="shared" si="4157"/>
        <v>3.0071669933023147E-2</v>
      </c>
      <c r="AA2954" s="13">
        <f t="shared" si="4158"/>
        <v>3.8928466363378558E-2</v>
      </c>
      <c r="AB2954" s="13">
        <f t="shared" si="4159"/>
        <v>2.5196896227910083E-2</v>
      </c>
      <c r="AC2954" s="13">
        <f t="shared" si="4160"/>
        <v>1.2108651391027751E-3</v>
      </c>
      <c r="AD2954" s="13">
        <f t="shared" si="4161"/>
        <v>8.0951545043327165E-3</v>
      </c>
      <c r="AE2954" s="13">
        <f t="shared" si="4162"/>
        <v>1.1142832725941312E-2</v>
      </c>
      <c r="AF2954" s="13">
        <f t="shared" si="4163"/>
        <v>7.6689531430100509E-3</v>
      </c>
      <c r="AG2954" s="13">
        <f t="shared" si="4164"/>
        <v>3.5187247717098726E-3</v>
      </c>
      <c r="AH2954" s="13">
        <f t="shared" si="4165"/>
        <v>1.0348276480518417E-2</v>
      </c>
      <c r="AI2954" s="13">
        <f t="shared" si="4166"/>
        <v>1.3396081221562686E-2</v>
      </c>
      <c r="AJ2954" s="13">
        <f t="shared" si="4167"/>
        <v>8.6707671771499833E-3</v>
      </c>
      <c r="AK2954" s="13">
        <f t="shared" si="4168"/>
        <v>3.7415023193163974E-3</v>
      </c>
      <c r="AL2954" s="13">
        <f t="shared" si="4169"/>
        <v>8.6305005543927765E-5</v>
      </c>
      <c r="AM2954" s="13">
        <f t="shared" si="4170"/>
        <v>2.0958726304867227E-3</v>
      </c>
      <c r="AN2954" s="13">
        <f t="shared" si="4171"/>
        <v>2.8849305005719866E-3</v>
      </c>
      <c r="AO2954" s="13">
        <f t="shared" si="4172"/>
        <v>1.9855271432209437E-3</v>
      </c>
      <c r="AP2954" s="13">
        <f t="shared" si="4173"/>
        <v>9.1101398241320744E-4</v>
      </c>
      <c r="AQ2954" s="13">
        <f t="shared" si="4174"/>
        <v>3.1349853827962194E-4</v>
      </c>
      <c r="AR2954" s="13">
        <f t="shared" si="4175"/>
        <v>2.8488428173296309E-3</v>
      </c>
      <c r="AS2954" s="13">
        <f t="shared" si="4176"/>
        <v>3.687892359685131E-3</v>
      </c>
      <c r="AT2954" s="13">
        <f t="shared" si="4177"/>
        <v>2.3870306171142977E-3</v>
      </c>
      <c r="AU2954" s="13">
        <f t="shared" si="4178"/>
        <v>1.0300219585815216E-3</v>
      </c>
      <c r="AV2954" s="13">
        <f t="shared" si="4179"/>
        <v>3.333467617319568E-4</v>
      </c>
      <c r="AW2954" s="13">
        <f t="shared" si="4180"/>
        <v>4.2718274437512988E-6</v>
      </c>
      <c r="AX2954" s="13">
        <f t="shared" si="4181"/>
        <v>4.5219253081913205E-4</v>
      </c>
      <c r="AY2954" s="13">
        <f t="shared" si="4182"/>
        <v>6.2243478220716064E-4</v>
      </c>
      <c r="AZ2954" s="13">
        <f t="shared" si="4183"/>
        <v>4.2838507018179591E-4</v>
      </c>
      <c r="BA2954" s="13">
        <f t="shared" si="4184"/>
        <v>1.9655474876036571E-4</v>
      </c>
      <c r="BB2954" s="13">
        <f t="shared" si="4185"/>
        <v>6.7638507880051673E-5</v>
      </c>
      <c r="BC2954" s="13">
        <f t="shared" si="4186"/>
        <v>1.8620634818922579E-5</v>
      </c>
      <c r="BD2954" s="13">
        <f t="shared" si="4187"/>
        <v>6.5356337462970813E-4</v>
      </c>
      <c r="BE2954" s="13">
        <f t="shared" si="4188"/>
        <v>8.4605277665905231E-4</v>
      </c>
      <c r="BF2954" s="13">
        <f t="shared" si="4189"/>
        <v>5.4761736097746366E-4</v>
      </c>
      <c r="BG2954" s="13">
        <f t="shared" si="4190"/>
        <v>2.3630107744036639E-4</v>
      </c>
      <c r="BH2954" s="13">
        <f t="shared" si="4191"/>
        <v>7.6474290962685518E-5</v>
      </c>
      <c r="BI2954" s="13">
        <f t="shared" si="4192"/>
        <v>1.9799544687971655E-5</v>
      </c>
      <c r="BJ2954" s="14">
        <f t="shared" si="4193"/>
        <v>0.35086121451796176</v>
      </c>
      <c r="BK2954" s="14">
        <f t="shared" si="4194"/>
        <v>0.2601665419226224</v>
      </c>
      <c r="BL2954" s="14">
        <f t="shared" si="4195"/>
        <v>0.35856132245679312</v>
      </c>
      <c r="BM2954" s="14">
        <f t="shared" si="4196"/>
        <v>0.49828880406049736</v>
      </c>
      <c r="BN2954" s="14">
        <f t="shared" si="4197"/>
        <v>0.50075378181513963</v>
      </c>
    </row>
    <row r="2955" spans="1:66" x14ac:dyDescent="0.25">
      <c r="A2955" t="s">
        <v>340</v>
      </c>
      <c r="B2955" t="s">
        <v>145</v>
      </c>
      <c r="C2955" t="s">
        <v>147</v>
      </c>
      <c r="D2955" t="s">
        <v>521</v>
      </c>
      <c r="E2955" s="10">
        <f>VLOOKUP(A2955,home!$A$2:$E$404,3,FALSE)</f>
        <v>1.4705999999999999</v>
      </c>
      <c r="F2955" s="10">
        <f>VLOOKUP(B2955,home!$B$2:$E$404,3,FALSE)</f>
        <v>1.19</v>
      </c>
      <c r="G2955" s="10">
        <f>VLOOKUP(C2955,away!$B$2:$E$404,4,FALSE)</f>
        <v>1.02</v>
      </c>
      <c r="H2955" s="10">
        <f>VLOOKUP(A2955,away!$A$2:$E$404,3,FALSE)</f>
        <v>1.2646999999999999</v>
      </c>
      <c r="I2955" s="10">
        <f>VLOOKUP(C2955,away!$B$2:$E$404,3,FALSE)</f>
        <v>1.0871999999999999</v>
      </c>
      <c r="J2955" s="10">
        <f>VLOOKUP(B2955,home!$B$2:$E$404,4,FALSE)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340</v>
      </c>
      <c r="B2956" t="s">
        <v>146</v>
      </c>
      <c r="C2956" t="s">
        <v>318</v>
      </c>
      <c r="D2956" t="s">
        <v>521</v>
      </c>
      <c r="E2956" s="10">
        <f>VLOOKUP(A2956,home!$A$2:$E$404,3,FALSE)</f>
        <v>1.4705999999999999</v>
      </c>
      <c r="F2956" s="10">
        <f>VLOOKUP(B2956,home!$B$2:$E$404,3,FALSE)</f>
        <v>0.90669999999999995</v>
      </c>
      <c r="G2956" s="10">
        <f>VLOOKUP(C2956,away!$B$2:$E$404,4,FALSE)</f>
        <v>1.19</v>
      </c>
      <c r="H2956" s="10">
        <f>VLOOKUP(A2956,away!$A$2:$E$404,3,FALSE)</f>
        <v>1.2646999999999999</v>
      </c>
      <c r="I2956" s="10">
        <f>VLOOKUP(C2956,away!$B$2:$E$404,3,FALSE)</f>
        <v>1.5813999999999999</v>
      </c>
      <c r="J2956" s="10">
        <f>VLOOKUP(B2956,home!$B$2:$E$404,4,FALSE)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340</v>
      </c>
      <c r="B2957" t="s">
        <v>148</v>
      </c>
      <c r="C2957" t="s">
        <v>150</v>
      </c>
      <c r="D2957" t="s">
        <v>521</v>
      </c>
      <c r="E2957" s="10">
        <f>VLOOKUP(A2957,home!$A$2:$E$404,3,FALSE)</f>
        <v>1.4705999999999999</v>
      </c>
      <c r="F2957" s="10">
        <f>VLOOKUP(B2957,home!$B$2:$E$404,3,FALSE)</f>
        <v>1.105</v>
      </c>
      <c r="G2957" s="10">
        <f>VLOOKUP(C2957,away!$B$2:$E$404,4,FALSE)</f>
        <v>1.2844</v>
      </c>
      <c r="H2957" s="10">
        <f>VLOOKUP(A2957,away!$A$2:$E$404,3,FALSE)</f>
        <v>1.2646999999999999</v>
      </c>
      <c r="I2957" s="10">
        <f>VLOOKUP(C2957,away!$B$2:$E$404,3,FALSE)</f>
        <v>0.79069999999999996</v>
      </c>
      <c r="J2957" s="10">
        <f>VLOOKUP(B2957,home!$B$2:$E$404,4,FALSE)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340</v>
      </c>
      <c r="B2958" t="s">
        <v>317</v>
      </c>
      <c r="C2958" t="s">
        <v>149</v>
      </c>
      <c r="D2958" t="s">
        <v>521</v>
      </c>
      <c r="E2958" s="10">
        <f>VLOOKUP(A2958,home!$A$2:$E$404,3,FALSE)</f>
        <v>1.4705999999999999</v>
      </c>
      <c r="F2958" s="10">
        <f>VLOOKUP(B2958,home!$B$2:$E$404,3,FALSE)</f>
        <v>0.93500000000000005</v>
      </c>
      <c r="G2958" s="10">
        <f>VLOOKUP(C2958,away!$B$2:$E$404,4,FALSE)</f>
        <v>0.68</v>
      </c>
      <c r="H2958" s="10">
        <f>VLOOKUP(A2958,away!$A$2:$E$404,3,FALSE)</f>
        <v>1.2646999999999999</v>
      </c>
      <c r="I2958" s="10">
        <f>VLOOKUP(C2958,away!$B$2:$E$404,3,FALSE)</f>
        <v>1.0543</v>
      </c>
      <c r="J2958" s="10">
        <f>VLOOKUP(B2958,home!$B$2:$E$404,4,FALSE)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340</v>
      </c>
      <c r="B2959" t="s">
        <v>153</v>
      </c>
      <c r="C2959" t="s">
        <v>152</v>
      </c>
      <c r="D2959" t="s">
        <v>521</v>
      </c>
      <c r="E2959" s="10">
        <f>VLOOKUP(A2959,home!$A$2:$E$404,3,FALSE)</f>
        <v>1.4705999999999999</v>
      </c>
      <c r="F2959" s="10">
        <f>VLOOKUP(B2959,home!$B$2:$E$404,3,FALSE)</f>
        <v>0.51</v>
      </c>
      <c r="G2959" s="10">
        <f>VLOOKUP(C2959,away!$B$2:$E$404,4,FALSE)</f>
        <v>0.68</v>
      </c>
      <c r="H2959" s="10">
        <f>VLOOKUP(A2959,away!$A$2:$E$404,3,FALSE)</f>
        <v>1.2646999999999999</v>
      </c>
      <c r="I2959" s="10">
        <f>VLOOKUP(C2959,away!$B$2:$E$404,3,FALSE)</f>
        <v>0.98839999999999995</v>
      </c>
      <c r="J2959" s="10">
        <f>VLOOKUP(B2959,home!$B$2:$E$404,4,FALSE)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340</v>
      </c>
      <c r="B2960" t="s">
        <v>154</v>
      </c>
      <c r="C2960" t="s">
        <v>151</v>
      </c>
      <c r="D2960" t="s">
        <v>521</v>
      </c>
      <c r="E2960" s="10">
        <f>VLOOKUP(A2960,home!$A$2:$E$404,3,FALSE)</f>
        <v>1.4705999999999999</v>
      </c>
      <c r="F2960" s="10">
        <f>VLOOKUP(B2960,home!$B$2:$E$404,3,FALSE)</f>
        <v>0.83109999999999995</v>
      </c>
      <c r="G2960" s="10">
        <f>VLOOKUP(C2960,away!$B$2:$E$404,4,FALSE)</f>
        <v>1.105</v>
      </c>
      <c r="H2960" s="10">
        <f>VLOOKUP(A2960,away!$A$2:$E$404,3,FALSE)</f>
        <v>1.2646999999999999</v>
      </c>
      <c r="I2960" s="10">
        <f>VLOOKUP(C2960,away!$B$2:$E$404,3,FALSE)</f>
        <v>0.88949999999999996</v>
      </c>
      <c r="J2960" s="10">
        <f>VLOOKUP(B2960,home!$B$2:$E$404,4,FALSE)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342</v>
      </c>
      <c r="B2961" t="s">
        <v>185</v>
      </c>
      <c r="C2961" t="s">
        <v>183</v>
      </c>
      <c r="D2961" t="s">
        <v>521</v>
      </c>
      <c r="E2961" s="10">
        <f>VLOOKUP(A2961,home!$A$2:$E$404,3,FALSE)</f>
        <v>1.1667000000000001</v>
      </c>
      <c r="F2961" s="10">
        <f>VLOOKUP(B2961,home!$B$2:$E$404,3,FALSE)</f>
        <v>1.1428</v>
      </c>
      <c r="G2961" s="10">
        <f>VLOOKUP(C2961,away!$B$2:$E$404,4,FALSE)</f>
        <v>0.57140000000000002</v>
      </c>
      <c r="H2961" s="10">
        <f>VLOOKUP(A2961,away!$A$2:$E$404,3,FALSE)</f>
        <v>1.0832999999999999</v>
      </c>
      <c r="I2961" s="10">
        <f>VLOOKUP(C2961,away!$B$2:$E$404,3,FALSE)</f>
        <v>0.92310000000000003</v>
      </c>
      <c r="J2961" s="10">
        <f>VLOOKUP(B2961,home!$B$2:$E$404,4,FALSE)</f>
        <v>0.61539999999999995</v>
      </c>
      <c r="K2961" s="12">
        <f t="shared" si="4198"/>
        <v>0.76185033986400008</v>
      </c>
      <c r="L2961" s="12">
        <f t="shared" si="4199"/>
        <v>0.61539644914199998</v>
      </c>
      <c r="M2961" s="13">
        <f t="shared" si="4200"/>
        <v>0.25227215627776201</v>
      </c>
      <c r="N2961" s="13">
        <f t="shared" si="4201"/>
        <v>0.19219362799843714</v>
      </c>
      <c r="O2961" s="13">
        <f t="shared" si="4202"/>
        <v>0.15524738919073044</v>
      </c>
      <c r="P2961" s="13">
        <f t="shared" si="4203"/>
        <v>0.11827527621795669</v>
      </c>
      <c r="Q2961" s="13">
        <f t="shared" si="4204"/>
        <v>7.321139040515226E-2</v>
      </c>
      <c r="R2961" s="13">
        <f t="shared" si="4205"/>
        <v>4.7769346023270806E-2</v>
      </c>
      <c r="S2961" s="13">
        <f t="shared" si="4206"/>
        <v>1.3863044946021943E-2</v>
      </c>
      <c r="T2961" s="13">
        <f t="shared" si="4207"/>
        <v>4.5054029692079396E-2</v>
      </c>
      <c r="U2961" s="13">
        <f t="shared" si="4208"/>
        <v>3.6393092502909889E-2</v>
      </c>
      <c r="V2961" s="13">
        <f t="shared" si="4209"/>
        <v>7.2217221203814408E-4</v>
      </c>
      <c r="W2961" s="13">
        <f t="shared" si="4210"/>
        <v>1.8592040887360415E-2</v>
      </c>
      <c r="X2961" s="13">
        <f t="shared" si="4211"/>
        <v>1.1441475944384478E-2</v>
      </c>
      <c r="Y2961" s="13">
        <f t="shared" si="4212"/>
        <v>3.5205218345589085E-3</v>
      </c>
      <c r="Z2961" s="13">
        <f t="shared" si="4213"/>
        <v>9.7990286401854598E-3</v>
      </c>
      <c r="AA2961" s="13">
        <f t="shared" si="4214"/>
        <v>7.4653932998623631E-3</v>
      </c>
      <c r="AB2961" s="13">
        <f t="shared" si="4215"/>
        <v>2.8437562113592849E-3</v>
      </c>
      <c r="AC2961" s="13">
        <f t="shared" si="4216"/>
        <v>2.1161450969270529E-5</v>
      </c>
      <c r="AD2961" s="13">
        <f t="shared" si="4217"/>
        <v>3.541088167200228E-3</v>
      </c>
      <c r="AE2961" s="13">
        <f t="shared" si="4218"/>
        <v>2.1791730841937734E-3</v>
      </c>
      <c r="AF2961" s="13">
        <f t="shared" si="4219"/>
        <v>6.7052768903933413E-4</v>
      </c>
      <c r="AG2961" s="13">
        <f t="shared" si="4220"/>
        <v>1.3754678629539915E-4</v>
      </c>
      <c r="AH2961" s="13">
        <f t="shared" si="4221"/>
        <v>1.5075718575527225E-3</v>
      </c>
      <c r="AI2961" s="13">
        <f t="shared" si="4222"/>
        <v>1.1485441320459437E-3</v>
      </c>
      <c r="AJ2961" s="13">
        <f t="shared" si="4223"/>
        <v>4.375093686740025E-4</v>
      </c>
      <c r="AK2961" s="13">
        <f t="shared" si="4224"/>
        <v>1.1110555373932431E-4</v>
      </c>
      <c r="AL2961" s="13">
        <f t="shared" si="4225"/>
        <v>3.9685338175925386E-7</v>
      </c>
      <c r="AM2961" s="13">
        <f t="shared" si="4226"/>
        <v>5.3955584473397672E-4</v>
      </c>
      <c r="AN2961" s="13">
        <f t="shared" si="4227"/>
        <v>3.3204075096310157E-4</v>
      </c>
      <c r="AO2961" s="13">
        <f t="shared" si="4228"/>
        <v>1.0216834955656788E-4</v>
      </c>
      <c r="AP2961" s="13">
        <f t="shared" si="4229"/>
        <v>2.0958013177270173E-5</v>
      </c>
      <c r="AQ2961" s="13">
        <f t="shared" si="4230"/>
        <v>3.2243717225908264E-6</v>
      </c>
      <c r="AR2961" s="13">
        <f t="shared" si="4231"/>
        <v>1.8555087359287099E-4</v>
      </c>
      <c r="AS2961" s="13">
        <f t="shared" si="4232"/>
        <v>1.4136199610879089E-4</v>
      </c>
      <c r="AT2961" s="13">
        <f t="shared" si="4233"/>
        <v>5.3848342389667891E-5</v>
      </c>
      <c r="AU2961" s="13">
        <f t="shared" si="4234"/>
        <v>1.3674792650227174E-5</v>
      </c>
      <c r="AV2961" s="13">
        <f t="shared" si="4235"/>
        <v>2.6045363570363249E-6</v>
      </c>
      <c r="AW2961" s="13">
        <f t="shared" si="4236"/>
        <v>5.1683538081967012E-9</v>
      </c>
      <c r="AX2961" s="13">
        <f t="shared" si="4237"/>
        <v>6.8510133947697965E-5</v>
      </c>
      <c r="AY2961" s="13">
        <f t="shared" si="4238"/>
        <v>4.2160893161656122E-5</v>
      </c>
      <c r="AZ2961" s="13">
        <f t="shared" si="4239"/>
        <v>1.2972831972169201E-5</v>
      </c>
      <c r="BA2961" s="13">
        <f t="shared" si="4240"/>
        <v>2.6611449103295787E-6</v>
      </c>
      <c r="BB2961" s="13">
        <f t="shared" si="4241"/>
        <v>4.0941478211728203E-7</v>
      </c>
      <c r="BC2961" s="13">
        <f t="shared" si="4242"/>
        <v>5.0390480628244215E-8</v>
      </c>
      <c r="BD2961" s="13">
        <f t="shared" si="4243"/>
        <v>1.9031224790708137E-5</v>
      </c>
      <c r="BE2961" s="13">
        <f t="shared" si="4244"/>
        <v>1.449894507482918E-5</v>
      </c>
      <c r="BF2961" s="13">
        <f t="shared" si="4245"/>
        <v>5.5230131164640394E-6</v>
      </c>
      <c r="BG2961" s="13">
        <f t="shared" si="4246"/>
        <v>1.4025698066171527E-6</v>
      </c>
      <c r="BH2961" s="13">
        <f t="shared" si="4247"/>
        <v>2.6713707096356563E-7</v>
      </c>
      <c r="BI2961" s="13">
        <f t="shared" si="4248"/>
        <v>4.0703693660773204E-8</v>
      </c>
      <c r="BJ2961" s="14">
        <f t="shared" si="4249"/>
        <v>0.35166613462810953</v>
      </c>
      <c r="BK2961" s="14">
        <f t="shared" si="4250"/>
        <v>0.38519636885129144</v>
      </c>
      <c r="BL2961" s="14">
        <f t="shared" si="4251"/>
        <v>0.25336151227479664</v>
      </c>
      <c r="BM2961" s="14">
        <f t="shared" si="4252"/>
        <v>0.16101170255626582</v>
      </c>
      <c r="BN2961" s="14">
        <f t="shared" si="4253"/>
        <v>0.83896918611330928</v>
      </c>
    </row>
    <row r="2962" spans="1:66" x14ac:dyDescent="0.25">
      <c r="A2962" t="s">
        <v>343</v>
      </c>
      <c r="B2962" t="s">
        <v>213</v>
      </c>
      <c r="C2962" t="s">
        <v>206</v>
      </c>
      <c r="D2962" t="s">
        <v>521</v>
      </c>
      <c r="E2962" s="10">
        <f>VLOOKUP(A2962,home!$A$2:$E$404,3,FALSE)</f>
        <v>1.3976999999999999</v>
      </c>
      <c r="F2962" s="10">
        <f>VLOOKUP(B2962,home!$B$2:$E$404,3,FALSE)</f>
        <v>1.0544</v>
      </c>
      <c r="G2962" s="10">
        <f>VLOOKUP(C2962,away!$B$2:$E$404,4,FALSE)</f>
        <v>0.8347</v>
      </c>
      <c r="H2962" s="10">
        <f>VLOOKUP(A2962,away!$A$2:$E$404,3,FALSE)</f>
        <v>1.0585</v>
      </c>
      <c r="I2962" s="10">
        <f>VLOOKUP(C2962,away!$B$2:$E$404,3,FALSE)</f>
        <v>1.3646</v>
      </c>
      <c r="J2962" s="10">
        <f>VLOOKUP(B2962,home!$B$2:$E$404,4,FALSE)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343</v>
      </c>
      <c r="B2963" t="s">
        <v>208</v>
      </c>
      <c r="C2963" t="s">
        <v>202</v>
      </c>
      <c r="D2963" t="s">
        <v>521</v>
      </c>
      <c r="E2963" s="10">
        <f>VLOOKUP(A2963,home!$A$2:$E$404,3,FALSE)</f>
        <v>1.3976999999999999</v>
      </c>
      <c r="F2963" s="10">
        <f>VLOOKUP(B2963,home!$B$2:$E$404,3,FALSE)</f>
        <v>0.85170000000000001</v>
      </c>
      <c r="G2963" s="10">
        <f>VLOOKUP(C2963,away!$B$2:$E$404,4,FALSE)</f>
        <v>0.6179</v>
      </c>
      <c r="H2963" s="10">
        <f>VLOOKUP(A2963,away!$A$2:$E$404,3,FALSE)</f>
        <v>1.0585</v>
      </c>
      <c r="I2963" s="10">
        <f>VLOOKUP(C2963,away!$B$2:$E$404,3,FALSE)</f>
        <v>1.0736000000000001</v>
      </c>
      <c r="J2963" s="10">
        <f>VLOOKUP(B2963,home!$B$2:$E$404,4,FALSE)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343</v>
      </c>
      <c r="B2964" t="s">
        <v>199</v>
      </c>
      <c r="C2964" t="s">
        <v>212</v>
      </c>
      <c r="D2964" t="s">
        <v>521</v>
      </c>
      <c r="E2964" s="10">
        <f>VLOOKUP(A2964,home!$A$2:$E$404,3,FALSE)</f>
        <v>1.3976999999999999</v>
      </c>
      <c r="F2964" s="10">
        <f>VLOOKUP(B2964,home!$B$2:$E$404,3,FALSE)</f>
        <v>1.4309000000000001</v>
      </c>
      <c r="G2964" s="10">
        <f>VLOOKUP(C2964,away!$B$2:$E$404,4,FALSE)</f>
        <v>1.3951</v>
      </c>
      <c r="H2964" s="10">
        <f>VLOOKUP(A2964,away!$A$2:$E$404,3,FALSE)</f>
        <v>1.0585</v>
      </c>
      <c r="I2964" s="10">
        <f>VLOOKUP(C2964,away!$B$2:$E$404,3,FALSE)</f>
        <v>0.99199999999999999</v>
      </c>
      <c r="J2964" s="10">
        <f>VLOOKUP(B2964,home!$B$2:$E$404,4,FALSE)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345</v>
      </c>
      <c r="B2965" t="s">
        <v>320</v>
      </c>
      <c r="C2965" t="s">
        <v>241</v>
      </c>
      <c r="D2965" t="s">
        <v>521</v>
      </c>
      <c r="E2965" s="10">
        <f>VLOOKUP(A2965,home!$A$2:$E$404,3,FALSE)</f>
        <v>1.5690999999999999</v>
      </c>
      <c r="F2965" s="10">
        <f>VLOOKUP(B2965,home!$B$2:$E$404,3,FALSE)</f>
        <v>0.92700000000000005</v>
      </c>
      <c r="G2965" s="10">
        <f>VLOOKUP(C2965,away!$B$2:$E$404,4,FALSE)</f>
        <v>0.89219999999999999</v>
      </c>
      <c r="H2965" s="10">
        <f>VLOOKUP(A2965,away!$A$2:$E$404,3,FALSE)</f>
        <v>1.1701999999999999</v>
      </c>
      <c r="I2965" s="10">
        <f>VLOOKUP(C2965,away!$B$2:$E$404,3,FALSE)</f>
        <v>1.0255000000000001</v>
      </c>
      <c r="J2965" s="10">
        <f>VLOOKUP(B2965,home!$B$2:$E$404,4,FALSE)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345</v>
      </c>
      <c r="B2966" t="s">
        <v>231</v>
      </c>
      <c r="C2966" t="s">
        <v>237</v>
      </c>
      <c r="D2966" t="s">
        <v>521</v>
      </c>
      <c r="E2966" s="10">
        <f>VLOOKUP(A2966,home!$A$2:$E$404,3,FALSE)</f>
        <v>1.5690999999999999</v>
      </c>
      <c r="F2966" s="10">
        <f>VLOOKUP(B2966,home!$B$2:$E$404,3,FALSE)</f>
        <v>1.0428999999999999</v>
      </c>
      <c r="G2966" s="10">
        <f>VLOOKUP(C2966,away!$B$2:$E$404,4,FALSE)</f>
        <v>0.63729999999999998</v>
      </c>
      <c r="H2966" s="10">
        <f>VLOOKUP(A2966,away!$A$2:$E$404,3,FALSE)</f>
        <v>1.1701999999999999</v>
      </c>
      <c r="I2966" s="10">
        <f>VLOOKUP(C2966,away!$B$2:$E$404,3,FALSE)</f>
        <v>0.94</v>
      </c>
      <c r="J2966" s="10">
        <f>VLOOKUP(B2966,home!$B$2:$E$404,4,FALSE)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345</v>
      </c>
      <c r="B2967" t="s">
        <v>232</v>
      </c>
      <c r="C2967" t="s">
        <v>319</v>
      </c>
      <c r="D2967" t="s">
        <v>521</v>
      </c>
      <c r="E2967" s="10">
        <f>VLOOKUP(A2967,home!$A$2:$E$404,3,FALSE)</f>
        <v>1.5690999999999999</v>
      </c>
      <c r="F2967" s="10">
        <f>VLOOKUP(B2967,home!$B$2:$E$404,3,FALSE)</f>
        <v>0.92700000000000005</v>
      </c>
      <c r="G2967" s="10">
        <f>VLOOKUP(C2967,away!$B$2:$E$404,4,FALSE)</f>
        <v>1.2109000000000001</v>
      </c>
      <c r="H2967" s="10">
        <f>VLOOKUP(A2967,away!$A$2:$E$404,3,FALSE)</f>
        <v>1.1701999999999999</v>
      </c>
      <c r="I2967" s="10">
        <f>VLOOKUP(C2967,away!$B$2:$E$404,3,FALSE)</f>
        <v>0.51270000000000004</v>
      </c>
      <c r="J2967" s="10">
        <f>VLOOKUP(B2967,home!$B$2:$E$404,4,FALSE)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346</v>
      </c>
      <c r="B2968" t="s">
        <v>249</v>
      </c>
      <c r="C2968" t="s">
        <v>256</v>
      </c>
      <c r="D2968" t="s">
        <v>521</v>
      </c>
      <c r="E2968" s="10">
        <f>VLOOKUP(A2968,home!$A$2:$E$404,3,FALSE)</f>
        <v>1.254</v>
      </c>
      <c r="F2968" s="10">
        <f>VLOOKUP(B2968,home!$B$2:$E$404,3,FALSE)</f>
        <v>0.90380000000000005</v>
      </c>
      <c r="G2968" s="10">
        <f>VLOOKUP(C2968,away!$B$2:$E$404,4,FALSE)</f>
        <v>0.7974</v>
      </c>
      <c r="H2968" s="10">
        <f>VLOOKUP(A2968,away!$A$2:$E$404,3,FALSE)</f>
        <v>0.9476</v>
      </c>
      <c r="I2968" s="10">
        <f>VLOOKUP(C2968,away!$B$2:$E$404,3,FALSE)</f>
        <v>0.9849</v>
      </c>
      <c r="J2968" s="10">
        <f>VLOOKUP(B2968,home!$B$2:$E$404,4,FALSE)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346</v>
      </c>
      <c r="B2969" t="s">
        <v>250</v>
      </c>
      <c r="C2969" t="s">
        <v>252</v>
      </c>
      <c r="D2969" t="s">
        <v>521</v>
      </c>
      <c r="E2969" s="10">
        <f>VLOOKUP(A2969,home!$A$2:$E$404,3,FALSE)</f>
        <v>1.254</v>
      </c>
      <c r="F2969" s="10">
        <f>VLOOKUP(B2969,home!$B$2:$E$404,3,FALSE)</f>
        <v>0.69110000000000005</v>
      </c>
      <c r="G2969" s="10">
        <f>VLOOKUP(C2969,away!$B$2:$E$404,4,FALSE)</f>
        <v>0.53159999999999996</v>
      </c>
      <c r="H2969" s="10">
        <f>VLOOKUP(A2969,away!$A$2:$E$404,3,FALSE)</f>
        <v>0.9476</v>
      </c>
      <c r="I2969" s="10">
        <f>VLOOKUP(C2969,away!$B$2:$E$404,3,FALSE)</f>
        <v>1.1256999999999999</v>
      </c>
      <c r="J2969" s="10">
        <f>VLOOKUP(B2969,home!$B$2:$E$404,4,FALSE)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347</v>
      </c>
      <c r="B2970" t="s">
        <v>261</v>
      </c>
      <c r="C2970" t="s">
        <v>267</v>
      </c>
      <c r="D2970" t="s">
        <v>521</v>
      </c>
      <c r="E2970" s="10">
        <f>VLOOKUP(A2970,home!$A$2:$E$404,3,FALSE)</f>
        <v>1.5417000000000001</v>
      </c>
      <c r="F2970" s="10">
        <f>VLOOKUP(B2970,home!$B$2:$E$404,3,FALSE)</f>
        <v>0.72070000000000001</v>
      </c>
      <c r="G2970" s="10">
        <f>VLOOKUP(C2970,away!$B$2:$E$404,4,FALSE)</f>
        <v>1.1531</v>
      </c>
      <c r="H2970" s="10">
        <f>VLOOKUP(A2970,away!$A$2:$E$404,3,FALSE)</f>
        <v>1.125</v>
      </c>
      <c r="I2970" s="10">
        <f>VLOOKUP(C2970,away!$B$2:$E$404,3,FALSE)</f>
        <v>0.88890000000000002</v>
      </c>
      <c r="J2970" s="10">
        <f>VLOOKUP(B2970,home!$B$2:$E$404,4,FALSE)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347</v>
      </c>
      <c r="B2971" t="s">
        <v>270</v>
      </c>
      <c r="C2971" t="s">
        <v>265</v>
      </c>
      <c r="D2971" t="s">
        <v>521</v>
      </c>
      <c r="E2971" s="10">
        <f>VLOOKUP(A2971,home!$A$2:$E$404,3,FALSE)</f>
        <v>1.5417000000000001</v>
      </c>
      <c r="F2971" s="10">
        <f>VLOOKUP(B2971,home!$B$2:$E$404,3,FALSE)</f>
        <v>0.79279999999999995</v>
      </c>
      <c r="G2971" s="10">
        <f>VLOOKUP(C2971,away!$B$2:$E$404,4,FALSE)</f>
        <v>0.77839999999999998</v>
      </c>
      <c r="H2971" s="10">
        <f>VLOOKUP(A2971,away!$A$2:$E$404,3,FALSE)</f>
        <v>1.125</v>
      </c>
      <c r="I2971" s="10">
        <f>VLOOKUP(C2971,away!$B$2:$E$404,3,FALSE)</f>
        <v>1.6</v>
      </c>
      <c r="J2971" s="10">
        <f>VLOOKUP(B2971,home!$B$2:$E$404,4,FALSE)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347</v>
      </c>
      <c r="B2972" t="s">
        <v>268</v>
      </c>
      <c r="C2972" t="s">
        <v>500</v>
      </c>
      <c r="D2972" t="s">
        <v>521</v>
      </c>
      <c r="E2972" s="10">
        <f>VLOOKUP(A2972,home!$A$2:$E$404,3,FALSE)</f>
        <v>1.5417000000000001</v>
      </c>
      <c r="F2972" s="10">
        <f>VLOOKUP(B2972,home!$B$2:$E$404,3,FALSE)</f>
        <v>1.4414</v>
      </c>
      <c r="G2972" s="10">
        <f>VLOOKUP(C2972,away!$B$2:$E$404,4,FALSE)</f>
        <v>0.79279999999999995</v>
      </c>
      <c r="H2972" s="10">
        <f>VLOOKUP(A2972,away!$A$2:$E$404,3,FALSE)</f>
        <v>1.125</v>
      </c>
      <c r="I2972" s="10">
        <f>VLOOKUP(C2972,away!$B$2:$E$404,3,FALSE)</f>
        <v>0.79010000000000002</v>
      </c>
      <c r="J2972" s="10">
        <f>VLOOKUP(B2972,home!$B$2:$E$404,4,FALSE)</f>
        <v>0.88890000000000002</v>
      </c>
      <c r="K2972" s="12">
        <f t="shared" si="4198"/>
        <v>1.761765218064</v>
      </c>
      <c r="L2972" s="12">
        <f t="shared" si="4199"/>
        <v>0.79010987625000006</v>
      </c>
      <c r="M2972" s="13">
        <f t="shared" si="4200"/>
        <v>7.7935392694187644E-2</v>
      </c>
      <c r="N2972" s="13">
        <f t="shared" si="4201"/>
        <v>0.13730386410477899</v>
      </c>
      <c r="O2972" s="13">
        <f t="shared" si="4202"/>
        <v>6.1577523477099758E-2</v>
      </c>
      <c r="P2972" s="13">
        <f t="shared" si="4203"/>
        <v>0.10848513907647374</v>
      </c>
      <c r="Q2972" s="13">
        <f t="shared" si="4204"/>
        <v>0.1209485860427929</v>
      </c>
      <c r="R2972" s="13">
        <f t="shared" si="4205"/>
        <v>2.4326504727136378E-2</v>
      </c>
      <c r="S2972" s="13">
        <f t="shared" si="4206"/>
        <v>3.7752505612637953E-2</v>
      </c>
      <c r="T2972" s="13">
        <f t="shared" si="4207"/>
        <v>9.5562672350883573E-2</v>
      </c>
      <c r="U2972" s="13">
        <f t="shared" si="4208"/>
        <v>4.2857589905338347E-2</v>
      </c>
      <c r="V2972" s="13">
        <f t="shared" si="4209"/>
        <v>5.8390042776174048E-3</v>
      </c>
      <c r="W2972" s="13">
        <f t="shared" si="4210"/>
        <v>7.1027670688071171E-2</v>
      </c>
      <c r="X2972" s="13">
        <f t="shared" si="4211"/>
        <v>5.6119664097677664E-2</v>
      </c>
      <c r="Y2972" s="13">
        <f t="shared" si="4212"/>
        <v>2.2170350427703833E-2</v>
      </c>
      <c r="Z2972" s="13">
        <f t="shared" si="4213"/>
        <v>6.4068705465175901E-3</v>
      </c>
      <c r="AA2972" s="13">
        <f t="shared" si="4214"/>
        <v>1.1287401685493382E-2</v>
      </c>
      <c r="AB2972" s="13">
        <f t="shared" si="4215"/>
        <v>9.9428758459096048E-3</v>
      </c>
      <c r="AC2972" s="13">
        <f t="shared" si="4216"/>
        <v>5.0798902881890769E-4</v>
      </c>
      <c r="AD2972" s="13">
        <f t="shared" si="4217"/>
        <v>3.1283519934586924E-2</v>
      </c>
      <c r="AE2972" s="13">
        <f t="shared" si="4218"/>
        <v>2.4717418064180884E-2</v>
      </c>
      <c r="AF2972" s="13">
        <f t="shared" si="4219"/>
        <v>9.7647380639547358E-3</v>
      </c>
      <c r="AG2972" s="13">
        <f t="shared" si="4220"/>
        <v>2.5717386611083144E-3</v>
      </c>
      <c r="AH2972" s="13">
        <f t="shared" si="4221"/>
        <v>1.2655329236646955E-3</v>
      </c>
      <c r="AI2972" s="13">
        <f t="shared" si="4222"/>
        <v>2.2295718872273038E-3</v>
      </c>
      <c r="AJ2972" s="13">
        <f t="shared" si="4223"/>
        <v>1.9639911010451878E-3</v>
      </c>
      <c r="AK2972" s="13">
        <f t="shared" si="4224"/>
        <v>1.1533637368028771E-3</v>
      </c>
      <c r="AL2972" s="13">
        <f t="shared" si="4225"/>
        <v>2.8284587289878122E-5</v>
      </c>
      <c r="AM2972" s="13">
        <f t="shared" si="4226"/>
        <v>1.1022843463873397E-2</v>
      </c>
      <c r="AN2972" s="13">
        <f t="shared" si="4227"/>
        <v>8.7092574851641309E-3</v>
      </c>
      <c r="AO2972" s="13">
        <f t="shared" si="4228"/>
        <v>3.4406351769162083E-3</v>
      </c>
      <c r="AP2972" s="13">
        <f t="shared" si="4229"/>
        <v>9.0615994461822112E-4</v>
      </c>
      <c r="AQ2972" s="13">
        <f t="shared" si="4230"/>
        <v>1.7899148042625236E-4</v>
      </c>
      <c r="AR2972" s="13">
        <f t="shared" si="4231"/>
        <v>1.9998201234140272E-4</v>
      </c>
      <c r="AS2972" s="13">
        <f t="shared" si="4232"/>
        <v>3.5232135358152891E-4</v>
      </c>
      <c r="AT2972" s="13">
        <f t="shared" si="4233"/>
        <v>3.1035375316058303E-4</v>
      </c>
      <c r="AU2972" s="13">
        <f t="shared" si="4234"/>
        <v>1.8225681587131181E-4</v>
      </c>
      <c r="AV2972" s="13">
        <f t="shared" si="4235"/>
        <v>8.0273429739292988E-5</v>
      </c>
      <c r="AW2972" s="13">
        <f t="shared" si="4236"/>
        <v>1.093661357677903E-6</v>
      </c>
      <c r="AX2972" s="13">
        <f t="shared" si="4237"/>
        <v>3.2366103698027084E-3</v>
      </c>
      <c r="AY2972" s="13">
        <f t="shared" si="4238"/>
        <v>2.557277818754285E-3</v>
      </c>
      <c r="AZ2972" s="13">
        <f t="shared" si="4239"/>
        <v>1.0102652304564089E-3</v>
      </c>
      <c r="BA2972" s="13">
        <f t="shared" si="4240"/>
        <v>2.6607351207186372E-4</v>
      </c>
      <c r="BB2972" s="13">
        <f t="shared" si="4241"/>
        <v>5.255682742412578E-5</v>
      </c>
      <c r="BC2972" s="13">
        <f t="shared" si="4242"/>
        <v>8.3051336824337286E-6</v>
      </c>
      <c r="BD2972" s="13">
        <f t="shared" si="4243"/>
        <v>2.6334627170548607E-5</v>
      </c>
      <c r="BE2972" s="13">
        <f t="shared" si="4244"/>
        <v>4.6395430179755708E-5</v>
      </c>
      <c r="BF2972" s="13">
        <f t="shared" si="4245"/>
        <v>4.086892758390521E-5</v>
      </c>
      <c r="BG2972" s="13">
        <f t="shared" si="4246"/>
        <v>2.4000485038966864E-5</v>
      </c>
      <c r="BH2972" s="13">
        <f t="shared" si="4247"/>
        <v>1.0570804939579308E-5</v>
      </c>
      <c r="BI2972" s="13">
        <f t="shared" si="4248"/>
        <v>3.7246552938979867E-6</v>
      </c>
      <c r="BJ2972" s="14">
        <f t="shared" si="4249"/>
        <v>0.60285919887892891</v>
      </c>
      <c r="BK2972" s="14">
        <f t="shared" si="4250"/>
        <v>0.2331055930957798</v>
      </c>
      <c r="BL2972" s="14">
        <f t="shared" si="4251"/>
        <v>0.15788143758461831</v>
      </c>
      <c r="BM2972" s="14">
        <f t="shared" si="4252"/>
        <v>0.4671199058259789</v>
      </c>
      <c r="BN2972" s="14">
        <f t="shared" si="4253"/>
        <v>0.53057701012246938</v>
      </c>
    </row>
    <row r="2973" spans="1:66" x14ac:dyDescent="0.25">
      <c r="A2973" t="s">
        <v>347</v>
      </c>
      <c r="B2973" t="s">
        <v>262</v>
      </c>
      <c r="C2973" t="s">
        <v>263</v>
      </c>
      <c r="D2973" t="s">
        <v>521</v>
      </c>
      <c r="E2973" s="10">
        <f>VLOOKUP(A2973,home!$A$2:$E$404,3,FALSE)</f>
        <v>1.5417000000000001</v>
      </c>
      <c r="F2973" s="10">
        <f>VLOOKUP(B2973,home!$B$2:$E$404,3,FALSE)</f>
        <v>1.2323999999999999</v>
      </c>
      <c r="G2973" s="10">
        <f>VLOOKUP(C2973,away!$B$2:$E$404,4,FALSE)</f>
        <v>1.1531</v>
      </c>
      <c r="H2973" s="10">
        <f>VLOOKUP(A2973,away!$A$2:$E$404,3,FALSE)</f>
        <v>1.125</v>
      </c>
      <c r="I2973" s="10">
        <f>VLOOKUP(C2973,away!$B$2:$E$404,3,FALSE)</f>
        <v>1.284</v>
      </c>
      <c r="J2973" s="10">
        <f>VLOOKUP(B2973,home!$B$2:$E$404,4,FALSE)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356</v>
      </c>
      <c r="B2974" t="s">
        <v>336</v>
      </c>
      <c r="C2974" t="s">
        <v>335</v>
      </c>
      <c r="D2974" t="s">
        <v>521</v>
      </c>
      <c r="E2974" s="10">
        <f>VLOOKUP(A2974,home!$A$2:$E$404,3,FALSE)</f>
        <v>1.6769000000000001</v>
      </c>
      <c r="F2974" s="10">
        <f>VLOOKUP(B2974,home!$B$2:$E$404,3,FALSE)</f>
        <v>0.99390000000000001</v>
      </c>
      <c r="G2974" s="10">
        <f>VLOOKUP(C2974,away!$B$2:$E$404,4,FALSE)</f>
        <v>1.4679</v>
      </c>
      <c r="H2974" s="10">
        <f>VLOOKUP(A2974,away!$A$2:$E$404,3,FALSE)</f>
        <v>1.5230999999999999</v>
      </c>
      <c r="I2974" s="10">
        <f>VLOOKUP(C2974,away!$B$2:$E$404,3,FALSE)</f>
        <v>0.85860000000000003</v>
      </c>
      <c r="J2974" s="10">
        <f>VLOOKUP(B2974,home!$B$2:$E$404,4,FALSE)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356</v>
      </c>
      <c r="B2975" t="s">
        <v>333</v>
      </c>
      <c r="C2975" t="s">
        <v>334</v>
      </c>
      <c r="D2975" t="s">
        <v>521</v>
      </c>
      <c r="E2975" s="10">
        <f>VLOOKUP(A2975,home!$A$2:$E$404,3,FALSE)</f>
        <v>1.6769000000000001</v>
      </c>
      <c r="F2975" s="10">
        <f>VLOOKUP(B2975,home!$B$2:$E$404,3,FALSE)</f>
        <v>1.0550999999999999</v>
      </c>
      <c r="G2975" s="10">
        <f>VLOOKUP(C2975,away!$B$2:$E$404,4,FALSE)</f>
        <v>0.77980000000000005</v>
      </c>
      <c r="H2975" s="10">
        <f>VLOOKUP(A2975,away!$A$2:$E$404,3,FALSE)</f>
        <v>1.5230999999999999</v>
      </c>
      <c r="I2975" s="10">
        <f>VLOOKUP(C2975,away!$B$2:$E$404,3,FALSE)</f>
        <v>1.2625999999999999</v>
      </c>
      <c r="J2975" s="10">
        <f>VLOOKUP(B2975,home!$B$2:$E$404,4,FALSE)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356</v>
      </c>
      <c r="B2976" t="s">
        <v>331</v>
      </c>
      <c r="C2976" t="s">
        <v>329</v>
      </c>
      <c r="D2976" t="s">
        <v>521</v>
      </c>
      <c r="E2976" s="10">
        <f>VLOOKUP(A2976,home!$A$2:$E$404,3,FALSE)</f>
        <v>1.6769000000000001</v>
      </c>
      <c r="F2976" s="10">
        <f>VLOOKUP(B2976,home!$B$2:$E$404,3,FALSE)</f>
        <v>0.77980000000000005</v>
      </c>
      <c r="G2976" s="10">
        <f>VLOOKUP(C2976,away!$B$2:$E$404,4,FALSE)</f>
        <v>1.0436000000000001</v>
      </c>
      <c r="H2976" s="10">
        <f>VLOOKUP(A2976,away!$A$2:$E$404,3,FALSE)</f>
        <v>1.5230999999999999</v>
      </c>
      <c r="I2976" s="10">
        <f>VLOOKUP(C2976,away!$B$2:$E$404,3,FALSE)</f>
        <v>0.43769999999999998</v>
      </c>
      <c r="J2976" s="10">
        <f>VLOOKUP(B2976,home!$B$2:$E$404,4,FALSE)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289</v>
      </c>
      <c r="B2977" t="s">
        <v>303</v>
      </c>
      <c r="C2977" t="s">
        <v>312</v>
      </c>
      <c r="D2977" t="s">
        <v>521</v>
      </c>
      <c r="E2977" s="10">
        <f>VLOOKUP(A2977,home!$A$2:$E$404,3,FALSE)</f>
        <v>1.6667000000000001</v>
      </c>
      <c r="F2977" s="10">
        <f>VLOOKUP(B2977,home!$B$2:$E$404,3,FALSE)</f>
        <v>0.6</v>
      </c>
      <c r="G2977" s="10">
        <f>VLOOKUP(C2977,away!$B$2:$E$404,4,FALSE)</f>
        <v>0.9</v>
      </c>
      <c r="H2977" s="10">
        <f>VLOOKUP(A2977,away!$A$2:$E$404,3,FALSE)</f>
        <v>0.93330000000000002</v>
      </c>
      <c r="I2977" s="10">
        <f>VLOOKUP(C2977,away!$B$2:$E$404,3,FALSE)</f>
        <v>0.1</v>
      </c>
      <c r="J2977" s="10">
        <f>VLOOKUP(B2977,home!$B$2:$E$404,4,FALSE)</f>
        <v>0.53569999999999995</v>
      </c>
      <c r="K2977" s="12">
        <f t="shared" si="4198"/>
        <v>0.90001799999999998</v>
      </c>
      <c r="L2977" s="12">
        <f t="shared" si="4199"/>
        <v>4.9996881E-2</v>
      </c>
      <c r="M2977" s="13">
        <f t="shared" si="4200"/>
        <v>0.38673526840415173</v>
      </c>
      <c r="N2977" s="13">
        <f t="shared" si="4201"/>
        <v>0.34806870279856778</v>
      </c>
      <c r="O2977" s="13">
        <f t="shared" si="4202"/>
        <v>1.9335557192905441E-2</v>
      </c>
      <c r="P2977" s="13">
        <f t="shared" si="4203"/>
        <v>1.7402349513644368E-2</v>
      </c>
      <c r="Q2977" s="13">
        <f t="shared" si="4204"/>
        <v>0.1566340488776807</v>
      </c>
      <c r="R2977" s="13">
        <f t="shared" si="4205"/>
        <v>4.8335877602119368E-4</v>
      </c>
      <c r="S2977" s="13">
        <f t="shared" si="4206"/>
        <v>1.9576813477905906E-4</v>
      </c>
      <c r="T2977" s="13">
        <f t="shared" si="4207"/>
        <v>7.8312139022855883E-3</v>
      </c>
      <c r="U2977" s="13">
        <f t="shared" si="4208"/>
        <v>4.3503159887704263E-4</v>
      </c>
      <c r="V2977" s="13">
        <f t="shared" si="4209"/>
        <v>9.7879918940633481E-7</v>
      </c>
      <c r="W2977" s="13">
        <f t="shared" si="4210"/>
        <v>4.6991154467597482E-2</v>
      </c>
      <c r="X2977" s="13">
        <f t="shared" si="4211"/>
        <v>2.3494111579690905E-3</v>
      </c>
      <c r="Y2977" s="13">
        <f t="shared" si="4212"/>
        <v>5.87316150425264E-5</v>
      </c>
      <c r="Z2977" s="13">
        <f t="shared" si="4213"/>
        <v>8.0554770683457635E-6</v>
      </c>
      <c r="AA2977" s="13">
        <f t="shared" si="4214"/>
        <v>7.2500743600984163E-6</v>
      </c>
      <c r="AB2977" s="13">
        <f t="shared" si="4215"/>
        <v>3.2625987127135282E-6</v>
      </c>
      <c r="AC2977" s="13">
        <f t="shared" si="4216"/>
        <v>2.7527560500249485E-9</v>
      </c>
      <c r="AD2977" s="13">
        <f t="shared" si="4217"/>
        <v>1.0573221215404533E-2</v>
      </c>
      <c r="AE2977" s="13">
        <f t="shared" si="4218"/>
        <v>5.2862808289325602E-4</v>
      </c>
      <c r="AF2977" s="13">
        <f t="shared" si="4219"/>
        <v>1.3214877676836127E-5</v>
      </c>
      <c r="AG2977" s="13">
        <f t="shared" si="4220"/>
        <v>2.2023422221277761E-7</v>
      </c>
      <c r="AH2977" s="13">
        <f t="shared" si="4221"/>
        <v>1.0068718209607796E-7</v>
      </c>
      <c r="AI2977" s="13">
        <f t="shared" si="4222"/>
        <v>9.0620276255747883E-8</v>
      </c>
      <c r="AJ2977" s="13">
        <f t="shared" si="4223"/>
        <v>4.0779939897572851E-8</v>
      </c>
      <c r="AK2977" s="13">
        <f t="shared" si="4224"/>
        <v>1.2234226648911241E-8</v>
      </c>
      <c r="AL2977" s="13">
        <f t="shared" si="4225"/>
        <v>4.9547508926205802E-12</v>
      </c>
      <c r="AM2977" s="13">
        <f t="shared" si="4226"/>
        <v>1.9032178823691923E-3</v>
      </c>
      <c r="AN2977" s="13">
        <f t="shared" si="4227"/>
        <v>9.5154957981884525E-5</v>
      </c>
      <c r="AO2977" s="13">
        <f t="shared" si="4228"/>
        <v>2.3787255553901402E-6</v>
      </c>
      <c r="AP2977" s="13">
        <f t="shared" si="4229"/>
        <v>3.9642952841499947E-8</v>
      </c>
      <c r="AQ2977" s="13">
        <f t="shared" si="4230"/>
        <v>4.9550599892627101E-10</v>
      </c>
      <c r="AR2977" s="13">
        <f t="shared" si="4231"/>
        <v>1.0068090122965881E-9</v>
      </c>
      <c r="AS2977" s="13">
        <f t="shared" si="4232"/>
        <v>9.0614623362915059E-10</v>
      </c>
      <c r="AT2977" s="13">
        <f t="shared" si="4233"/>
        <v>4.0777396044922038E-10</v>
      </c>
      <c r="AU2977" s="13">
        <f t="shared" si="4234"/>
        <v>1.2233463477852883E-10</v>
      </c>
      <c r="AV2977" s="13">
        <f t="shared" si="4235"/>
        <v>2.7525843331025482E-11</v>
      </c>
      <c r="AW2977" s="13">
        <f t="shared" si="4236"/>
        <v>6.1931761301202588E-15</v>
      </c>
      <c r="AX2977" s="13">
        <f t="shared" si="4237"/>
        <v>2.8548839200902585E-4</v>
      </c>
      <c r="AY2977" s="13">
        <f t="shared" si="4238"/>
        <v>1.427352916215662E-5</v>
      </c>
      <c r="AZ2977" s="13">
        <f t="shared" si="4239"/>
        <v>3.5681596948518712E-7</v>
      </c>
      <c r="BA2977" s="13">
        <f t="shared" si="4240"/>
        <v>5.9465618550835149E-9</v>
      </c>
      <c r="BB2977" s="13">
        <f t="shared" si="4241"/>
        <v>7.4327386356937398E-11</v>
      </c>
      <c r="BC2977" s="13">
        <f t="shared" si="4242"/>
        <v>7.4322749814576462E-13</v>
      </c>
      <c r="BD2977" s="13">
        <f t="shared" si="4243"/>
        <v>8.3895517295866843E-12</v>
      </c>
      <c r="BE2977" s="13">
        <f t="shared" si="4244"/>
        <v>7.5507475685591486E-12</v>
      </c>
      <c r="BF2977" s="13">
        <f t="shared" si="4245"/>
        <v>3.3979043625797337E-12</v>
      </c>
      <c r="BG2977" s="13">
        <f t="shared" si="4246"/>
        <v>1.0193916962000958E-12</v>
      </c>
      <c r="BH2977" s="13">
        <f t="shared" si="4247"/>
        <v>2.2936771890765435E-13</v>
      </c>
      <c r="BI2977" s="13">
        <f t="shared" si="4248"/>
        <v>4.1287015127165868E-14</v>
      </c>
      <c r="BJ2977" s="14">
        <f t="shared" si="4249"/>
        <v>0.5753494636924783</v>
      </c>
      <c r="BK2977" s="14">
        <f t="shared" si="4250"/>
        <v>0.40434864113863755</v>
      </c>
      <c r="BL2977" s="14">
        <f t="shared" si="4251"/>
        <v>2.0264707053719327E-2</v>
      </c>
      <c r="BM2977" s="14">
        <f t="shared" si="4252"/>
        <v>7.1297308269776413E-2</v>
      </c>
      <c r="BN2977" s="14">
        <f t="shared" si="4253"/>
        <v>0.92865928556297128</v>
      </c>
    </row>
    <row r="2978" spans="1:66" x14ac:dyDescent="0.25">
      <c r="A2978" t="s">
        <v>289</v>
      </c>
      <c r="B2978" t="s">
        <v>298</v>
      </c>
      <c r="C2978" t="s">
        <v>310</v>
      </c>
      <c r="D2978" t="s">
        <v>521</v>
      </c>
      <c r="E2978" s="10">
        <f>VLOOKUP(A2978,home!$A$2:$E$404,3,FALSE)</f>
        <v>1.6667000000000001</v>
      </c>
      <c r="F2978" s="10">
        <f>VLOOKUP(B2978,home!$B$2:$E$404,3,FALSE)</f>
        <v>1.4</v>
      </c>
      <c r="G2978" s="10">
        <f>VLOOKUP(C2978,away!$B$2:$E$404,4,FALSE)</f>
        <v>1.5</v>
      </c>
      <c r="H2978" s="10">
        <f>VLOOKUP(A2978,away!$A$2:$E$404,3,FALSE)</f>
        <v>0.93330000000000002</v>
      </c>
      <c r="I2978" s="10">
        <f>VLOOKUP(C2978,away!$B$2:$E$404,3,FALSE)</f>
        <v>1.0714999999999999</v>
      </c>
      <c r="J2978" s="10">
        <f>VLOOKUP(B2978,home!$B$2:$E$404,4,FALSE)</f>
        <v>0.71430000000000005</v>
      </c>
      <c r="K2978" s="12">
        <f t="shared" si="4198"/>
        <v>3.50007</v>
      </c>
      <c r="L2978" s="12">
        <f t="shared" si="4199"/>
        <v>0.71432210758500003</v>
      </c>
      <c r="M2978" s="13">
        <f t="shared" si="4200"/>
        <v>1.4781304479426402E-2</v>
      </c>
      <c r="N2978" s="13">
        <f t="shared" si="4201"/>
        <v>5.173560036930596E-2</v>
      </c>
      <c r="O2978" s="13">
        <f t="shared" si="4202"/>
        <v>1.0558612568599468E-2</v>
      </c>
      <c r="P2978" s="13">
        <f t="shared" si="4203"/>
        <v>3.695588309297794E-2</v>
      </c>
      <c r="Q2978" s="13">
        <f t="shared" si="4204"/>
        <v>9.0539111392298408E-2</v>
      </c>
      <c r="R2978" s="13">
        <f t="shared" si="4205"/>
        <v>3.7711251915877216E-3</v>
      </c>
      <c r="S2978" s="13">
        <f t="shared" si="4206"/>
        <v>2.3099065733386E-2</v>
      </c>
      <c r="T2978" s="13">
        <f t="shared" si="4207"/>
        <v>6.4674088868619681E-2</v>
      </c>
      <c r="U2978" s="13">
        <f t="shared" si="4208"/>
        <v>1.3199202149320436E-2</v>
      </c>
      <c r="V2978" s="13">
        <f t="shared" si="4209"/>
        <v>6.4168624027600932E-3</v>
      </c>
      <c r="W2978" s="13">
        <f t="shared" si="4210"/>
        <v>0.1056310758702806</v>
      </c>
      <c r="X2978" s="13">
        <f t="shared" si="4211"/>
        <v>7.5454612742129876E-2</v>
      </c>
      <c r="Y2978" s="13">
        <f t="shared" si="4212"/>
        <v>2.694944900048411E-2</v>
      </c>
      <c r="Z2978" s="13">
        <f t="shared" si="4213"/>
        <v>8.9793269827394273E-4</v>
      </c>
      <c r="AA2978" s="13">
        <f t="shared" si="4214"/>
        <v>3.1428272992476782E-3</v>
      </c>
      <c r="AB2978" s="13">
        <f t="shared" si="4215"/>
        <v>5.5000577726389138E-3</v>
      </c>
      <c r="AC2978" s="13">
        <f t="shared" si="4216"/>
        <v>1.0027058890091356E-3</v>
      </c>
      <c r="AD2978" s="13">
        <f t="shared" si="4217"/>
        <v>9.2429039930323253E-2</v>
      </c>
      <c r="AE2978" s="13">
        <f t="shared" si="4218"/>
        <v>6.6024106605086619E-2</v>
      </c>
      <c r="AF2978" s="13">
        <f t="shared" si="4219"/>
        <v>2.35812394907811E-2</v>
      </c>
      <c r="AG2978" s="13">
        <f t="shared" si="4220"/>
        <v>5.614866897507129E-3</v>
      </c>
      <c r="AH2978" s="13">
        <f t="shared" si="4221"/>
        <v>1.6035329437513217E-4</v>
      </c>
      <c r="AI2978" s="13">
        <f t="shared" si="4222"/>
        <v>5.6124775504356875E-4</v>
      </c>
      <c r="AJ2978" s="13">
        <f t="shared" si="4223"/>
        <v>9.822032149976723E-4</v>
      </c>
      <c r="AK2978" s="13">
        <f t="shared" si="4224"/>
        <v>1.1459266689056342E-3</v>
      </c>
      <c r="AL2978" s="13">
        <f t="shared" si="4225"/>
        <v>1.0027770326344058E-4</v>
      </c>
      <c r="AM2978" s="13">
        <f t="shared" si="4226"/>
        <v>6.4701621957785296E-2</v>
      </c>
      <c r="AN2978" s="13">
        <f t="shared" si="4227"/>
        <v>4.6217798961053103E-2</v>
      </c>
      <c r="AO2978" s="13">
        <f t="shared" si="4228"/>
        <v>1.6507197780899641E-2</v>
      </c>
      <c r="AP2978" s="13">
        <f t="shared" si="4229"/>
        <v>3.9304854363915549E-3</v>
      </c>
      <c r="AQ2978" s="13">
        <f t="shared" si="4230"/>
        <v>7.0190816018884104E-4</v>
      </c>
      <c r="AR2978" s="13">
        <f t="shared" si="4231"/>
        <v>2.2908780639248476E-5</v>
      </c>
      <c r="AS2978" s="13">
        <f t="shared" si="4232"/>
        <v>8.0182335852014411E-5</v>
      </c>
      <c r="AT2978" s="13">
        <f t="shared" si="4233"/>
        <v>1.403218941227801E-4</v>
      </c>
      <c r="AU2978" s="13">
        <f t="shared" si="4234"/>
        <v>1.6371215065410629E-4</v>
      </c>
      <c r="AV2978" s="13">
        <f t="shared" si="4235"/>
        <v>1.4325099678497944E-4</v>
      </c>
      <c r="AW2978" s="13">
        <f t="shared" si="4236"/>
        <v>6.9642234813016099E-6</v>
      </c>
      <c r="AX2978" s="13">
        <f t="shared" si="4237"/>
        <v>3.7743367660964262E-2</v>
      </c>
      <c r="AY2978" s="13">
        <f t="shared" si="4238"/>
        <v>2.6960921934935524E-2</v>
      </c>
      <c r="AZ2978" s="13">
        <f t="shared" si="4239"/>
        <v>9.6293912894988998E-3</v>
      </c>
      <c r="BA2978" s="13">
        <f t="shared" si="4240"/>
        <v>2.2928290268918318E-3</v>
      </c>
      <c r="BB2978" s="13">
        <f t="shared" si="4241"/>
        <v>4.0945461570535943E-4</v>
      </c>
      <c r="BC2978" s="13">
        <f t="shared" si="4242"/>
        <v>5.8496496810211748E-5</v>
      </c>
      <c r="BD2978" s="13">
        <f t="shared" si="4243"/>
        <v>2.7273747447384008E-6</v>
      </c>
      <c r="BE2978" s="13">
        <f t="shared" si="4244"/>
        <v>9.5460025228165332E-6</v>
      </c>
      <c r="BF2978" s="13">
        <f t="shared" si="4245"/>
        <v>1.6705838525017241E-5</v>
      </c>
      <c r="BG2978" s="13">
        <f t="shared" si="4246"/>
        <v>1.949053474875236E-5</v>
      </c>
      <c r="BH2978" s="13">
        <f t="shared" si="4247"/>
        <v>1.7054558989516418E-5</v>
      </c>
      <c r="BI2978" s="13">
        <f t="shared" si="4248"/>
        <v>1.1938430056487344E-5</v>
      </c>
      <c r="BJ2978" s="14">
        <f t="shared" si="4249"/>
        <v>0.81178666448794123</v>
      </c>
      <c r="BK2978" s="14">
        <f t="shared" si="4250"/>
        <v>0.10931702123575854</v>
      </c>
      <c r="BL2978" s="14">
        <f t="shared" si="4251"/>
        <v>3.9649394812356679E-2</v>
      </c>
      <c r="BM2978" s="14">
        <f t="shared" si="4252"/>
        <v>0.72635541842868045</v>
      </c>
      <c r="BN2978" s="14">
        <f t="shared" si="4253"/>
        <v>0.2083416370941959</v>
      </c>
    </row>
    <row r="2979" spans="1:66" x14ac:dyDescent="0.25">
      <c r="A2979" t="s">
        <v>289</v>
      </c>
      <c r="B2979" t="s">
        <v>299</v>
      </c>
      <c r="C2979" t="s">
        <v>294</v>
      </c>
      <c r="D2979" t="s">
        <v>521</v>
      </c>
      <c r="E2979" s="10">
        <f>VLOOKUP(A2979,home!$A$2:$E$404,3,FALSE)</f>
        <v>1.6667000000000001</v>
      </c>
      <c r="F2979" s="10">
        <f>VLOOKUP(B2979,home!$B$2:$E$404,3,FALSE)</f>
        <v>0.6</v>
      </c>
      <c r="G2979" s="10">
        <f>VLOOKUP(C2979,away!$B$2:$E$404,4,FALSE)</f>
        <v>1.2</v>
      </c>
      <c r="H2979" s="10">
        <f>VLOOKUP(A2979,away!$A$2:$E$404,3,FALSE)</f>
        <v>0.93330000000000002</v>
      </c>
      <c r="I2979" s="10">
        <f>VLOOKUP(C2979,away!$B$2:$E$404,3,FALSE)</f>
        <v>0.53569999999999995</v>
      </c>
      <c r="J2979" s="10">
        <f>VLOOKUP(B2979,home!$B$2:$E$404,4,FALSE)</f>
        <v>0.71430000000000005</v>
      </c>
      <c r="K2979" s="12">
        <f t="shared" si="4198"/>
        <v>1.2000239999999998</v>
      </c>
      <c r="L2979" s="12">
        <f t="shared" si="4199"/>
        <v>0.357127720983</v>
      </c>
      <c r="M2979" s="13">
        <f t="shared" si="4200"/>
        <v>0.21073545055768853</v>
      </c>
      <c r="N2979" s="13">
        <f t="shared" si="4201"/>
        <v>0.25288759832003949</v>
      </c>
      <c r="O2979" s="13">
        <f t="shared" si="4202"/>
        <v>7.5259471187992977E-2</v>
      </c>
      <c r="P2979" s="13">
        <f t="shared" si="4203"/>
        <v>9.0313171652900051E-2</v>
      </c>
      <c r="Q2979" s="13">
        <f t="shared" si="4204"/>
        <v>0.15173559364320355</v>
      </c>
      <c r="R2979" s="13">
        <f t="shared" si="4205"/>
        <v>1.3438621713876841E-2</v>
      </c>
      <c r="S2979" s="13">
        <f t="shared" si="4206"/>
        <v>9.6761946701670043E-3</v>
      </c>
      <c r="T2979" s="13">
        <f t="shared" si="4207"/>
        <v>5.418898674979987E-2</v>
      </c>
      <c r="U2979" s="13">
        <f t="shared" si="4208"/>
        <v>1.6126668583573336E-2</v>
      </c>
      <c r="V2979" s="13">
        <f t="shared" si="4209"/>
        <v>4.6076086174554677E-4</v>
      </c>
      <c r="W2979" s="13">
        <f t="shared" si="4210"/>
        <v>6.0695451342030554E-2</v>
      </c>
      <c r="X2979" s="13">
        <f t="shared" si="4211"/>
        <v>2.1676028211813941E-2</v>
      </c>
      <c r="Y2979" s="13">
        <f t="shared" si="4212"/>
        <v>3.8705552776241627E-3</v>
      </c>
      <c r="Z2979" s="13">
        <f t="shared" si="4213"/>
        <v>1.5997681152764981E-3</v>
      </c>
      <c r="AA2979" s="13">
        <f t="shared" si="4214"/>
        <v>1.9197601327665638E-3</v>
      </c>
      <c r="AB2979" s="13">
        <f t="shared" si="4215"/>
        <v>1.1518791167815315E-3</v>
      </c>
      <c r="AC2979" s="13">
        <f t="shared" si="4216"/>
        <v>1.2341532561215975E-5</v>
      </c>
      <c r="AD2979" s="13">
        <f t="shared" si="4217"/>
        <v>1.8208999575317214E-2</v>
      </c>
      <c r="AE2979" s="13">
        <f t="shared" si="4218"/>
        <v>6.5029385197134509E-3</v>
      </c>
      <c r="AF2979" s="13">
        <f t="shared" si="4219"/>
        <v>1.161189806618914E-3</v>
      </c>
      <c r="AG2979" s="13">
        <f t="shared" si="4220"/>
        <v>1.3823102308883445E-4</v>
      </c>
      <c r="AH2979" s="13">
        <f t="shared" si="4221"/>
        <v>1.4283038527749124E-4</v>
      </c>
      <c r="AI2979" s="13">
        <f t="shared" si="4222"/>
        <v>1.7139989026223609E-4</v>
      </c>
      <c r="AJ2979" s="13">
        <f t="shared" si="4223"/>
        <v>1.028419909560248E-4</v>
      </c>
      <c r="AK2979" s="13">
        <f t="shared" si="4224"/>
        <v>4.1137619118337566E-5</v>
      </c>
      <c r="AL2979" s="13">
        <f t="shared" si="4225"/>
        <v>2.1156439426043934E-7</v>
      </c>
      <c r="AM2979" s="13">
        <f t="shared" si="4226"/>
        <v>4.370247301274088E-3</v>
      </c>
      <c r="AN2979" s="13">
        <f t="shared" si="4227"/>
        <v>1.5607364588361213E-3</v>
      </c>
      <c r="AO2979" s="13">
        <f t="shared" si="4228"/>
        <v>2.7869112729961087E-4</v>
      </c>
      <c r="AP2979" s="13">
        <f t="shared" si="4229"/>
        <v>3.317610905023106E-5</v>
      </c>
      <c r="AQ2979" s="13">
        <f t="shared" si="4230"/>
        <v>2.9620270540481249E-6</v>
      </c>
      <c r="AR2979" s="13">
        <f t="shared" si="4231"/>
        <v>1.0201737996254862E-5</v>
      </c>
      <c r="AS2979" s="13">
        <f t="shared" si="4232"/>
        <v>1.224233043721774E-5</v>
      </c>
      <c r="AT2979" s="13">
        <f t="shared" si="4233"/>
        <v>7.345545170295891E-6</v>
      </c>
      <c r="AU2979" s="13">
        <f t="shared" si="4234"/>
        <v>2.9382768324797181E-6</v>
      </c>
      <c r="AV2979" s="13">
        <f t="shared" si="4235"/>
        <v>8.8150067940490999E-7</v>
      </c>
      <c r="AW2979" s="13">
        <f t="shared" si="4236"/>
        <v>2.5185673691192921E-9</v>
      </c>
      <c r="AX2979" s="13">
        <f t="shared" si="4237"/>
        <v>8.7406694124402213E-4</v>
      </c>
      <c r="AY2979" s="13">
        <f t="shared" si="4238"/>
        <v>3.1215353471305938E-4</v>
      </c>
      <c r="AZ2979" s="13">
        <f t="shared" si="4239"/>
        <v>5.5739340224431333E-5</v>
      </c>
      <c r="BA2979" s="13">
        <f t="shared" si="4240"/>
        <v>6.635354514482409E-6</v>
      </c>
      <c r="BB2979" s="13">
        <f t="shared" si="4241"/>
        <v>5.9241725891784073E-7</v>
      </c>
      <c r="BC2979" s="13">
        <f t="shared" si="4242"/>
        <v>4.2313725109664879E-8</v>
      </c>
      <c r="BD2979" s="13">
        <f t="shared" si="4243"/>
        <v>6.0722057344469565E-7</v>
      </c>
      <c r="BE2979" s="13">
        <f t="shared" si="4244"/>
        <v>7.2867926142739721E-7</v>
      </c>
      <c r="BF2979" s="13">
        <f t="shared" si="4245"/>
        <v>4.3721630100757546E-7</v>
      </c>
      <c r="BG2979" s="13">
        <f t="shared" si="4246"/>
        <v>1.7489001813343822E-7</v>
      </c>
      <c r="BH2979" s="13">
        <f t="shared" si="4247"/>
        <v>5.2468054780140248E-8</v>
      </c>
      <c r="BI2979" s="13">
        <f t="shared" si="4248"/>
        <v>1.2592584993896592E-8</v>
      </c>
      <c r="BJ2979" s="14">
        <f t="shared" si="4249"/>
        <v>0.57856061539444403</v>
      </c>
      <c r="BK2979" s="14">
        <f t="shared" si="4250"/>
        <v>0.31151028437416967</v>
      </c>
      <c r="BL2979" s="14">
        <f t="shared" si="4251"/>
        <v>0.10839023307851478</v>
      </c>
      <c r="BM2979" s="14">
        <f t="shared" si="4252"/>
        <v>0.20537884287055794</v>
      </c>
      <c r="BN2979" s="14">
        <f t="shared" si="4253"/>
        <v>0.79436990707570154</v>
      </c>
    </row>
    <row r="2980" spans="1:66" x14ac:dyDescent="0.25">
      <c r="A2980" t="s">
        <v>289</v>
      </c>
      <c r="B2980" t="s">
        <v>311</v>
      </c>
      <c r="C2980" t="s">
        <v>304</v>
      </c>
      <c r="D2980" t="s">
        <v>521</v>
      </c>
      <c r="E2980" s="10">
        <f>VLOOKUP(A2980,home!$A$2:$E$404,3,FALSE)</f>
        <v>1.6667000000000001</v>
      </c>
      <c r="F2980" s="10">
        <f>VLOOKUP(B2980,home!$B$2:$E$404,3,FALSE)</f>
        <v>0.9</v>
      </c>
      <c r="G2980" s="10">
        <f>VLOOKUP(C2980,away!$B$2:$E$404,4,FALSE)</f>
        <v>0.75</v>
      </c>
      <c r="H2980" s="10">
        <f>VLOOKUP(A2980,away!$A$2:$E$404,3,FALSE)</f>
        <v>0.93330000000000002</v>
      </c>
      <c r="I2980" s="10">
        <f>VLOOKUP(C2980,away!$B$2:$E$404,3,FALSE)</f>
        <v>0.80359999999999998</v>
      </c>
      <c r="J2980" s="10">
        <f>VLOOKUP(B2980,home!$B$2:$E$404,4,FALSE)</f>
        <v>0.53569999999999995</v>
      </c>
      <c r="K2980" s="12">
        <f t="shared" si="4198"/>
        <v>1.1250225</v>
      </c>
      <c r="L2980" s="12">
        <f t="shared" si="4199"/>
        <v>0.40177493571599993</v>
      </c>
      <c r="M2980" s="13">
        <f t="shared" si="4200"/>
        <v>0.217230248336891</v>
      </c>
      <c r="N2980" s="13">
        <f t="shared" si="4201"/>
        <v>0.24438891705958996</v>
      </c>
      <c r="O2980" s="13">
        <f t="shared" si="4202"/>
        <v>8.7277669061125079E-2</v>
      </c>
      <c r="P2980" s="13">
        <f t="shared" si="4203"/>
        <v>9.8189341441319578E-2</v>
      </c>
      <c r="Q2980" s="13">
        <f t="shared" si="4204"/>
        <v>0.1374715152213363</v>
      </c>
      <c r="R2980" s="13">
        <f t="shared" si="4205"/>
        <v>1.7532989938237924E-2</v>
      </c>
      <c r="S2980" s="13">
        <f t="shared" si="4206"/>
        <v>1.1095539003537038E-2</v>
      </c>
      <c r="T2980" s="13">
        <f t="shared" si="4207"/>
        <v>5.5232609190833497E-2</v>
      </c>
      <c r="U2980" s="13">
        <f t="shared" si="4208"/>
        <v>1.9725008172791273E-2</v>
      </c>
      <c r="V2980" s="13">
        <f t="shared" si="4209"/>
        <v>5.5724982850873244E-4</v>
      </c>
      <c r="W2980" s="13">
        <f t="shared" si="4210"/>
        <v>5.1552849244365248E-2</v>
      </c>
      <c r="X2980" s="13">
        <f t="shared" si="4211"/>
        <v>2.0712642691131478E-2</v>
      </c>
      <c r="Y2980" s="13">
        <f t="shared" si="4212"/>
        <v>4.1609103428689133E-3</v>
      </c>
      <c r="Z2980" s="13">
        <f t="shared" si="4213"/>
        <v>2.3481053017816054E-3</v>
      </c>
      <c r="AA2980" s="13">
        <f t="shared" si="4214"/>
        <v>2.6416712968735964E-3</v>
      </c>
      <c r="AB2980" s="13">
        <f t="shared" si="4215"/>
        <v>1.4859698232934882E-3</v>
      </c>
      <c r="AC2980" s="13">
        <f t="shared" si="4216"/>
        <v>1.5742511142688731E-5</v>
      </c>
      <c r="AD2980" s="13">
        <f t="shared" si="4217"/>
        <v>1.4499528834754737E-2</v>
      </c>
      <c r="AE2980" s="13">
        <f t="shared" si="4218"/>
        <v>5.8255472654958713E-3</v>
      </c>
      <c r="AF2980" s="13">
        <f t="shared" si="4219"/>
        <v>1.1702794390525616E-3</v>
      </c>
      <c r="AG2980" s="13">
        <f t="shared" si="4220"/>
        <v>1.567296487983665E-4</v>
      </c>
      <c r="AH2980" s="13">
        <f t="shared" si="4221"/>
        <v>2.3585246416942576E-4</v>
      </c>
      <c r="AI2980" s="13">
        <f t="shared" si="4222"/>
        <v>2.6533932887104776E-4</v>
      </c>
      <c r="AJ2980" s="13">
        <f t="shared" si="4223"/>
        <v>1.4925635755741421E-4</v>
      </c>
      <c r="AK2980" s="13">
        <f t="shared" si="4224"/>
        <v>5.5972253506711979E-5</v>
      </c>
      <c r="AL2980" s="13">
        <f t="shared" si="4225"/>
        <v>2.8462828055806033E-7</v>
      </c>
      <c r="AM2980" s="13">
        <f t="shared" si="4226"/>
        <v>3.2624592356995728E-3</v>
      </c>
      <c r="AN2980" s="13">
        <f t="shared" si="4227"/>
        <v>1.3107743496992661E-3</v>
      </c>
      <c r="AO2980" s="13">
        <f t="shared" si="4228"/>
        <v>2.6331814004430213E-4</v>
      </c>
      <c r="AP2980" s="13">
        <f t="shared" si="4229"/>
        <v>3.5264876263052061E-5</v>
      </c>
      <c r="AQ2980" s="13">
        <f t="shared" si="4230"/>
        <v>3.5421358484051074E-6</v>
      </c>
      <c r="AR2980" s="13">
        <f t="shared" si="4231"/>
        <v>1.8951921726026252E-5</v>
      </c>
      <c r="AS2980" s="13">
        <f t="shared" si="4232"/>
        <v>2.1321338360018367E-5</v>
      </c>
      <c r="AT2980" s="13">
        <f t="shared" si="4233"/>
        <v>1.1993492692566887E-5</v>
      </c>
      <c r="AU2980" s="13">
        <f t="shared" si="4234"/>
        <v>4.4976497109077737E-6</v>
      </c>
      <c r="AV2980" s="13">
        <f t="shared" si="4235"/>
        <v>1.2649892804724363E-6</v>
      </c>
      <c r="AW2980" s="13">
        <f t="shared" si="4236"/>
        <v>3.5737123829485204E-9</v>
      </c>
      <c r="AX2980" s="13">
        <f t="shared" si="4237"/>
        <v>6.117233409158034E-4</v>
      </c>
      <c r="AY2980" s="13">
        <f t="shared" si="4238"/>
        <v>2.457751059724236E-4</v>
      </c>
      <c r="AZ2980" s="13">
        <f t="shared" si="4239"/>
        <v>4.9373138701331782E-5</v>
      </c>
      <c r="BA2980" s="13">
        <f t="shared" si="4240"/>
        <v>6.6122965426082431E-6</v>
      </c>
      <c r="BB2980" s="13">
        <f t="shared" si="4241"/>
        <v>6.6416375458538876E-7</v>
      </c>
      <c r="BC2980" s="13">
        <f t="shared" si="4242"/>
        <v>5.3368869960688372E-8</v>
      </c>
      <c r="BD2980" s="13">
        <f t="shared" si="4243"/>
        <v>1.2690678555281426E-6</v>
      </c>
      <c r="BE2980" s="13">
        <f t="shared" si="4244"/>
        <v>1.4277298914959099E-6</v>
      </c>
      <c r="BF2980" s="13">
        <f t="shared" si="4245"/>
        <v>8.0311412592772891E-7</v>
      </c>
      <c r="BG2980" s="13">
        <f t="shared" si="4246"/>
        <v>3.011738205788426E-7</v>
      </c>
      <c r="BH2980" s="13">
        <f t="shared" si="4247"/>
        <v>8.4706831140540317E-8</v>
      </c>
      <c r="BI2980" s="13">
        <f t="shared" si="4248"/>
        <v>1.9059418187361706E-8</v>
      </c>
      <c r="BJ2980" s="14">
        <f t="shared" si="4249"/>
        <v>0.54096108909053819</v>
      </c>
      <c r="BK2980" s="14">
        <f t="shared" si="4250"/>
        <v>0.32733418085565202</v>
      </c>
      <c r="BL2980" s="14">
        <f t="shared" si="4251"/>
        <v>0.1294316629401388</v>
      </c>
      <c r="BM2980" s="14">
        <f t="shared" si="4252"/>
        <v>0.19773858559735077</v>
      </c>
      <c r="BN2980" s="14">
        <f t="shared" si="4253"/>
        <v>0.8020906810584999</v>
      </c>
    </row>
    <row r="2981" spans="1:66" x14ac:dyDescent="0.25">
      <c r="A2981" t="s">
        <v>289</v>
      </c>
      <c r="B2981" t="s">
        <v>307</v>
      </c>
      <c r="C2981" t="s">
        <v>295</v>
      </c>
      <c r="D2981" t="s">
        <v>521</v>
      </c>
      <c r="E2981" s="10">
        <f>VLOOKUP(A2981,home!$A$2:$E$404,3,FALSE)</f>
        <v>1.6667000000000001</v>
      </c>
      <c r="F2981" s="10">
        <f>VLOOKUP(B2981,home!$B$2:$E$404,3,FALSE)</f>
        <v>0.3</v>
      </c>
      <c r="G2981" s="10">
        <f>VLOOKUP(C2981,away!$B$2:$E$404,4,FALSE)</f>
        <v>1.2</v>
      </c>
      <c r="H2981" s="10">
        <f>VLOOKUP(A2981,away!$A$2:$E$404,3,FALSE)</f>
        <v>0.93330000000000002</v>
      </c>
      <c r="I2981" s="10">
        <f>VLOOKUP(C2981,away!$B$2:$E$404,3,FALSE)</f>
        <v>2.1429</v>
      </c>
      <c r="J2981" s="10">
        <f>VLOOKUP(B2981,home!$B$2:$E$404,4,FALSE)</f>
        <v>1.0714999999999999</v>
      </c>
      <c r="K2981" s="12">
        <f t="shared" si="4198"/>
        <v>0.60001199999999988</v>
      </c>
      <c r="L2981" s="12">
        <f t="shared" si="4199"/>
        <v>2.142966322755</v>
      </c>
      <c r="M2981" s="13">
        <f t="shared" si="4200"/>
        <v>6.437832165822685E-2</v>
      </c>
      <c r="N2981" s="13">
        <f t="shared" si="4201"/>
        <v>3.8627765534795994E-2</v>
      </c>
      <c r="O2981" s="13">
        <f t="shared" si="4202"/>
        <v>0.13796057522906896</v>
      </c>
      <c r="P2981" s="13">
        <f t="shared" si="4203"/>
        <v>8.2778000664344098E-2</v>
      </c>
      <c r="Q2981" s="13">
        <f t="shared" si="4204"/>
        <v>1.1588561427032006E-2</v>
      </c>
      <c r="R2981" s="13">
        <f t="shared" si="4205"/>
        <v>0.14782243329190126</v>
      </c>
      <c r="S2981" s="13">
        <f t="shared" si="4206"/>
        <v>2.6609102324705123E-2</v>
      </c>
      <c r="T2981" s="13">
        <f t="shared" si="4207"/>
        <v>2.483389686730721E-2</v>
      </c>
      <c r="U2981" s="13">
        <f t="shared" si="4208"/>
        <v>8.8695233844340207E-2</v>
      </c>
      <c r="V2981" s="13">
        <f t="shared" si="4209"/>
        <v>3.8015700405858725E-3</v>
      </c>
      <c r="W2981" s="13">
        <f t="shared" si="4210"/>
        <v>2.3177586396521091E-3</v>
      </c>
      <c r="X2981" s="13">
        <f t="shared" si="4211"/>
        <v>4.9668787090489108E-3</v>
      </c>
      <c r="Y2981" s="13">
        <f t="shared" si="4212"/>
        <v>5.3219269013503236E-3</v>
      </c>
      <c r="Z2981" s="13">
        <f t="shared" si="4213"/>
        <v>0.10559283209741399</v>
      </c>
      <c r="AA2981" s="13">
        <f t="shared" si="4214"/>
        <v>6.3356966372433543E-2</v>
      </c>
      <c r="AB2981" s="13">
        <f t="shared" si="4215"/>
        <v>1.9007470053528291E-2</v>
      </c>
      <c r="AC2981" s="13">
        <f t="shared" si="4216"/>
        <v>3.0550498137379842E-4</v>
      </c>
      <c r="AD2981" s="13">
        <f t="shared" si="4217"/>
        <v>3.476707492237352E-4</v>
      </c>
      <c r="AE2981" s="13">
        <f t="shared" si="4218"/>
        <v>7.4504670699346352E-4</v>
      </c>
      <c r="AF2981" s="13">
        <f t="shared" si="4219"/>
        <v>7.9830500098325235E-4</v>
      </c>
      <c r="AG2981" s="13">
        <f t="shared" si="4220"/>
        <v>5.702469107980024E-4</v>
      </c>
      <c r="AH2981" s="13">
        <f t="shared" si="4221"/>
        <v>5.657047077727035E-2</v>
      </c>
      <c r="AI2981" s="13">
        <f t="shared" si="4222"/>
        <v>3.3942961312011521E-2</v>
      </c>
      <c r="AJ2981" s="13">
        <f t="shared" si="4223"/>
        <v>1.0183092051371327E-2</v>
      </c>
      <c r="AK2981" s="13">
        <f t="shared" si="4224"/>
        <v>2.0366591426424709E-3</v>
      </c>
      <c r="AL2981" s="13">
        <f t="shared" si="4225"/>
        <v>1.5712799526136189E-5</v>
      </c>
      <c r="AM2981" s="13">
        <f t="shared" si="4226"/>
        <v>4.172132431664637E-5</v>
      </c>
      <c r="AN2981" s="13">
        <f t="shared" si="4227"/>
        <v>8.9407392951312432E-5</v>
      </c>
      <c r="AO2981" s="13">
        <f t="shared" si="4228"/>
        <v>9.5798516049992648E-5</v>
      </c>
      <c r="AP2981" s="13">
        <f t="shared" si="4229"/>
        <v>6.8430997888346221E-5</v>
      </c>
      <c r="AQ2981" s="13">
        <f t="shared" si="4230"/>
        <v>3.6661330976811117E-5</v>
      </c>
      <c r="AR2981" s="13">
        <f t="shared" si="4231"/>
        <v>2.4245722747617261E-2</v>
      </c>
      <c r="AS2981" s="13">
        <f t="shared" si="4232"/>
        <v>1.4547724597243322E-2</v>
      </c>
      <c r="AT2981" s="13">
        <f t="shared" si="4233"/>
        <v>4.3644046655205793E-3</v>
      </c>
      <c r="AU2981" s="13">
        <f t="shared" si="4234"/>
        <v>8.7289839072277791E-4</v>
      </c>
      <c r="AV2981" s="13">
        <f t="shared" si="4235"/>
        <v>1.3093737730358881E-4</v>
      </c>
      <c r="AW2981" s="13">
        <f t="shared" si="4236"/>
        <v>5.6121122767858211E-7</v>
      </c>
      <c r="AX2981" s="13">
        <f t="shared" si="4237"/>
        <v>4.1722158743132678E-6</v>
      </c>
      <c r="AY2981" s="13">
        <f t="shared" si="4238"/>
        <v>8.9409181099171399E-6</v>
      </c>
      <c r="AZ2981" s="13">
        <f t="shared" si="4239"/>
        <v>9.5800432020313584E-6</v>
      </c>
      <c r="BA2981" s="13">
        <f t="shared" si="4240"/>
        <v>6.8432366508303944E-6</v>
      </c>
      <c r="BB2981" s="13">
        <f t="shared" si="4241"/>
        <v>3.6662064203430629E-6</v>
      </c>
      <c r="BC2981" s="13">
        <f t="shared" si="4242"/>
        <v>1.5713113782126701E-6</v>
      </c>
      <c r="BD2981" s="13">
        <f t="shared" si="4243"/>
        <v>8.6596278864997586E-3</v>
      </c>
      <c r="BE2981" s="13">
        <f t="shared" si="4244"/>
        <v>5.1958806474344914E-3</v>
      </c>
      <c r="BF2981" s="13">
        <f t="shared" si="4245"/>
        <v>1.5587953695142317E-3</v>
      </c>
      <c r="BG2981" s="13">
        <f t="shared" si="4246"/>
        <v>3.1176530908432436E-4</v>
      </c>
      <c r="BH2981" s="13">
        <f t="shared" si="4247"/>
        <v>4.6765731658575892E-5</v>
      </c>
      <c r="BI2981" s="13">
        <f t="shared" si="4248"/>
        <v>5.6120000367850889E-6</v>
      </c>
      <c r="BJ2981" s="14">
        <f t="shared" si="4249"/>
        <v>9.0484850941003753E-2</v>
      </c>
      <c r="BK2981" s="14">
        <f t="shared" si="4250"/>
        <v>0.17789715338687179</v>
      </c>
      <c r="BL2981" s="14">
        <f t="shared" si="4251"/>
        <v>0.61951599679720382</v>
      </c>
      <c r="BM2981" s="14">
        <f t="shared" si="4252"/>
        <v>0.51032679571024164</v>
      </c>
      <c r="BN2981" s="14">
        <f t="shared" si="4253"/>
        <v>0.48315565780536918</v>
      </c>
    </row>
    <row r="2982" spans="1:66" x14ac:dyDescent="0.25">
      <c r="A2982" t="s">
        <v>289</v>
      </c>
      <c r="B2982" t="s">
        <v>291</v>
      </c>
      <c r="C2982" t="s">
        <v>313</v>
      </c>
      <c r="D2982" t="s">
        <v>521</v>
      </c>
      <c r="E2982" s="10">
        <f>VLOOKUP(A2982,home!$A$2:$E$404,3,FALSE)</f>
        <v>1.6667000000000001</v>
      </c>
      <c r="F2982" s="10">
        <f>VLOOKUP(B2982,home!$B$2:$E$404,3,FALSE)</f>
        <v>2.2000000000000002</v>
      </c>
      <c r="G2982" s="10">
        <f>VLOOKUP(C2982,away!$B$2:$E$404,4,FALSE)</f>
        <v>0.6</v>
      </c>
      <c r="H2982" s="10">
        <f>VLOOKUP(A2982,away!$A$2:$E$404,3,FALSE)</f>
        <v>0.93330000000000002</v>
      </c>
      <c r="I2982" s="10">
        <f>VLOOKUP(C2982,away!$B$2:$E$404,3,FALSE)</f>
        <v>0.53569999999999995</v>
      </c>
      <c r="J2982" s="10">
        <f>VLOOKUP(B2982,home!$B$2:$E$404,4,FALSE)</f>
        <v>0.71430000000000005</v>
      </c>
      <c r="K2982" s="12">
        <f t="shared" si="4198"/>
        <v>2.2000440000000001</v>
      </c>
      <c r="L2982" s="12">
        <f t="shared" si="4199"/>
        <v>0.357127720983</v>
      </c>
      <c r="M2982" s="13">
        <f t="shared" si="4200"/>
        <v>7.752368929688376E-2</v>
      </c>
      <c r="N2982" s="13">
        <f t="shared" si="4201"/>
        <v>0.17055552749547334</v>
      </c>
      <c r="O2982" s="13">
        <f t="shared" si="4202"/>
        <v>2.7685858480790287E-2</v>
      </c>
      <c r="P2982" s="13">
        <f t="shared" si="4203"/>
        <v>6.091010683551179E-2</v>
      </c>
      <c r="Q2982" s="13">
        <f t="shared" si="4204"/>
        <v>0.18761483246662558</v>
      </c>
      <c r="R2982" s="13">
        <f t="shared" si="4205"/>
        <v>4.9436937713512484E-3</v>
      </c>
      <c r="S2982" s="13">
        <f t="shared" si="4206"/>
        <v>1.1964217481012585E-2</v>
      </c>
      <c r="T2982" s="13">
        <f t="shared" si="4207"/>
        <v>6.700245754141336E-2</v>
      </c>
      <c r="U2982" s="13">
        <f t="shared" si="4208"/>
        <v>1.0876343819498686E-2</v>
      </c>
      <c r="V2982" s="13">
        <f t="shared" si="4209"/>
        <v>1.0444717989232858E-3</v>
      </c>
      <c r="W2982" s="13">
        <f t="shared" si="4210"/>
        <v>0.13758696215973495</v>
      </c>
      <c r="X2982" s="13">
        <f t="shared" si="4211"/>
        <v>4.9136118233080409E-2</v>
      </c>
      <c r="Y2982" s="13">
        <f t="shared" si="4212"/>
        <v>8.773934961265618E-3</v>
      </c>
      <c r="Z2982" s="13">
        <f t="shared" si="4213"/>
        <v>5.8851002993350803E-4</v>
      </c>
      <c r="AA2982" s="13">
        <f t="shared" si="4214"/>
        <v>1.2947479602950346E-3</v>
      </c>
      <c r="AB2982" s="13">
        <f t="shared" si="4215"/>
        <v>1.4242512407796647E-3</v>
      </c>
      <c r="AC2982" s="13">
        <f t="shared" si="4216"/>
        <v>5.1289877839358268E-5</v>
      </c>
      <c r="AD2982" s="13">
        <f t="shared" si="4217"/>
        <v>7.5674342644438022E-2</v>
      </c>
      <c r="AE2982" s="13">
        <f t="shared" si="4218"/>
        <v>2.7025405525494799E-2</v>
      </c>
      <c r="AF2982" s="13">
        <f t="shared" si="4219"/>
        <v>4.8257607419806663E-3</v>
      </c>
      <c r="AG2982" s="13">
        <f t="shared" si="4220"/>
        <v>5.7447097859759553E-4</v>
      </c>
      <c r="AH2982" s="13">
        <f t="shared" si="4221"/>
        <v>5.2543311441447699E-5</v>
      </c>
      <c r="AI2982" s="13">
        <f t="shared" si="4222"/>
        <v>1.1559759707688836E-4</v>
      </c>
      <c r="AJ2982" s="13">
        <f t="shared" si="4223"/>
        <v>1.2715989993171292E-4</v>
      </c>
      <c r="AK2982" s="13">
        <f t="shared" si="4224"/>
        <v>9.3252458295121817E-5</v>
      </c>
      <c r="AL2982" s="13">
        <f t="shared" si="4225"/>
        <v>1.6119315100248932E-6</v>
      </c>
      <c r="AM2982" s="13">
        <f t="shared" si="4226"/>
        <v>3.3297376697768E-2</v>
      </c>
      <c r="AN2982" s="13">
        <f t="shared" si="4227"/>
        <v>1.1891416254786336E-2</v>
      </c>
      <c r="AO2982" s="13">
        <f t="shared" si="4228"/>
        <v>2.1233771931660228E-3</v>
      </c>
      <c r="AP2982" s="13">
        <f t="shared" si="4229"/>
        <v>2.5277228592755373E-4</v>
      </c>
      <c r="AQ2982" s="13">
        <f t="shared" si="4230"/>
        <v>2.2567997600242624E-5</v>
      </c>
      <c r="AR2982" s="13">
        <f t="shared" si="4231"/>
        <v>3.7529346135968429E-6</v>
      </c>
      <c r="AS2982" s="13">
        <f t="shared" si="4232"/>
        <v>8.2566212790360536E-6</v>
      </c>
      <c r="AT2982" s="13">
        <f t="shared" si="4233"/>
        <v>9.0824650526077992E-6</v>
      </c>
      <c r="AU2982" s="13">
        <f t="shared" si="4234"/>
        <v>6.6606075813998246E-6</v>
      </c>
      <c r="AV2982" s="13">
        <f t="shared" si="4235"/>
        <v>3.6634074364533005E-6</v>
      </c>
      <c r="AW2982" s="13">
        <f t="shared" si="4236"/>
        <v>3.5180257436158196E-8</v>
      </c>
      <c r="AX2982" s="13">
        <f t="shared" si="4237"/>
        <v>1.2209282303277386E-2</v>
      </c>
      <c r="AY2982" s="13">
        <f t="shared" si="4238"/>
        <v>4.3602731638075262E-3</v>
      </c>
      <c r="AZ2982" s="13">
        <f t="shared" si="4239"/>
        <v>7.7858720892695838E-4</v>
      </c>
      <c r="BA2982" s="13">
        <f t="shared" si="4240"/>
        <v>9.2685025170199852E-5</v>
      </c>
      <c r="BB2982" s="13">
        <f t="shared" si="4241"/>
        <v>8.2750979520713667E-6</v>
      </c>
      <c r="BC2982" s="13">
        <f t="shared" si="4242"/>
        <v>5.910533745068678E-7</v>
      </c>
      <c r="BD2982" s="13">
        <f t="shared" si="4243"/>
        <v>2.2337949759200928E-7</v>
      </c>
      <c r="BE2982" s="13">
        <f t="shared" si="4244"/>
        <v>4.9144472340031443E-7</v>
      </c>
      <c r="BF2982" s="13">
        <f t="shared" si="4245"/>
        <v>5.4060000752426075E-7</v>
      </c>
      <c r="BG2982" s="13">
        <f t="shared" si="4246"/>
        <v>3.9644793431790169E-7</v>
      </c>
      <c r="BH2982" s="13">
        <f t="shared" si="4247"/>
        <v>2.180507248021235E-7</v>
      </c>
      <c r="BI2982" s="13">
        <f t="shared" si="4248"/>
        <v>9.5944237759312602E-8</v>
      </c>
      <c r="BJ2982" s="14">
        <f t="shared" si="4249"/>
        <v>0.79380701702986123</v>
      </c>
      <c r="BK2982" s="14">
        <f t="shared" si="4250"/>
        <v>0.15585566038548831</v>
      </c>
      <c r="BL2982" s="14">
        <f t="shared" si="4251"/>
        <v>4.6646830442548588E-2</v>
      </c>
      <c r="BM2982" s="14">
        <f t="shared" si="4252"/>
        <v>0.46330407155764558</v>
      </c>
      <c r="BN2982" s="14">
        <f t="shared" si="4253"/>
        <v>0.52923370834663608</v>
      </c>
    </row>
    <row r="2983" spans="1:66" x14ac:dyDescent="0.25">
      <c r="A2983" t="s">
        <v>337</v>
      </c>
      <c r="B2983" t="s">
        <v>79</v>
      </c>
      <c r="C2983" t="s">
        <v>73</v>
      </c>
      <c r="D2983" t="s">
        <v>522</v>
      </c>
      <c r="E2983" s="10">
        <f>VLOOKUP(A2983,home!$A$2:$E$404,3,FALSE)</f>
        <v>1.2959000000000001</v>
      </c>
      <c r="F2983" s="10">
        <f>VLOOKUP(B2983,home!$B$2:$E$404,3,FALSE)</f>
        <v>1.5432999999999999</v>
      </c>
      <c r="G2983" s="10">
        <f>VLOOKUP(C2983,away!$B$2:$E$404,4,FALSE)</f>
        <v>1.2861</v>
      </c>
      <c r="H2983" s="10">
        <f>VLOOKUP(A2983,away!$A$2:$E$404,3,FALSE)</f>
        <v>1</v>
      </c>
      <c r="I2983" s="10">
        <f>VLOOKUP(C2983,away!$B$2:$E$404,3,FALSE)</f>
        <v>1</v>
      </c>
      <c r="J2983" s="10">
        <f>VLOOKUP(B2983,home!$B$2:$E$404,4,FALSE)</f>
        <v>1.6667000000000001</v>
      </c>
      <c r="K2983" s="12">
        <f t="shared" si="4198"/>
        <v>2.5721517326670003</v>
      </c>
      <c r="L2983" s="12">
        <f t="shared" si="4199"/>
        <v>1.6667000000000001</v>
      </c>
      <c r="M2983" s="13">
        <f t="shared" si="4200"/>
        <v>1.4424145112143218E-2</v>
      </c>
      <c r="N2983" s="13">
        <f t="shared" si="4201"/>
        <v>3.7101089842439421E-2</v>
      </c>
      <c r="O2983" s="13">
        <f t="shared" si="4202"/>
        <v>2.4040722658409099E-2</v>
      </c>
      <c r="P2983" s="13">
        <f t="shared" si="4203"/>
        <v>6.1836386440393777E-2</v>
      </c>
      <c r="Q2983" s="13">
        <f t="shared" si="4204"/>
        <v>4.77148162610323E-2</v>
      </c>
      <c r="R2983" s="13">
        <f t="shared" si="4205"/>
        <v>2.0034336227385229E-2</v>
      </c>
      <c r="S2983" s="13">
        <f t="shared" si="4206"/>
        <v>6.6273228989956509E-2</v>
      </c>
      <c r="T2983" s="13">
        <f t="shared" si="4207"/>
        <v>7.9526284262262534E-2</v>
      </c>
      <c r="U2983" s="13">
        <f t="shared" si="4208"/>
        <v>5.1531352640102175E-2</v>
      </c>
      <c r="V2983" s="13">
        <f t="shared" si="4209"/>
        <v>3.1568187050364641E-2</v>
      </c>
      <c r="W2983" s="13">
        <f t="shared" si="4210"/>
        <v>4.090991577323394E-2</v>
      </c>
      <c r="X2983" s="13">
        <f t="shared" si="4211"/>
        <v>6.8184556619248993E-2</v>
      </c>
      <c r="Y2983" s="13">
        <f t="shared" si="4212"/>
        <v>5.6821600258651177E-2</v>
      </c>
      <c r="Z2983" s="13">
        <f t="shared" si="4213"/>
        <v>1.1130409396727655E-2</v>
      </c>
      <c r="AA2983" s="13">
        <f t="shared" si="4214"/>
        <v>2.86291018150861E-2</v>
      </c>
      <c r="AB2983" s="13">
        <f t="shared" si="4215"/>
        <v>3.6819196919186836E-2</v>
      </c>
      <c r="AC2983" s="13">
        <f t="shared" si="4216"/>
        <v>8.458311560634554E-3</v>
      </c>
      <c r="AD2983" s="13">
        <f t="shared" si="4217"/>
        <v>2.6306627684846175E-2</v>
      </c>
      <c r="AE2983" s="13">
        <f t="shared" si="4218"/>
        <v>4.3845256362333121E-2</v>
      </c>
      <c r="AF2983" s="13">
        <f t="shared" si="4219"/>
        <v>3.6538444389550319E-2</v>
      </c>
      <c r="AG2983" s="13">
        <f t="shared" si="4220"/>
        <v>2.0299541754687837E-2</v>
      </c>
      <c r="AH2983" s="13">
        <f t="shared" si="4221"/>
        <v>4.6377633353814939E-3</v>
      </c>
      <c r="AI2983" s="13">
        <f t="shared" si="4222"/>
        <v>1.1929030998800997E-2</v>
      </c>
      <c r="AJ2983" s="13">
        <f t="shared" si="4223"/>
        <v>1.5341638876302173E-2</v>
      </c>
      <c r="AK2983" s="13">
        <f t="shared" si="4224"/>
        <v>1.3153674339210683E-2</v>
      </c>
      <c r="AL2983" s="13">
        <f t="shared" si="4225"/>
        <v>1.4504330571558793E-3</v>
      </c>
      <c r="AM2983" s="13">
        <f t="shared" si="4226"/>
        <v>1.3532927596040547E-2</v>
      </c>
      <c r="AN2983" s="13">
        <f t="shared" si="4227"/>
        <v>2.2555330424320778E-2</v>
      </c>
      <c r="AO2983" s="13">
        <f t="shared" si="4228"/>
        <v>1.8796484609107728E-2</v>
      </c>
      <c r="AP2983" s="13">
        <f t="shared" si="4229"/>
        <v>1.0442700299333283E-2</v>
      </c>
      <c r="AQ2983" s="13">
        <f t="shared" si="4230"/>
        <v>4.3512121472246952E-3</v>
      </c>
      <c r="AR2983" s="13">
        <f t="shared" si="4231"/>
        <v>1.5459520302160668E-3</v>
      </c>
      <c r="AS2983" s="13">
        <f t="shared" si="4232"/>
        <v>3.9764231931403229E-3</v>
      </c>
      <c r="AT2983" s="13">
        <f t="shared" si="4233"/>
        <v>5.1139819030265642E-3</v>
      </c>
      <c r="AU2983" s="13">
        <f t="shared" si="4234"/>
        <v>4.3846458042324874E-3</v>
      </c>
      <c r="AV2983" s="13">
        <f t="shared" si="4235"/>
        <v>2.819493575621921E-3</v>
      </c>
      <c r="AW2983" s="13">
        <f t="shared" si="4236"/>
        <v>1.7272261647032462E-4</v>
      </c>
      <c r="AX2983" s="13">
        <f t="shared" si="4237"/>
        <v>5.8014571940354634E-3</v>
      </c>
      <c r="AY2983" s="13">
        <f t="shared" si="4238"/>
        <v>9.6692887052989059E-3</v>
      </c>
      <c r="AZ2983" s="13">
        <f t="shared" si="4239"/>
        <v>8.0579017425608471E-3</v>
      </c>
      <c r="BA2983" s="13">
        <f t="shared" si="4240"/>
        <v>4.4767016114420546E-3</v>
      </c>
      <c r="BB2983" s="13">
        <f t="shared" si="4241"/>
        <v>1.8653296439476177E-3</v>
      </c>
      <c r="BC2983" s="13">
        <f t="shared" si="4242"/>
        <v>6.2178898351349858E-4</v>
      </c>
      <c r="BD2983" s="13">
        <f t="shared" si="4243"/>
        <v>4.2943970812685288E-4</v>
      </c>
      <c r="BE2983" s="13">
        <f t="shared" si="4244"/>
        <v>1.1045840893344956E-3</v>
      </c>
      <c r="BF2983" s="13">
        <f t="shared" si="4245"/>
        <v>1.4205789396290619E-3</v>
      </c>
      <c r="BG2983" s="13">
        <f t="shared" si="4246"/>
        <v>1.2179815269857139E-3</v>
      </c>
      <c r="BH2983" s="13">
        <f t="shared" si="4247"/>
        <v>7.8320832374817559E-4</v>
      </c>
      <c r="BI2983" s="13">
        <f t="shared" si="4248"/>
        <v>4.0290612939361715E-4</v>
      </c>
      <c r="BJ2983" s="14">
        <f t="shared" si="4249"/>
        <v>0.55741925616511123</v>
      </c>
      <c r="BK2983" s="14">
        <f t="shared" si="4250"/>
        <v>0.19367998091594749</v>
      </c>
      <c r="BL2983" s="14">
        <f t="shared" si="4251"/>
        <v>0.22931601303332005</v>
      </c>
      <c r="BM2983" s="14">
        <f t="shared" si="4252"/>
        <v>0.77689759688047477</v>
      </c>
      <c r="BN2983" s="14">
        <f t="shared" si="4253"/>
        <v>0.20515149654180304</v>
      </c>
    </row>
    <row r="2984" spans="1:66" x14ac:dyDescent="0.25">
      <c r="A2984" t="s">
        <v>343</v>
      </c>
      <c r="B2984" t="s">
        <v>198</v>
      </c>
      <c r="C2984" t="s">
        <v>203</v>
      </c>
      <c r="D2984" t="s">
        <v>522</v>
      </c>
      <c r="E2984" s="10">
        <f>VLOOKUP(A2984,home!$A$2:$E$404,3,FALSE)</f>
        <v>1.3976999999999999</v>
      </c>
      <c r="F2984" s="10">
        <f>VLOOKUP(B2984,home!$B$2:$E$404,3,FALSE)</f>
        <v>0.56479999999999997</v>
      </c>
      <c r="G2984" s="10">
        <f>VLOOKUP(C2984,away!$B$2:$E$404,4,FALSE)</f>
        <v>0.89429999999999998</v>
      </c>
      <c r="H2984" s="10">
        <f>VLOOKUP(A2984,away!$A$2:$E$404,3,FALSE)</f>
        <v>1.0585</v>
      </c>
      <c r="I2984" s="10">
        <f>VLOOKUP(C2984,away!$B$2:$E$404,3,FALSE)</f>
        <v>1.1809000000000001</v>
      </c>
      <c r="J2984" s="10">
        <f>VLOOKUP(B2984,home!$B$2:$E$404,4,FALSE)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343</v>
      </c>
      <c r="B2985" t="s">
        <v>205</v>
      </c>
      <c r="C2985" t="s">
        <v>200</v>
      </c>
      <c r="D2985" t="s">
        <v>522</v>
      </c>
      <c r="E2985" s="10">
        <f>VLOOKUP(A2985,home!$A$2:$E$404,3,FALSE)</f>
        <v>1.3976999999999999</v>
      </c>
      <c r="F2985" s="10">
        <f>VLOOKUP(B2985,home!$B$2:$E$404,3,FALSE)</f>
        <v>0.96799999999999997</v>
      </c>
      <c r="G2985" s="10">
        <f>VLOOKUP(C2985,away!$B$2:$E$404,4,FALSE)</f>
        <v>0.85860000000000003</v>
      </c>
      <c r="H2985" s="10">
        <f>VLOOKUP(A2985,away!$A$2:$E$404,3,FALSE)</f>
        <v>1.0585</v>
      </c>
      <c r="I2985" s="10">
        <f>VLOOKUP(C2985,away!$B$2:$E$404,3,FALSE)</f>
        <v>1.2282</v>
      </c>
      <c r="J2985" s="10">
        <f>VLOOKUP(B2985,home!$B$2:$E$404,4,FALSE)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343</v>
      </c>
      <c r="B2986" t="s">
        <v>201</v>
      </c>
      <c r="C2986" t="s">
        <v>204</v>
      </c>
      <c r="D2986" t="s">
        <v>522</v>
      </c>
      <c r="E2986" s="10">
        <f>VLOOKUP(A2986,home!$A$2:$E$404,3,FALSE)</f>
        <v>1.3976999999999999</v>
      </c>
      <c r="F2986" s="10">
        <f>VLOOKUP(B2986,home!$B$2:$E$404,3,FALSE)</f>
        <v>0.8417</v>
      </c>
      <c r="G2986" s="10">
        <f>VLOOKUP(C2986,away!$B$2:$E$404,4,FALSE)</f>
        <v>1.2625999999999999</v>
      </c>
      <c r="H2986" s="10">
        <f>VLOOKUP(A2986,away!$A$2:$E$404,3,FALSE)</f>
        <v>1.0585</v>
      </c>
      <c r="I2986" s="10">
        <f>VLOOKUP(C2986,away!$B$2:$E$404,3,FALSE)</f>
        <v>0.83360000000000001</v>
      </c>
      <c r="J2986" s="10">
        <f>VLOOKUP(B2986,home!$B$2:$E$404,4,FALSE)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346</v>
      </c>
      <c r="B2987" t="s">
        <v>255</v>
      </c>
      <c r="C2987" t="s">
        <v>248</v>
      </c>
      <c r="D2987" t="s">
        <v>522</v>
      </c>
      <c r="E2987" s="10">
        <f>VLOOKUP(A2987,home!$A$2:$E$404,3,FALSE)</f>
        <v>1.254</v>
      </c>
      <c r="F2987" s="10">
        <f>VLOOKUP(B2987,home!$B$2:$E$404,3,FALSE)</f>
        <v>0.53159999999999996</v>
      </c>
      <c r="G2987" s="10">
        <f>VLOOKUP(C2987,away!$B$2:$E$404,4,FALSE)</f>
        <v>0.47849999999999998</v>
      </c>
      <c r="H2987" s="10">
        <f>VLOOKUP(A2987,away!$A$2:$E$404,3,FALSE)</f>
        <v>0.9476</v>
      </c>
      <c r="I2987" s="10">
        <f>VLOOKUP(C2987,away!$B$2:$E$404,3,FALSE)</f>
        <v>0.84419999999999995</v>
      </c>
      <c r="J2987" s="10">
        <f>VLOOKUP(B2987,home!$B$2:$E$404,4,FALSE)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289</v>
      </c>
      <c r="B2988" t="s">
        <v>301</v>
      </c>
      <c r="C2988" t="s">
        <v>316</v>
      </c>
      <c r="D2988" t="s">
        <v>522</v>
      </c>
      <c r="E2988" s="10">
        <f>VLOOKUP(A2988,home!$A$2:$E$404,3,FALSE)</f>
        <v>1.6667000000000001</v>
      </c>
      <c r="F2988" s="10">
        <f>VLOOKUP(B2988,home!$B$2:$E$404,3,FALSE)</f>
        <v>1.4</v>
      </c>
      <c r="G2988" s="10">
        <f>VLOOKUP(C2988,away!$B$2:$E$404,4,FALSE)</f>
        <v>1.8</v>
      </c>
      <c r="H2988" s="10">
        <f>VLOOKUP(A2988,away!$A$2:$E$404,3,FALSE)</f>
        <v>0.93330000000000002</v>
      </c>
      <c r="I2988" s="10">
        <f>VLOOKUP(C2988,away!$B$2:$E$404,3,FALSE)</f>
        <v>0.71430000000000005</v>
      </c>
      <c r="J2988" s="10">
        <f>VLOOKUP(B2988,home!$B$2:$E$404,4,FALSE)</f>
        <v>0.71430000000000005</v>
      </c>
      <c r="K2988" s="12">
        <f t="shared" si="4198"/>
        <v>4.2000840000000004</v>
      </c>
      <c r="L2988" s="12">
        <f t="shared" si="4199"/>
        <v>0.47619251651700012</v>
      </c>
      <c r="M2988" s="13">
        <f t="shared" si="4200"/>
        <v>9.3136285455739549E-3</v>
      </c>
      <c r="N2988" s="13">
        <f t="shared" si="4201"/>
        <v>3.911802223620843E-2</v>
      </c>
      <c r="O2988" s="13">
        <f t="shared" si="4202"/>
        <v>4.4350802150214296E-3</v>
      </c>
      <c r="P2988" s="13">
        <f t="shared" si="4203"/>
        <v>1.8627709449828063E-2</v>
      </c>
      <c r="Q2988" s="13">
        <f t="shared" si="4204"/>
        <v>8.2149489652971655E-2</v>
      </c>
      <c r="R2988" s="13">
        <f t="shared" si="4205"/>
        <v>1.055976004272906E-3</v>
      </c>
      <c r="S2988" s="13">
        <f t="shared" si="4206"/>
        <v>9.3140809097468219E-3</v>
      </c>
      <c r="T2988" s="13">
        <f t="shared" si="4207"/>
        <v>3.911897220843584E-2</v>
      </c>
      <c r="U2988" s="13">
        <f t="shared" si="4208"/>
        <v>4.4351879199305633E-3</v>
      </c>
      <c r="V2988" s="13">
        <f t="shared" si="4209"/>
        <v>2.0698460222383259E-3</v>
      </c>
      <c r="W2988" s="13">
        <f t="shared" si="4210"/>
        <v>0.11501158569987062</v>
      </c>
      <c r="X2988" s="13">
        <f t="shared" si="4211"/>
        <v>5.4767656423032017E-2</v>
      </c>
      <c r="Y2988" s="13">
        <f t="shared" si="4212"/>
        <v>1.3039974067911027E-2</v>
      </c>
      <c r="Z2988" s="13">
        <f t="shared" si="4213"/>
        <v>1.676159569520939E-4</v>
      </c>
      <c r="AA2988" s="13">
        <f t="shared" si="4214"/>
        <v>7.0400109893917825E-4</v>
      </c>
      <c r="AB2988" s="13">
        <f t="shared" si="4215"/>
        <v>1.4784318758184303E-3</v>
      </c>
      <c r="AC2988" s="13">
        <f t="shared" si="4216"/>
        <v>2.5873703599697448E-4</v>
      </c>
      <c r="AD2988" s="13">
        <f t="shared" si="4217"/>
        <v>0.12076458022816386</v>
      </c>
      <c r="AE2988" s="13">
        <f t="shared" si="4218"/>
        <v>5.7507189364968507E-2</v>
      </c>
      <c r="AF2988" s="13">
        <f t="shared" si="4219"/>
        <v>1.3692246610762005E-2</v>
      </c>
      <c r="AG2988" s="13">
        <f t="shared" si="4220"/>
        <v>2.1733817901167093E-3</v>
      </c>
      <c r="AH2988" s="13">
        <f t="shared" si="4221"/>
        <v>1.9954366087355684E-5</v>
      </c>
      <c r="AI2988" s="13">
        <f t="shared" si="4222"/>
        <v>8.3810013733645201E-5</v>
      </c>
      <c r="AJ2988" s="13">
        <f t="shared" si="4223"/>
        <v>1.7600454886123178E-4</v>
      </c>
      <c r="AK2988" s="13">
        <f t="shared" si="4224"/>
        <v>2.4641129653309266E-4</v>
      </c>
      <c r="AL2988" s="13">
        <f t="shared" si="4225"/>
        <v>2.0699465549339598E-5</v>
      </c>
      <c r="AM2988" s="13">
        <f t="shared" si="4226"/>
        <v>0.10144427623660549</v>
      </c>
      <c r="AN2988" s="13">
        <f t="shared" si="4227"/>
        <v>4.8307005187354882E-2</v>
      </c>
      <c r="AO2988" s="13">
        <f t="shared" si="4228"/>
        <v>1.1501717182783146E-2</v>
      </c>
      <c r="AP2988" s="13">
        <f t="shared" si="4229"/>
        <v>1.8256772165121098E-3</v>
      </c>
      <c r="AQ2988" s="13">
        <f t="shared" si="4230"/>
        <v>2.1734345701966335E-4</v>
      </c>
      <c r="AR2988" s="13">
        <f t="shared" si="4231"/>
        <v>1.9004239605278785E-6</v>
      </c>
      <c r="AS2988" s="13">
        <f t="shared" si="4232"/>
        <v>7.9819402698297722E-6</v>
      </c>
      <c r="AT2988" s="13">
        <f t="shared" si="4233"/>
        <v>1.6762409808133859E-5</v>
      </c>
      <c r="AU2988" s="13">
        <f t="shared" si="4234"/>
        <v>2.3467843078862037E-5</v>
      </c>
      <c r="AV2988" s="13">
        <f t="shared" si="4235"/>
        <v>2.4641728057509798E-5</v>
      </c>
      <c r="AW2988" s="13">
        <f t="shared" si="4236"/>
        <v>1.1499982350626909E-6</v>
      </c>
      <c r="AX2988" s="13">
        <f t="shared" si="4237"/>
        <v>7.1012413585491152E-2</v>
      </c>
      <c r="AY2988" s="13">
        <f t="shared" si="4238"/>
        <v>3.3815579929221039E-2</v>
      </c>
      <c r="AZ2988" s="13">
        <f t="shared" si="4239"/>
        <v>8.0513630519887611E-3</v>
      </c>
      <c r="BA2988" s="13">
        <f t="shared" si="4240"/>
        <v>1.277999611039508E-3</v>
      </c>
      <c r="BB2988" s="13">
        <f t="shared" si="4241"/>
        <v>1.5214346272216263E-4</v>
      </c>
      <c r="BC2988" s="13">
        <f t="shared" si="4242"/>
        <v>1.4489915677055408E-5</v>
      </c>
      <c r="BD2988" s="13">
        <f t="shared" si="4243"/>
        <v>1.5082794470216238E-7</v>
      </c>
      <c r="BE2988" s="13">
        <f t="shared" si="4244"/>
        <v>6.3349003729643688E-7</v>
      </c>
      <c r="BF2988" s="13">
        <f t="shared" si="4245"/>
        <v>1.3303556849040844E-6</v>
      </c>
      <c r="BG2988" s="13">
        <f t="shared" si="4246"/>
        <v>1.8625352088248957E-6</v>
      </c>
      <c r="BH2988" s="13">
        <f t="shared" si="4247"/>
        <v>1.9557010825055259E-6</v>
      </c>
      <c r="BI2988" s="13">
        <f t="shared" si="4248"/>
        <v>1.6428217650828282E-6</v>
      </c>
      <c r="BJ2988" s="14">
        <f t="shared" si="4249"/>
        <v>0.81496310711885533</v>
      </c>
      <c r="BK2988" s="14">
        <f t="shared" si="4250"/>
        <v>7.342028135815451E-2</v>
      </c>
      <c r="BL2988" s="14">
        <f t="shared" si="4251"/>
        <v>1.2717187416096013E-2</v>
      </c>
      <c r="BM2988" s="14">
        <f t="shared" si="4252"/>
        <v>0.71275385581519568</v>
      </c>
      <c r="BN2988" s="14">
        <f t="shared" si="4253"/>
        <v>0.15469990610387643</v>
      </c>
    </row>
    <row r="2989" spans="1:66" x14ac:dyDescent="0.25">
      <c r="A2989" t="s">
        <v>337</v>
      </c>
      <c r="B2989" t="s">
        <v>72</v>
      </c>
      <c r="C2989" t="s">
        <v>96</v>
      </c>
      <c r="D2989" t="s">
        <v>523</v>
      </c>
      <c r="E2989" s="10">
        <f>VLOOKUP(A2989,home!$A$2:$E$404,3,FALSE)</f>
        <v>1.2959000000000001</v>
      </c>
      <c r="F2989" s="10">
        <f>VLOOKUP(B2989,home!$B$2:$E$404,3,FALSE)</f>
        <v>0.96460000000000001</v>
      </c>
      <c r="G2989" s="10">
        <f>VLOOKUP(C2989,away!$B$2:$E$404,4,FALSE)</f>
        <v>0.77170000000000005</v>
      </c>
      <c r="H2989" s="10">
        <f>VLOOKUP(A2989,away!$A$2:$E$404,3,FALSE)</f>
        <v>1</v>
      </c>
      <c r="I2989" s="10">
        <f>VLOOKUP(C2989,away!$B$2:$E$404,3,FALSE)</f>
        <v>0.1</v>
      </c>
      <c r="J2989" s="10">
        <f>VLOOKUP(B2989,home!$B$2:$E$404,4,FALSE)</f>
        <v>0.5</v>
      </c>
      <c r="K2989" s="12">
        <f t="shared" si="4198"/>
        <v>0.96464440053800005</v>
      </c>
      <c r="L2989" s="12">
        <f t="shared" si="4199"/>
        <v>0.05</v>
      </c>
      <c r="M2989" s="13">
        <f t="shared" si="4200"/>
        <v>0.36253132285735318</v>
      </c>
      <c r="N2989" s="13">
        <f t="shared" si="4201"/>
        <v>0.3497138106139796</v>
      </c>
      <c r="O2989" s="13">
        <f t="shared" si="4202"/>
        <v>1.8126566142867659E-2</v>
      </c>
      <c r="P2989" s="13">
        <f t="shared" si="4203"/>
        <v>1.7485690530698979E-2</v>
      </c>
      <c r="Q2989" s="13">
        <f t="shared" si="4204"/>
        <v>0.16867473459979102</v>
      </c>
      <c r="R2989" s="13">
        <f t="shared" si="4205"/>
        <v>4.5316415357169159E-4</v>
      </c>
      <c r="S2989" s="13">
        <f t="shared" si="4206"/>
        <v>2.108434182497388E-4</v>
      </c>
      <c r="T2989" s="13">
        <f t="shared" si="4207"/>
        <v>8.4337367299895504E-3</v>
      </c>
      <c r="U2989" s="13">
        <f t="shared" si="4208"/>
        <v>4.3714226326747462E-4</v>
      </c>
      <c r="V2989" s="13">
        <f t="shared" si="4209"/>
        <v>1.1299384600272335E-6</v>
      </c>
      <c r="W2989" s="13">
        <f t="shared" si="4210"/>
        <v>5.4237046081307215E-2</v>
      </c>
      <c r="X2989" s="13">
        <f t="shared" si="4211"/>
        <v>2.7118523040653608E-3</v>
      </c>
      <c r="Y2989" s="13">
        <f t="shared" si="4212"/>
        <v>6.7796307601634037E-5</v>
      </c>
      <c r="Z2989" s="13">
        <f t="shared" si="4213"/>
        <v>7.5527358928615239E-6</v>
      </c>
      <c r="AA2989" s="13">
        <f t="shared" si="4214"/>
        <v>7.2857043877912409E-6</v>
      </c>
      <c r="AB2989" s="13">
        <f t="shared" si="4215"/>
        <v>3.5140569708289788E-6</v>
      </c>
      <c r="AC2989" s="13">
        <f t="shared" si="4216"/>
        <v>3.4062150263056317E-9</v>
      </c>
      <c r="AD2989" s="13">
        <f t="shared" si="4217"/>
        <v>1.307986570101362E-2</v>
      </c>
      <c r="AE2989" s="13">
        <f t="shared" si="4218"/>
        <v>6.5399328505068104E-4</v>
      </c>
      <c r="AF2989" s="13">
        <f t="shared" si="4219"/>
        <v>1.634983212626703E-5</v>
      </c>
      <c r="AG2989" s="13">
        <f t="shared" si="4220"/>
        <v>2.7249720210445039E-7</v>
      </c>
      <c r="AH2989" s="13">
        <f t="shared" si="4221"/>
        <v>9.4409198660769091E-8</v>
      </c>
      <c r="AI2989" s="13">
        <f t="shared" si="4222"/>
        <v>9.1071304847390554E-8</v>
      </c>
      <c r="AJ2989" s="13">
        <f t="shared" si="4223"/>
        <v>4.3925712135362257E-8</v>
      </c>
      <c r="AK2989" s="13">
        <f t="shared" si="4224"/>
        <v>1.4124230750340426E-8</v>
      </c>
      <c r="AL2989" s="13">
        <f t="shared" si="4225"/>
        <v>6.5715725043082558E-12</v>
      </c>
      <c r="AM2989" s="13">
        <f t="shared" si="4226"/>
        <v>2.5234838416543668E-3</v>
      </c>
      <c r="AN2989" s="13">
        <f t="shared" si="4227"/>
        <v>1.2617419208271833E-4</v>
      </c>
      <c r="AO2989" s="13">
        <f t="shared" si="4228"/>
        <v>3.1543548020679595E-6</v>
      </c>
      <c r="AP2989" s="13">
        <f t="shared" si="4229"/>
        <v>5.2572580034465971E-8</v>
      </c>
      <c r="AQ2989" s="13">
        <f t="shared" si="4230"/>
        <v>6.5715725043082491E-10</v>
      </c>
      <c r="AR2989" s="13">
        <f t="shared" si="4231"/>
        <v>9.4409198660769174E-10</v>
      </c>
      <c r="AS2989" s="13">
        <f t="shared" si="4232"/>
        <v>9.1071304847390636E-10</v>
      </c>
      <c r="AT2989" s="13">
        <f t="shared" si="4233"/>
        <v>4.3925712135362295E-10</v>
      </c>
      <c r="AU2989" s="13">
        <f t="shared" si="4234"/>
        <v>1.4124230750340438E-10</v>
      </c>
      <c r="AV2989" s="13">
        <f t="shared" si="4235"/>
        <v>3.4062150263056344E-11</v>
      </c>
      <c r="AW2989" s="13">
        <f t="shared" si="4236"/>
        <v>8.8044869708478166E-15</v>
      </c>
      <c r="AX2989" s="13">
        <f t="shared" si="4237"/>
        <v>4.0571075961666752E-4</v>
      </c>
      <c r="AY2989" s="13">
        <f t="shared" si="4238"/>
        <v>2.0285537980833374E-5</v>
      </c>
      <c r="AZ2989" s="13">
        <f t="shared" si="4239"/>
        <v>5.0713844952083454E-7</v>
      </c>
      <c r="BA2989" s="13">
        <f t="shared" si="4240"/>
        <v>8.452307492013906E-9</v>
      </c>
      <c r="BB2989" s="13">
        <f t="shared" si="4241"/>
        <v>1.0565384365017387E-10</v>
      </c>
      <c r="BC2989" s="13">
        <f t="shared" si="4242"/>
        <v>1.0565384365017396E-12</v>
      </c>
      <c r="BD2989" s="13">
        <f t="shared" si="4243"/>
        <v>7.8674332217307528E-12</v>
      </c>
      <c r="BE2989" s="13">
        <f t="shared" si="4244"/>
        <v>7.5892754039492073E-12</v>
      </c>
      <c r="BF2989" s="13">
        <f t="shared" si="4245"/>
        <v>3.6604760112801856E-12</v>
      </c>
      <c r="BG2989" s="13">
        <f t="shared" si="4246"/>
        <v>1.1770192291950347E-12</v>
      </c>
      <c r="BH2989" s="13">
        <f t="shared" si="4247"/>
        <v>2.8385125219213577E-13</v>
      </c>
      <c r="BI2989" s="13">
        <f t="shared" si="4248"/>
        <v>5.4763104202568709E-14</v>
      </c>
      <c r="BJ2989" s="14">
        <f t="shared" si="4249"/>
        <v>0.60066883556546846</v>
      </c>
      <c r="BK2989" s="14">
        <f t="shared" si="4250"/>
        <v>0.38024927569552935</v>
      </c>
      <c r="BL2989" s="14">
        <f t="shared" si="4251"/>
        <v>1.9027918341511272E-2</v>
      </c>
      <c r="BM2989" s="14">
        <f t="shared" si="4252"/>
        <v>8.2948007902167747E-2</v>
      </c>
      <c r="BN2989" s="14">
        <f t="shared" si="4253"/>
        <v>0.91698528889826203</v>
      </c>
    </row>
    <row r="2990" spans="1:66" x14ac:dyDescent="0.25">
      <c r="A2990" t="s">
        <v>337</v>
      </c>
      <c r="B2990" t="s">
        <v>74</v>
      </c>
      <c r="C2990" t="s">
        <v>77</v>
      </c>
      <c r="D2990" t="s">
        <v>523</v>
      </c>
      <c r="E2990" s="10">
        <f>VLOOKUP(A2990,home!$A$2:$E$404,3,FALSE)</f>
        <v>1.2959000000000001</v>
      </c>
      <c r="F2990" s="10">
        <f>VLOOKUP(B2990,home!$B$2:$E$404,3,FALSE)</f>
        <v>0.57869999999999999</v>
      </c>
      <c r="G2990" s="10">
        <f>VLOOKUP(C2990,away!$B$2:$E$404,4,FALSE)</f>
        <v>0.38579999999999998</v>
      </c>
      <c r="H2990" s="10">
        <f>VLOOKUP(A2990,away!$A$2:$E$404,3,FALSE)</f>
        <v>1</v>
      </c>
      <c r="I2990" s="10">
        <f>VLOOKUP(C2990,away!$B$2:$E$404,3,FALSE)</f>
        <v>0.75</v>
      </c>
      <c r="J2990" s="10">
        <f>VLOOKUP(B2990,home!$B$2:$E$404,4,FALSE)</f>
        <v>1.75</v>
      </c>
      <c r="K2990" s="12">
        <f t="shared" si="4198"/>
        <v>0.28932582191400003</v>
      </c>
      <c r="L2990" s="12">
        <f t="shared" si="4199"/>
        <v>1.3125</v>
      </c>
      <c r="M2990" s="13">
        <f t="shared" si="4200"/>
        <v>0.20152822722672981</v>
      </c>
      <c r="N2990" s="13">
        <f t="shared" si="4201"/>
        <v>5.8307319981244964E-2</v>
      </c>
      <c r="O2990" s="13">
        <f t="shared" si="4202"/>
        <v>0.26450579823508291</v>
      </c>
      <c r="P2990" s="13">
        <f t="shared" si="4203"/>
        <v>7.6528357475384015E-2</v>
      </c>
      <c r="Q2990" s="13">
        <f t="shared" si="4204"/>
        <v>8.4349066385881466E-3</v>
      </c>
      <c r="R2990" s="13">
        <f t="shared" si="4205"/>
        <v>0.1735819300917732</v>
      </c>
      <c r="S2990" s="13">
        <f t="shared" si="4206"/>
        <v>7.2652223195651842E-3</v>
      </c>
      <c r="T2990" s="13">
        <f t="shared" si="4207"/>
        <v>1.1070814963146944E-2</v>
      </c>
      <c r="U2990" s="13">
        <f t="shared" si="4208"/>
        <v>5.0221734593220775E-2</v>
      </c>
      <c r="V2990" s="13">
        <f t="shared" si="4209"/>
        <v>3.0654406110360309E-4</v>
      </c>
      <c r="W2990" s="13">
        <f t="shared" si="4210"/>
        <v>8.1347876532579045E-4</v>
      </c>
      <c r="X2990" s="13">
        <f t="shared" si="4211"/>
        <v>1.0676908794901002E-3</v>
      </c>
      <c r="Y2990" s="13">
        <f t="shared" si="4212"/>
        <v>7.0067213966537839E-4</v>
      </c>
      <c r="Z2990" s="13">
        <f t="shared" si="4213"/>
        <v>7.594209441515079E-2</v>
      </c>
      <c r="AA2990" s="13">
        <f t="shared" si="4214"/>
        <v>2.1972008884534093E-2</v>
      </c>
      <c r="AB2990" s="13">
        <f t="shared" si="4215"/>
        <v>3.1785347648097687E-3</v>
      </c>
      <c r="AC2990" s="13">
        <f t="shared" si="4216"/>
        <v>7.2754428166592332E-6</v>
      </c>
      <c r="AD2990" s="13">
        <f t="shared" si="4217"/>
        <v>5.8840103096867549E-5</v>
      </c>
      <c r="AE2990" s="13">
        <f t="shared" si="4218"/>
        <v>7.7227635314638664E-5</v>
      </c>
      <c r="AF2990" s="13">
        <f t="shared" si="4219"/>
        <v>5.0680635675231639E-5</v>
      </c>
      <c r="AG2990" s="13">
        <f t="shared" si="4220"/>
        <v>2.2172778107913846E-5</v>
      </c>
      <c r="AH2990" s="13">
        <f t="shared" si="4221"/>
        <v>2.4918499729971361E-2</v>
      </c>
      <c r="AI2990" s="13">
        <f t="shared" si="4222"/>
        <v>7.2095654152377515E-3</v>
      </c>
      <c r="AJ2990" s="13">
        <f t="shared" si="4223"/>
        <v>1.0429567197032057E-3</v>
      </c>
      <c r="AK2990" s="13">
        <f t="shared" si="4224"/>
        <v>1.005847700496198E-4</v>
      </c>
      <c r="AL2990" s="13">
        <f t="shared" si="4225"/>
        <v>1.1051110731770759E-7</v>
      </c>
      <c r="AM2990" s="13">
        <f t="shared" si="4226"/>
        <v>3.4047922380011431E-6</v>
      </c>
      <c r="AN2990" s="13">
        <f t="shared" si="4227"/>
        <v>4.4687898123765004E-6</v>
      </c>
      <c r="AO2990" s="13">
        <f t="shared" si="4228"/>
        <v>2.9326433143720794E-6</v>
      </c>
      <c r="AP2990" s="13">
        <f t="shared" si="4229"/>
        <v>1.2830314500377851E-6</v>
      </c>
      <c r="AQ2990" s="13">
        <f t="shared" si="4230"/>
        <v>4.2099469454364834E-7</v>
      </c>
      <c r="AR2990" s="13">
        <f t="shared" si="4231"/>
        <v>6.5411061791174757E-3</v>
      </c>
      <c r="AS2990" s="13">
        <f t="shared" si="4232"/>
        <v>1.8925109214999081E-3</v>
      </c>
      <c r="AT2990" s="13">
        <f t="shared" si="4233"/>
        <v>2.7377613892209121E-4</v>
      </c>
      <c r="AU2990" s="13">
        <f t="shared" si="4234"/>
        <v>2.6403502138025172E-5</v>
      </c>
      <c r="AV2990" s="13">
        <f t="shared" si="4235"/>
        <v>1.9098037393730469E-6</v>
      </c>
      <c r="AW2990" s="13">
        <f t="shared" si="4236"/>
        <v>1.1657084306627827E-9</v>
      </c>
      <c r="AX2990" s="13">
        <f t="shared" si="4237"/>
        <v>1.6418238545101463E-7</v>
      </c>
      <c r="AY2990" s="13">
        <f t="shared" si="4238"/>
        <v>2.1548938090445673E-7</v>
      </c>
      <c r="AZ2990" s="13">
        <f t="shared" si="4239"/>
        <v>1.4141490621854978E-7</v>
      </c>
      <c r="BA2990" s="13">
        <f t="shared" si="4240"/>
        <v>6.1869021470615535E-8</v>
      </c>
      <c r="BB2990" s="13">
        <f t="shared" si="4241"/>
        <v>2.0300772670045728E-8</v>
      </c>
      <c r="BC2990" s="13">
        <f t="shared" si="4242"/>
        <v>5.3289528258869985E-9</v>
      </c>
      <c r="BD2990" s="13">
        <f t="shared" si="4243"/>
        <v>1.4308669766819502E-3</v>
      </c>
      <c r="BE2990" s="13">
        <f t="shared" si="4244"/>
        <v>4.139867640781055E-4</v>
      </c>
      <c r="BF2990" s="13">
        <f t="shared" si="4245"/>
        <v>5.9888530389207549E-5</v>
      </c>
      <c r="BG2990" s="13">
        <f t="shared" si="4246"/>
        <v>5.7757660926930153E-6</v>
      </c>
      <c r="BH2990" s="13">
        <f t="shared" si="4247"/>
        <v>4.1776956798785464E-7</v>
      </c>
      <c r="BI2990" s="13">
        <f t="shared" si="4248"/>
        <v>2.4174304725748572E-8</v>
      </c>
      <c r="BJ2990" s="14">
        <f t="shared" si="4249"/>
        <v>8.0616923356584866E-2</v>
      </c>
      <c r="BK2990" s="14">
        <f t="shared" si="4250"/>
        <v>0.28563595252608742</v>
      </c>
      <c r="BL2990" s="14">
        <f t="shared" si="4251"/>
        <v>0.55737827973091425</v>
      </c>
      <c r="BM2990" s="14">
        <f t="shared" si="4252"/>
        <v>0.21668649605626197</v>
      </c>
      <c r="BN2990" s="14">
        <f t="shared" si="4253"/>
        <v>0.78288653964880295</v>
      </c>
    </row>
    <row r="2991" spans="1:66" s="15" customFormat="1" x14ac:dyDescent="0.25">
      <c r="A2991" s="15" t="s">
        <v>337</v>
      </c>
      <c r="B2991" s="15" t="s">
        <v>94</v>
      </c>
      <c r="C2991" s="15" t="s">
        <v>82</v>
      </c>
      <c r="D2991" s="15" t="s">
        <v>524</v>
      </c>
      <c r="E2991" s="15">
        <f>VLOOKUP(A2991,home!$A$2:$E$404,3,FALSE)</f>
        <v>1.2959000000000001</v>
      </c>
      <c r="F2991" s="15">
        <f>VLOOKUP(B2991,home!$B$2:$E$404,3,FALSE)</f>
        <v>0.57869999999999999</v>
      </c>
      <c r="G2991" s="15">
        <f>VLOOKUP(C2991,away!$B$2:$E$404,4,FALSE)</f>
        <v>1.3504</v>
      </c>
      <c r="H2991" s="15">
        <f>VLOOKUP(A2991,away!$A$2:$E$404,3,FALSE)</f>
        <v>1</v>
      </c>
      <c r="I2991" s="15">
        <f>VLOOKUP(C2991,away!$B$2:$E$404,3,FALSE)</f>
        <v>1.75</v>
      </c>
      <c r="J2991" s="15">
        <f>VLOOKUP(B2991,home!$B$2:$E$404,4,FALSE)</f>
        <v>1</v>
      </c>
      <c r="K2991" s="16">
        <f t="shared" si="4198"/>
        <v>1.0127153704320002</v>
      </c>
      <c r="L2991" s="16">
        <f t="shared" si="4199"/>
        <v>1.75</v>
      </c>
      <c r="M2991" s="17">
        <f t="shared" si="4200"/>
        <v>6.3120140884787374E-2</v>
      </c>
      <c r="N2991" s="17">
        <f t="shared" si="4201"/>
        <v>6.3922736857857487E-2</v>
      </c>
      <c r="O2991" s="17">
        <f t="shared" si="4202"/>
        <v>0.11046024654837788</v>
      </c>
      <c r="P2991" s="17">
        <f t="shared" si="4203"/>
        <v>0.1118647895012506</v>
      </c>
      <c r="Q2991" s="17">
        <f t="shared" si="4204"/>
        <v>3.2367769068016201E-2</v>
      </c>
      <c r="R2991" s="17">
        <f t="shared" si="4205"/>
        <v>9.6652715729830668E-2</v>
      </c>
      <c r="S2991" s="17">
        <f t="shared" si="4206"/>
        <v>4.9563146385399826E-2</v>
      </c>
      <c r="T2991" s="17">
        <f t="shared" si="4207"/>
        <v>5.6643595869028354E-2</v>
      </c>
      <c r="U2991" s="17">
        <f t="shared" si="4208"/>
        <v>9.7881690813594296E-2</v>
      </c>
      <c r="V2991" s="17">
        <f t="shared" si="4209"/>
        <v>9.7598200294516536E-3</v>
      </c>
      <c r="W2991" s="17">
        <f t="shared" si="4210"/>
        <v>1.0926445747257823E-2</v>
      </c>
      <c r="X2991" s="17">
        <f t="shared" si="4211"/>
        <v>1.9121280057701188E-2</v>
      </c>
      <c r="Y2991" s="17">
        <f t="shared" si="4212"/>
        <v>1.6731120050488546E-2</v>
      </c>
      <c r="Z2991" s="17">
        <f t="shared" si="4213"/>
        <v>5.6380750842401239E-2</v>
      </c>
      <c r="AA2991" s="17">
        <f t="shared" si="4214"/>
        <v>5.7097652974596694E-2</v>
      </c>
      <c r="AB2991" s="17">
        <f t="shared" si="4215"/>
        <v>2.8911835391483238E-2</v>
      </c>
      <c r="AC2991" s="17">
        <f t="shared" si="4216"/>
        <v>1.0810537233645388E-3</v>
      </c>
      <c r="AD2991" s="17">
        <f t="shared" si="4217"/>
        <v>2.76634488810984E-3</v>
      </c>
      <c r="AE2991" s="17">
        <f t="shared" si="4218"/>
        <v>4.8411035541922193E-3</v>
      </c>
      <c r="AF2991" s="17">
        <f t="shared" si="4219"/>
        <v>4.2359656099181927E-3</v>
      </c>
      <c r="AG2991" s="17">
        <f t="shared" si="4220"/>
        <v>2.4709799391189466E-3</v>
      </c>
      <c r="AH2991" s="17">
        <f t="shared" si="4221"/>
        <v>2.4666578493550535E-2</v>
      </c>
      <c r="AI2991" s="17">
        <f t="shared" si="4222"/>
        <v>2.4980223176386044E-2</v>
      </c>
      <c r="AJ2991" s="17">
        <f t="shared" si="4223"/>
        <v>1.2648927983773912E-2</v>
      </c>
      <c r="AK2991" s="17">
        <f t="shared" si="4224"/>
        <v>4.2699212628850977E-3</v>
      </c>
      <c r="AL2991" s="17">
        <f t="shared" si="4225"/>
        <v>7.6635980533980847E-5</v>
      </c>
      <c r="AM2991" s="17">
        <f t="shared" si="4226"/>
        <v>5.603039976209655E-4</v>
      </c>
      <c r="AN2991" s="17">
        <f t="shared" si="4227"/>
        <v>9.8053199583668957E-4</v>
      </c>
      <c r="AO2991" s="17">
        <f t="shared" si="4228"/>
        <v>8.5796549635710356E-4</v>
      </c>
      <c r="AP2991" s="17">
        <f t="shared" si="4229"/>
        <v>5.0047987287497723E-4</v>
      </c>
      <c r="AQ2991" s="17">
        <f t="shared" si="4230"/>
        <v>2.1895994438280247E-4</v>
      </c>
      <c r="AR2991" s="17">
        <f t="shared" si="4231"/>
        <v>8.633302472742686E-3</v>
      </c>
      <c r="AS2991" s="17">
        <f t="shared" si="4232"/>
        <v>8.7430781117351138E-3</v>
      </c>
      <c r="AT2991" s="17">
        <f t="shared" si="4233"/>
        <v>4.4271247943208679E-3</v>
      </c>
      <c r="AU2991" s="17">
        <f t="shared" si="4234"/>
        <v>1.4944724420097838E-3</v>
      </c>
      <c r="AV2991" s="17">
        <f t="shared" si="4235"/>
        <v>3.7836880317758848E-4</v>
      </c>
      <c r="AW2991" s="17">
        <f t="shared" si="4236"/>
        <v>3.7727294993349281E-6</v>
      </c>
      <c r="AX2991" s="17">
        <f t="shared" si="4237"/>
        <v>9.4571411750874403E-5</v>
      </c>
      <c r="AY2991" s="17">
        <f t="shared" si="4238"/>
        <v>1.6549997056403018E-4</v>
      </c>
      <c r="AZ2991" s="17">
        <f t="shared" si="4239"/>
        <v>1.4481247424352644E-4</v>
      </c>
      <c r="BA2991" s="17">
        <f t="shared" si="4240"/>
        <v>8.4473943308723792E-5</v>
      </c>
      <c r="BB2991" s="17">
        <f t="shared" si="4241"/>
        <v>3.6957350197566643E-5</v>
      </c>
      <c r="BC2991" s="17">
        <f t="shared" si="4242"/>
        <v>1.2935072569148323E-5</v>
      </c>
      <c r="BD2991" s="17">
        <f t="shared" si="4243"/>
        <v>2.5180465545499501E-3</v>
      </c>
      <c r="BE2991" s="17">
        <f t="shared" si="4244"/>
        <v>2.5500644492560754E-3</v>
      </c>
      <c r="BF2991" s="17">
        <f t="shared" si="4245"/>
        <v>1.2912447316769202E-3</v>
      </c>
      <c r="BG2991" s="17">
        <f t="shared" si="4246"/>
        <v>4.3588779558618703E-4</v>
      </c>
      <c r="BH2991" s="17">
        <f t="shared" si="4247"/>
        <v>1.1035756759346333E-4</v>
      </c>
      <c r="BI2991" s="17">
        <f t="shared" si="4248"/>
        <v>2.235216098907775E-5</v>
      </c>
      <c r="BJ2991" s="18">
        <f t="shared" si="4249"/>
        <v>0.21768483317139514</v>
      </c>
      <c r="BK2991" s="18">
        <f t="shared" si="4250"/>
        <v>0.235631086475352</v>
      </c>
      <c r="BL2991" s="18">
        <f t="shared" si="4251"/>
        <v>0.48817409225811614</v>
      </c>
      <c r="BM2991" s="18">
        <f t="shared" si="4252"/>
        <v>0.51932063691607955</v>
      </c>
      <c r="BN2991" s="18">
        <f t="shared" si="4253"/>
        <v>0.47838839859012017</v>
      </c>
    </row>
    <row r="2992" spans="1:66" x14ac:dyDescent="0.25">
      <c r="A2992" t="s">
        <v>343</v>
      </c>
      <c r="B2992" t="s">
        <v>214</v>
      </c>
      <c r="C2992" t="s">
        <v>205</v>
      </c>
      <c r="D2992" t="s">
        <v>525</v>
      </c>
      <c r="E2992" s="10">
        <f>VLOOKUP(A2992,home!$A$2:$E$404,3,FALSE)</f>
        <v>1.3976999999999999</v>
      </c>
      <c r="F2992" s="10">
        <f>VLOOKUP(B2992,home!$B$2:$E$404,3,FALSE)</f>
        <v>1.0731999999999999</v>
      </c>
      <c r="G2992" s="10">
        <f>VLOOKUP(C2992,away!$B$2:$E$404,4,FALSE)</f>
        <v>1.4309000000000001</v>
      </c>
      <c r="H2992" s="10">
        <f>VLOOKUP(A2992,away!$A$2:$E$404,3,FALSE)</f>
        <v>1.0585</v>
      </c>
      <c r="I2992" s="10">
        <f>VLOOKUP(C2992,away!$B$2:$E$404,3,FALSE)</f>
        <v>1.1114999999999999</v>
      </c>
      <c r="J2992" s="10">
        <f>VLOOKUP(B2992,home!$B$2:$E$404,4,FALSE)</f>
        <v>0.6613</v>
      </c>
      <c r="K2992" s="12">
        <f t="shared" ref="K2992:K2995" si="4254">E2992*F2992*G2992</f>
        <v>2.1463666556759997</v>
      </c>
      <c r="L2992" s="12">
        <f t="shared" ref="L2992:L2995" si="4255">H2992*I2992*J2992</f>
        <v>0.77803449457499996</v>
      </c>
      <c r="M2992" s="13">
        <f t="shared" ref="M2992:M2995" si="4256">_xlfn.POISSON.DIST(0,K2992,FALSE) * _xlfn.POISSON.DIST(0,L2992,FALSE)</f>
        <v>5.36968386245767E-2</v>
      </c>
      <c r="N2992" s="13">
        <f t="shared" ref="N2992:N2995" si="4257">_xlfn.POISSON.DIST(1,K2992,FALSE) * _xlfn.POISSON.DIST(0,L2992,FALSE)</f>
        <v>0.11525310393900652</v>
      </c>
      <c r="O2992" s="13">
        <f t="shared" ref="O2992:O2995" si="4258">_xlfn.POISSON.DIST(0,K2992,FALSE) * _xlfn.POISSON.DIST(1,L2992,FALSE)</f>
        <v>4.1777992699547871E-2</v>
      </c>
      <c r="P2992" s="13">
        <f t="shared" ref="P2992:P2995" si="4259">_xlfn.POISSON.DIST(1,K2992,FALSE) * _xlfn.POISSON.DIST(1,L2992,FALSE)</f>
        <v>8.9670890471384879E-2</v>
      </c>
      <c r="Q2992" s="13">
        <f t="shared" ref="Q2992:Q2995" si="4260">_xlfn.POISSON.DIST(2,K2992,FALSE) * _xlfn.POISSON.DIST(0,L2992,FALSE)</f>
        <v>0.12368770962892194</v>
      </c>
      <c r="R2992" s="13">
        <f t="shared" ref="R2992:R2995" si="4261">_xlfn.POISSON.DIST(0,K2992,FALSE) * _xlfn.POISSON.DIST(2,L2992,FALSE)</f>
        <v>1.6252359717175379E-2</v>
      </c>
      <c r="S2992" s="13">
        <f t="shared" ref="S2992:S2995" si="4262">_xlfn.POISSON.DIST(2,K2992,FALSE) * _xlfn.POISSON.DIST(2,L2992,FALSE)</f>
        <v>3.7436415270874296E-2</v>
      </c>
      <c r="T2992" s="13">
        <f t="shared" ref="T2992:T2995" si="4263">_xlfn.POISSON.DIST(2,K2992,FALSE) * _xlfn.POISSON.DIST(1,L2992,FALSE)</f>
        <v>9.6233304646277634E-2</v>
      </c>
      <c r="U2992" s="13">
        <f t="shared" ref="U2992:U2995" si="4264">_xlfn.POISSON.DIST(1,K2992,FALSE) * _xlfn.POISSON.DIST(2,L2992,FALSE)</f>
        <v>3.4883522972997044E-2</v>
      </c>
      <c r="V2992" s="13">
        <f t="shared" ref="V2992:V2995" si="4265">_xlfn.POISSON.DIST(3,K2992,FALSE) * _xlfn.POISSON.DIST(3,L2992,FALSE)</f>
        <v>6.9463156064531704E-3</v>
      </c>
      <c r="W2992" s="13">
        <f t="shared" ref="W2992:W2995" si="4266">_xlfn.POISSON.DIST(3,K2992,FALSE) * _xlfn.POISSON.DIST(0,L2992,FALSE)</f>
        <v>8.8493058554817761E-2</v>
      </c>
      <c r="X2992" s="13">
        <f t="shared" ref="X2992:X2995" si="4267">_xlfn.POISSON.DIST(3,K2992,FALSE) * _xlfn.POISSON.DIST(1,L2992,FALSE)</f>
        <v>6.8850652086093506E-2</v>
      </c>
      <c r="Y2992" s="13">
        <f t="shared" ref="Y2992:Y2995" si="4268">_xlfn.POISSON.DIST(3,K2992,FALSE) * _xlfn.POISSON.DIST(2,L2992,FALSE)</f>
        <v>2.6784091148481459E-2</v>
      </c>
      <c r="Z2992" s="13">
        <f t="shared" ref="Z2992:Z2995" si="4269">_xlfn.POISSON.DIST(0,K2992,FALSE) * _xlfn.POISSON.DIST(3,L2992,FALSE)</f>
        <v>4.2149654927345469E-3</v>
      </c>
      <c r="AA2992" s="13">
        <f t="shared" ref="AA2992:AA2995" si="4270">_xlfn.POISSON.DIST(1,K2992,FALSE) * _xlfn.POISSON.DIST(3,L2992,FALSE)</f>
        <v>9.0468613884303901E-3</v>
      </c>
      <c r="AB2992" s="13">
        <f t="shared" ref="AB2992:AB2995" si="4271">_xlfn.POISSON.DIST(2,K2992,FALSE) * _xlfn.POISSON.DIST(3,L2992,FALSE)</f>
        <v>9.7089408113248364E-3</v>
      </c>
      <c r="AC2992" s="13">
        <f t="shared" ref="AC2992:AC2995" si="4272">_xlfn.POISSON.DIST(4,K2992,FALSE) * _xlfn.POISSON.DIST(4,L2992,FALSE)</f>
        <v>7.249988103126949E-4</v>
      </c>
      <c r="AD2992" s="13">
        <f t="shared" ref="AD2992:AD2995" si="4273">_xlfn.POISSON.DIST(4,K2992,FALSE) * _xlfn.POISSON.DIST(0,L2992,FALSE)</f>
        <v>4.7484637535211177E-2</v>
      </c>
      <c r="AE2992" s="13">
        <f t="shared" ref="AE2992:AE2995" si="4274">_xlfn.POISSON.DIST(4,K2992,FALSE) * _xlfn.POISSON.DIST(1,L2992,FALSE)</f>
        <v>3.6944685964785097E-2</v>
      </c>
      <c r="AF2992" s="13">
        <f t="shared" ref="AF2992:AF2995" si="4275">_xlfn.POISSON.DIST(4,K2992,FALSE) * _xlfn.POISSON.DIST(2,L2992,FALSE)</f>
        <v>1.4372120035921832E-2</v>
      </c>
      <c r="AG2992" s="13">
        <f t="shared" ref="AG2992:AG2995" si="4276">_xlfn.POISSON.DIST(4,K2992,FALSE) * _xlfn.POISSON.DIST(3,L2992,FALSE)</f>
        <v>3.727335049373226E-3</v>
      </c>
      <c r="AH2992" s="13">
        <f t="shared" ref="AH2992:AH2995" si="4277">_xlfn.POISSON.DIST(0,K2992,FALSE) * _xlfn.POISSON.DIST(4,L2992,FALSE)</f>
        <v>8.1984713669769696E-4</v>
      </c>
      <c r="AI2992" s="13">
        <f t="shared" ref="AI2992:AI2995" si="4278">_xlfn.POISSON.DIST(1,K2992,FALSE) * _xlfn.POISSON.DIST(4,L2992,FALSE)</f>
        <v>1.7596925569593796E-3</v>
      </c>
      <c r="AJ2992" s="13">
        <f t="shared" ref="AJ2992:AJ2995" si="4279">_xlfn.POISSON.DIST(2,K2992,FALSE) * _xlfn.POISSON.DIST(4,L2992,FALSE)</f>
        <v>1.8884727142494267E-3</v>
      </c>
      <c r="AK2992" s="13">
        <f t="shared" ref="AK2992:AK2995" si="4280">_xlfn.POISSON.DIST(3,K2992,FALSE) * _xlfn.POISSON.DIST(4,L2992,FALSE)</f>
        <v>1.3511182880063064E-3</v>
      </c>
      <c r="AL2992" s="13">
        <f t="shared" ref="AL2992:AL2995" si="4281">_xlfn.POISSON.DIST(5,K2992,FALSE) * _xlfn.POISSON.DIST(5,L2992,FALSE)</f>
        <v>4.8428392118919804E-5</v>
      </c>
      <c r="AM2992" s="13">
        <f t="shared" ref="AM2992:AM2995" si="4282">_xlfn.POISSON.DIST(5,K2992,FALSE) * _xlfn.POISSON.DIST(0,L2992,FALSE)</f>
        <v>2.0383888532487633E-2</v>
      </c>
      <c r="AN2992" s="13">
        <f t="shared" ref="AN2992:AN2995" si="4283">_xlfn.POISSON.DIST(5,K2992,FALSE) * _xlfn.POISSON.DIST(1,L2992,FALSE)</f>
        <v>1.5859368411847152E-2</v>
      </c>
      <c r="AO2992" s="13">
        <f t="shared" ref="AO2992:AO2995" si="4284">_xlfn.POISSON.DIST(5,K2992,FALSE) * _xlfn.POISSON.DIST(2,L2992,FALSE)</f>
        <v>6.1695678432951082E-3</v>
      </c>
      <c r="AP2992" s="13">
        <f t="shared" ref="AP2992:AP2995" si="4285">_xlfn.POISSON.DIST(5,K2992,FALSE) * _xlfn.POISSON.DIST(3,L2992,FALSE)</f>
        <v>1.6000455329014281E-3</v>
      </c>
      <c r="AQ2992" s="13">
        <f t="shared" ref="AQ2992:AQ2995" si="4286">_xlfn.POISSON.DIST(5,K2992,FALSE) * _xlfn.POISSON.DIST(4,L2992,FALSE)</f>
        <v>3.112226543719872E-4</v>
      </c>
      <c r="AR2992" s="13">
        <f t="shared" ref="AR2992:AR2995" si="4287">_xlfn.POISSON.DIST(0,K2992,FALSE) * _xlfn.POISSON.DIST(5,L2992,FALSE)</f>
        <v>1.2757387052587073E-4</v>
      </c>
      <c r="AS2992" s="13">
        <f t="shared" ref="AS2992:AS2995" si="4288">_xlfn.POISSON.DIST(1,K2992,FALSE) * _xlfn.POISSON.DIST(5,L2992,FALSE)</f>
        <v>2.7382030183225611E-4</v>
      </c>
      <c r="AT2992" s="13">
        <f t="shared" ref="AT2992:AT2995" si="4289">_xlfn.POISSON.DIST(2,K2992,FALSE) * _xlfn.POISSON.DIST(5,L2992,FALSE)</f>
        <v>2.9385938274994626E-4</v>
      </c>
      <c r="AU2992" s="13">
        <f t="shared" ref="AU2992:AU2995" si="4290">_xlfn.POISSON.DIST(3,K2992,FALSE) * _xlfn.POISSON.DIST(5,L2992,FALSE)</f>
        <v>2.1024332686400519E-4</v>
      </c>
      <c r="AV2992" s="13">
        <f t="shared" ref="AV2992:AV2995" si="4291">_xlfn.POISSON.DIST(4,K2992,FALSE) * _xlfn.POISSON.DIST(5,L2992,FALSE)</f>
        <v>1.1281481658982279E-4</v>
      </c>
      <c r="AW2992" s="13">
        <f t="shared" ref="AW2992:AW2995" si="4292">_xlfn.POISSON.DIST(6,K2992,FALSE) * _xlfn.POISSON.DIST(6,L2992,FALSE)</f>
        <v>2.2464684020695087E-6</v>
      </c>
      <c r="AX2992" s="13">
        <f t="shared" ref="AX2992:AX2995" si="4293">_xlfn.POISSON.DIST(6,K2992,FALSE) * _xlfn.POISSON.DIST(0,L2992,FALSE)</f>
        <v>7.2918831098579715E-3</v>
      </c>
      <c r="AY2992" s="13">
        <f t="shared" ref="AY2992:AY2995" si="4294">_xlfn.POISSON.DIST(6,K2992,FALSE) * _xlfn.POISSON.DIST(1,L2992,FALSE)</f>
        <v>5.6733365898783261E-3</v>
      </c>
      <c r="AZ2992" s="13">
        <f t="shared" ref="AZ2992:AZ2995" si="4295">_xlfn.POISSON.DIST(6,K2992,FALSE) * _xlfn.POISSON.DIST(2,L2992,FALSE)</f>
        <v>2.2070257831299182E-3</v>
      </c>
      <c r="BA2992" s="13">
        <f t="shared" ref="BA2992:BA2995" si="4296">_xlfn.POISSON.DIST(6,K2992,FALSE) * _xlfn.POISSON.DIST(3,L2992,FALSE)</f>
        <v>5.7238072989716001E-4</v>
      </c>
      <c r="BB2992" s="13">
        <f t="shared" ref="BB2992:BB2995" si="4297">_xlfn.POISSON.DIST(6,K2992,FALSE) * _xlfn.POISSON.DIST(4,L2992,FALSE)</f>
        <v>1.1133298797250158E-4</v>
      </c>
      <c r="BC2992" s="13">
        <f t="shared" ref="BC2992:BC2995" si="4298">_xlfn.POISSON.DIST(6,K2992,FALSE) * _xlfn.POISSON.DIST(5,L2992,FALSE)</f>
        <v>1.7324181005341966E-5</v>
      </c>
      <c r="BD2992" s="13">
        <f t="shared" ref="BD2992:BD2995" si="4299">_xlfn.POISSON.DIST(0,K2992,FALSE) * _xlfn.POISSON.DIST(6,L2992,FALSE)</f>
        <v>1.6542811979262055E-5</v>
      </c>
      <c r="BE2992" s="13">
        <f t="shared" ref="BE2992:BE2995" si="4300">_xlfn.POISSON.DIST(1,K2992,FALSE) * _xlfn.POISSON.DIST(6,L2992,FALSE)</f>
        <v>3.5506940023405553E-5</v>
      </c>
      <c r="BF2992" s="13">
        <f t="shared" ref="BF2992:BF2995" si="4301">_xlfn.POISSON.DIST(2,K2992,FALSE) * _xlfn.POISSON.DIST(6,L2992,FALSE)</f>
        <v>3.8105456055662651E-5</v>
      </c>
      <c r="BG2992" s="13">
        <f t="shared" ref="BG2992:BG2995" si="4302">_xlfn.POISSON.DIST(3,K2992,FALSE) * _xlfn.POISSON.DIST(6,L2992,FALSE)</f>
        <v>2.7262760092400466E-5</v>
      </c>
      <c r="BH2992" s="13">
        <f t="shared" ref="BH2992:BH2995" si="4303">_xlfn.POISSON.DIST(4,K2992,FALSE) * _xlfn.POISSON.DIST(6,L2992,FALSE)</f>
        <v>1.4628969801005682E-5</v>
      </c>
      <c r="BI2992" s="13">
        <f t="shared" ref="BI2992:BI2995" si="4304">_xlfn.POISSON.DIST(5,K2992,FALSE) * _xlfn.POISSON.DIST(6,L2992,FALSE)</f>
        <v>6.2798265975539462E-6</v>
      </c>
      <c r="BJ2992" s="14">
        <f t="shared" ref="BJ2992:BJ2995" si="4305">SUM(N2992,Q2992,T2992,W2992,X2992,Y2992,AD2992,AE2992,AF2992,AG2992,AM2992,AN2992,AO2992,AP2992,AQ2992,AX2992,AY2992,AZ2992,BA2992,BB2992,BC2992)</f>
        <v>0.68202807494553441</v>
      </c>
      <c r="BK2992" s="14">
        <f t="shared" ref="BK2992:BK2995" si="4306">SUM(M2992,P2992,S2992,V2992,AC2992,AL2992,AY2992)</f>
        <v>0.19419722376559895</v>
      </c>
      <c r="BL2992" s="14">
        <f t="shared" ref="BL2992:BL2995" si="4307">SUM(O2992,R2992,U2992,AA2992,AB2992,AH2992,AI2992,AJ2992,AK2992,AR2992,AS2992,AT2992,AU2992,AV2992,BD2992,BE2992,BF2992,BG2992,BH2992,BI2992)</f>
        <v>0.11864544674849953</v>
      </c>
      <c r="BM2992" s="14">
        <f t="shared" ref="BM2992:BM2995" si="4308">SUM(S2992:BI2992)</f>
        <v>0.55307572575027819</v>
      </c>
      <c r="BN2992" s="14">
        <f t="shared" ref="BN2992:BN2995" si="4309">SUM(M2992:R2992)</f>
        <v>0.4403388950806133</v>
      </c>
    </row>
    <row r="2993" spans="1:66" x14ac:dyDescent="0.25">
      <c r="A2993" t="s">
        <v>289</v>
      </c>
      <c r="B2993" t="s">
        <v>499</v>
      </c>
      <c r="C2993" t="s">
        <v>297</v>
      </c>
      <c r="D2993" t="s">
        <v>525</v>
      </c>
      <c r="E2993" s="10">
        <f>VLOOKUP(A2993,home!$A$2:$E$404,3,FALSE)</f>
        <v>1.6667000000000001</v>
      </c>
      <c r="F2993" s="10">
        <f>VLOOKUP(B2993,home!$B$2:$E$404,3,FALSE)</f>
        <v>1</v>
      </c>
      <c r="G2993" s="10">
        <f>VLOOKUP(C2993,away!$B$2:$E$404,4,FALSE)</f>
        <v>1.6</v>
      </c>
      <c r="H2993" s="10">
        <f>VLOOKUP(A2993,away!$A$2:$E$404,3,FALSE)</f>
        <v>0.93330000000000002</v>
      </c>
      <c r="I2993" s="10">
        <f>VLOOKUP(C2993,away!$B$2:$E$404,3,FALSE)</f>
        <v>0.71430000000000005</v>
      </c>
      <c r="J2993" s="10">
        <f>VLOOKUP(B2993,home!$B$2:$E$404,4,FALSE)</f>
        <v>0.71430000000000005</v>
      </c>
      <c r="K2993" s="12">
        <f t="shared" si="4254"/>
        <v>2.6667200000000002</v>
      </c>
      <c r="L2993" s="12">
        <f t="shared" si="4255"/>
        <v>0.47619251651700012</v>
      </c>
      <c r="M2993" s="13">
        <f t="shared" si="4256"/>
        <v>4.3156919438709099E-2</v>
      </c>
      <c r="N2993" s="13">
        <f t="shared" si="4257"/>
        <v>0.11508742020559433</v>
      </c>
      <c r="O2993" s="13">
        <f t="shared" si="4258"/>
        <v>2.0551002072640327E-2</v>
      </c>
      <c r="P2993" s="13">
        <f t="shared" si="4259"/>
        <v>5.4803768247151413E-2</v>
      </c>
      <c r="Q2993" s="13">
        <f t="shared" si="4260"/>
        <v>0.15345296260533131</v>
      </c>
      <c r="R2993" s="13">
        <f t="shared" si="4261"/>
        <v>4.8931166969583394E-3</v>
      </c>
      <c r="S2993" s="13">
        <f t="shared" si="4262"/>
        <v>1.7398444172741213E-2</v>
      </c>
      <c r="T2993" s="13">
        <f t="shared" si="4263"/>
        <v>7.3073152430021826E-2</v>
      </c>
      <c r="U2993" s="13">
        <f t="shared" si="4264"/>
        <v>1.3048572158112745E-2</v>
      </c>
      <c r="V2993" s="13">
        <f t="shared" si="4265"/>
        <v>2.4548665523782104E-3</v>
      </c>
      <c r="W2993" s="13">
        <f t="shared" si="4266"/>
        <v>0.1364053614796297</v>
      </c>
      <c r="X2993" s="13">
        <f t="shared" si="4267"/>
        <v>6.4955212349395941E-2</v>
      </c>
      <c r="Y2993" s="13">
        <f t="shared" si="4268"/>
        <v>1.5465593014777484E-2</v>
      </c>
      <c r="Z2993" s="13">
        <f t="shared" si="4269"/>
        <v>7.7668851784531469E-4</v>
      </c>
      <c r="AA2993" s="13">
        <f t="shared" si="4270"/>
        <v>2.0712108043084579E-3</v>
      </c>
      <c r="AB2993" s="13">
        <f t="shared" si="4271"/>
        <v>2.7616696380327261E-3</v>
      </c>
      <c r="AC2993" s="13">
        <f t="shared" si="4272"/>
        <v>1.9483541017866962E-4</v>
      </c>
      <c r="AD2993" s="13">
        <f t="shared" si="4273"/>
        <v>9.0938726391239538E-2</v>
      </c>
      <c r="AE2993" s="13">
        <f t="shared" si="4274"/>
        <v>4.3304340969095287E-2</v>
      </c>
      <c r="AF2993" s="13">
        <f t="shared" si="4275"/>
        <v>1.0310601551091854E-2</v>
      </c>
      <c r="AG2993" s="13">
        <f t="shared" si="4276"/>
        <v>1.6366104331395053E-3</v>
      </c>
      <c r="AH2993" s="13">
        <f t="shared" si="4277"/>
        <v>9.2463314965654807E-5</v>
      </c>
      <c r="AI2993" s="13">
        <f t="shared" si="4278"/>
        <v>2.4657377128521103E-4</v>
      </c>
      <c r="AJ2993" s="13">
        <f t="shared" si="4279"/>
        <v>3.2877160368084907E-4</v>
      </c>
      <c r="AK2993" s="13">
        <f t="shared" si="4280"/>
        <v>2.9224727032259795E-4</v>
      </c>
      <c r="AL2993" s="13">
        <f t="shared" si="4281"/>
        <v>9.8966421187080771E-6</v>
      </c>
      <c r="AM2993" s="13">
        <f t="shared" si="4282"/>
        <v>4.8501624088409245E-2</v>
      </c>
      <c r="AN2993" s="13">
        <f t="shared" si="4283"/>
        <v>2.309611042982115E-2</v>
      </c>
      <c r="AO2993" s="13">
        <f t="shared" si="4284"/>
        <v>5.4990974736655318E-3</v>
      </c>
      <c r="AP2993" s="13">
        <f t="shared" si="4285"/>
        <v>8.7287635485235613E-4</v>
      </c>
      <c r="AQ2993" s="13">
        <f t="shared" si="4286"/>
        <v>1.0391429700633234E-4</v>
      </c>
      <c r="AR2993" s="13">
        <f t="shared" si="4287"/>
        <v>8.806067727799836E-6</v>
      </c>
      <c r="AS2993" s="13">
        <f t="shared" si="4288"/>
        <v>2.3483316931078382E-5</v>
      </c>
      <c r="AT2993" s="13">
        <f t="shared" si="4289"/>
        <v>3.1311715463222676E-5</v>
      </c>
      <c r="AU2993" s="13">
        <f t="shared" si="4290"/>
        <v>2.7833192620028396E-5</v>
      </c>
      <c r="AV2993" s="13">
        <f t="shared" si="4291"/>
        <v>1.8555832855920532E-5</v>
      </c>
      <c r="AW2993" s="13">
        <f t="shared" si="4292"/>
        <v>3.4909638294178134E-7</v>
      </c>
      <c r="AX2993" s="13">
        <f t="shared" si="4293"/>
        <v>2.1556708498173798E-2</v>
      </c>
      <c r="AY2993" s="13">
        <f t="shared" si="4294"/>
        <v>1.0265143267568784E-2</v>
      </c>
      <c r="AZ2993" s="13">
        <f t="shared" si="4295"/>
        <v>2.4440922024955595E-3</v>
      </c>
      <c r="BA2993" s="13">
        <f t="shared" si="4296"/>
        <v>3.8795280550197941E-4</v>
      </c>
      <c r="BB2993" s="13">
        <f t="shared" si="4297"/>
        <v>4.6185055685454456E-5</v>
      </c>
      <c r="BC2993" s="13">
        <f t="shared" si="4298"/>
        <v>4.3985955784668697E-6</v>
      </c>
      <c r="BD2993" s="13">
        <f t="shared" si="4299"/>
        <v>6.9889725865335738E-7</v>
      </c>
      <c r="BE2993" s="13">
        <f t="shared" si="4300"/>
        <v>1.8637632975960812E-6</v>
      </c>
      <c r="BF2993" s="13">
        <f t="shared" si="4301"/>
        <v>2.4850674304827117E-6</v>
      </c>
      <c r="BG2993" s="13">
        <f t="shared" si="4302"/>
        <v>2.2089930060722856E-6</v>
      </c>
      <c r="BH2993" s="13">
        <f t="shared" si="4303"/>
        <v>1.4726914572882715E-6</v>
      </c>
      <c r="BI2993" s="13">
        <f t="shared" si="4304"/>
        <v>7.8545115259595563E-7</v>
      </c>
      <c r="BJ2993" s="14">
        <f t="shared" si="4305"/>
        <v>0.81740808449807523</v>
      </c>
      <c r="BK2993" s="14">
        <f t="shared" si="4306"/>
        <v>0.1282838737308461</v>
      </c>
      <c r="BL2993" s="14">
        <f t="shared" si="4307"/>
        <v>4.4405132319507643E-2</v>
      </c>
      <c r="BM2993" s="14">
        <f t="shared" si="4308"/>
        <v>0.58866379562870363</v>
      </c>
      <c r="BN2993" s="14">
        <f t="shared" si="4309"/>
        <v>0.39194518926638483</v>
      </c>
    </row>
    <row r="2994" spans="1:66" x14ac:dyDescent="0.25">
      <c r="A2994" t="s">
        <v>289</v>
      </c>
      <c r="B2994" t="s">
        <v>314</v>
      </c>
      <c r="C2994" t="s">
        <v>311</v>
      </c>
      <c r="D2994" t="s">
        <v>525</v>
      </c>
      <c r="E2994" s="10">
        <f>VLOOKUP(A2994,home!$A$2:$E$404,3,FALSE)</f>
        <v>1.6667000000000001</v>
      </c>
      <c r="F2994" s="10">
        <f>VLOOKUP(B2994,home!$B$2:$E$404,3,FALSE)</f>
        <v>0.6</v>
      </c>
      <c r="G2994" s="10">
        <f>VLOOKUP(C2994,away!$B$2:$E$404,4,FALSE)</f>
        <v>0.6</v>
      </c>
      <c r="H2994" s="10">
        <f>VLOOKUP(A2994,away!$A$2:$E$404,3,FALSE)</f>
        <v>0.93330000000000002</v>
      </c>
      <c r="I2994" s="10">
        <f>VLOOKUP(C2994,away!$B$2:$E$404,3,FALSE)</f>
        <v>1.0714999999999999</v>
      </c>
      <c r="J2994" s="10">
        <f>VLOOKUP(B2994,home!$B$2:$E$404,4,FALSE)</f>
        <v>0.1</v>
      </c>
      <c r="K2994" s="12">
        <f t="shared" si="4254"/>
        <v>0.60001199999999988</v>
      </c>
      <c r="L2994" s="12">
        <f t="shared" si="4255"/>
        <v>0.100003095</v>
      </c>
      <c r="M2994" s="13">
        <f t="shared" si="4256"/>
        <v>0.49657780789282435</v>
      </c>
      <c r="N2994" s="13">
        <f t="shared" si="4257"/>
        <v>0.29795264366938917</v>
      </c>
      <c r="O2994" s="13">
        <f t="shared" si="4258"/>
        <v>4.9659317697597856E-2</v>
      </c>
      <c r="P2994" s="13">
        <f t="shared" si="4259"/>
        <v>2.9796186530371072E-2</v>
      </c>
      <c r="Q2994" s="13">
        <f t="shared" si="4260"/>
        <v>8.9387580816678761E-2</v>
      </c>
      <c r="R2994" s="13">
        <f t="shared" si="4261"/>
        <v>2.4830427326740299E-3</v>
      </c>
      <c r="S2994" s="13">
        <f t="shared" si="4262"/>
        <v>4.4696556996777942E-4</v>
      </c>
      <c r="T2994" s="13">
        <f t="shared" si="4263"/>
        <v>8.9390347362305021E-3</v>
      </c>
      <c r="U2994" s="13">
        <f t="shared" si="4264"/>
        <v>1.4898554361172094E-3</v>
      </c>
      <c r="V2994" s="13">
        <f t="shared" si="4265"/>
        <v>2.979922287601607E-6</v>
      </c>
      <c r="W2994" s="13">
        <f t="shared" si="4266"/>
        <v>1.7877873713659016E-2</v>
      </c>
      <c r="X2994" s="13">
        <f t="shared" si="4267"/>
        <v>1.7878427033850453E-3</v>
      </c>
      <c r="Y2994" s="13">
        <f t="shared" si="4268"/>
        <v>8.9394901855835757E-5</v>
      </c>
      <c r="Z2994" s="13">
        <f t="shared" si="4269"/>
        <v>8.2770652761553559E-5</v>
      </c>
      <c r="AA2994" s="13">
        <f t="shared" si="4270"/>
        <v>4.9663384904765248E-5</v>
      </c>
      <c r="AB2994" s="13">
        <f t="shared" si="4271"/>
        <v>1.4899313451739E-5</v>
      </c>
      <c r="AC2994" s="13">
        <f t="shared" si="4272"/>
        <v>1.1175277936825241E-8</v>
      </c>
      <c r="AD2994" s="13">
        <f t="shared" si="4273"/>
        <v>2.6817346906699928E-3</v>
      </c>
      <c r="AE2994" s="13">
        <f t="shared" si="4274"/>
        <v>2.6818176903586687E-4</v>
      </c>
      <c r="AF2994" s="13">
        <f t="shared" si="4275"/>
        <v>1.3409503463080926E-5</v>
      </c>
      <c r="AG2994" s="13">
        <f t="shared" si="4276"/>
        <v>4.4699728290710374E-7</v>
      </c>
      <c r="AH2994" s="13">
        <f t="shared" si="4277"/>
        <v>2.0693303628314129E-6</v>
      </c>
      <c r="AI2994" s="13">
        <f t="shared" si="4278"/>
        <v>1.2416230496632011E-6</v>
      </c>
      <c r="AJ2994" s="13">
        <f t="shared" si="4279"/>
        <v>3.7249436463725822E-7</v>
      </c>
      <c r="AK2994" s="13">
        <f t="shared" si="4280"/>
        <v>7.4500362904910194E-8</v>
      </c>
      <c r="AL2994" s="13">
        <f t="shared" si="4281"/>
        <v>2.6822033577968692E-11</v>
      </c>
      <c r="AM2994" s="13">
        <f t="shared" si="4282"/>
        <v>3.2181459904365677E-4</v>
      </c>
      <c r="AN2994" s="13">
        <f t="shared" si="4283"/>
        <v>3.2182455920549718E-5</v>
      </c>
      <c r="AO2994" s="13">
        <f t="shared" si="4284"/>
        <v>1.6091725983780227E-6</v>
      </c>
      <c r="AP2994" s="13">
        <f t="shared" si="4285"/>
        <v>5.3640746742331432E-8</v>
      </c>
      <c r="AQ2994" s="13">
        <f t="shared" si="4286"/>
        <v>1.3410601730860773E-9</v>
      </c>
      <c r="AR2994" s="13">
        <f t="shared" si="4287"/>
        <v>4.1387888172122856E-8</v>
      </c>
      <c r="AS2994" s="13">
        <f t="shared" si="4288"/>
        <v>2.4833229557931766E-8</v>
      </c>
      <c r="AT2994" s="13">
        <f t="shared" si="4289"/>
        <v>7.450117866756876E-9</v>
      </c>
      <c r="AU2994" s="13">
        <f t="shared" si="4290"/>
        <v>1.4900533738228422E-9</v>
      </c>
      <c r="AV2994" s="13">
        <f t="shared" si="4291"/>
        <v>2.2351247623354772E-10</v>
      </c>
      <c r="AW2994" s="13">
        <f t="shared" si="4292"/>
        <v>4.4705666961970502E-14</v>
      </c>
      <c r="AX2994" s="13">
        <f t="shared" si="4293"/>
        <v>3.2182103533563746E-5</v>
      </c>
      <c r="AY2994" s="13">
        <f t="shared" si="4294"/>
        <v>3.2183099569668105E-6</v>
      </c>
      <c r="AZ2994" s="13">
        <f t="shared" si="4295"/>
        <v>1.6092047818299893E-7</v>
      </c>
      <c r="BA2994" s="13">
        <f t="shared" si="4296"/>
        <v>5.3641819557266245E-9</v>
      </c>
      <c r="BB2994" s="13">
        <f t="shared" si="4297"/>
        <v>1.3410869942895384E-10</v>
      </c>
      <c r="BC2994" s="13">
        <f t="shared" si="4298"/>
        <v>2.6822570018640234E-12</v>
      </c>
      <c r="BD2994" s="13">
        <f t="shared" si="4299"/>
        <v>6.8981948545436275E-10</v>
      </c>
      <c r="BE2994" s="13">
        <f t="shared" si="4300"/>
        <v>4.1389996910644296E-10</v>
      </c>
      <c r="BF2994" s="13">
        <f t="shared" si="4301"/>
        <v>1.241724741317475E-10</v>
      </c>
      <c r="BG2994" s="13">
        <f t="shared" si="4302"/>
        <v>2.4834991516246023E-11</v>
      </c>
      <c r="BH2994" s="13">
        <f t="shared" si="4303"/>
        <v>3.7253232324114514E-12</v>
      </c>
      <c r="BI2994" s="13">
        <f t="shared" si="4304"/>
        <v>4.4704772866513203E-13</v>
      </c>
      <c r="BJ2994" s="14">
        <f t="shared" si="4305"/>
        <v>0.41938937154596129</v>
      </c>
      <c r="BK2994" s="14">
        <f t="shared" si="4306"/>
        <v>0.52682716942750774</v>
      </c>
      <c r="BL2994" s="14">
        <f t="shared" si="4307"/>
        <v>5.370061315458638E-2</v>
      </c>
      <c r="BM2994" s="14">
        <f t="shared" si="4308"/>
        <v>3.4140127131369484E-2</v>
      </c>
      <c r="BN2994" s="14">
        <f t="shared" si="4309"/>
        <v>0.96585657933953539</v>
      </c>
    </row>
    <row r="2995" spans="1:66" s="15" customFormat="1" x14ac:dyDescent="0.25">
      <c r="A2995" s="15" t="s">
        <v>289</v>
      </c>
      <c r="B2995" s="15" t="s">
        <v>310</v>
      </c>
      <c r="C2995" s="15" t="s">
        <v>308</v>
      </c>
      <c r="D2995" s="15" t="s">
        <v>526</v>
      </c>
      <c r="E2995" s="15">
        <f>VLOOKUP(A2995,home!$A$2:$E$404,3,FALSE)</f>
        <v>1.6667000000000001</v>
      </c>
      <c r="F2995" s="15">
        <f>VLOOKUP(B2995,home!$B$2:$E$404,3,FALSE)</f>
        <v>0.8</v>
      </c>
      <c r="G2995" s="15">
        <f>VLOOKUP(C2995,away!$B$2:$E$404,4,FALSE)</f>
        <v>0.2</v>
      </c>
      <c r="H2995" s="15">
        <f>VLOOKUP(A2995,away!$A$2:$E$404,3,FALSE)</f>
        <v>0.93330000000000002</v>
      </c>
      <c r="I2995" s="15">
        <f>VLOOKUP(C2995,away!$B$2:$E$404,3,FALSE)</f>
        <v>0.71430000000000005</v>
      </c>
      <c r="J2995" s="15">
        <f>VLOOKUP(B2995,home!$B$2:$E$404,4,FALSE)</f>
        <v>1.0714999999999999</v>
      </c>
      <c r="K2995" s="16">
        <f t="shared" si="4254"/>
        <v>0.26667200000000002</v>
      </c>
      <c r="L2995" s="16">
        <f t="shared" si="4255"/>
        <v>0.71432210758500003</v>
      </c>
      <c r="M2995" s="17">
        <f t="shared" si="4256"/>
        <v>0.37493818463043549</v>
      </c>
      <c r="N2995" s="17">
        <f t="shared" si="4257"/>
        <v>9.9985515571767505E-2</v>
      </c>
      <c r="O2995" s="17">
        <f t="shared" si="4258"/>
        <v>0.26782663425930653</v>
      </c>
      <c r="P2995" s="17">
        <f t="shared" si="4259"/>
        <v>7.1421864211197797E-2</v>
      </c>
      <c r="Q2995" s="17">
        <f t="shared" si="4260"/>
        <v>1.3331668704277192E-2</v>
      </c>
      <c r="R2995" s="17">
        <f t="shared" si="4261"/>
        <v>9.5657242925752409E-2</v>
      </c>
      <c r="S2995" s="17">
        <f t="shared" si="4262"/>
        <v>3.4012824623549276E-3</v>
      </c>
      <c r="T2995" s="17">
        <f t="shared" si="4263"/>
        <v>9.5231056864642696E-3</v>
      </c>
      <c r="U2995" s="17">
        <f t="shared" si="4264"/>
        <v>2.5509108285496251E-2</v>
      </c>
      <c r="V2995" s="17">
        <f t="shared" si="4265"/>
        <v>7.1989921458560338E-5</v>
      </c>
      <c r="W2995" s="17">
        <f t="shared" si="4266"/>
        <v>1.1850609189023361E-3</v>
      </c>
      <c r="X2995" s="17">
        <f t="shared" si="4267"/>
        <v>8.4651521320693349E-4</v>
      </c>
      <c r="Y2995" s="17">
        <f t="shared" si="4268"/>
        <v>3.0234226560037122E-4</v>
      </c>
      <c r="Z2995" s="17">
        <f t="shared" si="4269"/>
        <v>2.2776694457497932E-2</v>
      </c>
      <c r="AA2995" s="17">
        <f t="shared" si="4270"/>
        <v>6.0739066643698885E-3</v>
      </c>
      <c r="AB2995" s="17">
        <f t="shared" si="4271"/>
        <v>8.0987041900042341E-4</v>
      </c>
      <c r="AC2995" s="17">
        <f t="shared" si="4272"/>
        <v>8.5708368168343076E-7</v>
      </c>
      <c r="AD2995" s="17">
        <f t="shared" si="4273"/>
        <v>7.9005641341380929E-5</v>
      </c>
      <c r="AE2995" s="17">
        <f t="shared" si="4274"/>
        <v>5.6435476234079838E-5</v>
      </c>
      <c r="AF2995" s="17">
        <f t="shared" si="4275"/>
        <v>2.0156554163045545E-5</v>
      </c>
      <c r="AG2995" s="17">
        <f t="shared" si="4276"/>
        <v>4.7994240837992996E-6</v>
      </c>
      <c r="AH2995" s="17">
        <f t="shared" si="4277"/>
        <v>4.0674740971748773E-3</v>
      </c>
      <c r="AI2995" s="17">
        <f t="shared" si="4278"/>
        <v>1.0846814524418189E-3</v>
      </c>
      <c r="AJ2995" s="17">
        <f t="shared" si="4279"/>
        <v>1.4462708614278237E-4</v>
      </c>
      <c r="AK2995" s="17">
        <f t="shared" si="4280"/>
        <v>1.2855998105289358E-5</v>
      </c>
      <c r="AL2995" s="17">
        <f t="shared" si="4281"/>
        <v>6.5306247099014125E-9</v>
      </c>
      <c r="AM2995" s="17">
        <f t="shared" si="4282"/>
        <v>4.2137184775577475E-6</v>
      </c>
      <c r="AN2995" s="17">
        <f t="shared" si="4283"/>
        <v>3.0099522636589079E-6</v>
      </c>
      <c r="AO2995" s="17">
        <f t="shared" si="4284"/>
        <v>1.0750377223535364E-6</v>
      </c>
      <c r="AP2995" s="17">
        <f t="shared" si="4285"/>
        <v>2.5597440385498539E-7</v>
      </c>
      <c r="AQ2995" s="17">
        <f t="shared" si="4286"/>
        <v>4.5712043912376778E-8</v>
      </c>
      <c r="AR2995" s="17">
        <f t="shared" si="4287"/>
        <v>5.8109733392827092E-4</v>
      </c>
      <c r="AS2995" s="17">
        <f t="shared" si="4288"/>
        <v>1.5496238823331989E-4</v>
      </c>
      <c r="AT2995" s="17">
        <f t="shared" si="4289"/>
        <v>2.066206499747794E-5</v>
      </c>
      <c r="AU2995" s="17">
        <f t="shared" si="4290"/>
        <v>1.8366647323358129E-6</v>
      </c>
      <c r="AV2995" s="17">
        <f t="shared" si="4291"/>
        <v>1.2244676437536398E-7</v>
      </c>
      <c r="AW2995" s="17">
        <f t="shared" si="4292"/>
        <v>3.455602152604138E-11</v>
      </c>
      <c r="AX2995" s="17">
        <f t="shared" si="4293"/>
        <v>1.8728012230787997E-7</v>
      </c>
      <c r="AY2995" s="17">
        <f t="shared" si="4294"/>
        <v>1.337783316757414E-7</v>
      </c>
      <c r="AZ2995" s="17">
        <f t="shared" si="4295"/>
        <v>4.7780409915910381E-8</v>
      </c>
      <c r="BA2995" s="17">
        <f t="shared" si="4296"/>
        <v>1.1376867704136112E-8</v>
      </c>
      <c r="BB2995" s="17">
        <f t="shared" si="4297"/>
        <v>2.0316870290335568E-9</v>
      </c>
      <c r="BC2995" s="17">
        <f t="shared" si="4298"/>
        <v>2.9025579210647163E-10</v>
      </c>
      <c r="BD2995" s="17">
        <f t="shared" si="4299"/>
        <v>6.918177871394447E-5</v>
      </c>
      <c r="BE2995" s="17">
        <f t="shared" si="4300"/>
        <v>1.8448843293205001E-5</v>
      </c>
      <c r="BF2995" s="17">
        <f t="shared" si="4301"/>
        <v>2.4598949693427818E-6</v>
      </c>
      <c r="BG2995" s="17">
        <f t="shared" si="4302"/>
        <v>2.1866170375485952E-7</v>
      </c>
      <c r="BH2995" s="17">
        <f t="shared" si="4303"/>
        <v>1.4577738465928972E-8</v>
      </c>
      <c r="BI2995" s="17">
        <f t="shared" si="4304"/>
        <v>7.7749493443724228E-10</v>
      </c>
      <c r="BJ2995" s="18">
        <f t="shared" si="4305"/>
        <v>0.12534358838862661</v>
      </c>
      <c r="BK2995" s="18">
        <f t="shared" si="4306"/>
        <v>0.44983431861808487</v>
      </c>
      <c r="BL2995" s="18">
        <f t="shared" si="4307"/>
        <v>0.40203540662035975</v>
      </c>
      <c r="BM2995" s="18">
        <f t="shared" si="4308"/>
        <v>7.6828764038056552E-2</v>
      </c>
      <c r="BN2995" s="18">
        <f t="shared" si="4309"/>
        <v>0.92316111030273684</v>
      </c>
    </row>
    <row r="2996" spans="1:66" x14ac:dyDescent="0.25">
      <c r="A2996" t="s">
        <v>337</v>
      </c>
      <c r="B2996" t="s">
        <v>81</v>
      </c>
      <c r="C2996" t="s">
        <v>94</v>
      </c>
      <c r="D2996" s="6" t="s">
        <v>534</v>
      </c>
      <c r="E2996" s="10">
        <f>VLOOKUP(A2996,home!$A$2:$E$404,3,FALSE)</f>
        <v>1.2959000000000001</v>
      </c>
      <c r="F2996" s="10">
        <f>VLOOKUP(B2996,home!$B$2:$E$404,3,FALSE)</f>
        <v>1.0288999999999999</v>
      </c>
      <c r="G2996" s="10">
        <f>VLOOKUP(C2996,away!$B$2:$E$404,4,FALSE)</f>
        <v>0.51439999999999997</v>
      </c>
      <c r="H2996" s="10">
        <f>VLOOKUP(A2996,away!$A$2:$E$404,3,FALSE)</f>
        <v>1</v>
      </c>
      <c r="I2996" s="10">
        <f>VLOOKUP(C2996,away!$B$2:$E$404,3,FALSE)</f>
        <v>0.1</v>
      </c>
      <c r="J2996" s="10">
        <f>VLOOKUP(B2996,home!$B$2:$E$404,4,FALSE)</f>
        <v>1</v>
      </c>
      <c r="K2996" s="12">
        <f t="shared" ref="K2996:K3059" si="4310">E2996*F2996*G2996</f>
        <v>0.68587601674399989</v>
      </c>
      <c r="L2996" s="12">
        <f t="shared" ref="L2996:L3059" si="4311">H2996*I2996*J2996</f>
        <v>0.1</v>
      </c>
      <c r="M2996" s="13">
        <f t="shared" ref="M2996:M3059" si="4312">_xlfn.POISSON.DIST(0,K2996,FALSE) * _xlfn.POISSON.DIST(0,L2996,FALSE)</f>
        <v>0.4557203082528592</v>
      </c>
      <c r="N2996" s="13">
        <f t="shared" ref="N2996:N3059" si="4313">_xlfn.POISSON.DIST(1,K2996,FALSE) * _xlfn.POISSON.DIST(0,L2996,FALSE)</f>
        <v>0.31256762977381886</v>
      </c>
      <c r="O2996" s="13">
        <f t="shared" ref="O2996:O3059" si="4314">_xlfn.POISSON.DIST(0,K2996,FALSE) * _xlfn.POISSON.DIST(1,L2996,FALSE)</f>
        <v>4.5572030825285936E-2</v>
      </c>
      <c r="P2996" s="13">
        <f t="shared" ref="P2996:P3059" si="4315">_xlfn.POISSON.DIST(1,K2996,FALSE) * _xlfn.POISSON.DIST(1,L2996,FALSE)</f>
        <v>3.1256762977381891E-2</v>
      </c>
      <c r="Q2996" s="13">
        <f t="shared" ref="Q2996:Q3059" si="4316">_xlfn.POISSON.DIST(2,K2996,FALSE) * _xlfn.POISSON.DIST(0,L2996,FALSE)</f>
        <v>0.10719132043619006</v>
      </c>
      <c r="R2996" s="13">
        <f t="shared" ref="R2996:R3059" si="4317">_xlfn.POISSON.DIST(0,K2996,FALSE) * _xlfn.POISSON.DIST(2,L2996,FALSE)</f>
        <v>2.2786015412642967E-3</v>
      </c>
      <c r="S2996" s="13">
        <f t="shared" ref="S2996:S3059" si="4318">_xlfn.POISSON.DIST(2,K2996,FALSE) * _xlfn.POISSON.DIST(2,L2996,FALSE)</f>
        <v>5.3595660218095048E-4</v>
      </c>
      <c r="T2996" s="13">
        <f t="shared" ref="T2996:T3059" si="4319">_xlfn.POISSON.DIST(2,K2996,FALSE) * _xlfn.POISSON.DIST(1,L2996,FALSE)</f>
        <v>1.0719132043619009E-2</v>
      </c>
      <c r="U2996" s="13">
        <f t="shared" ref="U2996:U3059" si="4320">_xlfn.POISSON.DIST(1,K2996,FALSE) * _xlfn.POISSON.DIST(2,L2996,FALSE)</f>
        <v>1.5628381488690948E-3</v>
      </c>
      <c r="V2996" s="13">
        <f t="shared" ref="V2996:V3059" si="4321">_xlfn.POISSON.DIST(3,K2996,FALSE) * _xlfn.POISSON.DIST(3,L2996,FALSE)</f>
        <v>4.0844419939057666E-6</v>
      </c>
      <c r="W2996" s="13">
        <f t="shared" ref="W2996:W3059" si="4322">_xlfn.POISSON.DIST(3,K2996,FALSE) * _xlfn.POISSON.DIST(0,L2996,FALSE)</f>
        <v>2.450665196343459E-2</v>
      </c>
      <c r="X2996" s="13">
        <f t="shared" ref="X2996:X3059" si="4323">_xlfn.POISSON.DIST(3,K2996,FALSE) * _xlfn.POISSON.DIST(1,L2996,FALSE)</f>
        <v>2.4506651963434596E-3</v>
      </c>
      <c r="Y2996" s="13">
        <f t="shared" ref="Y2996:Y3059" si="4324">_xlfn.POISSON.DIST(3,K2996,FALSE) * _xlfn.POISSON.DIST(2,L2996,FALSE)</f>
        <v>1.2253325981717299E-4</v>
      </c>
      <c r="Z2996" s="13">
        <f t="shared" ref="Z2996:Z3059" si="4325">_xlfn.POISSON.DIST(0,K2996,FALSE) * _xlfn.POISSON.DIST(3,L2996,FALSE)</f>
        <v>7.5953384708809903E-5</v>
      </c>
      <c r="AA2996" s="13">
        <f t="shared" ref="AA2996:AA3059" si="4326">_xlfn.POISSON.DIST(1,K2996,FALSE) * _xlfn.POISSON.DIST(3,L2996,FALSE)</f>
        <v>5.2094604962303166E-5</v>
      </c>
      <c r="AB2996" s="13">
        <f t="shared" ref="AB2996:AB3059" si="4327">_xlfn.POISSON.DIST(2,K2996,FALSE) * _xlfn.POISSON.DIST(3,L2996,FALSE)</f>
        <v>1.7865220072698352E-5</v>
      </c>
      <c r="AC2996" s="13">
        <f t="shared" ref="AC2996:AC3059" si="4328">_xlfn.POISSON.DIST(4,K2996,FALSE) * _xlfn.POISSON.DIST(4,L2996,FALSE)</f>
        <v>1.7508880033762551E-8</v>
      </c>
      <c r="AD2996" s="13">
        <f t="shared" ref="AD2996:AD3059" si="4329">_xlfn.POISSON.DIST(4,K2996,FALSE) * _xlfn.POISSON.DIST(0,L2996,FALSE)</f>
        <v>4.2021312081030092E-3</v>
      </c>
      <c r="AE2996" s="13">
        <f t="shared" ref="AE2996:AE3059" si="4330">_xlfn.POISSON.DIST(4,K2996,FALSE) * _xlfn.POISSON.DIST(1,L2996,FALSE)</f>
        <v>4.2021312081030101E-4</v>
      </c>
      <c r="AF2996" s="13">
        <f t="shared" ref="AF2996:AF3059" si="4331">_xlfn.POISSON.DIST(4,K2996,FALSE) * _xlfn.POISSON.DIST(2,L2996,FALSE)</f>
        <v>2.1010656040515051E-5</v>
      </c>
      <c r="AG2996" s="13">
        <f t="shared" ref="AG2996:AG3059" si="4332">_xlfn.POISSON.DIST(4,K2996,FALSE) * _xlfn.POISSON.DIST(3,L2996,FALSE)</f>
        <v>7.0035520135050182E-7</v>
      </c>
      <c r="AH2996" s="13">
        <f t="shared" ref="AH2996:AH3059" si="4333">_xlfn.POISSON.DIST(0,K2996,FALSE) * _xlfn.POISSON.DIST(4,L2996,FALSE)</f>
        <v>1.8988346177202485E-6</v>
      </c>
      <c r="AI2996" s="13">
        <f t="shared" ref="AI2996:AI3059" si="4334">_xlfn.POISSON.DIST(1,K2996,FALSE) * _xlfn.POISSON.DIST(4,L2996,FALSE)</f>
        <v>1.3023651240575797E-6</v>
      </c>
      <c r="AJ2996" s="13">
        <f t="shared" ref="AJ2996:AJ3059" si="4335">_xlfn.POISSON.DIST(2,K2996,FALSE) * _xlfn.POISSON.DIST(4,L2996,FALSE)</f>
        <v>4.4663050181745899E-7</v>
      </c>
      <c r="AK2996" s="13">
        <f t="shared" ref="AK2996:AK3059" si="4336">_xlfn.POISSON.DIST(3,K2996,FALSE) * _xlfn.POISSON.DIST(4,L2996,FALSE)</f>
        <v>1.0211104984764421E-7</v>
      </c>
      <c r="AL2996" s="13">
        <f t="shared" ref="AL2996:AL3059" si="4337">_xlfn.POISSON.DIST(5,K2996,FALSE) * _xlfn.POISSON.DIST(5,L2996,FALSE)</f>
        <v>4.8035683580822508E-11</v>
      </c>
      <c r="AM2996" s="13">
        <f t="shared" ref="AM2996:AM3059" si="4338">_xlfn.POISSON.DIST(5,K2996,FALSE) * _xlfn.POISSON.DIST(0,L2996,FALSE)</f>
        <v>5.7642820296986903E-4</v>
      </c>
      <c r="AN2996" s="13">
        <f t="shared" ref="AN2996:AN3059" si="4339">_xlfn.POISSON.DIST(5,K2996,FALSE) * _xlfn.POISSON.DIST(1,L2996,FALSE)</f>
        <v>5.7642820296986913E-5</v>
      </c>
      <c r="AO2996" s="13">
        <f t="shared" ref="AO2996:AO3059" si="4340">_xlfn.POISSON.DIST(5,K2996,FALSE) * _xlfn.POISSON.DIST(2,L2996,FALSE)</f>
        <v>2.882141014849346E-6</v>
      </c>
      <c r="AP2996" s="13">
        <f t="shared" ref="AP2996:AP3059" si="4341">_xlfn.POISSON.DIST(5,K2996,FALSE) * _xlfn.POISSON.DIST(3,L2996,FALSE)</f>
        <v>9.6071367161644877E-8</v>
      </c>
      <c r="AQ2996" s="13">
        <f t="shared" ref="AQ2996:AQ3059" si="4342">_xlfn.POISSON.DIST(5,K2996,FALSE) * _xlfn.POISSON.DIST(4,L2996,FALSE)</f>
        <v>2.4017841790411231E-9</v>
      </c>
      <c r="AR2996" s="13">
        <f t="shared" ref="AR2996:AR3059" si="4343">_xlfn.POISSON.DIST(0,K2996,FALSE) * _xlfn.POISSON.DIST(5,L2996,FALSE)</f>
        <v>3.7976692354405008E-8</v>
      </c>
      <c r="AS2996" s="13">
        <f t="shared" ref="AS2996:AS3059" si="4344">_xlfn.POISSON.DIST(1,K2996,FALSE) * _xlfn.POISSON.DIST(5,L2996,FALSE)</f>
        <v>2.6047302481151618E-8</v>
      </c>
      <c r="AT2996" s="13">
        <f t="shared" ref="AT2996:AT3059" si="4345">_xlfn.POISSON.DIST(2,K2996,FALSE) * _xlfn.POISSON.DIST(5,L2996,FALSE)</f>
        <v>8.9326100363491892E-9</v>
      </c>
      <c r="AU2996" s="13">
        <f t="shared" ref="AU2996:AU3059" si="4346">_xlfn.POISSON.DIST(3,K2996,FALSE) * _xlfn.POISSON.DIST(5,L2996,FALSE)</f>
        <v>2.0422209969528862E-9</v>
      </c>
      <c r="AV2996" s="13">
        <f t="shared" ref="AV2996:AV3059" si="4347">_xlfn.POISSON.DIST(4,K2996,FALSE) * _xlfn.POISSON.DIST(5,L2996,FALSE)</f>
        <v>3.501776006752514E-10</v>
      </c>
      <c r="AW2996" s="13">
        <f t="shared" ref="AW2996:AW3059" si="4348">_xlfn.POISSON.DIST(6,K2996,FALSE) * _xlfn.POISSON.DIST(6,L2996,FALSE)</f>
        <v>9.1518120322193445E-14</v>
      </c>
      <c r="AX2996" s="13">
        <f t="shared" ref="AX2996:AX3059" si="4349">_xlfn.POISSON.DIST(6,K2996,FALSE) * _xlfn.POISSON.DIST(0,L2996,FALSE)</f>
        <v>6.5893046631979258E-5</v>
      </c>
      <c r="AY2996" s="13">
        <f t="shared" ref="AY2996:AY3059" si="4350">_xlfn.POISSON.DIST(6,K2996,FALSE) * _xlfn.POISSON.DIST(1,L2996,FALSE)</f>
        <v>6.5893046631979273E-6</v>
      </c>
      <c r="AZ2996" s="13">
        <f t="shared" ref="AZ2996:AZ3059" si="4351">_xlfn.POISSON.DIST(6,K2996,FALSE) * _xlfn.POISSON.DIST(2,L2996,FALSE)</f>
        <v>3.2946523315989639E-7</v>
      </c>
      <c r="BA2996" s="13">
        <f t="shared" ref="BA2996:BA3059" si="4352">_xlfn.POISSON.DIST(6,K2996,FALSE) * _xlfn.POISSON.DIST(3,L2996,FALSE)</f>
        <v>1.0982174438663214E-8</v>
      </c>
      <c r="BB2996" s="13">
        <f t="shared" ref="BB2996:BB3059" si="4353">_xlfn.POISSON.DIST(6,K2996,FALSE) * _xlfn.POISSON.DIST(4,L2996,FALSE)</f>
        <v>2.7455436096658048E-10</v>
      </c>
      <c r="BC2996" s="13">
        <f t="shared" ref="BC2996:BC3059" si="4354">_xlfn.POISSON.DIST(6,K2996,FALSE) * _xlfn.POISSON.DIST(5,L2996,FALSE)</f>
        <v>5.491087219331615E-12</v>
      </c>
      <c r="BD2996" s="13">
        <f t="shared" ref="BD2996:BD3059" si="4355">_xlfn.POISSON.DIST(0,K2996,FALSE) * _xlfn.POISSON.DIST(6,L2996,FALSE)</f>
        <v>6.3294487257341583E-10</v>
      </c>
      <c r="BE2996" s="13">
        <f t="shared" ref="BE2996:BE3059" si="4356">_xlfn.POISSON.DIST(1,K2996,FALSE) * _xlfn.POISSON.DIST(6,L2996,FALSE)</f>
        <v>4.3412170801919299E-10</v>
      </c>
      <c r="BF2996" s="13">
        <f t="shared" ref="BF2996:BF3059" si="4357">_xlfn.POISSON.DIST(2,K2996,FALSE) * _xlfn.POISSON.DIST(6,L2996,FALSE)</f>
        <v>1.4887683393915293E-10</v>
      </c>
      <c r="BG2996" s="13">
        <f t="shared" ref="BG2996:BG3059" si="4358">_xlfn.POISSON.DIST(3,K2996,FALSE) * _xlfn.POISSON.DIST(6,L2996,FALSE)</f>
        <v>3.4037016615881386E-11</v>
      </c>
      <c r="BH2996" s="13">
        <f t="shared" ref="BH2996:BH3059" si="4359">_xlfn.POISSON.DIST(4,K2996,FALSE) * _xlfn.POISSON.DIST(6,L2996,FALSE)</f>
        <v>5.8362933445875144E-12</v>
      </c>
      <c r="BI2996" s="13">
        <f t="shared" ref="BI2996:BI3059" si="4360">_xlfn.POISSON.DIST(5,K2996,FALSE) * _xlfn.POISSON.DIST(6,L2996,FALSE)</f>
        <v>8.0059472634704053E-13</v>
      </c>
      <c r="BJ2996" s="14">
        <f t="shared" ref="BJ2996:BJ3059" si="4361">SUM(N2996,Q2996,T2996,W2996,X2996,Y2996,AD2996,AE2996,AF2996,AG2996,AM2996,AN2996,AO2996,AP2996,AQ2996,AX2996,AY2996,AZ2996,BA2996,BB2996,BC2996)</f>
        <v>0.46291186272955953</v>
      </c>
      <c r="BK2996" s="14">
        <f t="shared" ref="BK2996:BK3059" si="4362">SUM(M2996,P2996,S2996,V2996,AC2996,AL2996,AY2996)</f>
        <v>0.48752371913599485</v>
      </c>
      <c r="BL2996" s="14">
        <f t="shared" ref="BL2996:BL3059" si="4363">SUM(O2996,R2996,U2996,AA2996,AB2996,AH2996,AI2996,AJ2996,AK2996,AR2996,AS2996,AT2996,AU2996,AV2996,BD2996,BE2996,BF2996,BG2996,BH2996,BI2996)</f>
        <v>4.9487256887368561E-2</v>
      </c>
      <c r="BM2996" s="14">
        <f t="shared" ref="BM2996:BM3059" si="4364">SUM(S2996:BI2996)</f>
        <v>4.5405549026259914E-2</v>
      </c>
      <c r="BN2996" s="14">
        <f t="shared" ref="BN2996:BN3059" si="4365">SUM(M2996:R2996)</f>
        <v>0.95458665380680019</v>
      </c>
    </row>
    <row r="2997" spans="1:66" x14ac:dyDescent="0.25">
      <c r="A2997" t="s">
        <v>337</v>
      </c>
      <c r="B2997" t="s">
        <v>77</v>
      </c>
      <c r="C2997" t="s">
        <v>83</v>
      </c>
      <c r="D2997" s="6" t="s">
        <v>534</v>
      </c>
      <c r="E2997" s="10">
        <f>VLOOKUP(A2997,home!$A$2:$E$404,3,FALSE)</f>
        <v>1.2959000000000001</v>
      </c>
      <c r="F2997" s="10">
        <f>VLOOKUP(B2997,home!$B$2:$E$404,3,FALSE)</f>
        <v>0.77170000000000005</v>
      </c>
      <c r="G2997" s="10">
        <f>VLOOKUP(C2997,away!$B$2:$E$404,4,FALSE)</f>
        <v>0.51439999999999997</v>
      </c>
      <c r="H2997" s="10">
        <f>VLOOKUP(A2997,away!$A$2:$E$404,3,FALSE)</f>
        <v>1</v>
      </c>
      <c r="I2997" s="10">
        <f>VLOOKUP(C2997,away!$B$2:$E$404,3,FALSE)</f>
        <v>0.66669999999999996</v>
      </c>
      <c r="J2997" s="10">
        <f>VLOOKUP(B2997,home!$B$2:$E$404,4,FALSE)</f>
        <v>1.3332999999999999</v>
      </c>
      <c r="K2997" s="12">
        <f t="shared" si="4310"/>
        <v>0.51442367783199994</v>
      </c>
      <c r="L2997" s="12">
        <f t="shared" si="4311"/>
        <v>0.88891110999999989</v>
      </c>
      <c r="M2997" s="13">
        <f t="shared" si="4312"/>
        <v>0.24577598504289586</v>
      </c>
      <c r="N2997" s="13">
        <f t="shared" si="4313"/>
        <v>0.12643298614854909</v>
      </c>
      <c r="O2997" s="13">
        <f t="shared" si="4314"/>
        <v>0.2184730036758239</v>
      </c>
      <c r="P2997" s="13">
        <f t="shared" si="4315"/>
        <v>0.11238768605792136</v>
      </c>
      <c r="Q2997" s="13">
        <f t="shared" si="4316"/>
        <v>3.2520060866909457E-2</v>
      </c>
      <c r="R2997" s="13">
        <f t="shared" si="4317"/>
        <v>9.7101540101255338E-2</v>
      </c>
      <c r="S2997" s="13">
        <f t="shared" si="4318"/>
        <v>1.2848073801076798E-2</v>
      </c>
      <c r="T2997" s="13">
        <f t="shared" si="4319"/>
        <v>2.8907443402472047E-2</v>
      </c>
      <c r="U2997" s="13">
        <f t="shared" si="4320"/>
        <v>4.9951331382039194E-2</v>
      </c>
      <c r="V2997" s="13">
        <f t="shared" si="4321"/>
        <v>6.527919608276193E-4</v>
      </c>
      <c r="W2997" s="13">
        <f t="shared" si="4322"/>
        <v>5.576363104825355E-3</v>
      </c>
      <c r="X2997" s="13">
        <f t="shared" si="4323"/>
        <v>4.9568911172733522E-3</v>
      </c>
      <c r="Y2997" s="13">
        <f t="shared" si="4324"/>
        <v>2.2031177926022973E-3</v>
      </c>
      <c r="Z2997" s="13">
        <f t="shared" si="4325"/>
        <v>2.8771545931372131E-2</v>
      </c>
      <c r="AA2997" s="13">
        <f t="shared" si="4326"/>
        <v>1.4800764474928764E-2</v>
      </c>
      <c r="AB2997" s="13">
        <f t="shared" si="4327"/>
        <v>3.8069318479590324E-3</v>
      </c>
      <c r="AC2997" s="13">
        <f t="shared" si="4328"/>
        <v>1.8656668678854206E-5</v>
      </c>
      <c r="AD2997" s="13">
        <f t="shared" si="4329"/>
        <v>7.1715330432773217E-4</v>
      </c>
      <c r="AE2997" s="13">
        <f t="shared" si="4330"/>
        <v>6.3748553979013211E-4</v>
      </c>
      <c r="AF2997" s="13">
        <f t="shared" si="4331"/>
        <v>2.8333398939189771E-4</v>
      </c>
      <c r="AG2997" s="13">
        <f t="shared" si="4332"/>
        <v>8.3952910337026666E-5</v>
      </c>
      <c r="AH2997" s="13">
        <f t="shared" si="4333"/>
        <v>6.3938367075679937E-3</v>
      </c>
      <c r="AI2997" s="13">
        <f t="shared" si="4334"/>
        <v>3.2891409945643726E-3</v>
      </c>
      <c r="AJ2997" s="13">
        <f t="shared" si="4335"/>
        <v>8.4600600366590336E-4</v>
      </c>
      <c r="AK2997" s="13">
        <f t="shared" si="4336"/>
        <v>1.4506850662458884E-4</v>
      </c>
      <c r="AL2997" s="13">
        <f t="shared" si="4337"/>
        <v>3.4125056148179275E-7</v>
      </c>
      <c r="AM2997" s="13">
        <f t="shared" si="4338"/>
        <v>7.3784128076328728E-5</v>
      </c>
      <c r="AN2997" s="13">
        <f t="shared" si="4339"/>
        <v>6.5587531188711514E-5</v>
      </c>
      <c r="AO2997" s="13">
        <f t="shared" si="4340"/>
        <v>2.9150742575558583E-5</v>
      </c>
      <c r="AP2997" s="13">
        <f t="shared" si="4341"/>
        <v>8.6374729800546791E-6</v>
      </c>
      <c r="AQ2997" s="13">
        <f t="shared" si="4342"/>
        <v>1.9194864235738525E-6</v>
      </c>
      <c r="AR2997" s="13">
        <f t="shared" si="4343"/>
        <v>1.1367104969766024E-3</v>
      </c>
      <c r="AS2997" s="13">
        <f t="shared" si="4344"/>
        <v>5.8475079448494418E-4</v>
      </c>
      <c r="AT2997" s="13">
        <f t="shared" si="4345"/>
        <v>1.5040482715706447E-4</v>
      </c>
      <c r="AU2997" s="13">
        <f t="shared" si="4346"/>
        <v>2.579060144994113E-5</v>
      </c>
      <c r="AV2997" s="13">
        <f t="shared" si="4347"/>
        <v>3.3168240128445054E-6</v>
      </c>
      <c r="AW2997" s="13">
        <f t="shared" si="4348"/>
        <v>4.3346112929502968E-9</v>
      </c>
      <c r="AX2997" s="13">
        <f t="shared" si="4349"/>
        <v>6.3260504217753908E-6</v>
      </c>
      <c r="AY2997" s="13">
        <f t="shared" si="4350"/>
        <v>5.6232965023363291E-6</v>
      </c>
      <c r="AZ2997" s="13">
        <f t="shared" si="4351"/>
        <v>2.4993053678754518E-6</v>
      </c>
      <c r="BA2997" s="13">
        <f t="shared" si="4352"/>
        <v>7.4055343626237536E-7</v>
      </c>
      <c r="BB2997" s="13">
        <f t="shared" si="4353"/>
        <v>1.6457154426057551E-7</v>
      </c>
      <c r="BC2997" s="13">
        <f t="shared" si="4354"/>
        <v>2.925789481661647E-8</v>
      </c>
      <c r="BD2997" s="13">
        <f t="shared" si="4355"/>
        <v>1.6840576493602047E-4</v>
      </c>
      <c r="BE2997" s="13">
        <f t="shared" si="4356"/>
        <v>8.66319129664989E-5</v>
      </c>
      <c r="BF2997" s="13">
        <f t="shared" si="4357"/>
        <v>2.2282753642924042E-5</v>
      </c>
      <c r="BG2997" s="13">
        <f t="shared" si="4358"/>
        <v>3.8209253604057946E-6</v>
      </c>
      <c r="BH2997" s="13">
        <f t="shared" si="4359"/>
        <v>4.9139361915537708E-7</v>
      </c>
      <c r="BI2997" s="13">
        <f t="shared" si="4360"/>
        <v>5.055690256581725E-8</v>
      </c>
      <c r="BJ2997" s="14">
        <f t="shared" si="4361"/>
        <v>0.20251325057288991</v>
      </c>
      <c r="BK2997" s="14">
        <f t="shared" si="4362"/>
        <v>0.37168915807846425</v>
      </c>
      <c r="BL2997" s="14">
        <f t="shared" si="4363"/>
        <v>0.39699028054593799</v>
      </c>
      <c r="BM2997" s="14">
        <f t="shared" si="4364"/>
        <v>0.16726735427341838</v>
      </c>
      <c r="BN2997" s="14">
        <f t="shared" si="4365"/>
        <v>0.83269126189335507</v>
      </c>
    </row>
    <row r="2998" spans="1:66" x14ac:dyDescent="0.25">
      <c r="A2998" t="s">
        <v>337</v>
      </c>
      <c r="B2998" t="s">
        <v>87</v>
      </c>
      <c r="C2998" t="s">
        <v>95</v>
      </c>
      <c r="D2998" s="6" t="s">
        <v>534</v>
      </c>
      <c r="E2998" s="10">
        <f>VLOOKUP(A2998,home!$A$2:$E$404,3,FALSE)</f>
        <v>1.2959000000000001</v>
      </c>
      <c r="F2998" s="10">
        <f>VLOOKUP(B2998,home!$B$2:$E$404,3,FALSE)</f>
        <v>0</v>
      </c>
      <c r="G2998" s="10">
        <f>VLOOKUP(C2998,away!$B$2:$E$404,4,FALSE)</f>
        <v>0.51439999999999997</v>
      </c>
      <c r="H2998" s="10">
        <f>VLOOKUP(A2998,away!$A$2:$E$404,3,FALSE)</f>
        <v>1</v>
      </c>
      <c r="I2998" s="10">
        <f>VLOOKUP(C2998,away!$B$2:$E$404,3,FALSE)</f>
        <v>0.33329999999999999</v>
      </c>
      <c r="J2998" s="10">
        <f>VLOOKUP(B2998,home!$B$2:$E$404,4,FALSE)</f>
        <v>0.66669999999999996</v>
      </c>
      <c r="K2998" s="12">
        <f t="shared" si="4310"/>
        <v>0</v>
      </c>
      <c r="L2998" s="12">
        <f t="shared" si="4311"/>
        <v>0.22221110999999999</v>
      </c>
      <c r="M2998" s="13">
        <f t="shared" si="4312"/>
        <v>0.8007463009382092</v>
      </c>
      <c r="N2998" s="13">
        <f t="shared" si="4313"/>
        <v>0</v>
      </c>
      <c r="O2998" s="13">
        <f t="shared" si="4314"/>
        <v>0.17793472435987351</v>
      </c>
      <c r="P2998" s="13">
        <f t="shared" si="4315"/>
        <v>0</v>
      </c>
      <c r="Q2998" s="13">
        <f t="shared" si="4316"/>
        <v>0</v>
      </c>
      <c r="R2998" s="13">
        <f t="shared" si="4317"/>
        <v>1.9769536303775762E-2</v>
      </c>
      <c r="S2998" s="13">
        <f t="shared" si="4318"/>
        <v>0</v>
      </c>
      <c r="T2998" s="13">
        <f t="shared" si="4319"/>
        <v>0</v>
      </c>
      <c r="U2998" s="13">
        <f t="shared" si="4320"/>
        <v>0</v>
      </c>
      <c r="V2998" s="13">
        <f t="shared" si="4321"/>
        <v>0</v>
      </c>
      <c r="W2998" s="13">
        <f t="shared" si="4322"/>
        <v>0</v>
      </c>
      <c r="X2998" s="13">
        <f t="shared" si="4323"/>
        <v>0</v>
      </c>
      <c r="Y2998" s="13">
        <f t="shared" si="4324"/>
        <v>0</v>
      </c>
      <c r="Z2998" s="13">
        <f t="shared" si="4325"/>
        <v>1.4643368687491023E-3</v>
      </c>
      <c r="AA2998" s="13">
        <f t="shared" si="4326"/>
        <v>0</v>
      </c>
      <c r="AB2998" s="13">
        <f t="shared" si="4327"/>
        <v>0</v>
      </c>
      <c r="AC2998" s="13">
        <f t="shared" si="4328"/>
        <v>0</v>
      </c>
      <c r="AD2998" s="13">
        <f t="shared" si="4329"/>
        <v>0</v>
      </c>
      <c r="AE2998" s="13">
        <f t="shared" si="4330"/>
        <v>0</v>
      </c>
      <c r="AF2998" s="13">
        <f t="shared" si="4331"/>
        <v>0</v>
      </c>
      <c r="AG2998" s="13">
        <f t="shared" si="4332"/>
        <v>0</v>
      </c>
      <c r="AH2998" s="13">
        <f t="shared" si="4333"/>
        <v>8.1347980254665598E-5</v>
      </c>
      <c r="AI2998" s="13">
        <f t="shared" si="4334"/>
        <v>0</v>
      </c>
      <c r="AJ2998" s="13">
        <f t="shared" si="4335"/>
        <v>0</v>
      </c>
      <c r="AK2998" s="13">
        <f t="shared" si="4336"/>
        <v>0</v>
      </c>
      <c r="AL2998" s="13">
        <f t="shared" si="4337"/>
        <v>0</v>
      </c>
      <c r="AM2998" s="13">
        <f t="shared" si="4338"/>
        <v>0</v>
      </c>
      <c r="AN2998" s="13">
        <f t="shared" si="4339"/>
        <v>0</v>
      </c>
      <c r="AO2998" s="13">
        <f t="shared" si="4340"/>
        <v>0</v>
      </c>
      <c r="AP2998" s="13">
        <f t="shared" si="4341"/>
        <v>0</v>
      </c>
      <c r="AQ2998" s="13">
        <f t="shared" si="4342"/>
        <v>0</v>
      </c>
      <c r="AR2998" s="13">
        <f t="shared" si="4343"/>
        <v>3.6152849977294673E-6</v>
      </c>
      <c r="AS2998" s="13">
        <f t="shared" si="4344"/>
        <v>0</v>
      </c>
      <c r="AT2998" s="13">
        <f t="shared" si="4345"/>
        <v>0</v>
      </c>
      <c r="AU2998" s="13">
        <f t="shared" si="4346"/>
        <v>0</v>
      </c>
      <c r="AV2998" s="13">
        <f t="shared" si="4347"/>
        <v>0</v>
      </c>
      <c r="AW2998" s="13">
        <f t="shared" si="4348"/>
        <v>0</v>
      </c>
      <c r="AX2998" s="13">
        <f t="shared" si="4349"/>
        <v>0</v>
      </c>
      <c r="AY2998" s="13">
        <f t="shared" si="4350"/>
        <v>0</v>
      </c>
      <c r="AZ2998" s="13">
        <f t="shared" si="4351"/>
        <v>0</v>
      </c>
      <c r="BA2998" s="13">
        <f t="shared" si="4352"/>
        <v>0</v>
      </c>
      <c r="BB2998" s="13">
        <f t="shared" si="4353"/>
        <v>0</v>
      </c>
      <c r="BC2998" s="13">
        <f t="shared" si="4354"/>
        <v>0</v>
      </c>
      <c r="BD2998" s="13">
        <f t="shared" si="4355"/>
        <v>1.3389274871863515E-7</v>
      </c>
      <c r="BE2998" s="13">
        <f t="shared" si="4356"/>
        <v>0</v>
      </c>
      <c r="BF2998" s="13">
        <f t="shared" si="4357"/>
        <v>0</v>
      </c>
      <c r="BG2998" s="13">
        <f t="shared" si="4358"/>
        <v>0</v>
      </c>
      <c r="BH2998" s="13">
        <f t="shared" si="4359"/>
        <v>0</v>
      </c>
      <c r="BI2998" s="13">
        <f t="shared" si="4360"/>
        <v>0</v>
      </c>
      <c r="BJ2998" s="14">
        <f t="shared" si="4361"/>
        <v>0</v>
      </c>
      <c r="BK2998" s="14">
        <f t="shared" si="4362"/>
        <v>0.8007463009382092</v>
      </c>
      <c r="BL2998" s="14">
        <f t="shared" si="4363"/>
        <v>0.19778935782165039</v>
      </c>
      <c r="BM2998" s="14">
        <f t="shared" si="4364"/>
        <v>1.5494340267502161E-3</v>
      </c>
      <c r="BN2998" s="14">
        <f t="shared" si="4365"/>
        <v>0.99845056160185841</v>
      </c>
    </row>
    <row r="2999" spans="1:66" x14ac:dyDescent="0.25">
      <c r="A2999" t="s">
        <v>340</v>
      </c>
      <c r="B2999" t="s">
        <v>318</v>
      </c>
      <c r="C2999" t="s">
        <v>153</v>
      </c>
      <c r="D2999" s="6" t="s">
        <v>534</v>
      </c>
      <c r="E2999" s="10">
        <f>VLOOKUP(A2999,home!$A$2:$E$404,3,FALSE)</f>
        <v>1.4705999999999999</v>
      </c>
      <c r="F2999" s="10">
        <f>VLOOKUP(B2999,home!$B$2:$E$404,3,FALSE)</f>
        <v>0.75549999999999995</v>
      </c>
      <c r="G2999" s="10">
        <f>VLOOKUP(C2999,away!$B$2:$E$404,4,FALSE)</f>
        <v>1.2844</v>
      </c>
      <c r="H2999" s="10">
        <f>VLOOKUP(A2999,away!$A$2:$E$404,3,FALSE)</f>
        <v>1.2646999999999999</v>
      </c>
      <c r="I2999" s="10">
        <f>VLOOKUP(C2999,away!$B$2:$E$404,3,FALSE)</f>
        <v>0.43930000000000002</v>
      </c>
      <c r="J2999" s="10">
        <f>VLOOKUP(B2999,home!$B$2:$E$404,4,FALSE)</f>
        <v>1.1420999999999999</v>
      </c>
      <c r="K2999" s="12">
        <f t="shared" si="4310"/>
        <v>1.4270175925199999</v>
      </c>
      <c r="L2999" s="12">
        <f t="shared" si="4311"/>
        <v>0.63453101309100002</v>
      </c>
      <c r="M2999" s="13">
        <f t="shared" si="4312"/>
        <v>0.12725674671177606</v>
      </c>
      <c r="N2999" s="13">
        <f t="shared" si="4313"/>
        <v>0.18159761632456611</v>
      </c>
      <c r="O2999" s="13">
        <f t="shared" si="4314"/>
        <v>8.0748352413688038E-2</v>
      </c>
      <c r="P2999" s="13">
        <f t="shared" si="4315"/>
        <v>0.11522931946133765</v>
      </c>
      <c r="Q2999" s="13">
        <f t="shared" si="4316"/>
        <v>0.12957149662742648</v>
      </c>
      <c r="R2999" s="13">
        <f t="shared" si="4317"/>
        <v>2.5618666931243286E-2</v>
      </c>
      <c r="S2999" s="13">
        <f t="shared" si="4318"/>
        <v>2.6084660355171388E-2</v>
      </c>
      <c r="T2999" s="13">
        <f t="shared" si="4319"/>
        <v>8.221713302271802E-2</v>
      </c>
      <c r="U2999" s="13">
        <f t="shared" si="4320"/>
        <v>3.6558288407794529E-2</v>
      </c>
      <c r="V2999" s="13">
        <f t="shared" si="4321"/>
        <v>2.6243687477587561E-3</v>
      </c>
      <c r="W2999" s="13">
        <f t="shared" si="4322"/>
        <v>6.1633601725494473E-2</v>
      </c>
      <c r="X2999" s="13">
        <f t="shared" si="4323"/>
        <v>3.9108431743325213E-2</v>
      </c>
      <c r="Y2999" s="13">
        <f t="shared" si="4324"/>
        <v>1.2407756407246185E-2</v>
      </c>
      <c r="Z2999" s="13">
        <f t="shared" si="4325"/>
        <v>5.4186128939742338E-3</v>
      </c>
      <c r="AA2999" s="13">
        <f t="shared" si="4326"/>
        <v>7.7324559267569412E-3</v>
      </c>
      <c r="AB2999" s="13">
        <f t="shared" si="4327"/>
        <v>5.5171753204338479E-3</v>
      </c>
      <c r="AC2999" s="13">
        <f t="shared" si="4328"/>
        <v>1.4852072318057534E-4</v>
      </c>
      <c r="AD2999" s="13">
        <f t="shared" si="4329"/>
        <v>2.1988058488162921E-2</v>
      </c>
      <c r="AE2999" s="13">
        <f t="shared" si="4330"/>
        <v>1.3952105028398181E-2</v>
      </c>
      <c r="AF2999" s="13">
        <f t="shared" si="4331"/>
        <v>4.4265216692107659E-3</v>
      </c>
      <c r="AG2999" s="13">
        <f t="shared" si="4332"/>
        <v>9.3625509307785737E-4</v>
      </c>
      <c r="AH2999" s="13">
        <f t="shared" si="4333"/>
        <v>8.5956948229035655E-4</v>
      </c>
      <c r="AI2999" s="13">
        <f t="shared" si="4334"/>
        <v>1.2266207732216474E-3</v>
      </c>
      <c r="AJ2999" s="13">
        <f t="shared" si="4335"/>
        <v>8.7520471136888814E-4</v>
      </c>
      <c r="AK2999" s="13">
        <f t="shared" si="4336"/>
        <v>4.1631084005993072E-4</v>
      </c>
      <c r="AL2999" s="13">
        <f t="shared" si="4337"/>
        <v>5.3793428797185183E-6</v>
      </c>
      <c r="AM2999" s="13">
        <f t="shared" si="4338"/>
        <v>6.2754692575934298E-3</v>
      </c>
      <c r="AN2999" s="13">
        <f t="shared" si="4339"/>
        <v>3.9819798656421847E-3</v>
      </c>
      <c r="AO2999" s="13">
        <f t="shared" si="4340"/>
        <v>1.2633448591269497E-3</v>
      </c>
      <c r="AP2999" s="13">
        <f t="shared" si="4341"/>
        <v>2.6721049778171004E-4</v>
      </c>
      <c r="AQ2999" s="13">
        <f t="shared" si="4342"/>
        <v>4.2388336966494721E-5</v>
      </c>
      <c r="AR2999" s="13">
        <f t="shared" si="4343"/>
        <v>1.0908469888396131E-4</v>
      </c>
      <c r="AS2999" s="13">
        <f t="shared" si="4344"/>
        <v>1.556657843821596E-4</v>
      </c>
      <c r="AT2999" s="13">
        <f t="shared" si="4345"/>
        <v>1.110689064333834E-4</v>
      </c>
      <c r="AU2999" s="13">
        <f t="shared" si="4346"/>
        <v>5.2832427820798636E-5</v>
      </c>
      <c r="AV2999" s="13">
        <f t="shared" si="4347"/>
        <v>1.8848200988955696E-5</v>
      </c>
      <c r="AW2999" s="13">
        <f t="shared" si="4348"/>
        <v>1.3530346135226796E-7</v>
      </c>
      <c r="AX2999" s="13">
        <f t="shared" si="4349"/>
        <v>1.4925341719840425E-3</v>
      </c>
      <c r="AY2999" s="13">
        <f t="shared" si="4350"/>
        <v>9.4705922022197118E-4</v>
      </c>
      <c r="AZ2999" s="13">
        <f t="shared" si="4351"/>
        <v>3.0046922323230996E-4</v>
      </c>
      <c r="BA2999" s="13">
        <f t="shared" si="4352"/>
        <v>6.3552346873421158E-5</v>
      </c>
      <c r="BB2999" s="13">
        <f t="shared" si="4353"/>
        <v>1.0081483761475644E-5</v>
      </c>
      <c r="BC2999" s="13">
        <f t="shared" si="4354"/>
        <v>1.2794028209259216E-6</v>
      </c>
      <c r="BD2999" s="13">
        <f t="shared" si="4355"/>
        <v>1.1536270749261101E-5</v>
      </c>
      <c r="BE2999" s="13">
        <f t="shared" si="4356"/>
        <v>1.6462461311269474E-5</v>
      </c>
      <c r="BF2999" s="13">
        <f t="shared" si="4357"/>
        <v>1.1746110953680702E-5</v>
      </c>
      <c r="BG2999" s="13">
        <f t="shared" si="4358"/>
        <v>5.5873023248647455E-6</v>
      </c>
      <c r="BH2999" s="13">
        <f t="shared" si="4359"/>
        <v>1.993294678077473E-6</v>
      </c>
      <c r="BI2999" s="13">
        <f t="shared" si="4360"/>
        <v>5.6889331453860778E-7</v>
      </c>
      <c r="BJ2999" s="14">
        <f t="shared" si="4361"/>
        <v>0.56248434479563103</v>
      </c>
      <c r="BK2999" s="14">
        <f t="shared" si="4362"/>
        <v>0.27229605456232603</v>
      </c>
      <c r="BL2999" s="14">
        <f t="shared" si="4363"/>
        <v>0.16004803915869845</v>
      </c>
      <c r="BM2999" s="14">
        <f t="shared" si="4364"/>
        <v>0.33927792902383153</v>
      </c>
      <c r="BN2999" s="14">
        <f t="shared" si="4365"/>
        <v>0.66002219847003762</v>
      </c>
    </row>
    <row r="3000" spans="1:66" x14ac:dyDescent="0.25">
      <c r="A3000" t="s">
        <v>341</v>
      </c>
      <c r="B3000" t="s">
        <v>167</v>
      </c>
      <c r="C3000" t="s">
        <v>168</v>
      </c>
      <c r="D3000" s="6" t="s">
        <v>534</v>
      </c>
      <c r="E3000" s="10">
        <f>VLOOKUP(A3000,home!$A$2:$E$404,3,FALSE)</f>
        <v>1.2188000000000001</v>
      </c>
      <c r="F3000" s="10">
        <f>VLOOKUP(B3000,home!$B$2:$E$404,3,FALSE)</f>
        <v>1.0940000000000001</v>
      </c>
      <c r="G3000" s="10">
        <f>VLOOKUP(C3000,away!$B$2:$E$404,4,FALSE)</f>
        <v>0.82050000000000001</v>
      </c>
      <c r="H3000" s="10">
        <f>VLOOKUP(A3000,away!$A$2:$E$404,3,FALSE)</f>
        <v>1</v>
      </c>
      <c r="I3000" s="10">
        <f>VLOOKUP(C3000,away!$B$2:$E$404,3,FALSE)</f>
        <v>1.5</v>
      </c>
      <c r="J3000" s="10">
        <f>VLOOKUP(B3000,home!$B$2:$E$404,4,FALSE)</f>
        <v>1</v>
      </c>
      <c r="K3000" s="12">
        <f t="shared" si="4310"/>
        <v>1.0940277876000002</v>
      </c>
      <c r="L3000" s="12">
        <f t="shared" si="4311"/>
        <v>1.5</v>
      </c>
      <c r="M3000" s="13">
        <f t="shared" si="4312"/>
        <v>7.4718483009726416E-2</v>
      </c>
      <c r="N3000" s="13">
        <f t="shared" si="4313"/>
        <v>8.1744096659959187E-2</v>
      </c>
      <c r="O3000" s="13">
        <f t="shared" si="4314"/>
        <v>0.11207772451458964</v>
      </c>
      <c r="P3000" s="13">
        <f t="shared" si="4315"/>
        <v>0.12261614498993879</v>
      </c>
      <c r="Q3000" s="13">
        <f t="shared" si="4316"/>
        <v>4.4715156609127858E-2</v>
      </c>
      <c r="R3000" s="13">
        <f t="shared" si="4317"/>
        <v>8.4058293385942229E-2</v>
      </c>
      <c r="S3000" s="13">
        <f t="shared" si="4318"/>
        <v>5.0304551185268845E-2</v>
      </c>
      <c r="T3000" s="13">
        <f t="shared" si="4319"/>
        <v>6.7072734913691784E-2</v>
      </c>
      <c r="U3000" s="13">
        <f t="shared" si="4320"/>
        <v>9.1962108742454113E-2</v>
      </c>
      <c r="V3000" s="13">
        <f t="shared" si="4321"/>
        <v>9.1724294732384443E-3</v>
      </c>
      <c r="W3000" s="13">
        <f t="shared" si="4322"/>
        <v>1.6306541285757228E-2</v>
      </c>
      <c r="X3000" s="13">
        <f t="shared" si="4323"/>
        <v>2.4459811928635843E-2</v>
      </c>
      <c r="Y3000" s="13">
        <f t="shared" si="4324"/>
        <v>1.8344858946476885E-2</v>
      </c>
      <c r="Z3000" s="13">
        <f t="shared" si="4325"/>
        <v>4.2029146692971128E-2</v>
      </c>
      <c r="AA3000" s="13">
        <f t="shared" si="4326"/>
        <v>4.5981054371227063E-2</v>
      </c>
      <c r="AB3000" s="13">
        <f t="shared" si="4327"/>
        <v>2.5152275592634429E-2</v>
      </c>
      <c r="AC3000" s="13">
        <f t="shared" si="4328"/>
        <v>9.4077119283038336E-4</v>
      </c>
      <c r="AD3000" s="13">
        <f t="shared" si="4329"/>
        <v>4.4599523215662594E-3</v>
      </c>
      <c r="AE3000" s="13">
        <f t="shared" si="4330"/>
        <v>6.6899284823493891E-3</v>
      </c>
      <c r="AF3000" s="13">
        <f t="shared" si="4331"/>
        <v>5.0174463617620423E-3</v>
      </c>
      <c r="AG3000" s="13">
        <f t="shared" si="4332"/>
        <v>2.508723180881022E-3</v>
      </c>
      <c r="AH3000" s="13">
        <f t="shared" si="4333"/>
        <v>1.5760930009864175E-2</v>
      </c>
      <c r="AI3000" s="13">
        <f t="shared" si="4334"/>
        <v>1.7242895389210151E-2</v>
      </c>
      <c r="AJ3000" s="13">
        <f t="shared" si="4335"/>
        <v>9.4321033472379127E-3</v>
      </c>
      <c r="AK3000" s="13">
        <f t="shared" si="4336"/>
        <v>3.4396610524644175E-3</v>
      </c>
      <c r="AL3000" s="13">
        <f t="shared" si="4337"/>
        <v>6.17537896038022E-5</v>
      </c>
      <c r="AM3000" s="13">
        <f t="shared" si="4338"/>
        <v>9.7586235423292411E-4</v>
      </c>
      <c r="AN3000" s="13">
        <f t="shared" si="4339"/>
        <v>1.4637935313493863E-3</v>
      </c>
      <c r="AO3000" s="13">
        <f t="shared" si="4340"/>
        <v>1.0978451485120398E-3</v>
      </c>
      <c r="AP3000" s="13">
        <f t="shared" si="4341"/>
        <v>5.489225742560201E-4</v>
      </c>
      <c r="AQ3000" s="13">
        <f t="shared" si="4342"/>
        <v>2.0584596534600755E-4</v>
      </c>
      <c r="AR3000" s="13">
        <f t="shared" si="4343"/>
        <v>4.7282790029592476E-3</v>
      </c>
      <c r="AS3000" s="13">
        <f t="shared" si="4344"/>
        <v>5.1728686167630406E-3</v>
      </c>
      <c r="AT3000" s="13">
        <f t="shared" si="4345"/>
        <v>2.8296310041713707E-3</v>
      </c>
      <c r="AU3000" s="13">
        <f t="shared" si="4346"/>
        <v>1.0318983157393243E-3</v>
      </c>
      <c r="AV3000" s="13">
        <f t="shared" si="4347"/>
        <v>2.8223135784911474E-4</v>
      </c>
      <c r="AW3000" s="13">
        <f t="shared" si="4348"/>
        <v>2.8150150756734864E-6</v>
      </c>
      <c r="AX3000" s="13">
        <f t="shared" si="4349"/>
        <v>1.7793675540059555E-4</v>
      </c>
      <c r="AY3000" s="13">
        <f t="shared" si="4350"/>
        <v>2.6690513310089332E-4</v>
      </c>
      <c r="AZ3000" s="13">
        <f t="shared" si="4351"/>
        <v>2.0017884982567003E-4</v>
      </c>
      <c r="BA3000" s="13">
        <f t="shared" si="4352"/>
        <v>1.0008942491283503E-4</v>
      </c>
      <c r="BB3000" s="13">
        <f t="shared" si="4353"/>
        <v>3.7533534342313141E-5</v>
      </c>
      <c r="BC3000" s="13">
        <f t="shared" si="4354"/>
        <v>1.1260060302693932E-5</v>
      </c>
      <c r="BD3000" s="13">
        <f t="shared" si="4355"/>
        <v>1.1820697507398134E-3</v>
      </c>
      <c r="BE3000" s="13">
        <f t="shared" si="4356"/>
        <v>1.2932171541907617E-3</v>
      </c>
      <c r="BF3000" s="13">
        <f t="shared" si="4357"/>
        <v>7.0740775104284354E-4</v>
      </c>
      <c r="BG3000" s="13">
        <f t="shared" si="4358"/>
        <v>2.5797457893483134E-4</v>
      </c>
      <c r="BH3000" s="13">
        <f t="shared" si="4359"/>
        <v>7.0557839462278765E-5</v>
      </c>
      <c r="BI3000" s="13">
        <f t="shared" si="4360"/>
        <v>1.543844740095057E-5</v>
      </c>
      <c r="BJ3000" s="14">
        <f t="shared" si="4361"/>
        <v>0.27640542402178897</v>
      </c>
      <c r="BK3000" s="14">
        <f t="shared" si="4362"/>
        <v>0.25808103877370758</v>
      </c>
      <c r="BL3000" s="14">
        <f t="shared" si="4363"/>
        <v>0.42267862022487768</v>
      </c>
      <c r="BM3000" s="14">
        <f t="shared" si="4364"/>
        <v>0.47900024042603601</v>
      </c>
      <c r="BN3000" s="14">
        <f t="shared" si="4365"/>
        <v>0.519929899169284</v>
      </c>
    </row>
    <row r="3001" spans="1:66" x14ac:dyDescent="0.25">
      <c r="A3001" t="s">
        <v>341</v>
      </c>
      <c r="B3001" t="s">
        <v>170</v>
      </c>
      <c r="C3001" t="s">
        <v>415</v>
      </c>
      <c r="D3001" s="6" t="s">
        <v>534</v>
      </c>
      <c r="E3001" s="10">
        <f>VLOOKUP(A3001,home!$A$2:$E$404,3,FALSE)</f>
        <v>1.2188000000000001</v>
      </c>
      <c r="F3001" s="10">
        <f>VLOOKUP(B3001,home!$B$2:$E$404,3,FALSE)</f>
        <v>1.3674999999999999</v>
      </c>
      <c r="G3001" s="10">
        <f>VLOOKUP(C3001,away!$B$2:$E$404,4,FALSE)</f>
        <v>2.4613999999999998</v>
      </c>
      <c r="H3001" s="10">
        <f>VLOOKUP(A3001,away!$A$2:$E$404,3,FALSE)</f>
        <v>1</v>
      </c>
      <c r="I3001" s="10">
        <f>VLOOKUP(C3001,away!$B$2:$E$404,3,FALSE)</f>
        <v>0.66669999999999996</v>
      </c>
      <c r="J3001" s="10">
        <f>VLOOKUP(B3001,home!$B$2:$E$404,4,FALSE)</f>
        <v>0.66669999999999996</v>
      </c>
      <c r="K3001" s="12">
        <f t="shared" si="4310"/>
        <v>4.1024375325999998</v>
      </c>
      <c r="L3001" s="12">
        <f t="shared" si="4311"/>
        <v>0.44448888999999997</v>
      </c>
      <c r="M3001" s="13">
        <f t="shared" si="4312"/>
        <v>1.0599733469150566E-2</v>
      </c>
      <c r="N3001" s="13">
        <f t="shared" si="4313"/>
        <v>4.348474441939968E-2</v>
      </c>
      <c r="O3001" s="13">
        <f t="shared" si="4314"/>
        <v>4.7114637639985848E-3</v>
      </c>
      <c r="P3001" s="13">
        <f t="shared" si="4315"/>
        <v>1.9328485778912663E-2</v>
      </c>
      <c r="Q3001" s="13">
        <f t="shared" si="4316"/>
        <v>8.9196723800831837E-2</v>
      </c>
      <c r="R3001" s="13">
        <f t="shared" si="4317"/>
        <v>1.0470966493674762E-3</v>
      </c>
      <c r="S3001" s="13">
        <f t="shared" si="4318"/>
        <v>8.8113150107246869E-3</v>
      </c>
      <c r="T3001" s="13">
        <f t="shared" si="4319"/>
        <v>3.9646952753868328E-2</v>
      </c>
      <c r="U3001" s="13">
        <f t="shared" si="4320"/>
        <v>4.2956485946248363E-3</v>
      </c>
      <c r="V3001" s="13">
        <f t="shared" si="4321"/>
        <v>1.7852584834009649E-3</v>
      </c>
      <c r="W3001" s="13">
        <f t="shared" si="4322"/>
        <v>0.1219746625018294</v>
      </c>
      <c r="X3001" s="13">
        <f t="shared" si="4323"/>
        <v>5.4216382343562776E-2</v>
      </c>
      <c r="Y3001" s="13">
        <f t="shared" si="4324"/>
        <v>1.2049289803852907E-2</v>
      </c>
      <c r="Z3001" s="13">
        <f t="shared" si="4325"/>
        <v>1.5514094246668952E-4</v>
      </c>
      <c r="AA3001" s="13">
        <f t="shared" si="4326"/>
        <v>6.3645602521828436E-4</v>
      </c>
      <c r="AB3001" s="13">
        <f t="shared" si="4327"/>
        <v>1.3055105428524509E-3</v>
      </c>
      <c r="AC3001" s="13">
        <f t="shared" si="4328"/>
        <v>2.034623282540895E-4</v>
      </c>
      <c r="AD3001" s="13">
        <f t="shared" si="4329"/>
        <v>0.1250983583684307</v>
      </c>
      <c r="AE3001" s="13">
        <f t="shared" si="4330"/>
        <v>5.5604830452005982E-2</v>
      </c>
      <c r="AF3001" s="13">
        <f t="shared" si="4331"/>
        <v>1.2357864683125165E-2</v>
      </c>
      <c r="AG3001" s="13">
        <f t="shared" si="4332"/>
        <v>1.8309778519241683E-3</v>
      </c>
      <c r="AH3001" s="13">
        <f t="shared" si="4333"/>
        <v>1.7239606327643172E-5</v>
      </c>
      <c r="AI3001" s="13">
        <f t="shared" si="4334"/>
        <v>7.0724408045771809E-5</v>
      </c>
      <c r="AJ3001" s="13">
        <f t="shared" si="4335"/>
        <v>1.4507123301894583E-4</v>
      </c>
      <c r="AK3001" s="13">
        <f t="shared" si="4336"/>
        <v>1.983818904124946E-4</v>
      </c>
      <c r="AL3001" s="13">
        <f t="shared" si="4337"/>
        <v>1.4840443789078704E-5</v>
      </c>
      <c r="AM3001" s="13">
        <f t="shared" si="4338"/>
        <v>0.10264164012745906</v>
      </c>
      <c r="AN3001" s="13">
        <f t="shared" si="4339"/>
        <v>4.5623068688033737E-2</v>
      </c>
      <c r="AO3001" s="13">
        <f t="shared" si="4340"/>
        <v>1.0139473579768936E-2</v>
      </c>
      <c r="AP3001" s="13">
        <f t="shared" si="4341"/>
        <v>1.5022944522186065E-3</v>
      </c>
      <c r="AQ3001" s="13">
        <f t="shared" si="4342"/>
        <v>1.669382983799516E-4</v>
      </c>
      <c r="AR3001" s="13">
        <f t="shared" si="4343"/>
        <v>1.5325626961222187E-6</v>
      </c>
      <c r="AS3001" s="13">
        <f t="shared" si="4344"/>
        <v>6.2872427256344391E-6</v>
      </c>
      <c r="AT3001" s="13">
        <f t="shared" si="4345"/>
        <v>1.2896510267104523E-5</v>
      </c>
      <c r="AU3001" s="13">
        <f t="shared" si="4346"/>
        <v>1.7635709253110279E-5</v>
      </c>
      <c r="AV3001" s="13">
        <f t="shared" si="4347"/>
        <v>1.8087348888495183E-5</v>
      </c>
      <c r="AW3001" s="13">
        <f t="shared" si="4348"/>
        <v>7.5170471546076569E-7</v>
      </c>
      <c r="AX3001" s="13">
        <f t="shared" si="4349"/>
        <v>7.0180152811085042E-2</v>
      </c>
      <c r="AY3001" s="13">
        <f t="shared" si="4350"/>
        <v>3.1194298223029573E-2</v>
      </c>
      <c r="AZ3001" s="13">
        <f t="shared" si="4351"/>
        <v>6.9327594957416926E-3</v>
      </c>
      <c r="BA3001" s="13">
        <f t="shared" si="4352"/>
        <v>1.0271781909663947E-3</v>
      </c>
      <c r="BB3001" s="13">
        <f t="shared" si="4353"/>
        <v>1.141423234837152E-4</v>
      </c>
      <c r="BC3001" s="13">
        <f t="shared" si="4354"/>
        <v>1.0146998933459506E-5</v>
      </c>
      <c r="BD3001" s="13">
        <f t="shared" si="4355"/>
        <v>1.1353451527579526E-7</v>
      </c>
      <c r="BE3001" s="13">
        <f t="shared" si="4356"/>
        <v>4.657682567129705E-7</v>
      </c>
      <c r="BF3001" s="13">
        <f t="shared" si="4357"/>
        <v>9.5539258891648097E-7</v>
      </c>
      <c r="BG3001" s="13">
        <f t="shared" si="4358"/>
        <v>1.3064794717129513E-6</v>
      </c>
      <c r="BH3001" s="13">
        <f t="shared" si="4359"/>
        <v>1.3399376050816582E-6</v>
      </c>
      <c r="BI3001" s="13">
        <f t="shared" si="4360"/>
        <v>1.09940206448583E-6</v>
      </c>
      <c r="BJ3001" s="14">
        <f t="shared" si="4361"/>
        <v>0.82499288016793126</v>
      </c>
      <c r="BK3001" s="14">
        <f t="shared" si="4362"/>
        <v>7.1937393737261615E-2</v>
      </c>
      <c r="BL3001" s="14">
        <f t="shared" si="4363"/>
        <v>1.248931260219914E-2</v>
      </c>
      <c r="BM3001" s="14">
        <f t="shared" si="4364"/>
        <v>0.71001293304988378</v>
      </c>
      <c r="BN3001" s="14">
        <f t="shared" si="4365"/>
        <v>0.16836824788166083</v>
      </c>
    </row>
    <row r="3002" spans="1:66" x14ac:dyDescent="0.25">
      <c r="A3002" t="s">
        <v>341</v>
      </c>
      <c r="B3002" t="s">
        <v>174</v>
      </c>
      <c r="C3002" t="s">
        <v>487</v>
      </c>
      <c r="D3002" s="6" t="s">
        <v>534</v>
      </c>
      <c r="E3002" s="10">
        <f>VLOOKUP(A3002,home!$A$2:$E$404,3,FALSE)</f>
        <v>1.2188000000000001</v>
      </c>
      <c r="F3002" s="10">
        <f>VLOOKUP(B3002,home!$B$2:$E$404,3,FALSE)</f>
        <v>1.2306999999999999</v>
      </c>
      <c r="G3002" s="10">
        <f>VLOOKUP(C3002,away!$B$2:$E$404,4,FALSE)</f>
        <v>0.27350000000000002</v>
      </c>
      <c r="H3002" s="10">
        <f>VLOOKUP(A3002,away!$A$2:$E$404,3,FALSE)</f>
        <v>1</v>
      </c>
      <c r="I3002" s="10">
        <f>VLOOKUP(C3002,away!$B$2:$E$404,3,FALSE)</f>
        <v>1</v>
      </c>
      <c r="J3002" s="10">
        <f>VLOOKUP(B3002,home!$B$2:$E$404,4,FALSE)</f>
        <v>0.5</v>
      </c>
      <c r="K3002" s="12">
        <f t="shared" si="4310"/>
        <v>0.41024375326000007</v>
      </c>
      <c r="L3002" s="12">
        <f t="shared" si="4311"/>
        <v>0.5</v>
      </c>
      <c r="M3002" s="13">
        <f t="shared" si="4312"/>
        <v>0.40242611939894679</v>
      </c>
      <c r="N3002" s="13">
        <f t="shared" si="4313"/>
        <v>0.16509280163208084</v>
      </c>
      <c r="O3002" s="13">
        <f t="shared" si="4314"/>
        <v>0.2012130596994734</v>
      </c>
      <c r="P3002" s="13">
        <f t="shared" si="4315"/>
        <v>8.2546400816040422E-2</v>
      </c>
      <c r="Q3002" s="13">
        <f t="shared" si="4316"/>
        <v>3.3864145288876754E-2</v>
      </c>
      <c r="R3002" s="13">
        <f t="shared" si="4317"/>
        <v>5.0303264924868349E-2</v>
      </c>
      <c r="S3002" s="13">
        <f t="shared" si="4318"/>
        <v>4.2330181611095943E-3</v>
      </c>
      <c r="T3002" s="13">
        <f t="shared" si="4319"/>
        <v>1.6932072644438377E-2</v>
      </c>
      <c r="U3002" s="13">
        <f t="shared" si="4320"/>
        <v>2.0636600204010105E-2</v>
      </c>
      <c r="V3002" s="13">
        <f t="shared" si="4321"/>
        <v>9.6476069890630246E-5</v>
      </c>
      <c r="W3002" s="13">
        <f t="shared" si="4322"/>
        <v>4.6308513547502509E-3</v>
      </c>
      <c r="X3002" s="13">
        <f t="shared" si="4323"/>
        <v>2.3154256773751255E-3</v>
      </c>
      <c r="Y3002" s="13">
        <f t="shared" si="4324"/>
        <v>5.7885641934378137E-4</v>
      </c>
      <c r="Z3002" s="13">
        <f t="shared" si="4325"/>
        <v>8.3838774874780593E-3</v>
      </c>
      <c r="AA3002" s="13">
        <f t="shared" si="4326"/>
        <v>3.4394333673350179E-3</v>
      </c>
      <c r="AB3002" s="13">
        <f t="shared" si="4327"/>
        <v>7.0550302685159919E-4</v>
      </c>
      <c r="AC3002" s="13">
        <f t="shared" si="4328"/>
        <v>1.236834531615819E-6</v>
      </c>
      <c r="AD3002" s="13">
        <f t="shared" si="4329"/>
        <v>4.7494446014047454E-4</v>
      </c>
      <c r="AE3002" s="13">
        <f t="shared" si="4330"/>
        <v>2.3747223007023727E-4</v>
      </c>
      <c r="AF3002" s="13">
        <f t="shared" si="4331"/>
        <v>5.9368057517559317E-5</v>
      </c>
      <c r="AG3002" s="13">
        <f t="shared" si="4332"/>
        <v>9.8946762529265551E-6</v>
      </c>
      <c r="AH3002" s="13">
        <f t="shared" si="4333"/>
        <v>1.0479846859347572E-3</v>
      </c>
      <c r="AI3002" s="13">
        <f t="shared" si="4334"/>
        <v>4.2992917091687712E-4</v>
      </c>
      <c r="AJ3002" s="13">
        <f t="shared" si="4335"/>
        <v>8.8187878356449871E-5</v>
      </c>
      <c r="AK3002" s="13">
        <f t="shared" si="4336"/>
        <v>1.2059508736328777E-5</v>
      </c>
      <c r="AL3002" s="13">
        <f t="shared" si="4337"/>
        <v>1.0148072808232959E-8</v>
      </c>
      <c r="AM3002" s="13">
        <f t="shared" si="4338"/>
        <v>3.8968599583614559E-5</v>
      </c>
      <c r="AN3002" s="13">
        <f t="shared" si="4339"/>
        <v>1.948429979180728E-5</v>
      </c>
      <c r="AO3002" s="13">
        <f t="shared" si="4340"/>
        <v>4.8710749479518199E-6</v>
      </c>
      <c r="AP3002" s="13">
        <f t="shared" si="4341"/>
        <v>8.1184582465863683E-7</v>
      </c>
      <c r="AQ3002" s="13">
        <f t="shared" si="4342"/>
        <v>1.0148072808232958E-7</v>
      </c>
      <c r="AR3002" s="13">
        <f t="shared" si="4343"/>
        <v>1.0479846859347574E-4</v>
      </c>
      <c r="AS3002" s="13">
        <f t="shared" si="4344"/>
        <v>4.2992917091687725E-5</v>
      </c>
      <c r="AT3002" s="13">
        <f t="shared" si="4345"/>
        <v>8.8187878356449895E-6</v>
      </c>
      <c r="AU3002" s="13">
        <f t="shared" si="4346"/>
        <v>1.2059508736328782E-6</v>
      </c>
      <c r="AV3002" s="13">
        <f t="shared" si="4347"/>
        <v>1.2368345316158195E-7</v>
      </c>
      <c r="AW3002" s="13">
        <f t="shared" si="4348"/>
        <v>5.7821992738961658E-11</v>
      </c>
      <c r="AX3002" s="13">
        <f t="shared" si="4349"/>
        <v>2.6644374254113531E-6</v>
      </c>
      <c r="AY3002" s="13">
        <f t="shared" si="4350"/>
        <v>1.3322187127056765E-6</v>
      </c>
      <c r="AZ3002" s="13">
        <f t="shared" si="4351"/>
        <v>3.3305467817641913E-7</v>
      </c>
      <c r="BA3002" s="13">
        <f t="shared" si="4352"/>
        <v>5.5509113029403198E-8</v>
      </c>
      <c r="BB3002" s="13">
        <f t="shared" si="4353"/>
        <v>6.938639128675398E-9</v>
      </c>
      <c r="BC3002" s="13">
        <f t="shared" si="4354"/>
        <v>6.9386391286753995E-10</v>
      </c>
      <c r="BD3002" s="13">
        <f t="shared" si="4355"/>
        <v>8.7332057161229787E-6</v>
      </c>
      <c r="BE3002" s="13">
        <f t="shared" si="4356"/>
        <v>3.5827430909739768E-6</v>
      </c>
      <c r="BF3002" s="13">
        <f t="shared" si="4357"/>
        <v>7.3489898630374906E-7</v>
      </c>
      <c r="BG3002" s="13">
        <f t="shared" si="4358"/>
        <v>1.0049590613607316E-7</v>
      </c>
      <c r="BH3002" s="13">
        <f t="shared" si="4359"/>
        <v>1.0306954430131827E-8</v>
      </c>
      <c r="BI3002" s="13">
        <f t="shared" si="4360"/>
        <v>8.4567273401941328E-10</v>
      </c>
      <c r="BJ3002" s="14">
        <f t="shared" si="4361"/>
        <v>0.22426446259415481</v>
      </c>
      <c r="BK3002" s="14">
        <f t="shared" si="4362"/>
        <v>0.48930459364730455</v>
      </c>
      <c r="BL3002" s="14">
        <f t="shared" si="4363"/>
        <v>0.27804712477065724</v>
      </c>
      <c r="BM3002" s="14">
        <f t="shared" si="4364"/>
        <v>6.4552934578417376E-2</v>
      </c>
      <c r="BN3002" s="14">
        <f t="shared" si="4365"/>
        <v>0.93544579176028653</v>
      </c>
    </row>
    <row r="3003" spans="1:66" x14ac:dyDescent="0.25">
      <c r="A3003" t="s">
        <v>341</v>
      </c>
      <c r="B3003" t="s">
        <v>175</v>
      </c>
      <c r="C3003" t="s">
        <v>169</v>
      </c>
      <c r="D3003" s="6" t="s">
        <v>534</v>
      </c>
      <c r="E3003" s="10">
        <f>VLOOKUP(A3003,home!$A$2:$E$404,3,FALSE)</f>
        <v>1.2188000000000001</v>
      </c>
      <c r="F3003" s="10">
        <f>VLOOKUP(B3003,home!$B$2:$E$404,3,FALSE)</f>
        <v>1.0940000000000001</v>
      </c>
      <c r="G3003" s="10">
        <f>VLOOKUP(C3003,away!$B$2:$E$404,4,FALSE)</f>
        <v>2.0512000000000001</v>
      </c>
      <c r="H3003" s="10">
        <f>VLOOKUP(A3003,away!$A$2:$E$404,3,FALSE)</f>
        <v>1</v>
      </c>
      <c r="I3003" s="10">
        <f>VLOOKUP(C3003,away!$B$2:$E$404,3,FALSE)</f>
        <v>0.5</v>
      </c>
      <c r="J3003" s="10">
        <f>VLOOKUP(B3003,home!$B$2:$E$404,4,FALSE)</f>
        <v>0.66669999999999996</v>
      </c>
      <c r="K3003" s="12">
        <f t="shared" si="4310"/>
        <v>2.7350028006400007</v>
      </c>
      <c r="L3003" s="12">
        <f t="shared" si="4311"/>
        <v>0.33334999999999998</v>
      </c>
      <c r="M3003" s="13">
        <f t="shared" si="4312"/>
        <v>4.6497682765059709E-2</v>
      </c>
      <c r="N3003" s="13">
        <f t="shared" si="4313"/>
        <v>0.12717129258570858</v>
      </c>
      <c r="O3003" s="13">
        <f t="shared" si="4314"/>
        <v>1.5500002549732654E-2</v>
      </c>
      <c r="P3003" s="13">
        <f t="shared" si="4315"/>
        <v>4.2392550383445957E-2</v>
      </c>
      <c r="Q3003" s="13">
        <f t="shared" si="4316"/>
        <v>0.17390692069146102</v>
      </c>
      <c r="R3003" s="13">
        <f t="shared" si="4317"/>
        <v>2.5834629249766898E-3</v>
      </c>
      <c r="S3003" s="13">
        <f t="shared" si="4318"/>
        <v>9.662461767683192E-3</v>
      </c>
      <c r="T3003" s="13">
        <f t="shared" si="4319"/>
        <v>5.7971872012498524E-2</v>
      </c>
      <c r="U3003" s="13">
        <f t="shared" si="4320"/>
        <v>7.0657783351608548E-3</v>
      </c>
      <c r="V3003" s="13">
        <f t="shared" si="4321"/>
        <v>9.7882153106260161E-4</v>
      </c>
      <c r="W3003" s="13">
        <f t="shared" si="4322"/>
        <v>0.15854530504727476</v>
      </c>
      <c r="X3003" s="13">
        <f t="shared" si="4323"/>
        <v>5.2851077437509039E-2</v>
      </c>
      <c r="Y3003" s="13">
        <f t="shared" si="4324"/>
        <v>8.8089533318968186E-3</v>
      </c>
      <c r="Z3003" s="13">
        <f t="shared" si="4325"/>
        <v>2.8706578868032654E-4</v>
      </c>
      <c r="AA3003" s="13">
        <f t="shared" si="4326"/>
        <v>7.8512573600862375E-4</v>
      </c>
      <c r="AB3003" s="13">
        <f t="shared" si="4327"/>
        <v>1.073660543419064E-3</v>
      </c>
      <c r="AC3003" s="13">
        <f t="shared" si="4328"/>
        <v>5.5775280890924751E-5</v>
      </c>
      <c r="AD3003" s="13">
        <f t="shared" si="4329"/>
        <v>0.10840546333315494</v>
      </c>
      <c r="AE3003" s="13">
        <f t="shared" si="4330"/>
        <v>3.6136961202107194E-2</v>
      </c>
      <c r="AF3003" s="13">
        <f t="shared" si="4331"/>
        <v>6.0231280083612171E-3</v>
      </c>
      <c r="AG3003" s="13">
        <f t="shared" si="4332"/>
        <v>6.6926990719573727E-4</v>
      </c>
      <c r="AH3003" s="13">
        <f t="shared" si="4333"/>
        <v>2.3923345164146713E-5</v>
      </c>
      <c r="AI3003" s="13">
        <f t="shared" si="4334"/>
        <v>6.5430416024618674E-5</v>
      </c>
      <c r="AJ3003" s="13">
        <f t="shared" si="4335"/>
        <v>8.9476185537186236E-5</v>
      </c>
      <c r="AK3003" s="13">
        <f t="shared" si="4336"/>
        <v>8.1572539344929555E-5</v>
      </c>
      <c r="AL3003" s="13">
        <f t="shared" si="4337"/>
        <v>2.0340423562751229E-6</v>
      </c>
      <c r="AM3003" s="13">
        <f t="shared" si="4338"/>
        <v>5.9297849164171156E-2</v>
      </c>
      <c r="AN3003" s="13">
        <f t="shared" si="4339"/>
        <v>1.9766938018876454E-2</v>
      </c>
      <c r="AO3003" s="13">
        <f t="shared" si="4340"/>
        <v>3.2946543942962325E-3</v>
      </c>
      <c r="AP3003" s="13">
        <f t="shared" si="4341"/>
        <v>3.6609101411288309E-4</v>
      </c>
      <c r="AQ3003" s="13">
        <f t="shared" si="4342"/>
        <v>3.0509109888632392E-5</v>
      </c>
      <c r="AR3003" s="13">
        <f t="shared" si="4343"/>
        <v>1.5949694220936624E-6</v>
      </c>
      <c r="AS3003" s="13">
        <f t="shared" si="4344"/>
        <v>4.36224583636133E-6</v>
      </c>
      <c r="AT3003" s="13">
        <f t="shared" si="4345"/>
        <v>5.9653772897642107E-6</v>
      </c>
      <c r="AU3003" s="13">
        <f t="shared" si="4346"/>
        <v>5.438441198126457E-6</v>
      </c>
      <c r="AV3003" s="13">
        <f t="shared" si="4347"/>
        <v>3.7185379769979553E-6</v>
      </c>
      <c r="AW3003" s="13">
        <f t="shared" si="4348"/>
        <v>5.1512867561202685E-8</v>
      </c>
      <c r="AX3003" s="13">
        <f t="shared" si="4349"/>
        <v>2.7029963922656053E-2</v>
      </c>
      <c r="AY3003" s="13">
        <f t="shared" si="4350"/>
        <v>9.0104384736173944E-3</v>
      </c>
      <c r="AZ3003" s="13">
        <f t="shared" si="4351"/>
        <v>1.5018148325901793E-3</v>
      </c>
      <c r="BA3003" s="13">
        <f t="shared" si="4352"/>
        <v>1.6687665814797876E-4</v>
      </c>
      <c r="BB3003" s="13">
        <f t="shared" si="4353"/>
        <v>1.3907083498407179E-5</v>
      </c>
      <c r="BC3003" s="13">
        <f t="shared" si="4354"/>
        <v>9.2718525683880728E-7</v>
      </c>
      <c r="BD3003" s="13">
        <f t="shared" si="4355"/>
        <v>8.8613842809153645E-8</v>
      </c>
      <c r="BE3003" s="13">
        <f t="shared" si="4356"/>
        <v>2.42359108258508E-7</v>
      </c>
      <c r="BF3003" s="13">
        <f t="shared" si="4357"/>
        <v>3.314264199238163E-7</v>
      </c>
      <c r="BG3003" s="13">
        <f t="shared" si="4358"/>
        <v>3.0215072889924214E-7</v>
      </c>
      <c r="BH3003" s="13">
        <f t="shared" si="4359"/>
        <v>2.0659577243871121E-7</v>
      </c>
      <c r="BI3003" s="13">
        <f t="shared" si="4360"/>
        <v>1.1300800324405194E-7</v>
      </c>
      <c r="BJ3003" s="14">
        <f t="shared" si="4361"/>
        <v>0.85097021341427992</v>
      </c>
      <c r="BK3003" s="14">
        <f t="shared" si="4362"/>
        <v>0.10859976424411605</v>
      </c>
      <c r="BL3003" s="14">
        <f t="shared" si="4363"/>
        <v>2.7290796300967687E-2</v>
      </c>
      <c r="BM3003" s="14">
        <f t="shared" si="4364"/>
        <v>0.57008554088690955</v>
      </c>
      <c r="BN3003" s="14">
        <f t="shared" si="4365"/>
        <v>0.40805191190038465</v>
      </c>
    </row>
    <row r="3004" spans="1:66" x14ac:dyDescent="0.25">
      <c r="A3004" t="s">
        <v>341</v>
      </c>
      <c r="B3004" t="s">
        <v>171</v>
      </c>
      <c r="C3004" t="s">
        <v>173</v>
      </c>
      <c r="D3004" s="6" t="s">
        <v>534</v>
      </c>
      <c r="E3004" s="10">
        <f>VLOOKUP(A3004,home!$A$2:$E$404,3,FALSE)</f>
        <v>1.2188000000000001</v>
      </c>
      <c r="F3004" s="10">
        <f>VLOOKUP(B3004,home!$B$2:$E$404,3,FALSE)</f>
        <v>0.41020000000000001</v>
      </c>
      <c r="G3004" s="10">
        <f>VLOOKUP(C3004,away!$B$2:$E$404,4,FALSE)</f>
        <v>0.82050000000000001</v>
      </c>
      <c r="H3004" s="10">
        <f>VLOOKUP(A3004,away!$A$2:$E$404,3,FALSE)</f>
        <v>1</v>
      </c>
      <c r="I3004" s="10">
        <f>VLOOKUP(C3004,away!$B$2:$E$404,3,FALSE)</f>
        <v>0.33329999999999999</v>
      </c>
      <c r="J3004" s="10">
        <f>VLOOKUP(B3004,home!$B$2:$E$404,4,FALSE)</f>
        <v>1.5</v>
      </c>
      <c r="K3004" s="12">
        <f t="shared" si="4310"/>
        <v>0.41021041908000005</v>
      </c>
      <c r="L3004" s="12">
        <f t="shared" si="4311"/>
        <v>0.49995000000000001</v>
      </c>
      <c r="M3004" s="13">
        <f t="shared" si="4312"/>
        <v>0.40245965664699762</v>
      </c>
      <c r="N3004" s="13">
        <f t="shared" si="4313"/>
        <v>0.16509314441595779</v>
      </c>
      <c r="O3004" s="13">
        <f t="shared" si="4314"/>
        <v>0.20120970534066643</v>
      </c>
      <c r="P3004" s="13">
        <f t="shared" si="4315"/>
        <v>8.2538317550758092E-2</v>
      </c>
      <c r="Q3004" s="13">
        <f t="shared" si="4316"/>
        <v>3.3861463979052514E-2</v>
      </c>
      <c r="R3004" s="13">
        <f t="shared" si="4317"/>
        <v>5.0297396092533087E-2</v>
      </c>
      <c r="S3004" s="13">
        <f t="shared" si="4318"/>
        <v>4.2318365031089175E-3</v>
      </c>
      <c r="T3004" s="13">
        <f t="shared" si="4319"/>
        <v>1.6929038916327303E-2</v>
      </c>
      <c r="U3004" s="13">
        <f t="shared" si="4320"/>
        <v>2.0632515929750756E-2</v>
      </c>
      <c r="V3004" s="13">
        <f t="shared" si="4321"/>
        <v>9.6431657281989428E-5</v>
      </c>
      <c r="W3004" s="13">
        <f t="shared" si="4322"/>
        <v>4.6301084431698203E-3</v>
      </c>
      <c r="X3004" s="13">
        <f t="shared" si="4323"/>
        <v>2.3148227161627517E-3</v>
      </c>
      <c r="Y3004" s="13">
        <f t="shared" si="4324"/>
        <v>5.7864780847278379E-4</v>
      </c>
      <c r="Z3004" s="13">
        <f t="shared" si="4325"/>
        <v>8.3820610588206407E-3</v>
      </c>
      <c r="AA3004" s="13">
        <f t="shared" si="4326"/>
        <v>3.4384087796929634E-3</v>
      </c>
      <c r="AB3004" s="13">
        <f t="shared" si="4327"/>
        <v>7.0523555324310109E-4</v>
      </c>
      <c r="AC3004" s="13">
        <f t="shared" si="4328"/>
        <v>1.2360410880990371E-6</v>
      </c>
      <c r="AD3004" s="13">
        <f t="shared" si="4329"/>
        <v>4.7482968121463452E-4</v>
      </c>
      <c r="AE3004" s="13">
        <f t="shared" si="4330"/>
        <v>2.3739109912325652E-4</v>
      </c>
      <c r="AF3004" s="13">
        <f t="shared" si="4331"/>
        <v>5.9341840003336047E-5</v>
      </c>
      <c r="AG3004" s="13">
        <f t="shared" si="4332"/>
        <v>9.889317636555953E-6</v>
      </c>
      <c r="AH3004" s="13">
        <f t="shared" si="4333"/>
        <v>1.0476528565893446E-3</v>
      </c>
      <c r="AI3004" s="13">
        <f t="shared" si="4334"/>
        <v>4.2975811735187423E-4</v>
      </c>
      <c r="AJ3004" s="13">
        <f t="shared" si="4335"/>
        <v>8.8145628710972095E-5</v>
      </c>
      <c r="AK3004" s="13">
        <f t="shared" si="4336"/>
        <v>1.2052751764532653E-5</v>
      </c>
      <c r="AL3004" s="13">
        <f t="shared" si="4337"/>
        <v>1.0139724581118612E-8</v>
      </c>
      <c r="AM3004" s="13">
        <f t="shared" si="4338"/>
        <v>3.8956016504535617E-5</v>
      </c>
      <c r="AN3004" s="13">
        <f t="shared" si="4339"/>
        <v>1.9476060451442579E-5</v>
      </c>
      <c r="AO3004" s="13">
        <f t="shared" si="4340"/>
        <v>4.8685282113493587E-6</v>
      </c>
      <c r="AP3004" s="13">
        <f t="shared" si="4341"/>
        <v>8.1134022642137071E-7</v>
      </c>
      <c r="AQ3004" s="13">
        <f t="shared" si="4342"/>
        <v>1.0140738654984106E-7</v>
      </c>
      <c r="AR3004" s="13">
        <f t="shared" si="4343"/>
        <v>1.047548091303686E-4</v>
      </c>
      <c r="AS3004" s="13">
        <f t="shared" si="4344"/>
        <v>4.2971514154013919E-5</v>
      </c>
      <c r="AT3004" s="13">
        <f t="shared" si="4345"/>
        <v>8.8136814148101029E-6</v>
      </c>
      <c r="AU3004" s="13">
        <f t="shared" si="4346"/>
        <v>1.2051546489356202E-6</v>
      </c>
      <c r="AV3004" s="13">
        <f t="shared" si="4347"/>
        <v>1.2359174839902274E-7</v>
      </c>
      <c r="AW3004" s="13">
        <f t="shared" si="4348"/>
        <v>5.7763954551520338E-11</v>
      </c>
      <c r="AX3004" s="13">
        <f t="shared" si="4349"/>
        <v>2.6633606426688256E-6</v>
      </c>
      <c r="AY3004" s="13">
        <f t="shared" si="4350"/>
        <v>1.3315471533022793E-6</v>
      </c>
      <c r="AZ3004" s="13">
        <f t="shared" si="4351"/>
        <v>3.3285349964673724E-7</v>
      </c>
      <c r="BA3004" s="13">
        <f t="shared" si="4352"/>
        <v>5.5470035716128764E-8</v>
      </c>
      <c r="BB3004" s="13">
        <f t="shared" si="4353"/>
        <v>6.9330610890696441E-9</v>
      </c>
      <c r="BC3004" s="13">
        <f t="shared" si="4354"/>
        <v>6.9323677829607391E-10</v>
      </c>
      <c r="BD3004" s="13">
        <f t="shared" si="4355"/>
        <v>8.7286944707879613E-6</v>
      </c>
      <c r="BE3004" s="13">
        <f t="shared" si="4356"/>
        <v>3.5806014168832086E-6</v>
      </c>
      <c r="BF3004" s="13">
        <f t="shared" si="4357"/>
        <v>7.3440000388905152E-7</v>
      </c>
      <c r="BG3004" s="13">
        <f t="shared" si="4358"/>
        <v>1.0041951112256053E-7</v>
      </c>
      <c r="BH3004" s="13">
        <f t="shared" si="4359"/>
        <v>1.0298282435348567E-8</v>
      </c>
      <c r="BI3004" s="13">
        <f t="shared" si="4360"/>
        <v>8.44892550721708E-10</v>
      </c>
      <c r="BJ3004" s="14">
        <f t="shared" si="4361"/>
        <v>0.22425728242753026</v>
      </c>
      <c r="BK3004" s="14">
        <f t="shared" si="4362"/>
        <v>0.48932882008611261</v>
      </c>
      <c r="BL3004" s="14">
        <f t="shared" si="4363"/>
        <v>0.27803189505997711</v>
      </c>
      <c r="BM3004" s="14">
        <f t="shared" si="4364"/>
        <v>6.4539043117085887E-2</v>
      </c>
      <c r="BN3004" s="14">
        <f t="shared" si="4365"/>
        <v>0.93545968402596547</v>
      </c>
    </row>
    <row r="3005" spans="1:66" x14ac:dyDescent="0.25">
      <c r="A3005" t="s">
        <v>345</v>
      </c>
      <c r="B3005" t="s">
        <v>241</v>
      </c>
      <c r="C3005" t="s">
        <v>231</v>
      </c>
      <c r="D3005" s="6" t="s">
        <v>534</v>
      </c>
      <c r="E3005" s="10">
        <f>VLOOKUP(A3005,home!$A$2:$E$404,3,FALSE)</f>
        <v>1.5690999999999999</v>
      </c>
      <c r="F3005" s="10">
        <f>VLOOKUP(B3005,home!$B$2:$E$404,3,FALSE)</f>
        <v>0.92700000000000005</v>
      </c>
      <c r="G3005" s="10">
        <f>VLOOKUP(C3005,away!$B$2:$E$404,4,FALSE)</f>
        <v>0.89219999999999999</v>
      </c>
      <c r="H3005" s="10">
        <f>VLOOKUP(A3005,away!$A$2:$E$404,3,FALSE)</f>
        <v>1.1701999999999999</v>
      </c>
      <c r="I3005" s="10">
        <f>VLOOKUP(C3005,away!$B$2:$E$404,3,FALSE)</f>
        <v>1.0255000000000001</v>
      </c>
      <c r="J3005" s="10">
        <f>VLOOKUP(B3005,home!$B$2:$E$404,4,FALSE)</f>
        <v>1.0875999999999999</v>
      </c>
      <c r="K3005" s="12">
        <f t="shared" si="4310"/>
        <v>1.2977545955400001</v>
      </c>
      <c r="L3005" s="12">
        <f t="shared" si="4311"/>
        <v>1.3051636127599999</v>
      </c>
      <c r="M3005" s="13">
        <f t="shared" si="4312"/>
        <v>7.4057148389166119E-2</v>
      </c>
      <c r="N3005" s="13">
        <f t="shared" si="4313"/>
        <v>9.6108004654628057E-2</v>
      </c>
      <c r="O3005" s="13">
        <f t="shared" si="4314"/>
        <v>9.6656695342307461E-2</v>
      </c>
      <c r="P3005" s="13">
        <f t="shared" si="4315"/>
        <v>0.12543667057018923</v>
      </c>
      <c r="Q3005" s="13">
        <f t="shared" si="4316"/>
        <v>6.2362302354361639E-2</v>
      </c>
      <c r="R3005" s="13">
        <f t="shared" si="4317"/>
        <v>6.3076400845204342E-2</v>
      </c>
      <c r="S3005" s="13">
        <f t="shared" si="4318"/>
        <v>5.3115596083483457E-2</v>
      </c>
      <c r="T3005" s="13">
        <f t="shared" si="4319"/>
        <v>8.1393007840850073E-2</v>
      </c>
      <c r="U3005" s="13">
        <f t="shared" si="4320"/>
        <v>8.1857689066987094E-2</v>
      </c>
      <c r="V3005" s="13">
        <f t="shared" si="4321"/>
        <v>9.9962494025579891E-3</v>
      </c>
      <c r="W3005" s="13">
        <f t="shared" si="4322"/>
        <v>2.6976988156275934E-2</v>
      </c>
      <c r="X3005" s="13">
        <f t="shared" si="4323"/>
        <v>3.5209383323428822E-2</v>
      </c>
      <c r="Y3005" s="13">
        <f t="shared" si="4324"/>
        <v>2.2977002970729032E-2</v>
      </c>
      <c r="Z3005" s="13">
        <f t="shared" si="4325"/>
        <v>2.7441674402341618E-2</v>
      </c>
      <c r="AA3005" s="13">
        <f t="shared" si="4326"/>
        <v>3.561255906495122E-2</v>
      </c>
      <c r="AB3005" s="13">
        <f t="shared" si="4327"/>
        <v>2.3108181092740064E-2</v>
      </c>
      <c r="AC3005" s="13">
        <f t="shared" si="4328"/>
        <v>1.0582167543241093E-3</v>
      </c>
      <c r="AD3005" s="13">
        <f t="shared" si="4329"/>
        <v>8.7523775884088099E-3</v>
      </c>
      <c r="AE3005" s="13">
        <f t="shared" si="4330"/>
        <v>1.1423284753527297E-2</v>
      </c>
      <c r="AF3005" s="13">
        <f t="shared" si="4331"/>
        <v>7.4546277992499571E-3</v>
      </c>
      <c r="AG3005" s="13">
        <f t="shared" si="4332"/>
        <v>3.2431696500834018E-3</v>
      </c>
      <c r="AH3005" s="13">
        <f t="shared" si="4333"/>
        <v>8.9539687257859484E-3</v>
      </c>
      <c r="AI3005" s="13">
        <f t="shared" si="4334"/>
        <v>1.1620054062210155E-2</v>
      </c>
      <c r="AJ3005" s="13">
        <f t="shared" si="4335"/>
        <v>7.5399892798282365E-3</v>
      </c>
      <c r="AK3005" s="13">
        <f t="shared" si="4336"/>
        <v>3.2616852460731439E-3</v>
      </c>
      <c r="AL3005" s="13">
        <f t="shared" si="4337"/>
        <v>7.1695542856428209E-5</v>
      </c>
      <c r="AM3005" s="13">
        <f t="shared" si="4338"/>
        <v>2.2716876474517663E-3</v>
      </c>
      <c r="AN3005" s="13">
        <f t="shared" si="4339"/>
        <v>2.9649240570104123E-3</v>
      </c>
      <c r="AO3005" s="13">
        <f t="shared" si="4340"/>
        <v>1.9348554969033733E-3</v>
      </c>
      <c r="AP3005" s="13">
        <f t="shared" si="4341"/>
        <v>8.4176766350231753E-4</v>
      </c>
      <c r="AQ3005" s="13">
        <f t="shared" si="4342"/>
        <v>2.7466113120030712E-4</v>
      </c>
      <c r="AR3005" s="13">
        <f t="shared" si="4343"/>
        <v>2.3372788341373672E-3</v>
      </c>
      <c r="AS3005" s="13">
        <f t="shared" si="4344"/>
        <v>3.0332143480601421E-3</v>
      </c>
      <c r="AT3005" s="13">
        <f t="shared" si="4345"/>
        <v>1.9681839297264574E-3</v>
      </c>
      <c r="AU3005" s="13">
        <f t="shared" si="4346"/>
        <v>8.5140657989016234E-4</v>
      </c>
      <c r="AV3005" s="13">
        <f t="shared" si="4347"/>
        <v>2.7622920043136304E-4</v>
      </c>
      <c r="AW3005" s="13">
        <f t="shared" si="4348"/>
        <v>3.3732395957592256E-6</v>
      </c>
      <c r="AX3005" s="13">
        <f t="shared" si="4349"/>
        <v>4.913488473519968E-4</v>
      </c>
      <c r="AY3005" s="13">
        <f t="shared" si="4350"/>
        <v>6.4129063673539378E-4</v>
      </c>
      <c r="AZ3005" s="13">
        <f t="shared" si="4351"/>
        <v>4.1849460213536375E-4</v>
      </c>
      <c r="BA3005" s="13">
        <f t="shared" si="4352"/>
        <v>1.8206797561451678E-4</v>
      </c>
      <c r="BB3005" s="13">
        <f t="shared" si="4353"/>
        <v>5.940712420523557E-5</v>
      </c>
      <c r="BC3005" s="13">
        <f t="shared" si="4354"/>
        <v>1.5507203370277452E-5</v>
      </c>
      <c r="BD3005" s="13">
        <f t="shared" si="4355"/>
        <v>5.0842188119836753E-4</v>
      </c>
      <c r="BE3005" s="13">
        <f t="shared" si="4356"/>
        <v>6.5980683279827346E-4</v>
      </c>
      <c r="BF3005" s="13">
        <f t="shared" si="4357"/>
        <v>4.2813367471632586E-4</v>
      </c>
      <c r="BG3005" s="13">
        <f t="shared" si="4358"/>
        <v>1.8520414795617984E-4</v>
      </c>
      <c r="BH3005" s="13">
        <f t="shared" si="4359"/>
        <v>6.0087383530800613E-5</v>
      </c>
      <c r="BI3005" s="13">
        <f t="shared" si="4360"/>
        <v>1.5595735622214197E-5</v>
      </c>
      <c r="BJ3005" s="14">
        <f t="shared" si="4361"/>
        <v>0.36599616147702402</v>
      </c>
      <c r="BK3005" s="14">
        <f t="shared" si="4362"/>
        <v>0.26437686737931276</v>
      </c>
      <c r="BL3005" s="14">
        <f t="shared" si="4363"/>
        <v>0.34201078527415529</v>
      </c>
      <c r="BM3005" s="14">
        <f t="shared" si="4364"/>
        <v>0.48149034897983717</v>
      </c>
      <c r="BN3005" s="14">
        <f t="shared" si="4365"/>
        <v>0.51769722215585678</v>
      </c>
    </row>
    <row r="3006" spans="1:66" x14ac:dyDescent="0.25">
      <c r="A3006" t="s">
        <v>345</v>
      </c>
      <c r="B3006" t="s">
        <v>240</v>
      </c>
      <c r="C3006" t="s">
        <v>234</v>
      </c>
      <c r="D3006" s="6" t="s">
        <v>534</v>
      </c>
      <c r="E3006" s="10">
        <f>VLOOKUP(A3006,home!$A$2:$E$404,3,FALSE)</f>
        <v>1.5690999999999999</v>
      </c>
      <c r="F3006" s="10">
        <f>VLOOKUP(B3006,home!$B$2:$E$404,3,FALSE)</f>
        <v>0.84970000000000001</v>
      </c>
      <c r="G3006" s="10">
        <f>VLOOKUP(C3006,away!$B$2:$E$404,4,FALSE)</f>
        <v>0.82850000000000001</v>
      </c>
      <c r="H3006" s="10">
        <f>VLOOKUP(A3006,away!$A$2:$E$404,3,FALSE)</f>
        <v>1.1701999999999999</v>
      </c>
      <c r="I3006" s="10">
        <f>VLOOKUP(C3006,away!$B$2:$E$404,3,FALSE)</f>
        <v>1.4527000000000001</v>
      </c>
      <c r="J3006" s="10">
        <f>VLOOKUP(B3006,home!$B$2:$E$404,4,FALSE)</f>
        <v>1.0445</v>
      </c>
      <c r="K3006" s="12">
        <f t="shared" si="4310"/>
        <v>1.1046094476949999</v>
      </c>
      <c r="L3006" s="12">
        <f t="shared" si="4311"/>
        <v>1.77559729453</v>
      </c>
      <c r="M3006" s="13">
        <f t="shared" si="4312"/>
        <v>5.6123158607948649E-2</v>
      </c>
      <c r="N3006" s="13">
        <f t="shared" si="4313"/>
        <v>6.1994171232825038E-2</v>
      </c>
      <c r="O3006" s="13">
        <f t="shared" si="4314"/>
        <v>9.9652128584751698E-2</v>
      </c>
      <c r="P3006" s="13">
        <f t="shared" si="4315"/>
        <v>0.11007668271763368</v>
      </c>
      <c r="Q3006" s="13">
        <f t="shared" si="4316"/>
        <v>3.4239673622900077E-2</v>
      </c>
      <c r="R3006" s="13">
        <f t="shared" si="4317"/>
        <v>8.847102495462042E-2</v>
      </c>
      <c r="S3006" s="13">
        <f t="shared" si="4318"/>
        <v>5.3974492788091702E-2</v>
      </c>
      <c r="T3006" s="13">
        <f t="shared" si="4319"/>
        <v>6.0795871850411569E-2</v>
      </c>
      <c r="U3006" s="13">
        <f t="shared" si="4320"/>
        <v>9.772593001213381E-2</v>
      </c>
      <c r="V3006" s="13">
        <f t="shared" si="4321"/>
        <v>1.1762490574986028E-2</v>
      </c>
      <c r="W3006" s="13">
        <f t="shared" si="4322"/>
        <v>1.2607155656616232E-2</v>
      </c>
      <c r="X3006" s="13">
        <f t="shared" si="4323"/>
        <v>2.2385231475606365E-2</v>
      </c>
      <c r="Y3006" s="13">
        <f t="shared" si="4324"/>
        <v>1.9873578222757236E-2</v>
      </c>
      <c r="Z3006" s="13">
        <f t="shared" si="4325"/>
        <v>5.2362970851240052E-2</v>
      </c>
      <c r="AA3006" s="13">
        <f t="shared" si="4326"/>
        <v>5.7840632311657654E-2</v>
      </c>
      <c r="AB3006" s="13">
        <f t="shared" si="4327"/>
        <v>3.1945654456054878E-2</v>
      </c>
      <c r="AC3006" s="13">
        <f t="shared" si="4328"/>
        <v>1.4418913411892739E-3</v>
      </c>
      <c r="AD3006" s="13">
        <f t="shared" si="4329"/>
        <v>3.481495811714939E-3</v>
      </c>
      <c r="AE3006" s="13">
        <f t="shared" si="4330"/>
        <v>6.1817345441985711E-3</v>
      </c>
      <c r="AF3006" s="13">
        <f t="shared" si="4331"/>
        <v>5.4881355660908139E-3</v>
      </c>
      <c r="AG3006" s="13">
        <f t="shared" si="4332"/>
        <v>3.2482395543882406E-3</v>
      </c>
      <c r="AH3006" s="13">
        <f t="shared" si="4333"/>
        <v>2.3243887344253783E-2</v>
      </c>
      <c r="AI3006" s="13">
        <f t="shared" si="4334"/>
        <v>2.5675417561620971E-2</v>
      </c>
      <c r="AJ3006" s="13">
        <f t="shared" si="4335"/>
        <v>1.4180654406040327E-2</v>
      </c>
      <c r="AK3006" s="13">
        <f t="shared" si="4336"/>
        <v>5.2213616104699566E-3</v>
      </c>
      <c r="AL3006" s="13">
        <f t="shared" si="4337"/>
        <v>1.1312165574010701E-4</v>
      </c>
      <c r="AM3006" s="13">
        <f t="shared" si="4338"/>
        <v>7.6913863314617822E-4</v>
      </c>
      <c r="AN3006" s="13">
        <f t="shared" si="4339"/>
        <v>1.365680476132856E-3</v>
      </c>
      <c r="AO3006" s="13">
        <f t="shared" si="4340"/>
        <v>1.212449279306971E-3</v>
      </c>
      <c r="AP3006" s="13">
        <f t="shared" si="4341"/>
        <v>7.1760722003076888E-4</v>
      </c>
      <c r="AQ3006" s="13">
        <f t="shared" si="4342"/>
        <v>3.1854535960545706E-4</v>
      </c>
      <c r="AR3006" s="13">
        <f t="shared" si="4343"/>
        <v>8.2543566965634189E-3</v>
      </c>
      <c r="AS3006" s="13">
        <f t="shared" si="4344"/>
        <v>9.1178403916684411E-3</v>
      </c>
      <c r="AT3006" s="13">
        <f t="shared" si="4345"/>
        <v>5.0358263196060215E-3</v>
      </c>
      <c r="AU3006" s="13">
        <f t="shared" si="4346"/>
        <v>1.8542071098626501E-3</v>
      </c>
      <c r="AV3006" s="13">
        <f t="shared" si="4347"/>
        <v>5.1204367288438114E-4</v>
      </c>
      <c r="AW3006" s="13">
        <f t="shared" si="4348"/>
        <v>6.1630612013985854E-6</v>
      </c>
      <c r="AX3006" s="13">
        <f t="shared" si="4349"/>
        <v>1.4159963346008119E-4</v>
      </c>
      <c r="AY3006" s="13">
        <f t="shared" si="4350"/>
        <v>2.5142392607815982E-4</v>
      </c>
      <c r="AZ3006" s="13">
        <f t="shared" si="4351"/>
        <v>2.2321382146224571E-4</v>
      </c>
      <c r="BA3006" s="13">
        <f t="shared" si="4352"/>
        <v>1.3211261916335534E-4</v>
      </c>
      <c r="BB3006" s="13">
        <f t="shared" si="4353"/>
        <v>5.8644702289931521E-5</v>
      </c>
      <c r="BC3006" s="13">
        <f t="shared" si="4354"/>
        <v>2.0825874944903924E-5</v>
      </c>
      <c r="BD3006" s="13">
        <f t="shared" si="4355"/>
        <v>2.4427355697505984E-3</v>
      </c>
      <c r="BE3006" s="13">
        <f t="shared" si="4356"/>
        <v>2.6982687885671393E-3</v>
      </c>
      <c r="BF3006" s="13">
        <f t="shared" si="4357"/>
        <v>1.4902665981359029E-3</v>
      </c>
      <c r="BG3006" s="13">
        <f t="shared" si="4358"/>
        <v>5.4872085462840184E-4</v>
      </c>
      <c r="BH3006" s="13">
        <f t="shared" si="4359"/>
        <v>1.5153056004245187E-4</v>
      </c>
      <c r="BI3006" s="13">
        <f t="shared" si="4360"/>
        <v>3.3476417647481333E-5</v>
      </c>
      <c r="BJ3006" s="14">
        <f t="shared" si="4361"/>
        <v>0.23550652908313005</v>
      </c>
      <c r="BK3006" s="14">
        <f t="shared" si="4362"/>
        <v>0.23374326161166759</v>
      </c>
      <c r="BL3006" s="14">
        <f t="shared" si="4363"/>
        <v>0.47609596422096045</v>
      </c>
      <c r="BM3006" s="14">
        <f t="shared" si="4364"/>
        <v>0.5469066251814414</v>
      </c>
      <c r="BN3006" s="14">
        <f t="shared" si="4365"/>
        <v>0.45055683972067961</v>
      </c>
    </row>
    <row r="3007" spans="1:66" x14ac:dyDescent="0.25">
      <c r="A3007" t="s">
        <v>346</v>
      </c>
      <c r="B3007" t="s">
        <v>324</v>
      </c>
      <c r="C3007" t="s">
        <v>255</v>
      </c>
      <c r="D3007" s="6" t="s">
        <v>534</v>
      </c>
      <c r="E3007" s="10">
        <f>VLOOKUP(A3007,home!$A$2:$E$404,3,FALSE)</f>
        <v>1.254</v>
      </c>
      <c r="F3007" s="10">
        <f>VLOOKUP(B3007,home!$B$2:$E$404,3,FALSE)</f>
        <v>0.74429999999999996</v>
      </c>
      <c r="G3007" s="10">
        <f>VLOOKUP(C3007,away!$B$2:$E$404,4,FALSE)</f>
        <v>1.246</v>
      </c>
      <c r="H3007" s="10">
        <f>VLOOKUP(A3007,away!$A$2:$E$404,3,FALSE)</f>
        <v>0.9476</v>
      </c>
      <c r="I3007" s="10">
        <f>VLOOKUP(C3007,away!$B$2:$E$404,3,FALSE)</f>
        <v>0.65959999999999996</v>
      </c>
      <c r="J3007" s="10">
        <f>VLOOKUP(B3007,home!$B$2:$E$404,4,FALSE)</f>
        <v>1.1256999999999999</v>
      </c>
      <c r="K3007" s="12">
        <f t="shared" si="4310"/>
        <v>1.1629568412</v>
      </c>
      <c r="L3007" s="12">
        <f t="shared" si="4311"/>
        <v>0.70360410587199995</v>
      </c>
      <c r="M3007" s="13">
        <f t="shared" si="4312"/>
        <v>0.15465461370810094</v>
      </c>
      <c r="N3007" s="13">
        <f t="shared" si="4313"/>
        <v>0.17985664103497928</v>
      </c>
      <c r="O3007" s="13">
        <f t="shared" si="4314"/>
        <v>0.1088156211970679</v>
      </c>
      <c r="P3007" s="13">
        <f t="shared" si="4315"/>
        <v>0.12654787110055785</v>
      </c>
      <c r="Q3007" s="13">
        <f t="shared" si="4316"/>
        <v>0.10458275556344092</v>
      </c>
      <c r="R3007" s="13">
        <f t="shared" si="4317"/>
        <v>3.82815589286346E-2</v>
      </c>
      <c r="S3007" s="13">
        <f t="shared" si="4318"/>
        <v>2.588730348243817E-2</v>
      </c>
      <c r="T3007" s="13">
        <f t="shared" si="4319"/>
        <v>7.3584856217844774E-2</v>
      </c>
      <c r="U3007" s="13">
        <f t="shared" si="4320"/>
        <v>4.4519800847856547E-2</v>
      </c>
      <c r="V3007" s="13">
        <f t="shared" si="4321"/>
        <v>2.3536195811424028E-3</v>
      </c>
      <c r="W3007" s="13">
        <f t="shared" si="4322"/>
        <v>4.0541743684683627E-2</v>
      </c>
      <c r="X3007" s="13">
        <f t="shared" si="4323"/>
        <v>2.8525337315753622E-2</v>
      </c>
      <c r="Y3007" s="13">
        <f t="shared" si="4324"/>
        <v>1.0035272228374012E-2</v>
      </c>
      <c r="Z3007" s="13">
        <f t="shared" si="4325"/>
        <v>8.978354013789408E-3</v>
      </c>
      <c r="AA3007" s="13">
        <f t="shared" si="4326"/>
        <v>1.0441438223051871E-2</v>
      </c>
      <c r="AB3007" s="13">
        <f t="shared" si="4327"/>
        <v>6.0714710067326736E-3</v>
      </c>
      <c r="AC3007" s="13">
        <f t="shared" si="4328"/>
        <v>1.2036722516419692E-4</v>
      </c>
      <c r="AD3007" s="13">
        <f t="shared" si="4329"/>
        <v>1.1787074543069945E-2</v>
      </c>
      <c r="AE3007" s="13">
        <f t="shared" si="4330"/>
        <v>8.2934340447233402E-3</v>
      </c>
      <c r="AF3007" s="13">
        <f t="shared" si="4331"/>
        <v>2.9176471228229846E-3</v>
      </c>
      <c r="AG3007" s="13">
        <f t="shared" si="4332"/>
        <v>6.8428949836795978E-4</v>
      </c>
      <c r="AH3007" s="13">
        <f t="shared" si="4333"/>
        <v>1.5793016870186446E-3</v>
      </c>
      <c r="AI3007" s="13">
        <f t="shared" si="4334"/>
        <v>1.836659701237034E-3</v>
      </c>
      <c r="AJ3007" s="13">
        <f t="shared" si="4335"/>
        <v>1.0679779822549784E-3</v>
      </c>
      <c r="AK3007" s="13">
        <f t="shared" si="4336"/>
        <v>4.1400410023813283E-4</v>
      </c>
      <c r="AL3007" s="13">
        <f t="shared" si="4337"/>
        <v>3.9396732446819289E-6</v>
      </c>
      <c r="AM3007" s="13">
        <f t="shared" si="4338"/>
        <v>2.7415717955195087E-3</v>
      </c>
      <c r="AN3007" s="13">
        <f t="shared" si="4339"/>
        <v>1.9289811718703974E-3</v>
      </c>
      <c r="AO3007" s="13">
        <f t="shared" si="4340"/>
        <v>6.7861953633889679E-4</v>
      </c>
      <c r="AP3007" s="13">
        <f t="shared" si="4341"/>
        <v>1.5915983069766688E-4</v>
      </c>
      <c r="AQ3007" s="13">
        <f t="shared" si="4342"/>
        <v>2.7996377592192699E-5</v>
      </c>
      <c r="AR3007" s="13">
        <f t="shared" si="4343"/>
        <v>2.2224063027937899E-4</v>
      </c>
      <c r="AS3007" s="13">
        <f t="shared" si="4344"/>
        <v>2.5845626137600364E-4</v>
      </c>
      <c r="AT3007" s="13">
        <f t="shared" si="4345"/>
        <v>1.502867386590994E-4</v>
      </c>
      <c r="AU3007" s="13">
        <f t="shared" si="4346"/>
        <v>5.8258996955078683E-5</v>
      </c>
      <c r="AV3007" s="13">
        <f t="shared" si="4347"/>
        <v>1.6938174767589702E-5</v>
      </c>
      <c r="AW3007" s="13">
        <f t="shared" si="4348"/>
        <v>8.9546716388176859E-8</v>
      </c>
      <c r="AX3007" s="13">
        <f t="shared" si="4349"/>
        <v>5.3138827920673026E-4</v>
      </c>
      <c r="AY3007" s="13">
        <f t="shared" si="4350"/>
        <v>3.7388697506211208E-4</v>
      </c>
      <c r="AZ3007" s="13">
        <f t="shared" si="4351"/>
        <v>1.3153420539288206E-4</v>
      </c>
      <c r="BA3007" s="13">
        <f t="shared" si="4352"/>
        <v>3.0849335659014258E-5</v>
      </c>
      <c r="BB3007" s="13">
        <f t="shared" si="4353"/>
        <v>5.4264298082764825E-6</v>
      </c>
      <c r="BC3007" s="13">
        <f t="shared" si="4354"/>
        <v>7.6361165866590874E-7</v>
      </c>
      <c r="BD3007" s="13">
        <f t="shared" si="4355"/>
        <v>2.6061569992692012E-5</v>
      </c>
      <c r="BE3007" s="13">
        <f t="shared" si="4356"/>
        <v>3.0308481115413807E-5</v>
      </c>
      <c r="BF3007" s="13">
        <f t="shared" si="4357"/>
        <v>1.762372772977575E-5</v>
      </c>
      <c r="BG3007" s="13">
        <f t="shared" si="4358"/>
        <v>6.8318782435962796E-6</v>
      </c>
      <c r="BH3007" s="13">
        <f t="shared" si="4359"/>
        <v>1.9862948854089356E-6</v>
      </c>
      <c r="BI3007" s="13">
        <f t="shared" si="4360"/>
        <v>4.6199504512537798E-7</v>
      </c>
      <c r="BJ3007" s="14">
        <f t="shared" si="4361"/>
        <v>0.46741922880286679</v>
      </c>
      <c r="BK3007" s="14">
        <f t="shared" si="4362"/>
        <v>0.30994160174571034</v>
      </c>
      <c r="BL3007" s="14">
        <f t="shared" si="4363"/>
        <v>0.21381728842314154</v>
      </c>
      <c r="BM3007" s="14">
        <f t="shared" si="4364"/>
        <v>0.28704361402438083</v>
      </c>
      <c r="BN3007" s="14">
        <f t="shared" si="4365"/>
        <v>0.71273906153278144</v>
      </c>
    </row>
    <row r="3008" spans="1:66" x14ac:dyDescent="0.25">
      <c r="A3008" t="s">
        <v>346</v>
      </c>
      <c r="B3008" t="s">
        <v>248</v>
      </c>
      <c r="C3008" t="s">
        <v>249</v>
      </c>
      <c r="D3008" s="6" t="s">
        <v>534</v>
      </c>
      <c r="E3008" s="10">
        <f>VLOOKUP(A3008,home!$A$2:$E$404,3,FALSE)</f>
        <v>1.254</v>
      </c>
      <c r="F3008" s="10">
        <f>VLOOKUP(B3008,home!$B$2:$E$404,3,FALSE)</f>
        <v>0.54820000000000002</v>
      </c>
      <c r="G3008" s="10">
        <f>VLOOKUP(C3008,away!$B$2:$E$404,4,FALSE)</f>
        <v>2.0434999999999999</v>
      </c>
      <c r="H3008" s="10">
        <f>VLOOKUP(A3008,away!$A$2:$E$404,3,FALSE)</f>
        <v>0.9476</v>
      </c>
      <c r="I3008" s="10">
        <f>VLOOKUP(C3008,away!$B$2:$E$404,3,FALSE)</f>
        <v>0.52759999999999996</v>
      </c>
      <c r="J3008" s="10">
        <f>VLOOKUP(B3008,home!$B$2:$E$404,4,FALSE)</f>
        <v>0.9234</v>
      </c>
      <c r="K3008" s="12">
        <f t="shared" si="4310"/>
        <v>1.4047893618</v>
      </c>
      <c r="L3008" s="12">
        <f t="shared" si="4311"/>
        <v>0.46165730198399996</v>
      </c>
      <c r="M3008" s="13">
        <f t="shared" si="4312"/>
        <v>0.15467228915584474</v>
      </c>
      <c r="N3008" s="13">
        <f t="shared" si="4313"/>
        <v>0.21728198637138421</v>
      </c>
      <c r="O3008" s="13">
        <f t="shared" si="4314"/>
        <v>7.1405591703376389E-2</v>
      </c>
      <c r="P3008" s="13">
        <f t="shared" si="4315"/>
        <v>0.1003098155979375</v>
      </c>
      <c r="Q3008" s="13">
        <f t="shared" si="4316"/>
        <v>0.15261771148264658</v>
      </c>
      <c r="R3008" s="13">
        <f t="shared" si="4317"/>
        <v>1.6482456406175915E-2</v>
      </c>
      <c r="S3008" s="13">
        <f t="shared" si="4318"/>
        <v>1.6263512941147935E-2</v>
      </c>
      <c r="T3008" s="13">
        <f t="shared" si="4319"/>
        <v>7.0457080918051168E-2</v>
      </c>
      <c r="U3008" s="13">
        <f t="shared" si="4320"/>
        <v>2.3154379415728191E-2</v>
      </c>
      <c r="V3008" s="13">
        <f t="shared" si="4321"/>
        <v>1.1719329608316893E-3</v>
      </c>
      <c r="W3008" s="13">
        <f t="shared" si="4322"/>
        <v>7.1465245837694535E-2</v>
      </c>
      <c r="X3008" s="13">
        <f t="shared" si="4323"/>
        <v>3.2992452579053345E-2</v>
      </c>
      <c r="Y3008" s="13">
        <f t="shared" si="4324"/>
        <v>7.6156033217404141E-3</v>
      </c>
      <c r="Z3008" s="13">
        <f t="shared" si="4325"/>
        <v>2.53641545151469E-3</v>
      </c>
      <c r="AA3008" s="13">
        <f t="shared" si="4326"/>
        <v>3.5631294433929807E-3</v>
      </c>
      <c r="AB3008" s="13">
        <f t="shared" si="4327"/>
        <v>2.5027231683974077E-3</v>
      </c>
      <c r="AC3008" s="13">
        <f t="shared" si="4328"/>
        <v>4.750219796794217E-5</v>
      </c>
      <c r="AD3008" s="13">
        <f t="shared" si="4329"/>
        <v>2.509840427280377E-2</v>
      </c>
      <c r="AE3008" s="13">
        <f t="shared" si="4330"/>
        <v>1.1586861600686286E-2</v>
      </c>
      <c r="AF3008" s="13">
        <f t="shared" si="4331"/>
        <v>2.6745796325174211E-3</v>
      </c>
      <c r="AG3008" s="13">
        <f t="shared" si="4332"/>
        <v>4.1157973902978357E-4</v>
      </c>
      <c r="AH3008" s="13">
        <f t="shared" si="4333"/>
        <v>2.9273867851420019E-4</v>
      </c>
      <c r="AI3008" s="13">
        <f t="shared" si="4334"/>
        <v>4.112361813641387E-4</v>
      </c>
      <c r="AJ3008" s="13">
        <f t="shared" si="4335"/>
        <v>2.888501063837988E-4</v>
      </c>
      <c r="AK3008" s="13">
        <f t="shared" si="4336"/>
        <v>1.3525785220091957E-4</v>
      </c>
      <c r="AL3008" s="13">
        <f t="shared" si="4337"/>
        <v>1.2322664246237254E-6</v>
      </c>
      <c r="AM3008" s="13">
        <f t="shared" si="4338"/>
        <v>7.0515942641180707E-3</v>
      </c>
      <c r="AN3008" s="13">
        <f t="shared" si="4339"/>
        <v>3.2554199826585989E-3</v>
      </c>
      <c r="AO3008" s="13">
        <f t="shared" si="4340"/>
        <v>7.5144420300948432E-4</v>
      </c>
      <c r="AP3008" s="13">
        <f t="shared" si="4341"/>
        <v>1.1563656778429189E-4</v>
      </c>
      <c r="AQ3008" s="13">
        <f t="shared" si="4342"/>
        <v>1.334611647349653E-5</v>
      </c>
      <c r="AR3008" s="13">
        <f t="shared" si="4343"/>
        <v>2.702898970184545E-5</v>
      </c>
      <c r="AS3008" s="13">
        <f t="shared" si="4344"/>
        <v>3.7970037193354249E-5</v>
      </c>
      <c r="AT3008" s="13">
        <f t="shared" si="4345"/>
        <v>2.6669952158187193E-5</v>
      </c>
      <c r="AU3008" s="13">
        <f t="shared" si="4346"/>
        <v>1.2488555023845437E-5</v>
      </c>
      <c r="AV3008" s="13">
        <f t="shared" si="4347"/>
        <v>4.3859473104380072E-6</v>
      </c>
      <c r="AW3008" s="13">
        <f t="shared" si="4348"/>
        <v>2.2198980699443332E-8</v>
      </c>
      <c r="AX3008" s="13">
        <f t="shared" si="4349"/>
        <v>1.6510007676604922E-3</v>
      </c>
      <c r="AY3008" s="13">
        <f t="shared" si="4350"/>
        <v>7.6219655997165567E-4</v>
      </c>
      <c r="AZ3008" s="13">
        <f t="shared" si="4351"/>
        <v>1.7593680372900028E-4</v>
      </c>
      <c r="BA3008" s="13">
        <f t="shared" si="4352"/>
        <v>2.707417004307294E-5</v>
      </c>
      <c r="BB3008" s="13">
        <f t="shared" si="4353"/>
        <v>3.1247470738852717E-6</v>
      </c>
      <c r="BC3008" s="13">
        <f t="shared" si="4354"/>
        <v>2.8851246070245476E-7</v>
      </c>
      <c r="BD3008" s="13">
        <f t="shared" si="4355"/>
        <v>2.0796884101845472E-6</v>
      </c>
      <c r="BE3008" s="13">
        <f t="shared" si="4356"/>
        <v>2.9215241544860068E-6</v>
      </c>
      <c r="BF3008" s="13">
        <f t="shared" si="4357"/>
        <v>2.0520630262318415E-6</v>
      </c>
      <c r="BG3008" s="13">
        <f t="shared" si="4358"/>
        <v>9.6090543633120154E-7</v>
      </c>
      <c r="BH3008" s="13">
        <f t="shared" si="4359"/>
        <v>3.3746743366346505E-7</v>
      </c>
      <c r="BI3008" s="13">
        <f t="shared" si="4360"/>
        <v>9.4814132152876444E-8</v>
      </c>
      <c r="BJ3008" s="14">
        <f t="shared" si="4361"/>
        <v>0.60600856845059003</v>
      </c>
      <c r="BK3008" s="14">
        <f t="shared" si="4362"/>
        <v>0.27322848168012609</v>
      </c>
      <c r="BL3008" s="14">
        <f t="shared" si="4363"/>
        <v>0.11835335289951468</v>
      </c>
      <c r="BM3008" s="14">
        <f t="shared" si="4364"/>
        <v>0.2865947934033895</v>
      </c>
      <c r="BN3008" s="14">
        <f t="shared" si="4365"/>
        <v>0.71276985071736532</v>
      </c>
    </row>
    <row r="3009" spans="1:66" x14ac:dyDescent="0.25">
      <c r="A3009" t="s">
        <v>347</v>
      </c>
      <c r="B3009" t="s">
        <v>267</v>
      </c>
      <c r="C3009" t="s">
        <v>264</v>
      </c>
      <c r="D3009" s="6" t="s">
        <v>534</v>
      </c>
      <c r="E3009" s="10">
        <f>VLOOKUP(A3009,home!$A$2:$E$404,3,FALSE)</f>
        <v>1.5417000000000001</v>
      </c>
      <c r="F3009" s="10">
        <f>VLOOKUP(B3009,home!$B$2:$E$404,3,FALSE)</f>
        <v>1.0089999999999999</v>
      </c>
      <c r="G3009" s="10">
        <f>VLOOKUP(C3009,away!$B$2:$E$404,4,FALSE)</f>
        <v>1.4414</v>
      </c>
      <c r="H3009" s="10">
        <f>VLOOKUP(A3009,away!$A$2:$E$404,3,FALSE)</f>
        <v>1.125</v>
      </c>
      <c r="I3009" s="10">
        <f>VLOOKUP(C3009,away!$B$2:$E$404,3,FALSE)</f>
        <v>0.59260000000000002</v>
      </c>
      <c r="J3009" s="10">
        <f>VLOOKUP(B3009,home!$B$2:$E$404,4,FALSE)</f>
        <v>1.0864</v>
      </c>
      <c r="K3009" s="12">
        <f t="shared" si="4310"/>
        <v>2.24220623742</v>
      </c>
      <c r="L3009" s="12">
        <f t="shared" si="4311"/>
        <v>0.72427572000000007</v>
      </c>
      <c r="M3009" s="13">
        <f t="shared" si="4312"/>
        <v>5.1484115415673763E-2</v>
      </c>
      <c r="N3009" s="13">
        <f t="shared" si="4313"/>
        <v>0.11543800471307489</v>
      </c>
      <c r="O3009" s="13">
        <f t="shared" si="4314"/>
        <v>3.7288694761250213E-2</v>
      </c>
      <c r="P3009" s="13">
        <f t="shared" si="4315"/>
        <v>8.3608943978925709E-2</v>
      </c>
      <c r="Q3009" s="13">
        <f t="shared" si="4316"/>
        <v>0.12941790710148796</v>
      </c>
      <c r="R3009" s="13">
        <f t="shared" si="4317"/>
        <v>1.3503648123032364E-2</v>
      </c>
      <c r="S3009" s="13">
        <f t="shared" si="4318"/>
        <v>3.3944719923958193E-2</v>
      </c>
      <c r="T3009" s="13">
        <f t="shared" si="4319"/>
        <v>9.3734247846823299E-2</v>
      </c>
      <c r="U3009" s="13">
        <f t="shared" si="4320"/>
        <v>3.027796404938804E-2</v>
      </c>
      <c r="V3009" s="13">
        <f t="shared" si="4321"/>
        <v>6.1250438629649063E-3</v>
      </c>
      <c r="W3009" s="13">
        <f t="shared" si="4322"/>
        <v>9.6727212845599472E-2</v>
      </c>
      <c r="X3009" s="13">
        <f t="shared" si="4323"/>
        <v>7.0057171727339815E-2</v>
      </c>
      <c r="Y3009" s="13">
        <f t="shared" si="4324"/>
        <v>2.5370354246991342E-2</v>
      </c>
      <c r="Z3009" s="13">
        <f t="shared" si="4325"/>
        <v>3.2601214889786388E-3</v>
      </c>
      <c r="AA3009" s="13">
        <f t="shared" si="4326"/>
        <v>7.3098647373348816E-3</v>
      </c>
      <c r="AB3009" s="13">
        <f t="shared" si="4327"/>
        <v>8.1951121543743909E-3</v>
      </c>
      <c r="AC3009" s="13">
        <f t="shared" si="4328"/>
        <v>6.2168258728010229E-4</v>
      </c>
      <c r="AD3009" s="13">
        <f t="shared" si="4329"/>
        <v>5.4220589992663763E-2</v>
      </c>
      <c r="AE3009" s="13">
        <f t="shared" si="4330"/>
        <v>3.9270656855761345E-2</v>
      </c>
      <c r="AF3009" s="13">
        <f t="shared" si="4331"/>
        <v>1.4221391634539742E-2</v>
      </c>
      <c r="AG3009" s="13">
        <f t="shared" si="4332"/>
        <v>3.4334028885027504E-3</v>
      </c>
      <c r="AH3009" s="13">
        <f t="shared" si="4333"/>
        <v>5.9030670967936884E-4</v>
      </c>
      <c r="AI3009" s="13">
        <f t="shared" si="4334"/>
        <v>1.323589386433958E-3</v>
      </c>
      <c r="AJ3009" s="13">
        <f t="shared" si="4335"/>
        <v>1.4838801890225658E-3</v>
      </c>
      <c r="AK3009" s="13">
        <f t="shared" si="4336"/>
        <v>1.1090551384701219E-3</v>
      </c>
      <c r="AL3009" s="13">
        <f t="shared" si="4337"/>
        <v>4.0383892540767256E-5</v>
      </c>
      <c r="AM3009" s="13">
        <f t="shared" si="4338"/>
        <v>2.4314749015628634E-2</v>
      </c>
      <c r="AN3009" s="13">
        <f t="shared" si="4339"/>
        <v>1.7610582349913723E-2</v>
      </c>
      <c r="AO3009" s="13">
        <f t="shared" si="4340"/>
        <v>6.3774586055515264E-3</v>
      </c>
      <c r="AP3009" s="13">
        <f t="shared" si="4341"/>
        <v>1.539679474435343E-3</v>
      </c>
      <c r="AQ3009" s="13">
        <f t="shared" si="4342"/>
        <v>2.787881149789699E-4</v>
      </c>
      <c r="AR3009" s="13">
        <f t="shared" si="4343"/>
        <v>8.5508963434771193E-5</v>
      </c>
      <c r="AS3009" s="13">
        <f t="shared" si="4344"/>
        <v>1.9172873116876269E-4</v>
      </c>
      <c r="AT3009" s="13">
        <f t="shared" si="4345"/>
        <v>2.1494767845961106E-4</v>
      </c>
      <c r="AU3009" s="13">
        <f t="shared" si="4346"/>
        <v>1.6065234178702951E-4</v>
      </c>
      <c r="AV3009" s="13">
        <f t="shared" si="4347"/>
        <v>9.0053920702751818E-5</v>
      </c>
      <c r="AW3009" s="13">
        <f t="shared" si="4348"/>
        <v>1.8217348215243217E-6</v>
      </c>
      <c r="AX3009" s="13">
        <f t="shared" si="4349"/>
        <v>9.086446984024046E-3</v>
      </c>
      <c r="AY3009" s="13">
        <f t="shared" si="4350"/>
        <v>6.5810929315958441E-3</v>
      </c>
      <c r="AZ3009" s="13">
        <f t="shared" si="4351"/>
        <v>2.3832629107092456E-3</v>
      </c>
      <c r="BA3009" s="13">
        <f t="shared" si="4352"/>
        <v>5.7537982020107838E-4</v>
      </c>
      <c r="BB3009" s="13">
        <f t="shared" si="4353"/>
        <v>1.0418340838740163E-4</v>
      </c>
      <c r="BC3009" s="13">
        <f t="shared" si="4354"/>
        <v>1.5091502624367875E-5</v>
      </c>
      <c r="BD3009" s="13">
        <f t="shared" si="4355"/>
        <v>1.0322011009695428E-5</v>
      </c>
      <c r="BE3009" s="13">
        <f t="shared" si="4356"/>
        <v>2.3144077468657002E-5</v>
      </c>
      <c r="BF3009" s="13">
        <f t="shared" si="4357"/>
        <v>2.5946897429777208E-5</v>
      </c>
      <c r="BG3009" s="13">
        <f t="shared" si="4358"/>
        <v>1.9392765086247811E-5</v>
      </c>
      <c r="BH3009" s="13">
        <f t="shared" si="4359"/>
        <v>1.087064470930141E-5</v>
      </c>
      <c r="BI3009" s="13">
        <f t="shared" si="4360"/>
        <v>4.8748454743944708E-6</v>
      </c>
      <c r="BJ3009" s="14">
        <f t="shared" si="4361"/>
        <v>0.71075765497083454</v>
      </c>
      <c r="BK3009" s="14">
        <f t="shared" si="4362"/>
        <v>0.1824059825929393</v>
      </c>
      <c r="BL3009" s="14">
        <f t="shared" si="4363"/>
        <v>0.10191955812571694</v>
      </c>
      <c r="BM3009" s="14">
        <f t="shared" si="4364"/>
        <v>0.56102273188825003</v>
      </c>
      <c r="BN3009" s="14">
        <f t="shared" si="4365"/>
        <v>0.4307413140934449</v>
      </c>
    </row>
    <row r="3010" spans="1:66" x14ac:dyDescent="0.25">
      <c r="A3010" t="s">
        <v>337</v>
      </c>
      <c r="B3010" t="s">
        <v>75</v>
      </c>
      <c r="C3010" t="s">
        <v>72</v>
      </c>
      <c r="D3010" s="6" t="s">
        <v>535</v>
      </c>
      <c r="E3010" s="10">
        <f>VLOOKUP(A3010,home!$A$2:$E$404,3,FALSE)</f>
        <v>1.2959000000000001</v>
      </c>
      <c r="F3010" s="10">
        <f>VLOOKUP(B3010,home!$B$2:$E$404,3,FALSE)</f>
        <v>1.5432999999999999</v>
      </c>
      <c r="G3010" s="10">
        <f>VLOOKUP(C3010,away!$B$2:$E$404,4,FALSE)</f>
        <v>1.2861</v>
      </c>
      <c r="H3010" s="10">
        <f>VLOOKUP(A3010,away!$A$2:$E$404,3,FALSE)</f>
        <v>1</v>
      </c>
      <c r="I3010" s="10">
        <f>VLOOKUP(C3010,away!$B$2:$E$404,3,FALSE)</f>
        <v>1</v>
      </c>
      <c r="J3010" s="10">
        <f>VLOOKUP(B3010,home!$B$2:$E$404,4,FALSE)</f>
        <v>1</v>
      </c>
      <c r="K3010" s="12">
        <f t="shared" si="4310"/>
        <v>2.5721517326670003</v>
      </c>
      <c r="L3010" s="12">
        <f t="shared" si="4311"/>
        <v>1</v>
      </c>
      <c r="M3010" s="13">
        <f t="shared" si="4312"/>
        <v>2.8095334943590202E-2</v>
      </c>
      <c r="N3010" s="13">
        <f t="shared" si="4313"/>
        <v>7.2265464455015263E-2</v>
      </c>
      <c r="O3010" s="13">
        <f t="shared" si="4314"/>
        <v>2.8095334943590202E-2</v>
      </c>
      <c r="P3010" s="13">
        <f t="shared" si="4315"/>
        <v>7.2265464455015263E-2</v>
      </c>
      <c r="Q3010" s="13">
        <f t="shared" si="4316"/>
        <v>9.2938869804976509E-2</v>
      </c>
      <c r="R3010" s="13">
        <f t="shared" si="4317"/>
        <v>1.4047667471795099E-2</v>
      </c>
      <c r="S3010" s="13">
        <f t="shared" si="4318"/>
        <v>4.6469434902488248E-2</v>
      </c>
      <c r="T3010" s="13">
        <f t="shared" si="4319"/>
        <v>9.2938869804976509E-2</v>
      </c>
      <c r="U3010" s="13">
        <f t="shared" si="4320"/>
        <v>3.6132732227507625E-2</v>
      </c>
      <c r="V3010" s="13">
        <f t="shared" si="4321"/>
        <v>1.3280715277832396E-2</v>
      </c>
      <c r="W3010" s="13">
        <f t="shared" si="4322"/>
        <v>7.9684291666994381E-2</v>
      </c>
      <c r="X3010" s="13">
        <f t="shared" si="4323"/>
        <v>7.9684291666994381E-2</v>
      </c>
      <c r="Y3010" s="13">
        <f t="shared" si="4324"/>
        <v>3.9842145833497183E-2</v>
      </c>
      <c r="Z3010" s="13">
        <f t="shared" si="4325"/>
        <v>4.6825558239317003E-3</v>
      </c>
      <c r="AA3010" s="13">
        <f t="shared" si="4326"/>
        <v>1.2044244075835878E-2</v>
      </c>
      <c r="AB3010" s="13">
        <f t="shared" si="4327"/>
        <v>1.5489811634162753E-2</v>
      </c>
      <c r="AC3010" s="13">
        <f t="shared" si="4328"/>
        <v>2.1350009258083555E-3</v>
      </c>
      <c r="AD3010" s="13">
        <f t="shared" si="4329"/>
        <v>5.1240022219400543E-2</v>
      </c>
      <c r="AE3010" s="13">
        <f t="shared" si="4330"/>
        <v>5.1240022219400543E-2</v>
      </c>
      <c r="AF3010" s="13">
        <f t="shared" si="4331"/>
        <v>2.5620011109700268E-2</v>
      </c>
      <c r="AG3010" s="13">
        <f t="shared" si="4332"/>
        <v>8.5400037032334238E-3</v>
      </c>
      <c r="AH3010" s="13">
        <f t="shared" si="4333"/>
        <v>1.1706389559829249E-3</v>
      </c>
      <c r="AI3010" s="13">
        <f t="shared" si="4334"/>
        <v>3.0110610189589687E-3</v>
      </c>
      <c r="AJ3010" s="13">
        <f t="shared" si="4335"/>
        <v>3.8724529085406873E-3</v>
      </c>
      <c r="AK3010" s="13">
        <f t="shared" si="4336"/>
        <v>3.3201788194580982E-3</v>
      </c>
      <c r="AL3010" s="13">
        <f t="shared" si="4337"/>
        <v>2.1966185322254444E-4</v>
      </c>
      <c r="AM3010" s="13">
        <f t="shared" si="4338"/>
        <v>2.6359422386705328E-2</v>
      </c>
      <c r="AN3010" s="13">
        <f t="shared" si="4339"/>
        <v>2.6359422386705328E-2</v>
      </c>
      <c r="AO3010" s="13">
        <f t="shared" si="4340"/>
        <v>1.3179711193352662E-2</v>
      </c>
      <c r="AP3010" s="13">
        <f t="shared" si="4341"/>
        <v>4.3932370644508877E-3</v>
      </c>
      <c r="AQ3010" s="13">
        <f t="shared" si="4342"/>
        <v>1.0983092661127217E-3</v>
      </c>
      <c r="AR3010" s="13">
        <f t="shared" si="4343"/>
        <v>2.3412779119658504E-4</v>
      </c>
      <c r="AS3010" s="13">
        <f t="shared" si="4344"/>
        <v>6.0221220379179396E-4</v>
      </c>
      <c r="AT3010" s="13">
        <f t="shared" si="4345"/>
        <v>7.7449058170813779E-4</v>
      </c>
      <c r="AU3010" s="13">
        <f t="shared" si="4346"/>
        <v>6.6403576389161988E-4</v>
      </c>
      <c r="AV3010" s="13">
        <f t="shared" si="4347"/>
        <v>4.2700018516167129E-4</v>
      </c>
      <c r="AW3010" s="13">
        <f t="shared" si="4348"/>
        <v>1.5694544899089225E-5</v>
      </c>
      <c r="AX3010" s="13">
        <f t="shared" si="4349"/>
        <v>1.1300072327344245E-2</v>
      </c>
      <c r="AY3010" s="13">
        <f t="shared" si="4350"/>
        <v>1.1300072327344245E-2</v>
      </c>
      <c r="AZ3010" s="13">
        <f t="shared" si="4351"/>
        <v>5.6500361636721216E-3</v>
      </c>
      <c r="BA3010" s="13">
        <f t="shared" si="4352"/>
        <v>1.8833453878907076E-3</v>
      </c>
      <c r="BB3010" s="13">
        <f t="shared" si="4353"/>
        <v>4.708363469726768E-4</v>
      </c>
      <c r="BC3010" s="13">
        <f t="shared" si="4354"/>
        <v>9.4167269394535388E-5</v>
      </c>
      <c r="BD3010" s="13">
        <f t="shared" si="4355"/>
        <v>3.9021298532764161E-5</v>
      </c>
      <c r="BE3010" s="13">
        <f t="shared" si="4356"/>
        <v>1.0036870063196562E-4</v>
      </c>
      <c r="BF3010" s="13">
        <f t="shared" si="4357"/>
        <v>1.2908176361802292E-4</v>
      </c>
      <c r="BG3010" s="13">
        <f t="shared" si="4358"/>
        <v>1.1067262731526993E-4</v>
      </c>
      <c r="BH3010" s="13">
        <f t="shared" si="4359"/>
        <v>7.1166697526945183E-5</v>
      </c>
      <c r="BI3010" s="13">
        <f t="shared" si="4360"/>
        <v>3.661030887042406E-5</v>
      </c>
      <c r="BJ3010" s="14">
        <f t="shared" si="4361"/>
        <v>0.69608262460413417</v>
      </c>
      <c r="BK3010" s="14">
        <f t="shared" si="4362"/>
        <v>0.17376568468530126</v>
      </c>
      <c r="BL3010" s="14">
        <f t="shared" si="4363"/>
        <v>0.12037290997807744</v>
      </c>
      <c r="BM3010" s="14">
        <f t="shared" si="4364"/>
        <v>0.67591126123501677</v>
      </c>
      <c r="BN3010" s="14">
        <f t="shared" si="4365"/>
        <v>0.30770813607398251</v>
      </c>
    </row>
    <row r="3011" spans="1:66" x14ac:dyDescent="0.25">
      <c r="A3011" t="s">
        <v>337</v>
      </c>
      <c r="B3011" t="s">
        <v>490</v>
      </c>
      <c r="C3011" t="s">
        <v>84</v>
      </c>
      <c r="D3011" s="6" t="s">
        <v>535</v>
      </c>
      <c r="E3011" s="10">
        <f>VLOOKUP(A3011,home!$A$2:$E$404,3,FALSE)</f>
        <v>1.2959000000000001</v>
      </c>
      <c r="F3011" s="10">
        <f>VLOOKUP(B3011,home!$B$2:$E$404,3,FALSE)</f>
        <v>1.0288999999999999</v>
      </c>
      <c r="G3011" s="10">
        <f>VLOOKUP(C3011,away!$B$2:$E$404,4,FALSE)</f>
        <v>1.2861</v>
      </c>
      <c r="H3011" s="10">
        <f>VLOOKUP(A3011,away!$A$2:$E$404,3,FALSE)</f>
        <v>1</v>
      </c>
      <c r="I3011" s="10">
        <f>VLOOKUP(C3011,away!$B$2:$E$404,3,FALSE)</f>
        <v>1.3332999999999999</v>
      </c>
      <c r="J3011" s="10">
        <f>VLOOKUP(B3011,home!$B$2:$E$404,4,FALSE)</f>
        <v>1.3332999999999999</v>
      </c>
      <c r="K3011" s="12">
        <f t="shared" si="4310"/>
        <v>1.714823377011</v>
      </c>
      <c r="L3011" s="12">
        <f t="shared" si="4311"/>
        <v>1.7776888899999999</v>
      </c>
      <c r="M3011" s="13">
        <f t="shared" si="4312"/>
        <v>3.0424342008608031E-2</v>
      </c>
      <c r="N3011" s="13">
        <f t="shared" si="4313"/>
        <v>5.2172372906538853E-2</v>
      </c>
      <c r="O3011" s="13">
        <f t="shared" si="4314"/>
        <v>5.4085014774262773E-2</v>
      </c>
      <c r="P3011" s="13">
        <f t="shared" si="4315"/>
        <v>9.2746247680891111E-2</v>
      </c>
      <c r="Q3011" s="13">
        <f t="shared" si="4316"/>
        <v>4.4733202347134092E-2</v>
      </c>
      <c r="R3011" s="13">
        <f t="shared" si="4317"/>
        <v>4.8073164939846404E-2</v>
      </c>
      <c r="S3011" s="13">
        <f t="shared" si="4318"/>
        <v>7.0682436258206166E-2</v>
      </c>
      <c r="T3011" s="13">
        <f t="shared" si="4319"/>
        <v>7.952171682662218E-2</v>
      </c>
      <c r="U3011" s="13">
        <f t="shared" si="4320"/>
        <v>8.2436987045754209E-2</v>
      </c>
      <c r="V3011" s="13">
        <f t="shared" si="4321"/>
        <v>2.3941102957178228E-2</v>
      </c>
      <c r="W3011" s="13">
        <f t="shared" si="4322"/>
        <v>2.556984703780962E-2</v>
      </c>
      <c r="X3011" s="13">
        <f t="shared" si="4323"/>
        <v>4.5455232998113569E-2</v>
      </c>
      <c r="Y3011" s="13">
        <f t="shared" si="4324"/>
        <v>4.0402631346553947E-2</v>
      </c>
      <c r="Z3011" s="13">
        <f t="shared" si="4325"/>
        <v>2.8486377073567489E-2</v>
      </c>
      <c r="AA3011" s="13">
        <f t="shared" si="4326"/>
        <v>4.8849105332103723E-2</v>
      </c>
      <c r="AB3011" s="13">
        <f t="shared" si="4327"/>
        <v>4.1883793884782083E-2</v>
      </c>
      <c r="AC3011" s="13">
        <f t="shared" si="4328"/>
        <v>4.5614122566560548E-3</v>
      </c>
      <c r="AD3011" s="13">
        <f t="shared" si="4329"/>
        <v>1.0961942861757848E-2</v>
      </c>
      <c r="AE3011" s="13">
        <f t="shared" si="4330"/>
        <v>1.9486924038161726E-2</v>
      </c>
      <c r="AF3011" s="13">
        <f t="shared" si="4331"/>
        <v>1.7320844181457021E-2</v>
      </c>
      <c r="AG3011" s="13">
        <f t="shared" si="4332"/>
        <v>1.0263690755599096E-2</v>
      </c>
      <c r="AH3011" s="13">
        <f t="shared" si="4333"/>
        <v>1.2659979010007909E-2</v>
      </c>
      <c r="AI3011" s="13">
        <f t="shared" si="4334"/>
        <v>2.1709627958830136E-2</v>
      </c>
      <c r="AJ3011" s="13">
        <f t="shared" si="4335"/>
        <v>1.8614088765006764E-2</v>
      </c>
      <c r="AK3011" s="13">
        <f t="shared" si="4336"/>
        <v>1.0639958185330469E-2</v>
      </c>
      <c r="AL3011" s="13">
        <f t="shared" si="4337"/>
        <v>5.5620446392665374E-4</v>
      </c>
      <c r="AM3011" s="13">
        <f t="shared" si="4338"/>
        <v>3.7595591753602424E-3</v>
      </c>
      <c r="AN3011" s="13">
        <f t="shared" si="4339"/>
        <v>6.6833265773354631E-3</v>
      </c>
      <c r="AO3011" s="13">
        <f t="shared" si="4340"/>
        <v>5.9404377023854907E-3</v>
      </c>
      <c r="AP3011" s="13">
        <f t="shared" si="4341"/>
        <v>3.5200833684226039E-3</v>
      </c>
      <c r="AQ3011" s="13">
        <f t="shared" si="4342"/>
        <v>1.5644032739796599E-3</v>
      </c>
      <c r="AR3011" s="13">
        <f t="shared" si="4343"/>
        <v>4.5011008067448533E-3</v>
      </c>
      <c r="AS3011" s="13">
        <f t="shared" si="4344"/>
        <v>7.7185928856891451E-3</v>
      </c>
      <c r="AT3011" s="13">
        <f t="shared" si="4345"/>
        <v>6.6180117590052719E-3</v>
      </c>
      <c r="AU3011" s="13">
        <f t="shared" si="4346"/>
        <v>3.7829070912253088E-3</v>
      </c>
      <c r="AV3011" s="13">
        <f t="shared" si="4347"/>
        <v>1.6217543782734601E-3</v>
      </c>
      <c r="AW3011" s="13">
        <f t="shared" si="4348"/>
        <v>4.7098505092077011E-5</v>
      </c>
      <c r="AX3011" s="13">
        <f t="shared" si="4349"/>
        <v>1.0744966601939905E-3</v>
      </c>
      <c r="AY3011" s="13">
        <f t="shared" si="4350"/>
        <v>1.9101207751689617E-3</v>
      </c>
      <c r="AZ3011" s="13">
        <f t="shared" si="4351"/>
        <v>1.6978002402880258E-3</v>
      </c>
      <c r="BA3011" s="13">
        <f t="shared" si="4352"/>
        <v>1.0060535415331179E-3</v>
      </c>
      <c r="BB3011" s="13">
        <f t="shared" si="4353"/>
        <v>4.4711255088214432E-4</v>
      </c>
      <c r="BC3011" s="13">
        <f t="shared" si="4354"/>
        <v>1.5896540285654959E-4</v>
      </c>
      <c r="BD3011" s="13">
        <f t="shared" si="4355"/>
        <v>1.333592816153392E-3</v>
      </c>
      <c r="BE3011" s="13">
        <f t="shared" si="4356"/>
        <v>2.2868761365537693E-3</v>
      </c>
      <c r="BF3011" s="13">
        <f t="shared" si="4357"/>
        <v>1.9607943296455019E-3</v>
      </c>
      <c r="BG3011" s="13">
        <f t="shared" si="4358"/>
        <v>1.1208053179955731E-3</v>
      </c>
      <c r="BH3011" s="13">
        <f t="shared" si="4359"/>
        <v>4.8049579009426394E-4</v>
      </c>
      <c r="BI3011" s="13">
        <f t="shared" si="4360"/>
        <v>1.647930826818028E-4</v>
      </c>
      <c r="BJ3011" s="14">
        <f t="shared" si="4361"/>
        <v>0.3736507645681541</v>
      </c>
      <c r="BK3011" s="14">
        <f t="shared" si="4362"/>
        <v>0.2248218664006352</v>
      </c>
      <c r="BL3011" s="14">
        <f t="shared" si="4363"/>
        <v>0.37054144428998687</v>
      </c>
      <c r="BM3011" s="14">
        <f t="shared" si="4364"/>
        <v>0.6734030854049855</v>
      </c>
      <c r="BN3011" s="14">
        <f t="shared" si="4365"/>
        <v>0.32223434465728129</v>
      </c>
    </row>
    <row r="3012" spans="1:66" x14ac:dyDescent="0.25">
      <c r="A3012" t="s">
        <v>337</v>
      </c>
      <c r="B3012" t="s">
        <v>89</v>
      </c>
      <c r="C3012" t="s">
        <v>93</v>
      </c>
      <c r="D3012" s="6" t="s">
        <v>535</v>
      </c>
      <c r="E3012" s="10">
        <f>VLOOKUP(A3012,home!$A$2:$E$404,3,FALSE)</f>
        <v>1.2959000000000001</v>
      </c>
      <c r="F3012" s="10">
        <f>VLOOKUP(B3012,home!$B$2:$E$404,3,FALSE)</f>
        <v>1.0288999999999999</v>
      </c>
      <c r="G3012" s="10">
        <f>VLOOKUP(C3012,away!$B$2:$E$404,4,FALSE)</f>
        <v>1.0288999999999999</v>
      </c>
      <c r="H3012" s="10">
        <f>VLOOKUP(A3012,away!$A$2:$E$404,3,FALSE)</f>
        <v>1</v>
      </c>
      <c r="I3012" s="10">
        <f>VLOOKUP(C3012,away!$B$2:$E$404,3,FALSE)</f>
        <v>0.66669999999999996</v>
      </c>
      <c r="J3012" s="10">
        <f>VLOOKUP(B3012,home!$B$2:$E$404,4,FALSE)</f>
        <v>0</v>
      </c>
      <c r="K3012" s="12">
        <f t="shared" si="4310"/>
        <v>1.3718853686389998</v>
      </c>
      <c r="L3012" s="12">
        <f t="shared" si="4311"/>
        <v>0</v>
      </c>
      <c r="M3012" s="13">
        <f t="shared" si="4312"/>
        <v>0.25362832560280724</v>
      </c>
      <c r="N3012" s="13">
        <f t="shared" si="4313"/>
        <v>0.34794898896689946</v>
      </c>
      <c r="O3012" s="13">
        <f t="shared" si="4314"/>
        <v>0</v>
      </c>
      <c r="P3012" s="13">
        <f t="shared" si="4315"/>
        <v>0</v>
      </c>
      <c r="Q3012" s="13">
        <f t="shared" si="4316"/>
        <v>0.23867306349821116</v>
      </c>
      <c r="R3012" s="13">
        <f t="shared" si="4317"/>
        <v>0</v>
      </c>
      <c r="S3012" s="13">
        <f t="shared" si="4318"/>
        <v>0</v>
      </c>
      <c r="T3012" s="13">
        <f t="shared" si="4319"/>
        <v>0</v>
      </c>
      <c r="U3012" s="13">
        <f t="shared" si="4320"/>
        <v>0</v>
      </c>
      <c r="V3012" s="13">
        <f t="shared" si="4321"/>
        <v>0</v>
      </c>
      <c r="W3012" s="13">
        <f t="shared" si="4322"/>
        <v>0.10914402790048094</v>
      </c>
      <c r="X3012" s="13">
        <f t="shared" si="4323"/>
        <v>0</v>
      </c>
      <c r="Y3012" s="13">
        <f t="shared" si="4324"/>
        <v>0</v>
      </c>
      <c r="Z3012" s="13">
        <f t="shared" si="4325"/>
        <v>0</v>
      </c>
      <c r="AA3012" s="13">
        <f t="shared" si="4326"/>
        <v>0</v>
      </c>
      <c r="AB3012" s="13">
        <f t="shared" si="4327"/>
        <v>0</v>
      </c>
      <c r="AC3012" s="13">
        <f t="shared" si="4328"/>
        <v>0</v>
      </c>
      <c r="AD3012" s="13">
        <f t="shared" si="4329"/>
        <v>3.7433273737749143E-2</v>
      </c>
      <c r="AE3012" s="13">
        <f t="shared" si="4330"/>
        <v>0</v>
      </c>
      <c r="AF3012" s="13">
        <f t="shared" si="4331"/>
        <v>0</v>
      </c>
      <c r="AG3012" s="13">
        <f t="shared" si="4332"/>
        <v>0</v>
      </c>
      <c r="AH3012" s="13">
        <f t="shared" si="4333"/>
        <v>0</v>
      </c>
      <c r="AI3012" s="13">
        <f t="shared" si="4334"/>
        <v>0</v>
      </c>
      <c r="AJ3012" s="13">
        <f t="shared" si="4335"/>
        <v>0</v>
      </c>
      <c r="AK3012" s="13">
        <f t="shared" si="4336"/>
        <v>0</v>
      </c>
      <c r="AL3012" s="13">
        <f t="shared" si="4337"/>
        <v>0</v>
      </c>
      <c r="AM3012" s="13">
        <f t="shared" si="4338"/>
        <v>1.0270832108215316E-2</v>
      </c>
      <c r="AN3012" s="13">
        <f t="shared" si="4339"/>
        <v>0</v>
      </c>
      <c r="AO3012" s="13">
        <f t="shared" si="4340"/>
        <v>0</v>
      </c>
      <c r="AP3012" s="13">
        <f t="shared" si="4341"/>
        <v>0</v>
      </c>
      <c r="AQ3012" s="13">
        <f t="shared" si="4342"/>
        <v>0</v>
      </c>
      <c r="AR3012" s="13">
        <f t="shared" si="4343"/>
        <v>0</v>
      </c>
      <c r="AS3012" s="13">
        <f t="shared" si="4344"/>
        <v>0</v>
      </c>
      <c r="AT3012" s="13">
        <f t="shared" si="4345"/>
        <v>0</v>
      </c>
      <c r="AU3012" s="13">
        <f t="shared" si="4346"/>
        <v>0</v>
      </c>
      <c r="AV3012" s="13">
        <f t="shared" si="4347"/>
        <v>0</v>
      </c>
      <c r="AW3012" s="13">
        <f t="shared" si="4348"/>
        <v>0</v>
      </c>
      <c r="AX3012" s="13">
        <f t="shared" si="4349"/>
        <v>2.3484007155013709E-3</v>
      </c>
      <c r="AY3012" s="13">
        <f t="shared" si="4350"/>
        <v>0</v>
      </c>
      <c r="AZ3012" s="13">
        <f t="shared" si="4351"/>
        <v>0</v>
      </c>
      <c r="BA3012" s="13">
        <f t="shared" si="4352"/>
        <v>0</v>
      </c>
      <c r="BB3012" s="13">
        <f t="shared" si="4353"/>
        <v>0</v>
      </c>
      <c r="BC3012" s="13">
        <f t="shared" si="4354"/>
        <v>0</v>
      </c>
      <c r="BD3012" s="13">
        <f t="shared" si="4355"/>
        <v>0</v>
      </c>
      <c r="BE3012" s="13">
        <f t="shared" si="4356"/>
        <v>0</v>
      </c>
      <c r="BF3012" s="13">
        <f t="shared" si="4357"/>
        <v>0</v>
      </c>
      <c r="BG3012" s="13">
        <f t="shared" si="4358"/>
        <v>0</v>
      </c>
      <c r="BH3012" s="13">
        <f t="shared" si="4359"/>
        <v>0</v>
      </c>
      <c r="BI3012" s="13">
        <f t="shared" si="4360"/>
        <v>0</v>
      </c>
      <c r="BJ3012" s="14">
        <f t="shared" si="4361"/>
        <v>0.74581858692705749</v>
      </c>
      <c r="BK3012" s="14">
        <f t="shared" si="4362"/>
        <v>0.25362832560280724</v>
      </c>
      <c r="BL3012" s="14">
        <f t="shared" si="4363"/>
        <v>0</v>
      </c>
      <c r="BM3012" s="14">
        <f t="shared" si="4364"/>
        <v>0.15919653446194676</v>
      </c>
      <c r="BN3012" s="14">
        <f t="shared" si="4365"/>
        <v>0.84025037806791791</v>
      </c>
    </row>
    <row r="3013" spans="1:66" x14ac:dyDescent="0.25">
      <c r="A3013" t="s">
        <v>337</v>
      </c>
      <c r="B3013" t="s">
        <v>82</v>
      </c>
      <c r="C3013" t="s">
        <v>80</v>
      </c>
      <c r="D3013" s="6" t="s">
        <v>535</v>
      </c>
      <c r="E3013" s="10">
        <f>VLOOKUP(A3013,home!$A$2:$E$404,3,FALSE)</f>
        <v>1.2959000000000001</v>
      </c>
      <c r="F3013" s="10">
        <f>VLOOKUP(B3013,home!$B$2:$E$404,3,FALSE)</f>
        <v>1.0288999999999999</v>
      </c>
      <c r="G3013" s="10">
        <f>VLOOKUP(C3013,away!$B$2:$E$404,4,FALSE)</f>
        <v>1.0288999999999999</v>
      </c>
      <c r="H3013" s="10">
        <f>VLOOKUP(A3013,away!$A$2:$E$404,3,FALSE)</f>
        <v>1</v>
      </c>
      <c r="I3013" s="10">
        <f>VLOOKUP(C3013,away!$B$2:$E$404,3,FALSE)</f>
        <v>1.6667000000000001</v>
      </c>
      <c r="J3013" s="10">
        <f>VLOOKUP(B3013,home!$B$2:$E$404,4,FALSE)</f>
        <v>2</v>
      </c>
      <c r="K3013" s="12">
        <f t="shared" si="4310"/>
        <v>1.3718853686389998</v>
      </c>
      <c r="L3013" s="12">
        <f t="shared" si="4311"/>
        <v>3.3334000000000001</v>
      </c>
      <c r="M3013" s="13">
        <f t="shared" si="4312"/>
        <v>9.0473320246553697E-3</v>
      </c>
      <c r="N3013" s="13">
        <f t="shared" si="4313"/>
        <v>1.241190242984376E-2</v>
      </c>
      <c r="O3013" s="13">
        <f t="shared" si="4314"/>
        <v>3.0158376570986207E-2</v>
      </c>
      <c r="P3013" s="13">
        <f t="shared" si="4315"/>
        <v>4.1373835559641185E-2</v>
      </c>
      <c r="Q3013" s="13">
        <f t="shared" si="4316"/>
        <v>8.5138536702387552E-3</v>
      </c>
      <c r="R3013" s="13">
        <f t="shared" si="4317"/>
        <v>5.0264966230862719E-2</v>
      </c>
      <c r="S3013" s="13">
        <f t="shared" si="4318"/>
        <v>4.7301079043283921E-2</v>
      </c>
      <c r="T3013" s="13">
        <f t="shared" si="4319"/>
        <v>2.8380079824373863E-2</v>
      </c>
      <c r="U3013" s="13">
        <f t="shared" si="4320"/>
        <v>6.8957771727253966E-2</v>
      </c>
      <c r="V3013" s="13">
        <f t="shared" si="4321"/>
        <v>2.4034428182771576E-2</v>
      </c>
      <c r="W3013" s="13">
        <f t="shared" si="4322"/>
        <v>3.8933437603113322E-3</v>
      </c>
      <c r="X3013" s="13">
        <f t="shared" si="4323"/>
        <v>1.2978072090621793E-2</v>
      </c>
      <c r="Y3013" s="13">
        <f t="shared" si="4324"/>
        <v>2.1630552753439346E-2</v>
      </c>
      <c r="Z3013" s="13">
        <f t="shared" si="4325"/>
        <v>5.585107947798594E-2</v>
      </c>
      <c r="AA3013" s="13">
        <f t="shared" si="4326"/>
        <v>7.6621278758542813E-2</v>
      </c>
      <c r="AB3013" s="13">
        <f t="shared" si="4327"/>
        <v>5.2557805627627553E-2</v>
      </c>
      <c r="AC3013" s="13">
        <f t="shared" si="4328"/>
        <v>6.8694041285742719E-3</v>
      </c>
      <c r="AD3013" s="13">
        <f t="shared" si="4329"/>
        <v>1.3353053349632654E-3</v>
      </c>
      <c r="AE3013" s="13">
        <f t="shared" si="4330"/>
        <v>4.4511068035665482E-3</v>
      </c>
      <c r="AF3013" s="13">
        <f t="shared" si="4331"/>
        <v>7.4186597095043669E-3</v>
      </c>
      <c r="AG3013" s="13">
        <f t="shared" si="4332"/>
        <v>8.2431200918872873E-3</v>
      </c>
      <c r="AH3013" s="13">
        <f t="shared" si="4333"/>
        <v>4.6543497082979592E-2</v>
      </c>
      <c r="AI3013" s="13">
        <f t="shared" si="4334"/>
        <v>6.3852342653431662E-2</v>
      </c>
      <c r="AJ3013" s="13">
        <f t="shared" si="4335"/>
        <v>4.379904731978343E-2</v>
      </c>
      <c r="AK3013" s="13">
        <f t="shared" si="4336"/>
        <v>2.0029090726112697E-2</v>
      </c>
      <c r="AL3013" s="13">
        <f t="shared" si="4337"/>
        <v>1.2565631327946249E-3</v>
      </c>
      <c r="AM3013" s="13">
        <f t="shared" si="4338"/>
        <v>3.6637717034034055E-4</v>
      </c>
      <c r="AN3013" s="13">
        <f t="shared" si="4339"/>
        <v>1.221281659612491E-3</v>
      </c>
      <c r="AO3013" s="13">
        <f t="shared" si="4340"/>
        <v>2.035510142076139E-3</v>
      </c>
      <c r="AP3013" s="13">
        <f t="shared" si="4341"/>
        <v>2.2617231691988678E-3</v>
      </c>
      <c r="AQ3013" s="13">
        <f t="shared" si="4342"/>
        <v>1.8848070030518765E-3</v>
      </c>
      <c r="AR3013" s="13">
        <f t="shared" si="4343"/>
        <v>3.102961863528083E-2</v>
      </c>
      <c r="AS3013" s="13">
        <f t="shared" si="4344"/>
        <v>4.256907980018982E-2</v>
      </c>
      <c r="AT3013" s="13">
        <f t="shared" si="4345"/>
        <v>2.9199948867153214E-2</v>
      </c>
      <c r="AU3013" s="13">
        <f t="shared" si="4346"/>
        <v>1.3352994205284812E-2</v>
      </c>
      <c r="AV3013" s="13">
        <f t="shared" si="4347"/>
        <v>4.5796943444378953E-3</v>
      </c>
      <c r="AW3013" s="13">
        <f t="shared" si="4348"/>
        <v>1.5961991239478348E-4</v>
      </c>
      <c r="AX3013" s="13">
        <f t="shared" si="4349"/>
        <v>8.377124656554517E-5</v>
      </c>
      <c r="AY3013" s="13">
        <f t="shared" si="4350"/>
        <v>2.7924307330158825E-4</v>
      </c>
      <c r="AZ3013" s="13">
        <f t="shared" si="4351"/>
        <v>4.6541443027175717E-4</v>
      </c>
      <c r="BA3013" s="13">
        <f t="shared" si="4352"/>
        <v>5.171374872892919E-4</v>
      </c>
      <c r="BB3013" s="13">
        <f t="shared" si="4353"/>
        <v>4.3095652503253147E-4</v>
      </c>
      <c r="BC3013" s="13">
        <f t="shared" si="4354"/>
        <v>2.8731009610868805E-4</v>
      </c>
      <c r="BD3013" s="13">
        <f t="shared" si="4355"/>
        <v>1.7239021793140855E-2</v>
      </c>
      <c r="BE3013" s="13">
        <f t="shared" si="4356"/>
        <v>2.3649961767658791E-2</v>
      </c>
      <c r="BF3013" s="13">
        <f t="shared" si="4357"/>
        <v>1.6222518258961423E-2</v>
      </c>
      <c r="BG3013" s="13">
        <f t="shared" si="4358"/>
        <v>7.4184784806493988E-3</v>
      </c>
      <c r="BH3013" s="13">
        <f t="shared" si="4359"/>
        <v>2.5443255212915469E-3</v>
      </c>
      <c r="BI3013" s="13">
        <f t="shared" si="4360"/>
        <v>6.9810459114293393E-4</v>
      </c>
      <c r="BJ3013" s="14">
        <f t="shared" si="4361"/>
        <v>0.11908952847159943</v>
      </c>
      <c r="BK3013" s="14">
        <f t="shared" si="4362"/>
        <v>0.13016188514502253</v>
      </c>
      <c r="BL3013" s="14">
        <f t="shared" si="4363"/>
        <v>0.64128792296277215</v>
      </c>
      <c r="BM3013" s="14">
        <f t="shared" si="4364"/>
        <v>0.79450052641024527</v>
      </c>
      <c r="BN3013" s="14">
        <f t="shared" si="4365"/>
        <v>0.15177026648622799</v>
      </c>
    </row>
    <row r="3014" spans="1:66" x14ac:dyDescent="0.25">
      <c r="A3014" t="s">
        <v>337</v>
      </c>
      <c r="B3014" t="s">
        <v>96</v>
      </c>
      <c r="C3014" t="s">
        <v>85</v>
      </c>
      <c r="D3014" s="6" t="s">
        <v>535</v>
      </c>
      <c r="E3014" s="10">
        <f>VLOOKUP(A3014,home!$A$2:$E$404,3,FALSE)</f>
        <v>1.2959000000000001</v>
      </c>
      <c r="F3014" s="10">
        <f>VLOOKUP(B3014,home!$B$2:$E$404,3,FALSE)</f>
        <v>0.77170000000000005</v>
      </c>
      <c r="G3014" s="10">
        <f>VLOOKUP(C3014,away!$B$2:$E$404,4,FALSE)</f>
        <v>1.2861</v>
      </c>
      <c r="H3014" s="10">
        <f>VLOOKUP(A3014,away!$A$2:$E$404,3,FALSE)</f>
        <v>1</v>
      </c>
      <c r="I3014" s="10">
        <f>VLOOKUP(C3014,away!$B$2:$E$404,3,FALSE)</f>
        <v>1</v>
      </c>
      <c r="J3014" s="10">
        <f>VLOOKUP(B3014,home!$B$2:$E$404,4,FALSE)</f>
        <v>0.33329999999999999</v>
      </c>
      <c r="K3014" s="12">
        <f t="shared" si="4310"/>
        <v>1.2861591991830001</v>
      </c>
      <c r="L3014" s="12">
        <f t="shared" si="4311"/>
        <v>0.33329999999999999</v>
      </c>
      <c r="M3014" s="13">
        <f t="shared" si="4312"/>
        <v>0.19800575180625316</v>
      </c>
      <c r="N3014" s="13">
        <f t="shared" si="4313"/>
        <v>0.25466691917675843</v>
      </c>
      <c r="O3014" s="13">
        <f t="shared" si="4314"/>
        <v>6.5995317077024176E-2</v>
      </c>
      <c r="P3014" s="13">
        <f t="shared" si="4315"/>
        <v>8.488048416161359E-2</v>
      </c>
      <c r="Q3014" s="13">
        <f t="shared" si="4316"/>
        <v>0.16377110041339077</v>
      </c>
      <c r="R3014" s="13">
        <f t="shared" si="4317"/>
        <v>1.0998119590886079E-2</v>
      </c>
      <c r="S3014" s="13">
        <f t="shared" si="4318"/>
        <v>9.0965748795010602E-3</v>
      </c>
      <c r="T3014" s="13">
        <f t="shared" si="4319"/>
        <v>5.4584907767783145E-2</v>
      </c>
      <c r="U3014" s="13">
        <f t="shared" si="4320"/>
        <v>1.4145332685532903E-2</v>
      </c>
      <c r="V3014" s="13">
        <f t="shared" si="4321"/>
        <v>4.3327679622152027E-4</v>
      </c>
      <c r="W3014" s="13">
        <f t="shared" si="4322"/>
        <v>7.0211902452335093E-2</v>
      </c>
      <c r="X3014" s="13">
        <f t="shared" si="4323"/>
        <v>2.3401627087363288E-2</v>
      </c>
      <c r="Y3014" s="13">
        <f t="shared" si="4324"/>
        <v>3.8998811541090914E-3</v>
      </c>
      <c r="Z3014" s="13">
        <f t="shared" si="4325"/>
        <v>1.221891086547444E-3</v>
      </c>
      <c r="AA3014" s="13">
        <f t="shared" si="4326"/>
        <v>1.5715464613627063E-3</v>
      </c>
      <c r="AB3014" s="13">
        <f t="shared" si="4327"/>
        <v>1.0106294691125683E-3</v>
      </c>
      <c r="AC3014" s="13">
        <f t="shared" si="4328"/>
        <v>1.1608483561648351E-5</v>
      </c>
      <c r="AD3014" s="13">
        <f t="shared" si="4329"/>
        <v>2.2575921057802557E-2</v>
      </c>
      <c r="AE3014" s="13">
        <f t="shared" si="4330"/>
        <v>7.5245544885655926E-3</v>
      </c>
      <c r="AF3014" s="13">
        <f t="shared" si="4331"/>
        <v>1.2539670055194559E-3</v>
      </c>
      <c r="AG3014" s="13">
        <f t="shared" si="4332"/>
        <v>1.393157343132116E-4</v>
      </c>
      <c r="AH3014" s="13">
        <f t="shared" si="4333"/>
        <v>1.0181407478656572E-4</v>
      </c>
      <c r="AI3014" s="13">
        <f t="shared" si="4334"/>
        <v>1.3094910889304743E-4</v>
      </c>
      <c r="AJ3014" s="13">
        <f t="shared" si="4335"/>
        <v>8.4210700513804714E-5</v>
      </c>
      <c r="AK3014" s="13">
        <f t="shared" si="4336"/>
        <v>3.6102789045158158E-5</v>
      </c>
      <c r="AL3014" s="13">
        <f t="shared" si="4337"/>
        <v>1.9905153180782042E-7</v>
      </c>
      <c r="AM3014" s="13">
        <f t="shared" si="4338"/>
        <v>5.8072457097043942E-3</v>
      </c>
      <c r="AN3014" s="13">
        <f t="shared" si="4339"/>
        <v>1.9355549950444747E-3</v>
      </c>
      <c r="AO3014" s="13">
        <f t="shared" si="4340"/>
        <v>3.2256023992416165E-4</v>
      </c>
      <c r="AP3014" s="13">
        <f t="shared" si="4341"/>
        <v>3.583644265557438E-5</v>
      </c>
      <c r="AQ3014" s="13">
        <f t="shared" si="4342"/>
        <v>2.9860715842757337E-6</v>
      </c>
      <c r="AR3014" s="13">
        <f t="shared" si="4343"/>
        <v>6.7869262252724718E-6</v>
      </c>
      <c r="AS3014" s="13">
        <f t="shared" si="4344"/>
        <v>8.729067598810544E-6</v>
      </c>
      <c r="AT3014" s="13">
        <f t="shared" si="4345"/>
        <v>5.6134852962502226E-6</v>
      </c>
      <c r="AU3014" s="13">
        <f t="shared" si="4346"/>
        <v>2.4066119177502432E-6</v>
      </c>
      <c r="AV3014" s="13">
        <f t="shared" si="4347"/>
        <v>7.7382151421947928E-7</v>
      </c>
      <c r="AW3014" s="13">
        <f t="shared" si="4348"/>
        <v>2.3702440513909356E-9</v>
      </c>
      <c r="AX3014" s="13">
        <f t="shared" si="4349"/>
        <v>1.2448404152420518E-3</v>
      </c>
      <c r="AY3014" s="13">
        <f t="shared" si="4350"/>
        <v>4.1490531040017586E-4</v>
      </c>
      <c r="AZ3014" s="13">
        <f t="shared" si="4351"/>
        <v>6.9143969978189293E-5</v>
      </c>
      <c r="BA3014" s="13">
        <f t="shared" si="4352"/>
        <v>7.6818950645768345E-6</v>
      </c>
      <c r="BB3014" s="13">
        <f t="shared" si="4353"/>
        <v>6.4009390625586445E-7</v>
      </c>
      <c r="BC3014" s="13">
        <f t="shared" si="4354"/>
        <v>4.2668659791015929E-8</v>
      </c>
      <c r="BD3014" s="13">
        <f t="shared" si="4355"/>
        <v>3.7701375181388591E-7</v>
      </c>
      <c r="BE3014" s="13">
        <f t="shared" si="4356"/>
        <v>4.8489970511392582E-7</v>
      </c>
      <c r="BF3014" s="13">
        <f t="shared" si="4357"/>
        <v>3.1182910820669997E-7</v>
      </c>
      <c r="BG3014" s="13">
        <f t="shared" si="4358"/>
        <v>1.3368729203102605E-7</v>
      </c>
      <c r="BH3014" s="13">
        <f t="shared" si="4359"/>
        <v>4.2985785114892085E-8</v>
      </c>
      <c r="BI3014" s="13">
        <f t="shared" si="4360"/>
        <v>1.1057312591924429E-8</v>
      </c>
      <c r="BJ3014" s="14">
        <f t="shared" si="4361"/>
        <v>0.61187153415010465</v>
      </c>
      <c r="BK3014" s="14">
        <f t="shared" si="4362"/>
        <v>0.29284280048908296</v>
      </c>
      <c r="BL3014" s="14">
        <f t="shared" si="4363"/>
        <v>9.4099693342664173E-2</v>
      </c>
      <c r="BM3014" s="14">
        <f t="shared" si="4364"/>
        <v>0.22130332390231691</v>
      </c>
      <c r="BN3014" s="14">
        <f t="shared" si="4365"/>
        <v>0.77831769222592617</v>
      </c>
    </row>
    <row r="3015" spans="1:66" x14ac:dyDescent="0.25">
      <c r="A3015" t="s">
        <v>337</v>
      </c>
      <c r="B3015" t="s">
        <v>79</v>
      </c>
      <c r="C3015" t="s">
        <v>90</v>
      </c>
      <c r="D3015" s="6" t="s">
        <v>535</v>
      </c>
      <c r="E3015" s="10">
        <f>VLOOKUP(A3015,home!$A$2:$E$404,3,FALSE)</f>
        <v>1.2959000000000001</v>
      </c>
      <c r="F3015" s="10">
        <f>VLOOKUP(B3015,home!$B$2:$E$404,3,FALSE)</f>
        <v>1.5432999999999999</v>
      </c>
      <c r="G3015" s="10">
        <f>VLOOKUP(C3015,away!$B$2:$E$404,4,FALSE)</f>
        <v>0.25719999999999998</v>
      </c>
      <c r="H3015" s="10">
        <f>VLOOKUP(A3015,away!$A$2:$E$404,3,FALSE)</f>
        <v>1</v>
      </c>
      <c r="I3015" s="10">
        <f>VLOOKUP(C3015,away!$B$2:$E$404,3,FALSE)</f>
        <v>1</v>
      </c>
      <c r="J3015" s="10">
        <f>VLOOKUP(B3015,home!$B$2:$E$404,4,FALSE)</f>
        <v>1.6667000000000001</v>
      </c>
      <c r="K3015" s="12">
        <f t="shared" si="4310"/>
        <v>0.51439034728400002</v>
      </c>
      <c r="L3015" s="12">
        <f t="shared" si="4311"/>
        <v>1.6667000000000001</v>
      </c>
      <c r="M3015" s="13">
        <f t="shared" si="4312"/>
        <v>0.11291834328524027</v>
      </c>
      <c r="N3015" s="13">
        <f t="shared" si="4313"/>
        <v>5.8084105817228671E-2</v>
      </c>
      <c r="O3015" s="13">
        <f t="shared" si="4314"/>
        <v>0.18820100275350993</v>
      </c>
      <c r="P3015" s="13">
        <f t="shared" si="4315"/>
        <v>9.680877916557501E-2</v>
      </c>
      <c r="Q3015" s="13">
        <f t="shared" si="4316"/>
        <v>1.4938951681502428E-2</v>
      </c>
      <c r="R3015" s="13">
        <f t="shared" si="4317"/>
        <v>0.15683730564463758</v>
      </c>
      <c r="S3015" s="13">
        <f t="shared" si="4318"/>
        <v>2.0749373952146214E-2</v>
      </c>
      <c r="T3015" s="13">
        <f t="shared" si="4319"/>
        <v>2.4898750767560096E-2</v>
      </c>
      <c r="U3015" s="13">
        <f t="shared" si="4320"/>
        <v>8.0675596117631962E-2</v>
      </c>
      <c r="V3015" s="13">
        <f t="shared" si="4321"/>
        <v>1.9765724330969518E-3</v>
      </c>
      <c r="W3015" s="13">
        <f t="shared" si="4322"/>
        <v>2.5614841811689767E-3</v>
      </c>
      <c r="X3015" s="13">
        <f t="shared" si="4323"/>
        <v>4.2692256847543337E-3</v>
      </c>
      <c r="Y3015" s="13">
        <f t="shared" si="4324"/>
        <v>3.557759224390025E-3</v>
      </c>
      <c r="Z3015" s="13">
        <f t="shared" si="4325"/>
        <v>8.7133579105972483E-2</v>
      </c>
      <c r="AA3015" s="13">
        <f t="shared" si="4326"/>
        <v>4.4820672016419066E-2</v>
      </c>
      <c r="AB3015" s="13">
        <f t="shared" si="4327"/>
        <v>1.1527660522014031E-2</v>
      </c>
      <c r="AC3015" s="13">
        <f t="shared" si="4328"/>
        <v>1.0591147030086743E-4</v>
      </c>
      <c r="AD3015" s="13">
        <f t="shared" si="4329"/>
        <v>3.2940068437849559E-4</v>
      </c>
      <c r="AE3015" s="13">
        <f t="shared" si="4330"/>
        <v>5.4901212065363854E-4</v>
      </c>
      <c r="AF3015" s="13">
        <f t="shared" si="4331"/>
        <v>4.5751925074670984E-4</v>
      </c>
      <c r="AG3015" s="13">
        <f t="shared" si="4332"/>
        <v>2.5418244507318045E-4</v>
      </c>
      <c r="AH3015" s="13">
        <f t="shared" si="4333"/>
        <v>3.6306384073981075E-2</v>
      </c>
      <c r="AI3015" s="13">
        <f t="shared" si="4334"/>
        <v>1.8675653512441413E-2</v>
      </c>
      <c r="AJ3015" s="13">
        <f t="shared" si="4335"/>
        <v>4.8032879480101954E-3</v>
      </c>
      <c r="AK3015" s="13">
        <f t="shared" si="4336"/>
        <v>8.2358831856067208E-4</v>
      </c>
      <c r="AL3015" s="13">
        <f t="shared" si="4337"/>
        <v>3.6320618390788029E-6</v>
      </c>
      <c r="AM3015" s="13">
        <f t="shared" si="4338"/>
        <v>3.3888106486608341E-5</v>
      </c>
      <c r="AN3015" s="13">
        <f t="shared" si="4339"/>
        <v>5.6481307081230111E-5</v>
      </c>
      <c r="AO3015" s="13">
        <f t="shared" si="4340"/>
        <v>4.7068697256143133E-5</v>
      </c>
      <c r="AP3015" s="13">
        <f t="shared" si="4341"/>
        <v>2.614979923893792E-5</v>
      </c>
      <c r="AQ3015" s="13">
        <f t="shared" si="4342"/>
        <v>1.0895967597884455E-5</v>
      </c>
      <c r="AR3015" s="13">
        <f t="shared" si="4343"/>
        <v>1.2102370067220846E-2</v>
      </c>
      <c r="AS3015" s="13">
        <f t="shared" si="4344"/>
        <v>6.2253423418372174E-3</v>
      </c>
      <c r="AT3015" s="13">
        <f t="shared" si="4345"/>
        <v>1.601128004589718E-3</v>
      </c>
      <c r="AU3015" s="13">
        <f t="shared" si="4346"/>
        <v>2.7453493010901433E-4</v>
      </c>
      <c r="AV3015" s="13">
        <f t="shared" si="4347"/>
        <v>3.5304529510091135E-5</v>
      </c>
      <c r="AW3015" s="13">
        <f t="shared" si="4348"/>
        <v>8.6496986884801973E-8</v>
      </c>
      <c r="AX3015" s="13">
        <f t="shared" si="4349"/>
        <v>2.9052858107406045E-6</v>
      </c>
      <c r="AY3015" s="13">
        <f t="shared" si="4350"/>
        <v>4.842239860761365E-6</v>
      </c>
      <c r="AZ3015" s="13">
        <f t="shared" si="4351"/>
        <v>4.0352805879654847E-6</v>
      </c>
      <c r="BA3015" s="13">
        <f t="shared" si="4352"/>
        <v>2.2418673853206916E-6</v>
      </c>
      <c r="BB3015" s="13">
        <f t="shared" si="4353"/>
        <v>9.3413009277849885E-7</v>
      </c>
      <c r="BC3015" s="13">
        <f t="shared" si="4354"/>
        <v>3.1138292512678468E-7</v>
      </c>
      <c r="BD3015" s="13">
        <f t="shared" si="4355"/>
        <v>3.3618366985061631E-3</v>
      </c>
      <c r="BE3015" s="13">
        <f t="shared" si="4356"/>
        <v>1.7292963468566811E-3</v>
      </c>
      <c r="BF3015" s="13">
        <f t="shared" si="4357"/>
        <v>4.4476667420828033E-4</v>
      </c>
      <c r="BG3015" s="13">
        <f t="shared" si="4358"/>
        <v>7.6261228002115676E-5</v>
      </c>
      <c r="BH3015" s="13">
        <f t="shared" si="4359"/>
        <v>9.8070098890781456E-6</v>
      </c>
      <c r="BI3015" s="13">
        <f t="shared" si="4360"/>
        <v>1.0089262445321064E-6</v>
      </c>
      <c r="BJ3015" s="14">
        <f t="shared" si="4361"/>
        <v>0.11009014592178004</v>
      </c>
      <c r="BK3015" s="14">
        <f t="shared" si="4362"/>
        <v>0.23256745460805914</v>
      </c>
      <c r="BL3015" s="14">
        <f t="shared" si="4363"/>
        <v>0.56853280766417957</v>
      </c>
      <c r="BM3015" s="14">
        <f t="shared" si="4364"/>
        <v>0.37053074320942375</v>
      </c>
      <c r="BN3015" s="14">
        <f t="shared" si="4365"/>
        <v>0.62778848834769385</v>
      </c>
    </row>
    <row r="3016" spans="1:66" x14ac:dyDescent="0.25">
      <c r="A3016" t="s">
        <v>349</v>
      </c>
      <c r="B3016" t="s">
        <v>99</v>
      </c>
      <c r="C3016" t="s">
        <v>98</v>
      </c>
      <c r="D3016" s="6" t="s">
        <v>535</v>
      </c>
      <c r="E3016" s="10">
        <f>VLOOKUP(A3016,home!$A$2:$E$404,3,FALSE)</f>
        <v>1.6087</v>
      </c>
      <c r="F3016" s="10">
        <f>VLOOKUP(B3016,home!$B$2:$E$404,3,FALSE)</f>
        <v>0.25900000000000001</v>
      </c>
      <c r="G3016" s="10">
        <f>VLOOKUP(C3016,away!$B$2:$E$404,4,FALSE)</f>
        <v>0.9607</v>
      </c>
      <c r="H3016" s="10">
        <f>VLOOKUP(A3016,away!$A$2:$E$404,3,FALSE)</f>
        <v>1.2608999999999999</v>
      </c>
      <c r="I3016" s="10">
        <f>VLOOKUP(C3016,away!$B$2:$E$404,3,FALSE)</f>
        <v>1.0094000000000001</v>
      </c>
      <c r="J3016" s="10">
        <f>VLOOKUP(B3016,home!$B$2:$E$404,4,FALSE)</f>
        <v>1.3218000000000001</v>
      </c>
      <c r="K3016" s="12">
        <f t="shared" si="4310"/>
        <v>0.40027882531000003</v>
      </c>
      <c r="L3016" s="12">
        <f t="shared" si="4311"/>
        <v>1.682324201628</v>
      </c>
      <c r="M3016" s="13">
        <f t="shared" si="4312"/>
        <v>0.12460543837175159</v>
      </c>
      <c r="N3016" s="13">
        <f t="shared" si="4313"/>
        <v>4.9876918498682331E-2</v>
      </c>
      <c r="O3016" s="13">
        <f t="shared" si="4314"/>
        <v>0.20962674462726397</v>
      </c>
      <c r="P3016" s="13">
        <f t="shared" si="4315"/>
        <v>8.3909147092960573E-2</v>
      </c>
      <c r="Q3016" s="13">
        <f t="shared" si="4316"/>
        <v>9.9823371733675868E-3</v>
      </c>
      <c r="R3016" s="13">
        <f t="shared" si="4317"/>
        <v>0.17633007289746927</v>
      </c>
      <c r="S3016" s="13">
        <f t="shared" si="4318"/>
        <v>1.4126078800955955E-2</v>
      </c>
      <c r="T3016" s="13">
        <f t="shared" si="4319"/>
        <v>1.6793527415567132E-2</v>
      </c>
      <c r="U3016" s="13">
        <f t="shared" si="4320"/>
        <v>7.0581194446225667E-2</v>
      </c>
      <c r="V3016" s="13">
        <f t="shared" si="4321"/>
        <v>1.0569426534087223E-3</v>
      </c>
      <c r="W3016" s="13">
        <f t="shared" si="4322"/>
        <v>1.3319060658679744E-3</v>
      </c>
      <c r="X3016" s="13">
        <f t="shared" si="4323"/>
        <v>2.2406978089048305E-3</v>
      </c>
      <c r="Y3016" s="13">
        <f t="shared" si="4324"/>
        <v>1.8847900762277144E-3</v>
      </c>
      <c r="Z3016" s="13">
        <f t="shared" si="4325"/>
        <v>9.8881449703414018E-2</v>
      </c>
      <c r="AA3016" s="13">
        <f t="shared" si="4326"/>
        <v>3.9580150532232412E-2</v>
      </c>
      <c r="AB3016" s="13">
        <f t="shared" si="4327"/>
        <v>7.9215480803174823E-3</v>
      </c>
      <c r="AC3016" s="13">
        <f t="shared" si="4328"/>
        <v>4.4483991696406059E-5</v>
      </c>
      <c r="AD3016" s="13">
        <f t="shared" si="4329"/>
        <v>1.3328344886722409E-4</v>
      </c>
      <c r="AE3016" s="13">
        <f t="shared" si="4330"/>
        <v>2.2422597170577914E-4</v>
      </c>
      <c r="AF3016" s="13">
        <f t="shared" si="4331"/>
        <v>1.8861038941709373E-4</v>
      </c>
      <c r="AG3016" s="13">
        <f t="shared" si="4332"/>
        <v>1.0576794093161948E-4</v>
      </c>
      <c r="AH3016" s="13">
        <f t="shared" si="4333"/>
        <v>4.1587663982028816E-2</v>
      </c>
      <c r="AI3016" s="13">
        <f t="shared" si="4334"/>
        <v>1.6646661286113494E-2</v>
      </c>
      <c r="AJ3016" s="13">
        <f t="shared" si="4335"/>
        <v>3.331653012469482E-3</v>
      </c>
      <c r="AK3016" s="13">
        <f t="shared" si="4336"/>
        <v>4.4453005139060233E-4</v>
      </c>
      <c r="AL3016" s="13">
        <f t="shared" si="4337"/>
        <v>1.1982185854199339E-6</v>
      </c>
      <c r="AM3016" s="13">
        <f t="shared" si="4338"/>
        <v>1.0670108469167587E-5</v>
      </c>
      <c r="AN3016" s="13">
        <f t="shared" si="4339"/>
        <v>1.7950581711676525E-5</v>
      </c>
      <c r="AO3016" s="13">
        <f t="shared" si="4340"/>
        <v>1.5099349023427195E-5</v>
      </c>
      <c r="AP3016" s="13">
        <f t="shared" si="4341"/>
        <v>8.4673334303132266E-6</v>
      </c>
      <c r="AQ3016" s="13">
        <f t="shared" si="4342"/>
        <v>3.5611999882674446E-6</v>
      </c>
      <c r="AR3016" s="13">
        <f t="shared" si="4343"/>
        <v>1.3992786721228029E-2</v>
      </c>
      <c r="AS3016" s="13">
        <f t="shared" si="4344"/>
        <v>5.601016231586522E-3</v>
      </c>
      <c r="AT3016" s="13">
        <f t="shared" si="4345"/>
        <v>1.1209840988608481E-3</v>
      </c>
      <c r="AU3016" s="13">
        <f t="shared" si="4346"/>
        <v>1.4956873276106972E-4</v>
      </c>
      <c r="AV3016" s="13">
        <f t="shared" si="4347"/>
        <v>1.4967299163176578E-5</v>
      </c>
      <c r="AW3016" s="13">
        <f t="shared" si="4348"/>
        <v>2.2413302886142851E-8</v>
      </c>
      <c r="AX3016" s="13">
        <f t="shared" si="4349"/>
        <v>7.1183641399478002E-7</v>
      </c>
      <c r="AY3016" s="13">
        <f t="shared" si="4350"/>
        <v>1.1975396268635068E-6</v>
      </c>
      <c r="AZ3016" s="13">
        <f t="shared" si="4351"/>
        <v>1.0073249483405212E-6</v>
      </c>
      <c r="BA3016" s="13">
        <f t="shared" si="4352"/>
        <v>5.6488237983231132E-7</v>
      </c>
      <c r="BB3016" s="13">
        <f t="shared" si="4353"/>
        <v>2.3757882466627951E-7</v>
      </c>
      <c r="BC3016" s="13">
        <f t="shared" si="4354"/>
        <v>7.993692130608343E-8</v>
      </c>
      <c r="BD3016" s="13">
        <f t="shared" si="4355"/>
        <v>3.9234006248901384E-3</v>
      </c>
      <c r="BE3016" s="13">
        <f t="shared" si="4356"/>
        <v>1.5704541933515446E-3</v>
      </c>
      <c r="BF3016" s="13">
        <f t="shared" si="4357"/>
        <v>3.1430977985895999E-4</v>
      </c>
      <c r="BG3016" s="13">
        <f t="shared" si="4358"/>
        <v>4.1937183155129736E-5</v>
      </c>
      <c r="BH3016" s="13">
        <f t="shared" si="4359"/>
        <v>4.196641602536413E-6</v>
      </c>
      <c r="BI3016" s="13">
        <f t="shared" si="4360"/>
        <v>3.3596535418207041E-7</v>
      </c>
      <c r="BJ3016" s="14">
        <f t="shared" si="4361"/>
        <v>8.282161246127713E-2</v>
      </c>
      <c r="BK3016" s="14">
        <f t="shared" si="4362"/>
        <v>0.2237444866689855</v>
      </c>
      <c r="BL3016" s="14">
        <f t="shared" si="4363"/>
        <v>0.59278417638732339</v>
      </c>
      <c r="BM3016" s="14">
        <f t="shared" si="4364"/>
        <v>0.34389989143318078</v>
      </c>
      <c r="BN3016" s="14">
        <f t="shared" si="4365"/>
        <v>0.65433065866149531</v>
      </c>
    </row>
    <row r="3017" spans="1:66" x14ac:dyDescent="0.25">
      <c r="A3017" t="s">
        <v>349</v>
      </c>
      <c r="B3017" t="s">
        <v>101</v>
      </c>
      <c r="C3017" t="s">
        <v>107</v>
      </c>
      <c r="D3017" s="6" t="s">
        <v>535</v>
      </c>
      <c r="E3017" s="10">
        <f>VLOOKUP(A3017,home!$A$2:$E$404,3,FALSE)</f>
        <v>1.6087</v>
      </c>
      <c r="F3017" s="10">
        <f>VLOOKUP(B3017,home!$B$2:$E$404,3,FALSE)</f>
        <v>0.79120000000000001</v>
      </c>
      <c r="G3017" s="10">
        <f>VLOOKUP(C3017,away!$B$2:$E$404,4,FALSE)</f>
        <v>1.6577</v>
      </c>
      <c r="H3017" s="10">
        <f>VLOOKUP(A3017,away!$A$2:$E$404,3,FALSE)</f>
        <v>1.2608999999999999</v>
      </c>
      <c r="I3017" s="10">
        <f>VLOOKUP(C3017,away!$B$2:$E$404,3,FALSE)</f>
        <v>0.85919999999999996</v>
      </c>
      <c r="J3017" s="10">
        <f>VLOOKUP(B3017,home!$B$2:$E$404,4,FALSE)</f>
        <v>1.2978000000000001</v>
      </c>
      <c r="K3017" s="12">
        <f t="shared" si="4310"/>
        <v>2.109926262488</v>
      </c>
      <c r="L3017" s="12">
        <f t="shared" si="4311"/>
        <v>1.405991460384</v>
      </c>
      <c r="M3017" s="13">
        <f t="shared" si="4312"/>
        <v>2.9720515238130536E-2</v>
      </c>
      <c r="N3017" s="13">
        <f t="shared" si="4313"/>
        <v>6.2708095635606406E-2</v>
      </c>
      <c r="O3017" s="13">
        <f t="shared" si="4314"/>
        <v>4.1786790623024081E-2</v>
      </c>
      <c r="P3017" s="13">
        <f t="shared" si="4315"/>
        <v>8.8167046960605788E-2</v>
      </c>
      <c r="Q3017" s="13">
        <f t="shared" si="4316"/>
        <v>6.6154728926087564E-2</v>
      </c>
      <c r="R3017" s="13">
        <f t="shared" si="4317"/>
        <v>2.9375935386413039E-2</v>
      </c>
      <c r="S3017" s="13">
        <f t="shared" si="4318"/>
        <v>6.5387730558087664E-2</v>
      </c>
      <c r="T3017" s="13">
        <f t="shared" si="4319"/>
        <v>9.3012983934097515E-2</v>
      </c>
      <c r="U3017" s="13">
        <f t="shared" si="4320"/>
        <v>6.1981057556943442E-2</v>
      </c>
      <c r="V3017" s="13">
        <f t="shared" si="4321"/>
        <v>2.1552800834974808E-2</v>
      </c>
      <c r="W3017" s="13">
        <f t="shared" si="4322"/>
        <v>4.6527199982975567E-2</v>
      </c>
      <c r="X3017" s="13">
        <f t="shared" si="4323"/>
        <v>6.5416845851642244E-2</v>
      </c>
      <c r="Y3017" s="13">
        <f t="shared" si="4324"/>
        <v>4.598776331633276E-2</v>
      </c>
      <c r="Z3017" s="13">
        <f t="shared" si="4325"/>
        <v>1.3767438098029629E-2</v>
      </c>
      <c r="AA3017" s="13">
        <f t="shared" si="4326"/>
        <v>2.9048279210210554E-2</v>
      </c>
      <c r="AB3017" s="13">
        <f t="shared" si="4327"/>
        <v>3.0644863592853722E-2</v>
      </c>
      <c r="AC3017" s="13">
        <f t="shared" si="4328"/>
        <v>3.9960755813879881E-3</v>
      </c>
      <c r="AD3017" s="13">
        <f t="shared" si="4329"/>
        <v>2.4542240291027844E-2</v>
      </c>
      <c r="AE3017" s="13">
        <f t="shared" si="4330"/>
        <v>3.4506180267877287E-2</v>
      </c>
      <c r="AF3017" s="13">
        <f t="shared" si="4331"/>
        <v>2.4257697393553185E-2</v>
      </c>
      <c r="AG3017" s="13">
        <f t="shared" si="4332"/>
        <v>1.1368705127971663E-2</v>
      </c>
      <c r="AH3017" s="13">
        <f t="shared" si="4333"/>
        <v>4.8392250992987515E-3</v>
      </c>
      <c r="AI3017" s="13">
        <f t="shared" si="4334"/>
        <v>1.0210408127101533E-2</v>
      </c>
      <c r="AJ3017" s="13">
        <f t="shared" si="4335"/>
        <v>1.0771604129046222E-2</v>
      </c>
      <c r="AK3017" s="13">
        <f t="shared" si="4336"/>
        <v>7.5757634803329341E-3</v>
      </c>
      <c r="AL3017" s="13">
        <f t="shared" si="4337"/>
        <v>4.741804516098643E-4</v>
      </c>
      <c r="AM3017" s="13">
        <f t="shared" si="4338"/>
        <v>1.0356463466066158E-2</v>
      </c>
      <c r="AN3017" s="13">
        <f t="shared" si="4339"/>
        <v>1.4561099193067899E-2</v>
      </c>
      <c r="AO3017" s="13">
        <f t="shared" si="4340"/>
        <v>1.0236390559628914E-2</v>
      </c>
      <c r="AP3017" s="13">
        <f t="shared" si="4341"/>
        <v>4.7974259039978819E-3</v>
      </c>
      <c r="AQ3017" s="13">
        <f t="shared" si="4342"/>
        <v>1.686284963211504E-3</v>
      </c>
      <c r="AR3017" s="13">
        <f t="shared" si="4343"/>
        <v>1.3607818328979914E-3</v>
      </c>
      <c r="AS3017" s="13">
        <f t="shared" si="4344"/>
        <v>2.8711493267480287E-3</v>
      </c>
      <c r="AT3017" s="13">
        <f t="shared" si="4345"/>
        <v>3.028956684015204E-3</v>
      </c>
      <c r="AU3017" s="13">
        <f t="shared" si="4346"/>
        <v>2.1302917518474149E-3</v>
      </c>
      <c r="AV3017" s="13">
        <f t="shared" si="4347"/>
        <v>1.1236896284961076E-3</v>
      </c>
      <c r="AW3017" s="13">
        <f t="shared" si="4348"/>
        <v>3.9074290949381096E-5</v>
      </c>
      <c r="AX3017" s="13">
        <f t="shared" si="4349"/>
        <v>3.6418957089250832E-3</v>
      </c>
      <c r="AY3017" s="13">
        <f t="shared" si="4350"/>
        <v>5.1204742663578011E-3</v>
      </c>
      <c r="AZ3017" s="13">
        <f t="shared" si="4351"/>
        <v>3.5996715458075489E-3</v>
      </c>
      <c r="BA3017" s="13">
        <f t="shared" si="4352"/>
        <v>1.6870358178642285E-3</v>
      </c>
      <c r="BB3017" s="13">
        <f t="shared" si="4353"/>
        <v>5.9298948831976086E-4</v>
      </c>
      <c r="BC3017" s="13">
        <f t="shared" si="4354"/>
        <v>1.6674763133501226E-4</v>
      </c>
      <c r="BD3017" s="13">
        <f t="shared" si="4355"/>
        <v>3.1887460608337703E-4</v>
      </c>
      <c r="BE3017" s="13">
        <f t="shared" si="4356"/>
        <v>6.7280190581583282E-4</v>
      </c>
      <c r="BF3017" s="13">
        <f t="shared" si="4357"/>
        <v>7.0978120526640201E-4</v>
      </c>
      <c r="BG3017" s="13">
        <f t="shared" si="4358"/>
        <v>4.9919533520398915E-4</v>
      </c>
      <c r="BH3017" s="13">
        <f t="shared" si="4359"/>
        <v>2.6331633696459933E-4</v>
      </c>
      <c r="BI3017" s="13">
        <f t="shared" si="4360"/>
        <v>1.1111561094074956E-4</v>
      </c>
      <c r="BJ3017" s="14">
        <f t="shared" si="4361"/>
        <v>0.53092891927175379</v>
      </c>
      <c r="BK3017" s="14">
        <f t="shared" si="4362"/>
        <v>0.21441882389115441</v>
      </c>
      <c r="BL3017" s="14">
        <f t="shared" si="4363"/>
        <v>0.23932388142950395</v>
      </c>
      <c r="BM3017" s="14">
        <f t="shared" si="4364"/>
        <v>0.67544454994516612</v>
      </c>
      <c r="BN3017" s="14">
        <f t="shared" si="4365"/>
        <v>0.31791311276986745</v>
      </c>
    </row>
    <row r="3018" spans="1:66" x14ac:dyDescent="0.25">
      <c r="A3018" t="s">
        <v>349</v>
      </c>
      <c r="B3018" t="s">
        <v>102</v>
      </c>
      <c r="C3018" t="s">
        <v>104</v>
      </c>
      <c r="D3018" s="6" t="s">
        <v>535</v>
      </c>
      <c r="E3018" s="10">
        <f>VLOOKUP(A3018,home!$A$2:$E$404,3,FALSE)</f>
        <v>1.6087</v>
      </c>
      <c r="F3018" s="10">
        <f>VLOOKUP(B3018,home!$B$2:$E$404,3,FALSE)</f>
        <v>0.93240000000000001</v>
      </c>
      <c r="G3018" s="10">
        <f>VLOOKUP(C3018,away!$B$2:$E$404,4,FALSE)</f>
        <v>1.4503999999999999</v>
      </c>
      <c r="H3018" s="10">
        <f>VLOOKUP(A3018,away!$A$2:$E$404,3,FALSE)</f>
        <v>1.2608999999999999</v>
      </c>
      <c r="I3018" s="10">
        <f>VLOOKUP(C3018,away!$B$2:$E$404,3,FALSE)</f>
        <v>0.66090000000000004</v>
      </c>
      <c r="J3018" s="10">
        <f>VLOOKUP(B3018,home!$B$2:$E$404,4,FALSE)</f>
        <v>0.79310000000000003</v>
      </c>
      <c r="K3018" s="12">
        <f t="shared" si="4310"/>
        <v>2.1755302067519997</v>
      </c>
      <c r="L3018" s="12">
        <f t="shared" si="4311"/>
        <v>0.66091307921100007</v>
      </c>
      <c r="M3018" s="13">
        <f t="shared" si="4312"/>
        <v>5.8633839337884353E-2</v>
      </c>
      <c r="N3018" s="13">
        <f t="shared" si="4313"/>
        <v>0.1275596886174111</v>
      </c>
      <c r="O3018" s="13">
        <f t="shared" si="4314"/>
        <v>3.875187130276421E-2</v>
      </c>
      <c r="P3018" s="13">
        <f t="shared" si="4315"/>
        <v>8.4305866587329512E-2</v>
      </c>
      <c r="Q3018" s="13">
        <f t="shared" si="4316"/>
        <v>0.13875497787552854</v>
      </c>
      <c r="R3018" s="13">
        <f t="shared" si="4317"/>
        <v>1.2805809293949142E-2</v>
      </c>
      <c r="S3018" s="13">
        <f t="shared" si="4318"/>
        <v>3.0304510250825145E-2</v>
      </c>
      <c r="T3018" s="13">
        <f t="shared" si="4319"/>
        <v>9.1704979683569748E-2</v>
      </c>
      <c r="U3018" s="13">
        <f t="shared" si="4320"/>
        <v>2.7859424940891862E-2</v>
      </c>
      <c r="V3018" s="13">
        <f t="shared" si="4321"/>
        <v>4.8414363276503454E-3</v>
      </c>
      <c r="W3018" s="13">
        <f t="shared" si="4322"/>
        <v>0.10062188190180592</v>
      </c>
      <c r="X3018" s="13">
        <f t="shared" si="4323"/>
        <v>6.6502317803728145E-2</v>
      </c>
      <c r="Y3018" s="13">
        <f t="shared" si="4324"/>
        <v>2.1976125817165241E-2</v>
      </c>
      <c r="Z3018" s="13">
        <f t="shared" si="4325"/>
        <v>2.8211756174175906E-3</v>
      </c>
      <c r="AA3018" s="13">
        <f t="shared" si="4326"/>
        <v>6.1375527742441914E-3</v>
      </c>
      <c r="AB3018" s="13">
        <f t="shared" si="4327"/>
        <v>6.6762157279513885E-3</v>
      </c>
      <c r="AC3018" s="13">
        <f t="shared" si="4328"/>
        <v>4.3507457653619436E-4</v>
      </c>
      <c r="AD3018" s="13">
        <f t="shared" si="4329"/>
        <v>5.4726485884402792E-2</v>
      </c>
      <c r="AE3018" s="13">
        <f t="shared" si="4330"/>
        <v>3.6169450300257977E-2</v>
      </c>
      <c r="AF3018" s="13">
        <f t="shared" si="4331"/>
        <v>1.1952431385656367E-2</v>
      </c>
      <c r="AG3018" s="13">
        <f t="shared" si="4332"/>
        <v>2.6331727437174501E-3</v>
      </c>
      <c r="AH3018" s="13">
        <f t="shared" si="4333"/>
        <v>4.6613796607561348E-4</v>
      </c>
      <c r="AI3018" s="13">
        <f t="shared" si="4334"/>
        <v>1.0140972257114361E-3</v>
      </c>
      <c r="AJ3018" s="13">
        <f t="shared" si="4335"/>
        <v>1.103099573559315E-3</v>
      </c>
      <c r="AK3018" s="13">
        <f t="shared" si="4336"/>
        <v>7.9994214777784638E-4</v>
      </c>
      <c r="AL3018" s="13">
        <f t="shared" si="4337"/>
        <v>2.5022641955018696E-5</v>
      </c>
      <c r="AM3018" s="13">
        <f t="shared" si="4338"/>
        <v>2.3811824630181021E-2</v>
      </c>
      <c r="AN3018" s="13">
        <f t="shared" si="4339"/>
        <v>1.5737546337965272E-2</v>
      </c>
      <c r="AO3018" s="13">
        <f t="shared" si="4340"/>
        <v>5.2005751047252127E-3</v>
      </c>
      <c r="AP3018" s="13">
        <f t="shared" si="4341"/>
        <v>1.14570936871067E-3</v>
      </c>
      <c r="AQ3018" s="13">
        <f t="shared" si="4342"/>
        <v>1.8930357668886497E-4</v>
      </c>
      <c r="AR3018" s="13">
        <f t="shared" si="4343"/>
        <v>6.1615335699237301E-5</v>
      </c>
      <c r="AS3018" s="13">
        <f t="shared" si="4344"/>
        <v>1.3404602401285558E-4</v>
      </c>
      <c r="AT3018" s="13">
        <f t="shared" si="4345"/>
        <v>1.4581058716748563E-4</v>
      </c>
      <c r="AU3018" s="13">
        <f t="shared" si="4346"/>
        <v>1.057384456157035E-4</v>
      </c>
      <c r="AV3018" s="13">
        <f t="shared" si="4347"/>
        <v>5.7509295612991647E-5</v>
      </c>
      <c r="AW3018" s="13">
        <f t="shared" si="4348"/>
        <v>9.994017950802936E-7</v>
      </c>
      <c r="AX3018" s="13">
        <f t="shared" si="4349"/>
        <v>8.6338906268066881E-3</v>
      </c>
      <c r="AY3018" s="13">
        <f t="shared" si="4350"/>
        <v>5.7062512397337986E-3</v>
      </c>
      <c r="AZ3018" s="13">
        <f t="shared" si="4351"/>
        <v>1.8856680388020259E-3</v>
      </c>
      <c r="BA3018" s="13">
        <f t="shared" si="4352"/>
        <v>4.1542088996480487E-4</v>
      </c>
      <c r="BB3018" s="13">
        <f t="shared" si="4353"/>
        <v>6.8639274888803307E-5</v>
      </c>
      <c r="BC3018" s="13">
        <f t="shared" si="4354"/>
        <v>9.0729189043138553E-6</v>
      </c>
      <c r="BD3018" s="13">
        <f t="shared" si="4355"/>
        <v>6.787063540600394E-6</v>
      </c>
      <c r="BE3018" s="13">
        <f t="shared" si="4356"/>
        <v>1.4765461747721336E-5</v>
      </c>
      <c r="BF3018" s="13">
        <f t="shared" si="4357"/>
        <v>1.6061354024404472E-5</v>
      </c>
      <c r="BG3018" s="13">
        <f t="shared" si="4358"/>
        <v>1.1647320280476574E-5</v>
      </c>
      <c r="BH3018" s="13">
        <f t="shared" si="4359"/>
        <v>6.3347742744729921E-6</v>
      </c>
      <c r="BI3018" s="13">
        <f t="shared" si="4360"/>
        <v>2.7562985574142931E-6</v>
      </c>
      <c r="BJ3018" s="14">
        <f t="shared" si="4361"/>
        <v>0.71540541402061475</v>
      </c>
      <c r="BK3018" s="14">
        <f t="shared" si="4362"/>
        <v>0.18425200096191441</v>
      </c>
      <c r="BL3018" s="14">
        <f t="shared" si="4363"/>
        <v>9.6177222913458371E-2</v>
      </c>
      <c r="BM3018" s="14">
        <f t="shared" si="4364"/>
        <v>0.53213850866059953</v>
      </c>
      <c r="BN3018" s="14">
        <f t="shared" si="4365"/>
        <v>0.46081205301486688</v>
      </c>
    </row>
    <row r="3019" spans="1:66" x14ac:dyDescent="0.25">
      <c r="A3019" t="s">
        <v>350</v>
      </c>
      <c r="B3019" t="s">
        <v>158</v>
      </c>
      <c r="C3019" t="s">
        <v>159</v>
      </c>
      <c r="D3019" s="6" t="s">
        <v>535</v>
      </c>
      <c r="E3019" s="10">
        <f>VLOOKUP(A3019,home!$A$2:$E$404,3,FALSE)</f>
        <v>1.3148</v>
      </c>
      <c r="F3019" s="10">
        <f>VLOOKUP(B3019,home!$B$2:$E$404,3,FALSE)</f>
        <v>1.1952</v>
      </c>
      <c r="G3019" s="10">
        <f>VLOOKUP(C3019,away!$B$2:$E$404,4,FALSE)</f>
        <v>1.1700999999999999</v>
      </c>
      <c r="H3019" s="10">
        <f>VLOOKUP(A3019,away!$A$2:$E$404,3,FALSE)</f>
        <v>1.2037</v>
      </c>
      <c r="I3019" s="10">
        <f>VLOOKUP(C3019,away!$B$2:$E$404,3,FALSE)</f>
        <v>1.2141999999999999</v>
      </c>
      <c r="J3019" s="10">
        <f>VLOOKUP(B3019,home!$B$2:$E$404,4,FALSE)</f>
        <v>0.71209999999999996</v>
      </c>
      <c r="K3019" s="12">
        <f t="shared" si="4310"/>
        <v>1.8387524280959999</v>
      </c>
      <c r="L3019" s="12">
        <f t="shared" si="4311"/>
        <v>1.0407573217339998</v>
      </c>
      <c r="M3019" s="13">
        <f t="shared" si="4312"/>
        <v>5.616228965811982E-2</v>
      </c>
      <c r="N3019" s="13">
        <f t="shared" si="4313"/>
        <v>0.10326854647629868</v>
      </c>
      <c r="O3019" s="13">
        <f t="shared" si="4314"/>
        <v>5.8451314167033905E-2</v>
      </c>
      <c r="P3019" s="13">
        <f t="shared" si="4315"/>
        <v>0.10747749585003571</v>
      </c>
      <c r="Q3019" s="13">
        <f t="shared" si="4316"/>
        <v>9.4942645289619418E-2</v>
      </c>
      <c r="R3019" s="13">
        <f t="shared" si="4317"/>
        <v>3.0416816592157402E-2</v>
      </c>
      <c r="S3019" s="13">
        <f t="shared" si="4318"/>
        <v>5.1419788013060311E-2</v>
      </c>
      <c r="T3019" s="13">
        <f t="shared" si="4319"/>
        <v>9.8812253229965466E-2</v>
      </c>
      <c r="U3019" s="13">
        <f t="shared" si="4320"/>
        <v>5.5928995363780119E-2</v>
      </c>
      <c r="V3019" s="13">
        <f t="shared" si="4321"/>
        <v>1.093353265732226E-2</v>
      </c>
      <c r="W3019" s="13">
        <f t="shared" si="4322"/>
        <v>5.8192006518715006E-2</v>
      </c>
      <c r="X3019" s="13">
        <f t="shared" si="4323"/>
        <v>6.056375685074529E-2</v>
      </c>
      <c r="Y3019" s="13">
        <f t="shared" si="4324"/>
        <v>3.1516086687065424E-2</v>
      </c>
      <c r="Z3019" s="13">
        <f t="shared" si="4325"/>
        <v>1.055217485737601E-2</v>
      </c>
      <c r="AA3019" s="13">
        <f t="shared" si="4326"/>
        <v>1.9402837140693699E-2</v>
      </c>
      <c r="AB3019" s="13">
        <f t="shared" si="4327"/>
        <v>1.7838506952200895E-2</v>
      </c>
      <c r="AC3019" s="13">
        <f t="shared" si="4328"/>
        <v>1.3077154594712207E-3</v>
      </c>
      <c r="AD3019" s="13">
        <f t="shared" si="4329"/>
        <v>2.6750173320516372E-2</v>
      </c>
      <c r="AE3019" s="13">
        <f t="shared" si="4330"/>
        <v>2.7840438740980921E-2</v>
      </c>
      <c r="AF3019" s="13">
        <f t="shared" si="4331"/>
        <v>1.4487570229981395E-2</v>
      </c>
      <c r="AG3019" s="13">
        <f t="shared" si="4332"/>
        <v>5.0260149303295552E-3</v>
      </c>
      <c r="AH3019" s="13">
        <f t="shared" si="4333"/>
        <v>2.7455633107578764E-3</v>
      </c>
      <c r="AI3019" s="13">
        <f t="shared" si="4334"/>
        <v>5.048411204147338E-3</v>
      </c>
      <c r="AJ3019" s="13">
        <f t="shared" si="4335"/>
        <v>4.6413891798264845E-3</v>
      </c>
      <c r="AK3019" s="13">
        <f t="shared" si="4336"/>
        <v>2.8447885413814839E-3</v>
      </c>
      <c r="AL3019" s="13">
        <f t="shared" si="4337"/>
        <v>1.0010274418933009E-4</v>
      </c>
      <c r="AM3019" s="13">
        <f t="shared" si="4338"/>
        <v>9.8373892290176627E-3</v>
      </c>
      <c r="AN3019" s="13">
        <f t="shared" si="4339"/>
        <v>1.023833486684732E-2</v>
      </c>
      <c r="AO3019" s="13">
        <f t="shared" si="4340"/>
        <v>5.3278109875179221E-3</v>
      </c>
      <c r="AP3019" s="13">
        <f t="shared" si="4341"/>
        <v>1.8483194313580432E-3</v>
      </c>
      <c r="AQ3019" s="13">
        <f t="shared" si="4342"/>
        <v>4.809129952722766E-4</v>
      </c>
      <c r="AR3019" s="13">
        <f t="shared" si="4343"/>
        <v>5.7149302359110028E-4</v>
      </c>
      <c r="AS3019" s="13">
        <f t="shared" si="4344"/>
        <v>1.0508341847680603E-3</v>
      </c>
      <c r="AT3019" s="13">
        <f t="shared" si="4345"/>
        <v>9.6611195438427579E-4</v>
      </c>
      <c r="AU3019" s="13">
        <f t="shared" si="4346"/>
        <v>5.9214690064555314E-4</v>
      </c>
      <c r="AV3019" s="13">
        <f t="shared" si="4347"/>
        <v>2.72202887837883E-4</v>
      </c>
      <c r="AW3019" s="13">
        <f t="shared" si="4348"/>
        <v>5.3212812857358768E-6</v>
      </c>
      <c r="AX3019" s="13">
        <f t="shared" si="4349"/>
        <v>3.0147538884969425E-3</v>
      </c>
      <c r="AY3019" s="13">
        <f t="shared" si="4350"/>
        <v>3.1376271826792398E-3</v>
      </c>
      <c r="AZ3019" s="13">
        <f t="shared" si="4351"/>
        <v>1.6327542316225204E-3</v>
      </c>
      <c r="BA3019" s="13">
        <f t="shared" si="4352"/>
        <v>5.6643364038443643E-4</v>
      </c>
      <c r="BB3019" s="13">
        <f t="shared" si="4353"/>
        <v>1.4737998962663639E-4</v>
      </c>
      <c r="BC3019" s="13">
        <f t="shared" si="4354"/>
        <v>3.067736065620056E-5</v>
      </c>
      <c r="BD3019" s="13">
        <f t="shared" si="4355"/>
        <v>9.9130924770389817E-5</v>
      </c>
      <c r="BE3019" s="13">
        <f t="shared" si="4356"/>
        <v>1.8227722862095618E-4</v>
      </c>
      <c r="BF3019" s="13">
        <f t="shared" si="4357"/>
        <v>1.6758134835669644E-4</v>
      </c>
      <c r="BG3019" s="13">
        <f t="shared" si="4358"/>
        <v>1.0271353706482576E-4</v>
      </c>
      <c r="BH3019" s="13">
        <f t="shared" si="4359"/>
        <v>4.7216191419069224E-5</v>
      </c>
      <c r="BI3019" s="13">
        <f t="shared" si="4360"/>
        <v>1.7363777323451808E-5</v>
      </c>
      <c r="BJ3019" s="14">
        <f t="shared" si="4361"/>
        <v>0.55766188607769673</v>
      </c>
      <c r="BK3019" s="14">
        <f t="shared" si="4362"/>
        <v>0.2305385515648779</v>
      </c>
      <c r="BL3019" s="14">
        <f t="shared" si="4363"/>
        <v>0.20138769441076151</v>
      </c>
      <c r="BM3019" s="14">
        <f t="shared" si="4364"/>
        <v>0.54628889297605376</v>
      </c>
      <c r="BN3019" s="14">
        <f t="shared" si="4365"/>
        <v>0.45071910803326498</v>
      </c>
    </row>
    <row r="3020" spans="1:66" x14ac:dyDescent="0.25">
      <c r="A3020" t="s">
        <v>350</v>
      </c>
      <c r="B3020" t="s">
        <v>156</v>
      </c>
      <c r="C3020" t="s">
        <v>160</v>
      </c>
      <c r="D3020" s="6" t="s">
        <v>535</v>
      </c>
      <c r="E3020" s="10">
        <f>VLOOKUP(A3020,home!$A$2:$E$404,3,FALSE)</f>
        <v>1.3148</v>
      </c>
      <c r="F3020" s="10">
        <f>VLOOKUP(B3020,home!$B$2:$E$404,3,FALSE)</f>
        <v>0.76060000000000005</v>
      </c>
      <c r="G3020" s="10">
        <f>VLOOKUP(C3020,away!$B$2:$E$404,4,FALSE)</f>
        <v>1.1952</v>
      </c>
      <c r="H3020" s="10">
        <f>VLOOKUP(A3020,away!$A$2:$E$404,3,FALSE)</f>
        <v>1.2037</v>
      </c>
      <c r="I3020" s="10">
        <f>VLOOKUP(C3020,away!$B$2:$E$404,3,FALSE)</f>
        <v>0.83079999999999998</v>
      </c>
      <c r="J3020" s="10">
        <f>VLOOKUP(B3020,home!$B$2:$E$404,4,FALSE)</f>
        <v>0.77139999999999997</v>
      </c>
      <c r="K3020" s="12">
        <f t="shared" si="4310"/>
        <v>1.1952440789760002</v>
      </c>
      <c r="L3020" s="12">
        <f t="shared" si="4311"/>
        <v>0.77142619674399993</v>
      </c>
      <c r="M3020" s="13">
        <f t="shared" si="4312"/>
        <v>0.13992198303749881</v>
      </c>
      <c r="N3020" s="13">
        <f t="shared" si="4313"/>
        <v>0.16724092174415081</v>
      </c>
      <c r="O3020" s="13">
        <f t="shared" si="4314"/>
        <v>0.10793948321549619</v>
      </c>
      <c r="P3020" s="13">
        <f t="shared" si="4315"/>
        <v>0.12901402820105118</v>
      </c>
      <c r="Q3020" s="13">
        <f t="shared" si="4316"/>
        <v>9.994686073859245E-2</v>
      </c>
      <c r="R3020" s="13">
        <f t="shared" si="4317"/>
        <v>4.1633672507721507E-2</v>
      </c>
      <c r="S3020" s="13">
        <f t="shared" si="4318"/>
        <v>2.97391073070357E-2</v>
      </c>
      <c r="T3020" s="13">
        <f t="shared" si="4319"/>
        <v>7.7101626656074576E-2</v>
      </c>
      <c r="U3020" s="13">
        <f t="shared" si="4320"/>
        <v>4.9762400550880014E-2</v>
      </c>
      <c r="V3020" s="13">
        <f t="shared" si="4321"/>
        <v>3.0467470717082446E-3</v>
      </c>
      <c r="W3020" s="13">
        <f t="shared" si="4322"/>
        <v>3.9820297836680493E-2</v>
      </c>
      <c r="X3020" s="13">
        <f t="shared" si="4323"/>
        <v>3.0718420913363763E-2</v>
      </c>
      <c r="Y3020" s="13">
        <f t="shared" si="4324"/>
        <v>1.1848497307588773E-2</v>
      </c>
      <c r="Z3020" s="13">
        <f t="shared" si="4325"/>
        <v>1.0705768546372282E-2</v>
      </c>
      <c r="AA3020" s="13">
        <f t="shared" si="4326"/>
        <v>1.279600646593897E-2</v>
      </c>
      <c r="AB3020" s="13">
        <f t="shared" si="4327"/>
        <v>7.6471754814760847E-3</v>
      </c>
      <c r="AC3020" s="13">
        <f t="shared" si="4328"/>
        <v>1.7557691083354226E-4</v>
      </c>
      <c r="AD3020" s="13">
        <f t="shared" si="4329"/>
        <v>1.1898743803088299E-2</v>
      </c>
      <c r="AE3020" s="13">
        <f t="shared" si="4330"/>
        <v>9.1790026780476444E-3</v>
      </c>
      <c r="AF3020" s="13">
        <f t="shared" si="4331"/>
        <v>3.5404615629146406E-3</v>
      </c>
      <c r="AG3020" s="13">
        <f t="shared" si="4332"/>
        <v>9.1040159939918667E-4</v>
      </c>
      <c r="AH3020" s="13">
        <f t="shared" si="4333"/>
        <v>2.0646775782373768E-3</v>
      </c>
      <c r="AI3020" s="13">
        <f t="shared" si="4334"/>
        <v>2.4677936503827323E-3</v>
      </c>
      <c r="AJ3020" s="13">
        <f t="shared" si="4335"/>
        <v>1.4748078743772653E-3</v>
      </c>
      <c r="AK3020" s="13">
        <f t="shared" si="4336"/>
        <v>5.8758512649220241E-4</v>
      </c>
      <c r="AL3020" s="13">
        <f t="shared" si="4337"/>
        <v>6.4755756126359019E-6</v>
      </c>
      <c r="AM3020" s="13">
        <f t="shared" si="4338"/>
        <v>2.8443806155787287E-3</v>
      </c>
      <c r="AN3020" s="13">
        <f t="shared" si="4339"/>
        <v>2.1942297203682562E-3</v>
      </c>
      <c r="AO3020" s="13">
        <f t="shared" si="4340"/>
        <v>8.463431439831668E-4</v>
      </c>
      <c r="AP3020" s="13">
        <f t="shared" si="4341"/>
        <v>2.1763042423443137E-4</v>
      </c>
      <c r="AQ3020" s="13">
        <f t="shared" si="4342"/>
        <v>4.197145261573765E-5</v>
      </c>
      <c r="AR3020" s="13">
        <f t="shared" si="4343"/>
        <v>3.1854927433645449E-4</v>
      </c>
      <c r="AS3020" s="13">
        <f t="shared" si="4344"/>
        <v>3.8074413401274879E-4</v>
      </c>
      <c r="AT3020" s="13">
        <f t="shared" si="4345"/>
        <v>2.275410858917914E-4</v>
      </c>
      <c r="AU3020" s="13">
        <f t="shared" si="4346"/>
        <v>9.0655711878644376E-5</v>
      </c>
      <c r="AV3020" s="13">
        <f t="shared" si="4347"/>
        <v>2.708892571207599E-5</v>
      </c>
      <c r="AW3020" s="13">
        <f t="shared" si="4348"/>
        <v>1.6585434821337217E-7</v>
      </c>
      <c r="AX3020" s="13">
        <f t="shared" si="4349"/>
        <v>5.6662151485409827E-4</v>
      </c>
      <c r="AY3020" s="13">
        <f t="shared" si="4350"/>
        <v>4.3710668019722091E-4</v>
      </c>
      <c r="AZ3020" s="13">
        <f t="shared" si="4351"/>
        <v>1.6859777193796894E-4</v>
      </c>
      <c r="BA3020" s="13">
        <f t="shared" si="4352"/>
        <v>4.3353579328539896E-5</v>
      </c>
      <c r="BB3020" s="13">
        <f t="shared" si="4353"/>
        <v>8.3610217041637061E-6</v>
      </c>
      <c r="BC3020" s="13">
        <f t="shared" si="4354"/>
        <v>1.2899822348274092E-6</v>
      </c>
      <c r="BD3020" s="13">
        <f t="shared" si="4355"/>
        <v>4.0956209196155331E-5</v>
      </c>
      <c r="BE3020" s="13">
        <f t="shared" si="4356"/>
        <v>4.8952666539007068E-5</v>
      </c>
      <c r="BF3020" s="13">
        <f t="shared" si="4357"/>
        <v>2.9255192415417391E-5</v>
      </c>
      <c r="BG3020" s="13">
        <f t="shared" si="4358"/>
        <v>1.1655698504610409E-5</v>
      </c>
      <c r="BH3020" s="13">
        <f t="shared" si="4359"/>
        <v>3.4828511559912527E-6</v>
      </c>
      <c r="BI3020" s="13">
        <f t="shared" si="4360"/>
        <v>8.3257144443065129E-7</v>
      </c>
      <c r="BJ3020" s="14">
        <f t="shared" si="4361"/>
        <v>0.45957512074693785</v>
      </c>
      <c r="BK3020" s="14">
        <f t="shared" si="4362"/>
        <v>0.30234102478393732</v>
      </c>
      <c r="BL3020" s="14">
        <f t="shared" si="4363"/>
        <v>0.2275533167720897</v>
      </c>
      <c r="BM3020" s="14">
        <f t="shared" si="4364"/>
        <v>0.31404134057897709</v>
      </c>
      <c r="BN3020" s="14">
        <f t="shared" si="4365"/>
        <v>0.68569694944451109</v>
      </c>
    </row>
    <row r="3021" spans="1:66" x14ac:dyDescent="0.25">
      <c r="A3021" t="s">
        <v>350</v>
      </c>
      <c r="B3021" t="s">
        <v>163</v>
      </c>
      <c r="C3021" t="s">
        <v>161</v>
      </c>
      <c r="D3021" s="6" t="s">
        <v>535</v>
      </c>
      <c r="E3021" s="10">
        <f>VLOOKUP(A3021,home!$A$2:$E$404,3,FALSE)</f>
        <v>1.3148</v>
      </c>
      <c r="F3021" s="10">
        <f>VLOOKUP(B3021,home!$B$2:$E$404,3,FALSE)</f>
        <v>1.1409</v>
      </c>
      <c r="G3021" s="10">
        <f>VLOOKUP(C3021,away!$B$2:$E$404,4,FALSE)</f>
        <v>0.87760000000000005</v>
      </c>
      <c r="H3021" s="10">
        <f>VLOOKUP(A3021,away!$A$2:$E$404,3,FALSE)</f>
        <v>1.2037</v>
      </c>
      <c r="I3021" s="10">
        <f>VLOOKUP(C3021,away!$B$2:$E$404,3,FALSE)</f>
        <v>1.2141999999999999</v>
      </c>
      <c r="J3021" s="10">
        <f>VLOOKUP(B3021,home!$B$2:$E$404,4,FALSE)</f>
        <v>0.41539999999999999</v>
      </c>
      <c r="K3021" s="12">
        <f t="shared" si="4310"/>
        <v>1.3164485488320001</v>
      </c>
      <c r="L3021" s="12">
        <f t="shared" si="4311"/>
        <v>0.60712061711599996</v>
      </c>
      <c r="M3021" s="13">
        <f t="shared" si="4312"/>
        <v>0.14608463025244714</v>
      </c>
      <c r="N3021" s="13">
        <f t="shared" si="4313"/>
        <v>0.19231289950249339</v>
      </c>
      <c r="O3021" s="13">
        <f t="shared" si="4314"/>
        <v>8.8690990870028394E-2</v>
      </c>
      <c r="P3021" s="13">
        <f t="shared" si="4315"/>
        <v>0.11675712622532107</v>
      </c>
      <c r="Q3021" s="13">
        <f t="shared" si="4316"/>
        <v>0.12658501873586586</v>
      </c>
      <c r="R3021" s="13">
        <f t="shared" si="4317"/>
        <v>2.6923064554820571E-2</v>
      </c>
      <c r="S3021" s="13">
        <f t="shared" si="4318"/>
        <v>2.3329330575088326E-2</v>
      </c>
      <c r="T3021" s="13">
        <f t="shared" si="4319"/>
        <v>7.6852374692559317E-2</v>
      </c>
      <c r="U3021" s="13">
        <f t="shared" si="4320"/>
        <v>3.5442829263303804E-2</v>
      </c>
      <c r="V3021" s="13">
        <f t="shared" si="4321"/>
        <v>2.0717561609479751E-3</v>
      </c>
      <c r="W3021" s="13">
        <f t="shared" si="4322"/>
        <v>5.5547554739567372E-2</v>
      </c>
      <c r="X3021" s="13">
        <f t="shared" si="4323"/>
        <v>3.3724065712770937E-2</v>
      </c>
      <c r="Y3021" s="13">
        <f t="shared" si="4324"/>
        <v>1.0237287793599011E-2</v>
      </c>
      <c r="Z3021" s="13">
        <f t="shared" si="4325"/>
        <v>5.4485158557255244E-3</v>
      </c>
      <c r="AA3021" s="13">
        <f t="shared" si="4326"/>
        <v>7.1726907915580108E-3</v>
      </c>
      <c r="AB3021" s="13">
        <f t="shared" si="4327"/>
        <v>4.7212391918835979E-3</v>
      </c>
      <c r="AC3021" s="13">
        <f t="shared" si="4328"/>
        <v>1.0348979525339104E-4</v>
      </c>
      <c r="AD3021" s="13">
        <f t="shared" si="4329"/>
        <v>1.8281374457017406E-2</v>
      </c>
      <c r="AE3021" s="13">
        <f t="shared" si="4330"/>
        <v>1.1098999342073087E-2</v>
      </c>
      <c r="AF3021" s="13">
        <f t="shared" si="4331"/>
        <v>3.3692156649647439E-3</v>
      </c>
      <c r="AG3021" s="13">
        <f t="shared" si="4332"/>
        <v>6.8184009790343001E-4</v>
      </c>
      <c r="AH3021" s="13">
        <f t="shared" si="4333"/>
        <v>8.2697657717359764E-4</v>
      </c>
      <c r="AI3021" s="13">
        <f t="shared" si="4334"/>
        <v>1.0886721149382373E-3</v>
      </c>
      <c r="AJ3021" s="13">
        <f t="shared" si="4335"/>
        <v>7.1659041293215366E-4</v>
      </c>
      <c r="AK3021" s="13">
        <f t="shared" si="4336"/>
        <v>3.1445146973715238E-4</v>
      </c>
      <c r="AL3021" s="13">
        <f t="shared" si="4337"/>
        <v>3.3085400063105899E-6</v>
      </c>
      <c r="AM3021" s="13">
        <f t="shared" si="4338"/>
        <v>4.8132977749189834E-3</v>
      </c>
      <c r="AN3021" s="13">
        <f t="shared" si="4339"/>
        <v>2.9222523154718832E-3</v>
      </c>
      <c r="AO3021" s="13">
        <f t="shared" si="4340"/>
        <v>8.8707981456897448E-4</v>
      </c>
      <c r="AP3021" s="13">
        <f t="shared" si="4341"/>
        <v>1.7952148148408758E-4</v>
      </c>
      <c r="AQ3021" s="13">
        <f t="shared" si="4342"/>
        <v>2.7247798156049447E-5</v>
      </c>
      <c r="AR3021" s="13">
        <f t="shared" si="4343"/>
        <v>1.0041490597482242E-4</v>
      </c>
      <c r="AS3021" s="13">
        <f t="shared" si="4344"/>
        <v>1.3219105725165671E-4</v>
      </c>
      <c r="AT3021" s="13">
        <f t="shared" si="4345"/>
        <v>8.7011362743755685E-5</v>
      </c>
      <c r="AU3021" s="13">
        <f t="shared" si="4346"/>
        <v>3.8181994071970633E-5</v>
      </c>
      <c r="AV3021" s="13">
        <f t="shared" si="4347"/>
        <v>1.2566157671889454E-5</v>
      </c>
      <c r="AW3021" s="13">
        <f t="shared" si="4348"/>
        <v>7.3453545095891324E-8</v>
      </c>
      <c r="AX3021" s="13">
        <f t="shared" si="4349"/>
        <v>1.0560764784814003E-3</v>
      </c>
      <c r="AY3021" s="13">
        <f t="shared" si="4350"/>
        <v>6.4116580333731992E-4</v>
      </c>
      <c r="AZ3021" s="13">
        <f t="shared" si="4351"/>
        <v>1.9463248909791471E-4</v>
      </c>
      <c r="BA3021" s="13">
        <f t="shared" si="4352"/>
        <v>3.9388465630649709E-5</v>
      </c>
      <c r="BB3021" s="13">
        <f t="shared" si="4353"/>
        <v>5.9783873902331005E-6</v>
      </c>
      <c r="BC3021" s="13">
        <f t="shared" si="4354"/>
        <v>7.2592044834336668E-7</v>
      </c>
      <c r="BD3021" s="13">
        <f t="shared" si="4355"/>
        <v>1.0160659947179879E-5</v>
      </c>
      <c r="BE3021" s="13">
        <f t="shared" si="4356"/>
        <v>1.3375986042640381E-5</v>
      </c>
      <c r="BF3021" s="13">
        <f t="shared" si="4357"/>
        <v>8.8043987075155106E-6</v>
      </c>
      <c r="BG3021" s="13">
        <f t="shared" si="4358"/>
        <v>3.8635126339490427E-6</v>
      </c>
      <c r="BH3021" s="13">
        <f t="shared" si="4359"/>
        <v>1.27152890008908E-6</v>
      </c>
      <c r="BI3021" s="13">
        <f t="shared" si="4360"/>
        <v>3.3478047506404317E-7</v>
      </c>
      <c r="BJ3021" s="14">
        <f t="shared" si="4361"/>
        <v>0.5394579974678001</v>
      </c>
      <c r="BK3021" s="14">
        <f t="shared" si="4362"/>
        <v>0.28899080735240151</v>
      </c>
      <c r="BL3021" s="14">
        <f t="shared" si="4363"/>
        <v>0.16630568159079606</v>
      </c>
      <c r="BM3021" s="14">
        <f t="shared" si="4364"/>
        <v>0.30220817977595488</v>
      </c>
      <c r="BN3021" s="14">
        <f t="shared" si="4365"/>
        <v>0.69735373014097635</v>
      </c>
    </row>
    <row r="3022" spans="1:66" x14ac:dyDescent="0.25">
      <c r="A3022" t="s">
        <v>350</v>
      </c>
      <c r="B3022" t="s">
        <v>166</v>
      </c>
      <c r="C3022" t="s">
        <v>157</v>
      </c>
      <c r="D3022" s="6" t="s">
        <v>535</v>
      </c>
      <c r="E3022" s="10">
        <f>VLOOKUP(A3022,home!$A$2:$E$404,3,FALSE)</f>
        <v>1.3148</v>
      </c>
      <c r="F3022" s="10">
        <f>VLOOKUP(B3022,home!$B$2:$E$404,3,FALSE)</f>
        <v>1.6382000000000001</v>
      </c>
      <c r="G3022" s="10">
        <f>VLOOKUP(C3022,away!$B$2:$E$404,4,FALSE)</f>
        <v>0.43459999999999999</v>
      </c>
      <c r="H3022" s="10">
        <f>VLOOKUP(A3022,away!$A$2:$E$404,3,FALSE)</f>
        <v>1.2037</v>
      </c>
      <c r="I3022" s="10">
        <f>VLOOKUP(C3022,away!$B$2:$E$404,3,FALSE)</f>
        <v>0.65269999999999995</v>
      </c>
      <c r="J3022" s="10">
        <f>VLOOKUP(B3022,home!$B$2:$E$404,4,FALSE)</f>
        <v>1.0225</v>
      </c>
      <c r="K3022" s="12">
        <f t="shared" si="4310"/>
        <v>0.93608726945599996</v>
      </c>
      <c r="L3022" s="12">
        <f t="shared" si="4311"/>
        <v>0.80333222727499987</v>
      </c>
      <c r="M3022" s="13">
        <f t="shared" si="4312"/>
        <v>0.17562232036284195</v>
      </c>
      <c r="N3022" s="13">
        <f t="shared" si="4313"/>
        <v>0.16439781832397959</v>
      </c>
      <c r="O3022" s="13">
        <f t="shared" si="4314"/>
        <v>0.1410830697762854</v>
      </c>
      <c r="P3022" s="13">
        <f t="shared" si="4315"/>
        <v>0.13206606555335332</v>
      </c>
      <c r="Q3022" s="13">
        <f t="shared" si="4316"/>
        <v>7.6945352429708805E-2</v>
      </c>
      <c r="R3022" s="13">
        <f t="shared" si="4317"/>
        <v>5.6668288337088778E-2</v>
      </c>
      <c r="S3022" s="13">
        <f t="shared" si="4318"/>
        <v>2.4828059489687821E-2</v>
      </c>
      <c r="T3022" s="13">
        <f t="shared" si="4319"/>
        <v>6.1812681345817792E-2</v>
      </c>
      <c r="U3022" s="13">
        <f t="shared" si="4320"/>
        <v>5.304646329421072E-2</v>
      </c>
      <c r="V3022" s="13">
        <f t="shared" si="4321"/>
        <v>2.0744921547514593E-3</v>
      </c>
      <c r="W3022" s="13">
        <f t="shared" si="4322"/>
        <v>2.4009188284418573E-2</v>
      </c>
      <c r="X3022" s="13">
        <f t="shared" si="4323"/>
        <v>1.9287354699586805E-2</v>
      </c>
      <c r="Y3022" s="13">
        <f t="shared" si="4324"/>
        <v>7.7470768045310012E-3</v>
      </c>
      <c r="Z3022" s="13">
        <f t="shared" si="4325"/>
        <v>1.5174487428565142E-2</v>
      </c>
      <c r="AA3022" s="13">
        <f t="shared" si="4326"/>
        <v>1.4204644502399942E-2</v>
      </c>
      <c r="AB3022" s="13">
        <f t="shared" si="4327"/>
        <v>6.6483934429223714E-3</v>
      </c>
      <c r="AC3022" s="13">
        <f t="shared" si="4328"/>
        <v>9.7499714277950083E-5</v>
      </c>
      <c r="AD3022" s="13">
        <f t="shared" si="4329"/>
        <v>5.6186738757540901E-3</v>
      </c>
      <c r="AE3022" s="13">
        <f t="shared" si="4330"/>
        <v>4.5136617989413891E-3</v>
      </c>
      <c r="AF3022" s="13">
        <f t="shared" si="4331"/>
        <v>1.8129849930548342E-3</v>
      </c>
      <c r="AG3022" s="13">
        <f t="shared" si="4332"/>
        <v>4.8547642416229674E-4</v>
      </c>
      <c r="AH3022" s="13">
        <f t="shared" si="4333"/>
        <v>3.0475386959364298E-3</v>
      </c>
      <c r="AI3022" s="13">
        <f t="shared" si="4334"/>
        <v>2.8527621764406316E-3</v>
      </c>
      <c r="AJ3022" s="13">
        <f t="shared" si="4335"/>
        <v>1.3352171780758332E-3</v>
      </c>
      <c r="AK3022" s="13">
        <f t="shared" si="4336"/>
        <v>4.1662660078525083E-4</v>
      </c>
      <c r="AL3022" s="13">
        <f t="shared" si="4337"/>
        <v>2.9327487828795048E-6</v>
      </c>
      <c r="AM3022" s="13">
        <f t="shared" si="4338"/>
        <v>1.0519138172636817E-3</v>
      </c>
      <c r="AN3022" s="13">
        <f t="shared" si="4339"/>
        <v>8.450362697237806E-4</v>
      </c>
      <c r="AO3022" s="13">
        <f t="shared" si="4340"/>
        <v>3.394224343426811E-4</v>
      </c>
      <c r="AP3022" s="13">
        <f t="shared" si="4341"/>
        <v>9.0889660055869462E-5</v>
      </c>
      <c r="AQ3022" s="13">
        <f t="shared" si="4342"/>
        <v>1.82536482622373E-5</v>
      </c>
      <c r="AR3022" s="13">
        <f t="shared" si="4343"/>
        <v>4.8963720966267233E-4</v>
      </c>
      <c r="AS3022" s="13">
        <f t="shared" si="4344"/>
        <v>4.5834315861718585E-4</v>
      </c>
      <c r="AT3022" s="13">
        <f t="shared" si="4345"/>
        <v>2.1452459791189988E-4</v>
      </c>
      <c r="AU3022" s="13">
        <f t="shared" si="4346"/>
        <v>6.693791503016557E-5</v>
      </c>
      <c r="AV3022" s="13">
        <f t="shared" si="4347"/>
        <v>1.5664932525916354E-5</v>
      </c>
      <c r="AW3022" s="13">
        <f t="shared" si="4348"/>
        <v>6.1260973138752086E-8</v>
      </c>
      <c r="AX3022" s="13">
        <f t="shared" si="4349"/>
        <v>1.6411385548423284E-4</v>
      </c>
      <c r="AY3022" s="13">
        <f t="shared" si="4350"/>
        <v>1.3183794905283623E-4</v>
      </c>
      <c r="AZ3022" s="13">
        <f t="shared" si="4351"/>
        <v>5.2954836625991434E-5</v>
      </c>
      <c r="BA3022" s="13">
        <f t="shared" si="4352"/>
        <v>1.4180108950580481E-5</v>
      </c>
      <c r="BB3022" s="13">
        <f t="shared" si="4353"/>
        <v>2.8478346265679941E-6</v>
      </c>
      <c r="BC3022" s="13">
        <f t="shared" si="4354"/>
        <v>4.5755146669434699E-7</v>
      </c>
      <c r="BD3022" s="13">
        <f t="shared" si="4355"/>
        <v>6.5556891699171743E-5</v>
      </c>
      <c r="BE3022" s="13">
        <f t="shared" si="4356"/>
        <v>6.1366971744700381E-5</v>
      </c>
      <c r="BF3022" s="13">
        <f t="shared" si="4357"/>
        <v>2.8722420507640041E-5</v>
      </c>
      <c r="BG3022" s="13">
        <f t="shared" si="4358"/>
        <v>8.9622307283879284E-6</v>
      </c>
      <c r="BH3022" s="13">
        <f t="shared" si="4359"/>
        <v>2.0973575226928279E-6</v>
      </c>
      <c r="BI3022" s="13">
        <f t="shared" si="4360"/>
        <v>3.926619352981061E-7</v>
      </c>
      <c r="BJ3022" s="14">
        <f t="shared" si="4361"/>
        <v>0.36934217694581045</v>
      </c>
      <c r="BK3022" s="14">
        <f t="shared" si="4362"/>
        <v>0.33482320797274828</v>
      </c>
      <c r="BL3022" s="14">
        <f t="shared" si="4363"/>
        <v>0.28071521035203112</v>
      </c>
      <c r="BM3022" s="14">
        <f t="shared" si="4364"/>
        <v>0.25314039122781734</v>
      </c>
      <c r="BN3022" s="14">
        <f t="shared" si="4365"/>
        <v>0.74678291478325787</v>
      </c>
    </row>
    <row r="3023" spans="1:66" x14ac:dyDescent="0.25">
      <c r="A3023" t="s">
        <v>350</v>
      </c>
      <c r="B3023" t="s">
        <v>528</v>
      </c>
      <c r="C3023" t="s">
        <v>155</v>
      </c>
      <c r="D3023" s="6" t="s">
        <v>535</v>
      </c>
      <c r="E3023" s="10">
        <f>VLOOKUP(A3023,home!$A$2:$E$404,3,FALSE)</f>
        <v>1.3148</v>
      </c>
      <c r="F3023" s="10" t="e">
        <f>VLOOKUP(B3023,home!$B$2:$E$404,3,FALSE)</f>
        <v>#N/A</v>
      </c>
      <c r="G3023" s="10">
        <f>VLOOKUP(C3023,away!$B$2:$E$404,4,FALSE)</f>
        <v>1.4668000000000001</v>
      </c>
      <c r="H3023" s="10">
        <f>VLOOKUP(A3023,away!$A$2:$E$404,3,FALSE)</f>
        <v>1.2037</v>
      </c>
      <c r="I3023" s="10">
        <f>VLOOKUP(C3023,away!$B$2:$E$404,3,FALSE)</f>
        <v>0.59340000000000004</v>
      </c>
      <c r="J3023" s="10" t="e">
        <f>VLOOKUP(B3023,home!$B$2:$E$404,4,FALSE)</f>
        <v>#N/A</v>
      </c>
      <c r="K3023" s="12" t="e">
        <f t="shared" si="4310"/>
        <v>#N/A</v>
      </c>
      <c r="L3023" s="12" t="e">
        <f t="shared" si="4311"/>
        <v>#N/A</v>
      </c>
      <c r="M3023" s="13" t="e">
        <f t="shared" si="4312"/>
        <v>#N/A</v>
      </c>
      <c r="N3023" s="13" t="e">
        <f t="shared" si="4313"/>
        <v>#N/A</v>
      </c>
      <c r="O3023" s="13" t="e">
        <f t="shared" si="4314"/>
        <v>#N/A</v>
      </c>
      <c r="P3023" s="13" t="e">
        <f t="shared" si="4315"/>
        <v>#N/A</v>
      </c>
      <c r="Q3023" s="13" t="e">
        <f t="shared" si="4316"/>
        <v>#N/A</v>
      </c>
      <c r="R3023" s="13" t="e">
        <f t="shared" si="4317"/>
        <v>#N/A</v>
      </c>
      <c r="S3023" s="13" t="e">
        <f t="shared" si="4318"/>
        <v>#N/A</v>
      </c>
      <c r="T3023" s="13" t="e">
        <f t="shared" si="4319"/>
        <v>#N/A</v>
      </c>
      <c r="U3023" s="13" t="e">
        <f t="shared" si="4320"/>
        <v>#N/A</v>
      </c>
      <c r="V3023" s="13" t="e">
        <f t="shared" si="4321"/>
        <v>#N/A</v>
      </c>
      <c r="W3023" s="13" t="e">
        <f t="shared" si="4322"/>
        <v>#N/A</v>
      </c>
      <c r="X3023" s="13" t="e">
        <f t="shared" si="4323"/>
        <v>#N/A</v>
      </c>
      <c r="Y3023" s="13" t="e">
        <f t="shared" si="4324"/>
        <v>#N/A</v>
      </c>
      <c r="Z3023" s="13" t="e">
        <f t="shared" si="4325"/>
        <v>#N/A</v>
      </c>
      <c r="AA3023" s="13" t="e">
        <f t="shared" si="4326"/>
        <v>#N/A</v>
      </c>
      <c r="AB3023" s="13" t="e">
        <f t="shared" si="4327"/>
        <v>#N/A</v>
      </c>
      <c r="AC3023" s="13" t="e">
        <f t="shared" si="4328"/>
        <v>#N/A</v>
      </c>
      <c r="AD3023" s="13" t="e">
        <f t="shared" si="4329"/>
        <v>#N/A</v>
      </c>
      <c r="AE3023" s="13" t="e">
        <f t="shared" si="4330"/>
        <v>#N/A</v>
      </c>
      <c r="AF3023" s="13" t="e">
        <f t="shared" si="4331"/>
        <v>#N/A</v>
      </c>
      <c r="AG3023" s="13" t="e">
        <f t="shared" si="4332"/>
        <v>#N/A</v>
      </c>
      <c r="AH3023" s="13" t="e">
        <f t="shared" si="4333"/>
        <v>#N/A</v>
      </c>
      <c r="AI3023" s="13" t="e">
        <f t="shared" si="4334"/>
        <v>#N/A</v>
      </c>
      <c r="AJ3023" s="13" t="e">
        <f t="shared" si="4335"/>
        <v>#N/A</v>
      </c>
      <c r="AK3023" s="13" t="e">
        <f t="shared" si="4336"/>
        <v>#N/A</v>
      </c>
      <c r="AL3023" s="13" t="e">
        <f t="shared" si="4337"/>
        <v>#N/A</v>
      </c>
      <c r="AM3023" s="13" t="e">
        <f t="shared" si="4338"/>
        <v>#N/A</v>
      </c>
      <c r="AN3023" s="13" t="e">
        <f t="shared" si="4339"/>
        <v>#N/A</v>
      </c>
      <c r="AO3023" s="13" t="e">
        <f t="shared" si="4340"/>
        <v>#N/A</v>
      </c>
      <c r="AP3023" s="13" t="e">
        <f t="shared" si="4341"/>
        <v>#N/A</v>
      </c>
      <c r="AQ3023" s="13" t="e">
        <f t="shared" si="4342"/>
        <v>#N/A</v>
      </c>
      <c r="AR3023" s="13" t="e">
        <f t="shared" si="4343"/>
        <v>#N/A</v>
      </c>
      <c r="AS3023" s="13" t="e">
        <f t="shared" si="4344"/>
        <v>#N/A</v>
      </c>
      <c r="AT3023" s="13" t="e">
        <f t="shared" si="4345"/>
        <v>#N/A</v>
      </c>
      <c r="AU3023" s="13" t="e">
        <f t="shared" si="4346"/>
        <v>#N/A</v>
      </c>
      <c r="AV3023" s="13" t="e">
        <f t="shared" si="4347"/>
        <v>#N/A</v>
      </c>
      <c r="AW3023" s="13" t="e">
        <f t="shared" si="4348"/>
        <v>#N/A</v>
      </c>
      <c r="AX3023" s="13" t="e">
        <f t="shared" si="4349"/>
        <v>#N/A</v>
      </c>
      <c r="AY3023" s="13" t="e">
        <f t="shared" si="4350"/>
        <v>#N/A</v>
      </c>
      <c r="AZ3023" s="13" t="e">
        <f t="shared" si="4351"/>
        <v>#N/A</v>
      </c>
      <c r="BA3023" s="13" t="e">
        <f t="shared" si="4352"/>
        <v>#N/A</v>
      </c>
      <c r="BB3023" s="13" t="e">
        <f t="shared" si="4353"/>
        <v>#N/A</v>
      </c>
      <c r="BC3023" s="13" t="e">
        <f t="shared" si="4354"/>
        <v>#N/A</v>
      </c>
      <c r="BD3023" s="13" t="e">
        <f t="shared" si="4355"/>
        <v>#N/A</v>
      </c>
      <c r="BE3023" s="13" t="e">
        <f t="shared" si="4356"/>
        <v>#N/A</v>
      </c>
      <c r="BF3023" s="13" t="e">
        <f t="shared" si="4357"/>
        <v>#N/A</v>
      </c>
      <c r="BG3023" s="13" t="e">
        <f t="shared" si="4358"/>
        <v>#N/A</v>
      </c>
      <c r="BH3023" s="13" t="e">
        <f t="shared" si="4359"/>
        <v>#N/A</v>
      </c>
      <c r="BI3023" s="13" t="e">
        <f t="shared" si="4360"/>
        <v>#N/A</v>
      </c>
      <c r="BJ3023" s="14" t="e">
        <f t="shared" si="4361"/>
        <v>#N/A</v>
      </c>
      <c r="BK3023" s="14" t="e">
        <f t="shared" si="4362"/>
        <v>#N/A</v>
      </c>
      <c r="BL3023" s="14" t="e">
        <f t="shared" si="4363"/>
        <v>#N/A</v>
      </c>
      <c r="BM3023" s="14" t="e">
        <f t="shared" si="4364"/>
        <v>#N/A</v>
      </c>
      <c r="BN3023" s="14" t="e">
        <f t="shared" si="4365"/>
        <v>#N/A</v>
      </c>
    </row>
    <row r="3024" spans="1:66" x14ac:dyDescent="0.25">
      <c r="A3024" t="s">
        <v>350</v>
      </c>
      <c r="B3024" t="s">
        <v>165</v>
      </c>
      <c r="C3024" t="s">
        <v>164</v>
      </c>
      <c r="D3024" s="6" t="s">
        <v>535</v>
      </c>
      <c r="E3024" s="10">
        <f>VLOOKUP(A3024,home!$A$2:$E$404,3,FALSE)</f>
        <v>1.3148</v>
      </c>
      <c r="F3024" s="10">
        <f>VLOOKUP(B3024,home!$B$2:$E$404,3,FALSE)</f>
        <v>0.81910000000000005</v>
      </c>
      <c r="G3024" s="10">
        <f>VLOOKUP(C3024,away!$B$2:$E$404,4,FALSE)</f>
        <v>0.87760000000000005</v>
      </c>
      <c r="H3024" s="10">
        <f>VLOOKUP(A3024,away!$A$2:$E$404,3,FALSE)</f>
        <v>1.2037</v>
      </c>
      <c r="I3024" s="10">
        <f>VLOOKUP(C3024,away!$B$2:$E$404,3,FALSE)</f>
        <v>1.0864</v>
      </c>
      <c r="J3024" s="10">
        <f>VLOOKUP(B3024,home!$B$2:$E$404,4,FALSE)</f>
        <v>1.3420000000000001</v>
      </c>
      <c r="K3024" s="12">
        <f t="shared" si="4310"/>
        <v>0.94513367196800002</v>
      </c>
      <c r="L3024" s="12">
        <f t="shared" si="4311"/>
        <v>1.7549329705600001</v>
      </c>
      <c r="M3024" s="13">
        <f t="shared" si="4312"/>
        <v>6.720103414371939E-2</v>
      </c>
      <c r="N3024" s="13">
        <f t="shared" si="4313"/>
        <v>6.3513960160300448E-2</v>
      </c>
      <c r="O3024" s="13">
        <f t="shared" si="4314"/>
        <v>0.11793331047454145</v>
      </c>
      <c r="P3024" s="13">
        <f t="shared" si="4315"/>
        <v>0.11146274277614555</v>
      </c>
      <c r="Q3024" s="13">
        <f t="shared" si="4316"/>
        <v>3.001459119376701E-2</v>
      </c>
      <c r="R3024" s="13">
        <f t="shared" si="4317"/>
        <v>0.10348252743953092</v>
      </c>
      <c r="S3024" s="13">
        <f t="shared" si="4318"/>
        <v>4.6219314871742689E-2</v>
      </c>
      <c r="T3024" s="13">
        <f t="shared" si="4319"/>
        <v>5.2673595683821552E-2</v>
      </c>
      <c r="U3024" s="13">
        <f t="shared" si="4320"/>
        <v>9.780482114345318E-2</v>
      </c>
      <c r="V3024" s="13">
        <f t="shared" si="4321"/>
        <v>8.5179436604452506E-3</v>
      </c>
      <c r="W3024" s="13">
        <f t="shared" si="4322"/>
        <v>9.4559335958611396E-3</v>
      </c>
      <c r="X3024" s="13">
        <f t="shared" si="4323"/>
        <v>1.659452963480269E-2</v>
      </c>
      <c r="Y3024" s="13">
        <f t="shared" si="4324"/>
        <v>1.4561143593525122E-2</v>
      </c>
      <c r="Z3024" s="13">
        <f t="shared" si="4325"/>
        <v>6.0534966426837561E-2</v>
      </c>
      <c r="AA3024" s="13">
        <f t="shared" si="4326"/>
        <v>5.7213635101456585E-2</v>
      </c>
      <c r="AB3024" s="13">
        <f t="shared" si="4327"/>
        <v>2.7037266515038457E-2</v>
      </c>
      <c r="AC3024" s="13">
        <f t="shared" si="4328"/>
        <v>8.8301595290130183E-4</v>
      </c>
      <c r="AD3024" s="13">
        <f t="shared" si="4329"/>
        <v>2.2342803103354526E-3</v>
      </c>
      <c r="AE3024" s="13">
        <f t="shared" si="4330"/>
        <v>3.9210121820807149E-3</v>
      </c>
      <c r="AF3024" s="13">
        <f t="shared" si="4331"/>
        <v>3.4405567781504286E-3</v>
      </c>
      <c r="AG3024" s="13">
        <f t="shared" si="4332"/>
        <v>2.0126488423532914E-3</v>
      </c>
      <c r="AH3024" s="13">
        <f t="shared" si="4333"/>
        <v>2.6558702113549982E-2</v>
      </c>
      <c r="AI3024" s="13">
        <f t="shared" si="4334"/>
        <v>2.5101523651283777E-2</v>
      </c>
      <c r="AJ3024" s="13">
        <f t="shared" si="4335"/>
        <v>1.1862147610264715E-2</v>
      </c>
      <c r="AK3024" s="13">
        <f t="shared" si="4336"/>
        <v>3.7371050427719766E-3</v>
      </c>
      <c r="AL3024" s="13">
        <f t="shared" si="4337"/>
        <v>5.8584443694707392E-5</v>
      </c>
      <c r="AM3024" s="13">
        <f t="shared" si="4338"/>
        <v>4.2233871078262999E-4</v>
      </c>
      <c r="AN3024" s="13">
        <f t="shared" si="4339"/>
        <v>7.4117612829624154E-4</v>
      </c>
      <c r="AO3024" s="13">
        <f t="shared" si="4340"/>
        <v>6.5035721226954152E-4</v>
      </c>
      <c r="AP3024" s="13">
        <f t="shared" si="4341"/>
        <v>3.8044443815110228E-4</v>
      </c>
      <c r="AQ3024" s="13">
        <f t="shared" si="4342"/>
        <v>1.6691362199438607E-4</v>
      </c>
      <c r="AR3024" s="13">
        <f t="shared" si="4343"/>
        <v>9.3217483988700875E-3</v>
      </c>
      <c r="AS3024" s="13">
        <f t="shared" si="4344"/>
        <v>8.8102982933859104E-3</v>
      </c>
      <c r="AT3024" s="13">
        <f t="shared" si="4345"/>
        <v>4.1634547885806136E-3</v>
      </c>
      <c r="AU3024" s="13">
        <f t="shared" si="4346"/>
        <v>1.3116737708013166E-3</v>
      </c>
      <c r="AV3024" s="13">
        <f t="shared" si="4347"/>
        <v>3.0992676185539022E-4</v>
      </c>
      <c r="AW3024" s="13">
        <f t="shared" si="4348"/>
        <v>2.6991907612369826E-6</v>
      </c>
      <c r="AX3024" s="13">
        <f t="shared" si="4349"/>
        <v>6.652775608936967E-5</v>
      </c>
      <c r="AY3024" s="13">
        <f t="shared" si="4350"/>
        <v>1.1675175261860864E-4</v>
      </c>
      <c r="AZ3024" s="13">
        <f t="shared" si="4351"/>
        <v>1.0244575002053057E-4</v>
      </c>
      <c r="BA3024" s="13">
        <f t="shared" si="4352"/>
        <v>5.9928474801592296E-5</v>
      </c>
      <c r="BB3024" s="13">
        <f t="shared" si="4353"/>
        <v>2.6292614076172122E-5</v>
      </c>
      <c r="BC3024" s="13">
        <f t="shared" si="4354"/>
        <v>9.2283550648968843E-6</v>
      </c>
      <c r="BD3024" s="13">
        <f t="shared" si="4355"/>
        <v>2.7265072680736648E-3</v>
      </c>
      <c r="BE3024" s="13">
        <f t="shared" si="4356"/>
        <v>2.576913825921903E-3</v>
      </c>
      <c r="BF3024" s="13">
        <f t="shared" si="4357"/>
        <v>1.2177640133193377E-3</v>
      </c>
      <c r="BG3024" s="13">
        <f t="shared" si="4358"/>
        <v>3.8364992449966477E-4</v>
      </c>
      <c r="BH3024" s="13">
        <f t="shared" si="4359"/>
        <v>9.0650115473153522E-5</v>
      </c>
      <c r="BI3024" s="13">
        <f t="shared" si="4360"/>
        <v>1.7135295300292968E-5</v>
      </c>
      <c r="BJ3024" s="14">
        <f t="shared" si="4361"/>
        <v>0.2011646567891629</v>
      </c>
      <c r="BK3024" s="14">
        <f t="shared" si="4362"/>
        <v>0.23445938760126753</v>
      </c>
      <c r="BL3024" s="14">
        <f t="shared" si="4363"/>
        <v>0.50166076154797246</v>
      </c>
      <c r="BM3024" s="14">
        <f t="shared" si="4364"/>
        <v>0.50409755361537822</v>
      </c>
      <c r="BN3024" s="14">
        <f t="shared" si="4365"/>
        <v>0.49360816618800474</v>
      </c>
    </row>
    <row r="3025" spans="1:66" x14ac:dyDescent="0.25">
      <c r="A3025" t="s">
        <v>342</v>
      </c>
      <c r="B3025" t="s">
        <v>180</v>
      </c>
      <c r="C3025" t="s">
        <v>185</v>
      </c>
      <c r="D3025" s="6" t="s">
        <v>535</v>
      </c>
      <c r="E3025" s="10">
        <f>VLOOKUP(A3025,home!$A$2:$E$404,3,FALSE)</f>
        <v>1.1667000000000001</v>
      </c>
      <c r="F3025" s="10">
        <f>VLOOKUP(B3025,home!$B$2:$E$404,3,FALSE)</f>
        <v>1.4285000000000001</v>
      </c>
      <c r="G3025" s="10">
        <f>VLOOKUP(C3025,away!$B$2:$E$404,4,FALSE)</f>
        <v>0.85709999999999997</v>
      </c>
      <c r="H3025" s="10">
        <f>VLOOKUP(A3025,away!$A$2:$E$404,3,FALSE)</f>
        <v>1.0832999999999999</v>
      </c>
      <c r="I3025" s="10">
        <f>VLOOKUP(C3025,away!$B$2:$E$404,3,FALSE)</f>
        <v>0.1</v>
      </c>
      <c r="J3025" s="10">
        <f>VLOOKUP(B3025,home!$B$2:$E$404,4,FALSE)</f>
        <v>2.4615999999999998</v>
      </c>
      <c r="K3025" s="12">
        <f t="shared" si="4310"/>
        <v>1.4284693872450003</v>
      </c>
      <c r="L3025" s="12">
        <f t="shared" si="4311"/>
        <v>0.26666512799999997</v>
      </c>
      <c r="M3025" s="13">
        <f t="shared" si="4312"/>
        <v>0.18357453379342334</v>
      </c>
      <c r="N3025" s="13">
        <f t="shared" si="4313"/>
        <v>0.26223060180167806</v>
      </c>
      <c r="O3025" s="13">
        <f t="shared" si="4314"/>
        <v>4.8952926551563553E-2</v>
      </c>
      <c r="P3025" s="13">
        <f t="shared" si="4315"/>
        <v>6.9927756994961496E-2</v>
      </c>
      <c r="Q3025" s="13">
        <f t="shared" si="4316"/>
        <v>0.18729419353626539</v>
      </c>
      <c r="R3025" s="13">
        <f t="shared" si="4317"/>
        <v>6.5270192124236466E-3</v>
      </c>
      <c r="S3025" s="13">
        <f t="shared" si="4318"/>
        <v>6.6592722548447112E-3</v>
      </c>
      <c r="T3025" s="13">
        <f t="shared" si="4319"/>
        <v>4.9944830093004974E-2</v>
      </c>
      <c r="U3025" s="13">
        <f t="shared" si="4320"/>
        <v>9.3236471349071506E-3</v>
      </c>
      <c r="V3025" s="13">
        <f t="shared" si="4321"/>
        <v>2.8185219762567767E-4</v>
      </c>
      <c r="W3025" s="13">
        <f t="shared" si="4322"/>
        <v>8.9181340625098512E-2</v>
      </c>
      <c r="X3025" s="13">
        <f t="shared" si="4323"/>
        <v>2.3781553613003489E-2</v>
      </c>
      <c r="Y3025" s="13">
        <f t="shared" si="4324"/>
        <v>3.1708555191252187E-3</v>
      </c>
      <c r="Z3025" s="13">
        <f t="shared" si="4325"/>
        <v>5.8017613791313703E-4</v>
      </c>
      <c r="AA3025" s="13">
        <f t="shared" si="4326"/>
        <v>8.2876385221894965E-4</v>
      </c>
      <c r="AB3025" s="13">
        <f t="shared" si="4327"/>
        <v>5.9193189607500464E-4</v>
      </c>
      <c r="AC3025" s="13">
        <f t="shared" si="4328"/>
        <v>6.7102485489092772E-6</v>
      </c>
      <c r="AD3025" s="13">
        <f t="shared" si="4329"/>
        <v>3.184820374910554E-2</v>
      </c>
      <c r="AE3025" s="13">
        <f t="shared" si="4330"/>
        <v>8.4928053293253074E-3</v>
      </c>
      <c r="AF3025" s="13">
        <f t="shared" si="4331"/>
        <v>1.1323675101118074E-3</v>
      </c>
      <c r="AG3025" s="13">
        <f t="shared" si="4332"/>
        <v>1.0065430900900216E-4</v>
      </c>
      <c r="AH3025" s="13">
        <f t="shared" si="4333"/>
        <v>3.8678186019788079E-5</v>
      </c>
      <c r="AI3025" s="13">
        <f t="shared" si="4334"/>
        <v>5.5250604683434815E-5</v>
      </c>
      <c r="AJ3025" s="13">
        <f t="shared" si="4335"/>
        <v>3.9461898708530948E-5</v>
      </c>
      <c r="AK3025" s="13">
        <f t="shared" si="4336"/>
        <v>1.8790038089233154E-5</v>
      </c>
      <c r="AL3025" s="13">
        <f t="shared" si="4337"/>
        <v>1.0224351280269611E-7</v>
      </c>
      <c r="AM3025" s="13">
        <f t="shared" si="4338"/>
        <v>9.0988368188677383E-3</v>
      </c>
      <c r="AN3025" s="13">
        <f t="shared" si="4339"/>
        <v>2.4263424849544778E-3</v>
      </c>
      <c r="AO3025" s="13">
        <f t="shared" si="4340"/>
        <v>3.2351046466111189E-4</v>
      </c>
      <c r="AP3025" s="13">
        <f t="shared" si="4341"/>
        <v>2.8756319822731633E-5</v>
      </c>
      <c r="AQ3025" s="13">
        <f t="shared" si="4342"/>
        <v>1.9170769265844165E-6</v>
      </c>
      <c r="AR3025" s="13">
        <f t="shared" si="4343"/>
        <v>2.0628246851549215E-6</v>
      </c>
      <c r="AS3025" s="13">
        <f t="shared" si="4344"/>
        <v>2.9466819139971115E-6</v>
      </c>
      <c r="AT3025" s="13">
        <f t="shared" si="4345"/>
        <v>2.1046224540466898E-6</v>
      </c>
      <c r="AU3025" s="13">
        <f t="shared" si="4346"/>
        <v>1.0021295824380478E-6</v>
      </c>
      <c r="AV3025" s="13">
        <f t="shared" si="4347"/>
        <v>3.5787785764134167E-7</v>
      </c>
      <c r="AW3025" s="13">
        <f t="shared" si="4348"/>
        <v>1.0818584101079429E-9</v>
      </c>
      <c r="AX3025" s="13">
        <f t="shared" si="4349"/>
        <v>2.1662349758817053E-3</v>
      </c>
      <c r="AY3025" s="13">
        <f t="shared" si="4350"/>
        <v>5.776593271215717E-4</v>
      </c>
      <c r="AZ3025" s="13">
        <f t="shared" si="4351"/>
        <v>7.7020799203633887E-5</v>
      </c>
      <c r="BA3025" s="13">
        <f t="shared" si="4352"/>
        <v>6.8462537594331113E-6</v>
      </c>
      <c r="BB3025" s="13">
        <f t="shared" si="4353"/>
        <v>4.5641428376992788E-7</v>
      </c>
      <c r="BC3025" s="13">
        <f t="shared" si="4354"/>
        <v>2.4341954680507248E-8</v>
      </c>
      <c r="BD3025" s="13">
        <f t="shared" si="4355"/>
        <v>9.1680568118066037E-8</v>
      </c>
      <c r="BE3025" s="13">
        <f t="shared" si="4356"/>
        <v>1.3096288496188732E-7</v>
      </c>
      <c r="BF3025" s="13">
        <f t="shared" si="4357"/>
        <v>9.3538236016672331E-8</v>
      </c>
      <c r="BG3025" s="13">
        <f t="shared" si="4358"/>
        <v>4.4538835562238047E-8</v>
      </c>
      <c r="BH3025" s="13">
        <f t="shared" si="4359"/>
        <v>1.5905590786049009E-8</v>
      </c>
      <c r="BI3025" s="13">
        <f t="shared" si="4360"/>
        <v>4.5441299047834276E-9</v>
      </c>
      <c r="BJ3025" s="14">
        <f t="shared" si="4361"/>
        <v>0.6718850113631647</v>
      </c>
      <c r="BK3025" s="14">
        <f t="shared" si="4362"/>
        <v>0.26102788706003849</v>
      </c>
      <c r="BL3025" s="14">
        <f t="shared" si="4363"/>
        <v>6.6385324681427924E-2</v>
      </c>
      <c r="BM3025" s="14">
        <f t="shared" si="4364"/>
        <v>0.24079370910696565</v>
      </c>
      <c r="BN3025" s="14">
        <f t="shared" si="4365"/>
        <v>0.75850703189031543</v>
      </c>
    </row>
    <row r="3026" spans="1:66" x14ac:dyDescent="0.25">
      <c r="A3026" t="s">
        <v>342</v>
      </c>
      <c r="B3026" t="s">
        <v>183</v>
      </c>
      <c r="C3026" t="s">
        <v>488</v>
      </c>
      <c r="D3026" s="6" t="s">
        <v>535</v>
      </c>
      <c r="E3026" s="10">
        <f>VLOOKUP(A3026,home!$A$2:$E$404,3,FALSE)</f>
        <v>1.1667000000000001</v>
      </c>
      <c r="F3026" s="10">
        <f>VLOOKUP(B3026,home!$B$2:$E$404,3,FALSE)</f>
        <v>1.7141999999999999</v>
      </c>
      <c r="G3026" s="10">
        <f>VLOOKUP(C3026,away!$B$2:$E$404,4,FALSE)</f>
        <v>1.7141999999999999</v>
      </c>
      <c r="H3026" s="10">
        <f>VLOOKUP(A3026,away!$A$2:$E$404,3,FALSE)</f>
        <v>1.0832999999999999</v>
      </c>
      <c r="I3026" s="10">
        <f>VLOOKUP(C3026,away!$B$2:$E$404,3,FALSE)</f>
        <v>1.8462000000000001</v>
      </c>
      <c r="J3026" s="10">
        <f>VLOOKUP(B3026,home!$B$2:$E$404,4,FALSE)</f>
        <v>0.46160000000000001</v>
      </c>
      <c r="K3026" s="12">
        <f t="shared" si="4310"/>
        <v>3.4283265293879999</v>
      </c>
      <c r="L3026" s="12">
        <f t="shared" si="4311"/>
        <v>0.92319467313600001</v>
      </c>
      <c r="M3026" s="13">
        <f t="shared" si="4312"/>
        <v>1.2887193630586977E-2</v>
      </c>
      <c r="N3026" s="13">
        <f t="shared" si="4313"/>
        <v>4.4181507813101387E-2</v>
      </c>
      <c r="O3026" s="13">
        <f t="shared" si="4314"/>
        <v>1.1897388511430084E-2</v>
      </c>
      <c r="P3026" s="13">
        <f t="shared" si="4315"/>
        <v>4.0788132664171757E-2</v>
      </c>
      <c r="Q3026" s="13">
        <f t="shared" si="4316"/>
        <v>7.573431767200936E-2</v>
      </c>
      <c r="R3026" s="13">
        <f t="shared" si="4317"/>
        <v>5.4918028489908495E-3</v>
      </c>
      <c r="S3026" s="13">
        <f t="shared" si="4318"/>
        <v>3.2273740387539683E-2</v>
      </c>
      <c r="T3026" s="13">
        <f t="shared" si="4319"/>
        <v>6.991751864838866E-2</v>
      </c>
      <c r="U3026" s="13">
        <f t="shared" si="4320"/>
        <v>1.8827693401363928E-2</v>
      </c>
      <c r="V3026" s="13">
        <f t="shared" si="4321"/>
        <v>1.1349644566453295E-2</v>
      </c>
      <c r="W3026" s="13">
        <f t="shared" si="4322"/>
        <v>8.6547323486682703E-2</v>
      </c>
      <c r="X3026" s="13">
        <f t="shared" si="4323"/>
        <v>7.990002801708368E-2</v>
      </c>
      <c r="Y3026" s="13">
        <f t="shared" si="4324"/>
        <v>3.6881640124394412E-2</v>
      </c>
      <c r="Z3026" s="13">
        <f t="shared" si="4325"/>
        <v>1.6900010453671538E-3</v>
      </c>
      <c r="AA3026" s="13">
        <f t="shared" si="4326"/>
        <v>5.7938754185256659E-3</v>
      </c>
      <c r="AB3026" s="13">
        <f t="shared" si="4327"/>
        <v>9.9316484026502738E-3</v>
      </c>
      <c r="AC3026" s="13">
        <f t="shared" si="4328"/>
        <v>2.2451106382121609E-3</v>
      </c>
      <c r="AD3026" s="13">
        <f t="shared" si="4329"/>
        <v>7.4178121289229862E-2</v>
      </c>
      <c r="AE3026" s="13">
        <f t="shared" si="4330"/>
        <v>6.8480846437453113E-2</v>
      </c>
      <c r="AF3026" s="13">
        <f t="shared" si="4331"/>
        <v>3.1610576321450576E-2</v>
      </c>
      <c r="AG3026" s="13">
        <f t="shared" si="4332"/>
        <v>9.7275718915740498E-3</v>
      </c>
      <c r="AH3026" s="13">
        <f t="shared" si="4333"/>
        <v>3.900499906693069E-4</v>
      </c>
      <c r="AI3026" s="13">
        <f t="shared" si="4334"/>
        <v>1.3372187307991268E-3</v>
      </c>
      <c r="AJ3026" s="13">
        <f t="shared" si="4335"/>
        <v>2.2922112251965985E-3</v>
      </c>
      <c r="AK3026" s="13">
        <f t="shared" si="4336"/>
        <v>2.6194828514341565E-3</v>
      </c>
      <c r="AL3026" s="13">
        <f t="shared" si="4337"/>
        <v>2.8423215536948527E-4</v>
      </c>
      <c r="AM3026" s="13">
        <f t="shared" si="4338"/>
        <v>5.0861364223205502E-2</v>
      </c>
      <c r="AN3026" s="13">
        <f t="shared" si="4339"/>
        <v>4.6954940519293241E-2</v>
      </c>
      <c r="AO3026" s="13">
        <f t="shared" si="4340"/>
        <v>2.1674275482414622E-2</v>
      </c>
      <c r="AP3026" s="13">
        <f t="shared" si="4341"/>
        <v>6.6698585564824633E-3</v>
      </c>
      <c r="AQ3026" s="13">
        <f t="shared" si="4342"/>
        <v>1.5393944724787949E-3</v>
      </c>
      <c r="AR3026" s="13">
        <f t="shared" si="4343"/>
        <v>7.2018414728530137E-5</v>
      </c>
      <c r="AS3026" s="13">
        <f t="shared" si="4344"/>
        <v>2.4690264181828733E-4</v>
      </c>
      <c r="AT3026" s="13">
        <f t="shared" si="4345"/>
        <v>4.2323143856080886E-4</v>
      </c>
      <c r="AU3026" s="13">
        <f t="shared" si="4346"/>
        <v>4.8365852296302275E-4</v>
      </c>
      <c r="AV3026" s="13">
        <f t="shared" si="4347"/>
        <v>4.1453483635968652E-4</v>
      </c>
      <c r="AW3026" s="13">
        <f t="shared" si="4348"/>
        <v>2.4988844638581629E-5</v>
      </c>
      <c r="AX3026" s="13">
        <f t="shared" si="4349"/>
        <v>2.9061560714546845E-2</v>
      </c>
      <c r="AY3026" s="13">
        <f t="shared" si="4350"/>
        <v>2.682947804468809E-2</v>
      </c>
      <c r="AZ3026" s="13">
        <f t="shared" si="4351"/>
        <v>1.2384415606937656E-2</v>
      </c>
      <c r="BA3026" s="13">
        <f t="shared" si="4352"/>
        <v>3.8110755060757292E-3</v>
      </c>
      <c r="BB3026" s="13">
        <f t="shared" si="4353"/>
        <v>8.7959115153204948E-4</v>
      </c>
      <c r="BC3026" s="13">
        <f t="shared" si="4354"/>
        <v>1.6240677312638968E-4</v>
      </c>
      <c r="BD3026" s="13">
        <f t="shared" si="4355"/>
        <v>1.1081169474179708E-5</v>
      </c>
      <c r="BE3026" s="13">
        <f t="shared" si="4356"/>
        <v>3.7989867284974765E-5</v>
      </c>
      <c r="BF3026" s="13">
        <f t="shared" si="4357"/>
        <v>6.5120834930504142E-5</v>
      </c>
      <c r="BG3026" s="13">
        <f t="shared" si="4358"/>
        <v>7.4418495336048035E-5</v>
      </c>
      <c r="BH3026" s="13">
        <f t="shared" si="4359"/>
        <v>6.3782725459427659E-5</v>
      </c>
      <c r="BI3026" s="13">
        <f t="shared" si="4360"/>
        <v>4.3733601961845438E-5</v>
      </c>
      <c r="BJ3026" s="14">
        <f t="shared" si="4361"/>
        <v>0.77798781275214923</v>
      </c>
      <c r="BK3026" s="14">
        <f t="shared" si="4362"/>
        <v>0.12665753208702146</v>
      </c>
      <c r="BL3026" s="14">
        <f t="shared" si="4363"/>
        <v>6.0517843929937302E-2</v>
      </c>
      <c r="BM3026" s="14">
        <f t="shared" si="4364"/>
        <v>0.74906835747413503</v>
      </c>
      <c r="BN3026" s="14">
        <f t="shared" si="4365"/>
        <v>0.19098034314029042</v>
      </c>
    </row>
    <row r="3027" spans="1:66" x14ac:dyDescent="0.25">
      <c r="A3027" t="s">
        <v>342</v>
      </c>
      <c r="B3027" t="s">
        <v>184</v>
      </c>
      <c r="C3027" t="s">
        <v>178</v>
      </c>
      <c r="D3027" s="6" t="s">
        <v>535</v>
      </c>
      <c r="E3027" s="10">
        <f>VLOOKUP(A3027,home!$A$2:$E$404,3,FALSE)</f>
        <v>1.1667000000000001</v>
      </c>
      <c r="F3027" s="10">
        <f>VLOOKUP(B3027,home!$B$2:$E$404,3,FALSE)</f>
        <v>1.1428</v>
      </c>
      <c r="G3027" s="10">
        <f>VLOOKUP(C3027,away!$B$2:$E$404,4,FALSE)</f>
        <v>1.2857000000000001</v>
      </c>
      <c r="H3027" s="10">
        <f>VLOOKUP(A3027,away!$A$2:$E$404,3,FALSE)</f>
        <v>1.0832999999999999</v>
      </c>
      <c r="I3027" s="10">
        <f>VLOOKUP(C3027,away!$B$2:$E$404,3,FALSE)</f>
        <v>2.3077999999999999</v>
      </c>
      <c r="J3027" s="10">
        <f>VLOOKUP(B3027,home!$B$2:$E$404,4,FALSE)</f>
        <v>0.30769999999999997</v>
      </c>
      <c r="K3027" s="12">
        <f t="shared" si="4310"/>
        <v>1.7142299299320003</v>
      </c>
      <c r="L3027" s="12">
        <f t="shared" si="4311"/>
        <v>0.76926222799799981</v>
      </c>
      <c r="M3027" s="13">
        <f t="shared" si="4312"/>
        <v>8.3451291060288174E-2</v>
      </c>
      <c r="N3027" s="13">
        <f t="shared" si="4313"/>
        <v>0.14305470082701274</v>
      </c>
      <c r="O3027" s="13">
        <f t="shared" si="4314"/>
        <v>6.4195926090346855E-2</v>
      </c>
      <c r="P3027" s="13">
        <f t="shared" si="4315"/>
        <v>0.11004657788377514</v>
      </c>
      <c r="Q3027" s="13">
        <f t="shared" si="4316"/>
        <v>0.1226143248875667</v>
      </c>
      <c r="R3027" s="13">
        <f t="shared" si="4317"/>
        <v>2.469175056632757E-2</v>
      </c>
      <c r="S3027" s="13">
        <f t="shared" si="4318"/>
        <v>3.6279394692590547E-2</v>
      </c>
      <c r="T3027" s="13">
        <f t="shared" si="4319"/>
        <v>9.4322568747480171E-2</v>
      </c>
      <c r="U3027" s="13">
        <f t="shared" si="4320"/>
        <v>4.232733784321413E-2</v>
      </c>
      <c r="V3027" s="13">
        <f t="shared" si="4321"/>
        <v>5.3157066340919195E-3</v>
      </c>
      <c r="W3027" s="13">
        <f t="shared" si="4322"/>
        <v>7.0063048520224352E-2</v>
      </c>
      <c r="X3027" s="13">
        <f t="shared" si="4323"/>
        <v>5.3896856804999754E-2</v>
      </c>
      <c r="Y3027" s="13">
        <f t="shared" si="4324"/>
        <v>2.0730408073951632E-2</v>
      </c>
      <c r="Z3027" s="13">
        <f t="shared" si="4325"/>
        <v>6.3314770179413405E-3</v>
      </c>
      <c r="AA3027" s="13">
        <f t="shared" si="4326"/>
        <v>1.0853607404831652E-2</v>
      </c>
      <c r="AB3027" s="13">
        <f t="shared" si="4327"/>
        <v>9.3027893305470052E-3</v>
      </c>
      <c r="AC3027" s="13">
        <f t="shared" si="4328"/>
        <v>4.381113496594149E-4</v>
      </c>
      <c r="AD3027" s="13">
        <f t="shared" si="4329"/>
        <v>3.0026043688911624E-2</v>
      </c>
      <c r="AE3027" s="13">
        <f t="shared" si="4330"/>
        <v>2.309790126609744E-2</v>
      </c>
      <c r="AF3027" s="13">
        <f t="shared" si="4331"/>
        <v>8.8841714950179673E-3</v>
      </c>
      <c r="AG3027" s="13">
        <f t="shared" si="4332"/>
        <v>2.2780858527246144E-3</v>
      </c>
      <c r="AH3027" s="13">
        <f t="shared" si="4333"/>
        <v>1.2176415293349216E-3</v>
      </c>
      <c r="AI3027" s="13">
        <f t="shared" si="4334"/>
        <v>2.0873175535140961E-3</v>
      </c>
      <c r="AJ3027" s="13">
        <f t="shared" si="4335"/>
        <v>1.789071111753152E-3</v>
      </c>
      <c r="AK3027" s="13">
        <f t="shared" si="4336"/>
        <v>1.0222930821813243E-3</v>
      </c>
      <c r="AL3027" s="13">
        <f t="shared" si="4337"/>
        <v>2.3109363150405948E-5</v>
      </c>
      <c r="AM3027" s="13">
        <f t="shared" si="4338"/>
        <v>1.0294308553795622E-2</v>
      </c>
      <c r="AN3027" s="13">
        <f t="shared" si="4339"/>
        <v>7.9190227337916884E-3</v>
      </c>
      <c r="AO3027" s="13">
        <f t="shared" si="4340"/>
        <v>3.0459025358817024E-3</v>
      </c>
      <c r="AP3027" s="13">
        <f t="shared" si="4341"/>
        <v>7.8103259033903869E-4</v>
      </c>
      <c r="AQ3027" s="13">
        <f t="shared" si="4342"/>
        <v>1.5020471764581447E-4</v>
      </c>
      <c r="AR3027" s="13">
        <f t="shared" si="4343"/>
        <v>1.8733712715181475E-4</v>
      </c>
      <c r="AS3027" s="13">
        <f t="shared" si="4344"/>
        <v>3.2113891035111762E-4</v>
      </c>
      <c r="AT3027" s="13">
        <f t="shared" si="4345"/>
        <v>2.7525296589481771E-4</v>
      </c>
      <c r="AU3027" s="13">
        <f t="shared" si="4346"/>
        <v>1.5728229081314962E-4</v>
      </c>
      <c r="AV3027" s="13">
        <f t="shared" si="4347"/>
        <v>6.7404502590042467E-5</v>
      </c>
      <c r="AW3027" s="13">
        <f t="shared" si="4348"/>
        <v>8.4650389049449063E-7</v>
      </c>
      <c r="AX3027" s="13">
        <f t="shared" si="4349"/>
        <v>2.9411353051452464E-3</v>
      </c>
      <c r="AY3027" s="13">
        <f t="shared" si="4350"/>
        <v>2.2625042976796095E-3</v>
      </c>
      <c r="AZ3027" s="13">
        <f t="shared" si="4351"/>
        <v>8.7022954844403306E-4</v>
      </c>
      <c r="BA3027" s="13">
        <f t="shared" si="4352"/>
        <v>2.2314490710191674E-4</v>
      </c>
      <c r="BB3027" s="13">
        <f t="shared" si="4353"/>
        <v>4.2914237100906782E-5</v>
      </c>
      <c r="BC3027" s="13">
        <f t="shared" si="4354"/>
        <v>6.6024603290155967E-6</v>
      </c>
      <c r="BD3027" s="13">
        <f t="shared" si="4355"/>
        <v>2.4018562636591599E-5</v>
      </c>
      <c r="BE3027" s="13">
        <f t="shared" si="4356"/>
        <v>4.1173338945591768E-5</v>
      </c>
      <c r="BF3027" s="13">
        <f t="shared" si="4357"/>
        <v>3.5290284967884152E-5</v>
      </c>
      <c r="BG3027" s="13">
        <f t="shared" si="4358"/>
        <v>2.0165220909258799E-5</v>
      </c>
      <c r="BH3027" s="13">
        <f t="shared" si="4359"/>
        <v>8.6419563065855023E-6</v>
      </c>
      <c r="BI3027" s="13">
        <f t="shared" si="4360"/>
        <v>2.962860030782692E-6</v>
      </c>
      <c r="BJ3027" s="14">
        <f t="shared" si="4361"/>
        <v>0.59750511205124168</v>
      </c>
      <c r="BK3027" s="14">
        <f t="shared" si="4362"/>
        <v>0.2378166952812352</v>
      </c>
      <c r="BL3027" s="14">
        <f t="shared" si="4363"/>
        <v>0.1586284025326484</v>
      </c>
      <c r="BM3027" s="14">
        <f t="shared" si="4364"/>
        <v>0.44996545777396019</v>
      </c>
      <c r="BN3027" s="14">
        <f t="shared" si="4365"/>
        <v>0.54805457131531721</v>
      </c>
    </row>
    <row r="3028" spans="1:66" x14ac:dyDescent="0.25">
      <c r="A3028" t="s">
        <v>342</v>
      </c>
      <c r="B3028" t="s">
        <v>190</v>
      </c>
      <c r="C3028" t="s">
        <v>188</v>
      </c>
      <c r="D3028" s="6" t="s">
        <v>535</v>
      </c>
      <c r="E3028" s="10">
        <f>VLOOKUP(A3028,home!$A$2:$E$404,3,FALSE)</f>
        <v>1.1667000000000001</v>
      </c>
      <c r="F3028" s="10">
        <f>VLOOKUP(B3028,home!$B$2:$E$404,3,FALSE)</f>
        <v>0.42859999999999998</v>
      </c>
      <c r="G3028" s="10">
        <f>VLOOKUP(C3028,away!$B$2:$E$404,4,FALSE)</f>
        <v>1.2857000000000001</v>
      </c>
      <c r="H3028" s="10">
        <f>VLOOKUP(A3028,away!$A$2:$E$404,3,FALSE)</f>
        <v>1.0832999999999999</v>
      </c>
      <c r="I3028" s="10">
        <f>VLOOKUP(C3028,away!$B$2:$E$404,3,FALSE)</f>
        <v>0.92310000000000003</v>
      </c>
      <c r="J3028" s="10">
        <f>VLOOKUP(B3028,home!$B$2:$E$404,4,FALSE)</f>
        <v>1.3847</v>
      </c>
      <c r="K3028" s="12">
        <f t="shared" si="4310"/>
        <v>0.64291122503400011</v>
      </c>
      <c r="L3028" s="12">
        <f t="shared" si="4311"/>
        <v>1.3846920102810001</v>
      </c>
      <c r="M3028" s="13">
        <f t="shared" si="4312"/>
        <v>0.13165067901622343</v>
      </c>
      <c r="N3028" s="13">
        <f t="shared" si="4313"/>
        <v>8.463969932287814E-2</v>
      </c>
      <c r="O3028" s="13">
        <f t="shared" si="4314"/>
        <v>0.1822956433818331</v>
      </c>
      <c r="P3028" s="13">
        <f t="shared" si="4315"/>
        <v>0.11719991540497554</v>
      </c>
      <c r="Q3028" s="13">
        <f t="shared" si="4316"/>
        <v>2.7207906389090503E-2</v>
      </c>
      <c r="R3028" s="13">
        <f t="shared" si="4317"/>
        <v>0.12621166044992943</v>
      </c>
      <c r="S3028" s="13">
        <f t="shared" si="4318"/>
        <v>2.6083838445756794E-2</v>
      </c>
      <c r="T3028" s="13">
        <f t="shared" si="4319"/>
        <v>3.7674570593446997E-2</v>
      </c>
      <c r="U3028" s="13">
        <f t="shared" si="4320"/>
        <v>8.11428932334394E-2</v>
      </c>
      <c r="V3028" s="13">
        <f t="shared" si="4321"/>
        <v>2.5800800878031894E-3</v>
      </c>
      <c r="W3028" s="13">
        <f t="shared" si="4322"/>
        <v>5.8307561424068574E-3</v>
      </c>
      <c r="X3028" s="13">
        <f t="shared" si="4323"/>
        <v>8.0738014442876416E-3</v>
      </c>
      <c r="Y3028" s="13">
        <f t="shared" si="4324"/>
        <v>5.5898641762501498E-3</v>
      </c>
      <c r="Z3028" s="13">
        <f t="shared" si="4325"/>
        <v>5.8254759276438604E-2</v>
      </c>
      <c r="AA3028" s="13">
        <f t="shared" si="4326"/>
        <v>3.7452638650475926E-2</v>
      </c>
      <c r="AB3028" s="13">
        <f t="shared" si="4327"/>
        <v>1.2039360897766607E-2</v>
      </c>
      <c r="AC3028" s="13">
        <f t="shared" si="4328"/>
        <v>1.4355469446122843E-4</v>
      </c>
      <c r="AD3028" s="13">
        <f t="shared" si="4329"/>
        <v>9.3716464359732831E-4</v>
      </c>
      <c r="AE3028" s="13">
        <f t="shared" si="4330"/>
        <v>1.2976843943070615E-3</v>
      </c>
      <c r="AF3028" s="13">
        <f t="shared" si="4331"/>
        <v>8.9844660633166382E-4</v>
      </c>
      <c r="AG3028" s="13">
        <f t="shared" si="4332"/>
        <v>4.1469061248384473E-4</v>
      </c>
      <c r="AH3028" s="13">
        <f t="shared" si="4333"/>
        <v>2.0166224932731864E-2</v>
      </c>
      <c r="AI3028" s="13">
        <f t="shared" si="4334"/>
        <v>1.2965092375813839E-2</v>
      </c>
      <c r="AJ3028" s="13">
        <f t="shared" si="4335"/>
        <v>4.1677017110067242E-3</v>
      </c>
      <c r="AK3028" s="13">
        <f t="shared" si="4336"/>
        <v>8.9315407086654381E-4</v>
      </c>
      <c r="AL3028" s="13">
        <f t="shared" si="4337"/>
        <v>5.111891005064934E-6</v>
      </c>
      <c r="AM3028" s="13">
        <f t="shared" si="4338"/>
        <v>1.2050273381474212E-4</v>
      </c>
      <c r="AN3028" s="13">
        <f t="shared" si="4339"/>
        <v>1.6685917273029152E-4</v>
      </c>
      <c r="AO3028" s="13">
        <f t="shared" si="4340"/>
        <v>1.1552428166086603E-4</v>
      </c>
      <c r="AP3028" s="13">
        <f t="shared" si="4341"/>
        <v>5.3321849936417701E-5</v>
      </c>
      <c r="AQ3028" s="13">
        <f t="shared" si="4342"/>
        <v>1.8458584895089998E-5</v>
      </c>
      <c r="AR3028" s="13">
        <f t="shared" si="4343"/>
        <v>5.5848021083766608E-3</v>
      </c>
      <c r="AS3028" s="13">
        <f t="shared" si="4344"/>
        <v>3.590531965068906E-3</v>
      </c>
      <c r="AT3028" s="13">
        <f t="shared" si="4345"/>
        <v>1.1541966520930928E-3</v>
      </c>
      <c r="AU3028" s="13">
        <f t="shared" si="4346"/>
        <v>2.4734866117577065E-4</v>
      </c>
      <c r="AV3028" s="13">
        <f t="shared" si="4347"/>
        <v>3.9755807691758624E-5</v>
      </c>
      <c r="AW3028" s="13">
        <f t="shared" si="4348"/>
        <v>1.264105378951023E-7</v>
      </c>
      <c r="AX3028" s="13">
        <f t="shared" si="4349"/>
        <v>1.2912093369463644E-5</v>
      </c>
      <c r="AY3028" s="13">
        <f t="shared" si="4350"/>
        <v>1.7879272524698584E-5</v>
      </c>
      <c r="AZ3028" s="13">
        <f t="shared" si="4351"/>
        <v>1.2378642907293374E-5</v>
      </c>
      <c r="BA3028" s="13">
        <f t="shared" si="4352"/>
        <v>5.7135359772835688E-6</v>
      </c>
      <c r="BB3028" s="13">
        <f t="shared" si="4353"/>
        <v>1.9778719045493994E-6</v>
      </c>
      <c r="BC3028" s="13">
        <f t="shared" si="4354"/>
        <v>5.477486847177636E-7</v>
      </c>
      <c r="BD3028" s="13">
        <f t="shared" si="4355"/>
        <v>1.2888718097449408E-3</v>
      </c>
      <c r="BE3028" s="13">
        <f t="shared" si="4356"/>
        <v>8.2863015411490878E-4</v>
      </c>
      <c r="BF3028" s="13">
        <f t="shared" si="4357"/>
        <v>2.6636781374106411E-4</v>
      </c>
      <c r="BG3028" s="13">
        <f t="shared" si="4358"/>
        <v>5.7083619147298625E-5</v>
      </c>
      <c r="BH3028" s="13">
        <f t="shared" si="4359"/>
        <v>9.1749248788410146E-6</v>
      </c>
      <c r="BI3028" s="13">
        <f t="shared" si="4360"/>
        <v>1.1797324386901208E-6</v>
      </c>
      <c r="BJ3028" s="14">
        <f t="shared" si="4361"/>
        <v>0.17309066011348564</v>
      </c>
      <c r="BK3028" s="14">
        <f t="shared" si="4362"/>
        <v>0.27768105881274996</v>
      </c>
      <c r="BL3028" s="14">
        <f t="shared" si="4363"/>
        <v>0.49040231295233527</v>
      </c>
      <c r="BM3028" s="14">
        <f t="shared" si="4364"/>
        <v>0.33020553432809246</v>
      </c>
      <c r="BN3028" s="14">
        <f t="shared" si="4365"/>
        <v>0.66920550396493028</v>
      </c>
    </row>
    <row r="3029" spans="1:66" x14ac:dyDescent="0.25">
      <c r="A3029" t="s">
        <v>342</v>
      </c>
      <c r="B3029" t="s">
        <v>182</v>
      </c>
      <c r="C3029" t="s">
        <v>189</v>
      </c>
      <c r="D3029" s="6" t="s">
        <v>535</v>
      </c>
      <c r="E3029" s="10">
        <f>VLOOKUP(A3029,home!$A$2:$E$404,3,FALSE)</f>
        <v>1.1667000000000001</v>
      </c>
      <c r="F3029" s="10">
        <f>VLOOKUP(B3029,home!$B$2:$E$404,3,FALSE)</f>
        <v>0.85709999999999997</v>
      </c>
      <c r="G3029" s="10">
        <f>VLOOKUP(C3029,away!$B$2:$E$404,4,FALSE)</f>
        <v>1.2857000000000001</v>
      </c>
      <c r="H3029" s="10">
        <f>VLOOKUP(A3029,away!$A$2:$E$404,3,FALSE)</f>
        <v>1.0832999999999999</v>
      </c>
      <c r="I3029" s="10">
        <f>VLOOKUP(C3029,away!$B$2:$E$404,3,FALSE)</f>
        <v>0.92310000000000003</v>
      </c>
      <c r="J3029" s="10">
        <f>VLOOKUP(B3029,home!$B$2:$E$404,4,FALSE)</f>
        <v>0.92310000000000003</v>
      </c>
      <c r="K3029" s="12">
        <f t="shared" si="4310"/>
        <v>1.285672447449</v>
      </c>
      <c r="L3029" s="12">
        <f t="shared" si="4311"/>
        <v>0.92309467371300002</v>
      </c>
      <c r="M3029" s="13">
        <f t="shared" si="4312"/>
        <v>0.10983597952981106</v>
      </c>
      <c r="N3029" s="13">
        <f t="shared" si="4313"/>
        <v>0.14121309262005044</v>
      </c>
      <c r="O3029" s="13">
        <f t="shared" si="4314"/>
        <v>0.10138900768601868</v>
      </c>
      <c r="P3029" s="13">
        <f t="shared" si="4315"/>
        <v>0.13035305365610911</v>
      </c>
      <c r="Q3029" s="13">
        <f t="shared" si="4316"/>
        <v>9.0776891200331306E-2</v>
      </c>
      <c r="R3029" s="13">
        <f t="shared" si="4317"/>
        <v>4.6795826484005133E-2</v>
      </c>
      <c r="S3029" s="13">
        <f t="shared" si="4318"/>
        <v>3.8675665911598246E-2</v>
      </c>
      <c r="T3029" s="13">
        <f t="shared" si="4319"/>
        <v>8.379566476325033E-2</v>
      </c>
      <c r="U3029" s="13">
        <f t="shared" si="4320"/>
        <v>6.0164104766089604E-2</v>
      </c>
      <c r="V3029" s="13">
        <f t="shared" si="4321"/>
        <v>5.1000199219701902E-3</v>
      </c>
      <c r="W3029" s="13">
        <f t="shared" si="4322"/>
        <v>3.8903115960447182E-2</v>
      </c>
      <c r="X3029" s="13">
        <f t="shared" si="4323"/>
        <v>3.5911259133927995E-2</v>
      </c>
      <c r="Y3029" s="13">
        <f t="shared" si="4324"/>
        <v>1.6574746016428128E-2</v>
      </c>
      <c r="Z3029" s="13">
        <f t="shared" si="4325"/>
        <v>1.4398992726460964E-2</v>
      </c>
      <c r="AA3029" s="13">
        <f t="shared" si="4326"/>
        <v>1.8512388219429413E-2</v>
      </c>
      <c r="AB3029" s="13">
        <f t="shared" si="4327"/>
        <v>1.1900433735099929E-2</v>
      </c>
      <c r="AC3029" s="13">
        <f t="shared" si="4328"/>
        <v>3.7829314525492552E-4</v>
      </c>
      <c r="AD3029" s="13">
        <f t="shared" si="4329"/>
        <v>1.2504166077565096E-2</v>
      </c>
      <c r="AE3029" s="13">
        <f t="shared" si="4330"/>
        <v>1.1542529105423114E-2</v>
      </c>
      <c r="AF3029" s="13">
        <f t="shared" si="4331"/>
        <v>5.327423569196678E-3</v>
      </c>
      <c r="AG3029" s="13">
        <f t="shared" si="4332"/>
        <v>1.639238773779518E-3</v>
      </c>
      <c r="AH3029" s="13">
        <f t="shared" si="4333"/>
        <v>3.3229083731570849E-3</v>
      </c>
      <c r="AI3029" s="13">
        <f t="shared" si="4334"/>
        <v>4.2721717407656441E-3</v>
      </c>
      <c r="AJ3029" s="13">
        <f t="shared" si="4335"/>
        <v>2.746306748936311E-3</v>
      </c>
      <c r="AK3029" s="13">
        <f t="shared" si="4336"/>
        <v>1.1769503064502178E-3</v>
      </c>
      <c r="AL3029" s="13">
        <f t="shared" si="4337"/>
        <v>1.7958292673219962E-5</v>
      </c>
      <c r="AM3029" s="13">
        <f t="shared" si="4338"/>
        <v>3.2152523608503752E-3</v>
      </c>
      <c r="AN3029" s="13">
        <f t="shared" si="4339"/>
        <v>2.9679823289441298E-3</v>
      </c>
      <c r="AO3029" s="13">
        <f t="shared" si="4340"/>
        <v>1.3698643397613158E-3</v>
      </c>
      <c r="AP3029" s="13">
        <f t="shared" si="4341"/>
        <v>4.2150482524768205E-4</v>
      </c>
      <c r="AQ3029" s="13">
        <f t="shared" si="4342"/>
        <v>9.7272214782616022E-5</v>
      </c>
      <c r="AR3029" s="13">
        <f t="shared" si="4343"/>
        <v>6.1347180409952718E-4</v>
      </c>
      <c r="AS3029" s="13">
        <f t="shared" si="4344"/>
        <v>7.8872379581759256E-4</v>
      </c>
      <c r="AT3029" s="13">
        <f t="shared" si="4345"/>
        <v>5.0702022646503494E-4</v>
      </c>
      <c r="AU3029" s="13">
        <f t="shared" si="4346"/>
        <v>2.1728731182181591E-4</v>
      </c>
      <c r="AV3029" s="13">
        <f t="shared" si="4347"/>
        <v>6.9840077497392017E-5</v>
      </c>
      <c r="AW3029" s="13">
        <f t="shared" si="4348"/>
        <v>5.92023745676007E-7</v>
      </c>
      <c r="AX3029" s="13">
        <f t="shared" si="4349"/>
        <v>6.8896022865677924E-4</v>
      </c>
      <c r="AY3029" s="13">
        <f t="shared" si="4350"/>
        <v>6.3597551747316349E-4</v>
      </c>
      <c r="AZ3029" s="13">
        <f t="shared" si="4351"/>
        <v>2.935328063956731E-4</v>
      </c>
      <c r="BA3029" s="13">
        <f t="shared" si="4352"/>
        <v>9.0319523381291689E-5</v>
      </c>
      <c r="BB3029" s="13">
        <f t="shared" si="4353"/>
        <v>2.0843367741391778E-5</v>
      </c>
      <c r="BC3029" s="13">
        <f t="shared" si="4354"/>
        <v>3.8480803488640243E-6</v>
      </c>
      <c r="BD3029" s="13">
        <f t="shared" si="4355"/>
        <v>9.4382092472896384E-5</v>
      </c>
      <c r="BE3029" s="13">
        <f t="shared" si="4356"/>
        <v>1.2134445582498652E-4</v>
      </c>
      <c r="BF3029" s="13">
        <f t="shared" si="4357"/>
        <v>7.8004611752438766E-5</v>
      </c>
      <c r="BG3029" s="13">
        <f t="shared" si="4358"/>
        <v>3.3429460034688994E-5</v>
      </c>
      <c r="BH3029" s="13">
        <f t="shared" si="4359"/>
        <v>1.0744833924924282E-5</v>
      </c>
      <c r="BI3029" s="13">
        <f t="shared" si="4360"/>
        <v>2.762867385938089E-6</v>
      </c>
      <c r="BJ3029" s="14">
        <f t="shared" si="4361"/>
        <v>0.4479934828139831</v>
      </c>
      <c r="BK3029" s="14">
        <f t="shared" si="4362"/>
        <v>0.28499694597488995</v>
      </c>
      <c r="BL3029" s="14">
        <f t="shared" si="4363"/>
        <v>0.25281710959704928</v>
      </c>
      <c r="BM3029" s="14">
        <f t="shared" si="4364"/>
        <v>0.37920729644233003</v>
      </c>
      <c r="BN3029" s="14">
        <f t="shared" si="4365"/>
        <v>0.62036385117632575</v>
      </c>
    </row>
    <row r="3030" spans="1:66" x14ac:dyDescent="0.25">
      <c r="A3030" t="s">
        <v>342</v>
      </c>
      <c r="B3030" t="s">
        <v>194</v>
      </c>
      <c r="C3030" t="s">
        <v>489</v>
      </c>
      <c r="D3030" s="6" t="s">
        <v>535</v>
      </c>
      <c r="E3030" s="10">
        <f>VLOOKUP(A3030,home!$A$2:$E$404,3,FALSE)</f>
        <v>1.1667000000000001</v>
      </c>
      <c r="F3030" s="10">
        <f>VLOOKUP(B3030,home!$B$2:$E$404,3,FALSE)</f>
        <v>0.1</v>
      </c>
      <c r="G3030" s="10">
        <f>VLOOKUP(C3030,away!$B$2:$E$404,4,FALSE)</f>
        <v>0.85709999999999997</v>
      </c>
      <c r="H3030" s="10">
        <f>VLOOKUP(A3030,away!$A$2:$E$404,3,FALSE)</f>
        <v>1.0832999999999999</v>
      </c>
      <c r="I3030" s="10">
        <f>VLOOKUP(C3030,away!$B$2:$E$404,3,FALSE)</f>
        <v>0.92310000000000003</v>
      </c>
      <c r="J3030" s="10">
        <f>VLOOKUP(B3030,home!$B$2:$E$404,4,FALSE)</f>
        <v>0.92310000000000003</v>
      </c>
      <c r="K3030" s="12">
        <f t="shared" si="4310"/>
        <v>9.9997857000000009E-2</v>
      </c>
      <c r="L3030" s="12">
        <f t="shared" si="4311"/>
        <v>0.92309467371300002</v>
      </c>
      <c r="M3030" s="13">
        <f t="shared" si="4312"/>
        <v>0.35948151178875704</v>
      </c>
      <c r="N3030" s="13">
        <f t="shared" si="4313"/>
        <v>3.5947380809995932E-2</v>
      </c>
      <c r="O3030" s="13">
        <f t="shared" si="4314"/>
        <v>0.33183546883049858</v>
      </c>
      <c r="P3030" s="13">
        <f t="shared" si="4315"/>
        <v>3.318283575964015E-2</v>
      </c>
      <c r="Q3030" s="13">
        <f t="shared" si="4316"/>
        <v>1.7973305228812589E-3</v>
      </c>
      <c r="R3030" s="13">
        <f t="shared" si="4317"/>
        <v>0.15315777691324475</v>
      </c>
      <c r="S3030" s="13">
        <f t="shared" si="4318"/>
        <v>7.6575606320631586E-4</v>
      </c>
      <c r="T3030" s="13">
        <f t="shared" si="4319"/>
        <v>1.6591062325734913E-3</v>
      </c>
      <c r="U3030" s="13">
        <f t="shared" si="4320"/>
        <v>1.5315449474208549E-2</v>
      </c>
      <c r="V3030" s="13">
        <f t="shared" si="4321"/>
        <v>7.8538910576097633E-6</v>
      </c>
      <c r="W3030" s="13">
        <f t="shared" si="4322"/>
        <v>5.9909733536271796E-5</v>
      </c>
      <c r="X3030" s="13">
        <f t="shared" si="4323"/>
        <v>5.5302355930897582E-5</v>
      </c>
      <c r="Y3030" s="13">
        <f t="shared" si="4324"/>
        <v>2.552465510179605E-5</v>
      </c>
      <c r="Z3030" s="13">
        <f t="shared" si="4325"/>
        <v>4.7126376035446706E-2</v>
      </c>
      <c r="AA3030" s="13">
        <f t="shared" si="4326"/>
        <v>4.7125366117208266E-3</v>
      </c>
      <c r="AB3030" s="13">
        <f t="shared" si="4327"/>
        <v>2.3562178110306188E-4</v>
      </c>
      <c r="AC3030" s="13">
        <f t="shared" si="4328"/>
        <v>4.5310810238538183E-8</v>
      </c>
      <c r="AD3030" s="13">
        <f t="shared" si="4329"/>
        <v>1.4977112417670524E-6</v>
      </c>
      <c r="AE3030" s="13">
        <f t="shared" si="4330"/>
        <v>1.382529270035249E-6</v>
      </c>
      <c r="AF3030" s="13">
        <f t="shared" si="4331"/>
        <v>6.3810270271093025E-7</v>
      </c>
      <c r="AG3030" s="13">
        <f t="shared" si="4332"/>
        <v>1.9634306871810988E-7</v>
      </c>
      <c r="AH3030" s="13">
        <f t="shared" si="4333"/>
        <v>1.0875526677429203E-2</v>
      </c>
      <c r="AI3030" s="13">
        <f t="shared" si="4334"/>
        <v>1.0875293614892505E-3</v>
      </c>
      <c r="AJ3030" s="13">
        <f t="shared" si="4335"/>
        <v>5.4375302786751692E-5</v>
      </c>
      <c r="AK3030" s="13">
        <f t="shared" si="4336"/>
        <v>1.8124712508004327E-6</v>
      </c>
      <c r="AL3030" s="13">
        <f t="shared" si="4337"/>
        <v>1.6730108503217431E-10</v>
      </c>
      <c r="AM3030" s="13">
        <f t="shared" si="4338"/>
        <v>2.9953582916302836E-8</v>
      </c>
      <c r="AN3030" s="13">
        <f t="shared" si="4339"/>
        <v>2.7649992848659853E-8</v>
      </c>
      <c r="AO3030" s="13">
        <f t="shared" si="4340"/>
        <v>1.2761780563400226E-8</v>
      </c>
      <c r="AP3030" s="13">
        <f t="shared" si="4341"/>
        <v>3.9267772217229461E-9</v>
      </c>
      <c r="AQ3030" s="13">
        <f t="shared" si="4342"/>
        <v>9.0619678455749578E-10</v>
      </c>
      <c r="AR3030" s="13">
        <f t="shared" si="4343"/>
        <v>2.0078281499517083E-3</v>
      </c>
      <c r="AS3030" s="13">
        <f t="shared" si="4344"/>
        <v>2.0077851221944544E-4</v>
      </c>
      <c r="AT3030" s="13">
        <f t="shared" si="4345"/>
        <v>1.003871047679643E-5</v>
      </c>
      <c r="AU3030" s="13">
        <f t="shared" si="4346"/>
        <v>3.3461651157436379E-7</v>
      </c>
      <c r="AV3030" s="13">
        <f t="shared" si="4347"/>
        <v>8.3652335185630157E-9</v>
      </c>
      <c r="AW3030" s="13">
        <f t="shared" si="4348"/>
        <v>4.2897619711976885E-13</v>
      </c>
      <c r="AX3030" s="13">
        <f t="shared" si="4349"/>
        <v>4.9921568351701547E-10</v>
      </c>
      <c r="AY3030" s="13">
        <f t="shared" si="4350"/>
        <v>4.608233384885516E-10</v>
      </c>
      <c r="AZ3030" s="13">
        <f t="shared" si="4351"/>
        <v>2.1269178464071248E-10</v>
      </c>
      <c r="BA3030" s="13">
        <f t="shared" si="4352"/>
        <v>6.5444884514784724E-11</v>
      </c>
      <c r="BB3030" s="13">
        <f t="shared" si="4353"/>
        <v>1.5102956079340038E-11</v>
      </c>
      <c r="BC3030" s="13">
        <f t="shared" si="4354"/>
        <v>2.7882916628320336E-12</v>
      </c>
      <c r="BD3030" s="13">
        <f t="shared" si="4355"/>
        <v>3.0890257849190792E-4</v>
      </c>
      <c r="BE3030" s="13">
        <f t="shared" si="4356"/>
        <v>3.088959587096508E-5</v>
      </c>
      <c r="BF3030" s="13">
        <f t="shared" si="4357"/>
        <v>1.5444466953462786E-6</v>
      </c>
      <c r="BG3030" s="13">
        <f t="shared" si="4358"/>
        <v>5.1480453261786581E-8</v>
      </c>
      <c r="BH3030" s="13">
        <f t="shared" si="4359"/>
        <v>1.2869837508918291E-9</v>
      </c>
      <c r="BI3030" s="13">
        <f t="shared" si="4360"/>
        <v>2.5739123416600957E-11</v>
      </c>
      <c r="BJ3030" s="14">
        <f t="shared" si="4361"/>
        <v>3.9548345450700163E-2</v>
      </c>
      <c r="BK3030" s="14">
        <f t="shared" si="4362"/>
        <v>0.39343800344159574</v>
      </c>
      <c r="BL3030" s="14">
        <f t="shared" si="4363"/>
        <v>0.51983647519235898</v>
      </c>
      <c r="BM3030" s="14">
        <f t="shared" si="4364"/>
        <v>8.4546895034689734E-2</v>
      </c>
      <c r="BN3030" s="14">
        <f t="shared" si="4365"/>
        <v>0.9154023046250177</v>
      </c>
    </row>
    <row r="3031" spans="1:66" x14ac:dyDescent="0.25">
      <c r="A3031" t="s">
        <v>342</v>
      </c>
      <c r="B3031" t="s">
        <v>181</v>
      </c>
      <c r="C3031" t="s">
        <v>192</v>
      </c>
      <c r="D3031" s="6" t="s">
        <v>535</v>
      </c>
      <c r="E3031" s="10">
        <f>VLOOKUP(A3031,home!$A$2:$E$404,3,FALSE)</f>
        <v>1.1667000000000001</v>
      </c>
      <c r="F3031" s="10">
        <f>VLOOKUP(B3031,home!$B$2:$E$404,3,FALSE)</f>
        <v>0.85709999999999997</v>
      </c>
      <c r="G3031" s="10">
        <f>VLOOKUP(C3031,away!$B$2:$E$404,4,FALSE)</f>
        <v>1.1428</v>
      </c>
      <c r="H3031" s="10">
        <f>VLOOKUP(A3031,away!$A$2:$E$404,3,FALSE)</f>
        <v>1.0832999999999999</v>
      </c>
      <c r="I3031" s="10">
        <f>VLOOKUP(C3031,away!$B$2:$E$404,3,FALSE)</f>
        <v>0.30769999999999997</v>
      </c>
      <c r="J3031" s="10">
        <f>VLOOKUP(B3031,home!$B$2:$E$404,4,FALSE)</f>
        <v>0.92310000000000003</v>
      </c>
      <c r="K3031" s="12">
        <f t="shared" si="4310"/>
        <v>1.142775509796</v>
      </c>
      <c r="L3031" s="12">
        <f t="shared" si="4311"/>
        <v>0.30769822457099993</v>
      </c>
      <c r="M3031" s="13">
        <f t="shared" si="4312"/>
        <v>0.23445919040432509</v>
      </c>
      <c r="N3031" s="13">
        <f t="shared" si="4313"/>
        <v>0.26793422084065999</v>
      </c>
      <c r="O3031" s="13">
        <f t="shared" si="4314"/>
        <v>7.2142676621764851E-2</v>
      </c>
      <c r="P3031" s="13">
        <f t="shared" si="4315"/>
        <v>8.2442884054485285E-2</v>
      </c>
      <c r="Q3031" s="13">
        <f t="shared" si="4316"/>
        <v>0.15309433290648969</v>
      </c>
      <c r="R3031" s="13">
        <f t="shared" si="4317"/>
        <v>1.1099086756158413E-2</v>
      </c>
      <c r="S3031" s="13">
        <f t="shared" si="4318"/>
        <v>7.2473477361882982E-3</v>
      </c>
      <c r="T3031" s="13">
        <f t="shared" si="4319"/>
        <v>4.7106854427208487E-2</v>
      </c>
      <c r="U3031" s="13">
        <f t="shared" si="4320"/>
        <v>1.2683764526038961E-2</v>
      </c>
      <c r="V3031" s="13">
        <f t="shared" si="4321"/>
        <v>2.8315387238688541E-4</v>
      </c>
      <c r="W3031" s="13">
        <f t="shared" si="4322"/>
        <v>5.8317484778030761E-2</v>
      </c>
      <c r="X3031" s="13">
        <f t="shared" si="4323"/>
        <v>1.7944186527646379E-2</v>
      </c>
      <c r="Y3031" s="13">
        <f t="shared" si="4324"/>
        <v>2.7606971679638233E-3</v>
      </c>
      <c r="Z3031" s="13">
        <f t="shared" si="4325"/>
        <v>1.1383897630764812E-3</v>
      </c>
      <c r="AA3031" s="13">
        <f t="shared" si="4326"/>
        <v>1.3009239418462733E-3</v>
      </c>
      <c r="AB3031" s="13">
        <f t="shared" si="4327"/>
        <v>7.4333201042459855E-4</v>
      </c>
      <c r="AC3031" s="13">
        <f t="shared" si="4328"/>
        <v>6.2228371786454941E-6</v>
      </c>
      <c r="AD3031" s="13">
        <f t="shared" si="4329"/>
        <v>1.6660948349308636E-2</v>
      </c>
      <c r="AE3031" s="13">
        <f t="shared" si="4330"/>
        <v>5.1265442267513991E-3</v>
      </c>
      <c r="AF3031" s="13">
        <f t="shared" si="4331"/>
        <v>7.8871427837805751E-4</v>
      </c>
      <c r="AG3031" s="13">
        <f t="shared" si="4332"/>
        <v>8.0895327716908586E-5</v>
      </c>
      <c r="AH3031" s="13">
        <f t="shared" si="4333"/>
        <v>8.7570127242108631E-5</v>
      </c>
      <c r="AI3031" s="13">
        <f t="shared" si="4334"/>
        <v>1.0007299680200127E-4</v>
      </c>
      <c r="AJ3031" s="13">
        <f t="shared" si="4335"/>
        <v>5.7180484968610251E-5</v>
      </c>
      <c r="AK3031" s="13">
        <f t="shared" si="4336"/>
        <v>2.1781485953462034E-5</v>
      </c>
      <c r="AL3031" s="13">
        <f t="shared" si="4337"/>
        <v>8.7525448351893216E-8</v>
      </c>
      <c r="AM3031" s="13">
        <f t="shared" si="4338"/>
        <v>3.8079447487132001E-3</v>
      </c>
      <c r="AN3031" s="13">
        <f t="shared" si="4339"/>
        <v>1.1716978384435142E-3</v>
      </c>
      <c r="AO3031" s="13">
        <f t="shared" si="4340"/>
        <v>1.8026467231137378E-4</v>
      </c>
      <c r="AP3031" s="13">
        <f t="shared" si="4341"/>
        <v>1.8489039874360943E-5</v>
      </c>
      <c r="AQ3031" s="13">
        <f t="shared" si="4342"/>
        <v>1.4222611858408213E-6</v>
      </c>
      <c r="AR3031" s="13">
        <f t="shared" si="4343"/>
        <v>5.3890345355706808E-6</v>
      </c>
      <c r="AS3031" s="13">
        <f t="shared" si="4344"/>
        <v>6.1584566886950337E-6</v>
      </c>
      <c r="AT3031" s="13">
        <f t="shared" si="4345"/>
        <v>3.5188667409900273E-6</v>
      </c>
      <c r="AU3031" s="13">
        <f t="shared" si="4346"/>
        <v>1.3404249112796892E-6</v>
      </c>
      <c r="AV3031" s="13">
        <f t="shared" si="4347"/>
        <v>3.8295119033272603E-7</v>
      </c>
      <c r="AW3031" s="13">
        <f t="shared" si="4348"/>
        <v>8.5490480570866984E-10</v>
      </c>
      <c r="AX3031" s="13">
        <f t="shared" si="4349"/>
        <v>7.2527100024762233E-4</v>
      </c>
      <c r="AY3031" s="13">
        <f t="shared" si="4350"/>
        <v>2.2316459910902666E-4</v>
      </c>
      <c r="AZ3031" s="13">
        <f t="shared" si="4351"/>
        <v>3.4333675466473219E-5</v>
      </c>
      <c r="BA3031" s="13">
        <f t="shared" si="4352"/>
        <v>3.5214703280102373E-6</v>
      </c>
      <c r="BB3031" s="13">
        <f t="shared" si="4353"/>
        <v>2.7088754195205173E-7</v>
      </c>
      <c r="BC3031" s="13">
        <f t="shared" si="4354"/>
        <v>1.6670323143409726E-8</v>
      </c>
      <c r="BD3031" s="13">
        <f t="shared" si="4355"/>
        <v>2.7636605979115003E-7</v>
      </c>
      <c r="BE3031" s="13">
        <f t="shared" si="4356"/>
        <v>3.1582436486814321E-7</v>
      </c>
      <c r="BF3031" s="13">
        <f t="shared" si="4357"/>
        <v>1.8045817478409518E-7</v>
      </c>
      <c r="BG3031" s="13">
        <f t="shared" si="4358"/>
        <v>6.8741060895250019E-8</v>
      </c>
      <c r="BH3031" s="13">
        <f t="shared" si="4359"/>
        <v>1.9638900227121796E-8</v>
      </c>
      <c r="BI3031" s="13">
        <f t="shared" si="4360"/>
        <v>4.4885708437763785E-9</v>
      </c>
      <c r="BJ3031" s="14">
        <f t="shared" si="4361"/>
        <v>0.57598127569369839</v>
      </c>
      <c r="BK3031" s="14">
        <f t="shared" si="4362"/>
        <v>0.32466205102912155</v>
      </c>
      <c r="BL3031" s="14">
        <f t="shared" si="4363"/>
        <v>9.8254044202397556E-2</v>
      </c>
      <c r="BM3031" s="14">
        <f t="shared" si="4364"/>
        <v>0.17864020536020683</v>
      </c>
      <c r="BN3031" s="14">
        <f t="shared" si="4365"/>
        <v>0.82117239158388333</v>
      </c>
    </row>
    <row r="3032" spans="1:66" x14ac:dyDescent="0.25">
      <c r="A3032" t="s">
        <v>342</v>
      </c>
      <c r="B3032" t="s">
        <v>195</v>
      </c>
      <c r="C3032" t="s">
        <v>179</v>
      </c>
      <c r="D3032" s="6" t="s">
        <v>535</v>
      </c>
      <c r="E3032" s="10">
        <f>VLOOKUP(A3032,home!$A$2:$E$404,3,FALSE)</f>
        <v>1.1667000000000001</v>
      </c>
      <c r="F3032" s="10">
        <f>VLOOKUP(B3032,home!$B$2:$E$404,3,FALSE)</f>
        <v>1.7141999999999999</v>
      </c>
      <c r="G3032" s="10">
        <f>VLOOKUP(C3032,away!$B$2:$E$404,4,FALSE)</f>
        <v>0.28570000000000001</v>
      </c>
      <c r="H3032" s="10">
        <f>VLOOKUP(A3032,away!$A$2:$E$404,3,FALSE)</f>
        <v>1.0832999999999999</v>
      </c>
      <c r="I3032" s="10">
        <f>VLOOKUP(C3032,away!$B$2:$E$404,3,FALSE)</f>
        <v>0.61539999999999995</v>
      </c>
      <c r="J3032" s="10">
        <f>VLOOKUP(B3032,home!$B$2:$E$404,4,FALSE)</f>
        <v>0.73850000000000005</v>
      </c>
      <c r="K3032" s="12">
        <f t="shared" si="4310"/>
        <v>0.57138775489799998</v>
      </c>
      <c r="L3032" s="12">
        <f t="shared" si="4311"/>
        <v>0.49233049256999994</v>
      </c>
      <c r="M3032" s="13">
        <f t="shared" si="4312"/>
        <v>0.34516999386384017</v>
      </c>
      <c r="N3032" s="13">
        <f t="shared" si="4313"/>
        <v>0.19722590785201605</v>
      </c>
      <c r="O3032" s="13">
        <f t="shared" si="4314"/>
        <v>0.16993771309936828</v>
      </c>
      <c r="P3032" s="13">
        <f t="shared" si="4315"/>
        <v>9.7100328360348473E-2</v>
      </c>
      <c r="Q3032" s="13">
        <f t="shared" si="4316"/>
        <v>5.6346234347641633E-2</v>
      </c>
      <c r="R3032" s="13">
        <f t="shared" si="4317"/>
        <v>4.1832758998215654E-2</v>
      </c>
      <c r="S3032" s="13">
        <f t="shared" si="4318"/>
        <v>6.8288625425873203E-3</v>
      </c>
      <c r="T3032" s="13">
        <f t="shared" si="4319"/>
        <v>2.7740969310839053E-2</v>
      </c>
      <c r="U3032" s="13">
        <f t="shared" si="4320"/>
        <v>2.3902726245179546E-2</v>
      </c>
      <c r="V3032" s="13">
        <f t="shared" si="4321"/>
        <v>2.1344870546903191E-4</v>
      </c>
      <c r="W3032" s="13">
        <f t="shared" si="4322"/>
        <v>1.0731849446951843E-2</v>
      </c>
      <c r="X3032" s="13">
        <f t="shared" si="4323"/>
        <v>5.2836167244048821E-3</v>
      </c>
      <c r="Y3032" s="13">
        <f t="shared" si="4324"/>
        <v>1.3006428122386724E-3</v>
      </c>
      <c r="Z3032" s="13">
        <f t="shared" si="4325"/>
        <v>6.8651809477178714E-3</v>
      </c>
      <c r="AA3032" s="13">
        <f t="shared" si="4326"/>
        <v>3.922680328685038E-3</v>
      </c>
      <c r="AB3032" s="13">
        <f t="shared" si="4327"/>
        <v>1.1206857530949462E-3</v>
      </c>
      <c r="AC3032" s="13">
        <f t="shared" si="4328"/>
        <v>3.7528500010110427E-6</v>
      </c>
      <c r="AD3032" s="13">
        <f t="shared" si="4329"/>
        <v>1.533011840349289E-3</v>
      </c>
      <c r="AE3032" s="13">
        <f t="shared" si="4330"/>
        <v>7.547484744748075E-4</v>
      </c>
      <c r="AF3032" s="13">
        <f t="shared" si="4331"/>
        <v>1.8579284410231899E-4</v>
      </c>
      <c r="AG3032" s="13">
        <f t="shared" si="4332"/>
        <v>3.0490494150958645E-5</v>
      </c>
      <c r="AH3032" s="13">
        <f t="shared" si="4333"/>
        <v>8.4498447939302963E-4</v>
      </c>
      <c r="AI3032" s="13">
        <f t="shared" si="4334"/>
        <v>4.8281378460403849E-4</v>
      </c>
      <c r="AJ3032" s="13">
        <f t="shared" si="4335"/>
        <v>1.3793694220935404E-4</v>
      </c>
      <c r="AK3032" s="13">
        <f t="shared" si="4336"/>
        <v>2.627182657549933E-5</v>
      </c>
      <c r="AL3032" s="13">
        <f t="shared" si="4337"/>
        <v>4.222881175807575E-8</v>
      </c>
      <c r="AM3032" s="13">
        <f t="shared" si="4338"/>
        <v>1.7518883873784632E-4</v>
      </c>
      <c r="AN3032" s="13">
        <f t="shared" si="4339"/>
        <v>8.625080726857017E-5</v>
      </c>
      <c r="AO3032" s="13">
        <f t="shared" si="4340"/>
        <v>2.1231951213547637E-5</v>
      </c>
      <c r="AP3032" s="13">
        <f t="shared" si="4341"/>
        <v>3.4843789997293731E-6</v>
      </c>
      <c r="AQ3032" s="13">
        <f t="shared" si="4342"/>
        <v>4.2886650730933144E-7</v>
      </c>
      <c r="AR3032" s="13">
        <f t="shared" si="4343"/>
        <v>8.3202324990715106E-5</v>
      </c>
      <c r="AS3032" s="13">
        <f t="shared" si="4344"/>
        <v>4.7540789678738452E-5</v>
      </c>
      <c r="AT3032" s="13">
        <f t="shared" si="4345"/>
        <v>1.3582112540306186E-5</v>
      </c>
      <c r="AU3032" s="13">
        <f t="shared" si="4346"/>
        <v>2.5868842637258415E-6</v>
      </c>
      <c r="AV3032" s="13">
        <f t="shared" si="4347"/>
        <v>3.6952849790781852E-7</v>
      </c>
      <c r="AW3032" s="13">
        <f t="shared" si="4348"/>
        <v>3.2998486743011741E-10</v>
      </c>
      <c r="AX3032" s="13">
        <f t="shared" si="4349"/>
        <v>1.6683459541600956E-5</v>
      </c>
      <c r="AY3032" s="13">
        <f t="shared" si="4350"/>
        <v>8.2137758538880636E-6</v>
      </c>
      <c r="AZ3032" s="13">
        <f t="shared" si="4351"/>
        <v>2.0219461560021407E-6</v>
      </c>
      <c r="BA3032" s="13">
        <f t="shared" si="4352"/>
        <v>3.3182191564485071E-7</v>
      </c>
      <c r="BB3032" s="13">
        <f t="shared" si="4353"/>
        <v>4.0841511793737577E-8</v>
      </c>
      <c r="BC3032" s="13">
        <f t="shared" si="4354"/>
        <v>4.0215043237428591E-9</v>
      </c>
      <c r="BD3032" s="13">
        <f t="shared" si="4355"/>
        <v>6.8271736076079911E-6</v>
      </c>
      <c r="BE3032" s="13">
        <f t="shared" si="4356"/>
        <v>3.9009633999500088E-6</v>
      </c>
      <c r="BF3032" s="13">
        <f t="shared" si="4357"/>
        <v>1.1144813595183521E-6</v>
      </c>
      <c r="BG3032" s="13">
        <f t="shared" si="4358"/>
        <v>2.1226700063028733E-7</v>
      </c>
      <c r="BH3032" s="13">
        <f t="shared" si="4359"/>
        <v>3.032169123226805E-8</v>
      </c>
      <c r="BI3032" s="13">
        <f t="shared" si="4360"/>
        <v>3.4650886155832035E-9</v>
      </c>
      <c r="BJ3032" s="14">
        <f t="shared" si="4361"/>
        <v>0.30144714485637969</v>
      </c>
      <c r="BK3032" s="14">
        <f t="shared" si="4362"/>
        <v>0.44932464232691172</v>
      </c>
      <c r="BL3032" s="14">
        <f t="shared" si="4363"/>
        <v>0.24236794176944434</v>
      </c>
      <c r="BM3032" s="14">
        <f t="shared" si="4364"/>
        <v>9.2383759933154355E-2</v>
      </c>
      <c r="BN3032" s="14">
        <f t="shared" si="4365"/>
        <v>0.90761293652143016</v>
      </c>
    </row>
    <row r="3033" spans="1:66" x14ac:dyDescent="0.25">
      <c r="A3033" t="s">
        <v>343</v>
      </c>
      <c r="B3033" t="s">
        <v>197</v>
      </c>
      <c r="C3033" t="s">
        <v>205</v>
      </c>
      <c r="D3033" s="6" t="s">
        <v>535</v>
      </c>
      <c r="E3033" s="10">
        <f>VLOOKUP(A3033,home!$A$2:$E$404,3,FALSE)</f>
        <v>1.3976999999999999</v>
      </c>
      <c r="F3033" s="10">
        <f>VLOOKUP(B3033,home!$B$2:$E$404,3,FALSE)</f>
        <v>0.79959999999999998</v>
      </c>
      <c r="G3033" s="10">
        <f>VLOOKUP(C3033,away!$B$2:$E$404,4,FALSE)</f>
        <v>1.4309000000000001</v>
      </c>
      <c r="H3033" s="10">
        <f>VLOOKUP(A3033,away!$A$2:$E$404,3,FALSE)</f>
        <v>1.0585</v>
      </c>
      <c r="I3033" s="10">
        <f>VLOOKUP(C3033,away!$B$2:$E$404,3,FALSE)</f>
        <v>1.1114999999999999</v>
      </c>
      <c r="J3033" s="10">
        <f>VLOOKUP(B3033,home!$B$2:$E$404,4,FALSE)</f>
        <v>1.8339000000000001</v>
      </c>
      <c r="K3033" s="12">
        <f t="shared" si="4310"/>
        <v>1.5991751564279999</v>
      </c>
      <c r="L3033" s="12">
        <f t="shared" si="4311"/>
        <v>2.157625071225</v>
      </c>
      <c r="M3033" s="13">
        <f t="shared" si="4312"/>
        <v>2.3358362366507582E-2</v>
      </c>
      <c r="N3033" s="13">
        <f t="shared" si="4313"/>
        <v>3.7354112791361666E-2</v>
      </c>
      <c r="O3033" s="13">
        <f t="shared" si="4314"/>
        <v>5.0398588264735276E-2</v>
      </c>
      <c r="P3033" s="13">
        <f t="shared" si="4315"/>
        <v>8.0596170272008397E-2</v>
      </c>
      <c r="Q3033" s="13">
        <f t="shared" si="4316"/>
        <v>2.9867884583177479E-2</v>
      </c>
      <c r="R3033" s="13">
        <f t="shared" si="4317"/>
        <v>5.4370628797169467E-2</v>
      </c>
      <c r="S3033" s="13">
        <f t="shared" si="4318"/>
        <v>6.9522667734495183E-2</v>
      </c>
      <c r="T3033" s="13">
        <f t="shared" si="4319"/>
        <v>6.4443696601118372E-2</v>
      </c>
      <c r="U3033" s="13">
        <f t="shared" si="4320"/>
        <v>8.6948158811802193E-2</v>
      </c>
      <c r="V3033" s="13">
        <f t="shared" si="4321"/>
        <v>2.6653603529291001E-2</v>
      </c>
      <c r="W3033" s="13">
        <f t="shared" si="4322"/>
        <v>1.5921326333492102E-2</v>
      </c>
      <c r="X3033" s="13">
        <f t="shared" si="4323"/>
        <v>3.4352252864297363E-2</v>
      </c>
      <c r="Y3033" s="13">
        <f t="shared" si="4324"/>
        <v>3.705964101653441E-2</v>
      </c>
      <c r="Z3033" s="13">
        <f t="shared" si="4325"/>
        <v>3.9103810610346942E-2</v>
      </c>
      <c r="AA3033" s="13">
        <f t="shared" si="4326"/>
        <v>6.2533842449732452E-2</v>
      </c>
      <c r="AB3033" s="13">
        <f t="shared" si="4327"/>
        <v>5.0001283640797409E-2</v>
      </c>
      <c r="AC3033" s="13">
        <f t="shared" si="4328"/>
        <v>5.7478836024093148E-3</v>
      </c>
      <c r="AD3033" s="13">
        <f t="shared" si="4329"/>
        <v>6.3652473824758644E-3</v>
      </c>
      <c r="AE3033" s="13">
        <f t="shared" si="4330"/>
        <v>1.373381733697923E-2</v>
      </c>
      <c r="AF3033" s="13">
        <f t="shared" si="4331"/>
        <v>1.481621430494548E-2</v>
      </c>
      <c r="AG3033" s="13">
        <f t="shared" si="4332"/>
        <v>1.0655945148330953E-2</v>
      </c>
      <c r="AH3033" s="13">
        <f t="shared" si="4333"/>
        <v>2.1092840538329674E-2</v>
      </c>
      <c r="AI3033" s="13">
        <f t="shared" si="4334"/>
        <v>3.3731146567394212E-2</v>
      </c>
      <c r="AJ3033" s="13">
        <f t="shared" si="4335"/>
        <v>2.6971005794204223E-2</v>
      </c>
      <c r="AK3033" s="13">
        <f t="shared" si="4336"/>
        <v>1.4377120803322348E-2</v>
      </c>
      <c r="AL3033" s="13">
        <f t="shared" si="4337"/>
        <v>7.9330459602374966E-4</v>
      </c>
      <c r="AM3033" s="13">
        <f t="shared" si="4338"/>
        <v>2.0358290957147511E-3</v>
      </c>
      <c r="AN3033" s="13">
        <f t="shared" si="4339"/>
        <v>4.3925558976434667E-3</v>
      </c>
      <c r="AO3033" s="13">
        <f t="shared" si="4340"/>
        <v>4.7387443657563909E-3</v>
      </c>
      <c r="AP3033" s="13">
        <f t="shared" si="4341"/>
        <v>3.4081445498940675E-3</v>
      </c>
      <c r="AQ3033" s="13">
        <f t="shared" si="4342"/>
        <v>1.8383745318025701E-3</v>
      </c>
      <c r="AR3033" s="13">
        <f t="shared" si="4343"/>
        <v>9.1020883137702315E-3</v>
      </c>
      <c r="AS3033" s="13">
        <f t="shared" si="4344"/>
        <v>1.455583350299498E-2</v>
      </c>
      <c r="AT3033" s="13">
        <f t="shared" si="4345"/>
        <v>1.1638663659545962E-2</v>
      </c>
      <c r="AU3033" s="13">
        <f t="shared" si="4346"/>
        <v>6.2040872594557655E-3</v>
      </c>
      <c r="AV3033" s="13">
        <f t="shared" si="4347"/>
        <v>2.4803555534082828E-3</v>
      </c>
      <c r="AW3033" s="13">
        <f t="shared" si="4348"/>
        <v>7.6034288058145449E-5</v>
      </c>
      <c r="AX3033" s="13">
        <f t="shared" si="4349"/>
        <v>5.42607885433385E-4</v>
      </c>
      <c r="AY3033" s="13">
        <f t="shared" si="4350"/>
        <v>1.1707443774554536E-3</v>
      </c>
      <c r="AZ3033" s="13">
        <f t="shared" si="4351"/>
        <v>1.2630137103967962E-3</v>
      </c>
      <c r="BA3033" s="13">
        <f t="shared" si="4352"/>
        <v>9.0837001561767982E-4</v>
      </c>
      <c r="BB3033" s="13">
        <f t="shared" si="4353"/>
        <v>4.8998047991143752E-4</v>
      </c>
      <c r="BC3033" s="13">
        <f t="shared" si="4354"/>
        <v>2.1143883357355514E-4</v>
      </c>
      <c r="BD3033" s="13">
        <f t="shared" si="4355"/>
        <v>3.2731489910491221E-3</v>
      </c>
      <c r="BE3033" s="13">
        <f t="shared" si="4356"/>
        <v>5.2343385497731296E-3</v>
      </c>
      <c r="BF3033" s="13">
        <f t="shared" si="4357"/>
        <v>4.1853120845652785E-3</v>
      </c>
      <c r="BG3033" s="13">
        <f t="shared" si="4358"/>
        <v>2.2310157025115596E-3</v>
      </c>
      <c r="BH3033" s="13">
        <f t="shared" si="4359"/>
        <v>8.9194622126431158E-4</v>
      </c>
      <c r="BI3033" s="13">
        <f t="shared" si="4360"/>
        <v>2.8527564758314377E-4</v>
      </c>
      <c r="BJ3033" s="14">
        <f t="shared" si="4361"/>
        <v>0.28556994210591252</v>
      </c>
      <c r="BK3033" s="14">
        <f t="shared" si="4362"/>
        <v>0.20784273647819071</v>
      </c>
      <c r="BL3033" s="14">
        <f t="shared" si="4363"/>
        <v>0.46050668115340909</v>
      </c>
      <c r="BM3033" s="14">
        <f t="shared" si="4364"/>
        <v>0.71598271318350193</v>
      </c>
      <c r="BN3033" s="14">
        <f t="shared" si="4365"/>
        <v>0.27594574707495984</v>
      </c>
    </row>
    <row r="3034" spans="1:66" x14ac:dyDescent="0.25">
      <c r="A3034" t="s">
        <v>344</v>
      </c>
      <c r="B3034" t="s">
        <v>529</v>
      </c>
      <c r="C3034" t="s">
        <v>219</v>
      </c>
      <c r="D3034" s="6" t="s">
        <v>535</v>
      </c>
      <c r="E3034" s="10">
        <f>VLOOKUP(A3034,home!$A$2:$E$404,3,FALSE)</f>
        <v>1.8042</v>
      </c>
      <c r="F3034" s="10" t="e">
        <f>VLOOKUP(B3034,home!$B$2:$E$404,3,FALSE)</f>
        <v>#N/A</v>
      </c>
      <c r="G3034" s="10">
        <f>VLOOKUP(C3034,away!$B$2:$E$404,4,FALSE)</f>
        <v>0.99770000000000003</v>
      </c>
      <c r="H3034" s="10">
        <f>VLOOKUP(A3034,away!$A$2:$E$404,3,FALSE)</f>
        <v>1.2458</v>
      </c>
      <c r="I3034" s="10">
        <f>VLOOKUP(C3034,away!$B$2:$E$404,3,FALSE)</f>
        <v>1.3913</v>
      </c>
      <c r="J3034" s="10" t="e">
        <f>VLOOKUP(B3034,home!$B$2:$E$404,4,FALSE)</f>
        <v>#N/A</v>
      </c>
      <c r="K3034" s="12" t="e">
        <f t="shared" si="4310"/>
        <v>#N/A</v>
      </c>
      <c r="L3034" s="12" t="e">
        <f t="shared" si="4311"/>
        <v>#N/A</v>
      </c>
      <c r="M3034" s="13" t="e">
        <f t="shared" si="4312"/>
        <v>#N/A</v>
      </c>
      <c r="N3034" s="13" t="e">
        <f t="shared" si="4313"/>
        <v>#N/A</v>
      </c>
      <c r="O3034" s="13" t="e">
        <f t="shared" si="4314"/>
        <v>#N/A</v>
      </c>
      <c r="P3034" s="13" t="e">
        <f t="shared" si="4315"/>
        <v>#N/A</v>
      </c>
      <c r="Q3034" s="13" t="e">
        <f t="shared" si="4316"/>
        <v>#N/A</v>
      </c>
      <c r="R3034" s="13" t="e">
        <f t="shared" si="4317"/>
        <v>#N/A</v>
      </c>
      <c r="S3034" s="13" t="e">
        <f t="shared" si="4318"/>
        <v>#N/A</v>
      </c>
      <c r="T3034" s="13" t="e">
        <f t="shared" si="4319"/>
        <v>#N/A</v>
      </c>
      <c r="U3034" s="13" t="e">
        <f t="shared" si="4320"/>
        <v>#N/A</v>
      </c>
      <c r="V3034" s="13" t="e">
        <f t="shared" si="4321"/>
        <v>#N/A</v>
      </c>
      <c r="W3034" s="13" t="e">
        <f t="shared" si="4322"/>
        <v>#N/A</v>
      </c>
      <c r="X3034" s="13" t="e">
        <f t="shared" si="4323"/>
        <v>#N/A</v>
      </c>
      <c r="Y3034" s="13" t="e">
        <f t="shared" si="4324"/>
        <v>#N/A</v>
      </c>
      <c r="Z3034" s="13" t="e">
        <f t="shared" si="4325"/>
        <v>#N/A</v>
      </c>
      <c r="AA3034" s="13" t="e">
        <f t="shared" si="4326"/>
        <v>#N/A</v>
      </c>
      <c r="AB3034" s="13" t="e">
        <f t="shared" si="4327"/>
        <v>#N/A</v>
      </c>
      <c r="AC3034" s="13" t="e">
        <f t="shared" si="4328"/>
        <v>#N/A</v>
      </c>
      <c r="AD3034" s="13" t="e">
        <f t="shared" si="4329"/>
        <v>#N/A</v>
      </c>
      <c r="AE3034" s="13" t="e">
        <f t="shared" si="4330"/>
        <v>#N/A</v>
      </c>
      <c r="AF3034" s="13" t="e">
        <f t="shared" si="4331"/>
        <v>#N/A</v>
      </c>
      <c r="AG3034" s="13" t="e">
        <f t="shared" si="4332"/>
        <v>#N/A</v>
      </c>
      <c r="AH3034" s="13" t="e">
        <f t="shared" si="4333"/>
        <v>#N/A</v>
      </c>
      <c r="AI3034" s="13" t="e">
        <f t="shared" si="4334"/>
        <v>#N/A</v>
      </c>
      <c r="AJ3034" s="13" t="e">
        <f t="shared" si="4335"/>
        <v>#N/A</v>
      </c>
      <c r="AK3034" s="13" t="e">
        <f t="shared" si="4336"/>
        <v>#N/A</v>
      </c>
      <c r="AL3034" s="13" t="e">
        <f t="shared" si="4337"/>
        <v>#N/A</v>
      </c>
      <c r="AM3034" s="13" t="e">
        <f t="shared" si="4338"/>
        <v>#N/A</v>
      </c>
      <c r="AN3034" s="13" t="e">
        <f t="shared" si="4339"/>
        <v>#N/A</v>
      </c>
      <c r="AO3034" s="13" t="e">
        <f t="shared" si="4340"/>
        <v>#N/A</v>
      </c>
      <c r="AP3034" s="13" t="e">
        <f t="shared" si="4341"/>
        <v>#N/A</v>
      </c>
      <c r="AQ3034" s="13" t="e">
        <f t="shared" si="4342"/>
        <v>#N/A</v>
      </c>
      <c r="AR3034" s="13" t="e">
        <f t="shared" si="4343"/>
        <v>#N/A</v>
      </c>
      <c r="AS3034" s="13" t="e">
        <f t="shared" si="4344"/>
        <v>#N/A</v>
      </c>
      <c r="AT3034" s="13" t="e">
        <f t="shared" si="4345"/>
        <v>#N/A</v>
      </c>
      <c r="AU3034" s="13" t="e">
        <f t="shared" si="4346"/>
        <v>#N/A</v>
      </c>
      <c r="AV3034" s="13" t="e">
        <f t="shared" si="4347"/>
        <v>#N/A</v>
      </c>
      <c r="AW3034" s="13" t="e">
        <f t="shared" si="4348"/>
        <v>#N/A</v>
      </c>
      <c r="AX3034" s="13" t="e">
        <f t="shared" si="4349"/>
        <v>#N/A</v>
      </c>
      <c r="AY3034" s="13" t="e">
        <f t="shared" si="4350"/>
        <v>#N/A</v>
      </c>
      <c r="AZ3034" s="13" t="e">
        <f t="shared" si="4351"/>
        <v>#N/A</v>
      </c>
      <c r="BA3034" s="13" t="e">
        <f t="shared" si="4352"/>
        <v>#N/A</v>
      </c>
      <c r="BB3034" s="13" t="e">
        <f t="shared" si="4353"/>
        <v>#N/A</v>
      </c>
      <c r="BC3034" s="13" t="e">
        <f t="shared" si="4354"/>
        <v>#N/A</v>
      </c>
      <c r="BD3034" s="13" t="e">
        <f t="shared" si="4355"/>
        <v>#N/A</v>
      </c>
      <c r="BE3034" s="13" t="e">
        <f t="shared" si="4356"/>
        <v>#N/A</v>
      </c>
      <c r="BF3034" s="13" t="e">
        <f t="shared" si="4357"/>
        <v>#N/A</v>
      </c>
      <c r="BG3034" s="13" t="e">
        <f t="shared" si="4358"/>
        <v>#N/A</v>
      </c>
      <c r="BH3034" s="13" t="e">
        <f t="shared" si="4359"/>
        <v>#N/A</v>
      </c>
      <c r="BI3034" s="13" t="e">
        <f t="shared" si="4360"/>
        <v>#N/A</v>
      </c>
      <c r="BJ3034" s="14" t="e">
        <f t="shared" si="4361"/>
        <v>#N/A</v>
      </c>
      <c r="BK3034" s="14" t="e">
        <f t="shared" si="4362"/>
        <v>#N/A</v>
      </c>
      <c r="BL3034" s="14" t="e">
        <f t="shared" si="4363"/>
        <v>#N/A</v>
      </c>
      <c r="BM3034" s="14" t="e">
        <f t="shared" si="4364"/>
        <v>#N/A</v>
      </c>
      <c r="BN3034" s="14" t="e">
        <f t="shared" si="4365"/>
        <v>#N/A</v>
      </c>
    </row>
    <row r="3035" spans="1:66" x14ac:dyDescent="0.25">
      <c r="A3035" t="s">
        <v>344</v>
      </c>
      <c r="B3035" t="s">
        <v>221</v>
      </c>
      <c r="C3035" t="s">
        <v>229</v>
      </c>
      <c r="D3035" s="6" t="s">
        <v>535</v>
      </c>
      <c r="E3035" s="10">
        <f>VLOOKUP(A3035,home!$A$2:$E$404,3,FALSE)</f>
        <v>1.8042</v>
      </c>
      <c r="F3035" s="10">
        <f>VLOOKUP(B3035,home!$B$2:$E$404,3,FALSE)</f>
        <v>1.6997</v>
      </c>
      <c r="G3035" s="10">
        <f>VLOOKUP(C3035,away!$B$2:$E$404,4,FALSE)</f>
        <v>0.84989999999999999</v>
      </c>
      <c r="H3035" s="10">
        <f>VLOOKUP(A3035,away!$A$2:$E$404,3,FALSE)</f>
        <v>1.2458</v>
      </c>
      <c r="I3035" s="10">
        <f>VLOOKUP(C3035,away!$B$2:$E$404,3,FALSE)</f>
        <v>1.0166999999999999</v>
      </c>
      <c r="J3035" s="10">
        <f>VLOOKUP(B3035,home!$B$2:$E$404,4,FALSE)</f>
        <v>0.96319999999999995</v>
      </c>
      <c r="K3035" s="12">
        <f t="shared" si="4310"/>
        <v>2.606302269126</v>
      </c>
      <c r="L3035" s="12">
        <f t="shared" si="4311"/>
        <v>1.219993801152</v>
      </c>
      <c r="M3035" s="13">
        <f t="shared" si="4312"/>
        <v>2.1790175622608127E-2</v>
      </c>
      <c r="N3035" s="13">
        <f t="shared" si="4313"/>
        <v>5.6791784169857612E-2</v>
      </c>
      <c r="O3035" s="13">
        <f t="shared" si="4314"/>
        <v>2.6583879185595332E-2</v>
      </c>
      <c r="P3035" s="13">
        <f t="shared" si="4315"/>
        <v>6.9285624643588561E-2</v>
      </c>
      <c r="Q3035" s="13">
        <f t="shared" si="4316"/>
        <v>7.4008277974806982E-2</v>
      </c>
      <c r="R3035" s="13">
        <f t="shared" si="4317"/>
        <v>1.6216083908499993E-2</v>
      </c>
      <c r="S3035" s="13">
        <f t="shared" si="4318"/>
        <v>5.5076400775672864E-2</v>
      </c>
      <c r="T3035" s="13">
        <f t="shared" si="4319"/>
        <v>9.0289640363198601E-2</v>
      </c>
      <c r="U3035" s="13">
        <f t="shared" si="4320"/>
        <v>4.2264016287061154E-2</v>
      </c>
      <c r="V3035" s="13">
        <f t="shared" si="4321"/>
        <v>1.9458324792042073E-2</v>
      </c>
      <c r="W3035" s="13">
        <f t="shared" si="4322"/>
        <v>6.4295980939949066E-2</v>
      </c>
      <c r="X3035" s="13">
        <f t="shared" si="4323"/>
        <v>7.8440698185724994E-2</v>
      </c>
      <c r="Y3035" s="13">
        <f t="shared" si="4324"/>
        <v>4.7848582772309717E-2</v>
      </c>
      <c r="Z3035" s="13">
        <f t="shared" si="4325"/>
        <v>6.594507282443561E-3</v>
      </c>
      <c r="AA3035" s="13">
        <f t="shared" si="4326"/>
        <v>1.7187279294000584E-2</v>
      </c>
      <c r="AB3035" s="13">
        <f t="shared" si="4327"/>
        <v>2.2397622512028023E-2</v>
      </c>
      <c r="AC3035" s="13">
        <f t="shared" si="4328"/>
        <v>3.8669439013598135E-3</v>
      </c>
      <c r="AD3035" s="13">
        <f t="shared" si="4329"/>
        <v>4.1893690254867812E-2</v>
      </c>
      <c r="AE3035" s="13">
        <f t="shared" si="4330"/>
        <v>5.1110042418320678E-2</v>
      </c>
      <c r="AF3035" s="13">
        <f t="shared" si="4331"/>
        <v>3.1176967463483508E-2</v>
      </c>
      <c r="AG3035" s="13">
        <f t="shared" si="4332"/>
        <v>1.2678569014722486E-2</v>
      </c>
      <c r="AH3035" s="13">
        <f t="shared" si="4333"/>
        <v>2.0113145015582166E-3</v>
      </c>
      <c r="AI3035" s="13">
        <f t="shared" si="4334"/>
        <v>5.2420935493372092E-3</v>
      </c>
      <c r="AJ3035" s="13">
        <f t="shared" si="4335"/>
        <v>6.831240156304169E-3</v>
      </c>
      <c r="AK3035" s="13">
        <f t="shared" si="4336"/>
        <v>5.9347589067734021E-3</v>
      </c>
      <c r="AL3035" s="13">
        <f t="shared" si="4337"/>
        <v>4.9182462465231205E-4</v>
      </c>
      <c r="AM3035" s="13">
        <f t="shared" si="4338"/>
        <v>2.1837523994664758E-2</v>
      </c>
      <c r="AN3035" s="13">
        <f t="shared" si="4339"/>
        <v>2.664164390599906E-2</v>
      </c>
      <c r="AO3035" s="13">
        <f t="shared" si="4340"/>
        <v>1.6251320208908907E-2</v>
      </c>
      <c r="AP3035" s="13">
        <f t="shared" si="4341"/>
        <v>6.6088366384683623E-3</v>
      </c>
      <c r="AQ3035" s="13">
        <f t="shared" si="4342"/>
        <v>2.0156849329394056E-3</v>
      </c>
      <c r="AR3035" s="13">
        <f t="shared" si="4343"/>
        <v>4.9075824481362986E-4</v>
      </c>
      <c r="AS3035" s="13">
        <f t="shared" si="4344"/>
        <v>1.2790643270500564E-3</v>
      </c>
      <c r="AT3035" s="13">
        <f t="shared" si="4345"/>
        <v>1.6668141289743416E-3</v>
      </c>
      <c r="AU3035" s="13">
        <f t="shared" si="4346"/>
        <v>1.4480738155190345E-3</v>
      </c>
      <c r="AV3035" s="13">
        <f t="shared" si="4347"/>
        <v>9.4352951781230088E-4</v>
      </c>
      <c r="AW3035" s="13">
        <f t="shared" si="4348"/>
        <v>4.3440035806751333E-5</v>
      </c>
      <c r="AX3035" s="13">
        <f t="shared" si="4349"/>
        <v>9.4858647232313742E-3</v>
      </c>
      <c r="AY3035" s="13">
        <f t="shared" si="4350"/>
        <v>1.1572696160908707E-2</v>
      </c>
      <c r="AZ3035" s="13">
        <f t="shared" si="4351"/>
        <v>7.0593087894620871E-3</v>
      </c>
      <c r="BA3035" s="13">
        <f t="shared" si="4352"/>
        <v>2.8707709878538572E-3</v>
      </c>
      <c r="BB3035" s="13">
        <f t="shared" si="4353"/>
        <v>8.7558070242717734E-4</v>
      </c>
      <c r="BC3035" s="13">
        <f t="shared" si="4354"/>
        <v>2.136406058738941E-4</v>
      </c>
      <c r="BD3035" s="13">
        <f t="shared" si="4355"/>
        <v>9.9787002756143863E-5</v>
      </c>
      <c r="BE3035" s="13">
        <f t="shared" si="4356"/>
        <v>2.6007509171262021E-4</v>
      </c>
      <c r="BF3035" s="13">
        <f t="shared" si="4357"/>
        <v>3.3891715083687733E-4</v>
      </c>
      <c r="BG3035" s="13">
        <f t="shared" si="4358"/>
        <v>2.9444017975729074E-4</v>
      </c>
      <c r="BH3035" s="13">
        <f t="shared" si="4359"/>
        <v>1.9185002715582349E-4</v>
      </c>
      <c r="BI3035" s="13">
        <f t="shared" si="4360"/>
        <v>1.000038322216215E-4</v>
      </c>
      <c r="BJ3035" s="14">
        <f t="shared" si="4361"/>
        <v>0.65396710520797907</v>
      </c>
      <c r="BK3035" s="14">
        <f t="shared" si="4362"/>
        <v>0.18154199052083242</v>
      </c>
      <c r="BL3035" s="14">
        <f t="shared" si="4363"/>
        <v>0.15178160161976781</v>
      </c>
      <c r="BM3035" s="14">
        <f t="shared" si="4364"/>
        <v>0.71768012300096473</v>
      </c>
      <c r="BN3035" s="14">
        <f t="shared" si="4365"/>
        <v>0.26467582550495661</v>
      </c>
    </row>
    <row r="3036" spans="1:66" x14ac:dyDescent="0.25">
      <c r="A3036" t="s">
        <v>345</v>
      </c>
      <c r="B3036" t="s">
        <v>242</v>
      </c>
      <c r="C3036" t="s">
        <v>239</v>
      </c>
      <c r="D3036" s="6" t="s">
        <v>535</v>
      </c>
      <c r="E3036" s="10">
        <f>VLOOKUP(A3036,home!$A$2:$E$404,3,FALSE)</f>
        <v>1.5690999999999999</v>
      </c>
      <c r="F3036" s="10">
        <f>VLOOKUP(B3036,home!$B$2:$E$404,3,FALSE)</f>
        <v>0.40560000000000002</v>
      </c>
      <c r="G3036" s="10">
        <f>VLOOKUP(C3036,away!$B$2:$E$404,4,FALSE)</f>
        <v>0.81110000000000004</v>
      </c>
      <c r="H3036" s="10">
        <f>VLOOKUP(A3036,away!$A$2:$E$404,3,FALSE)</f>
        <v>1.1701999999999999</v>
      </c>
      <c r="I3036" s="10">
        <f>VLOOKUP(C3036,away!$B$2:$E$404,3,FALSE)</f>
        <v>1.2430000000000001</v>
      </c>
      <c r="J3036" s="10">
        <f>VLOOKUP(B3036,home!$B$2:$E$404,4,FALSE)</f>
        <v>1.0099</v>
      </c>
      <c r="K3036" s="12">
        <f t="shared" si="4310"/>
        <v>0.51620590725600002</v>
      </c>
      <c r="L3036" s="12">
        <f t="shared" si="4311"/>
        <v>1.46895873014</v>
      </c>
      <c r="M3036" s="13">
        <f t="shared" si="4312"/>
        <v>0.13735799799216616</v>
      </c>
      <c r="N3036" s="13">
        <f t="shared" si="4313"/>
        <v>7.0905009972413974E-2</v>
      </c>
      <c r="O3036" s="13">
        <f t="shared" si="4314"/>
        <v>0.2017732303051451</v>
      </c>
      <c r="P3036" s="13">
        <f t="shared" si="4315"/>
        <v>0.10415653340964127</v>
      </c>
      <c r="Q3036" s="13">
        <f t="shared" si="4316"/>
        <v>1.830079250090284E-2</v>
      </c>
      <c r="R3036" s="13">
        <f t="shared" si="4317"/>
        <v>0.14819827408264588</v>
      </c>
      <c r="S3036" s="13">
        <f t="shared" si="4318"/>
        <v>1.9745088765294242E-2</v>
      </c>
      <c r="T3036" s="13">
        <f t="shared" si="4319"/>
        <v>2.6883108912681874E-2</v>
      </c>
      <c r="U3036" s="13">
        <f t="shared" si="4320"/>
        <v>7.6500824526605574E-2</v>
      </c>
      <c r="V3036" s="13">
        <f t="shared" si="4321"/>
        <v>1.6636008967004388E-3</v>
      </c>
      <c r="W3036" s="13">
        <f t="shared" si="4322"/>
        <v>3.1489923988107841E-3</v>
      </c>
      <c r="X3036" s="13">
        <f t="shared" si="4323"/>
        <v>4.6257398753776022E-3</v>
      </c>
      <c r="Y3036" s="13">
        <f t="shared" si="4324"/>
        <v>3.3975104866463225E-3</v>
      </c>
      <c r="Z3036" s="13">
        <f t="shared" si="4325"/>
        <v>7.2565716168461067E-2</v>
      </c>
      <c r="AA3036" s="13">
        <f t="shared" si="4326"/>
        <v>3.7458851350421839E-2</v>
      </c>
      <c r="AB3036" s="13">
        <f t="shared" si="4327"/>
        <v>9.6682401730560728E-3</v>
      </c>
      <c r="AC3036" s="13">
        <f t="shared" si="4328"/>
        <v>7.8842743465223428E-5</v>
      </c>
      <c r="AD3036" s="13">
        <f t="shared" si="4329"/>
        <v>4.0638211954259219E-4</v>
      </c>
      <c r="AE3036" s="13">
        <f t="shared" si="4330"/>
        <v>5.9695856227488797E-4</v>
      </c>
      <c r="AF3036" s="13">
        <f t="shared" si="4331"/>
        <v>4.384537457927598E-4</v>
      </c>
      <c r="AG3036" s="13">
        <f t="shared" si="4332"/>
        <v>2.1469015254828633E-4</v>
      </c>
      <c r="AH3036" s="13">
        <f t="shared" si="4333"/>
        <v>2.664901056863057E-2</v>
      </c>
      <c r="AI3036" s="13">
        <f t="shared" si="4334"/>
        <v>1.3756376678054677E-2</v>
      </c>
      <c r="AJ3036" s="13">
        <f t="shared" si="4335"/>
        <v>3.5505614518252472E-3</v>
      </c>
      <c r="AK3036" s="13">
        <f t="shared" si="4336"/>
        <v>6.1094026516921084E-4</v>
      </c>
      <c r="AL3036" s="13">
        <f t="shared" si="4337"/>
        <v>2.3914113379292731E-6</v>
      </c>
      <c r="AM3036" s="13">
        <f t="shared" si="4338"/>
        <v>4.195537014222003E-5</v>
      </c>
      <c r="AN3036" s="13">
        <f t="shared" si="4339"/>
        <v>6.1630707246669206E-5</v>
      </c>
      <c r="AO3036" s="13">
        <f t="shared" si="4340"/>
        <v>4.5266482727348651E-5</v>
      </c>
      <c r="AP3036" s="13">
        <f t="shared" si="4341"/>
        <v>2.2164864995023447E-5</v>
      </c>
      <c r="AQ3036" s="13">
        <f t="shared" si="4342"/>
        <v>8.1398179842035492E-6</v>
      </c>
      <c r="AR3036" s="13">
        <f t="shared" si="4343"/>
        <v>7.8292593448765924E-3</v>
      </c>
      <c r="AS3036" s="13">
        <f t="shared" si="4344"/>
        <v>4.0415099232645373E-3</v>
      </c>
      <c r="AT3036" s="13">
        <f t="shared" si="4345"/>
        <v>1.0431256483114488E-3</v>
      </c>
      <c r="AU3036" s="13">
        <f t="shared" si="4346"/>
        <v>1.7948920722287155E-4</v>
      </c>
      <c r="AV3036" s="13">
        <f t="shared" si="4347"/>
        <v>2.3163347264285651E-5</v>
      </c>
      <c r="AW3036" s="13">
        <f t="shared" si="4348"/>
        <v>5.0371437847768104E-8</v>
      </c>
      <c r="AX3036" s="13">
        <f t="shared" si="4349"/>
        <v>3.6096016514209956E-6</v>
      </c>
      <c r="AY3036" s="13">
        <f t="shared" si="4350"/>
        <v>5.302355858182633E-6</v>
      </c>
      <c r="AZ3036" s="13">
        <f t="shared" si="4351"/>
        <v>3.8944709640931752E-6</v>
      </c>
      <c r="BA3036" s="13">
        <f t="shared" si="4352"/>
        <v>1.9069390406604713E-6</v>
      </c>
      <c r="BB3036" s="13">
        <f t="shared" si="4353"/>
        <v>7.003036879057493E-7</v>
      </c>
      <c r="BC3036" s="13">
        <f t="shared" si="4354"/>
        <v>2.0574344321967745E-7</v>
      </c>
      <c r="BD3036" s="13">
        <f t="shared" si="4355"/>
        <v>1.9168098108644416E-3</v>
      </c>
      <c r="BE3036" s="13">
        <f t="shared" si="4356"/>
        <v>9.8946854745448091E-4</v>
      </c>
      <c r="BF3036" s="13">
        <f t="shared" si="4357"/>
        <v>2.553847546200084E-4</v>
      </c>
      <c r="BG3036" s="13">
        <f t="shared" si="4358"/>
        <v>4.394370631932413E-5</v>
      </c>
      <c r="BH3036" s="13">
        <f t="shared" si="4359"/>
        <v>5.671000197189484E-6</v>
      </c>
      <c r="BI3036" s="13">
        <f t="shared" si="4360"/>
        <v>5.8548076036783076E-7</v>
      </c>
      <c r="BJ3036" s="14">
        <f t="shared" si="4361"/>
        <v>0.12911241538473286</v>
      </c>
      <c r="BK3036" s="14">
        <f t="shared" si="4362"/>
        <v>0.26300975757446343</v>
      </c>
      <c r="BL3036" s="14">
        <f t="shared" si="4363"/>
        <v>0.5344947201727096</v>
      </c>
      <c r="BM3036" s="14">
        <f t="shared" si="4364"/>
        <v>0.31848551905303157</v>
      </c>
      <c r="BN3036" s="14">
        <f t="shared" si="4365"/>
        <v>0.68069183826291524</v>
      </c>
    </row>
    <row r="3037" spans="1:66" x14ac:dyDescent="0.25">
      <c r="A3037" t="s">
        <v>345</v>
      </c>
      <c r="B3037" t="s">
        <v>321</v>
      </c>
      <c r="C3037" t="s">
        <v>238</v>
      </c>
      <c r="D3037" s="6" t="s">
        <v>535</v>
      </c>
      <c r="E3037" s="10">
        <f>VLOOKUP(A3037,home!$A$2:$E$404,3,FALSE)</f>
        <v>1.5690999999999999</v>
      </c>
      <c r="F3037" s="10">
        <f>VLOOKUP(B3037,home!$B$2:$E$404,3,FALSE)</f>
        <v>0.63729999999999998</v>
      </c>
      <c r="G3037" s="10">
        <f>VLOOKUP(C3037,away!$B$2:$E$404,4,FALSE)</f>
        <v>0.52139999999999997</v>
      </c>
      <c r="H3037" s="10">
        <f>VLOOKUP(A3037,away!$A$2:$E$404,3,FALSE)</f>
        <v>1.1701999999999999</v>
      </c>
      <c r="I3037" s="10">
        <f>VLOOKUP(C3037,away!$B$2:$E$404,3,FALSE)</f>
        <v>1.0099</v>
      </c>
      <c r="J3037" s="10">
        <f>VLOOKUP(B3037,home!$B$2:$E$404,4,FALSE)</f>
        <v>1.5537000000000001</v>
      </c>
      <c r="K3037" s="12">
        <f t="shared" si="4310"/>
        <v>0.52139344600199988</v>
      </c>
      <c r="L3037" s="12">
        <f t="shared" si="4311"/>
        <v>1.8361393234260002</v>
      </c>
      <c r="M3037" s="13">
        <f t="shared" si="4312"/>
        <v>9.4653467272727901E-2</v>
      </c>
      <c r="N3037" s="13">
        <f t="shared" si="4313"/>
        <v>4.9351697477365113E-2</v>
      </c>
      <c r="O3037" s="13">
        <f t="shared" si="4314"/>
        <v>0.17379695335807169</v>
      </c>
      <c r="P3037" s="13">
        <f t="shared" si="4315"/>
        <v>9.061659241601383E-2</v>
      </c>
      <c r="Q3037" s="13">
        <f t="shared" si="4316"/>
        <v>1.28658258068858E-2</v>
      </c>
      <c r="R3037" s="13">
        <f t="shared" si="4317"/>
        <v>0.15955771017619494</v>
      </c>
      <c r="S3037" s="13">
        <f t="shared" si="4318"/>
        <v>2.1687971549500442E-2</v>
      </c>
      <c r="T3037" s="13">
        <f t="shared" si="4319"/>
        <v>2.3623448692372068E-2</v>
      </c>
      <c r="U3037" s="13">
        <f t="shared" si="4320"/>
        <v>8.319234434495465E-2</v>
      </c>
      <c r="V3037" s="13">
        <f t="shared" si="4321"/>
        <v>2.3070001611111214E-3</v>
      </c>
      <c r="W3037" s="13">
        <f t="shared" si="4322"/>
        <v>2.2360524177045494E-3</v>
      </c>
      <c r="X3037" s="13">
        <f t="shared" si="4323"/>
        <v>4.1057037733891032E-3</v>
      </c>
      <c r="Y3037" s="13">
        <f t="shared" si="4324"/>
        <v>3.769322074329123E-3</v>
      </c>
      <c r="Z3037" s="13">
        <f t="shared" si="4325"/>
        <v>9.7656728670106815E-2</v>
      </c>
      <c r="AA3037" s="13">
        <f t="shared" si="4326"/>
        <v>5.0917578286589285E-2</v>
      </c>
      <c r="AB3037" s="13">
        <f t="shared" si="4327"/>
        <v>1.3274045802460695E-2</v>
      </c>
      <c r="AC3037" s="13">
        <f t="shared" si="4328"/>
        <v>1.3803805827625906E-4</v>
      </c>
      <c r="AD3037" s="13">
        <f t="shared" si="4329"/>
        <v>2.9146576887701954E-4</v>
      </c>
      <c r="AE3037" s="13">
        <f t="shared" si="4330"/>
        <v>5.3517175966768962E-4</v>
      </c>
      <c r="AF3037" s="13">
        <f t="shared" si="4331"/>
        <v>4.9132495635646691E-4</v>
      </c>
      <c r="AG3037" s="13">
        <f t="shared" si="4332"/>
        <v>3.0071369098222405E-4</v>
      </c>
      <c r="AH3037" s="13">
        <f t="shared" si="4333"/>
        <v>4.48278399270816E-2</v>
      </c>
      <c r="AI3037" s="13">
        <f t="shared" si="4334"/>
        <v>2.3372941936407113E-2</v>
      </c>
      <c r="AJ3037" s="13">
        <f t="shared" si="4335"/>
        <v>6.0932493697139802E-3</v>
      </c>
      <c r="AK3037" s="13">
        <f t="shared" si="4336"/>
        <v>1.058993428741562E-3</v>
      </c>
      <c r="AL3037" s="13">
        <f t="shared" si="4337"/>
        <v>5.2860349758457364E-6</v>
      </c>
      <c r="AM3037" s="13">
        <f t="shared" si="4338"/>
        <v>3.0393668325282338E-5</v>
      </c>
      <c r="AN3037" s="13">
        <f t="shared" si="4339"/>
        <v>5.5807009595218171E-5</v>
      </c>
      <c r="AO3037" s="13">
        <f t="shared" si="4340"/>
        <v>5.1234722420296101E-5</v>
      </c>
      <c r="AP3037" s="13">
        <f t="shared" si="4341"/>
        <v>3.1358029520240473E-5</v>
      </c>
      <c r="AQ3037" s="13">
        <f t="shared" si="4342"/>
        <v>1.4394427776816721E-5</v>
      </c>
      <c r="AR3037" s="13">
        <f t="shared" si="4343"/>
        <v>1.6462031934872133E-2</v>
      </c>
      <c r="AS3037" s="13">
        <f t="shared" si="4344"/>
        <v>8.5831955587179504E-3</v>
      </c>
      <c r="AT3037" s="13">
        <f t="shared" si="4345"/>
        <v>2.237610955034506E-3</v>
      </c>
      <c r="AU3037" s="13">
        <f t="shared" si="4346"/>
        <v>3.8889189555242241E-4</v>
      </c>
      <c r="AV3037" s="13">
        <f t="shared" si="4347"/>
        <v>5.0691421386081823E-5</v>
      </c>
      <c r="AW3037" s="13">
        <f t="shared" si="4348"/>
        <v>1.4057196996364582E-7</v>
      </c>
      <c r="AX3037" s="13">
        <f t="shared" si="4349"/>
        <v>2.6411765774601306E-6</v>
      </c>
      <c r="AY3037" s="13">
        <f t="shared" si="4350"/>
        <v>4.8495681739862434E-6</v>
      </c>
      <c r="AZ3037" s="13">
        <f t="shared" si="4351"/>
        <v>4.4522414129456828E-6</v>
      </c>
      <c r="BA3037" s="13">
        <f t="shared" si="4352"/>
        <v>2.724978511898435E-6</v>
      </c>
      <c r="BB3037" s="13">
        <f t="shared" si="4353"/>
        <v>1.2508600502968955E-6</v>
      </c>
      <c r="BC3037" s="13">
        <f t="shared" si="4354"/>
        <v>4.5935066529055091E-7</v>
      </c>
      <c r="BD3037" s="13">
        <f t="shared" si="4355"/>
        <v>5.0377640298522189E-3</v>
      </c>
      <c r="BE3037" s="13">
        <f t="shared" si="4356"/>
        <v>2.6266571476695698E-3</v>
      </c>
      <c r="BF3037" s="13">
        <f t="shared" si="4357"/>
        <v>6.8476091084461043E-4</v>
      </c>
      <c r="BG3037" s="13">
        <f t="shared" si="4358"/>
        <v>1.1900995033091322E-4</v>
      </c>
      <c r="BH3037" s="13">
        <f t="shared" si="4359"/>
        <v>1.551275202789042E-5</v>
      </c>
      <c r="BI3037" s="13">
        <f t="shared" si="4360"/>
        <v>1.6176494473592598E-6</v>
      </c>
      <c r="BJ3037" s="14">
        <f t="shared" si="4361"/>
        <v>9.7770292450958904E-2</v>
      </c>
      <c r="BK3037" s="14">
        <f t="shared" si="4362"/>
        <v>0.20941320506077937</v>
      </c>
      <c r="BL3037" s="14">
        <f t="shared" si="4363"/>
        <v>0.59229940083595134</v>
      </c>
      <c r="BM3037" s="14">
        <f t="shared" si="4364"/>
        <v>0.41629267151433297</v>
      </c>
      <c r="BN3037" s="14">
        <f t="shared" si="4365"/>
        <v>0.58084224650725924</v>
      </c>
    </row>
    <row r="3038" spans="1:66" x14ac:dyDescent="0.25">
      <c r="A3038" t="s">
        <v>345</v>
      </c>
      <c r="B3038" t="s">
        <v>236</v>
      </c>
      <c r="C3038" t="s">
        <v>235</v>
      </c>
      <c r="D3038" s="6" t="s">
        <v>535</v>
      </c>
      <c r="E3038" s="10">
        <f>VLOOKUP(A3038,home!$A$2:$E$404,3,FALSE)</f>
        <v>1.5690999999999999</v>
      </c>
      <c r="F3038" s="10">
        <f>VLOOKUP(B3038,home!$B$2:$E$404,3,FALSE)</f>
        <v>0.76480000000000004</v>
      </c>
      <c r="G3038" s="10">
        <f>VLOOKUP(C3038,away!$B$2:$E$404,4,FALSE)</f>
        <v>0.9849</v>
      </c>
      <c r="H3038" s="10">
        <f>VLOOKUP(A3038,away!$A$2:$E$404,3,FALSE)</f>
        <v>1.1701999999999999</v>
      </c>
      <c r="I3038" s="10">
        <f>VLOOKUP(C3038,away!$B$2:$E$404,3,FALSE)</f>
        <v>1.2430000000000001</v>
      </c>
      <c r="J3038" s="10">
        <f>VLOOKUP(B3038,home!$B$2:$E$404,4,FALSE)</f>
        <v>1.1963999999999999</v>
      </c>
      <c r="K3038" s="12">
        <f t="shared" si="4310"/>
        <v>1.1819269600319999</v>
      </c>
      <c r="L3038" s="12">
        <f t="shared" si="4311"/>
        <v>1.7402339090399999</v>
      </c>
      <c r="M3038" s="13">
        <f t="shared" si="4312"/>
        <v>5.3817269490651645E-2</v>
      </c>
      <c r="N3038" s="13">
        <f t="shared" si="4313"/>
        <v>6.3608081726308788E-2</v>
      </c>
      <c r="O3038" s="13">
        <f t="shared" si="4314"/>
        <v>9.3654637259575818E-2</v>
      </c>
      <c r="P3038" s="13">
        <f t="shared" si="4315"/>
        <v>0.11069294070911012</v>
      </c>
      <c r="Q3038" s="13">
        <f t="shared" si="4316"/>
        <v>3.759005333412159E-2</v>
      </c>
      <c r="R3038" s="13">
        <f t="shared" si="4317"/>
        <v>8.149048774897745E-2</v>
      </c>
      <c r="S3038" s="13">
        <f t="shared" si="4318"/>
        <v>5.6919122982256556E-2</v>
      </c>
      <c r="T3038" s="13">
        <f t="shared" si="4319"/>
        <v>6.5415485454660485E-2</v>
      </c>
      <c r="U3038" s="13">
        <f t="shared" si="4320"/>
        <v>9.6315804456673842E-2</v>
      </c>
      <c r="V3038" s="13">
        <f t="shared" si="4321"/>
        <v>1.3008102676004631E-2</v>
      </c>
      <c r="W3038" s="13">
        <f t="shared" si="4322"/>
        <v>1.4809565821546355E-2</v>
      </c>
      <c r="X3038" s="13">
        <f t="shared" si="4323"/>
        <v>2.577210862081479E-2</v>
      </c>
      <c r="Y3038" s="13">
        <f t="shared" si="4324"/>
        <v>2.2424748664702007E-2</v>
      </c>
      <c r="Z3038" s="13">
        <f t="shared" si="4325"/>
        <v>4.7270836681659753E-2</v>
      </c>
      <c r="AA3038" s="13">
        <f t="shared" si="4326"/>
        <v>5.5870676297323257E-2</v>
      </c>
      <c r="AB3038" s="13">
        <f t="shared" si="4327"/>
        <v>3.301752929551361E-2</v>
      </c>
      <c r="AC3038" s="13">
        <f t="shared" si="4328"/>
        <v>1.6722154801340275E-3</v>
      </c>
      <c r="AD3038" s="13">
        <f t="shared" si="4329"/>
        <v>4.3759562777135243E-3</v>
      </c>
      <c r="AE3038" s="13">
        <f t="shared" si="4330"/>
        <v>7.6151874989535337E-3</v>
      </c>
      <c r="AF3038" s="13">
        <f t="shared" si="4331"/>
        <v>6.6261037546882255E-3</v>
      </c>
      <c r="AG3038" s="13">
        <f t="shared" si="4332"/>
        <v>3.8436568129085707E-3</v>
      </c>
      <c r="AH3038" s="13">
        <f t="shared" si="4333"/>
        <v>2.0565578225529044E-2</v>
      </c>
      <c r="AI3038" s="13">
        <f t="shared" si="4334"/>
        <v>2.4307011353399834E-2</v>
      </c>
      <c r="AJ3038" s="13">
        <f t="shared" si="4335"/>
        <v>1.4364556018193593E-2</v>
      </c>
      <c r="AK3038" s="13">
        <f t="shared" si="4336"/>
        <v>5.6592853422643063E-3</v>
      </c>
      <c r="AL3038" s="13">
        <f t="shared" si="4337"/>
        <v>1.3757847675827198E-4</v>
      </c>
      <c r="AM3038" s="13">
        <f t="shared" si="4338"/>
        <v>1.034412140110178E-3</v>
      </c>
      <c r="AN3038" s="13">
        <f t="shared" si="4339"/>
        <v>1.8001190821423669E-3</v>
      </c>
      <c r="AO3038" s="13">
        <f t="shared" si="4340"/>
        <v>1.5663141335270543E-3</v>
      </c>
      <c r="AP3038" s="13">
        <f t="shared" si="4341"/>
        <v>9.0858432245746214E-4</v>
      </c>
      <c r="AQ3038" s="13">
        <f t="shared" si="4342"/>
        <v>3.952873117906523E-4</v>
      </c>
      <c r="AR3038" s="13">
        <f t="shared" si="4343"/>
        <v>7.1577833174160613E-3</v>
      </c>
      <c r="AS3038" s="13">
        <f t="shared" si="4344"/>
        <v>8.4599770769213292E-3</v>
      </c>
      <c r="AT3038" s="13">
        <f t="shared" si="4345"/>
        <v>4.9995374942330174E-3</v>
      </c>
      <c r="AU3038" s="13">
        <f t="shared" si="4346"/>
        <v>1.9696960507082769E-3</v>
      </c>
      <c r="AV3038" s="13">
        <f t="shared" si="4347"/>
        <v>5.8200921635016768E-4</v>
      </c>
      <c r="AW3038" s="13">
        <f t="shared" si="4348"/>
        <v>7.8604292279670351E-6</v>
      </c>
      <c r="AX3038" s="13">
        <f t="shared" si="4349"/>
        <v>2.0376659936343616E-4</v>
      </c>
      <c r="AY3038" s="13">
        <f t="shared" si="4350"/>
        <v>3.5460154574202E-4</v>
      </c>
      <c r="AZ3038" s="13">
        <f t="shared" si="4351"/>
        <v>3.0854481704913099E-4</v>
      </c>
      <c r="BA3038" s="13">
        <f t="shared" si="4352"/>
        <v>1.7898005102914694E-4</v>
      </c>
      <c r="BB3038" s="13">
        <f t="shared" si="4353"/>
        <v>7.7866788460657769E-5</v>
      </c>
      <c r="BC3038" s="13">
        <f t="shared" si="4354"/>
        <v>2.7101285133456241E-5</v>
      </c>
      <c r="BD3038" s="13">
        <f t="shared" si="4355"/>
        <v>2.0760362070880427E-3</v>
      </c>
      <c r="BE3038" s="13">
        <f t="shared" si="4356"/>
        <v>2.453723163159934E-3</v>
      </c>
      <c r="BF3038" s="13">
        <f t="shared" si="4357"/>
        <v>1.4500607794968622E-3</v>
      </c>
      <c r="BG3038" s="13">
        <f t="shared" si="4358"/>
        <v>5.7128864299078614E-4</v>
      </c>
      <c r="BH3038" s="13">
        <f t="shared" si="4359"/>
        <v>1.6880536227772662E-4</v>
      </c>
      <c r="BI3038" s="13">
        <f t="shared" si="4360"/>
        <v>3.9903121734802761E-5</v>
      </c>
      <c r="BJ3038" s="14">
        <f t="shared" si="4361"/>
        <v>0.25893652604322343</v>
      </c>
      <c r="BK3038" s="14">
        <f t="shared" si="4362"/>
        <v>0.23660183136065724</v>
      </c>
      <c r="BL3038" s="14">
        <f t="shared" si="4363"/>
        <v>0.45517438642982777</v>
      </c>
      <c r="BM3038" s="14">
        <f t="shared" si="4364"/>
        <v>0.55678336913010884</v>
      </c>
      <c r="BN3038" s="14">
        <f t="shared" si="4365"/>
        <v>0.44085347026874538</v>
      </c>
    </row>
    <row r="3039" spans="1:66" x14ac:dyDescent="0.25">
      <c r="A3039" t="s">
        <v>346</v>
      </c>
      <c r="B3039" t="s">
        <v>258</v>
      </c>
      <c r="C3039" t="s">
        <v>254</v>
      </c>
      <c r="D3039" s="6" t="s">
        <v>535</v>
      </c>
      <c r="E3039" s="10">
        <f>VLOOKUP(A3039,home!$A$2:$E$404,3,FALSE)</f>
        <v>1.254</v>
      </c>
      <c r="F3039" s="10">
        <f>VLOOKUP(B3039,home!$B$2:$E$404,3,FALSE)</f>
        <v>0.74760000000000004</v>
      </c>
      <c r="G3039" s="10">
        <f>VLOOKUP(C3039,away!$B$2:$E$404,4,FALSE)</f>
        <v>1.4952000000000001</v>
      </c>
      <c r="H3039" s="10">
        <f>VLOOKUP(A3039,away!$A$2:$E$404,3,FALSE)</f>
        <v>0.9476</v>
      </c>
      <c r="I3039" s="10">
        <f>VLOOKUP(C3039,away!$B$2:$E$404,3,FALSE)</f>
        <v>0.65959999999999996</v>
      </c>
      <c r="J3039" s="10">
        <f>VLOOKUP(B3039,home!$B$2:$E$404,4,FALSE)</f>
        <v>0.59360000000000002</v>
      </c>
      <c r="K3039" s="12">
        <f t="shared" si="4310"/>
        <v>1.4017356460800001</v>
      </c>
      <c r="L3039" s="12">
        <f t="shared" si="4311"/>
        <v>0.37102193945599998</v>
      </c>
      <c r="M3039" s="13">
        <f t="shared" si="4312"/>
        <v>0.16986392807393169</v>
      </c>
      <c r="N3039" s="13">
        <f t="shared" si="4313"/>
        <v>0.23810432296439929</v>
      </c>
      <c r="O3039" s="13">
        <f t="shared" si="4314"/>
        <v>6.302324403760462E-2</v>
      </c>
      <c r="P3039" s="13">
        <f t="shared" si="4315"/>
        <v>8.8341927699109216E-2</v>
      </c>
      <c r="Q3039" s="13">
        <f t="shared" si="4316"/>
        <v>0.16687965849247169</v>
      </c>
      <c r="R3039" s="13">
        <f t="shared" si="4317"/>
        <v>1.1691503116820427E-2</v>
      </c>
      <c r="S3039" s="13">
        <f t="shared" si="4318"/>
        <v>1.1486099900795148E-2</v>
      </c>
      <c r="T3039" s="13">
        <f t="shared" si="4319"/>
        <v>6.1916014549631776E-2</v>
      </c>
      <c r="U3039" s="13">
        <f t="shared" si="4320"/>
        <v>1.6388396675102616E-2</v>
      </c>
      <c r="V3039" s="13">
        <f t="shared" si="4321"/>
        <v>6.6373663417040115E-4</v>
      </c>
      <c r="W3039" s="13">
        <f t="shared" si="4322"/>
        <v>7.7973721971518181E-2</v>
      </c>
      <c r="X3039" s="13">
        <f t="shared" si="4323"/>
        <v>2.8929961552475594E-2</v>
      </c>
      <c r="Y3039" s="13">
        <f t="shared" si="4324"/>
        <v>5.3668252217935041E-3</v>
      </c>
      <c r="Z3039" s="13">
        <f t="shared" si="4325"/>
        <v>1.4459347205195282E-3</v>
      </c>
      <c r="AA3039" s="13">
        <f t="shared" si="4326"/>
        <v>2.026818239656945E-3</v>
      </c>
      <c r="AB3039" s="13">
        <f t="shared" si="4327"/>
        <v>1.4205316873261286E-3</v>
      </c>
      <c r="AC3039" s="13">
        <f t="shared" si="4328"/>
        <v>2.1574538518858975E-5</v>
      </c>
      <c r="AD3039" s="13">
        <f t="shared" si="4329"/>
        <v>2.7324636386252085E-2</v>
      </c>
      <c r="AE3039" s="13">
        <f t="shared" si="4330"/>
        <v>1.0138039586957234E-2</v>
      </c>
      <c r="AF3039" s="13">
        <f t="shared" si="4331"/>
        <v>1.8807175549172893E-3</v>
      </c>
      <c r="AG3039" s="13">
        <f t="shared" si="4332"/>
        <v>2.3259582493145297E-4</v>
      </c>
      <c r="AH3039" s="13">
        <f t="shared" si="4333"/>
        <v>1.3411837608348114E-4</v>
      </c>
      <c r="AI3039" s="13">
        <f t="shared" si="4334"/>
        <v>1.8799850855057883E-4</v>
      </c>
      <c r="AJ3039" s="13">
        <f t="shared" si="4335"/>
        <v>1.3176210542261107E-4</v>
      </c>
      <c r="AK3039" s="13">
        <f t="shared" si="4336"/>
        <v>6.1565213324474931E-5</v>
      </c>
      <c r="AL3039" s="13">
        <f t="shared" si="4337"/>
        <v>4.4881484693916791E-7</v>
      </c>
      <c r="AM3039" s="13">
        <f t="shared" si="4338"/>
        <v>7.6603833677568256E-3</v>
      </c>
      <c r="AN3039" s="13">
        <f t="shared" si="4339"/>
        <v>2.8421702940816221E-3</v>
      </c>
      <c r="AO3039" s="13">
        <f t="shared" si="4340"/>
        <v>5.2725376738719664E-4</v>
      </c>
      <c r="AP3039" s="13">
        <f t="shared" si="4341"/>
        <v>6.5207571787160142E-5</v>
      </c>
      <c r="AQ3039" s="13">
        <f t="shared" si="4342"/>
        <v>6.0483599379221235E-6</v>
      </c>
      <c r="AR3039" s="13">
        <f t="shared" si="4343"/>
        <v>9.9521720022364815E-6</v>
      </c>
      <c r="AS3039" s="13">
        <f t="shared" si="4344"/>
        <v>1.395031425145424E-5</v>
      </c>
      <c r="AT3039" s="13">
        <f t="shared" si="4345"/>
        <v>9.7773263801406244E-6</v>
      </c>
      <c r="AU3039" s="13">
        <f t="shared" si="4346"/>
        <v>4.5684089701338154E-6</v>
      </c>
      <c r="AV3039" s="13">
        <f t="shared" si="4347"/>
        <v>1.6009254248270479E-6</v>
      </c>
      <c r="AW3039" s="13">
        <f t="shared" si="4348"/>
        <v>6.4838121391509986E-9</v>
      </c>
      <c r="AX3039" s="13">
        <f t="shared" si="4349"/>
        <v>1.7896387382038486E-3</v>
      </c>
      <c r="AY3039" s="13">
        <f t="shared" si="4350"/>
        <v>6.6399523557398048E-4</v>
      </c>
      <c r="AZ3039" s="13">
        <f t="shared" si="4351"/>
        <v>1.2317840004610092E-4</v>
      </c>
      <c r="BA3039" s="13">
        <f t="shared" si="4352"/>
        <v>1.5233962961397136E-5</v>
      </c>
      <c r="BB3039" s="13">
        <f t="shared" si="4353"/>
        <v>1.4130336208846084E-6</v>
      </c>
      <c r="BC3039" s="13">
        <f t="shared" si="4354"/>
        <v>1.048532949074284E-7</v>
      </c>
      <c r="BD3039" s="13">
        <f t="shared" si="4355"/>
        <v>6.1541235967824671E-7</v>
      </c>
      <c r="BE3039" s="13">
        <f t="shared" si="4356"/>
        <v>8.6264544159920444E-7</v>
      </c>
      <c r="BF3039" s="13">
        <f t="shared" si="4357"/>
        <v>6.046004327090141E-7</v>
      </c>
      <c r="BG3039" s="13">
        <f t="shared" si="4358"/>
        <v>2.8249665938787248E-7</v>
      </c>
      <c r="BH3039" s="13">
        <f t="shared" si="4359"/>
        <v>9.8996409340625297E-8</v>
      </c>
      <c r="BI3039" s="13">
        <f t="shared" si="4360"/>
        <v>2.7753359161336297E-8</v>
      </c>
      <c r="BJ3039" s="14">
        <f t="shared" si="4361"/>
        <v>0.63244112169</v>
      </c>
      <c r="BK3039" s="14">
        <f t="shared" si="4362"/>
        <v>0.27104171089694623</v>
      </c>
      <c r="BL3039" s="14">
        <f t="shared" si="4363"/>
        <v>9.5108279011582544E-2</v>
      </c>
      <c r="BM3039" s="14">
        <f t="shared" si="4364"/>
        <v>0.26146847318294952</v>
      </c>
      <c r="BN3039" s="14">
        <f t="shared" si="4365"/>
        <v>0.73790458438433693</v>
      </c>
    </row>
    <row r="3040" spans="1:66" x14ac:dyDescent="0.25">
      <c r="A3040" t="s">
        <v>346</v>
      </c>
      <c r="B3040" t="s">
        <v>253</v>
      </c>
      <c r="C3040" t="s">
        <v>323</v>
      </c>
      <c r="D3040" s="6" t="s">
        <v>535</v>
      </c>
      <c r="E3040" s="10">
        <f>VLOOKUP(A3040,home!$A$2:$E$404,3,FALSE)</f>
        <v>1.254</v>
      </c>
      <c r="F3040" s="10">
        <f>VLOOKUP(B3040,home!$B$2:$E$404,3,FALSE)</f>
        <v>1.1164000000000001</v>
      </c>
      <c r="G3040" s="10">
        <f>VLOOKUP(C3040,away!$B$2:$E$404,4,FALSE)</f>
        <v>0.74760000000000004</v>
      </c>
      <c r="H3040" s="10">
        <f>VLOOKUP(A3040,away!$A$2:$E$404,3,FALSE)</f>
        <v>0.9476</v>
      </c>
      <c r="I3040" s="10">
        <f>VLOOKUP(C3040,away!$B$2:$E$404,3,FALSE)</f>
        <v>1.1872</v>
      </c>
      <c r="J3040" s="10">
        <f>VLOOKUP(B3040,home!$B$2:$E$404,4,FALSE)</f>
        <v>0.77390000000000003</v>
      </c>
      <c r="K3040" s="12">
        <f t="shared" si="4310"/>
        <v>1.04661428256</v>
      </c>
      <c r="L3040" s="12">
        <f t="shared" si="4311"/>
        <v>0.87063031820800008</v>
      </c>
      <c r="M3040" s="13">
        <f t="shared" si="4312"/>
        <v>0.14701147988923857</v>
      </c>
      <c r="N3040" s="13">
        <f t="shared" si="4313"/>
        <v>0.1538643145523593</v>
      </c>
      <c r="O3040" s="13">
        <f t="shared" si="4314"/>
        <v>0.12799265151619676</v>
      </c>
      <c r="P3040" s="13">
        <f t="shared" si="4315"/>
        <v>0.13395893713957638</v>
      </c>
      <c r="Q3040" s="13">
        <f t="shared" si="4316"/>
        <v>8.0518294593401846E-2</v>
      </c>
      <c r="R3040" s="13">
        <f t="shared" si="4317"/>
        <v>5.5717141458916035E-2</v>
      </c>
      <c r="S3040" s="13">
        <f t="shared" si="4318"/>
        <v>3.0516318951902772E-2</v>
      </c>
      <c r="T3040" s="13">
        <f t="shared" si="4319"/>
        <v>7.0101668443418932E-2</v>
      </c>
      <c r="U3040" s="13">
        <f t="shared" si="4320"/>
        <v>5.8314356034317436E-2</v>
      </c>
      <c r="V3040" s="13">
        <f t="shared" si="4321"/>
        <v>3.0896556553793096E-3</v>
      </c>
      <c r="W3040" s="13">
        <f t="shared" si="4322"/>
        <v>2.8090532376276005E-2</v>
      </c>
      <c r="X3040" s="13">
        <f t="shared" si="4323"/>
        <v>2.4456469141389305E-2</v>
      </c>
      <c r="Y3040" s="13">
        <f t="shared" si="4324"/>
        <v>1.0646271755405954E-2</v>
      </c>
      <c r="Z3040" s="13">
        <f t="shared" si="4325"/>
        <v>1.6169677532672073E-2</v>
      </c>
      <c r="AA3040" s="13">
        <f t="shared" si="4326"/>
        <v>1.6923415450084134E-2</v>
      </c>
      <c r="AB3040" s="13">
        <f t="shared" si="4327"/>
        <v>8.8561441598773126E-3</v>
      </c>
      <c r="AC3040" s="13">
        <f t="shared" si="4328"/>
        <v>1.7595861732776089E-4</v>
      </c>
      <c r="AD3040" s="13">
        <f t="shared" si="4329"/>
        <v>7.3499880974311396E-3</v>
      </c>
      <c r="AE3040" s="13">
        <f t="shared" si="4330"/>
        <v>6.3991224760914858E-3</v>
      </c>
      <c r="AF3040" s="13">
        <f t="shared" si="4331"/>
        <v>2.785635018805748E-3</v>
      </c>
      <c r="AG3040" s="13">
        <f t="shared" si="4332"/>
        <v>8.0841943427806555E-4</v>
      </c>
      <c r="AH3040" s="13">
        <f t="shared" si="4333"/>
        <v>3.5194528738977586E-3</v>
      </c>
      <c r="AI3040" s="13">
        <f t="shared" si="4334"/>
        <v>3.6835096446182331E-3</v>
      </c>
      <c r="AJ3040" s="13">
        <f t="shared" si="4335"/>
        <v>1.9276069020024761E-3</v>
      </c>
      <c r="AK3040" s="13">
        <f t="shared" si="4336"/>
        <v>6.7248697159900874E-4</v>
      </c>
      <c r="AL3040" s="13">
        <f t="shared" si="4337"/>
        <v>6.4134391070779931E-6</v>
      </c>
      <c r="AM3040" s="13">
        <f t="shared" si="4338"/>
        <v>1.5385205038834871E-3</v>
      </c>
      <c r="AN3040" s="13">
        <f t="shared" si="4339"/>
        <v>1.3394825958656128E-3</v>
      </c>
      <c r="AO3040" s="13">
        <f t="shared" si="4340"/>
        <v>5.8309707933627819E-4</v>
      </c>
      <c r="AP3040" s="13">
        <f t="shared" si="4341"/>
        <v>1.6922066524289981E-4</v>
      </c>
      <c r="AQ3040" s="13">
        <f t="shared" si="4342"/>
        <v>3.6832160406948821E-5</v>
      </c>
      <c r="AR3040" s="13">
        <f t="shared" si="4343"/>
        <v>6.1282847510393335E-4</v>
      </c>
      <c r="AS3040" s="13">
        <f t="shared" si="4344"/>
        <v>6.4139503480324211E-4</v>
      </c>
      <c r="AT3040" s="13">
        <f t="shared" si="4345"/>
        <v>3.3564660209407066E-4</v>
      </c>
      <c r="AU3040" s="13">
        <f t="shared" si="4346"/>
        <v>1.1709750921479589E-4</v>
      </c>
      <c r="AV3040" s="13">
        <f t="shared" si="4347"/>
        <v>3.0638981399101641E-5</v>
      </c>
      <c r="AW3040" s="13">
        <f t="shared" si="4348"/>
        <v>1.6233378638201373E-7</v>
      </c>
      <c r="AX3040" s="13">
        <f t="shared" si="4349"/>
        <v>2.6837292222931078E-4</v>
      </c>
      <c r="AY3040" s="13">
        <f t="shared" si="4350"/>
        <v>2.3365360267891568E-4</v>
      </c>
      <c r="AZ3040" s="13">
        <f t="shared" si="4351"/>
        <v>1.0171295522539499E-4</v>
      </c>
      <c r="BA3040" s="13">
        <f t="shared" si="4352"/>
        <v>2.9518127524587238E-5</v>
      </c>
      <c r="BB3040" s="13">
        <f t="shared" si="4353"/>
        <v>6.4248441899089273E-6</v>
      </c>
      <c r="BC3040" s="13">
        <f t="shared" si="4354"/>
        <v>1.1187328282994461E-6</v>
      </c>
      <c r="BD3040" s="13">
        <f t="shared" si="4355"/>
        <v>8.8924508381110136E-5</v>
      </c>
      <c r="BE3040" s="13">
        <f t="shared" si="4356"/>
        <v>9.3069660541296288E-5</v>
      </c>
      <c r="BF3040" s="13">
        <f t="shared" si="4357"/>
        <v>4.8704017997765774E-5</v>
      </c>
      <c r="BG3040" s="13">
        <f t="shared" si="4358"/>
        <v>1.6991440284840322E-5</v>
      </c>
      <c r="BH3040" s="13">
        <f t="shared" si="4359"/>
        <v>4.4458710208448082E-6</v>
      </c>
      <c r="BI3040" s="13">
        <f t="shared" si="4360"/>
        <v>9.3062242176715716E-7</v>
      </c>
      <c r="BJ3040" s="14">
        <f t="shared" si="4361"/>
        <v>0.38932867007826943</v>
      </c>
      <c r="BK3040" s="14">
        <f t="shared" si="4362"/>
        <v>0.31499241729521082</v>
      </c>
      <c r="BL3040" s="14">
        <f t="shared" si="4363"/>
        <v>0.27959743773477191</v>
      </c>
      <c r="BM3040" s="14">
        <f t="shared" si="4364"/>
        <v>0.3007918922223427</v>
      </c>
      <c r="BN3040" s="14">
        <f t="shared" si="4365"/>
        <v>0.69906281914968893</v>
      </c>
    </row>
    <row r="3041" spans="1:66" x14ac:dyDescent="0.25">
      <c r="A3041" t="s">
        <v>346</v>
      </c>
      <c r="B3041" t="s">
        <v>322</v>
      </c>
      <c r="C3041" t="s">
        <v>251</v>
      </c>
      <c r="D3041" s="6" t="s">
        <v>535</v>
      </c>
      <c r="E3041" s="10">
        <f>VLOOKUP(A3041,home!$A$2:$E$404,3,FALSE)</f>
        <v>1.254</v>
      </c>
      <c r="F3041" s="10">
        <f>VLOOKUP(B3041,home!$B$2:$E$404,3,FALSE)</f>
        <v>0.84730000000000005</v>
      </c>
      <c r="G3041" s="10">
        <f>VLOOKUP(C3041,away!$B$2:$E$404,4,FALSE)</f>
        <v>0.85060000000000002</v>
      </c>
      <c r="H3041" s="10">
        <f>VLOOKUP(A3041,away!$A$2:$E$404,3,FALSE)</f>
        <v>0.9476</v>
      </c>
      <c r="I3041" s="10">
        <f>VLOOKUP(C3041,away!$B$2:$E$404,3,FALSE)</f>
        <v>1.1256999999999999</v>
      </c>
      <c r="J3041" s="10">
        <f>VLOOKUP(B3041,home!$B$2:$E$404,4,FALSE)</f>
        <v>0.72550000000000003</v>
      </c>
      <c r="K3041" s="12">
        <f t="shared" si="4310"/>
        <v>0.90377457852000009</v>
      </c>
      <c r="L3041" s="12">
        <f t="shared" si="4311"/>
        <v>0.7739005136599999</v>
      </c>
      <c r="M3041" s="13">
        <f t="shared" si="4312"/>
        <v>0.18680778243829235</v>
      </c>
      <c r="N3041" s="13">
        <f t="shared" si="4313"/>
        <v>0.16883212483742355</v>
      </c>
      <c r="O3041" s="13">
        <f t="shared" si="4314"/>
        <v>0.14457063878467996</v>
      </c>
      <c r="P3041" s="13">
        <f t="shared" si="4315"/>
        <v>0.13065926813399131</v>
      </c>
      <c r="Q3041" s="13">
        <f t="shared" si="4316"/>
        <v>7.629309123278924E-2</v>
      </c>
      <c r="R3041" s="13">
        <f t="shared" si="4317"/>
        <v>5.5941645807809047E-2</v>
      </c>
      <c r="S3041" s="13">
        <f t="shared" si="4318"/>
        <v>2.2846805586043396E-2</v>
      </c>
      <c r="T3041" s="13">
        <f t="shared" si="4319"/>
        <v>5.9043262493764827E-2</v>
      </c>
      <c r="U3041" s="13">
        <f t="shared" si="4320"/>
        <v>5.0558637361667755E-2</v>
      </c>
      <c r="V3041" s="13">
        <f t="shared" si="4321"/>
        <v>1.7755308918841275E-3</v>
      </c>
      <c r="W3041" s="13">
        <f t="shared" si="4322"/>
        <v>2.2983918790967339E-2</v>
      </c>
      <c r="X3041" s="13">
        <f t="shared" si="4323"/>
        <v>1.7787266558249349E-2</v>
      </c>
      <c r="Y3041" s="13">
        <f t="shared" si="4324"/>
        <v>6.8827873630182531E-3</v>
      </c>
      <c r="Z3041" s="13">
        <f t="shared" si="4325"/>
        <v>1.4431089475216402E-2</v>
      </c>
      <c r="AA3041" s="13">
        <f t="shared" si="4326"/>
        <v>1.3042451808048113E-2</v>
      </c>
      <c r="AB3041" s="13">
        <f t="shared" si="4327"/>
        <v>5.8937181928430471E-3</v>
      </c>
      <c r="AC3041" s="13">
        <f t="shared" si="4328"/>
        <v>7.7616401955679147E-5</v>
      </c>
      <c r="AD3041" s="13">
        <f t="shared" si="4329"/>
        <v>5.1930703795111041E-3</v>
      </c>
      <c r="AE3041" s="13">
        <f t="shared" si="4330"/>
        <v>4.0189198341761745E-3</v>
      </c>
      <c r="AF3041" s="13">
        <f t="shared" si="4331"/>
        <v>1.5551220620136511E-3</v>
      </c>
      <c r="AG3041" s="13">
        <f t="shared" si="4332"/>
        <v>4.0116992086545431E-4</v>
      </c>
      <c r="AH3041" s="13">
        <f t="shared" si="4333"/>
        <v>2.7920568893858482E-3</v>
      </c>
      <c r="AI3041" s="13">
        <f t="shared" si="4334"/>
        <v>2.5233900384085575E-3</v>
      </c>
      <c r="AJ3041" s="13">
        <f t="shared" si="4335"/>
        <v>1.1402878842021302E-3</v>
      </c>
      <c r="AK3041" s="13">
        <f t="shared" si="4336"/>
        <v>3.4352106731208105E-4</v>
      </c>
      <c r="AL3041" s="13">
        <f t="shared" si="4337"/>
        <v>2.1714946009966539E-6</v>
      </c>
      <c r="AM3041" s="13">
        <f t="shared" si="4338"/>
        <v>9.3867299869346916E-4</v>
      </c>
      <c r="AN3041" s="13">
        <f t="shared" si="4339"/>
        <v>7.2643951584764818E-4</v>
      </c>
      <c r="AO3041" s="13">
        <f t="shared" si="4340"/>
        <v>2.8109595722870822E-4</v>
      </c>
      <c r="AP3041" s="13">
        <f t="shared" si="4341"/>
        <v>7.2513435229015562E-5</v>
      </c>
      <c r="AQ3041" s="13">
        <f t="shared" si="4342"/>
        <v>1.4029546192746568E-5</v>
      </c>
      <c r="AR3041" s="13">
        <f t="shared" si="4343"/>
        <v>4.3215485217272997E-4</v>
      </c>
      <c r="AS3041" s="13">
        <f t="shared" si="4344"/>
        <v>3.9057056937778203E-4</v>
      </c>
      <c r="AT3041" s="13">
        <f t="shared" si="4345"/>
        <v>1.7649387586086065E-4</v>
      </c>
      <c r="AU3041" s="13">
        <f t="shared" si="4346"/>
        <v>5.31702260891702E-5</v>
      </c>
      <c r="AV3041" s="13">
        <f t="shared" si="4347"/>
        <v>1.2013474668388227E-5</v>
      </c>
      <c r="AW3041" s="13">
        <f t="shared" si="4348"/>
        <v>4.2189221279849563E-8</v>
      </c>
      <c r="AX3041" s="13">
        <f t="shared" si="4349"/>
        <v>1.4139146562704906E-4</v>
      </c>
      <c r="AY3041" s="13">
        <f t="shared" si="4350"/>
        <v>1.0942292787591348E-4</v>
      </c>
      <c r="AZ3041" s="13">
        <f t="shared" si="4351"/>
        <v>4.2341230044675271E-5</v>
      </c>
      <c r="BA3041" s="13">
        <f t="shared" si="4352"/>
        <v>1.0922633226856805E-5</v>
      </c>
      <c r="BB3041" s="13">
        <f t="shared" si="4353"/>
        <v>2.1132578661960661E-6</v>
      </c>
      <c r="BC3041" s="13">
        <f t="shared" si="4354"/>
        <v>3.2709026962903427E-7</v>
      </c>
      <c r="BD3041" s="13">
        <f t="shared" si="4355"/>
        <v>5.5740810346189488E-5</v>
      </c>
      <c r="BE3041" s="13">
        <f t="shared" si="4356"/>
        <v>5.0377127376990665E-5</v>
      </c>
      <c r="BF3041" s="13">
        <f t="shared" si="4357"/>
        <v>2.2764783531094042E-5</v>
      </c>
      <c r="BG3041" s="13">
        <f t="shared" si="4358"/>
        <v>6.8580775469711878E-6</v>
      </c>
      <c r="BH3041" s="13">
        <f t="shared" si="4359"/>
        <v>1.5495390361178402E-6</v>
      </c>
      <c r="BI3041" s="13">
        <f t="shared" si="4360"/>
        <v>2.8008679785353767E-7</v>
      </c>
      <c r="BJ3041" s="14">
        <f t="shared" si="4361"/>
        <v>0.36533000353088085</v>
      </c>
      <c r="BK3041" s="14">
        <f t="shared" si="4362"/>
        <v>0.34227859787464382</v>
      </c>
      <c r="BL3041" s="14">
        <f t="shared" si="4363"/>
        <v>0.2780083212571608</v>
      </c>
      <c r="BM3041" s="14">
        <f t="shared" si="4364"/>
        <v>0.23683408016426161</v>
      </c>
      <c r="BN3041" s="14">
        <f t="shared" si="4365"/>
        <v>0.76310455123498544</v>
      </c>
    </row>
    <row r="3042" spans="1:66" x14ac:dyDescent="0.25">
      <c r="A3042" t="s">
        <v>347</v>
      </c>
      <c r="B3042" t="s">
        <v>260</v>
      </c>
      <c r="C3042" t="s">
        <v>259</v>
      </c>
      <c r="D3042" s="6" t="s">
        <v>535</v>
      </c>
      <c r="E3042" s="10">
        <f>VLOOKUP(A3042,home!$A$2:$E$404,3,FALSE)</f>
        <v>1.5417000000000001</v>
      </c>
      <c r="F3042" s="10">
        <f>VLOOKUP(B3042,home!$B$2:$E$404,3,FALSE)</f>
        <v>0.79279999999999995</v>
      </c>
      <c r="G3042" s="10">
        <f>VLOOKUP(C3042,away!$B$2:$E$404,4,FALSE)</f>
        <v>1.0810999999999999</v>
      </c>
      <c r="H3042" s="10">
        <f>VLOOKUP(A3042,away!$A$2:$E$404,3,FALSE)</f>
        <v>1.125</v>
      </c>
      <c r="I3042" s="10">
        <f>VLOOKUP(C3042,away!$B$2:$E$404,3,FALSE)</f>
        <v>0.88890000000000002</v>
      </c>
      <c r="J3042" s="10">
        <f>VLOOKUP(B3042,home!$B$2:$E$404,4,FALSE)</f>
        <v>1.0864</v>
      </c>
      <c r="K3042" s="12">
        <f t="shared" si="4310"/>
        <v>1.3213850265359999</v>
      </c>
      <c r="L3042" s="12">
        <f t="shared" si="4311"/>
        <v>1.0864135800000001</v>
      </c>
      <c r="M3042" s="13">
        <f t="shared" si="4312"/>
        <v>9.001323116290913E-2</v>
      </c>
      <c r="N3042" s="13">
        <f t="shared" si="4313"/>
        <v>0.11894213584879176</v>
      </c>
      <c r="O3042" s="13">
        <f t="shared" si="4314"/>
        <v>9.7791596715063669E-2</v>
      </c>
      <c r="P3042" s="13">
        <f t="shared" si="4315"/>
        <v>0.12922035162033219</v>
      </c>
      <c r="Q3042" s="13">
        <f t="shared" si="4316"/>
        <v>7.858417866740211E-2</v>
      </c>
      <c r="R3042" s="13">
        <f t="shared" si="4317"/>
        <v>5.3121059340564276E-2</v>
      </c>
      <c r="S3042" s="13">
        <f t="shared" si="4318"/>
        <v>4.6376235629909356E-2</v>
      </c>
      <c r="T3042" s="13">
        <f t="shared" si="4319"/>
        <v>8.5374918877411957E-2</v>
      </c>
      <c r="U3042" s="13">
        <f t="shared" si="4320"/>
        <v>7.0193372406351956E-2</v>
      </c>
      <c r="V3042" s="13">
        <f t="shared" si="4321"/>
        <v>7.397373570655493E-3</v>
      </c>
      <c r="W3042" s="13">
        <f t="shared" si="4322"/>
        <v>3.46133190045783E-2</v>
      </c>
      <c r="X3042" s="13">
        <f t="shared" si="4323"/>
        <v>3.7604379815445947E-2</v>
      </c>
      <c r="Y3042" s="13">
        <f t="shared" si="4324"/>
        <v>2.0426954449489186E-2</v>
      </c>
      <c r="Z3042" s="13">
        <f t="shared" si="4325"/>
        <v>1.9237146750524962E-2</v>
      </c>
      <c r="AA3042" s="13">
        <f t="shared" si="4326"/>
        <v>2.5419677669419348E-2</v>
      </c>
      <c r="AB3042" s="13">
        <f t="shared" si="4327"/>
        <v>1.6794590725871129E-2</v>
      </c>
      <c r="AC3042" s="13">
        <f t="shared" si="4328"/>
        <v>6.6371576816929927E-4</v>
      </c>
      <c r="AD3042" s="13">
        <f t="shared" si="4329"/>
        <v>1.143438036284093E-2</v>
      </c>
      <c r="AE3042" s="13">
        <f t="shared" si="4330"/>
        <v>1.2422466105075714E-2</v>
      </c>
      <c r="AF3042" s="13">
        <f t="shared" si="4331"/>
        <v>6.7479679368219808E-3</v>
      </c>
      <c r="AG3042" s="13">
        <f t="shared" si="4332"/>
        <v>2.4436946679893276E-3</v>
      </c>
      <c r="AH3042" s="13">
        <f t="shared" si="4333"/>
        <v>5.2248743675557983E-3</v>
      </c>
      <c r="AI3042" s="13">
        <f t="shared" si="4334"/>
        <v>6.9040707548199834E-3</v>
      </c>
      <c r="AJ3042" s="13">
        <f t="shared" si="4335"/>
        <v>4.5614678587821127E-3</v>
      </c>
      <c r="AK3042" s="13">
        <f t="shared" si="4336"/>
        <v>2.0091517758733047E-3</v>
      </c>
      <c r="AL3042" s="13">
        <f t="shared" si="4337"/>
        <v>3.8112434730211665E-5</v>
      </c>
      <c r="AM3042" s="13">
        <f t="shared" si="4338"/>
        <v>3.0218437998350538E-3</v>
      </c>
      <c r="AN3042" s="13">
        <f t="shared" si="4339"/>
        <v>3.282972140779604E-3</v>
      </c>
      <c r="AO3042" s="13">
        <f t="shared" si="4340"/>
        <v>1.7833327582523169E-3</v>
      </c>
      <c r="AP3042" s="13">
        <f t="shared" si="4341"/>
        <v>6.4581230874139145E-4</v>
      </c>
      <c r="AQ3042" s="13">
        <f t="shared" si="4342"/>
        <v>1.7540481558695012E-4</v>
      </c>
      <c r="AR3042" s="13">
        <f t="shared" si="4343"/>
        <v>1.1352748933413062E-3</v>
      </c>
      <c r="AS3042" s="13">
        <f t="shared" si="4344"/>
        <v>1.5001352450634564E-3</v>
      </c>
      <c r="AT3042" s="13">
        <f t="shared" si="4345"/>
        <v>9.9112812530288219E-4</v>
      </c>
      <c r="AU3042" s="13">
        <f t="shared" si="4346"/>
        <v>4.3655395471797498E-4</v>
      </c>
      <c r="AV3042" s="13">
        <f t="shared" si="4347"/>
        <v>1.4421396475985173E-4</v>
      </c>
      <c r="AW3042" s="13">
        <f t="shared" si="4348"/>
        <v>1.5198081170088226E-6</v>
      </c>
      <c r="AX3042" s="13">
        <f t="shared" si="4349"/>
        <v>6.6550319160544778E-4</v>
      </c>
      <c r="AY3042" s="13">
        <f t="shared" si="4350"/>
        <v>7.2301170489350041E-4</v>
      </c>
      <c r="AZ3042" s="13">
        <f t="shared" si="4351"/>
        <v>3.9274486734762568E-4</v>
      </c>
      <c r="BA3042" s="13">
        <f t="shared" si="4352"/>
        <v>1.4222778578725306E-4</v>
      </c>
      <c r="BB3042" s="13">
        <f t="shared" si="4353"/>
        <v>3.8629549483150684E-5</v>
      </c>
      <c r="BC3042" s="13">
        <f t="shared" si="4354"/>
        <v>8.3935334295553785E-6</v>
      </c>
      <c r="BD3042" s="13">
        <f t="shared" si="4355"/>
        <v>2.0556301019317445E-4</v>
      </c>
      <c r="BE3042" s="13">
        <f t="shared" si="4356"/>
        <v>2.7162788367892781E-4</v>
      </c>
      <c r="BF3042" s="13">
        <f t="shared" si="4357"/>
        <v>1.7946250914149879E-4</v>
      </c>
      <c r="BG3042" s="13">
        <f t="shared" si="4358"/>
        <v>7.9046357468052177E-5</v>
      </c>
      <c r="BH3042" s="13">
        <f t="shared" si="4359"/>
        <v>2.6112668290124059E-5</v>
      </c>
      <c r="BI3042" s="13">
        <f t="shared" si="4360"/>
        <v>6.9009777762942647E-6</v>
      </c>
      <c r="BJ3042" s="14">
        <f t="shared" si="4361"/>
        <v>0.41947427219158917</v>
      </c>
      <c r="BK3042" s="14">
        <f t="shared" si="4362"/>
        <v>0.27443203189159926</v>
      </c>
      <c r="BL3042" s="14">
        <f t="shared" si="4363"/>
        <v>0.28699588120403507</v>
      </c>
      <c r="BM3042" s="14">
        <f t="shared" si="4364"/>
        <v>0.43174528678590873</v>
      </c>
      <c r="BN3042" s="14">
        <f t="shared" si="4365"/>
        <v>0.56767255335506317</v>
      </c>
    </row>
    <row r="3043" spans="1:66" x14ac:dyDescent="0.25">
      <c r="A3043" t="s">
        <v>347</v>
      </c>
      <c r="B3043" t="s">
        <v>500</v>
      </c>
      <c r="C3043" t="s">
        <v>270</v>
      </c>
      <c r="D3043" s="6" t="s">
        <v>535</v>
      </c>
      <c r="E3043" s="10">
        <f>VLOOKUP(A3043,home!$A$2:$E$404,3,FALSE)</f>
        <v>1.5417000000000001</v>
      </c>
      <c r="F3043" s="10">
        <f>VLOOKUP(B3043,home!$B$2:$E$404,3,FALSE)</f>
        <v>1.0089999999999999</v>
      </c>
      <c r="G3043" s="10">
        <f>VLOOKUP(C3043,away!$B$2:$E$404,4,FALSE)</f>
        <v>1.0089999999999999</v>
      </c>
      <c r="H3043" s="10">
        <f>VLOOKUP(A3043,away!$A$2:$E$404,3,FALSE)</f>
        <v>1.125</v>
      </c>
      <c r="I3043" s="10">
        <f>VLOOKUP(C3043,away!$B$2:$E$404,3,FALSE)</f>
        <v>0.59260000000000002</v>
      </c>
      <c r="J3043" s="10">
        <f>VLOOKUP(B3043,home!$B$2:$E$404,4,FALSE)</f>
        <v>0.69140000000000001</v>
      </c>
      <c r="K3043" s="12">
        <f t="shared" si="4310"/>
        <v>1.5695754776999997</v>
      </c>
      <c r="L3043" s="12">
        <f t="shared" si="4311"/>
        <v>0.46093909500000002</v>
      </c>
      <c r="M3043" s="13">
        <f t="shared" si="4312"/>
        <v>0.13126795685962991</v>
      </c>
      <c r="N3043" s="13">
        <f t="shared" si="4313"/>
        <v>0.2060349660946566</v>
      </c>
      <c r="O3043" s="13">
        <f t="shared" si="4314"/>
        <v>6.0506533237376862E-2</v>
      </c>
      <c r="P3043" s="13">
        <f t="shared" si="4315"/>
        <v>9.4969570810026702E-2</v>
      </c>
      <c r="Q3043" s="13">
        <f t="shared" si="4316"/>
        <v>0.16169371516546194</v>
      </c>
      <c r="R3043" s="13">
        <f t="shared" si="4317"/>
        <v>1.3944913336011954E-2</v>
      </c>
      <c r="S3043" s="13">
        <f t="shared" si="4318"/>
        <v>1.7177115412646528E-2</v>
      </c>
      <c r="T3043" s="13">
        <f t="shared" si="4319"/>
        <v>7.4530954735555821E-2</v>
      </c>
      <c r="U3043" s="13">
        <f t="shared" si="4320"/>
        <v>2.1887594010856059E-2</v>
      </c>
      <c r="V3043" s="13">
        <f t="shared" si="4321"/>
        <v>1.3808085702622539E-3</v>
      </c>
      <c r="W3043" s="13">
        <f t="shared" si="4322"/>
        <v>8.4596830073972548E-2</v>
      </c>
      <c r="X3043" s="13">
        <f t="shared" si="4323"/>
        <v>3.8993986294165693E-2</v>
      </c>
      <c r="Y3043" s="13">
        <f t="shared" si="4324"/>
        <v>8.9869263764375679E-3</v>
      </c>
      <c r="Z3043" s="13">
        <f t="shared" si="4325"/>
        <v>2.1425852443182603E-3</v>
      </c>
      <c r="AA3043" s="13">
        <f t="shared" si="4326"/>
        <v>3.3629492583638044E-3</v>
      </c>
      <c r="AB3043" s="13">
        <f t="shared" si="4327"/>
        <v>2.6392013443386144E-3</v>
      </c>
      <c r="AC3043" s="13">
        <f t="shared" si="4328"/>
        <v>6.2436599354574634E-5</v>
      </c>
      <c r="AD3043" s="13">
        <f t="shared" si="4329"/>
        <v>3.3195277493815276E-2</v>
      </c>
      <c r="AE3043" s="13">
        <f t="shared" si="4330"/>
        <v>1.5301001166273084E-2</v>
      </c>
      <c r="AF3043" s="13">
        <f t="shared" si="4331"/>
        <v>3.5264148150879293E-3</v>
      </c>
      <c r="AG3043" s="13">
        <f t="shared" si="4332"/>
        <v>5.4182081782040757E-4</v>
      </c>
      <c r="AH3043" s="13">
        <f t="shared" si="4333"/>
        <v>2.4690032586910322E-4</v>
      </c>
      <c r="AI3043" s="13">
        <f t="shared" si="4334"/>
        <v>3.875286969202833E-4</v>
      </c>
      <c r="AJ3043" s="13">
        <f t="shared" si="4335"/>
        <v>3.0412776979555609E-4</v>
      </c>
      <c r="AK3043" s="13">
        <f t="shared" si="4336"/>
        <v>1.5911716318623182E-4</v>
      </c>
      <c r="AL3043" s="13">
        <f t="shared" si="4337"/>
        <v>1.8068619899012457E-6</v>
      </c>
      <c r="AM3043" s="13">
        <f t="shared" si="4338"/>
        <v>1.0420498705947832E-2</v>
      </c>
      <c r="AN3043" s="13">
        <f t="shared" si="4339"/>
        <v>4.8032152429682657E-3</v>
      </c>
      <c r="AO3043" s="13">
        <f t="shared" si="4340"/>
        <v>1.1069948435919986E-3</v>
      </c>
      <c r="AP3043" s="13">
        <f t="shared" si="4341"/>
        <v>1.7008573379165412E-4</v>
      </c>
      <c r="AQ3043" s="13">
        <f t="shared" si="4342"/>
        <v>1.9599791051583995E-5</v>
      </c>
      <c r="AR3043" s="13">
        <f t="shared" si="4343"/>
        <v>2.2761202552261914E-5</v>
      </c>
      <c r="AS3043" s="13">
        <f t="shared" si="4344"/>
        <v>3.5725425368992946E-5</v>
      </c>
      <c r="AT3043" s="13">
        <f t="shared" si="4345"/>
        <v>2.8036875794786401E-5</v>
      </c>
      <c r="AU3043" s="13">
        <f t="shared" si="4346"/>
        <v>1.4668664239605808E-5</v>
      </c>
      <c r="AV3043" s="13">
        <f t="shared" si="4347"/>
        <v>5.7558939202750454E-6</v>
      </c>
      <c r="AW3043" s="13">
        <f t="shared" si="4348"/>
        <v>3.6311837887225731E-8</v>
      </c>
      <c r="AX3043" s="13">
        <f t="shared" si="4349"/>
        <v>2.7259598723767173E-3</v>
      </c>
      <c r="AY3043" s="13">
        <f t="shared" si="4350"/>
        <v>1.2565014765796396E-3</v>
      </c>
      <c r="AZ3043" s="13">
        <f t="shared" si="4351"/>
        <v>2.8958532674039139E-4</v>
      </c>
      <c r="BA3043" s="13">
        <f t="shared" si="4352"/>
        <v>4.4493732810998436E-5</v>
      </c>
      <c r="BB3043" s="13">
        <f t="shared" si="4353"/>
        <v>5.1272252337683565E-6</v>
      </c>
      <c r="BC3043" s="13">
        <f t="shared" si="4354"/>
        <v>4.7266771182287008E-7</v>
      </c>
      <c r="BD3043" s="13">
        <f t="shared" si="4355"/>
        <v>1.7485880175918816E-6</v>
      </c>
      <c r="BE3043" s="13">
        <f t="shared" si="4356"/>
        <v>2.7445408730122732E-6</v>
      </c>
      <c r="BF3043" s="13">
        <f t="shared" si="4357"/>
        <v>2.1538820259127065E-6</v>
      </c>
      <c r="BG3043" s="13">
        <f t="shared" si="4358"/>
        <v>1.1268934699104599E-6</v>
      </c>
      <c r="BH3043" s="13">
        <f t="shared" si="4359"/>
        <v>4.4218608908792998E-7</v>
      </c>
      <c r="BI3043" s="13">
        <f t="shared" si="4360"/>
        <v>1.3880888840249645E-7</v>
      </c>
      <c r="BJ3043" s="14">
        <f t="shared" si="4361"/>
        <v>0.64824442765205148</v>
      </c>
      <c r="BK3043" s="14">
        <f t="shared" si="4362"/>
        <v>0.24611619659048947</v>
      </c>
      <c r="BL3043" s="14">
        <f t="shared" si="4363"/>
        <v>0.10355416810395833</v>
      </c>
      <c r="BM3043" s="14">
        <f t="shared" si="4364"/>
        <v>0.33038325692291187</v>
      </c>
      <c r="BN3043" s="14">
        <f t="shared" si="4365"/>
        <v>0.66841765550316412</v>
      </c>
    </row>
    <row r="3044" spans="1:66" x14ac:dyDescent="0.25">
      <c r="A3044" t="s">
        <v>347</v>
      </c>
      <c r="B3044" t="s">
        <v>263</v>
      </c>
      <c r="C3044" t="s">
        <v>326</v>
      </c>
      <c r="D3044" s="6" t="s">
        <v>535</v>
      </c>
      <c r="E3044" s="10">
        <f>VLOOKUP(A3044,home!$A$2:$E$404,3,FALSE)</f>
        <v>1.5417000000000001</v>
      </c>
      <c r="F3044" s="10">
        <f>VLOOKUP(B3044,home!$B$2:$E$404,3,FALSE)</f>
        <v>1.2252000000000001</v>
      </c>
      <c r="G3044" s="10">
        <f>VLOOKUP(C3044,away!$B$2:$E$404,4,FALSE)</f>
        <v>1.0089999999999999</v>
      </c>
      <c r="H3044" s="10">
        <f>VLOOKUP(A3044,away!$A$2:$E$404,3,FALSE)</f>
        <v>1.125</v>
      </c>
      <c r="I3044" s="10">
        <f>VLOOKUP(C3044,away!$B$2:$E$404,3,FALSE)</f>
        <v>0.88890000000000002</v>
      </c>
      <c r="J3044" s="10">
        <f>VLOOKUP(B3044,home!$B$2:$E$404,4,FALSE)</f>
        <v>1.8765000000000001</v>
      </c>
      <c r="K3044" s="12">
        <f t="shared" si="4310"/>
        <v>1.90589085756</v>
      </c>
      <c r="L3044" s="12">
        <f t="shared" si="4311"/>
        <v>1.8765234562499999</v>
      </c>
      <c r="M3044" s="13">
        <f t="shared" si="4312"/>
        <v>2.2767656748226887E-2</v>
      </c>
      <c r="N3044" s="13">
        <f t="shared" si="4313"/>
        <v>4.339266884450986E-2</v>
      </c>
      <c r="O3044" s="13">
        <f t="shared" si="4314"/>
        <v>4.2724041931896349E-2</v>
      </c>
      <c r="P3044" s="13">
        <f t="shared" si="4315"/>
        <v>8.1427360916011327E-2</v>
      </c>
      <c r="Q3044" s="13">
        <f t="shared" si="4316"/>
        <v>4.1350845417939999E-2</v>
      </c>
      <c r="R3044" s="13">
        <f t="shared" si="4317"/>
        <v>4.0086333415506041E-2</v>
      </c>
      <c r="S3044" s="13">
        <f t="shared" si="4318"/>
        <v>7.2805198829505591E-2</v>
      </c>
      <c r="T3044" s="13">
        <f t="shared" si="4319"/>
        <v>7.7595831362532244E-2</v>
      </c>
      <c r="U3044" s="13">
        <f t="shared" si="4320"/>
        <v>7.6400176369714884E-2</v>
      </c>
      <c r="V3044" s="13">
        <f t="shared" si="4321"/>
        <v>2.8931563690496109E-2</v>
      </c>
      <c r="W3044" s="13">
        <f t="shared" si="4322"/>
        <v>2.627006607814289E-2</v>
      </c>
      <c r="X3044" s="13">
        <f t="shared" si="4323"/>
        <v>4.9296395192872579E-2</v>
      </c>
      <c r="Y3044" s="13">
        <f t="shared" si="4324"/>
        <v>4.6252920943997577E-2</v>
      </c>
      <c r="Z3044" s="13">
        <f t="shared" si="4325"/>
        <v>2.5074314976418415E-2</v>
      </c>
      <c r="AA3044" s="13">
        <f t="shared" si="4326"/>
        <v>4.7788907673135643E-2</v>
      </c>
      <c r="AB3044" s="13">
        <f t="shared" si="4327"/>
        <v>4.554022111350408E-2</v>
      </c>
      <c r="AC3044" s="13">
        <f t="shared" si="4328"/>
        <v>6.4670161946784E-3</v>
      </c>
      <c r="AD3044" s="13">
        <f t="shared" si="4329"/>
        <v>1.2516969691457403E-2</v>
      </c>
      <c r="AE3044" s="13">
        <f t="shared" si="4330"/>
        <v>2.3488387227190141E-2</v>
      </c>
      <c r="AF3044" s="13">
        <f t="shared" si="4331"/>
        <v>2.2038254790652603E-2</v>
      </c>
      <c r="AG3044" s="13">
        <f t="shared" si="4332"/>
        <v>1.3785100683157844E-2</v>
      </c>
      <c r="AH3044" s="13">
        <f t="shared" si="4333"/>
        <v>1.1763135050662458E-2</v>
      </c>
      <c r="AI3044" s="13">
        <f t="shared" si="4334"/>
        <v>2.2419251549301165E-2</v>
      </c>
      <c r="AJ3044" s="13">
        <f t="shared" si="4335"/>
        <v>2.1364323280575481E-2</v>
      </c>
      <c r="AK3044" s="13">
        <f t="shared" si="4336"/>
        <v>1.3572689472801693E-2</v>
      </c>
      <c r="AL3044" s="13">
        <f t="shared" si="4337"/>
        <v>9.2515811803914024E-4</v>
      </c>
      <c r="AM3044" s="13">
        <f t="shared" si="4338"/>
        <v>4.7711956198608569E-3</v>
      </c>
      <c r="AN3044" s="13">
        <f t="shared" si="4339"/>
        <v>8.9532604950261566E-3</v>
      </c>
      <c r="AO3044" s="13">
        <f t="shared" si="4340"/>
        <v>8.4005016644165351E-3</v>
      </c>
      <c r="AP3044" s="13">
        <f t="shared" si="4341"/>
        <v>5.2545794725149305E-3</v>
      </c>
      <c r="AQ3044" s="13">
        <f t="shared" si="4342"/>
        <v>2.4650854082260052E-3</v>
      </c>
      <c r="AR3044" s="13">
        <f t="shared" si="4343"/>
        <v>4.4147597683209224E-3</v>
      </c>
      <c r="AS3044" s="13">
        <f t="shared" si="4344"/>
        <v>8.4140502807665499E-3</v>
      </c>
      <c r="AT3044" s="13">
        <f t="shared" si="4345"/>
        <v>8.0181307525815596E-3</v>
      </c>
      <c r="AU3044" s="13">
        <f t="shared" si="4346"/>
        <v>5.0938940320219596E-3</v>
      </c>
      <c r="AV3044" s="13">
        <f t="shared" si="4347"/>
        <v>2.4271015162525243E-3</v>
      </c>
      <c r="AW3044" s="13">
        <f t="shared" si="4348"/>
        <v>9.1910575914056088E-5</v>
      </c>
      <c r="AX3044" s="13">
        <f t="shared" si="4349"/>
        <v>1.5155630185871866E-3</v>
      </c>
      <c r="AY3044" s="13">
        <f t="shared" si="4350"/>
        <v>2.8439895538039106E-3</v>
      </c>
      <c r="AZ3044" s="13">
        <f t="shared" si="4351"/>
        <v>2.668406553521505E-3</v>
      </c>
      <c r="BA3044" s="13">
        <f t="shared" si="4352"/>
        <v>1.6691091628314415E-3</v>
      </c>
      <c r="BB3044" s="13">
        <f t="shared" si="4353"/>
        <v>7.8303062377375031E-4</v>
      </c>
      <c r="BC3044" s="13">
        <f t="shared" si="4354"/>
        <v>2.9387506649470197E-4</v>
      </c>
      <c r="BD3044" s="13">
        <f t="shared" si="4355"/>
        <v>1.3807333764938373E-3</v>
      </c>
      <c r="BE3044" s="13">
        <f t="shared" si="4356"/>
        <v>2.631527118987554E-3</v>
      </c>
      <c r="BF3044" s="13">
        <f t="shared" si="4357"/>
        <v>2.5077017387497929E-3</v>
      </c>
      <c r="BG3044" s="13">
        <f t="shared" si="4358"/>
        <v>1.5931352724568488E-3</v>
      </c>
      <c r="BH3044" s="13">
        <f t="shared" si="4359"/>
        <v>7.5908548765796691E-4</v>
      </c>
      <c r="BI3044" s="13">
        <f t="shared" si="4360"/>
        <v>2.893468182067587E-4</v>
      </c>
      <c r="BJ3044" s="14">
        <f t="shared" si="4361"/>
        <v>0.39560603687151008</v>
      </c>
      <c r="BK3044" s="14">
        <f t="shared" si="4362"/>
        <v>0.21616794405076137</v>
      </c>
      <c r="BL3044" s="14">
        <f t="shared" si="4363"/>
        <v>0.35918854601959416</v>
      </c>
      <c r="BM3044" s="14">
        <f t="shared" si="4364"/>
        <v>0.72153585566630385</v>
      </c>
      <c r="BN3044" s="14">
        <f t="shared" si="4365"/>
        <v>0.27174890727409046</v>
      </c>
    </row>
    <row r="3045" spans="1:66" x14ac:dyDescent="0.25">
      <c r="A3045" t="s">
        <v>347</v>
      </c>
      <c r="B3045" t="s">
        <v>266</v>
      </c>
      <c r="C3045" t="s">
        <v>269</v>
      </c>
      <c r="D3045" s="6" t="s">
        <v>535</v>
      </c>
      <c r="E3045" s="10">
        <f>VLOOKUP(A3045,home!$A$2:$E$404,3,FALSE)</f>
        <v>1.5417000000000001</v>
      </c>
      <c r="F3045" s="10">
        <f>VLOOKUP(B3045,home!$B$2:$E$404,3,FALSE)</f>
        <v>1.0089999999999999</v>
      </c>
      <c r="G3045" s="10">
        <f>VLOOKUP(C3045,away!$B$2:$E$404,4,FALSE)</f>
        <v>1.1531</v>
      </c>
      <c r="H3045" s="10">
        <f>VLOOKUP(A3045,away!$A$2:$E$404,3,FALSE)</f>
        <v>1.125</v>
      </c>
      <c r="I3045" s="10">
        <f>VLOOKUP(C3045,away!$B$2:$E$404,3,FALSE)</f>
        <v>0.59260000000000002</v>
      </c>
      <c r="J3045" s="10">
        <f>VLOOKUP(B3045,home!$B$2:$E$404,4,FALSE)</f>
        <v>0.88890000000000002</v>
      </c>
      <c r="K3045" s="12">
        <f t="shared" si="4310"/>
        <v>1.7937338784299999</v>
      </c>
      <c r="L3045" s="12">
        <f t="shared" si="4311"/>
        <v>0.59260740750000007</v>
      </c>
      <c r="M3045" s="13">
        <f t="shared" si="4312"/>
        <v>9.1965544725884946E-2</v>
      </c>
      <c r="N3045" s="13">
        <f t="shared" si="4313"/>
        <v>0.1649617132230892</v>
      </c>
      <c r="O3045" s="13">
        <f t="shared" si="4314"/>
        <v>5.449946303933198E-2</v>
      </c>
      <c r="P3045" s="13">
        <f t="shared" si="4315"/>
        <v>9.7757533209893374E-2</v>
      </c>
      <c r="Q3045" s="13">
        <f t="shared" si="4316"/>
        <v>0.14794870682605463</v>
      </c>
      <c r="R3045" s="13">
        <f t="shared" si="4317"/>
        <v>1.6148392750940297E-2</v>
      </c>
      <c r="S3045" s="13">
        <f t="shared" si="4318"/>
        <v>2.5978575258179249E-2</v>
      </c>
      <c r="T3045" s="13">
        <f t="shared" si="4319"/>
        <v>8.7675499595165796E-2</v>
      </c>
      <c r="U3045" s="13">
        <f t="shared" si="4320"/>
        <v>2.8965919159555032E-2</v>
      </c>
      <c r="V3045" s="13">
        <f t="shared" si="4321"/>
        <v>3.0683006108631703E-3</v>
      </c>
      <c r="W3045" s="13">
        <f t="shared" si="4322"/>
        <v>8.8460202567933979E-2</v>
      </c>
      <c r="X3045" s="13">
        <f t="shared" si="4323"/>
        <v>5.2422171310708206E-2</v>
      </c>
      <c r="Y3045" s="13">
        <f t="shared" si="4324"/>
        <v>1.5532883517979833E-2</v>
      </c>
      <c r="Z3045" s="13">
        <f t="shared" si="4325"/>
        <v>3.189885721142175E-3</v>
      </c>
      <c r="AA3045" s="13">
        <f t="shared" si="4326"/>
        <v>5.7218060863328301E-3</v>
      </c>
      <c r="AB3045" s="13">
        <f t="shared" si="4327"/>
        <v>5.1316987114310847E-3</v>
      </c>
      <c r="AC3045" s="13">
        <f t="shared" si="4328"/>
        <v>2.0384638328302081E-4</v>
      </c>
      <c r="AD3045" s="13">
        <f t="shared" si="4329"/>
        <v>3.9668515559720924E-2</v>
      </c>
      <c r="AE3045" s="13">
        <f t="shared" si="4330"/>
        <v>2.350785616521963E-2</v>
      </c>
      <c r="AF3045" s="13">
        <f t="shared" si="4331"/>
        <v>6.9654648489768482E-3</v>
      </c>
      <c r="AG3045" s="13">
        <f t="shared" si="4332"/>
        <v>1.3759286887281834E-3</v>
      </c>
      <c r="AH3045" s="13">
        <f t="shared" si="4333"/>
        <v>4.7258747685683311E-4</v>
      </c>
      <c r="AI3045" s="13">
        <f t="shared" si="4334"/>
        <v>8.4769616775985494E-4</v>
      </c>
      <c r="AJ3045" s="13">
        <f t="shared" si="4335"/>
        <v>7.6027066736306635E-4</v>
      </c>
      <c r="AK3045" s="13">
        <f t="shared" si="4336"/>
        <v>4.5457441760857241E-4</v>
      </c>
      <c r="AL3045" s="13">
        <f t="shared" si="4337"/>
        <v>8.6673850050703477E-6</v>
      </c>
      <c r="AM3045" s="13">
        <f t="shared" si="4338"/>
        <v>1.4230952053299781E-2</v>
      </c>
      <c r="AN3045" s="13">
        <f t="shared" si="4339"/>
        <v>8.4333676025627868E-3</v>
      </c>
      <c r="AO3045" s="13">
        <f t="shared" si="4340"/>
        <v>2.4988380557246113E-3</v>
      </c>
      <c r="AP3045" s="13">
        <f t="shared" si="4341"/>
        <v>4.9360998065510096E-4</v>
      </c>
      <c r="AQ3045" s="13">
        <f t="shared" si="4342"/>
        <v>7.3129232738036143E-5</v>
      </c>
      <c r="AR3045" s="13">
        <f t="shared" si="4343"/>
        <v>5.6011767895418845E-5</v>
      </c>
      <c r="AS3045" s="13">
        <f t="shared" si="4344"/>
        <v>1.0047020566477059E-4</v>
      </c>
      <c r="AT3045" s="13">
        <f t="shared" si="4345"/>
        <v>9.0108405836864371E-5</v>
      </c>
      <c r="AU3045" s="13">
        <f t="shared" si="4346"/>
        <v>5.3876833426967715E-5</v>
      </c>
      <c r="AV3045" s="13">
        <f t="shared" si="4347"/>
        <v>2.4160175345120472E-5</v>
      </c>
      <c r="AW3045" s="13">
        <f t="shared" si="4348"/>
        <v>2.5592379914359034E-7</v>
      </c>
      <c r="AX3045" s="13">
        <f t="shared" si="4349"/>
        <v>4.2544234700528016E-3</v>
      </c>
      <c r="AY3045" s="13">
        <f t="shared" si="4350"/>
        <v>2.5212028629951451E-3</v>
      </c>
      <c r="AZ3045" s="13">
        <f t="shared" si="4351"/>
        <v>7.4704174621056528E-4</v>
      </c>
      <c r="BA3045" s="13">
        <f t="shared" si="4352"/>
        <v>1.4756749083870538E-4</v>
      </c>
      <c r="BB3045" s="13">
        <f t="shared" si="4353"/>
        <v>2.1862397044301301E-5</v>
      </c>
      <c r="BC3045" s="13">
        <f t="shared" si="4354"/>
        <v>2.5911636868318127E-6</v>
      </c>
      <c r="BD3045" s="13">
        <f t="shared" si="4355"/>
        <v>5.5321647603326479E-6</v>
      </c>
      <c r="BE3045" s="13">
        <f t="shared" si="4356"/>
        <v>9.9232313516652504E-6</v>
      </c>
      <c r="BF3045" s="13">
        <f t="shared" si="4357"/>
        <v>8.8998181294903414E-6</v>
      </c>
      <c r="BG3045" s="13">
        <f t="shared" si="4358"/>
        <v>5.3213017635774452E-6</v>
      </c>
      <c r="BH3045" s="13">
        <f t="shared" si="4359"/>
        <v>2.3862498126695431E-6</v>
      </c>
      <c r="BI3045" s="13">
        <f t="shared" si="4360"/>
        <v>8.5605942627651871E-7</v>
      </c>
      <c r="BJ3045" s="14">
        <f t="shared" si="4361"/>
        <v>0.66194352835938586</v>
      </c>
      <c r="BK3045" s="14">
        <f t="shared" si="4362"/>
        <v>0.22150367043610397</v>
      </c>
      <c r="BL3045" s="14">
        <f t="shared" si="4363"/>
        <v>0.11335995469059269</v>
      </c>
      <c r="BM3045" s="14">
        <f t="shared" si="4364"/>
        <v>0.42419473849283434</v>
      </c>
      <c r="BN3045" s="14">
        <f t="shared" si="4365"/>
        <v>0.5732813537751944</v>
      </c>
    </row>
    <row r="3046" spans="1:66" x14ac:dyDescent="0.25">
      <c r="A3046" t="s">
        <v>348</v>
      </c>
      <c r="B3046" t="s">
        <v>280</v>
      </c>
      <c r="C3046" t="s">
        <v>448</v>
      </c>
      <c r="D3046" s="6" t="s">
        <v>535</v>
      </c>
      <c r="E3046" s="10">
        <f>VLOOKUP(A3046,home!$A$2:$E$404,3,FALSE)</f>
        <v>1.5124</v>
      </c>
      <c r="F3046" s="10">
        <f>VLOOKUP(B3046,home!$B$2:$E$404,3,FALSE)</f>
        <v>1.5427999999999999</v>
      </c>
      <c r="G3046" s="10">
        <f>VLOOKUP(C3046,away!$B$2:$E$404,4,FALSE)</f>
        <v>0.66120000000000001</v>
      </c>
      <c r="H3046" s="10">
        <f>VLOOKUP(A3046,away!$A$2:$E$404,3,FALSE)</f>
        <v>1.1446000000000001</v>
      </c>
      <c r="I3046" s="10">
        <f>VLOOKUP(C3046,away!$B$2:$E$404,3,FALSE)</f>
        <v>2.621</v>
      </c>
      <c r="J3046" s="10">
        <f>VLOOKUP(B3046,home!$B$2:$E$404,4,FALSE)</f>
        <v>1.1066</v>
      </c>
      <c r="K3046" s="12">
        <f t="shared" si="4310"/>
        <v>1.5427982720639999</v>
      </c>
      <c r="L3046" s="12">
        <f t="shared" si="4311"/>
        <v>3.3197962375600003</v>
      </c>
      <c r="M3046" s="13">
        <f t="shared" si="4312"/>
        <v>7.7304012496592668E-3</v>
      </c>
      <c r="N3046" s="13">
        <f t="shared" si="4313"/>
        <v>1.1926449690335702E-2</v>
      </c>
      <c r="O3046" s="13">
        <f t="shared" si="4314"/>
        <v>2.566335698344796E-2</v>
      </c>
      <c r="P3046" s="13">
        <f t="shared" si="4315"/>
        <v>3.9593382809425093E-2</v>
      </c>
      <c r="Q3046" s="13">
        <f t="shared" si="4316"/>
        <v>9.2000529870540759E-3</v>
      </c>
      <c r="R3046" s="13">
        <f t="shared" si="4317"/>
        <v>4.2598557978404852E-2</v>
      </c>
      <c r="S3046" s="13">
        <f t="shared" si="4318"/>
        <v>5.0697108457428905E-2</v>
      </c>
      <c r="T3046" s="13">
        <f t="shared" si="4319"/>
        <v>3.0542301291774765E-2</v>
      </c>
      <c r="U3046" s="13">
        <f t="shared" si="4320"/>
        <v>6.5720981641501128E-2</v>
      </c>
      <c r="V3046" s="13">
        <f t="shared" si="4321"/>
        <v>2.8851025360199335E-2</v>
      </c>
      <c r="W3046" s="13">
        <f t="shared" si="4322"/>
        <v>4.7312752837747564E-3</v>
      </c>
      <c r="X3046" s="13">
        <f t="shared" si="4323"/>
        <v>1.5706869885936059E-2</v>
      </c>
      <c r="Y3046" s="13">
        <f t="shared" si="4324"/>
        <v>2.6071803775587505E-2</v>
      </c>
      <c r="Z3046" s="13">
        <f t="shared" si="4325"/>
        <v>4.7139510834063314E-2</v>
      </c>
      <c r="AA3046" s="13">
        <f t="shared" si="4326"/>
        <v>7.2726755860735084E-2</v>
      </c>
      <c r="AB3046" s="13">
        <f t="shared" si="4327"/>
        <v>5.610135663738125E-2</v>
      </c>
      <c r="AC3046" s="13">
        <f t="shared" si="4328"/>
        <v>9.2355303967982371E-3</v>
      </c>
      <c r="AD3046" s="13">
        <f t="shared" si="4329"/>
        <v>1.8248508331167009E-3</v>
      </c>
      <c r="AE3046" s="13">
        <f t="shared" si="4330"/>
        <v>6.0581329298890554E-3</v>
      </c>
      <c r="AF3046" s="13">
        <f t="shared" si="4331"/>
        <v>1.0055883453642014E-2</v>
      </c>
      <c r="AG3046" s="13">
        <f t="shared" si="4332"/>
        <v>1.112782801824754E-2</v>
      </c>
      <c r="AH3046" s="13">
        <f t="shared" si="4333"/>
        <v>3.9123392676835574E-2</v>
      </c>
      <c r="AI3046" s="13">
        <f t="shared" si="4334"/>
        <v>6.0359502619103271E-2</v>
      </c>
      <c r="AJ3046" s="13">
        <f t="shared" si="4335"/>
        <v>4.6561268171697513E-2</v>
      </c>
      <c r="AK3046" s="13">
        <f t="shared" si="4336"/>
        <v>2.3944881360134479E-2</v>
      </c>
      <c r="AL3046" s="13">
        <f t="shared" si="4337"/>
        <v>1.8920926799996672E-3</v>
      </c>
      <c r="AM3046" s="13">
        <f t="shared" si="4338"/>
        <v>5.6307534242139952E-4</v>
      </c>
      <c r="AN3046" s="13">
        <f t="shared" si="4339"/>
        <v>1.8692954032333712E-3</v>
      </c>
      <c r="AO3046" s="13">
        <f t="shared" si="4340"/>
        <v>3.1028399232711748E-3</v>
      </c>
      <c r="AP3046" s="13">
        <f t="shared" si="4341"/>
        <v>3.4335987676755351E-3</v>
      </c>
      <c r="AQ3046" s="13">
        <f t="shared" si="4342"/>
        <v>2.8497120675549745E-3</v>
      </c>
      <c r="AR3046" s="13">
        <f t="shared" si="4343"/>
        <v>2.597633836182825E-2</v>
      </c>
      <c r="AS3046" s="13">
        <f t="shared" si="4344"/>
        <v>4.0076249939178417E-2</v>
      </c>
      <c r="AT3046" s="13">
        <f t="shared" si="4345"/>
        <v>3.091478457848473E-2</v>
      </c>
      <c r="AU3046" s="13">
        <f t="shared" si="4346"/>
        <v>1.5898425409639011E-2</v>
      </c>
      <c r="AV3046" s="13">
        <f t="shared" si="4347"/>
        <v>6.1320158126323627E-3</v>
      </c>
      <c r="AW3046" s="13">
        <f t="shared" si="4348"/>
        <v>2.6919096352584314E-4</v>
      </c>
      <c r="AX3046" s="13">
        <f t="shared" si="4349"/>
        <v>1.4478527755492992E-4</v>
      </c>
      <c r="AY3046" s="13">
        <f t="shared" si="4350"/>
        <v>4.8065761968093667E-4</v>
      </c>
      <c r="AZ3046" s="13">
        <f t="shared" si="4351"/>
        <v>7.9784267868565964E-4</v>
      </c>
      <c r="BA3046" s="13">
        <f t="shared" si="4352"/>
        <v>8.82891707621815E-4</v>
      </c>
      <c r="BB3046" s="13">
        <f t="shared" si="4353"/>
        <v>7.3275514228395651E-4</v>
      </c>
      <c r="BC3046" s="13">
        <f t="shared" si="4354"/>
        <v>4.8651955288140438E-4</v>
      </c>
      <c r="BD3046" s="13">
        <f t="shared" si="4355"/>
        <v>1.4372691726530476E-2</v>
      </c>
      <c r="BE3046" s="13">
        <f t="shared" si="4356"/>
        <v>2.2174163960599767E-2</v>
      </c>
      <c r="BF3046" s="13">
        <f t="shared" si="4357"/>
        <v>1.7105130921438574E-2</v>
      </c>
      <c r="BG3046" s="13">
        <f t="shared" si="4358"/>
        <v>8.7965888096746426E-3</v>
      </c>
      <c r="BH3046" s="13">
        <f t="shared" si="4359"/>
        <v>3.3928405039058882E-3</v>
      </c>
      <c r="BI3046" s="13">
        <f t="shared" si="4360"/>
        <v>1.0468936933629514E-3</v>
      </c>
      <c r="BJ3046" s="14">
        <f t="shared" si="4361"/>
        <v>0.14258942163222335</v>
      </c>
      <c r="BK3046" s="14">
        <f t="shared" si="4362"/>
        <v>0.13848019857319144</v>
      </c>
      <c r="BL3046" s="14">
        <f t="shared" si="4363"/>
        <v>0.61868617764651612</v>
      </c>
      <c r="BM3046" s="14">
        <f t="shared" si="4364"/>
        <v>0.80997164033151225</v>
      </c>
      <c r="BN3046" s="14">
        <f t="shared" si="4365"/>
        <v>0.13671220169832696</v>
      </c>
    </row>
    <row r="3047" spans="1:66" x14ac:dyDescent="0.25">
      <c r="A3047" t="s">
        <v>348</v>
      </c>
      <c r="B3047" t="s">
        <v>278</v>
      </c>
      <c r="C3047" t="s">
        <v>273</v>
      </c>
      <c r="D3047" s="6" t="s">
        <v>535</v>
      </c>
      <c r="E3047" s="10">
        <f>VLOOKUP(A3047,home!$A$2:$E$404,3,FALSE)</f>
        <v>1.5124</v>
      </c>
      <c r="F3047" s="10">
        <f>VLOOKUP(B3047,home!$B$2:$E$404,3,FALSE)</f>
        <v>1.2783</v>
      </c>
      <c r="G3047" s="10">
        <f>VLOOKUP(C3047,away!$B$2:$E$404,4,FALSE)</f>
        <v>0.74939999999999996</v>
      </c>
      <c r="H3047" s="10">
        <f>VLOOKUP(A3047,away!$A$2:$E$404,3,FALSE)</f>
        <v>1.1446000000000001</v>
      </c>
      <c r="I3047" s="10">
        <f>VLOOKUP(C3047,away!$B$2:$E$404,3,FALSE)</f>
        <v>0.93189999999999995</v>
      </c>
      <c r="J3047" s="10">
        <f>VLOOKUP(B3047,home!$B$2:$E$404,4,FALSE)</f>
        <v>1.2231000000000001</v>
      </c>
      <c r="K3047" s="12">
        <f t="shared" si="4310"/>
        <v>1.4488157094479999</v>
      </c>
      <c r="L3047" s="12">
        <f t="shared" si="4311"/>
        <v>1.3046229662940001</v>
      </c>
      <c r="M3047" s="13">
        <f t="shared" si="4312"/>
        <v>6.3708411545491436E-2</v>
      </c>
      <c r="N3047" s="13">
        <f t="shared" si="4313"/>
        <v>9.2301747471086326E-2</v>
      </c>
      <c r="O3047" s="13">
        <f t="shared" si="4314"/>
        <v>8.3115456848357958E-2</v>
      </c>
      <c r="P3047" s="13">
        <f t="shared" si="4315"/>
        <v>0.12041897957984836</v>
      </c>
      <c r="Q3047" s="13">
        <f t="shared" si="4316"/>
        <v>6.686411087280604E-2</v>
      </c>
      <c r="R3047" s="13">
        <f t="shared" si="4317"/>
        <v>5.4217166929192859E-2</v>
      </c>
      <c r="S3047" s="13">
        <f t="shared" si="4318"/>
        <v>5.6902731881399951E-2</v>
      </c>
      <c r="T3047" s="13">
        <f t="shared" si="4319"/>
        <v>8.7232454665491108E-2</v>
      </c>
      <c r="U3047" s="13">
        <f t="shared" si="4320"/>
        <v>7.8550683168779195E-2</v>
      </c>
      <c r="V3047" s="13">
        <f t="shared" si="4321"/>
        <v>1.1950574225144247E-2</v>
      </c>
      <c r="W3047" s="13">
        <f t="shared" si="4322"/>
        <v>3.2291258076931402E-2</v>
      </c>
      <c r="X3047" s="13">
        <f t="shared" si="4323"/>
        <v>4.2127916897691332E-2</v>
      </c>
      <c r="Y3047" s="13">
        <f t="shared" si="4324"/>
        <v>2.7480523953426598E-2</v>
      </c>
      <c r="Z3047" s="13">
        <f t="shared" si="4325"/>
        <v>2.3577653714406861E-2</v>
      </c>
      <c r="AA3047" s="13">
        <f t="shared" si="4326"/>
        <v>3.4159675093357648E-2</v>
      </c>
      <c r="AB3047" s="13">
        <f t="shared" si="4327"/>
        <v>2.4745536952448067E-2</v>
      </c>
      <c r="AC3047" s="13">
        <f t="shared" si="4328"/>
        <v>1.411779777853123E-3</v>
      </c>
      <c r="AD3047" s="13">
        <f t="shared" si="4329"/>
        <v>1.1696020494924464E-2</v>
      </c>
      <c r="AE3047" s="13">
        <f t="shared" si="4330"/>
        <v>1.5258896951923773E-2</v>
      </c>
      <c r="AF3047" s="13">
        <f t="shared" si="4331"/>
        <v>9.953553701896635E-3</v>
      </c>
      <c r="AG3047" s="13">
        <f t="shared" si="4332"/>
        <v>4.3285449185783394E-3</v>
      </c>
      <c r="AH3047" s="13">
        <f t="shared" si="4333"/>
        <v>7.6899871317855544E-3</v>
      </c>
      <c r="AI3047" s="13">
        <f t="shared" si="4334"/>
        <v>1.1141374161983878E-2</v>
      </c>
      <c r="AJ3047" s="13">
        <f t="shared" si="4335"/>
        <v>8.0708989553601451E-3</v>
      </c>
      <c r="AK3047" s="13">
        <f t="shared" si="4336"/>
        <v>3.8977483986310764E-3</v>
      </c>
      <c r="AL3047" s="13">
        <f t="shared" si="4337"/>
        <v>1.0673948768548074E-4</v>
      </c>
      <c r="AM3047" s="13">
        <f t="shared" si="4338"/>
        <v>3.3890756462144661E-3</v>
      </c>
      <c r="AN3047" s="13">
        <f t="shared" si="4339"/>
        <v>4.421465922559072E-3</v>
      </c>
      <c r="AO3047" s="13">
        <f t="shared" si="4340"/>
        <v>2.8841729936284269E-3</v>
      </c>
      <c r="AP3047" s="13">
        <f t="shared" si="4341"/>
        <v>1.2542527754175218E-3</v>
      </c>
      <c r="AQ3047" s="13">
        <f t="shared" si="4342"/>
        <v>4.0908174408692234E-4</v>
      </c>
      <c r="AR3047" s="13">
        <f t="shared" si="4343"/>
        <v>2.0065067645265522E-3</v>
      </c>
      <c r="AS3047" s="13">
        <f t="shared" si="4344"/>
        <v>2.9070585215597478E-3</v>
      </c>
      <c r="AT3047" s="13">
        <f t="shared" si="4345"/>
        <v>2.1058960271602201E-3</v>
      </c>
      <c r="AU3047" s="13">
        <f t="shared" si="4346"/>
        <v>1.017018415537953E-3</v>
      </c>
      <c r="AV3047" s="13">
        <f t="shared" si="4347"/>
        <v>3.6836806430732525E-4</v>
      </c>
      <c r="AW3047" s="13">
        <f t="shared" si="4348"/>
        <v>5.6042923079593241E-6</v>
      </c>
      <c r="AX3047" s="13">
        <f t="shared" si="4349"/>
        <v>8.1835767279052449E-4</v>
      </c>
      <c r="AY3047" s="13">
        <f t="shared" si="4350"/>
        <v>1.0676482145654288E-3</v>
      </c>
      <c r="AZ3047" s="13">
        <f t="shared" si="4351"/>
        <v>6.9643919032242132E-4</v>
      </c>
      <c r="BA3047" s="13">
        <f t="shared" si="4352"/>
        <v>3.0286352077394312E-4</v>
      </c>
      <c r="BB3047" s="13">
        <f t="shared" si="4353"/>
        <v>9.8780676213586522E-5</v>
      </c>
      <c r="BC3047" s="13">
        <f t="shared" si="4354"/>
        <v>2.5774307762859286E-5</v>
      </c>
      <c r="BD3047" s="13">
        <f t="shared" si="4355"/>
        <v>4.3628913450426772E-4</v>
      </c>
      <c r="BE3047" s="13">
        <f t="shared" si="4356"/>
        <v>6.3210255193125455E-4</v>
      </c>
      <c r="BF3047" s="13">
        <f t="shared" si="4357"/>
        <v>4.5790005361008584E-4</v>
      </c>
      <c r="BG3047" s="13">
        <f t="shared" si="4358"/>
        <v>2.2113759700912458E-4</v>
      </c>
      <c r="BH3047" s="13">
        <f t="shared" si="4359"/>
        <v>8.0096906124100232E-5</v>
      </c>
      <c r="BI3047" s="13">
        <f t="shared" si="4360"/>
        <v>2.3209131174155621E-5</v>
      </c>
      <c r="BJ3047" s="14">
        <f t="shared" si="4361"/>
        <v>0.40490294066909133</v>
      </c>
      <c r="BK3047" s="14">
        <f t="shared" si="4362"/>
        <v>0.25556686471198803</v>
      </c>
      <c r="BL3047" s="14">
        <f t="shared" si="4363"/>
        <v>0.31584411080734121</v>
      </c>
      <c r="BM3047" s="14">
        <f t="shared" si="4364"/>
        <v>0.51820365273378666</v>
      </c>
      <c r="BN3047" s="14">
        <f t="shared" si="4365"/>
        <v>0.48062587324678302</v>
      </c>
    </row>
    <row r="3048" spans="1:66" x14ac:dyDescent="0.25">
      <c r="A3048" t="s">
        <v>356</v>
      </c>
      <c r="B3048" t="s">
        <v>332</v>
      </c>
      <c r="C3048" t="s">
        <v>333</v>
      </c>
      <c r="D3048" s="6" t="s">
        <v>535</v>
      </c>
      <c r="E3048" s="10">
        <f>VLOOKUP(A3048,home!$A$2:$E$404,3,FALSE)</f>
        <v>1.6769000000000001</v>
      </c>
      <c r="F3048" s="10">
        <f>VLOOKUP(B3048,home!$B$2:$E$404,3,FALSE)</f>
        <v>1.5138</v>
      </c>
      <c r="G3048" s="10">
        <f>VLOOKUP(C3048,away!$B$2:$E$404,4,FALSE)</f>
        <v>0.82569999999999999</v>
      </c>
      <c r="H3048" s="10">
        <f>VLOOKUP(A3048,away!$A$2:$E$404,3,FALSE)</f>
        <v>1.5230999999999999</v>
      </c>
      <c r="I3048" s="10">
        <f>VLOOKUP(C3048,away!$B$2:$E$404,3,FALSE)</f>
        <v>0.85860000000000003</v>
      </c>
      <c r="J3048" s="10">
        <f>VLOOKUP(B3048,home!$B$2:$E$404,4,FALSE)</f>
        <v>0.75760000000000005</v>
      </c>
      <c r="K3048" s="12">
        <f t="shared" si="4310"/>
        <v>2.0960322003540002</v>
      </c>
      <c r="L3048" s="12">
        <f t="shared" si="4311"/>
        <v>0.99073902081600007</v>
      </c>
      <c r="M3048" s="13">
        <f t="shared" si="4312"/>
        <v>4.564910758642645E-2</v>
      </c>
      <c r="N3048" s="13">
        <f t="shared" si="4313"/>
        <v>9.5681999418573901E-2</v>
      </c>
      <c r="O3048" s="13">
        <f t="shared" si="4314"/>
        <v>4.5226352151300379E-2</v>
      </c>
      <c r="P3048" s="13">
        <f t="shared" si="4315"/>
        <v>9.4795890413674991E-2</v>
      </c>
      <c r="Q3048" s="13">
        <f t="shared" si="4316"/>
        <v>0.10027627588779184</v>
      </c>
      <c r="R3048" s="13">
        <f t="shared" si="4317"/>
        <v>2.2403755922729463E-2</v>
      </c>
      <c r="S3048" s="13">
        <f t="shared" si="4318"/>
        <v>4.9213781574524711E-2</v>
      </c>
      <c r="T3048" s="13">
        <f t="shared" si="4319"/>
        <v>9.9347619384145963E-2</v>
      </c>
      <c r="U3048" s="13">
        <f t="shared" si="4320"/>
        <v>4.6958993822912597E-2</v>
      </c>
      <c r="V3048" s="13">
        <f t="shared" si="4321"/>
        <v>1.1355374098067385E-2</v>
      </c>
      <c r="W3048" s="13">
        <f t="shared" si="4322"/>
        <v>7.006076773079771E-2</v>
      </c>
      <c r="X3048" s="13">
        <f t="shared" si="4323"/>
        <v>6.9411936419227729E-2</v>
      </c>
      <c r="Y3048" s="13">
        <f t="shared" si="4324"/>
        <v>3.4384556960464059E-2</v>
      </c>
      <c r="Z3048" s="13">
        <f t="shared" si="4325"/>
        <v>7.3987584018285531E-3</v>
      </c>
      <c r="AA3048" s="13">
        <f t="shared" si="4326"/>
        <v>1.5508035852872346E-2</v>
      </c>
      <c r="AB3048" s="13">
        <f t="shared" si="4327"/>
        <v>1.6252671255932376E-2</v>
      </c>
      <c r="AC3048" s="13">
        <f t="shared" si="4328"/>
        <v>1.4738004414553364E-3</v>
      </c>
      <c r="AD3048" s="13">
        <f t="shared" si="4329"/>
        <v>3.6712406286318611E-2</v>
      </c>
      <c r="AE3048" s="13">
        <f t="shared" si="4330"/>
        <v>3.6372413455906465E-2</v>
      </c>
      <c r="AF3048" s="13">
        <f t="shared" si="4331"/>
        <v>1.8017784646009734E-2</v>
      </c>
      <c r="AG3048" s="13">
        <f t="shared" si="4332"/>
        <v>5.9503074391537509E-3</v>
      </c>
      <c r="AH3048" s="13">
        <f t="shared" si="4333"/>
        <v>1.832559663570443E-3</v>
      </c>
      <c r="AI3048" s="13">
        <f t="shared" si="4334"/>
        <v>3.8411040639135417E-3</v>
      </c>
      <c r="AJ3048" s="13">
        <f t="shared" si="4335"/>
        <v>4.0255389014366974E-3</v>
      </c>
      <c r="AK3048" s="13">
        <f t="shared" si="4336"/>
        <v>2.812553053729662E-3</v>
      </c>
      <c r="AL3048" s="13">
        <f t="shared" si="4337"/>
        <v>1.2242099136357981E-4</v>
      </c>
      <c r="AM3048" s="13">
        <f t="shared" si="4338"/>
        <v>1.5390077145720481E-2</v>
      </c>
      <c r="AN3048" s="13">
        <f t="shared" si="4339"/>
        <v>1.5247549961633812E-2</v>
      </c>
      <c r="AO3048" s="13">
        <f t="shared" si="4340"/>
        <v>7.5531713594160594E-3</v>
      </c>
      <c r="AP3048" s="13">
        <f t="shared" si="4341"/>
        <v>2.4944071988944418E-3</v>
      </c>
      <c r="AQ3048" s="13">
        <f t="shared" si="4342"/>
        <v>6.1782663643726501E-4</v>
      </c>
      <c r="AR3048" s="13">
        <f t="shared" si="4343"/>
        <v>3.6311767333453595E-4</v>
      </c>
      <c r="AS3048" s="13">
        <f t="shared" si="4344"/>
        <v>7.6110633582681232E-4</v>
      </c>
      <c r="AT3048" s="13">
        <f t="shared" si="4345"/>
        <v>7.976516938932222E-4</v>
      </c>
      <c r="AU3048" s="13">
        <f t="shared" si="4346"/>
        <v>5.573012116890354E-4</v>
      </c>
      <c r="AV3048" s="13">
        <f t="shared" si="4347"/>
        <v>2.9203032124912982E-4</v>
      </c>
      <c r="AW3048" s="13">
        <f t="shared" si="4348"/>
        <v>7.061721889246776E-6</v>
      </c>
      <c r="AX3048" s="13">
        <f t="shared" si="4349"/>
        <v>5.3763495438937155E-3</v>
      </c>
      <c r="AY3048" s="13">
        <f t="shared" si="4350"/>
        <v>5.3265592826818083E-3</v>
      </c>
      <c r="AZ3048" s="13">
        <f t="shared" si="4351"/>
        <v>2.6386150640212744E-3</v>
      </c>
      <c r="BA3048" s="13">
        <f t="shared" si="4352"/>
        <v>8.7139296827959531E-4</v>
      </c>
      <c r="BB3048" s="13">
        <f t="shared" si="4353"/>
        <v>2.1583075403481844E-4</v>
      </c>
      <c r="BC3048" s="13">
        <f t="shared" si="4354"/>
        <v>4.2766389982887011E-5</v>
      </c>
      <c r="BD3048" s="13">
        <f t="shared" si="4355"/>
        <v>5.9959141353407034E-5</v>
      </c>
      <c r="BE3048" s="13">
        <f t="shared" si="4356"/>
        <v>1.2567629098231826E-4</v>
      </c>
      <c r="BF3048" s="13">
        <f t="shared" si="4357"/>
        <v>1.317107763599991E-4</v>
      </c>
      <c r="BG3048" s="13">
        <f t="shared" si="4358"/>
        <v>9.2023342794727523E-5</v>
      </c>
      <c r="BH3048" s="13">
        <f t="shared" si="4359"/>
        <v>4.8220972420490792E-5</v>
      </c>
      <c r="BI3048" s="13">
        <f t="shared" si="4360"/>
        <v>2.0214542185146168E-5</v>
      </c>
      <c r="BJ3048" s="14">
        <f t="shared" si="4361"/>
        <v>0.62199061393338617</v>
      </c>
      <c r="BK3048" s="14">
        <f t="shared" si="4362"/>
        <v>0.20793693438819427</v>
      </c>
      <c r="BL3048" s="14">
        <f t="shared" si="4363"/>
        <v>0.16211057699048637</v>
      </c>
      <c r="BM3048" s="14">
        <f t="shared" si="4364"/>
        <v>0.5900840047726057</v>
      </c>
      <c r="BN3048" s="14">
        <f t="shared" si="4365"/>
        <v>0.40403338138049705</v>
      </c>
    </row>
    <row r="3049" spans="1:66" x14ac:dyDescent="0.25">
      <c r="A3049" t="s">
        <v>356</v>
      </c>
      <c r="B3049" t="s">
        <v>335</v>
      </c>
      <c r="C3049" t="s">
        <v>330</v>
      </c>
      <c r="D3049" s="6" t="s">
        <v>535</v>
      </c>
      <c r="E3049" s="10">
        <f>VLOOKUP(A3049,home!$A$2:$E$404,3,FALSE)</f>
        <v>1.6769000000000001</v>
      </c>
      <c r="F3049" s="10">
        <f>VLOOKUP(B3049,home!$B$2:$E$404,3,FALSE)</f>
        <v>0.73399999999999999</v>
      </c>
      <c r="G3049" s="10">
        <f>VLOOKUP(C3049,away!$B$2:$E$404,4,FALSE)</f>
        <v>1.1927000000000001</v>
      </c>
      <c r="H3049" s="10">
        <f>VLOOKUP(A3049,away!$A$2:$E$404,3,FALSE)</f>
        <v>1.5230999999999999</v>
      </c>
      <c r="I3049" s="10">
        <f>VLOOKUP(C3049,away!$B$2:$E$404,3,FALSE)</f>
        <v>1.1111</v>
      </c>
      <c r="J3049" s="10">
        <f>VLOOKUP(B3049,home!$B$2:$E$404,4,FALSE)</f>
        <v>0.75760000000000005</v>
      </c>
      <c r="K3049" s="12">
        <f t="shared" si="4310"/>
        <v>1.4680283544200001</v>
      </c>
      <c r="L3049" s="12">
        <f t="shared" si="4311"/>
        <v>1.282098912216</v>
      </c>
      <c r="M3049" s="13">
        <f t="shared" si="4312"/>
        <v>6.3919725840556427E-2</v>
      </c>
      <c r="N3049" s="13">
        <f t="shared" si="4313"/>
        <v>9.3835969940689615E-2</v>
      </c>
      <c r="O3049" s="13">
        <f t="shared" si="4314"/>
        <v>8.1951410969322333E-2</v>
      </c>
      <c r="P3049" s="13">
        <f t="shared" si="4315"/>
        <v>0.12030699498769142</v>
      </c>
      <c r="Q3049" s="13">
        <f t="shared" si="4316"/>
        <v>6.8876932268717592E-2</v>
      </c>
      <c r="R3049" s="13">
        <f t="shared" si="4317"/>
        <v>5.2534907429167284E-2</v>
      </c>
      <c r="S3049" s="13">
        <f t="shared" si="4318"/>
        <v>5.6609179923081551E-2</v>
      </c>
      <c r="T3049" s="13">
        <f t="shared" si="4319"/>
        <v>8.8307039938497936E-2</v>
      </c>
      <c r="U3049" s="13">
        <f t="shared" si="4320"/>
        <v>7.7122733702847487E-2</v>
      </c>
      <c r="V3049" s="13">
        <f t="shared" si="4321"/>
        <v>1.1838599527600864E-2</v>
      </c>
      <c r="W3049" s="13">
        <f t="shared" si="4322"/>
        <v>3.3704429845314438E-2</v>
      </c>
      <c r="X3049" s="13">
        <f t="shared" si="4323"/>
        <v>4.3212412841538116E-2</v>
      </c>
      <c r="Y3049" s="13">
        <f t="shared" si="4324"/>
        <v>2.7701293749182374E-2</v>
      </c>
      <c r="Z3049" s="13">
        <f t="shared" si="4325"/>
        <v>2.2451649222767871E-2</v>
      </c>
      <c r="AA3049" s="13">
        <f t="shared" si="4326"/>
        <v>3.2959657662514991E-2</v>
      </c>
      <c r="AB3049" s="13">
        <f t="shared" si="4327"/>
        <v>2.419285600027422E-2</v>
      </c>
      <c r="AC3049" s="13">
        <f t="shared" si="4328"/>
        <v>1.392631847308277E-3</v>
      </c>
      <c r="AD3049" s="13">
        <f t="shared" si="4329"/>
        <v>1.236976467062032E-2</v>
      </c>
      <c r="AE3049" s="13">
        <f t="shared" si="4330"/>
        <v>1.5859261828570219E-2</v>
      </c>
      <c r="AF3049" s="13">
        <f t="shared" si="4331"/>
        <v>1.0166571169479308E-2</v>
      </c>
      <c r="AG3049" s="13">
        <f t="shared" si="4332"/>
        <v>4.3448499457853212E-3</v>
      </c>
      <c r="AH3049" s="13">
        <f t="shared" si="4333"/>
        <v>7.1963087614914743E-3</v>
      </c>
      <c r="AI3049" s="13">
        <f t="shared" si="4334"/>
        <v>1.0564385309030557E-2</v>
      </c>
      <c r="AJ3049" s="13">
        <f t="shared" si="4335"/>
        <v>7.7544085903374785E-3</v>
      </c>
      <c r="AK3049" s="13">
        <f t="shared" si="4336"/>
        <v>3.794563894124481E-3</v>
      </c>
      <c r="AL3049" s="13">
        <f t="shared" si="4337"/>
        <v>1.0484610218244181E-4</v>
      </c>
      <c r="AM3049" s="13">
        <f t="shared" si="4338"/>
        <v>3.6318330547946759E-3</v>
      </c>
      <c r="AN3049" s="13">
        <f t="shared" si="4339"/>
        <v>4.6563692089023664E-3</v>
      </c>
      <c r="AO3049" s="13">
        <f t="shared" si="4340"/>
        <v>2.9849629488049008E-3</v>
      </c>
      <c r="AP3049" s="13">
        <f t="shared" si="4341"/>
        <v>1.2756725832226087E-3</v>
      </c>
      <c r="AQ3049" s="13">
        <f t="shared" si="4342"/>
        <v>4.0888460782337045E-4</v>
      </c>
      <c r="AR3049" s="13">
        <f t="shared" si="4343"/>
        <v>1.845275927015738E-3</v>
      </c>
      <c r="AS3049" s="13">
        <f t="shared" si="4344"/>
        <v>2.7089173825877539E-3</v>
      </c>
      <c r="AT3049" s="13">
        <f t="shared" si="4345"/>
        <v>1.9883837637100178E-3</v>
      </c>
      <c r="AU3049" s="13">
        <f t="shared" si="4346"/>
        <v>9.7300124819822123E-4</v>
      </c>
      <c r="AV3049" s="13">
        <f t="shared" si="4347"/>
        <v>3.5709835531026014E-4</v>
      </c>
      <c r="AW3049" s="13">
        <f t="shared" si="4348"/>
        <v>5.4815800964365963E-6</v>
      </c>
      <c r="AX3049" s="13">
        <f t="shared" si="4349"/>
        <v>8.8860565049306576E-4</v>
      </c>
      <c r="AY3049" s="13">
        <f t="shared" si="4350"/>
        <v>1.1392803378861506E-3</v>
      </c>
      <c r="AZ3049" s="13">
        <f t="shared" si="4351"/>
        <v>7.303350409564556E-4</v>
      </c>
      <c r="BA3049" s="13">
        <f t="shared" si="4352"/>
        <v>3.1212058718783307E-4</v>
      </c>
      <c r="BB3049" s="13">
        <f t="shared" si="4353"/>
        <v>1.0004236632843502E-4</v>
      </c>
      <c r="BC3049" s="13">
        <f t="shared" si="4354"/>
        <v>2.5652841809040225E-5</v>
      </c>
      <c r="BD3049" s="13">
        <f t="shared" si="4355"/>
        <v>3.9430437646087452E-4</v>
      </c>
      <c r="BE3049" s="13">
        <f t="shared" si="4356"/>
        <v>5.7885000491646188E-4</v>
      </c>
      <c r="BF3049" s="13">
        <f t="shared" si="4357"/>
        <v>4.2488411008676131E-4</v>
      </c>
      <c r="BG3049" s="13">
        <f t="shared" si="4358"/>
        <v>2.0791397364995816E-4</v>
      </c>
      <c r="BH3049" s="13">
        <f t="shared" si="4359"/>
        <v>7.6305902149567814E-5</v>
      </c>
      <c r="BI3049" s="13">
        <f t="shared" si="4360"/>
        <v>2.240384559303269E-5</v>
      </c>
      <c r="BJ3049" s="14">
        <f t="shared" si="4361"/>
        <v>0.41453228542660414</v>
      </c>
      <c r="BK3049" s="14">
        <f t="shared" si="4362"/>
        <v>0.25531125856630704</v>
      </c>
      <c r="BL3049" s="14">
        <f t="shared" si="4363"/>
        <v>0.30764857120878902</v>
      </c>
      <c r="BM3049" s="14">
        <f t="shared" si="4364"/>
        <v>0.51738402423053365</v>
      </c>
      <c r="BN3049" s="14">
        <f t="shared" si="4365"/>
        <v>0.4814259414361447</v>
      </c>
    </row>
    <row r="3050" spans="1:66" x14ac:dyDescent="0.25">
      <c r="A3050" t="s">
        <v>289</v>
      </c>
      <c r="B3050" t="s">
        <v>292</v>
      </c>
      <c r="C3050" t="s">
        <v>298</v>
      </c>
      <c r="D3050" s="6" t="s">
        <v>535</v>
      </c>
      <c r="E3050" s="10">
        <f>VLOOKUP(A3050,home!$A$2:$E$404,3,FALSE)</f>
        <v>1.6667000000000001</v>
      </c>
      <c r="F3050" s="10">
        <f>VLOOKUP(B3050,home!$B$2:$E$404,3,FALSE)</f>
        <v>0.9</v>
      </c>
      <c r="G3050" s="10">
        <f>VLOOKUP(C3050,away!$B$2:$E$404,4,FALSE)</f>
        <v>0.9</v>
      </c>
      <c r="H3050" s="10">
        <f>VLOOKUP(A3050,away!$A$2:$E$404,3,FALSE)</f>
        <v>0.93330000000000002</v>
      </c>
      <c r="I3050" s="10">
        <f>VLOOKUP(C3050,away!$B$2:$E$404,3,FALSE)</f>
        <v>0.1</v>
      </c>
      <c r="J3050" s="10">
        <f>VLOOKUP(B3050,home!$B$2:$E$404,4,FALSE)</f>
        <v>0.53569999999999995</v>
      </c>
      <c r="K3050" s="12">
        <f t="shared" si="4310"/>
        <v>1.3500270000000003</v>
      </c>
      <c r="L3050" s="12">
        <f t="shared" si="4311"/>
        <v>4.9996881E-2</v>
      </c>
      <c r="M3050" s="13">
        <f t="shared" si="4312"/>
        <v>0.24659107502982736</v>
      </c>
      <c r="N3050" s="13">
        <f t="shared" si="4313"/>
        <v>0.33290460924929283</v>
      </c>
      <c r="O3050" s="13">
        <f t="shared" si="4314"/>
        <v>1.2328784633928353E-2</v>
      </c>
      <c r="P3050" s="13">
        <f t="shared" si="4315"/>
        <v>1.6644192132988397E-2</v>
      </c>
      <c r="Q3050" s="13">
        <f t="shared" si="4316"/>
        <v>0.22471510545549758</v>
      </c>
      <c r="R3050" s="13">
        <f t="shared" si="4317"/>
        <v>3.082003891085722E-4</v>
      </c>
      <c r="S3050" s="13">
        <f t="shared" si="4318"/>
        <v>2.8085883859170865E-4</v>
      </c>
      <c r="T3050" s="13">
        <f t="shared" si="4319"/>
        <v>1.1235054386360967E-2</v>
      </c>
      <c r="U3050" s="13">
        <f t="shared" si="4320"/>
        <v>4.1607884670707848E-4</v>
      </c>
      <c r="V3050" s="13">
        <f t="shared" si="4321"/>
        <v>2.1063520158279734E-6</v>
      </c>
      <c r="W3050" s="13">
        <f t="shared" si="4322"/>
        <v>0.10112381989092301</v>
      </c>
      <c r="X3050" s="13">
        <f t="shared" si="4323"/>
        <v>5.0558755893519124E-3</v>
      </c>
      <c r="Y3050" s="13">
        <f t="shared" si="4324"/>
        <v>1.2638900509581621E-4</v>
      </c>
      <c r="Z3050" s="13">
        <f t="shared" si="4325"/>
        <v>5.136352726138331E-6</v>
      </c>
      <c r="AA3050" s="13">
        <f t="shared" si="4326"/>
        <v>6.9342148618103539E-6</v>
      </c>
      <c r="AB3050" s="13">
        <f t="shared" si="4327"/>
        <v>4.6806886436226246E-6</v>
      </c>
      <c r="AC3050" s="13">
        <f t="shared" si="4328"/>
        <v>8.8857959596945018E-9</v>
      </c>
      <c r="AD3050" s="13">
        <f t="shared" si="4329"/>
        <v>3.4129971798970815E-2</v>
      </c>
      <c r="AE3050" s="13">
        <f t="shared" si="4330"/>
        <v>1.7063921385665004E-3</v>
      </c>
      <c r="AF3050" s="13">
        <f t="shared" si="4331"/>
        <v>4.2657142345622413E-5</v>
      </c>
      <c r="AG3050" s="13">
        <f t="shared" si="4332"/>
        <v>7.1090802321804876E-7</v>
      </c>
      <c r="AH3050" s="13">
        <f t="shared" si="4333"/>
        <v>6.4200404005690899E-8</v>
      </c>
      <c r="AI3050" s="13">
        <f t="shared" si="4334"/>
        <v>8.6672278818590891E-8</v>
      </c>
      <c r="AJ3050" s="13">
        <f t="shared" si="4335"/>
        <v>5.8504958278312924E-8</v>
      </c>
      <c r="AK3050" s="13">
        <f t="shared" si="4336"/>
        <v>2.6327757769865319E-8</v>
      </c>
      <c r="AL3050" s="13">
        <f t="shared" si="4337"/>
        <v>2.3990632295154656E-11</v>
      </c>
      <c r="AM3050" s="13">
        <f t="shared" si="4338"/>
        <v>9.2152766875698219E-3</v>
      </c>
      <c r="AN3050" s="13">
        <f t="shared" si="4339"/>
        <v>4.6073509193050275E-4</v>
      </c>
      <c r="AO3050" s="13">
        <f t="shared" si="4340"/>
        <v>1.1517658781886701E-5</v>
      </c>
      <c r="AP3050" s="13">
        <f t="shared" si="4341"/>
        <v>1.9194900517219829E-7</v>
      </c>
      <c r="AQ3050" s="13">
        <f t="shared" si="4342"/>
        <v>2.3992128924156944E-9</v>
      </c>
      <c r="AR3050" s="13">
        <f t="shared" si="4343"/>
        <v>6.419639918448903E-10</v>
      </c>
      <c r="AS3050" s="13">
        <f t="shared" si="4344"/>
        <v>8.6666872201838196E-10</v>
      </c>
      <c r="AT3050" s="13">
        <f t="shared" si="4345"/>
        <v>5.8501308739015525E-10</v>
      </c>
      <c r="AU3050" s="13">
        <f t="shared" si="4346"/>
        <v>2.6326115444335636E-10</v>
      </c>
      <c r="AV3050" s="13">
        <f t="shared" si="4347"/>
        <v>8.8852416637425362E-11</v>
      </c>
      <c r="AW3050" s="13">
        <f t="shared" si="4348"/>
        <v>4.4980529141676239E-14</v>
      </c>
      <c r="AX3050" s="13">
        <f t="shared" si="4349"/>
        <v>2.0734787234483062E-3</v>
      </c>
      <c r="AY3050" s="13">
        <f t="shared" si="4350"/>
        <v>1.0366746899227691E-4</v>
      </c>
      <c r="AZ3050" s="13">
        <f t="shared" si="4351"/>
        <v>2.5915250553890291E-6</v>
      </c>
      <c r="BA3050" s="13">
        <f t="shared" si="4352"/>
        <v>4.318938993426793E-8</v>
      </c>
      <c r="BB3050" s="13">
        <f t="shared" si="4353"/>
        <v>5.3983369725154769E-10</v>
      </c>
      <c r="BC3050" s="13">
        <f t="shared" si="4354"/>
        <v>5.3980002242551315E-12</v>
      </c>
      <c r="BD3050" s="13">
        <f t="shared" si="4355"/>
        <v>5.3493662177589979E-12</v>
      </c>
      <c r="BE3050" s="13">
        <f t="shared" si="4356"/>
        <v>7.2217888268625286E-12</v>
      </c>
      <c r="BF3050" s="13">
        <f t="shared" si="4357"/>
        <v>4.8748049522813712E-12</v>
      </c>
      <c r="BG3050" s="13">
        <f t="shared" si="4358"/>
        <v>2.1937061017711873E-12</v>
      </c>
      <c r="BH3050" s="13">
        <f t="shared" si="4359"/>
        <v>7.4039061686396347E-13</v>
      </c>
      <c r="BI3050" s="13">
        <f t="shared" si="4360"/>
        <v>1.9990946466260093E-13</v>
      </c>
      <c r="BJ3050" s="14">
        <f t="shared" si="4361"/>
        <v>0.7229080908030463</v>
      </c>
      <c r="BK3050" s="14">
        <f t="shared" si="4362"/>
        <v>0.26362190873220209</v>
      </c>
      <c r="BL3050" s="14">
        <f t="shared" si="4363"/>
        <v>1.3064916944987646E-2</v>
      </c>
      <c r="BM3050" s="14">
        <f t="shared" si="4364"/>
        <v>0.16600441847337166</v>
      </c>
      <c r="BN3050" s="14">
        <f t="shared" si="4365"/>
        <v>0.83349196689064309</v>
      </c>
    </row>
    <row r="3051" spans="1:66" x14ac:dyDescent="0.25">
      <c r="A3051" t="s">
        <v>289</v>
      </c>
      <c r="B3051" t="s">
        <v>297</v>
      </c>
      <c r="C3051" t="s">
        <v>512</v>
      </c>
      <c r="D3051" s="6" t="s">
        <v>535</v>
      </c>
      <c r="E3051" s="10">
        <f>VLOOKUP(A3051,home!$A$2:$E$404,3,FALSE)</f>
        <v>1.6667000000000001</v>
      </c>
      <c r="F3051" s="10">
        <f>VLOOKUP(B3051,home!$B$2:$E$404,3,FALSE)</f>
        <v>0.9</v>
      </c>
      <c r="G3051" s="10">
        <f>VLOOKUP(C3051,away!$B$2:$E$404,4,FALSE)</f>
        <v>1.8</v>
      </c>
      <c r="H3051" s="10">
        <f>VLOOKUP(A3051,away!$A$2:$E$404,3,FALSE)</f>
        <v>0.93330000000000002</v>
      </c>
      <c r="I3051" s="10">
        <f>VLOOKUP(C3051,away!$B$2:$E$404,3,FALSE)</f>
        <v>1.4286000000000001</v>
      </c>
      <c r="J3051" s="10">
        <f>VLOOKUP(B3051,home!$B$2:$E$404,4,FALSE)</f>
        <v>1.0714999999999999</v>
      </c>
      <c r="K3051" s="12">
        <f t="shared" si="4310"/>
        <v>2.7000540000000006</v>
      </c>
      <c r="L3051" s="12">
        <f t="shared" si="4311"/>
        <v>1.4286442151700001</v>
      </c>
      <c r="M3051" s="13">
        <f t="shared" si="4312"/>
        <v>1.6103828903552608E-2</v>
      </c>
      <c r="N3051" s="13">
        <f t="shared" si="4313"/>
        <v>4.3481207646352847E-2</v>
      </c>
      <c r="O3051" s="13">
        <f t="shared" si="4314"/>
        <v>2.3006642005147883E-2</v>
      </c>
      <c r="P3051" s="13">
        <f t="shared" si="4315"/>
        <v>6.2119175772567578E-2</v>
      </c>
      <c r="Q3051" s="13">
        <f t="shared" si="4316"/>
        <v>5.870080431518282E-2</v>
      </c>
      <c r="R3051" s="13">
        <f t="shared" si="4317"/>
        <v>1.6434153005570828E-2</v>
      </c>
      <c r="S3051" s="13">
        <f t="shared" si="4318"/>
        <v>5.9904883828774916E-2</v>
      </c>
      <c r="T3051" s="13">
        <f t="shared" si="4319"/>
        <v>8.3862564510712112E-2</v>
      </c>
      <c r="U3051" s="13">
        <f t="shared" si="4320"/>
        <v>4.4373100559303554E-2</v>
      </c>
      <c r="V3051" s="13">
        <f t="shared" si="4321"/>
        <v>2.5675343219317512E-2</v>
      </c>
      <c r="W3051" s="13">
        <f t="shared" si="4322"/>
        <v>5.2831780498142217E-2</v>
      </c>
      <c r="X3051" s="13">
        <f t="shared" si="4323"/>
        <v>7.5477817585802104E-2</v>
      </c>
      <c r="Y3051" s="13">
        <f t="shared" si="4324"/>
        <v>5.3915473733806354E-2</v>
      </c>
      <c r="Z3051" s="13">
        <f t="shared" si="4325"/>
        <v>7.8261858742091454E-3</v>
      </c>
      <c r="AA3051" s="13">
        <f t="shared" si="4326"/>
        <v>2.1131124474401908E-2</v>
      </c>
      <c r="AB3051" s="13">
        <f t="shared" si="4327"/>
        <v>2.8527588580803391E-2</v>
      </c>
      <c r="AC3051" s="13">
        <f t="shared" si="4328"/>
        <v>6.1900308306101536E-3</v>
      </c>
      <c r="AD3051" s="13">
        <f t="shared" si="4329"/>
        <v>3.5662165065282733E-2</v>
      </c>
      <c r="AE3051" s="13">
        <f t="shared" si="4330"/>
        <v>5.0948545820953844E-2</v>
      </c>
      <c r="AF3051" s="13">
        <f t="shared" si="4331"/>
        <v>3.6393672629214703E-2</v>
      </c>
      <c r="AG3051" s="13">
        <f t="shared" si="4332"/>
        <v>1.7331203290172788E-2</v>
      </c>
      <c r="AH3051" s="13">
        <f t="shared" si="4333"/>
        <v>2.7952087940085152E-3</v>
      </c>
      <c r="AI3051" s="13">
        <f t="shared" si="4334"/>
        <v>7.5472146850978699E-3</v>
      </c>
      <c r="AJ3051" s="13">
        <f t="shared" si="4335"/>
        <v>1.0188943599678625E-2</v>
      </c>
      <c r="AK3051" s="13">
        <f t="shared" si="4336"/>
        <v>9.1702326406955578E-3</v>
      </c>
      <c r="AL3051" s="13">
        <f t="shared" si="4337"/>
        <v>9.5510108933026994E-4</v>
      </c>
      <c r="AM3051" s="13">
        <f t="shared" si="4338"/>
        <v>1.9257954286635386E-2</v>
      </c>
      <c r="AN3051" s="13">
        <f t="shared" si="4339"/>
        <v>2.7512764987609951E-2</v>
      </c>
      <c r="AO3051" s="13">
        <f t="shared" si="4340"/>
        <v>1.9652976271440342E-2</v>
      </c>
      <c r="AP3051" s="13">
        <f t="shared" si="4341"/>
        <v>9.3590369536888408E-3</v>
      </c>
      <c r="AQ3051" s="13">
        <f t="shared" si="4342"/>
        <v>3.3426835008624543E-3</v>
      </c>
      <c r="AR3051" s="13">
        <f t="shared" si="4343"/>
        <v>7.9867177475051562E-4</v>
      </c>
      <c r="AS3051" s="13">
        <f t="shared" si="4344"/>
        <v>2.1564569201022294E-3</v>
      </c>
      <c r="AT3051" s="13">
        <f t="shared" si="4345"/>
        <v>2.9112750664748535E-3</v>
      </c>
      <c r="AU3051" s="13">
        <f t="shared" si="4346"/>
        <v>2.6201999627785649E-3</v>
      </c>
      <c r="AV3051" s="13">
        <f t="shared" si="4347"/>
        <v>1.7686703475750295E-3</v>
      </c>
      <c r="AW3051" s="13">
        <f t="shared" si="4348"/>
        <v>1.0233952021253849E-4</v>
      </c>
      <c r="AX3051" s="13">
        <f t="shared" si="4349"/>
        <v>8.6662527505744994E-3</v>
      </c>
      <c r="AY3051" s="13">
        <f t="shared" si="4350"/>
        <v>1.2380991859309359E-2</v>
      </c>
      <c r="AZ3051" s="13">
        <f t="shared" si="4351"/>
        <v>8.8440161989345924E-3</v>
      </c>
      <c r="BA3051" s="13">
        <f t="shared" si="4352"/>
        <v>4.2116508604925591E-3</v>
      </c>
      <c r="BB3051" s="13">
        <f t="shared" si="4353"/>
        <v>1.5042376595396114E-3</v>
      </c>
      <c r="BC3051" s="13">
        <f t="shared" si="4354"/>
        <v>4.2980408610842523E-4</v>
      </c>
      <c r="BD3051" s="13">
        <f t="shared" si="4355"/>
        <v>1.9016963513614711E-4</v>
      </c>
      <c r="BE3051" s="13">
        <f t="shared" si="4356"/>
        <v>5.1346828402789473E-4</v>
      </c>
      <c r="BF3051" s="13">
        <f t="shared" si="4357"/>
        <v>6.9319604708132688E-4</v>
      </c>
      <c r="BG3051" s="13">
        <f t="shared" si="4358"/>
        <v>6.2388891990204176E-4</v>
      </c>
      <c r="BH3051" s="13">
        <f t="shared" si="4359"/>
        <v>4.2113344343429695E-4</v>
      </c>
      <c r="BI3051" s="13">
        <f t="shared" si="4360"/>
        <v>2.2741660769570951E-4</v>
      </c>
      <c r="BJ3051" s="14">
        <f t="shared" si="4361"/>
        <v>0.62376760451081859</v>
      </c>
      <c r="BK3051" s="14">
        <f t="shared" si="4362"/>
        <v>0.18332935550346241</v>
      </c>
      <c r="BL3051" s="14">
        <f t="shared" si="4363"/>
        <v>0.1760987553536667</v>
      </c>
      <c r="BM3051" s="14">
        <f t="shared" si="4364"/>
        <v>0.7588974372546855</v>
      </c>
      <c r="BN3051" s="14">
        <f t="shared" si="4365"/>
        <v>0.21984581164837458</v>
      </c>
    </row>
    <row r="3052" spans="1:66" x14ac:dyDescent="0.25">
      <c r="A3052" t="s">
        <v>289</v>
      </c>
      <c r="B3052" t="s">
        <v>315</v>
      </c>
      <c r="C3052" t="s">
        <v>306</v>
      </c>
      <c r="D3052" s="6" t="s">
        <v>535</v>
      </c>
      <c r="E3052" s="10">
        <f>VLOOKUP(A3052,home!$A$2:$E$404,3,FALSE)</f>
        <v>1.6667000000000001</v>
      </c>
      <c r="F3052" s="10">
        <f>VLOOKUP(B3052,home!$B$2:$E$404,3,FALSE)</f>
        <v>0.9</v>
      </c>
      <c r="G3052" s="10">
        <f>VLOOKUP(C3052,away!$B$2:$E$404,4,FALSE)</f>
        <v>0.3</v>
      </c>
      <c r="H3052" s="10">
        <f>VLOOKUP(A3052,away!$A$2:$E$404,3,FALSE)</f>
        <v>0.93330000000000002</v>
      </c>
      <c r="I3052" s="10">
        <f>VLOOKUP(C3052,away!$B$2:$E$404,3,FALSE)</f>
        <v>0.1</v>
      </c>
      <c r="J3052" s="10">
        <f>VLOOKUP(B3052,home!$B$2:$E$404,4,FALSE)</f>
        <v>2.6787000000000001</v>
      </c>
      <c r="K3052" s="12">
        <f t="shared" si="4310"/>
        <v>0.45000900000000005</v>
      </c>
      <c r="L3052" s="12">
        <f t="shared" si="4311"/>
        <v>0.25000307100000002</v>
      </c>
      <c r="M3052" s="13">
        <f t="shared" si="4312"/>
        <v>0.49657930954638568</v>
      </c>
      <c r="N3052" s="13">
        <f t="shared" si="4313"/>
        <v>0.22346515850965953</v>
      </c>
      <c r="O3052" s="13">
        <f t="shared" si="4314"/>
        <v>0.12414635238165607</v>
      </c>
      <c r="P3052" s="13">
        <f t="shared" si="4315"/>
        <v>5.5866975888916676E-2</v>
      </c>
      <c r="Q3052" s="13">
        <f t="shared" si="4316"/>
        <v>5.0280666257886679E-2</v>
      </c>
      <c r="R3052" s="13">
        <f t="shared" si="4317"/>
        <v>1.5518484674431093E-2</v>
      </c>
      <c r="S3052" s="13">
        <f t="shared" si="4318"/>
        <v>1.5713094237775783E-3</v>
      </c>
      <c r="T3052" s="13">
        <f t="shared" si="4319"/>
        <v>1.257032097639775E-2</v>
      </c>
      <c r="U3052" s="13">
        <f t="shared" si="4320"/>
        <v>6.9834577698560628E-3</v>
      </c>
      <c r="V3052" s="13">
        <f t="shared" si="4321"/>
        <v>1.9642001903963192E-5</v>
      </c>
      <c r="W3052" s="13">
        <f t="shared" si="4322"/>
        <v>7.5422507806817791E-3</v>
      </c>
      <c r="X3052" s="13">
        <f t="shared" si="4323"/>
        <v>1.8855858574225925E-3</v>
      </c>
      <c r="Y3052" s="13">
        <f t="shared" si="4324"/>
        <v>2.3570112749490818E-4</v>
      </c>
      <c r="Z3052" s="13">
        <f t="shared" si="4325"/>
        <v>1.2932229419580694E-3</v>
      </c>
      <c r="AA3052" s="13">
        <f t="shared" si="4326"/>
        <v>5.8196196288760893E-4</v>
      </c>
      <c r="AB3052" s="13">
        <f t="shared" si="4327"/>
        <v>1.30944060478545E-4</v>
      </c>
      <c r="AC3052" s="13">
        <f t="shared" si="4328"/>
        <v>1.381122845942225E-7</v>
      </c>
      <c r="AD3052" s="13">
        <f t="shared" si="4329"/>
        <v>8.4852018289095646E-4</v>
      </c>
      <c r="AE3052" s="13">
        <f t="shared" si="4330"/>
        <v>2.1213265152822083E-4</v>
      </c>
      <c r="AF3052" s="13">
        <f t="shared" si="4331"/>
        <v>2.6516907170714028E-5</v>
      </c>
      <c r="AG3052" s="13">
        <f t="shared" si="4332"/>
        <v>2.2097694087001426E-6</v>
      </c>
      <c r="AH3052" s="13">
        <f t="shared" si="4333"/>
        <v>8.0827426744293051E-5</v>
      </c>
      <c r="AI3052" s="13">
        <f t="shared" si="4334"/>
        <v>3.6373069481772575E-5</v>
      </c>
      <c r="AJ3052" s="13">
        <f t="shared" si="4335"/>
        <v>8.184104312211497E-6</v>
      </c>
      <c r="AK3052" s="13">
        <f t="shared" si="4336"/>
        <v>1.2276401991446617E-6</v>
      </c>
      <c r="AL3052" s="13">
        <f t="shared" si="4337"/>
        <v>6.2152534550317476E-10</v>
      </c>
      <c r="AM3052" s="13">
        <f t="shared" si="4338"/>
        <v>7.6368343796515302E-5</v>
      </c>
      <c r="AN3052" s="13">
        <f t="shared" si="4339"/>
        <v>1.9092320476312628E-5</v>
      </c>
      <c r="AO3052" s="13">
        <f t="shared" si="4340"/>
        <v>2.3865693757971704E-6</v>
      </c>
      <c r="AP3052" s="13">
        <f t="shared" si="4341"/>
        <v>1.9888322436794856E-7</v>
      </c>
      <c r="AQ3052" s="13">
        <f t="shared" si="4342"/>
        <v>1.2430354215592297E-8</v>
      </c>
      <c r="AR3052" s="13">
        <f t="shared" si="4343"/>
        <v>4.0414209814201628E-6</v>
      </c>
      <c r="AS3052" s="13">
        <f t="shared" si="4344"/>
        <v>1.8186758144279066E-6</v>
      </c>
      <c r="AT3052" s="13">
        <f t="shared" si="4345"/>
        <v>4.0921024228744383E-7</v>
      </c>
      <c r="AU3052" s="13">
        <f t="shared" si="4346"/>
        <v>6.1382763973843469E-8</v>
      </c>
      <c r="AV3052" s="13">
        <f t="shared" si="4347"/>
        <v>6.9056990582763299E-9</v>
      </c>
      <c r="AW3052" s="13">
        <f t="shared" si="4348"/>
        <v>1.9423294093128884E-12</v>
      </c>
      <c r="AX3052" s="13">
        <f t="shared" si="4349"/>
        <v>5.7277403372543432E-6</v>
      </c>
      <c r="AY3052" s="13">
        <f t="shared" si="4350"/>
        <v>1.4319526742041617E-6</v>
      </c>
      <c r="AZ3052" s="13">
        <f t="shared" si="4351"/>
        <v>1.7899628303885149E-7</v>
      </c>
      <c r="BA3052" s="13">
        <f t="shared" si="4352"/>
        <v>1.4916540152432694E-8</v>
      </c>
      <c r="BB3052" s="13">
        <f t="shared" si="4353"/>
        <v>9.3229521170074573E-10</v>
      </c>
      <c r="BC3052" s="13">
        <f t="shared" si="4354"/>
        <v>4.6615333200756357E-11</v>
      </c>
      <c r="BD3052" s="13">
        <f t="shared" si="4355"/>
        <v>1.6839460942647884E-7</v>
      </c>
      <c r="BE3052" s="13">
        <f t="shared" si="4356"/>
        <v>7.5779089793400341E-8</v>
      </c>
      <c r="BF3052" s="13">
        <f t="shared" si="4357"/>
        <v>1.7050636209419143E-8</v>
      </c>
      <c r="BG3052" s="13">
        <f t="shared" si="4358"/>
        <v>2.557646583321501E-9</v>
      </c>
      <c r="BH3052" s="13">
        <f t="shared" si="4359"/>
        <v>2.877409953284813E-10</v>
      </c>
      <c r="BI3052" s="13">
        <f t="shared" si="4360"/>
        <v>2.5897207513354911E-11</v>
      </c>
      <c r="BJ3052" s="14">
        <f t="shared" si="4361"/>
        <v>0.29717447615251413</v>
      </c>
      <c r="BK3052" s="14">
        <f t="shared" si="4362"/>
        <v>0.55403880754746815</v>
      </c>
      <c r="BL3052" s="14">
        <f t="shared" si="4363"/>
        <v>0.14749441478116818</v>
      </c>
      <c r="BM3052" s="14">
        <f t="shared" si="4364"/>
        <v>3.4142542213440936E-2</v>
      </c>
      <c r="BN3052" s="14">
        <f t="shared" si="4365"/>
        <v>0.96585694725893556</v>
      </c>
    </row>
    <row r="3053" spans="1:66" x14ac:dyDescent="0.25">
      <c r="A3053" t="s">
        <v>289</v>
      </c>
      <c r="B3053" t="s">
        <v>295</v>
      </c>
      <c r="C3053" t="s">
        <v>304</v>
      </c>
      <c r="D3053" s="6" t="s">
        <v>535</v>
      </c>
      <c r="E3053" s="10">
        <f>VLOOKUP(A3053,home!$A$2:$E$404,3,FALSE)</f>
        <v>1.6667000000000001</v>
      </c>
      <c r="F3053" s="10">
        <f>VLOOKUP(B3053,home!$B$2:$E$404,3,FALSE)</f>
        <v>1.8</v>
      </c>
      <c r="G3053" s="10">
        <f>VLOOKUP(C3053,away!$B$2:$E$404,4,FALSE)</f>
        <v>0.75</v>
      </c>
      <c r="H3053" s="10">
        <f>VLOOKUP(A3053,away!$A$2:$E$404,3,FALSE)</f>
        <v>0.93330000000000002</v>
      </c>
      <c r="I3053" s="10">
        <f>VLOOKUP(C3053,away!$B$2:$E$404,3,FALSE)</f>
        <v>0.80359999999999998</v>
      </c>
      <c r="J3053" s="10">
        <f>VLOOKUP(B3053,home!$B$2:$E$404,4,FALSE)</f>
        <v>0.53569999999999995</v>
      </c>
      <c r="K3053" s="12">
        <f t="shared" si="4310"/>
        <v>2.2500450000000001</v>
      </c>
      <c r="L3053" s="12">
        <f t="shared" si="4311"/>
        <v>0.40177493571599993</v>
      </c>
      <c r="M3053" s="13">
        <f t="shared" si="4312"/>
        <v>7.0522749327727632E-2</v>
      </c>
      <c r="N3053" s="13">
        <f t="shared" si="4313"/>
        <v>0.15867935951110693</v>
      </c>
      <c r="O3053" s="13">
        <f t="shared" si="4314"/>
        <v>2.8334273077663345E-2</v>
      </c>
      <c r="P3053" s="13">
        <f t="shared" si="4315"/>
        <v>6.3753389467031019E-2</v>
      </c>
      <c r="Q3053" s="13">
        <f t="shared" si="4316"/>
        <v>0.17851784973558429</v>
      </c>
      <c r="R3053" s="13">
        <f t="shared" si="4317"/>
        <v>5.6920003721688895E-3</v>
      </c>
      <c r="S3053" s="13">
        <f t="shared" si="4318"/>
        <v>1.4408452262853335E-2</v>
      </c>
      <c r="T3053" s="13">
        <f t="shared" si="4319"/>
        <v>7.1723997601672917E-2</v>
      </c>
      <c r="U3053" s="13">
        <f t="shared" si="4320"/>
        <v>1.2807256977396748E-2</v>
      </c>
      <c r="V3053" s="13">
        <f t="shared" si="4321"/>
        <v>1.4472676901936469E-3</v>
      </c>
      <c r="W3053" s="13">
        <f t="shared" si="4322"/>
        <v>0.13389106506943427</v>
      </c>
      <c r="X3053" s="13">
        <f t="shared" si="4323"/>
        <v>5.3794074061218708E-2</v>
      </c>
      <c r="Y3053" s="13">
        <f t="shared" si="4324"/>
        <v>1.0806555323923946E-2</v>
      </c>
      <c r="Z3053" s="13">
        <f t="shared" si="4325"/>
        <v>7.6230102787453455E-4</v>
      </c>
      <c r="AA3053" s="13">
        <f t="shared" si="4326"/>
        <v>1.7152116162639571E-3</v>
      </c>
      <c r="AB3053" s="13">
        <f t="shared" si="4327"/>
        <v>1.929651660558318E-3</v>
      </c>
      <c r="AC3053" s="13">
        <f t="shared" si="4328"/>
        <v>8.1771681474711568E-5</v>
      </c>
      <c r="AD3053" s="13">
        <f t="shared" si="4329"/>
        <v>7.5315230376038822E-2</v>
      </c>
      <c r="AE3053" s="13">
        <f t="shared" si="4330"/>
        <v>3.0259771842768721E-2</v>
      </c>
      <c r="AF3053" s="13">
        <f t="shared" si="4331"/>
        <v>6.0788089434546146E-3</v>
      </c>
      <c r="AG3053" s="13">
        <f t="shared" si="4332"/>
        <v>8.141043574954413E-4</v>
      </c>
      <c r="AH3053" s="13">
        <f t="shared" si="4333"/>
        <v>7.6568361617632936E-5</v>
      </c>
      <c r="AI3053" s="13">
        <f t="shared" si="4334"/>
        <v>1.7228225921594689E-4</v>
      </c>
      <c r="AJ3053" s="13">
        <f t="shared" si="4335"/>
        <v>1.9382141796877263E-4</v>
      </c>
      <c r="AK3053" s="13">
        <f t="shared" si="4336"/>
        <v>1.45368970797849E-4</v>
      </c>
      <c r="AL3053" s="13">
        <f t="shared" si="4337"/>
        <v>2.9569022229719553E-6</v>
      </c>
      <c r="AM3053" s="13">
        <f t="shared" si="4338"/>
        <v>3.389253150629086E-2</v>
      </c>
      <c r="AN3053" s="13">
        <f t="shared" si="4339"/>
        <v>1.361716966719251E-2</v>
      </c>
      <c r="AO3053" s="13">
        <f t="shared" si="4340"/>
        <v>2.7355187338350679E-3</v>
      </c>
      <c r="AP3053" s="13">
        <f t="shared" si="4341"/>
        <v>3.6635428781216602E-4</v>
      </c>
      <c r="AQ3053" s="13">
        <f t="shared" si="4342"/>
        <v>3.6797992608753479E-5</v>
      </c>
      <c r="AR3053" s="13">
        <f t="shared" si="4343"/>
        <v>6.1526497133607848E-6</v>
      </c>
      <c r="AS3053" s="13">
        <f t="shared" si="4344"/>
        <v>1.3843738724298868E-5</v>
      </c>
      <c r="AT3053" s="13">
        <f t="shared" si="4345"/>
        <v>1.5574517548957524E-5</v>
      </c>
      <c r="AU3053" s="13">
        <f t="shared" si="4346"/>
        <v>1.1681121779481378E-5</v>
      </c>
      <c r="AV3053" s="13">
        <f t="shared" si="4347"/>
        <v>6.5707624135782963E-6</v>
      </c>
      <c r="AW3053" s="13">
        <f t="shared" si="4348"/>
        <v>7.4252060046066484E-8</v>
      </c>
      <c r="AX3053" s="13">
        <f t="shared" si="4349"/>
        <v>1.2709953508845354E-2</v>
      </c>
      <c r="AY3053" s="13">
        <f t="shared" si="4350"/>
        <v>5.1065407539696893E-3</v>
      </c>
      <c r="AZ3053" s="13">
        <f t="shared" si="4351"/>
        <v>1.0258400415786529E-3</v>
      </c>
      <c r="BA3053" s="13">
        <f t="shared" si="4352"/>
        <v>1.373856055867207E-4</v>
      </c>
      <c r="BB3053" s="13">
        <f t="shared" si="4353"/>
        <v>1.3799523213227104E-5</v>
      </c>
      <c r="BC3053" s="13">
        <f t="shared" si="4354"/>
        <v>1.1088605103811542E-6</v>
      </c>
      <c r="BD3053" s="13">
        <f t="shared" si="4355"/>
        <v>4.1199674051143226E-7</v>
      </c>
      <c r="BE3053" s="13">
        <f t="shared" si="4356"/>
        <v>9.2701120600404561E-7</v>
      </c>
      <c r="BF3053" s="13">
        <f t="shared" si="4357"/>
        <v>1.0429084645066866E-6</v>
      </c>
      <c r="BG3053" s="13">
        <f t="shared" si="4358"/>
        <v>7.8219699200698251E-7</v>
      </c>
      <c r="BH3053" s="13">
        <f t="shared" si="4359"/>
        <v>4.399946077200879E-7</v>
      </c>
      <c r="BI3053" s="13">
        <f t="shared" si="4360"/>
        <v>1.9800153342550901E-7</v>
      </c>
      <c r="BJ3053" s="14">
        <f t="shared" si="4361"/>
        <v>0.78952381730414212</v>
      </c>
      <c r="BK3053" s="14">
        <f t="shared" si="4362"/>
        <v>0.15532312808547299</v>
      </c>
      <c r="BL3053" s="14">
        <f t="shared" si="4363"/>
        <v>5.1124059613375322E-2</v>
      </c>
      <c r="BM3053" s="14">
        <f t="shared" si="4364"/>
        <v>0.48612721803767323</v>
      </c>
      <c r="BN3053" s="14">
        <f t="shared" si="4365"/>
        <v>0.50549962149128214</v>
      </c>
    </row>
    <row r="3054" spans="1:66" x14ac:dyDescent="0.25">
      <c r="A3054" t="s">
        <v>337</v>
      </c>
      <c r="B3054" t="s">
        <v>76</v>
      </c>
      <c r="C3054" t="s">
        <v>73</v>
      </c>
      <c r="D3054" s="6" t="s">
        <v>536</v>
      </c>
      <c r="E3054" s="10">
        <f>VLOOKUP(A3054,home!$A$2:$E$404,3,FALSE)</f>
        <v>1.2959000000000001</v>
      </c>
      <c r="F3054" s="10">
        <f>VLOOKUP(B3054,home!$B$2:$E$404,3,FALSE)</f>
        <v>0.77170000000000005</v>
      </c>
      <c r="G3054" s="10">
        <f>VLOOKUP(C3054,away!$B$2:$E$404,4,FALSE)</f>
        <v>1.2861</v>
      </c>
      <c r="H3054" s="10">
        <f>VLOOKUP(A3054,away!$A$2:$E$404,3,FALSE)</f>
        <v>1</v>
      </c>
      <c r="I3054" s="10">
        <f>VLOOKUP(C3054,away!$B$2:$E$404,3,FALSE)</f>
        <v>1</v>
      </c>
      <c r="J3054" s="10">
        <f>VLOOKUP(B3054,home!$B$2:$E$404,4,FALSE)</f>
        <v>1</v>
      </c>
      <c r="K3054" s="12">
        <f t="shared" si="4310"/>
        <v>1.2861591991830001</v>
      </c>
      <c r="L3054" s="12">
        <f t="shared" si="4311"/>
        <v>1</v>
      </c>
      <c r="M3054" s="13">
        <f t="shared" si="4312"/>
        <v>0.10165615404930438</v>
      </c>
      <c r="N3054" s="13">
        <f t="shared" si="4313"/>
        <v>0.13074599768407699</v>
      </c>
      <c r="O3054" s="13">
        <f t="shared" si="4314"/>
        <v>0.10165615404930438</v>
      </c>
      <c r="P3054" s="13">
        <f t="shared" si="4315"/>
        <v>0.13074599768407699</v>
      </c>
      <c r="Q3054" s="13">
        <f t="shared" si="4316"/>
        <v>8.4080083838867448E-2</v>
      </c>
      <c r="R3054" s="13">
        <f t="shared" si="4317"/>
        <v>5.0828077024652175E-2</v>
      </c>
      <c r="S3054" s="13">
        <f t="shared" si="4318"/>
        <v>4.2040041919433724E-2</v>
      </c>
      <c r="T3054" s="13">
        <f t="shared" si="4319"/>
        <v>8.4080083838867448E-2</v>
      </c>
      <c r="U3054" s="13">
        <f t="shared" si="4320"/>
        <v>6.5372998842038496E-2</v>
      </c>
      <c r="V3054" s="13">
        <f t="shared" si="4321"/>
        <v>6.0077985165242903E-3</v>
      </c>
      <c r="W3054" s="13">
        <f t="shared" si="4322"/>
        <v>3.6046791099145742E-2</v>
      </c>
      <c r="X3054" s="13">
        <f t="shared" si="4323"/>
        <v>3.6046791099145742E-2</v>
      </c>
      <c r="Y3054" s="13">
        <f t="shared" si="4324"/>
        <v>1.8023395549572867E-2</v>
      </c>
      <c r="Z3054" s="13">
        <f t="shared" si="4325"/>
        <v>1.6942692341550731E-2</v>
      </c>
      <c r="AA3054" s="13">
        <f t="shared" si="4326"/>
        <v>2.1790999614012836E-2</v>
      </c>
      <c r="AB3054" s="13">
        <f t="shared" si="4327"/>
        <v>1.401334730647791E-2</v>
      </c>
      <c r="AC3054" s="13">
        <f t="shared" si="4328"/>
        <v>4.8293658305410597E-4</v>
      </c>
      <c r="AD3054" s="13">
        <f t="shared" si="4329"/>
        <v>1.1590477993298546E-2</v>
      </c>
      <c r="AE3054" s="13">
        <f t="shared" si="4330"/>
        <v>1.1590477993298546E-2</v>
      </c>
      <c r="AF3054" s="13">
        <f t="shared" si="4331"/>
        <v>5.7952389966492721E-3</v>
      </c>
      <c r="AG3054" s="13">
        <f t="shared" si="4332"/>
        <v>1.9317463322164243E-3</v>
      </c>
      <c r="AH3054" s="13">
        <f t="shared" si="4333"/>
        <v>4.235673085387681E-3</v>
      </c>
      <c r="AI3054" s="13">
        <f t="shared" si="4334"/>
        <v>5.4477499035032071E-3</v>
      </c>
      <c r="AJ3054" s="13">
        <f t="shared" si="4335"/>
        <v>3.5033368266194766E-3</v>
      </c>
      <c r="AK3054" s="13">
        <f t="shared" si="4336"/>
        <v>1.5019496291310721E-3</v>
      </c>
      <c r="AL3054" s="13">
        <f t="shared" si="4337"/>
        <v>2.484533315668175E-5</v>
      </c>
      <c r="AM3054" s="13">
        <f t="shared" si="4338"/>
        <v>2.9814399788018094E-3</v>
      </c>
      <c r="AN3054" s="13">
        <f t="shared" si="4339"/>
        <v>2.9814399788018094E-3</v>
      </c>
      <c r="AO3054" s="13">
        <f t="shared" si="4340"/>
        <v>1.4907199894009045E-3</v>
      </c>
      <c r="AP3054" s="13">
        <f t="shared" si="4341"/>
        <v>4.9690666313363489E-4</v>
      </c>
      <c r="AQ3054" s="13">
        <f t="shared" si="4342"/>
        <v>1.242266657834087E-4</v>
      </c>
      <c r="AR3054" s="13">
        <f t="shared" si="4343"/>
        <v>8.4713461707753657E-4</v>
      </c>
      <c r="AS3054" s="13">
        <f t="shared" si="4344"/>
        <v>1.0895499807006418E-3</v>
      </c>
      <c r="AT3054" s="13">
        <f t="shared" si="4345"/>
        <v>7.0066736532389557E-4</v>
      </c>
      <c r="AU3054" s="13">
        <f t="shared" si="4346"/>
        <v>3.0038992582621455E-4</v>
      </c>
      <c r="AV3054" s="13">
        <f t="shared" si="4347"/>
        <v>9.6587316610821235E-5</v>
      </c>
      <c r="AW3054" s="13">
        <f t="shared" si="4348"/>
        <v>8.8764038322868326E-7</v>
      </c>
      <c r="AX3054" s="13">
        <f t="shared" si="4349"/>
        <v>6.3910107592465219E-4</v>
      </c>
      <c r="AY3054" s="13">
        <f t="shared" si="4350"/>
        <v>6.3910107592465219E-4</v>
      </c>
      <c r="AZ3054" s="13">
        <f t="shared" si="4351"/>
        <v>3.1955053796232604E-4</v>
      </c>
      <c r="BA3054" s="13">
        <f t="shared" si="4352"/>
        <v>1.0651684598744203E-4</v>
      </c>
      <c r="BB3054" s="13">
        <f t="shared" si="4353"/>
        <v>2.66292114968605E-5</v>
      </c>
      <c r="BC3054" s="13">
        <f t="shared" si="4354"/>
        <v>5.3258422993721017E-6</v>
      </c>
      <c r="BD3054" s="13">
        <f t="shared" si="4355"/>
        <v>1.4118910284625604E-4</v>
      </c>
      <c r="BE3054" s="13">
        <f t="shared" si="4356"/>
        <v>1.8159166345010691E-4</v>
      </c>
      <c r="BF3054" s="13">
        <f t="shared" si="4357"/>
        <v>1.1677789422064921E-4</v>
      </c>
      <c r="BG3054" s="13">
        <f t="shared" si="4358"/>
        <v>5.0064987637702402E-5</v>
      </c>
      <c r="BH3054" s="13">
        <f t="shared" si="4359"/>
        <v>1.6097886101803534E-5</v>
      </c>
      <c r="BI3054" s="13">
        <f t="shared" si="4360"/>
        <v>4.1408888594469564E-6</v>
      </c>
      <c r="BJ3054" s="14">
        <f t="shared" si="4361"/>
        <v>0.42974204229065605</v>
      </c>
      <c r="BK3054" s="14">
        <f t="shared" si="4362"/>
        <v>0.28159687516147475</v>
      </c>
      <c r="BL3054" s="14">
        <f t="shared" si="4363"/>
        <v>0.27189447790978238</v>
      </c>
      <c r="BM3054" s="14">
        <f t="shared" si="4364"/>
        <v>0.39982540993764004</v>
      </c>
      <c r="BN3054" s="14">
        <f t="shared" si="4365"/>
        <v>0.59971246433028236</v>
      </c>
    </row>
    <row r="3055" spans="1:66" x14ac:dyDescent="0.25">
      <c r="A3055" t="s">
        <v>337</v>
      </c>
      <c r="B3055" t="s">
        <v>92</v>
      </c>
      <c r="C3055" t="s">
        <v>74</v>
      </c>
      <c r="D3055" s="6" t="s">
        <v>536</v>
      </c>
      <c r="E3055" s="10">
        <f>VLOOKUP(A3055,home!$A$2:$E$404,3,FALSE)</f>
        <v>1.2959000000000001</v>
      </c>
      <c r="F3055" s="10">
        <f>VLOOKUP(B3055,home!$B$2:$E$404,3,FALSE)</f>
        <v>0.77170000000000005</v>
      </c>
      <c r="G3055" s="10">
        <f>VLOOKUP(C3055,away!$B$2:$E$404,4,FALSE)</f>
        <v>1.5432999999999999</v>
      </c>
      <c r="H3055" s="10">
        <f>VLOOKUP(A3055,away!$A$2:$E$404,3,FALSE)</f>
        <v>1</v>
      </c>
      <c r="I3055" s="10">
        <f>VLOOKUP(C3055,away!$B$2:$E$404,3,FALSE)</f>
        <v>0.1</v>
      </c>
      <c r="J3055" s="10">
        <f>VLOOKUP(B3055,home!$B$2:$E$404,4,FALSE)</f>
        <v>1.6667000000000001</v>
      </c>
      <c r="K3055" s="12">
        <f t="shared" si="4310"/>
        <v>1.543371038099</v>
      </c>
      <c r="L3055" s="12">
        <f t="shared" si="4311"/>
        <v>0.16667000000000001</v>
      </c>
      <c r="M3055" s="13">
        <f t="shared" si="4312"/>
        <v>0.18085837038111721</v>
      </c>
      <c r="N3055" s="13">
        <f t="shared" si="4313"/>
        <v>0.27913157084399831</v>
      </c>
      <c r="O3055" s="13">
        <f t="shared" si="4314"/>
        <v>3.0143664591420812E-2</v>
      </c>
      <c r="P3055" s="13">
        <f t="shared" si="4315"/>
        <v>4.6522858912569208E-2</v>
      </c>
      <c r="Q3055" s="13">
        <f t="shared" si="4316"/>
        <v>0.21540179112985314</v>
      </c>
      <c r="R3055" s="13">
        <f t="shared" si="4317"/>
        <v>2.5120222887260535E-3</v>
      </c>
      <c r="S3055" s="13">
        <f t="shared" si="4318"/>
        <v>2.9918112123285987E-3</v>
      </c>
      <c r="T3055" s="13">
        <f t="shared" si="4319"/>
        <v>3.5901016527612628E-2</v>
      </c>
      <c r="U3055" s="13">
        <f t="shared" si="4320"/>
        <v>3.8769824474789551E-3</v>
      </c>
      <c r="V3055" s="13">
        <f t="shared" si="4321"/>
        <v>8.5510502334506429E-5</v>
      </c>
      <c r="W3055" s="13">
        <f t="shared" si="4322"/>
        <v>0.1108149619948218</v>
      </c>
      <c r="X3055" s="13">
        <f t="shared" si="4323"/>
        <v>1.846952971567695E-2</v>
      </c>
      <c r="Y3055" s="13">
        <f t="shared" si="4324"/>
        <v>1.5391582588559387E-3</v>
      </c>
      <c r="Z3055" s="13">
        <f t="shared" si="4325"/>
        <v>1.3955958495399042E-4</v>
      </c>
      <c r="AA3055" s="13">
        <f t="shared" si="4326"/>
        <v>2.1539222150710575E-4</v>
      </c>
      <c r="AB3055" s="13">
        <f t="shared" si="4327"/>
        <v>1.6621505825293581E-4</v>
      </c>
      <c r="AC3055" s="13">
        <f t="shared" si="4328"/>
        <v>1.3747611692190563E-6</v>
      </c>
      <c r="AD3055" s="13">
        <f t="shared" si="4329"/>
        <v>4.2757150732712364E-2</v>
      </c>
      <c r="AE3055" s="13">
        <f t="shared" si="4330"/>
        <v>7.1263343126211709E-3</v>
      </c>
      <c r="AF3055" s="13">
        <f t="shared" si="4331"/>
        <v>5.9387306994228533E-4</v>
      </c>
      <c r="AG3055" s="13">
        <f t="shared" si="4332"/>
        <v>3.2993608189093557E-5</v>
      </c>
      <c r="AH3055" s="13">
        <f t="shared" si="4333"/>
        <v>5.8150990060703982E-6</v>
      </c>
      <c r="AI3055" s="13">
        <f t="shared" si="4334"/>
        <v>8.9748553896473323E-6</v>
      </c>
      <c r="AJ3055" s="13">
        <f t="shared" si="4335"/>
        <v>6.9257659397542058E-6</v>
      </c>
      <c r="AK3055" s="13">
        <f t="shared" si="4336"/>
        <v>3.5630088560230477E-6</v>
      </c>
      <c r="AL3055" s="13">
        <f t="shared" si="4337"/>
        <v>1.4145393388048448E-8</v>
      </c>
      <c r="AM3055" s="13">
        <f t="shared" si="4338"/>
        <v>1.3198029622500324E-2</v>
      </c>
      <c r="AN3055" s="13">
        <f t="shared" si="4339"/>
        <v>2.1997155971821294E-3</v>
      </c>
      <c r="AO3055" s="13">
        <f t="shared" si="4340"/>
        <v>1.8331329929117276E-4</v>
      </c>
      <c r="AP3055" s="13">
        <f t="shared" si="4341"/>
        <v>1.0184275864286585E-5</v>
      </c>
      <c r="AQ3055" s="13">
        <f t="shared" si="4342"/>
        <v>4.2435331457516149E-7</v>
      </c>
      <c r="AR3055" s="13">
        <f t="shared" si="4343"/>
        <v>1.9384051026835085E-7</v>
      </c>
      <c r="AS3055" s="13">
        <f t="shared" si="4344"/>
        <v>2.9916782955850453E-7</v>
      </c>
      <c r="AT3055" s="13">
        <f t="shared" si="4345"/>
        <v>2.3086348183576695E-7</v>
      </c>
      <c r="AU3055" s="13">
        <f t="shared" si="4346"/>
        <v>1.187693372066724E-7</v>
      </c>
      <c r="AV3055" s="13">
        <f t="shared" si="4347"/>
        <v>4.582628881474807E-8</v>
      </c>
      <c r="AW3055" s="13">
        <f t="shared" si="4348"/>
        <v>1.0107419958074344E-10</v>
      </c>
      <c r="AX3055" s="13">
        <f t="shared" si="4349"/>
        <v>3.3949094465566135E-3</v>
      </c>
      <c r="AY3055" s="13">
        <f t="shared" si="4350"/>
        <v>5.6582955745759095E-4</v>
      </c>
      <c r="AZ3055" s="13">
        <f t="shared" si="4351"/>
        <v>4.7153406170728338E-5</v>
      </c>
      <c r="BA3055" s="13">
        <f t="shared" si="4352"/>
        <v>2.6196860688250969E-6</v>
      </c>
      <c r="BB3055" s="13">
        <f t="shared" si="4353"/>
        <v>1.0915576927276977E-7</v>
      </c>
      <c r="BC3055" s="13">
        <f t="shared" si="4354"/>
        <v>3.6385984129385115E-9</v>
      </c>
      <c r="BD3055" s="13">
        <f t="shared" si="4355"/>
        <v>5.3845663077376631E-9</v>
      </c>
      <c r="BE3055" s="13">
        <f t="shared" si="4356"/>
        <v>8.3103836920859771E-9</v>
      </c>
      <c r="BF3055" s="13">
        <f t="shared" si="4357"/>
        <v>6.413002752927868E-9</v>
      </c>
      <c r="BG3055" s="13">
        <f t="shared" si="4358"/>
        <v>3.2992142387060092E-9</v>
      </c>
      <c r="BH3055" s="13">
        <f t="shared" si="4359"/>
        <v>1.2729779261256746E-9</v>
      </c>
      <c r="BI3055" s="13">
        <f t="shared" si="4360"/>
        <v>3.9293545266433845E-10</v>
      </c>
      <c r="BJ3055" s="14">
        <f t="shared" si="4361"/>
        <v>0.73137067223305763</v>
      </c>
      <c r="BK3055" s="14">
        <f t="shared" si="4362"/>
        <v>0.23102576947236975</v>
      </c>
      <c r="BL3055" s="14">
        <f t="shared" si="4363"/>
        <v>3.6940468877105427E-2</v>
      </c>
      <c r="BM3055" s="14">
        <f t="shared" si="4364"/>
        <v>0.24434036256341862</v>
      </c>
      <c r="BN3055" s="14">
        <f t="shared" si="4365"/>
        <v>0.75457027814768474</v>
      </c>
    </row>
    <row r="3056" spans="1:66" x14ac:dyDescent="0.25">
      <c r="A3056" t="s">
        <v>337</v>
      </c>
      <c r="B3056" t="s">
        <v>86</v>
      </c>
      <c r="C3056" t="s">
        <v>88</v>
      </c>
      <c r="D3056" s="6" t="s">
        <v>536</v>
      </c>
      <c r="E3056" s="10">
        <f>VLOOKUP(A3056,home!$A$2:$E$404,3,FALSE)</f>
        <v>1.2959000000000001</v>
      </c>
      <c r="F3056" s="10">
        <f>VLOOKUP(B3056,home!$B$2:$E$404,3,FALSE)</f>
        <v>1.2861</v>
      </c>
      <c r="G3056" s="10">
        <f>VLOOKUP(C3056,away!$B$2:$E$404,4,FALSE)</f>
        <v>1.8006</v>
      </c>
      <c r="H3056" s="10">
        <f>VLOOKUP(A3056,away!$A$2:$E$404,3,FALSE)</f>
        <v>1</v>
      </c>
      <c r="I3056" s="10">
        <f>VLOOKUP(C3056,away!$B$2:$E$404,3,FALSE)</f>
        <v>0.66669999999999996</v>
      </c>
      <c r="J3056" s="10">
        <f>VLOOKUP(B3056,home!$B$2:$E$404,4,FALSE)</f>
        <v>0.66669999999999996</v>
      </c>
      <c r="K3056" s="12">
        <f t="shared" si="4310"/>
        <v>3.0009825761940001</v>
      </c>
      <c r="L3056" s="12">
        <f t="shared" si="4311"/>
        <v>0.44448888999999997</v>
      </c>
      <c r="M3056" s="13">
        <f t="shared" si="4312"/>
        <v>3.188972357122126E-2</v>
      </c>
      <c r="N3056" s="13">
        <f t="shared" si="4313"/>
        <v>9.5700504796878111E-2</v>
      </c>
      <c r="O3056" s="13">
        <f t="shared" si="4314"/>
        <v>1.4174627832578975E-2</v>
      </c>
      <c r="P3056" s="13">
        <f t="shared" si="4315"/>
        <v>4.2537811149604032E-2</v>
      </c>
      <c r="Q3056" s="13">
        <f t="shared" si="4316"/>
        <v>0.14359777371420077</v>
      </c>
      <c r="R3056" s="13">
        <f t="shared" si="4317"/>
        <v>3.1502322957330671E-3</v>
      </c>
      <c r="S3056" s="13">
        <f t="shared" si="4318"/>
        <v>1.4185332881282174E-2</v>
      </c>
      <c r="T3056" s="13">
        <f t="shared" si="4319"/>
        <v>6.3827615044696293E-2</v>
      </c>
      <c r="U3056" s="13">
        <f t="shared" si="4320"/>
        <v>9.4537922304585575E-3</v>
      </c>
      <c r="V3056" s="13">
        <f t="shared" si="4321"/>
        <v>2.1024293291035008E-3</v>
      </c>
      <c r="W3056" s="13">
        <f t="shared" si="4322"/>
        <v>0.14364480563218843</v>
      </c>
      <c r="X3056" s="13">
        <f t="shared" si="4323"/>
        <v>6.3848520209717194E-2</v>
      </c>
      <c r="Y3056" s="13">
        <f t="shared" si="4324"/>
        <v>1.418997893807988E-2</v>
      </c>
      <c r="Z3056" s="13">
        <f t="shared" si="4325"/>
        <v>4.6674775212418075E-4</v>
      </c>
      <c r="AA3056" s="13">
        <f t="shared" si="4326"/>
        <v>1.4007018716023826E-3</v>
      </c>
      <c r="AB3056" s="13">
        <f t="shared" si="4327"/>
        <v>2.1017409555605378E-3</v>
      </c>
      <c r="AC3056" s="13">
        <f t="shared" si="4328"/>
        <v>1.7527735376307401E-4</v>
      </c>
      <c r="AD3056" s="13">
        <f t="shared" si="4329"/>
        <v>0.10776888971574282</v>
      </c>
      <c r="AE3056" s="13">
        <f t="shared" si="4330"/>
        <v>4.7902074166282949E-2</v>
      </c>
      <c r="AF3056" s="13">
        <f t="shared" si="4331"/>
        <v>1.064596988743439E-2</v>
      </c>
      <c r="AG3056" s="13">
        <f t="shared" si="4332"/>
        <v>1.5773384460797118E-3</v>
      </c>
      <c r="AH3056" s="13">
        <f t="shared" si="4333"/>
        <v>5.1866047562918062E-5</v>
      </c>
      <c r="AI3056" s="13">
        <f t="shared" si="4334"/>
        <v>1.5564910503236638E-4</v>
      </c>
      <c r="AJ3056" s="13">
        <f t="shared" si="4335"/>
        <v>2.3355012610116069E-4</v>
      </c>
      <c r="AK3056" s="13">
        <f t="shared" si="4336"/>
        <v>2.3362661969916494E-4</v>
      </c>
      <c r="AL3056" s="13">
        <f t="shared" si="4337"/>
        <v>9.3521224246729277E-6</v>
      </c>
      <c r="AM3056" s="13">
        <f t="shared" si="4338"/>
        <v>6.4682512058543376E-2</v>
      </c>
      <c r="AN3056" s="13">
        <f t="shared" si="4339"/>
        <v>2.8750657987313563E-2</v>
      </c>
      <c r="AO3056" s="13">
        <f t="shared" si="4340"/>
        <v>6.3896740277753191E-3</v>
      </c>
      <c r="AP3056" s="13">
        <f t="shared" si="4341"/>
        <v>9.4671303868922659E-4</v>
      </c>
      <c r="AQ3056" s="13">
        <f t="shared" si="4342"/>
        <v>1.0520085692887535E-4</v>
      </c>
      <c r="AR3056" s="13">
        <f t="shared" si="4343"/>
        <v>4.6107763819857326E-6</v>
      </c>
      <c r="AS3056" s="13">
        <f t="shared" si="4344"/>
        <v>1.3836859585065996E-5</v>
      </c>
      <c r="AT3056" s="13">
        <f t="shared" si="4345"/>
        <v>2.0762087262013E-5</v>
      </c>
      <c r="AU3056" s="13">
        <f t="shared" si="4346"/>
        <v>2.0768887372906802E-5</v>
      </c>
      <c r="AV3056" s="13">
        <f t="shared" si="4347"/>
        <v>1.5581767283257223E-5</v>
      </c>
      <c r="AW3056" s="13">
        <f t="shared" si="4348"/>
        <v>3.4652300089734801E-7</v>
      </c>
      <c r="AX3056" s="13">
        <f t="shared" si="4349"/>
        <v>3.2351848612024503E-2</v>
      </c>
      <c r="AY3056" s="13">
        <f t="shared" si="4350"/>
        <v>1.4380037279006814E-2</v>
      </c>
      <c r="AZ3056" s="13">
        <f t="shared" si="4351"/>
        <v>3.1958834041521788E-3</v>
      </c>
      <c r="BA3056" s="13">
        <f t="shared" si="4352"/>
        <v>4.7351155562700765E-4</v>
      </c>
      <c r="BB3056" s="13">
        <f t="shared" si="4353"/>
        <v>5.2617656440705471E-5</v>
      </c>
      <c r="BC3056" s="13">
        <f t="shared" si="4354"/>
        <v>4.6775927411461078E-6</v>
      </c>
      <c r="BD3056" s="13">
        <f t="shared" si="4355"/>
        <v>3.4157314601117537E-7</v>
      </c>
      <c r="BE3056" s="13">
        <f t="shared" si="4356"/>
        <v>1.0250550596753064E-6</v>
      </c>
      <c r="BF3056" s="13">
        <f t="shared" si="4357"/>
        <v>1.5380861868625476E-6</v>
      </c>
      <c r="BG3056" s="13">
        <f t="shared" si="4358"/>
        <v>1.5385899491530583E-6</v>
      </c>
      <c r="BH3056" s="13">
        <f t="shared" si="4359"/>
        <v>1.1543204073288852E-6</v>
      </c>
      <c r="BI3056" s="13">
        <f t="shared" si="4360"/>
        <v>6.9281908594782886E-7</v>
      </c>
      <c r="BJ3056" s="14">
        <f t="shared" si="4361"/>
        <v>0.84403680462054342</v>
      </c>
      <c r="BK3056" s="14">
        <f t="shared" si="4362"/>
        <v>0.10527996368640552</v>
      </c>
      <c r="BL3056" s="14">
        <f t="shared" si="4363"/>
        <v>3.1037637906049333E-2</v>
      </c>
      <c r="BM3056" s="14">
        <f t="shared" si="4364"/>
        <v>0.63539078984890041</v>
      </c>
      <c r="BN3056" s="14">
        <f t="shared" si="4365"/>
        <v>0.33105067336021621</v>
      </c>
    </row>
    <row r="3057" spans="1:66" x14ac:dyDescent="0.25">
      <c r="A3057" t="s">
        <v>349</v>
      </c>
      <c r="B3057" t="s">
        <v>100</v>
      </c>
      <c r="C3057" t="s">
        <v>97</v>
      </c>
      <c r="D3057" s="6" t="s">
        <v>536</v>
      </c>
      <c r="E3057" s="10">
        <f>VLOOKUP(A3057,home!$A$2:$E$404,3,FALSE)</f>
        <v>1.6087</v>
      </c>
      <c r="F3057" s="10">
        <f>VLOOKUP(B3057,home!$B$2:$E$404,3,FALSE)</f>
        <v>0.93240000000000001</v>
      </c>
      <c r="G3057" s="10">
        <f>VLOOKUP(C3057,away!$B$2:$E$404,4,FALSE)</f>
        <v>1.0172000000000001</v>
      </c>
      <c r="H3057" s="10">
        <f>VLOOKUP(A3057,away!$A$2:$E$404,3,FALSE)</f>
        <v>1.2608999999999999</v>
      </c>
      <c r="I3057" s="10">
        <f>VLOOKUP(C3057,away!$B$2:$E$404,3,FALSE)</f>
        <v>1.0094000000000001</v>
      </c>
      <c r="J3057" s="10">
        <f>VLOOKUP(B3057,home!$B$2:$E$404,4,FALSE)</f>
        <v>0.79310000000000003</v>
      </c>
      <c r="K3057" s="12">
        <f t="shared" si="4310"/>
        <v>1.5257510523360003</v>
      </c>
      <c r="L3057" s="12">
        <f t="shared" si="4311"/>
        <v>1.0094199760260001</v>
      </c>
      <c r="M3057" s="13">
        <f t="shared" si="4312"/>
        <v>7.9248164421880707E-2</v>
      </c>
      <c r="N3057" s="13">
        <f t="shared" si="4313"/>
        <v>0.12091297026238086</v>
      </c>
      <c r="O3057" s="13">
        <f t="shared" si="4314"/>
        <v>7.9994680230839332E-2</v>
      </c>
      <c r="P3057" s="13">
        <f t="shared" si="4315"/>
        <v>0.12205196754348495</v>
      </c>
      <c r="Q3057" s="13">
        <f t="shared" si="4316"/>
        <v>9.2241545809449571E-2</v>
      </c>
      <c r="R3057" s="13">
        <f t="shared" si="4317"/>
        <v>4.0374114100410689E-2</v>
      </c>
      <c r="S3057" s="13">
        <f t="shared" si="4318"/>
        <v>4.699377862537242E-2</v>
      </c>
      <c r="T3057" s="13">
        <f t="shared" si="4319"/>
        <v>9.3110458959575773E-2</v>
      </c>
      <c r="U3057" s="13">
        <f t="shared" si="4320"/>
        <v>6.1600847075835352E-2</v>
      </c>
      <c r="V3057" s="13">
        <f t="shared" si="4321"/>
        <v>8.0418030084100246E-3</v>
      </c>
      <c r="W3057" s="13">
        <f t="shared" si="4322"/>
        <v>4.6912545195955696E-2</v>
      </c>
      <c r="X3057" s="13">
        <f t="shared" si="4323"/>
        <v>4.7354460247020239E-2</v>
      </c>
      <c r="Y3057" s="13">
        <f t="shared" si="4324"/>
        <v>2.3900269063635668E-2</v>
      </c>
      <c r="Z3057" s="13">
        <f t="shared" si="4325"/>
        <v>1.3584812429102519E-2</v>
      </c>
      <c r="AA3057" s="13">
        <f t="shared" si="4326"/>
        <v>2.0727041859490345E-2</v>
      </c>
      <c r="AB3057" s="13">
        <f t="shared" si="4327"/>
        <v>1.5812152964464865E-2</v>
      </c>
      <c r="AC3057" s="13">
        <f t="shared" si="4328"/>
        <v>7.7408565779865494E-4</v>
      </c>
      <c r="AD3057" s="13">
        <f t="shared" si="4329"/>
        <v>1.7894216300122397E-2</v>
      </c>
      <c r="AE3057" s="13">
        <f t="shared" si="4330"/>
        <v>1.8062779388673608E-2</v>
      </c>
      <c r="AF3057" s="13">
        <f t="shared" si="4331"/>
        <v>9.1164651687389194E-3</v>
      </c>
      <c r="AG3057" s="13">
        <f t="shared" si="4332"/>
        <v>3.0674473506901024E-3</v>
      </c>
      <c r="AH3057" s="13">
        <f t="shared" si="4333"/>
        <v>3.4281952591255923E-3</v>
      </c>
      <c r="AI3057" s="13">
        <f t="shared" si="4334"/>
        <v>5.230572524224159E-3</v>
      </c>
      <c r="AJ3057" s="13">
        <f t="shared" si="4335"/>
        <v>3.9902757665773916E-3</v>
      </c>
      <c r="AK3057" s="13">
        <f t="shared" si="4336"/>
        <v>2.0293891499887653E-3</v>
      </c>
      <c r="AL3057" s="13">
        <f t="shared" si="4337"/>
        <v>4.7687503311020681E-5</v>
      </c>
      <c r="AM3057" s="13">
        <f t="shared" si="4338"/>
        <v>5.4604238701279513E-3</v>
      </c>
      <c r="AN3057" s="13">
        <f t="shared" si="4339"/>
        <v>5.5118609320763548E-3</v>
      </c>
      <c r="AO3057" s="13">
        <f t="shared" si="4340"/>
        <v>2.7818912649575801E-3</v>
      </c>
      <c r="AP3057" s="13">
        <f t="shared" si="4341"/>
        <v>9.3603220466014002E-4</v>
      </c>
      <c r="AQ3057" s="13">
        <f t="shared" si="4342"/>
        <v>2.3621240139690058E-4</v>
      </c>
      <c r="AR3057" s="13">
        <f t="shared" si="4343"/>
        <v>6.9209775525580085E-4</v>
      </c>
      <c r="AS3057" s="13">
        <f t="shared" si="4344"/>
        <v>1.0559688784009217E-3</v>
      </c>
      <c r="AT3057" s="13">
        <f t="shared" si="4345"/>
        <v>8.055728137271363E-4</v>
      </c>
      <c r="AU3057" s="13">
        <f t="shared" si="4346"/>
        <v>4.0970118942581699E-4</v>
      </c>
      <c r="AV3057" s="13">
        <f t="shared" si="4347"/>
        <v>1.5627550522743784E-4</v>
      </c>
      <c r="AW3057" s="13">
        <f t="shared" si="4348"/>
        <v>2.0401291341524339E-6</v>
      </c>
      <c r="AX3057" s="13">
        <f t="shared" si="4349"/>
        <v>1.3885412443413892E-3</v>
      </c>
      <c r="AY3057" s="13">
        <f t="shared" si="4350"/>
        <v>1.4016212695741974E-3</v>
      </c>
      <c r="AZ3057" s="13">
        <f t="shared" si="4351"/>
        <v>7.0741225416555897E-4</v>
      </c>
      <c r="BA3057" s="13">
        <f t="shared" si="4352"/>
        <v>2.3802535354676578E-4</v>
      </c>
      <c r="BB3057" s="13">
        <f t="shared" si="4353"/>
        <v>6.006688666768911E-5</v>
      </c>
      <c r="BC3057" s="13">
        <f t="shared" si="4354"/>
        <v>1.2126543060011048E-5</v>
      </c>
      <c r="BD3057" s="13">
        <f t="shared" si="4355"/>
        <v>1.1643621658632644E-4</v>
      </c>
      <c r="BE3057" s="13">
        <f t="shared" si="4356"/>
        <v>1.7765267998661E-4</v>
      </c>
      <c r="BF3057" s="13">
        <f t="shared" si="4357"/>
        <v>1.3552688171994048E-4</v>
      </c>
      <c r="BG3057" s="13">
        <f t="shared" si="4358"/>
        <v>6.8926760801338619E-5</v>
      </c>
      <c r="BH3057" s="13">
        <f t="shared" si="4359"/>
        <v>2.6291269456688546E-5</v>
      </c>
      <c r="BI3057" s="13">
        <f t="shared" si="4360"/>
        <v>8.0227864081583794E-6</v>
      </c>
      <c r="BJ3057" s="14">
        <f t="shared" si="4361"/>
        <v>0.49130737197081742</v>
      </c>
      <c r="BK3057" s="14">
        <f t="shared" si="4362"/>
        <v>0.25855910802983195</v>
      </c>
      <c r="BL3057" s="14">
        <f t="shared" si="4363"/>
        <v>0.23683974166795271</v>
      </c>
      <c r="BM3057" s="14">
        <f t="shared" si="4364"/>
        <v>0.4640680105888183</v>
      </c>
      <c r="BN3057" s="14">
        <f t="shared" si="4365"/>
        <v>0.53482344236844614</v>
      </c>
    </row>
    <row r="3058" spans="1:66" x14ac:dyDescent="0.25">
      <c r="A3058" t="s">
        <v>349</v>
      </c>
      <c r="B3058" t="s">
        <v>108</v>
      </c>
      <c r="C3058" t="s">
        <v>106</v>
      </c>
      <c r="D3058" s="6" t="s">
        <v>536</v>
      </c>
      <c r="E3058" s="10">
        <f>VLOOKUP(A3058,home!$A$2:$E$404,3,FALSE)</f>
        <v>1.6087</v>
      </c>
      <c r="F3058" s="10">
        <f>VLOOKUP(B3058,home!$B$2:$E$404,3,FALSE)</f>
        <v>1.1302000000000001</v>
      </c>
      <c r="G3058" s="10">
        <f>VLOOKUP(C3058,away!$B$2:$E$404,4,FALSE)</f>
        <v>0.88060000000000005</v>
      </c>
      <c r="H3058" s="10">
        <f>VLOOKUP(A3058,away!$A$2:$E$404,3,FALSE)</f>
        <v>1.2608999999999999</v>
      </c>
      <c r="I3058" s="10">
        <f>VLOOKUP(C3058,away!$B$2:$E$404,3,FALSE)</f>
        <v>1.5201</v>
      </c>
      <c r="J3058" s="10">
        <f>VLOOKUP(B3058,home!$B$2:$E$404,4,FALSE)</f>
        <v>1.0094000000000001</v>
      </c>
      <c r="K3058" s="12">
        <f t="shared" si="4310"/>
        <v>1.6010653028440003</v>
      </c>
      <c r="L3058" s="12">
        <f t="shared" si="4311"/>
        <v>1.934711014446</v>
      </c>
      <c r="M3058" s="13">
        <f t="shared" si="4312"/>
        <v>2.9136129326450811E-2</v>
      </c>
      <c r="N3058" s="13">
        <f t="shared" si="4313"/>
        <v>4.6648845723755931E-2</v>
      </c>
      <c r="O3058" s="13">
        <f t="shared" si="4314"/>
        <v>5.6369990326207486E-2</v>
      </c>
      <c r="P3058" s="13">
        <f t="shared" si="4315"/>
        <v>9.0252035632942762E-2</v>
      </c>
      <c r="Q3058" s="13">
        <f t="shared" si="4316"/>
        <v>3.7343924153014171E-2</v>
      </c>
      <c r="R3058" s="13">
        <f t="shared" si="4317"/>
        <v>5.4529820584164057E-2</v>
      </c>
      <c r="S3058" s="13">
        <f t="shared" si="4318"/>
        <v>6.9891146526584638E-2</v>
      </c>
      <c r="T3058" s="13">
        <f t="shared" si="4319"/>
        <v>7.224970138147252E-2</v>
      </c>
      <c r="U3058" s="13">
        <f t="shared" si="4320"/>
        <v>8.7305803707613636E-2</v>
      </c>
      <c r="V3058" s="13">
        <f t="shared" si="4321"/>
        <v>2.4054969218112766E-2</v>
      </c>
      <c r="W3058" s="13">
        <f t="shared" si="4322"/>
        <v>1.9930020411143001E-2</v>
      </c>
      <c r="X3058" s="13">
        <f t="shared" si="4323"/>
        <v>3.8558830007571959E-2</v>
      </c>
      <c r="Y3058" s="13">
        <f t="shared" si="4324"/>
        <v>3.7300096559900214E-2</v>
      </c>
      <c r="Z3058" s="13">
        <f t="shared" si="4325"/>
        <v>3.5166481499982145E-2</v>
      </c>
      <c r="AA3058" s="13">
        <f t="shared" si="4326"/>
        <v>5.6303833352726845E-2</v>
      </c>
      <c r="AB3058" s="13">
        <f t="shared" si="4327"/>
        <v>4.5073056999080874E-2</v>
      </c>
      <c r="AC3058" s="13">
        <f t="shared" si="4328"/>
        <v>4.6570400504682323E-3</v>
      </c>
      <c r="AD3058" s="13">
        <f t="shared" si="4329"/>
        <v>7.9773160413134422E-3</v>
      </c>
      <c r="AE3058" s="13">
        <f t="shared" si="4330"/>
        <v>1.5433801210845874E-2</v>
      </c>
      <c r="AF3058" s="13">
        <f t="shared" si="4331"/>
        <v>1.4929972598696765E-2</v>
      </c>
      <c r="AG3058" s="13">
        <f t="shared" si="4332"/>
        <v>9.6283941440252017E-3</v>
      </c>
      <c r="AH3058" s="13">
        <f t="shared" si="4333"/>
        <v>1.7009244774331741E-2</v>
      </c>
      <c r="AI3058" s="13">
        <f t="shared" si="4334"/>
        <v>2.723291163576318E-2</v>
      </c>
      <c r="AJ3058" s="13">
        <f t="shared" si="4335"/>
        <v>2.1800834957718541E-2</v>
      </c>
      <c r="AK3058" s="13">
        <f t="shared" si="4336"/>
        <v>1.1634853474610567E-2</v>
      </c>
      <c r="AL3058" s="13">
        <f t="shared" si="4337"/>
        <v>5.7702564382473549E-4</v>
      </c>
      <c r="AM3058" s="13">
        <f t="shared" si="4338"/>
        <v>2.5544407847135622E-3</v>
      </c>
      <c r="AN3058" s="13">
        <f t="shared" si="4339"/>
        <v>4.9421047219354117E-3</v>
      </c>
      <c r="AO3058" s="13">
        <f t="shared" si="4340"/>
        <v>4.7807722200370146E-3</v>
      </c>
      <c r="AP3058" s="13">
        <f t="shared" si="4341"/>
        <v>3.0831375572210229E-3</v>
      </c>
      <c r="AQ3058" s="13">
        <f t="shared" si="4342"/>
        <v>1.4912450477519124E-3</v>
      </c>
      <c r="AR3058" s="13">
        <f t="shared" si="4343"/>
        <v>6.5815946424615411E-3</v>
      </c>
      <c r="AS3058" s="13">
        <f t="shared" si="4344"/>
        <v>1.0537562819429138E-2</v>
      </c>
      <c r="AT3058" s="13">
        <f t="shared" si="4345"/>
        <v>8.4356631033634961E-3</v>
      </c>
      <c r="AU3058" s="13">
        <f t="shared" si="4346"/>
        <v>4.5020158337588777E-3</v>
      </c>
      <c r="AV3058" s="13">
        <f t="shared" si="4347"/>
        <v>1.80200533607141E-3</v>
      </c>
      <c r="AW3058" s="13">
        <f t="shared" si="4348"/>
        <v>4.9649829735537343E-5</v>
      </c>
      <c r="AX3058" s="13">
        <f t="shared" si="4349"/>
        <v>6.8163775142907968E-4</v>
      </c>
      <c r="AY3058" s="13">
        <f t="shared" si="4350"/>
        <v>1.3187720655520449E-3</v>
      </c>
      <c r="AZ3058" s="13">
        <f t="shared" si="4351"/>
        <v>1.2757214203836221E-3</v>
      </c>
      <c r="BA3058" s="13">
        <f t="shared" si="4352"/>
        <v>8.2271742779362988E-4</v>
      </c>
      <c r="BB3058" s="13">
        <f t="shared" si="4353"/>
        <v>3.9793011733225449E-4</v>
      </c>
      <c r="BC3058" s="13">
        <f t="shared" si="4354"/>
        <v>1.5397595619650047E-4</v>
      </c>
      <c r="BD3058" s="13">
        <f t="shared" si="4355"/>
        <v>2.1222472745648529E-3</v>
      </c>
      <c r="BE3058" s="13">
        <f t="shared" si="4356"/>
        <v>3.3978564753610304E-3</v>
      </c>
      <c r="BF3058" s="13">
        <f t="shared" si="4357"/>
        <v>2.7200950533721783E-3</v>
      </c>
      <c r="BG3058" s="13">
        <f t="shared" si="4358"/>
        <v>1.4516832701305978E-3</v>
      </c>
      <c r="BH3058" s="13">
        <f t="shared" si="4359"/>
        <v>5.8105992863130335E-4</v>
      </c>
      <c r="BI3058" s="13">
        <f t="shared" si="4360"/>
        <v>1.8606297812091824E-4</v>
      </c>
      <c r="BJ3058" s="14">
        <f t="shared" si="4361"/>
        <v>0.32150335730208512</v>
      </c>
      <c r="BK3058" s="14">
        <f t="shared" si="4362"/>
        <v>0.21988711846393597</v>
      </c>
      <c r="BL3058" s="14">
        <f t="shared" si="4363"/>
        <v>0.41957819652748229</v>
      </c>
      <c r="BM3058" s="14">
        <f t="shared" si="4364"/>
        <v>0.68058528581113409</v>
      </c>
      <c r="BN3058" s="14">
        <f t="shared" si="4365"/>
        <v>0.31428074574653525</v>
      </c>
    </row>
    <row r="3059" spans="1:66" x14ac:dyDescent="0.25">
      <c r="A3059" t="s">
        <v>349</v>
      </c>
      <c r="B3059" t="s">
        <v>105</v>
      </c>
      <c r="C3059" t="s">
        <v>103</v>
      </c>
      <c r="D3059" s="6" t="s">
        <v>536</v>
      </c>
      <c r="E3059" s="10">
        <f>VLOOKUP(A3059,home!$A$2:$E$404,3,FALSE)</f>
        <v>1.6087</v>
      </c>
      <c r="F3059" s="10">
        <f>VLOOKUP(B3059,home!$B$2:$E$404,3,FALSE)</f>
        <v>1.7613000000000001</v>
      </c>
      <c r="G3059" s="10">
        <f>VLOOKUP(C3059,away!$B$2:$E$404,4,FALSE)</f>
        <v>0.93240000000000001</v>
      </c>
      <c r="H3059" s="10">
        <f>VLOOKUP(A3059,away!$A$2:$E$404,3,FALSE)</f>
        <v>1.2608999999999999</v>
      </c>
      <c r="I3059" s="10">
        <f>VLOOKUP(C3059,away!$B$2:$E$404,3,FALSE)</f>
        <v>1.1234999999999999</v>
      </c>
      <c r="J3059" s="10">
        <f>VLOOKUP(B3059,home!$B$2:$E$404,4,FALSE)</f>
        <v>0.33050000000000002</v>
      </c>
      <c r="K3059" s="12">
        <f t="shared" si="4310"/>
        <v>2.641865246244</v>
      </c>
      <c r="L3059" s="12">
        <f t="shared" si="4311"/>
        <v>0.46819329007499999</v>
      </c>
      <c r="M3059" s="13">
        <f t="shared" si="4312"/>
        <v>4.4598344640936136E-2</v>
      </c>
      <c r="N3059" s="13">
        <f t="shared" si="4313"/>
        <v>0.11782281674690152</v>
      </c>
      <c r="O3059" s="13">
        <f t="shared" si="4314"/>
        <v>2.0880645709338629E-2</v>
      </c>
      <c r="P3059" s="13">
        <f t="shared" si="4315"/>
        <v>5.5163852218635623E-2</v>
      </c>
      <c r="Q3059" s="13">
        <f t="shared" si="4316"/>
        <v>0.15563600238910735</v>
      </c>
      <c r="R3059" s="13">
        <f t="shared" si="4317"/>
        <v>4.8880891067728431E-3</v>
      </c>
      <c r="S3059" s="13">
        <f t="shared" si="4318"/>
        <v>1.7058091595659259E-2</v>
      </c>
      <c r="T3059" s="13">
        <f t="shared" si="4319"/>
        <v>7.2867732012676725E-2</v>
      </c>
      <c r="U3059" s="13">
        <f t="shared" si="4320"/>
        <v>1.291367273172705E-2</v>
      </c>
      <c r="V3059" s="13">
        <f t="shared" si="4321"/>
        <v>2.344357176609389E-3</v>
      </c>
      <c r="W3059" s="13">
        <f t="shared" si="4322"/>
        <v>0.13705644859204363</v>
      </c>
      <c r="X3059" s="13">
        <f t="shared" si="4323"/>
        <v>6.4168909592303994E-2</v>
      </c>
      <c r="Y3059" s="13">
        <f t="shared" si="4324"/>
        <v>1.5021726451273018E-2</v>
      </c>
      <c r="Z3059" s="13">
        <f t="shared" si="4325"/>
        <v>7.6285684035991492E-4</v>
      </c>
      <c r="AA3059" s="13">
        <f t="shared" si="4326"/>
        <v>2.0153649744063663E-3</v>
      </c>
      <c r="AB3059" s="13">
        <f t="shared" si="4327"/>
        <v>2.6621613421908045E-3</v>
      </c>
      <c r="AC3059" s="13">
        <f t="shared" si="4328"/>
        <v>1.8123398676477158E-4</v>
      </c>
      <c r="AD3059" s="13">
        <f t="shared" si="4329"/>
        <v>9.0521167077236883E-2</v>
      </c>
      <c r="AE3059" s="13">
        <f t="shared" si="4330"/>
        <v>4.23814030353203E-2</v>
      </c>
      <c r="AF3059" s="13">
        <f t="shared" si="4331"/>
        <v>9.9213442625506014E-3</v>
      </c>
      <c r="AG3059" s="13">
        <f t="shared" si="4332"/>
        <v>1.5483689374167632E-3</v>
      </c>
      <c r="AH3059" s="13">
        <f t="shared" si="4333"/>
        <v>8.929111348608191E-5</v>
      </c>
      <c r="AI3059" s="13">
        <f t="shared" si="4334"/>
        <v>2.3589508951730876E-4</v>
      </c>
      <c r="AJ3059" s="13">
        <f t="shared" si="4335"/>
        <v>3.116015193776977E-4</v>
      </c>
      <c r="AK3059" s="13">
        <f t="shared" si="4336"/>
        <v>2.7440307490692197E-4</v>
      </c>
      <c r="AL3059" s="13">
        <f t="shared" si="4337"/>
        <v>8.9667586932896237E-6</v>
      </c>
      <c r="AM3059" s="13">
        <f t="shared" si="4338"/>
        <v>4.7828945070159695E-2</v>
      </c>
      <c r="AN3059" s="13">
        <f t="shared" si="4339"/>
        <v>2.2393191153214517E-2</v>
      </c>
      <c r="AO3059" s="13">
        <f t="shared" si="4340"/>
        <v>5.2421709206509444E-3</v>
      </c>
      <c r="AP3059" s="13">
        <f t="shared" si="4341"/>
        <v>8.1811641682501897E-4</v>
      </c>
      <c r="AQ3059" s="13">
        <f t="shared" si="4342"/>
        <v>9.5759154214418934E-5</v>
      </c>
      <c r="AR3059" s="13">
        <f t="shared" si="4343"/>
        <v>8.3611000395017816E-6</v>
      </c>
      <c r="AS3059" s="13">
        <f t="shared" si="4344"/>
        <v>2.2088899614729095E-5</v>
      </c>
      <c r="AT3059" s="13">
        <f t="shared" si="4345"/>
        <v>2.9177948109962642E-5</v>
      </c>
      <c r="AU3059" s="13">
        <f t="shared" si="4346"/>
        <v>2.5694735689473705E-5</v>
      </c>
      <c r="AV3059" s="13">
        <f t="shared" si="4347"/>
        <v>1.6970507307361489E-5</v>
      </c>
      <c r="AW3059" s="13">
        <f t="shared" si="4348"/>
        <v>3.0808377618993727E-7</v>
      </c>
      <c r="AX3059" s="13">
        <f t="shared" si="4349"/>
        <v>2.105960462422804E-2</v>
      </c>
      <c r="AY3059" s="13">
        <f t="shared" si="4350"/>
        <v>9.8599655766960087E-3</v>
      </c>
      <c r="AZ3059" s="13">
        <f t="shared" si="4351"/>
        <v>2.3081848616897747E-3</v>
      </c>
      <c r="BA3059" s="13">
        <f t="shared" si="4352"/>
        <v>3.6022555483194806E-4</v>
      </c>
      <c r="BB3059" s="13">
        <f t="shared" si="4353"/>
        <v>4.2163796921465527E-5</v>
      </c>
      <c r="BC3059" s="13">
        <f t="shared" si="4354"/>
        <v>3.948161360543022E-6</v>
      </c>
      <c r="BD3059" s="13">
        <f t="shared" si="4355"/>
        <v>6.5243515602342463E-7</v>
      </c>
      <c r="BE3059" s="13">
        <f t="shared" si="4356"/>
        <v>1.7236457641260672E-6</v>
      </c>
      <c r="BF3059" s="13">
        <f t="shared" si="4357"/>
        <v>2.2768199205401705E-6</v>
      </c>
      <c r="BG3059" s="13">
        <f t="shared" si="4358"/>
        <v>2.0050171400103675E-6</v>
      </c>
      <c r="BH3059" s="13">
        <f t="shared" si="4359"/>
        <v>1.3242462750792325E-6</v>
      </c>
      <c r="BI3059" s="13">
        <f t="shared" si="4360"/>
        <v>6.9969604231997875E-7</v>
      </c>
      <c r="BJ3059" s="14">
        <f t="shared" si="4361"/>
        <v>0.81695819438762318</v>
      </c>
      <c r="BK3059" s="14">
        <f t="shared" si="4362"/>
        <v>0.12921481195399448</v>
      </c>
      <c r="BL3059" s="14">
        <f t="shared" si="4363"/>
        <v>4.4382099712782834E-2</v>
      </c>
      <c r="BM3059" s="14">
        <f t="shared" si="4364"/>
        <v>0.58246855459014846</v>
      </c>
      <c r="BN3059" s="14">
        <f t="shared" si="4365"/>
        <v>0.39898975081169208</v>
      </c>
    </row>
    <row r="3060" spans="1:66" x14ac:dyDescent="0.25">
      <c r="A3060" t="s">
        <v>340</v>
      </c>
      <c r="B3060" t="s">
        <v>146</v>
      </c>
      <c r="C3060" t="s">
        <v>154</v>
      </c>
      <c r="D3060" s="6" t="s">
        <v>536</v>
      </c>
      <c r="E3060" s="10">
        <f>VLOOKUP(A3060,home!$A$2:$E$404,3,FALSE)</f>
        <v>1.4705999999999999</v>
      </c>
      <c r="F3060" s="10">
        <f>VLOOKUP(B3060,home!$B$2:$E$404,3,FALSE)</f>
        <v>0.90669999999999995</v>
      </c>
      <c r="G3060" s="10">
        <f>VLOOKUP(C3060,away!$B$2:$E$404,4,FALSE)</f>
        <v>2.125</v>
      </c>
      <c r="H3060" s="10">
        <f>VLOOKUP(A3060,away!$A$2:$E$404,3,FALSE)</f>
        <v>1.2646999999999999</v>
      </c>
      <c r="I3060" s="10">
        <f>VLOOKUP(C3060,away!$B$2:$E$404,3,FALSE)</f>
        <v>0.49419999999999997</v>
      </c>
      <c r="J3060" s="10">
        <f>VLOOKUP(B3060,home!$B$2:$E$404,4,FALSE)</f>
        <v>0.79069999999999996</v>
      </c>
      <c r="K3060" s="12">
        <f t="shared" ref="K3060:K3109" si="4366">E3060*F3060*G3060</f>
        <v>2.8334601674999997</v>
      </c>
      <c r="L3060" s="12">
        <f t="shared" ref="L3060:L3109" si="4367">H3060*I3060*J3060</f>
        <v>0.49419915491799987</v>
      </c>
      <c r="M3060" s="13">
        <f t="shared" ref="M3060:M3109" si="4368">_xlfn.POISSON.DIST(0,K3060,FALSE) * _xlfn.POISSON.DIST(0,L3060,FALSE)</f>
        <v>3.5876983313946897E-2</v>
      </c>
      <c r="N3060" s="13">
        <f t="shared" ref="N3060:N3109" si="4369">_xlfn.POISSON.DIST(1,K3060,FALSE) * _xlfn.POISSON.DIST(0,L3060,FALSE)</f>
        <v>0.10165600315013065</v>
      </c>
      <c r="O3060" s="13">
        <f t="shared" ref="O3060:O3109" si="4370">_xlfn.POISSON.DIST(0,K3060,FALSE) * _xlfn.POISSON.DIST(1,L3060,FALSE)</f>
        <v>1.7730374834759737E-2</v>
      </c>
      <c r="P3060" s="13">
        <f t="shared" ref="P3060:P3109" si="4371">_xlfn.POISSON.DIST(1,K3060,FALSE) * _xlfn.POISSON.DIST(1,L3060,FALSE)</f>
        <v>5.0238310849136096E-2</v>
      </c>
      <c r="Q3060" s="13">
        <f t="shared" ref="Q3060:Q3109" si="4372">_xlfn.POISSON.DIST(2,K3060,FALSE) * _xlfn.POISSON.DIST(0,L3060,FALSE)</f>
        <v>0.1440191178565749</v>
      </c>
      <c r="R3060" s="13">
        <f t="shared" ref="R3060:R3109" si="4373">_xlfn.POISSON.DIST(0,K3060,FALSE) * _xlfn.POISSON.DIST(2,L3060,FALSE)</f>
        <v>4.3811681298588168E-3</v>
      </c>
      <c r="S3060" s="13">
        <f t="shared" ref="S3060:S3109" si="4374">_xlfn.POISSON.DIST(2,K3060,FALSE) * _xlfn.POISSON.DIST(2,L3060,FALSE)</f>
        <v>1.7587096543825672E-2</v>
      </c>
      <c r="T3060" s="13">
        <f t="shared" ref="T3060:T3109" si="4375">_xlfn.POISSON.DIST(2,K3060,FALSE) * _xlfn.POISSON.DIST(1,L3060,FALSE)</f>
        <v>7.1174126336755128E-2</v>
      </c>
      <c r="U3060" s="13">
        <f t="shared" ref="U3060:U3109" si="4376">_xlfn.POISSON.DIST(1,K3060,FALSE) * _xlfn.POISSON.DIST(2,L3060,FALSE)</f>
        <v>1.2413865383075423E-2</v>
      </c>
      <c r="V3060" s="13">
        <f t="shared" ref="V3060:V3109" si="4377">_xlfn.POISSON.DIST(3,K3060,FALSE) * _xlfn.POISSON.DIST(3,L3060,FALSE)</f>
        <v>2.736344343270262E-3</v>
      </c>
      <c r="W3060" s="13">
        <f t="shared" ref="W3060:W3109" si="4378">_xlfn.POISSON.DIST(3,K3060,FALSE) * _xlfn.POISSON.DIST(0,L3060,FALSE)</f>
        <v>0.13602414460169762</v>
      </c>
      <c r="X3060" s="13">
        <f t="shared" ref="X3060:X3109" si="4379">_xlfn.POISSON.DIST(3,K3060,FALSE) * _xlfn.POISSON.DIST(1,L3060,FALSE)</f>
        <v>6.7223017310602776E-2</v>
      </c>
      <c r="Y3060" s="13">
        <f t="shared" ref="Y3060:Y3109" si="4380">_xlfn.POISSON.DIST(3,K3060,FALSE) * _xlfn.POISSON.DIST(2,L3060,FALSE)</f>
        <v>1.6610779172968985E-2</v>
      </c>
      <c r="Z3060" s="13">
        <f t="shared" ref="Z3060:Z3109" si="4381">_xlfn.POISSON.DIST(0,K3060,FALSE) * _xlfn.POISSON.DIST(3,L3060,FALSE)</f>
        <v>7.217231957766338E-4</v>
      </c>
      <c r="AA3060" s="13">
        <f t="shared" ref="AA3060:AA3109" si="4382">_xlfn.POISSON.DIST(1,K3060,FALSE) * _xlfn.POISSON.DIST(3,L3060,FALSE)</f>
        <v>2.0449739271938957E-3</v>
      </c>
      <c r="AB3060" s="13">
        <f t="shared" ref="AB3060:AB3109" si="4383">_xlfn.POISSON.DIST(2,K3060,FALSE) * _xlfn.POISSON.DIST(3,L3060,FALSE)</f>
        <v>2.8971760831399749E-3</v>
      </c>
      <c r="AC3060" s="13">
        <f t="shared" ref="AC3060:AC3109" si="4384">_xlfn.POISSON.DIST(4,K3060,FALSE) * _xlfn.POISSON.DIST(4,L3060,FALSE)</f>
        <v>2.3948034542184895E-4</v>
      </c>
      <c r="AD3060" s="13">
        <f t="shared" ref="AD3060:AD3109" si="4385">_xlfn.POISSON.DIST(4,K3060,FALSE) * _xlfn.POISSON.DIST(0,L3060,FALSE)</f>
        <v>9.6354748886792588E-2</v>
      </c>
      <c r="AE3060" s="13">
        <f t="shared" ref="AE3060:AE3109" si="4386">_xlfn.POISSON.DIST(4,K3060,FALSE) * _xlfn.POISSON.DIST(1,L3060,FALSE)</f>
        <v>4.7618435472188983E-2</v>
      </c>
      <c r="AF3060" s="13">
        <f t="shared" ref="AF3060:AF3109" si="4387">_xlfn.POISSON.DIST(4,K3060,FALSE) * _xlfn.POISSON.DIST(2,L3060,FALSE)</f>
        <v>1.1766495284436553E-2</v>
      </c>
      <c r="AG3060" s="13">
        <f t="shared" ref="AG3060:AG3109" si="4388">_xlfn.POISSON.DIST(4,K3060,FALSE) * _xlfn.POISSON.DIST(3,L3060,FALSE)</f>
        <v>1.9383306753050582E-3</v>
      </c>
      <c r="AH3060" s="13">
        <f t="shared" ref="AH3060:AH3109" si="4389">_xlfn.POISSON.DIST(0,K3060,FALSE) * _xlfn.POISSON.DIST(4,L3060,FALSE)</f>
        <v>8.9168748359382653E-5</v>
      </c>
      <c r="AI3060" s="13">
        <f t="shared" ref="AI3060:AI3109" si="4390">_xlfn.POISSON.DIST(1,K3060,FALSE) * _xlfn.POISSON.DIST(4,L3060,FALSE)</f>
        <v>2.526560966621417E-4</v>
      </c>
      <c r="AJ3060" s="13">
        <f t="shared" ref="AJ3060:AJ3109" si="4391">_xlfn.POISSON.DIST(2,K3060,FALSE) * _xlfn.POISSON.DIST(4,L3060,FALSE)</f>
        <v>3.5794549298410414E-4</v>
      </c>
      <c r="AK3060" s="13">
        <f t="shared" ref="AK3060:AK3109" si="4392">_xlfn.POISSON.DIST(3,K3060,FALSE) * _xlfn.POISSON.DIST(4,L3060,FALSE)</f>
        <v>3.3807476550220319E-4</v>
      </c>
      <c r="AL3060" s="13">
        <f t="shared" ref="AL3060:AL3109" si="4393">_xlfn.POISSON.DIST(5,K3060,FALSE) * _xlfn.POISSON.DIST(5,L3060,FALSE)</f>
        <v>1.3413711994993015E-5</v>
      </c>
      <c r="AM3060" s="13">
        <f t="shared" ref="AM3060:AM3109" si="4394">_xlfn.POISSON.DIST(5,K3060,FALSE) * _xlfn.POISSON.DIST(0,L3060,FALSE)</f>
        <v>5.4603468584038355E-2</v>
      </c>
      <c r="AN3060" s="13">
        <f t="shared" ref="AN3060:AN3109" si="4395">_xlfn.POISSON.DIST(5,K3060,FALSE) * _xlfn.POISSON.DIST(1,L3060,FALSE)</f>
        <v>2.6984988029823305E-2</v>
      </c>
      <c r="AO3060" s="13">
        <f t="shared" ref="AO3060:AO3109" si="4396">_xlfn.POISSON.DIST(5,K3060,FALSE) * _xlfn.POISSON.DIST(2,L3060,FALSE)</f>
        <v>6.6679791399055109E-3</v>
      </c>
      <c r="AP3060" s="13">
        <f t="shared" ref="AP3060:AP3109" si="4397">_xlfn.POISSON.DIST(5,K3060,FALSE) * _xlfn.POISSON.DIST(3,L3060,FALSE)</f>
        <v>1.0984365519840517E-3</v>
      </c>
      <c r="AQ3060" s="13">
        <f t="shared" ref="AQ3060:AQ3109" si="4398">_xlfn.POISSON.DIST(5,K3060,FALSE) * _xlfn.POISSON.DIST(4,L3060,FALSE)</f>
        <v>1.3571160393038999E-4</v>
      </c>
      <c r="AR3060" s="13">
        <f t="shared" ref="AR3060:AR3109" si="4399">_xlfn.POISSON.DIST(0,K3060,FALSE) * _xlfn.POISSON.DIST(5,L3060,FALSE)</f>
        <v>8.8134240168605415E-6</v>
      </c>
      <c r="AS3060" s="13">
        <f t="shared" ref="AS3060:AS3109" si="4400">_xlfn.POISSON.DIST(1,K3060,FALSE) * _xlfn.POISSON.DIST(5,L3060,FALSE)</f>
        <v>2.4972485891062188E-5</v>
      </c>
      <c r="AT3060" s="13">
        <f t="shared" ref="AT3060:AT3109" si="4401">_xlfn.POISSON.DIST(2,K3060,FALSE) * _xlfn.POISSON.DIST(5,L3060,FALSE)</f>
        <v>3.5379272027890239E-5</v>
      </c>
      <c r="AU3060" s="13">
        <f t="shared" ref="AU3060:AU3109" si="4402">_xlfn.POISSON.DIST(3,K3060,FALSE) * _xlfn.POISSON.DIST(5,L3060,FALSE)</f>
        <v>3.3415252682057974E-5</v>
      </c>
      <c r="AV3060" s="13">
        <f t="shared" ref="AV3060:AV3109" si="4403">_xlfn.POISSON.DIST(4,K3060,FALSE) * _xlfn.POISSON.DIST(5,L3060,FALSE)</f>
        <v>2.3670196865389698E-5</v>
      </c>
      <c r="AW3060" s="13">
        <f t="shared" ref="AW3060:AW3109" si="4404">_xlfn.POISSON.DIST(6,K3060,FALSE) * _xlfn.POISSON.DIST(6,L3060,FALSE)</f>
        <v>5.2175375918774729E-7</v>
      </c>
      <c r="AX3060" s="13">
        <f t="shared" ref="AX3060:AX3109" si="4405">_xlfn.POISSON.DIST(6,K3060,FALSE) * _xlfn.POISSON.DIST(0,L3060,FALSE)</f>
        <v>2.578612554003502E-2</v>
      </c>
      <c r="AY3060" s="13">
        <f t="shared" ref="AY3060:AY3109" si="4406">_xlfn.POISSON.DIST(6,K3060,FALSE) * _xlfn.POISSON.DIST(1,L3060,FALSE)</f>
        <v>1.2743481450494759E-2</v>
      </c>
      <c r="AZ3060" s="13">
        <f t="shared" ref="AZ3060:AZ3109" si="4407">_xlfn.POISSON.DIST(6,K3060,FALSE) * _xlfn.POISSON.DIST(2,L3060,FALSE)</f>
        <v>3.148908881773859E-3</v>
      </c>
      <c r="BA3060" s="13">
        <f t="shared" ref="BA3060:BA3109" si="4408">_xlfn.POISSON.DIST(6,K3060,FALSE) * _xlfn.POISSON.DIST(3,L3060,FALSE)</f>
        <v>5.187293694288084E-4</v>
      </c>
      <c r="BB3060" s="13">
        <f t="shared" ref="BB3060:BB3109" si="4409">_xlfn.POISSON.DIST(6,K3060,FALSE) * _xlfn.POISSON.DIST(4,L3060,FALSE)</f>
        <v>6.4088904000716014E-5</v>
      </c>
      <c r="BC3060" s="13">
        <f t="shared" ref="BC3060:BC3109" si="4410">_xlfn.POISSON.DIST(6,K3060,FALSE) * _xlfn.POISSON.DIST(5,L3060,FALSE)</f>
        <v>6.3345364393549371E-6</v>
      </c>
      <c r="BD3060" s="13">
        <f t="shared" ref="BD3060:BD3109" si="4411">_xlfn.POISSON.DIST(0,K3060,FALSE) * _xlfn.POISSON.DIST(6,L3060,FALSE)</f>
        <v>7.2593111684441341E-7</v>
      </c>
      <c r="BE3060" s="13">
        <f t="shared" ref="BE3060:BE3109" si="4412">_xlfn.POISSON.DIST(1,K3060,FALSE) * _xlfn.POISSON.DIST(6,L3060,FALSE)</f>
        <v>2.0568969039274334E-6</v>
      </c>
      <c r="BF3060" s="13">
        <f t="shared" ref="BF3060:BF3109" si="4413">_xlfn.POISSON.DIST(2,K3060,FALSE) * _xlfn.POISSON.DIST(6,L3060,FALSE)</f>
        <v>2.9140677229662289E-6</v>
      </c>
      <c r="BG3060" s="13">
        <f t="shared" ref="BG3060:BG3109" si="4414">_xlfn.POISSON.DIST(3,K3060,FALSE) * _xlfn.POISSON.DIST(6,L3060,FALSE)</f>
        <v>2.7522982728074108E-6</v>
      </c>
      <c r="BH3060" s="13">
        <f t="shared" ref="BH3060:BH3109" si="4415">_xlfn.POISSON.DIST(4,K3060,FALSE) * _xlfn.POISSON.DIST(6,L3060,FALSE)</f>
        <v>1.9496318812697117E-6</v>
      </c>
      <c r="BI3060" s="13">
        <f t="shared" ref="BI3060:BI3109" si="4416">_xlfn.POISSON.DIST(5,K3060,FALSE) * _xlfn.POISSON.DIST(6,L3060,FALSE)</f>
        <v>1.1048408553731634E-6</v>
      </c>
      <c r="BJ3060" s="14">
        <f t="shared" ref="BJ3060:BJ3109" si="4417">SUM(N3060,Q3060,T3060,W3060,X3060,Y3060,AD3060,AE3060,AF3060,AG3060,AM3060,AN3060,AO3060,AP3060,AQ3060,AX3060,AY3060,AZ3060,BA3060,BB3060,BC3060)</f>
        <v>0.82614345133930722</v>
      </c>
      <c r="BK3060" s="14">
        <f t="shared" ref="BK3060:BK3109" si="4418">SUM(M3060,P3060,S3060,V3060,AC3060,AL3060,AY3060)</f>
        <v>0.11943511055809053</v>
      </c>
      <c r="BL3060" s="14">
        <f t="shared" ref="BL3060:BL3109" si="4419">SUM(O3060,R3060,U3060,AA3060,AB3060,AH3060,AI3060,AJ3060,AK3060,AR3060,AS3060,AT3060,AU3060,AV3060,BD3060,BE3060,BF3060,BG3060,BH3060,BI3060)</f>
        <v>4.0643157759772119E-2</v>
      </c>
      <c r="BM3060" s="14">
        <f t="shared" ref="BM3060:BM3109" si="4420">SUM(S3060:BI3060)</f>
        <v>0.62029852502180416</v>
      </c>
      <c r="BN3060" s="14">
        <f t="shared" ref="BN3060:BN3109" si="4421">SUM(M3060:R3060)</f>
        <v>0.35390195813440711</v>
      </c>
    </row>
    <row r="3061" spans="1:66" x14ac:dyDescent="0.25">
      <c r="A3061" t="s">
        <v>340</v>
      </c>
      <c r="B3061" t="s">
        <v>151</v>
      </c>
      <c r="C3061" t="s">
        <v>150</v>
      </c>
      <c r="D3061" s="6" t="s">
        <v>536</v>
      </c>
      <c r="E3061" s="10">
        <f>VLOOKUP(A3061,home!$A$2:$E$404,3,FALSE)</f>
        <v>1.4705999999999999</v>
      </c>
      <c r="F3061" s="10">
        <f>VLOOKUP(B3061,home!$B$2:$E$404,3,FALSE)</f>
        <v>1.2089000000000001</v>
      </c>
      <c r="G3061" s="10">
        <f>VLOOKUP(C3061,away!$B$2:$E$404,4,FALSE)</f>
        <v>1.2844</v>
      </c>
      <c r="H3061" s="10">
        <f>VLOOKUP(A3061,away!$A$2:$E$404,3,FALSE)</f>
        <v>1.2646999999999999</v>
      </c>
      <c r="I3061" s="10">
        <f>VLOOKUP(C3061,away!$B$2:$E$404,3,FALSE)</f>
        <v>0.79069999999999996</v>
      </c>
      <c r="J3061" s="10">
        <f>VLOOKUP(B3061,home!$B$2:$E$404,4,FALSE)</f>
        <v>0.96640000000000004</v>
      </c>
      <c r="K3061" s="12">
        <f t="shared" si="4366"/>
        <v>2.2834170318960001</v>
      </c>
      <c r="L3061" s="12">
        <f t="shared" si="4367"/>
        <v>0.96639834745599984</v>
      </c>
      <c r="M3061" s="13">
        <f t="shared" si="4368"/>
        <v>3.8781367011943506E-2</v>
      </c>
      <c r="N3061" s="13">
        <f t="shared" si="4369"/>
        <v>8.8554033955281483E-2</v>
      </c>
      <c r="O3061" s="13">
        <f t="shared" si="4370"/>
        <v>3.7478248992426827E-2</v>
      </c>
      <c r="P3061" s="13">
        <f t="shared" si="4371"/>
        <v>8.557847207494651E-2</v>
      </c>
      <c r="Q3061" s="13">
        <f t="shared" si="4372"/>
        <v>0.10110289468829327</v>
      </c>
      <c r="R3061" s="13">
        <f t="shared" si="4373"/>
        <v>1.8109458945912885E-2</v>
      </c>
      <c r="S3061" s="13">
        <f t="shared" si="4374"/>
        <v>4.7211299181556247E-2</v>
      </c>
      <c r="T3061" s="13">
        <f t="shared" si="4375"/>
        <v>9.7705670349784585E-2</v>
      </c>
      <c r="U3061" s="13">
        <f t="shared" si="4376"/>
        <v>4.1351446995518869E-2</v>
      </c>
      <c r="V3061" s="13">
        <f t="shared" si="4377"/>
        <v>1.157563587283918E-2</v>
      </c>
      <c r="W3061" s="13">
        <f t="shared" si="4378"/>
        <v>7.6953357235078818E-2</v>
      </c>
      <c r="X3061" s="13">
        <f t="shared" si="4379"/>
        <v>7.4367597263171367E-2</v>
      </c>
      <c r="Y3061" s="13">
        <f t="shared" si="4380"/>
        <v>3.5934361549701067E-2</v>
      </c>
      <c r="Z3061" s="13">
        <f t="shared" si="4381"/>
        <v>5.8336503995508292E-3</v>
      </c>
      <c r="AA3061" s="13">
        <f t="shared" si="4382"/>
        <v>1.3320656680461269E-2</v>
      </c>
      <c r="AB3061" s="13">
        <f t="shared" si="4383"/>
        <v>1.5208307170102254E-2</v>
      </c>
      <c r="AC3061" s="13">
        <f t="shared" si="4384"/>
        <v>1.596490318063753E-3</v>
      </c>
      <c r="AD3061" s="13">
        <f t="shared" si="4385"/>
        <v>4.3929151643039066E-2</v>
      </c>
      <c r="AE3061" s="13">
        <f t="shared" si="4386"/>
        <v>4.2453059552976971E-2</v>
      </c>
      <c r="AF3061" s="13">
        <f t="shared" si="4387"/>
        <v>2.0513283298224043E-2</v>
      </c>
      <c r="AG3061" s="13">
        <f t="shared" si="4388"/>
        <v>6.6080010267668271E-3</v>
      </c>
      <c r="AH3061" s="13">
        <f t="shared" si="4389"/>
        <v>1.4094075264404887E-3</v>
      </c>
      <c r="AI3061" s="13">
        <f t="shared" si="4390"/>
        <v>3.2182651507566239E-3</v>
      </c>
      <c r="AJ3061" s="13">
        <f t="shared" si="4391"/>
        <v>3.6743207291975127E-3</v>
      </c>
      <c r="AK3061" s="13">
        <f t="shared" si="4392"/>
        <v>2.7966688445660434E-3</v>
      </c>
      <c r="AL3061" s="13">
        <f t="shared" si="4393"/>
        <v>1.4091839729142594E-4</v>
      </c>
      <c r="AM3061" s="13">
        <f t="shared" si="4394"/>
        <v>2.0061714611691508E-2</v>
      </c>
      <c r="AN3061" s="13">
        <f t="shared" si="4395"/>
        <v>1.9387607847872558E-2</v>
      </c>
      <c r="AO3061" s="13">
        <f t="shared" si="4396"/>
        <v>9.3680760926545051E-3</v>
      </c>
      <c r="AP3061" s="13">
        <f t="shared" si="4397"/>
        <v>3.017764418261125E-3</v>
      </c>
      <c r="AQ3061" s="13">
        <f t="shared" si="4398"/>
        <v>7.2909063670476698E-4</v>
      </c>
      <c r="AR3061" s="13">
        <f t="shared" si="4399"/>
        <v>2.7240982088882739E-4</v>
      </c>
      <c r="AS3061" s="13">
        <f t="shared" si="4400"/>
        <v>6.2202522467328714E-4</v>
      </c>
      <c r="AT3061" s="13">
        <f t="shared" si="4401"/>
        <v>7.1017149614396023E-4</v>
      </c>
      <c r="AU3061" s="13">
        <f t="shared" si="4402"/>
        <v>5.4053922995406104E-4</v>
      </c>
      <c r="AV3061" s="13">
        <f t="shared" si="4403"/>
        <v>3.0856912102126291E-4</v>
      </c>
      <c r="AW3061" s="13">
        <f t="shared" si="4404"/>
        <v>8.63786891648859E-6</v>
      </c>
      <c r="AX3061" s="13">
        <f t="shared" si="4405"/>
        <v>7.6348768055621999E-3</v>
      </c>
      <c r="AY3061" s="13">
        <f t="shared" si="4406"/>
        <v>7.378332327925452E-3</v>
      </c>
      <c r="AZ3061" s="13">
        <f t="shared" si="4407"/>
        <v>3.5652040843441686E-3</v>
      </c>
      <c r="BA3061" s="13">
        <f t="shared" si="4408"/>
        <v>1.1484691118178619E-3</v>
      </c>
      <c r="BB3061" s="13">
        <f t="shared" si="4409"/>
        <v>2.774696629412604E-4</v>
      </c>
      <c r="BC3061" s="13">
        <f t="shared" si="4410"/>
        <v>5.3629244747121479E-5</v>
      </c>
      <c r="BD3061" s="13">
        <f t="shared" si="4411"/>
        <v>4.3876066789624597E-5</v>
      </c>
      <c r="BE3061" s="13">
        <f t="shared" si="4412"/>
        <v>1.0018735820003526E-4</v>
      </c>
      <c r="BF3061" s="13">
        <f t="shared" si="4413"/>
        <v>1.1438476004731299E-4</v>
      </c>
      <c r="BG3061" s="13">
        <f t="shared" si="4414"/>
        <v>8.7062703093790519E-5</v>
      </c>
      <c r="BH3061" s="13">
        <f t="shared" si="4415"/>
        <v>4.9700114771816469E-5</v>
      </c>
      <c r="BI3061" s="13">
        <f t="shared" si="4416"/>
        <v>2.2697217711430338E-5</v>
      </c>
      <c r="BJ3061" s="14">
        <f t="shared" si="4417"/>
        <v>0.66074364540684005</v>
      </c>
      <c r="BK3061" s="14">
        <f t="shared" si="4418"/>
        <v>0.19226251518456611</v>
      </c>
      <c r="BL3061" s="14">
        <f t="shared" si="4419"/>
        <v>0.13943840414867817</v>
      </c>
      <c r="BM3061" s="14">
        <f t="shared" si="4420"/>
        <v>0.62130404501182146</v>
      </c>
      <c r="BN3061" s="14">
        <f t="shared" si="4421"/>
        <v>0.36960447566880444</v>
      </c>
    </row>
    <row r="3062" spans="1:66" x14ac:dyDescent="0.25">
      <c r="A3062" t="s">
        <v>340</v>
      </c>
      <c r="B3062" t="s">
        <v>147</v>
      </c>
      <c r="C3062" t="s">
        <v>152</v>
      </c>
      <c r="D3062" s="6" t="s">
        <v>536</v>
      </c>
      <c r="E3062" s="10">
        <f>VLOOKUP(A3062,home!$A$2:$E$404,3,FALSE)</f>
        <v>1.4705999999999999</v>
      </c>
      <c r="F3062" s="10">
        <f>VLOOKUP(B3062,home!$B$2:$E$404,3,FALSE)</f>
        <v>1.0578000000000001</v>
      </c>
      <c r="G3062" s="10">
        <f>VLOOKUP(C3062,away!$B$2:$E$404,4,FALSE)</f>
        <v>0.68</v>
      </c>
      <c r="H3062" s="10">
        <f>VLOOKUP(A3062,away!$A$2:$E$404,3,FALSE)</f>
        <v>1.2646999999999999</v>
      </c>
      <c r="I3062" s="10">
        <f>VLOOKUP(C3062,away!$B$2:$E$404,3,FALSE)</f>
        <v>0.98839999999999995</v>
      </c>
      <c r="J3062" s="10">
        <f>VLOOKUP(B3062,home!$B$2:$E$404,4,FALSE)</f>
        <v>0.70279999999999998</v>
      </c>
      <c r="K3062" s="12">
        <f t="shared" si="4366"/>
        <v>1.0578084624000001</v>
      </c>
      <c r="L3062" s="12">
        <f t="shared" si="4367"/>
        <v>0.87852071854399982</v>
      </c>
      <c r="M3062" s="13">
        <f t="shared" si="4368"/>
        <v>0.14423243035982952</v>
      </c>
      <c r="N3062" s="13">
        <f t="shared" si="4369"/>
        <v>0.15257028538714637</v>
      </c>
      <c r="O3062" s="13">
        <f t="shared" si="4370"/>
        <v>0.12671117835706483</v>
      </c>
      <c r="P3062" s="13">
        <f t="shared" si="4371"/>
        <v>0.13403615674677893</v>
      </c>
      <c r="Q3062" s="13">
        <f t="shared" si="4372"/>
        <v>8.0695069496653241E-2</v>
      </c>
      <c r="R3062" s="13">
        <f t="shared" si="4373"/>
        <v>5.5659197728902751E-2</v>
      </c>
      <c r="S3062" s="13">
        <f t="shared" si="4374"/>
        <v>3.1140172967040896E-2</v>
      </c>
      <c r="T3062" s="13">
        <f t="shared" si="4375"/>
        <v>7.0892290437157807E-2</v>
      </c>
      <c r="U3062" s="13">
        <f t="shared" si="4376"/>
        <v>5.88767703680282E-2</v>
      </c>
      <c r="V3062" s="13">
        <f t="shared" si="4377"/>
        <v>3.2154188705604322E-3</v>
      </c>
      <c r="W3062" s="13">
        <f t="shared" si="4378"/>
        <v>2.8453309129171978E-2</v>
      </c>
      <c r="X3062" s="13">
        <f t="shared" si="4379"/>
        <v>2.4996821581114714E-2</v>
      </c>
      <c r="Y3062" s="13">
        <f t="shared" si="4380"/>
        <v>1.0980112828378529E-2</v>
      </c>
      <c r="Z3062" s="13">
        <f t="shared" si="4381"/>
        <v>1.6299252794126074E-2</v>
      </c>
      <c r="AA3062" s="13">
        <f t="shared" si="4382"/>
        <v>1.7241487536423405E-2</v>
      </c>
      <c r="AB3062" s="13">
        <f t="shared" si="4383"/>
        <v>9.1190957101964041E-3</v>
      </c>
      <c r="AC3062" s="13">
        <f t="shared" si="4384"/>
        <v>1.86756883778573E-4</v>
      </c>
      <c r="AD3062" s="13">
        <f t="shared" si="4385"/>
        <v>7.5245377950303232E-3</v>
      </c>
      <c r="AE3062" s="13">
        <f t="shared" si="4386"/>
        <v>6.6104623504015239E-3</v>
      </c>
      <c r="AF3062" s="13">
        <f t="shared" si="4387"/>
        <v>2.903714066991402E-3</v>
      </c>
      <c r="AG3062" s="13">
        <f t="shared" si="4388"/>
        <v>8.503243228598689E-4</v>
      </c>
      <c r="AH3062" s="13">
        <f t="shared" si="4389"/>
        <v>3.5798078191064831E-3</v>
      </c>
      <c r="AI3062" s="13">
        <f t="shared" si="4390"/>
        <v>3.7867510048165266E-3</v>
      </c>
      <c r="AJ3062" s="13">
        <f t="shared" si="4391"/>
        <v>2.0028286289483126E-3</v>
      </c>
      <c r="AK3062" s="13">
        <f t="shared" si="4392"/>
        <v>7.0620302414617169E-4</v>
      </c>
      <c r="AL3062" s="13">
        <f t="shared" si="4393"/>
        <v>6.942176564656035E-6</v>
      </c>
      <c r="AM3062" s="13">
        <f t="shared" si="4394"/>
        <v>1.5919039510463432E-3</v>
      </c>
      <c r="AN3062" s="13">
        <f t="shared" si="4395"/>
        <v>1.3985206029262657E-3</v>
      </c>
      <c r="AO3062" s="13">
        <f t="shared" si="4396"/>
        <v>6.1431466249068528E-4</v>
      </c>
      <c r="AP3062" s="13">
        <f t="shared" si="4397"/>
        <v>1.7989605290114389E-4</v>
      </c>
      <c r="AQ3062" s="13">
        <f t="shared" si="4398"/>
        <v>3.9510602414485577E-5</v>
      </c>
      <c r="AR3062" s="13">
        <f t="shared" si="4399"/>
        <v>6.2898706749817145E-4</v>
      </c>
      <c r="AS3062" s="13">
        <f t="shared" si="4400"/>
        <v>6.6534784273972582E-4</v>
      </c>
      <c r="AT3062" s="13">
        <f t="shared" si="4401"/>
        <v>3.5190528924483323E-4</v>
      </c>
      <c r="AU3062" s="13">
        <f t="shared" si="4402"/>
        <v>1.2408279764216813E-4</v>
      </c>
      <c r="AV3062" s="13">
        <f t="shared" si="4403"/>
        <v>3.2813958346038051E-5</v>
      </c>
      <c r="AW3062" s="13">
        <f t="shared" si="4404"/>
        <v>1.792058569519126E-7</v>
      </c>
      <c r="AX3062" s="13">
        <f t="shared" si="4405"/>
        <v>2.8065491179080283E-4</v>
      </c>
      <c r="AY3062" s="13">
        <f t="shared" si="4406"/>
        <v>2.4656115476935896E-4</v>
      </c>
      <c r="AZ3062" s="13">
        <f t="shared" si="4407"/>
        <v>1.0830454142650779E-4</v>
      </c>
      <c r="BA3062" s="13">
        <f t="shared" si="4408"/>
        <v>3.171592785186468E-5</v>
      </c>
      <c r="BB3062" s="13">
        <f t="shared" si="4409"/>
        <v>6.9657749314274527E-6</v>
      </c>
      <c r="BC3062" s="13">
        <f t="shared" si="4410"/>
        <v>1.2239155195946856E-6</v>
      </c>
      <c r="BD3062" s="13">
        <f t="shared" si="4411"/>
        <v>9.2096361748896091E-5</v>
      </c>
      <c r="BE3062" s="13">
        <f t="shared" si="4412"/>
        <v>9.7420310814233968E-5</v>
      </c>
      <c r="BF3062" s="13">
        <f t="shared" si="4413"/>
        <v>5.1526014594467461E-5</v>
      </c>
      <c r="BG3062" s="13">
        <f t="shared" si="4414"/>
        <v>1.81682180905912E-5</v>
      </c>
      <c r="BH3062" s="13">
        <f t="shared" si="4415"/>
        <v>4.8046237107390358E-6</v>
      </c>
      <c r="BI3062" s="13">
        <f t="shared" si="4416"/>
        <v>1.0164743239734887E-6</v>
      </c>
      <c r="BJ3062" s="14">
        <f t="shared" si="4417"/>
        <v>0.39097649949297425</v>
      </c>
      <c r="BK3062" s="14">
        <f t="shared" si="4418"/>
        <v>0.31306443915932236</v>
      </c>
      <c r="BL3062" s="14">
        <f t="shared" si="4419"/>
        <v>0.27975148913638687</v>
      </c>
      <c r="BM3062" s="14">
        <f t="shared" si="4420"/>
        <v>0.3059409805575215</v>
      </c>
      <c r="BN3062" s="14">
        <f t="shared" si="4421"/>
        <v>0.69390431807637565</v>
      </c>
    </row>
    <row r="3063" spans="1:66" x14ac:dyDescent="0.25">
      <c r="A3063" t="s">
        <v>340</v>
      </c>
      <c r="B3063" t="s">
        <v>145</v>
      </c>
      <c r="C3063" t="s">
        <v>148</v>
      </c>
      <c r="D3063" s="6" t="s">
        <v>536</v>
      </c>
      <c r="E3063" s="10">
        <f>VLOOKUP(A3063,home!$A$2:$E$404,3,FALSE)</f>
        <v>1.4705999999999999</v>
      </c>
      <c r="F3063" s="10">
        <f>VLOOKUP(B3063,home!$B$2:$E$404,3,FALSE)</f>
        <v>1.19</v>
      </c>
      <c r="G3063" s="10">
        <f>VLOOKUP(C3063,away!$B$2:$E$404,4,FALSE)</f>
        <v>0.45329999999999998</v>
      </c>
      <c r="H3063" s="10">
        <f>VLOOKUP(A3063,away!$A$2:$E$404,3,FALSE)</f>
        <v>1.2646999999999999</v>
      </c>
      <c r="I3063" s="10">
        <f>VLOOKUP(C3063,away!$B$2:$E$404,3,FALSE)</f>
        <v>1.845</v>
      </c>
      <c r="J3063" s="10">
        <f>VLOOKUP(B3063,home!$B$2:$E$404,4,FALSE)</f>
        <v>1.0871999999999999</v>
      </c>
      <c r="K3063" s="12">
        <f t="shared" si="4366"/>
        <v>0.79328134619999979</v>
      </c>
      <c r="L3063" s="12">
        <f t="shared" si="4367"/>
        <v>2.5368414947999995</v>
      </c>
      <c r="M3063" s="13">
        <f t="shared" si="4368"/>
        <v>3.5788708476882043E-2</v>
      </c>
      <c r="N3063" s="13">
        <f t="shared" si="4369"/>
        <v>2.8390514839300326E-2</v>
      </c>
      <c r="O3063" s="13">
        <f t="shared" si="4370"/>
        <v>9.0790280709454857E-2</v>
      </c>
      <c r="P3063" s="13">
        <f t="shared" si="4371"/>
        <v>7.2022236103072207E-2</v>
      </c>
      <c r="Q3063" s="13">
        <f t="shared" si="4372"/>
        <v>1.1260832915515617E-2</v>
      </c>
      <c r="R3063" s="13">
        <f t="shared" si="4373"/>
        <v>0.11516027571414253</v>
      </c>
      <c r="S3063" s="13">
        <f t="shared" si="4374"/>
        <v>3.6234909794505353E-2</v>
      </c>
      <c r="T3063" s="13">
        <f t="shared" si="4375"/>
        <v>2.8566948206089671E-2</v>
      </c>
      <c r="U3063" s="13">
        <f t="shared" si="4376"/>
        <v>9.1354498547278118E-2</v>
      </c>
      <c r="V3063" s="13">
        <f t="shared" si="4377"/>
        <v>8.1022427322888241E-3</v>
      </c>
      <c r="W3063" s="13">
        <f t="shared" si="4378"/>
        <v>2.9776695648511659E-3</v>
      </c>
      <c r="X3063" s="13">
        <f t="shared" si="4379"/>
        <v>7.5538757099174961E-3</v>
      </c>
      <c r="Y3063" s="13">
        <f t="shared" si="4380"/>
        <v>9.581492673740255E-3</v>
      </c>
      <c r="Z3063" s="13">
        <f t="shared" si="4381"/>
        <v>9.7381121994748465E-2</v>
      </c>
      <c r="AA3063" s="13">
        <f t="shared" si="4382"/>
        <v>7.7250627550460457E-2</v>
      </c>
      <c r="AB3063" s="13">
        <f t="shared" si="4383"/>
        <v>3.0640740909012028E-2</v>
      </c>
      <c r="AC3063" s="13">
        <f t="shared" si="4384"/>
        <v>1.0190742832446886E-3</v>
      </c>
      <c r="AD3063" s="13">
        <f t="shared" si="4385"/>
        <v>5.9053243023597505E-4</v>
      </c>
      <c r="AE3063" s="13">
        <f t="shared" si="4386"/>
        <v>1.4980871730477076E-3</v>
      </c>
      <c r="AF3063" s="13">
        <f t="shared" si="4387"/>
        <v>1.9002048517075263E-3</v>
      </c>
      <c r="AG3063" s="13">
        <f t="shared" si="4388"/>
        <v>1.6068395054773105E-3</v>
      </c>
      <c r="AH3063" s="13">
        <f t="shared" si="4389"/>
        <v>6.176011777161472E-2</v>
      </c>
      <c r="AI3063" s="13">
        <f t="shared" si="4390"/>
        <v>4.8993149367337049E-2</v>
      </c>
      <c r="AJ3063" s="13">
        <f t="shared" si="4391"/>
        <v>1.9432675742349401E-2</v>
      </c>
      <c r="AK3063" s="13">
        <f t="shared" si="4392"/>
        <v>5.1385263910530051E-3</v>
      </c>
      <c r="AL3063" s="13">
        <f t="shared" si="4393"/>
        <v>8.2032587101407925E-5</v>
      </c>
      <c r="AM3063" s="13">
        <f t="shared" si="4394"/>
        <v>9.3691672246470385E-5</v>
      </c>
      <c r="AN3063" s="13">
        <f t="shared" si="4395"/>
        <v>2.3768092187204757E-4</v>
      </c>
      <c r="AO3063" s="13">
        <f t="shared" si="4396"/>
        <v>3.0147941256366358E-4</v>
      </c>
      <c r="AP3063" s="13">
        <f t="shared" si="4397"/>
        <v>2.5493516120647663E-4</v>
      </c>
      <c r="AQ3063" s="13">
        <f t="shared" si="4398"/>
        <v>1.6168252385802934E-4</v>
      </c>
      <c r="AR3063" s="13">
        <f t="shared" si="4399"/>
        <v>3.1335125897353412E-2</v>
      </c>
      <c r="AS3063" s="13">
        <f t="shared" si="4400"/>
        <v>2.485757085519899E-2</v>
      </c>
      <c r="AT3063" s="13">
        <f t="shared" si="4401"/>
        <v>9.8595236356370658E-3</v>
      </c>
      <c r="AU3063" s="13">
        <f t="shared" si="4402"/>
        <v>2.6071253941896298E-3</v>
      </c>
      <c r="AV3063" s="13">
        <f t="shared" si="4403"/>
        <v>5.1704598560373865E-4</v>
      </c>
      <c r="AW3063" s="13">
        <f t="shared" si="4404"/>
        <v>4.5856877830148428E-6</v>
      </c>
      <c r="AX3063" s="13">
        <f t="shared" si="4405"/>
        <v>1.2387309314568193E-5</v>
      </c>
      <c r="AY3063" s="13">
        <f t="shared" si="4406"/>
        <v>3.1424640278119135E-5</v>
      </c>
      <c r="AZ3063" s="13">
        <f t="shared" si="4407"/>
        <v>3.9859665708348017E-5</v>
      </c>
      <c r="BA3063" s="13">
        <f t="shared" si="4408"/>
        <v>3.3705884645931281E-5</v>
      </c>
      <c r="BB3063" s="13">
        <f t="shared" si="4409"/>
        <v>2.1376621697185174E-5</v>
      </c>
      <c r="BC3063" s="13">
        <f t="shared" si="4410"/>
        <v>1.0845820188012266E-5</v>
      </c>
      <c r="BD3063" s="13">
        <f t="shared" si="4411"/>
        <v>1.3248707936864704E-2</v>
      </c>
      <c r="BE3063" s="13">
        <f t="shared" si="4412"/>
        <v>1.0509952867566653E-2</v>
      </c>
      <c r="BF3063" s="13">
        <f t="shared" si="4413"/>
        <v>4.1686747796409107E-3</v>
      </c>
      <c r="BG3063" s="13">
        <f t="shared" si="4414"/>
        <v>1.1023106470211767E-3</v>
      </c>
      <c r="BH3063" s="13">
        <f t="shared" si="4415"/>
        <v>2.1861061849988794E-4</v>
      </c>
      <c r="BI3063" s="13">
        <f t="shared" si="4416"/>
        <v>3.4683945147441146E-5</v>
      </c>
      <c r="BJ3063" s="14">
        <f t="shared" si="4417"/>
        <v>9.5126067503461906E-2</v>
      </c>
      <c r="BK3063" s="14">
        <f t="shared" si="4418"/>
        <v>0.15328062861737263</v>
      </c>
      <c r="BL3063" s="14">
        <f t="shared" si="4419"/>
        <v>0.63898022526542586</v>
      </c>
      <c r="BM3063" s="14">
        <f t="shared" si="4420"/>
        <v>0.63132835567014622</v>
      </c>
      <c r="BN3063" s="14">
        <f t="shared" si="4421"/>
        <v>0.35341284875836754</v>
      </c>
    </row>
    <row r="3064" spans="1:66" x14ac:dyDescent="0.25">
      <c r="A3064" t="s">
        <v>343</v>
      </c>
      <c r="B3064" t="s">
        <v>202</v>
      </c>
      <c r="C3064" t="s">
        <v>198</v>
      </c>
      <c r="D3064" s="6" t="s">
        <v>536</v>
      </c>
      <c r="E3064" s="10">
        <f>VLOOKUP(A3064,home!$A$2:$E$404,3,FALSE)</f>
        <v>1.3976999999999999</v>
      </c>
      <c r="F3064" s="10">
        <f>VLOOKUP(B3064,home!$B$2:$E$404,3,FALSE)</f>
        <v>1.2358</v>
      </c>
      <c r="G3064" s="10">
        <f>VLOOKUP(C3064,away!$B$2:$E$404,4,FALSE)</f>
        <v>0.71550000000000002</v>
      </c>
      <c r="H3064" s="10">
        <f>VLOOKUP(A3064,away!$A$2:$E$404,3,FALSE)</f>
        <v>1.0585</v>
      </c>
      <c r="I3064" s="10">
        <f>VLOOKUP(C3064,away!$B$2:$E$404,3,FALSE)</f>
        <v>0.89219999999999999</v>
      </c>
      <c r="J3064" s="10">
        <f>VLOOKUP(B3064,home!$B$2:$E$404,4,FALSE)</f>
        <v>0.77300000000000002</v>
      </c>
      <c r="K3064" s="12">
        <f t="shared" si="4366"/>
        <v>1.23586716573</v>
      </c>
      <c r="L3064" s="12">
        <f t="shared" si="4367"/>
        <v>0.7300163301</v>
      </c>
      <c r="M3064" s="13">
        <f t="shared" si="4368"/>
        <v>0.14003211415871625</v>
      </c>
      <c r="N3064" s="13">
        <f t="shared" si="4369"/>
        <v>0.17306109203651243</v>
      </c>
      <c r="O3064" s="13">
        <f t="shared" si="4370"/>
        <v>0.10222573007429028</v>
      </c>
      <c r="P3064" s="13">
        <f t="shared" si="4371"/>
        <v>0.12633742329159314</v>
      </c>
      <c r="Q3064" s="13">
        <f t="shared" si="4372"/>
        <v>0.10694026065665166</v>
      </c>
      <c r="R3064" s="13">
        <f t="shared" si="4373"/>
        <v>3.7313226155313288E-2</v>
      </c>
      <c r="S3064" s="13">
        <f t="shared" si="4374"/>
        <v>2.8495507298183727E-2</v>
      </c>
      <c r="T3064" s="13">
        <f t="shared" si="4375"/>
        <v>7.8068136624506262E-2</v>
      </c>
      <c r="U3064" s="13">
        <f t="shared" si="4376"/>
        <v>4.6114191052809533E-2</v>
      </c>
      <c r="V3064" s="13">
        <f t="shared" si="4377"/>
        <v>2.8565264705866966E-3</v>
      </c>
      <c r="W3064" s="13">
        <f t="shared" si="4378"/>
        <v>4.40546522800545E-2</v>
      </c>
      <c r="X3064" s="13">
        <f t="shared" si="4379"/>
        <v>3.2160615581316984E-2</v>
      </c>
      <c r="Y3064" s="13">
        <f t="shared" si="4380"/>
        <v>1.1738887280214948E-2</v>
      </c>
      <c r="Z3064" s="13">
        <f t="shared" si="4381"/>
        <v>9.0797548073643843E-3</v>
      </c>
      <c r="AA3064" s="13">
        <f t="shared" si="4382"/>
        <v>1.1221370839300762E-2</v>
      </c>
      <c r="AB3064" s="13">
        <f t="shared" si="4383"/>
        <v>6.934061887385953E-3</v>
      </c>
      <c r="AC3064" s="13">
        <f t="shared" si="4384"/>
        <v>1.610729599538117E-4</v>
      </c>
      <c r="AD3064" s="13">
        <f t="shared" si="4385"/>
        <v>1.3611424562642901E-2</v>
      </c>
      <c r="AE3064" s="13">
        <f t="shared" si="4386"/>
        <v>9.9365622066535687E-3</v>
      </c>
      <c r="AF3064" s="13">
        <f t="shared" si="4387"/>
        <v>3.6269263379557974E-3</v>
      </c>
      <c r="AG3064" s="13">
        <f t="shared" si="4388"/>
        <v>8.8257181825917479E-4</v>
      </c>
      <c r="AH3064" s="13">
        <f t="shared" si="4389"/>
        <v>1.6570923206699947E-3</v>
      </c>
      <c r="AI3064" s="13">
        <f t="shared" si="4390"/>
        <v>2.0479459896993743E-3</v>
      </c>
      <c r="AJ3064" s="13">
        <f t="shared" si="4391"/>
        <v>1.2654946029289429E-3</v>
      </c>
      <c r="AK3064" s="13">
        <f t="shared" si="4392"/>
        <v>5.2132774272280137E-4</v>
      </c>
      <c r="AL3064" s="13">
        <f t="shared" si="4393"/>
        <v>5.8128216787328704E-6</v>
      </c>
      <c r="AM3064" s="13">
        <f t="shared" si="4394"/>
        <v>3.3643825391562374E-3</v>
      </c>
      <c r="AN3064" s="13">
        <f t="shared" si="4395"/>
        <v>2.4560541942873558E-3</v>
      </c>
      <c r="AO3064" s="13">
        <f t="shared" si="4396"/>
        <v>8.9647983472018386E-4</v>
      </c>
      <c r="AP3064" s="13">
        <f t="shared" si="4397"/>
        <v>2.181483063170278E-4</v>
      </c>
      <c r="AQ3064" s="13">
        <f t="shared" si="4398"/>
        <v>3.9812956498771813E-5</v>
      </c>
      <c r="AR3064" s="13">
        <f t="shared" si="4399"/>
        <v>2.4194089091448043E-4</v>
      </c>
      <c r="AS3064" s="13">
        <f t="shared" si="4400"/>
        <v>2.9900680312867E-4</v>
      </c>
      <c r="AT3064" s="13">
        <f t="shared" si="4401"/>
        <v>1.8476634515830878E-4</v>
      </c>
      <c r="AU3064" s="13">
        <f t="shared" si="4402"/>
        <v>7.6115553104363307E-5</v>
      </c>
      <c r="AV3064" s="13">
        <f t="shared" si="4403"/>
        <v>2.3517178220765184E-5</v>
      </c>
      <c r="AW3064" s="13">
        <f t="shared" si="4404"/>
        <v>1.456762887246352E-7</v>
      </c>
      <c r="AX3064" s="13">
        <f t="shared" si="4405"/>
        <v>6.9298831884975385E-4</v>
      </c>
      <c r="AY3064" s="13">
        <f t="shared" si="4406"/>
        <v>5.0589278932886602E-4</v>
      </c>
      <c r="AZ3064" s="13">
        <f t="shared" si="4407"/>
        <v>1.8465499874495555E-4</v>
      </c>
      <c r="BA3064" s="13">
        <f t="shared" si="4408"/>
        <v>4.4933721506137535E-5</v>
      </c>
      <c r="BB3064" s="13">
        <f t="shared" si="4409"/>
        <v>8.2005876179114906E-6</v>
      </c>
      <c r="BC3064" s="13">
        <f t="shared" si="4410"/>
        <v>1.1973125754982499E-6</v>
      </c>
      <c r="BD3064" s="13">
        <f t="shared" si="4411"/>
        <v>2.9436800214418899E-5</v>
      </c>
      <c r="BE3064" s="13">
        <f t="shared" si="4412"/>
        <v>3.6379974849154138E-5</v>
      </c>
      <c r="BF3064" s="13">
        <f t="shared" si="4413"/>
        <v>2.2480408203076408E-5</v>
      </c>
      <c r="BG3064" s="13">
        <f t="shared" si="4414"/>
        <v>9.260932790129825E-6</v>
      </c>
      <c r="BH3064" s="13">
        <f t="shared" si="4415"/>
        <v>2.8613206898384402E-6</v>
      </c>
      <c r="BI3064" s="13">
        <f t="shared" si="4416"/>
        <v>7.0724245823904831E-7</v>
      </c>
      <c r="BJ3064" s="14">
        <f t="shared" si="4417"/>
        <v>0.48249387494437096</v>
      </c>
      <c r="BK3064" s="14">
        <f t="shared" si="4418"/>
        <v>0.29839434979004126</v>
      </c>
      <c r="BL3064" s="14">
        <f t="shared" si="4419"/>
        <v>0.21022691411485234</v>
      </c>
      <c r="BM3064" s="14">
        <f t="shared" si="4420"/>
        <v>0.31377930017051181</v>
      </c>
      <c r="BN3064" s="14">
        <f t="shared" si="4421"/>
        <v>0.68590984637307706</v>
      </c>
    </row>
    <row r="3065" spans="1:66" x14ac:dyDescent="0.25">
      <c r="A3065" t="s">
        <v>343</v>
      </c>
      <c r="B3065" t="s">
        <v>207</v>
      </c>
      <c r="C3065" t="s">
        <v>199</v>
      </c>
      <c r="D3065" s="6" t="s">
        <v>536</v>
      </c>
      <c r="E3065" s="10">
        <f>VLOOKUP(A3065,home!$A$2:$E$404,3,FALSE)</f>
        <v>1.3976999999999999</v>
      </c>
      <c r="F3065" s="10">
        <f>VLOOKUP(B3065,home!$B$2:$E$404,3,FALSE)</f>
        <v>0.6734</v>
      </c>
      <c r="G3065" s="10">
        <f>VLOOKUP(C3065,away!$B$2:$E$404,4,FALSE)</f>
        <v>0.86609999999999998</v>
      </c>
      <c r="H3065" s="10">
        <f>VLOOKUP(A3065,away!$A$2:$E$404,3,FALSE)</f>
        <v>1.0585</v>
      </c>
      <c r="I3065" s="10">
        <f>VLOOKUP(C3065,away!$B$2:$E$404,3,FALSE)</f>
        <v>1.3425</v>
      </c>
      <c r="J3065" s="10">
        <f>VLOOKUP(B3065,home!$B$2:$E$404,4,FALSE)</f>
        <v>1.2782</v>
      </c>
      <c r="K3065" s="12">
        <f t="shared" si="4366"/>
        <v>0.81518300299799995</v>
      </c>
      <c r="L3065" s="12">
        <f t="shared" si="4367"/>
        <v>1.81636853475</v>
      </c>
      <c r="M3065" s="13">
        <f t="shared" si="4368"/>
        <v>7.1966716495071456E-2</v>
      </c>
      <c r="N3065" s="13">
        <f t="shared" si="4369"/>
        <v>5.8666044068358049E-2</v>
      </c>
      <c r="O3065" s="13">
        <f t="shared" si="4370"/>
        <v>0.13071807939092159</v>
      </c>
      <c r="P3065" s="13">
        <f t="shared" si="4371"/>
        <v>0.10655915650402242</v>
      </c>
      <c r="Q3065" s="13">
        <f t="shared" si="4372"/>
        <v>2.3911780988828558E-2</v>
      </c>
      <c r="R3065" s="13">
        <f t="shared" si="4373"/>
        <v>0.11871610316431125</v>
      </c>
      <c r="S3065" s="13">
        <f t="shared" si="4374"/>
        <v>3.9444810003338042E-2</v>
      </c>
      <c r="T3065" s="13">
        <f t="shared" si="4375"/>
        <v>4.3432606597941431E-2</v>
      </c>
      <c r="U3065" s="13">
        <f t="shared" si="4376"/>
        <v>9.6775349481703604E-2</v>
      </c>
      <c r="V3065" s="13">
        <f t="shared" si="4377"/>
        <v>6.4894283961654219E-3</v>
      </c>
      <c r="W3065" s="13">
        <f t="shared" si="4378"/>
        <v>6.4974924778345841E-3</v>
      </c>
      <c r="X3065" s="13">
        <f t="shared" si="4379"/>
        <v>1.180184089151355E-2</v>
      </c>
      <c r="Y3065" s="13">
        <f t="shared" si="4380"/>
        <v>1.0718246223735553E-2</v>
      </c>
      <c r="Z3065" s="13">
        <f t="shared" si="4381"/>
        <v>7.1877398118596614E-2</v>
      </c>
      <c r="AA3065" s="13">
        <f t="shared" si="4382"/>
        <v>5.8593233246000374E-2</v>
      </c>
      <c r="AB3065" s="13">
        <f t="shared" si="4383"/>
        <v>2.3882103916418415E-2</v>
      </c>
      <c r="AC3065" s="13">
        <f t="shared" si="4384"/>
        <v>6.0054498955082523E-4</v>
      </c>
      <c r="AD3065" s="13">
        <f t="shared" si="4385"/>
        <v>1.3241613575095278E-3</v>
      </c>
      <c r="AE3065" s="13">
        <f t="shared" si="4386"/>
        <v>2.4051650247121515E-3</v>
      </c>
      <c r="AF3065" s="13">
        <f t="shared" si="4387"/>
        <v>2.1843330358841799E-3</v>
      </c>
      <c r="AG3065" s="13">
        <f t="shared" si="4388"/>
        <v>1.3225179319316554E-3</v>
      </c>
      <c r="AH3065" s="13">
        <f t="shared" si="4389"/>
        <v>3.2638961075579426E-2</v>
      </c>
      <c r="AI3065" s="13">
        <f t="shared" si="4390"/>
        <v>2.6606726304325666E-2</v>
      </c>
      <c r="AJ3065" s="13">
        <f t="shared" si="4391"/>
        <v>1.0844675524353036E-2</v>
      </c>
      <c r="AK3065" s="13">
        <f t="shared" si="4392"/>
        <v>2.9467983868270067E-3</v>
      </c>
      <c r="AL3065" s="13">
        <f t="shared" si="4393"/>
        <v>3.5568424208229872E-5</v>
      </c>
      <c r="AM3065" s="13">
        <f t="shared" si="4394"/>
        <v>2.1588676637370507E-4</v>
      </c>
      <c r="AN3065" s="13">
        <f t="shared" si="4395"/>
        <v>3.921299295101222E-4</v>
      </c>
      <c r="AO3065" s="13">
        <f t="shared" si="4396"/>
        <v>3.5612623274796084E-4</v>
      </c>
      <c r="AP3065" s="13">
        <f t="shared" si="4397"/>
        <v>2.1561882785415032E-4</v>
      </c>
      <c r="AQ3065" s="13">
        <f t="shared" si="4398"/>
        <v>9.7910813603488864E-5</v>
      </c>
      <c r="AR3065" s="13">
        <f t="shared" si="4399"/>
        <v>1.1856876380922494E-2</v>
      </c>
      <c r="AS3065" s="13">
        <f t="shared" si="4400"/>
        <v>9.6655240943764546E-3</v>
      </c>
      <c r="AT3065" s="13">
        <f t="shared" si="4401"/>
        <v>3.939585478401661E-3</v>
      </c>
      <c r="AU3065" s="13">
        <f t="shared" si="4402"/>
        <v>1.0704943736169264E-3</v>
      </c>
      <c r="AV3065" s="13">
        <f t="shared" si="4403"/>
        <v>2.1816220454437719E-4</v>
      </c>
      <c r="AW3065" s="13">
        <f t="shared" si="4404"/>
        <v>1.4629221312272231E-6</v>
      </c>
      <c r="AX3065" s="13">
        <f t="shared" si="4405"/>
        <v>2.9331203753340742E-5</v>
      </c>
      <c r="AY3065" s="13">
        <f t="shared" si="4406"/>
        <v>5.3276275583909218E-5</v>
      </c>
      <c r="AZ3065" s="13">
        <f t="shared" si="4407"/>
        <v>4.8384675309641211E-5</v>
      </c>
      <c r="BA3065" s="13">
        <f t="shared" si="4408"/>
        <v>2.9294800598842498E-5</v>
      </c>
      <c r="BB3065" s="13">
        <f t="shared" si="4409"/>
        <v>1.3302538509878239E-5</v>
      </c>
      <c r="BC3065" s="13">
        <f t="shared" si="4410"/>
        <v>4.8324624763285951E-6</v>
      </c>
      <c r="BD3065" s="13">
        <f t="shared" si="4411"/>
        <v>3.5894095297880168E-3</v>
      </c>
      <c r="BE3065" s="13">
        <f t="shared" si="4412"/>
        <v>2.9260256394822342E-3</v>
      </c>
      <c r="BF3065" s="13">
        <f t="shared" si="4413"/>
        <v>1.1926231838211353E-3</v>
      </c>
      <c r="BG3065" s="13">
        <f t="shared" si="4414"/>
        <v>3.2406871614411634E-4</v>
      </c>
      <c r="BH3065" s="13">
        <f t="shared" si="4415"/>
        <v>6.6043827301016787E-5</v>
      </c>
      <c r="BI3065" s="13">
        <f t="shared" si="4416"/>
        <v>1.0767561093744834E-5</v>
      </c>
      <c r="BJ3065" s="14">
        <f t="shared" si="4417"/>
        <v>0.16372028312457063</v>
      </c>
      <c r="BK3065" s="14">
        <f t="shared" si="4418"/>
        <v>0.22514950108794035</v>
      </c>
      <c r="BL3065" s="14">
        <f t="shared" si="4419"/>
        <v>0.53658161147993255</v>
      </c>
      <c r="BM3065" s="14">
        <f t="shared" si="4420"/>
        <v>0.486739099846074</v>
      </c>
      <c r="BN3065" s="14">
        <f t="shared" si="4421"/>
        <v>0.51053788061151328</v>
      </c>
    </row>
    <row r="3066" spans="1:66" x14ac:dyDescent="0.25">
      <c r="A3066" t="s">
        <v>343</v>
      </c>
      <c r="B3066" t="s">
        <v>204</v>
      </c>
      <c r="C3066" t="s">
        <v>214</v>
      </c>
      <c r="D3066" s="6" t="s">
        <v>536</v>
      </c>
      <c r="E3066" s="10">
        <f>VLOOKUP(A3066,home!$A$2:$E$404,3,FALSE)</f>
        <v>1.3976999999999999</v>
      </c>
      <c r="F3066" s="10">
        <f>VLOOKUP(B3066,home!$B$2:$E$404,3,FALSE)</f>
        <v>0.58919999999999995</v>
      </c>
      <c r="G3066" s="10">
        <f>VLOOKUP(C3066,away!$B$2:$E$404,4,FALSE)</f>
        <v>0.78700000000000003</v>
      </c>
      <c r="H3066" s="10">
        <f>VLOOKUP(A3066,away!$A$2:$E$404,3,FALSE)</f>
        <v>1.0585</v>
      </c>
      <c r="I3066" s="10">
        <f>VLOOKUP(C3066,away!$B$2:$E$404,3,FALSE)</f>
        <v>0.70850000000000002</v>
      </c>
      <c r="J3066" s="10">
        <f>VLOOKUP(B3066,home!$B$2:$E$404,4,FALSE)</f>
        <v>1.0003</v>
      </c>
      <c r="K3066" s="12">
        <f t="shared" si="4366"/>
        <v>0.64811404907999992</v>
      </c>
      <c r="L3066" s="12">
        <f t="shared" si="4367"/>
        <v>0.75017223417500001</v>
      </c>
      <c r="M3066" s="13">
        <f t="shared" si="4368"/>
        <v>0.24701992360099156</v>
      </c>
      <c r="N3066" s="13">
        <f t="shared" si="4369"/>
        <v>0.16009708288847088</v>
      </c>
      <c r="O3066" s="13">
        <f t="shared" si="4370"/>
        <v>0.18530748797349367</v>
      </c>
      <c r="P3066" s="13">
        <f t="shared" si="4371"/>
        <v>0.12010038635534435</v>
      </c>
      <c r="Q3066" s="13">
        <f t="shared" si="4372"/>
        <v>5.1880584318371614E-2</v>
      </c>
      <c r="R3066" s="13">
        <f t="shared" si="4373"/>
        <v>6.950626613121634E-2</v>
      </c>
      <c r="S3066" s="13">
        <f t="shared" si="4374"/>
        <v>1.4598116816279635E-2</v>
      </c>
      <c r="T3066" s="13">
        <f t="shared" si="4375"/>
        <v>3.8919373848417302E-2</v>
      </c>
      <c r="U3066" s="13">
        <f t="shared" si="4376"/>
        <v>4.5047987578734676E-2</v>
      </c>
      <c r="V3066" s="13">
        <f t="shared" si="4377"/>
        <v>7.8861811096825698E-4</v>
      </c>
      <c r="W3066" s="13">
        <f t="shared" si="4378"/>
        <v>1.1208178523738725E-2</v>
      </c>
      <c r="X3066" s="13">
        <f t="shared" si="4379"/>
        <v>8.4080643241853329E-3</v>
      </c>
      <c r="Y3066" s="13">
        <f t="shared" si="4380"/>
        <v>3.1537481995806112E-3</v>
      </c>
      <c r="Z3066" s="13">
        <f t="shared" si="4381"/>
        <v>1.7380556984272232E-2</v>
      </c>
      <c r="AA3066" s="13">
        <f t="shared" si="4382"/>
        <v>1.1264583162342346E-2</v>
      </c>
      <c r="AB3066" s="13">
        <f t="shared" si="4383"/>
        <v>3.650367302272044E-3</v>
      </c>
      <c r="AC3066" s="13">
        <f t="shared" si="4384"/>
        <v>2.3963993074273945E-5</v>
      </c>
      <c r="AD3066" s="13">
        <f t="shared" si="4385"/>
        <v>1.81604449145795E-3</v>
      </c>
      <c r="AE3066" s="13">
        <f t="shared" si="4386"/>
        <v>1.362346153518212E-3</v>
      </c>
      <c r="AF3066" s="13">
        <f t="shared" si="4387"/>
        <v>5.1099712885223727E-4</v>
      </c>
      <c r="AG3066" s="13">
        <f t="shared" si="4388"/>
        <v>1.2777861926936441E-4</v>
      </c>
      <c r="AH3066" s="13">
        <f t="shared" si="4389"/>
        <v>3.2596028160243491E-3</v>
      </c>
      <c r="AI3066" s="13">
        <f t="shared" si="4390"/>
        <v>2.1125943794861107E-3</v>
      </c>
      <c r="AJ3066" s="13">
        <f t="shared" si="4391"/>
        <v>6.8460104867619661E-4</v>
      </c>
      <c r="AK3066" s="13">
        <f t="shared" si="4392"/>
        <v>1.4789985255398133E-4</v>
      </c>
      <c r="AL3066" s="13">
        <f t="shared" si="4393"/>
        <v>4.6604901902342693E-7</v>
      </c>
      <c r="AM3066" s="13">
        <f t="shared" si="4394"/>
        <v>2.3540078973364838E-4</v>
      </c>
      <c r="AN3066" s="13">
        <f t="shared" si="4395"/>
        <v>1.7659113636105041E-4</v>
      </c>
      <c r="AO3066" s="13">
        <f t="shared" si="4396"/>
        <v>6.6236883649735626E-5</v>
      </c>
      <c r="AP3066" s="13">
        <f t="shared" si="4397"/>
        <v>1.65630236641039E-5</v>
      </c>
      <c r="AQ3066" s="13">
        <f t="shared" si="4398"/>
        <v>3.1062801166985537E-6</v>
      </c>
      <c r="AR3066" s="13">
        <f t="shared" si="4399"/>
        <v>4.8905270540402167E-4</v>
      </c>
      <c r="AS3066" s="13">
        <f t="shared" si="4400"/>
        <v>3.1696192911292884E-4</v>
      </c>
      <c r="AT3066" s="13">
        <f t="shared" si="4401"/>
        <v>1.027137396407941E-4</v>
      </c>
      <c r="AU3066" s="13">
        <f t="shared" si="4402"/>
        <v>2.2190072564914658E-5</v>
      </c>
      <c r="AV3066" s="13">
        <f t="shared" si="4403"/>
        <v>3.5954244448564639E-6</v>
      </c>
      <c r="AW3066" s="13">
        <f t="shared" si="4404"/>
        <v>6.2942142062973794E-9</v>
      </c>
      <c r="AX3066" s="13">
        <f t="shared" si="4405"/>
        <v>2.5427759831817405E-5</v>
      </c>
      <c r="AY3066" s="13">
        <f t="shared" si="4406"/>
        <v>1.9075199403099785E-5</v>
      </c>
      <c r="AZ3066" s="13">
        <f t="shared" si="4407"/>
        <v>7.1548424767784953E-6</v>
      </c>
      <c r="BA3066" s="13">
        <f t="shared" si="4408"/>
        <v>1.7891213886583714E-6</v>
      </c>
      <c r="BB3066" s="13">
        <f t="shared" si="4409"/>
        <v>3.3553729733503217E-7</v>
      </c>
      <c r="BC3066" s="13">
        <f t="shared" si="4410"/>
        <v>5.0342152798172491E-8</v>
      </c>
      <c r="BD3066" s="13">
        <f t="shared" si="4411"/>
        <v>6.1145626773710486E-5</v>
      </c>
      <c r="BE3066" s="13">
        <f t="shared" si="4412"/>
        <v>3.9629339751843951E-5</v>
      </c>
      <c r="BF3066" s="13">
        <f t="shared" si="4413"/>
        <v>1.2842165924467291E-5</v>
      </c>
      <c r="BG3066" s="13">
        <f t="shared" si="4414"/>
        <v>2.7743960520878993E-6</v>
      </c>
      <c r="BH3066" s="13">
        <f t="shared" si="4415"/>
        <v>4.4953126476756364E-7</v>
      </c>
      <c r="BI3066" s="13">
        <f t="shared" si="4416"/>
        <v>5.8269505639311864E-8</v>
      </c>
      <c r="BJ3066" s="14">
        <f t="shared" si="4417"/>
        <v>0.27803592941193789</v>
      </c>
      <c r="BK3066" s="14">
        <f t="shared" si="4418"/>
        <v>0.38255055012508021</v>
      </c>
      <c r="BL3066" s="14">
        <f t="shared" si="4419"/>
        <v>0.32203280344523966</v>
      </c>
      <c r="BM3066" s="14">
        <f t="shared" si="4420"/>
        <v>0.16606903979345289</v>
      </c>
      <c r="BN3066" s="14">
        <f t="shared" si="4421"/>
        <v>0.83391173126788853</v>
      </c>
    </row>
    <row r="3067" spans="1:66" x14ac:dyDescent="0.25">
      <c r="A3067" t="s">
        <v>343</v>
      </c>
      <c r="B3067" t="s">
        <v>212</v>
      </c>
      <c r="C3067" t="s">
        <v>209</v>
      </c>
      <c r="D3067" s="6" t="s">
        <v>536</v>
      </c>
      <c r="E3067" s="10">
        <f>VLOOKUP(A3067,home!$A$2:$E$404,3,FALSE)</f>
        <v>1.3976999999999999</v>
      </c>
      <c r="F3067" s="10">
        <f>VLOOKUP(B3067,home!$B$2:$E$404,3,FALSE)</f>
        <v>1.3513999999999999</v>
      </c>
      <c r="G3067" s="10">
        <f>VLOOKUP(C3067,away!$B$2:$E$404,4,FALSE)</f>
        <v>0.98799999999999999</v>
      </c>
      <c r="H3067" s="10">
        <f>VLOOKUP(A3067,away!$A$2:$E$404,3,FALSE)</f>
        <v>1.0585</v>
      </c>
      <c r="I3067" s="10">
        <f>VLOOKUP(C3067,away!$B$2:$E$404,3,FALSE)</f>
        <v>1.2146999999999999</v>
      </c>
      <c r="J3067" s="10">
        <f>VLOOKUP(B3067,home!$B$2:$E$404,4,FALSE)</f>
        <v>1.1022000000000001</v>
      </c>
      <c r="K3067" s="12">
        <f t="shared" si="4366"/>
        <v>1.8661855586399998</v>
      </c>
      <c r="L3067" s="12">
        <f t="shared" si="4367"/>
        <v>1.4171646168899998</v>
      </c>
      <c r="M3067" s="13">
        <f t="shared" si="4368"/>
        <v>3.7502406470052797E-2</v>
      </c>
      <c r="N3067" s="13">
        <f t="shared" si="4369"/>
        <v>6.9986449368659831E-2</v>
      </c>
      <c r="O3067" s="13">
        <f t="shared" si="4370"/>
        <v>5.3147083497585422E-2</v>
      </c>
      <c r="P3067" s="13">
        <f t="shared" si="4371"/>
        <v>9.9182319707028177E-2</v>
      </c>
      <c r="Q3067" s="13">
        <f t="shared" si="4372"/>
        <v>6.5303850556141255E-2</v>
      </c>
      <c r="R3067" s="13">
        <f t="shared" si="4373"/>
        <v>3.7659083111838243E-2</v>
      </c>
      <c r="S3067" s="13">
        <f t="shared" si="4374"/>
        <v>6.5576675394967671E-2</v>
      </c>
      <c r="T3067" s="13">
        <f t="shared" si="4375"/>
        <v>9.2546306354835725E-2</v>
      </c>
      <c r="U3067" s="13">
        <f t="shared" si="4376"/>
        <v>7.0278837054936039E-2</v>
      </c>
      <c r="V3067" s="13">
        <f t="shared" si="4377"/>
        <v>1.9270013125813786E-2</v>
      </c>
      <c r="W3067" s="13">
        <f t="shared" si="4378"/>
        <v>4.0623034277151845E-2</v>
      </c>
      <c r="X3067" s="13">
        <f t="shared" si="4379"/>
        <v>5.7569526808289223E-2</v>
      </c>
      <c r="Y3067" s="13">
        <f t="shared" si="4380"/>
        <v>4.0792748201903893E-2</v>
      </c>
      <c r="Z3067" s="13">
        <f t="shared" si="4381"/>
        <v>1.7789706696872302E-2</v>
      </c>
      <c r="AA3067" s="13">
        <f t="shared" si="4382"/>
        <v>3.3198893730144383E-2</v>
      </c>
      <c r="AB3067" s="13">
        <f t="shared" si="4383"/>
        <v>3.0977648021009746E-2</v>
      </c>
      <c r="AC3067" s="13">
        <f t="shared" si="4384"/>
        <v>3.1852032684377535E-3</v>
      </c>
      <c r="AD3067" s="13">
        <f t="shared" si="4385"/>
        <v>1.895252997903963E-2</v>
      </c>
      <c r="AE3067" s="13">
        <f t="shared" si="4386"/>
        <v>2.6858854886841931E-2</v>
      </c>
      <c r="AF3067" s="13">
        <f t="shared" si="4387"/>
        <v>1.9031709397907725E-2</v>
      </c>
      <c r="AG3067" s="13">
        <f t="shared" si="4388"/>
        <v>8.990355052549236E-3</v>
      </c>
      <c r="AH3067" s="13">
        <f t="shared" si="4389"/>
        <v>6.3027357189146252E-3</v>
      </c>
      <c r="AI3067" s="13">
        <f t="shared" si="4390"/>
        <v>1.1762074378562972E-2</v>
      </c>
      <c r="AJ3067" s="13">
        <f t="shared" si="4391"/>
        <v>1.0975106672461885E-2</v>
      </c>
      <c r="AK3067" s="13">
        <f t="shared" si="4392"/>
        <v>6.8271951922272908E-3</v>
      </c>
      <c r="AL3067" s="13">
        <f t="shared" si="4393"/>
        <v>3.3695528222097982E-4</v>
      </c>
      <c r="AM3067" s="13">
        <f t="shared" si="4394"/>
        <v>7.0737875493150758E-3</v>
      </c>
      <c r="AN3067" s="13">
        <f t="shared" si="4395"/>
        <v>1.002472142228635E-2</v>
      </c>
      <c r="AO3067" s="13">
        <f t="shared" si="4396"/>
        <v>7.1033402469217058E-3</v>
      </c>
      <c r="AP3067" s="13">
        <f t="shared" si="4397"/>
        <v>3.3555341532227052E-3</v>
      </c>
      <c r="AQ3067" s="13">
        <f t="shared" si="4398"/>
        <v>1.1888360681782913E-3</v>
      </c>
      <c r="AR3067" s="13">
        <f t="shared" si="4399"/>
        <v>1.7864028100909096E-3</v>
      </c>
      <c r="AS3067" s="13">
        <f t="shared" si="4400"/>
        <v>3.3337591261055699E-3</v>
      </c>
      <c r="AT3067" s="13">
        <f t="shared" si="4401"/>
        <v>3.1107065685612605E-3</v>
      </c>
      <c r="AU3067" s="13">
        <f t="shared" si="4402"/>
        <v>1.9350518918052043E-3</v>
      </c>
      <c r="AV3067" s="13">
        <f t="shared" si="4403"/>
        <v>9.0279147392647132E-4</v>
      </c>
      <c r="AW3067" s="13">
        <f t="shared" si="4404"/>
        <v>2.4753971866149435E-5</v>
      </c>
      <c r="AX3067" s="13">
        <f t="shared" si="4405"/>
        <v>2.2001666949032044E-3</v>
      </c>
      <c r="AY3067" s="13">
        <f t="shared" si="4406"/>
        <v>3.1179983912766364E-3</v>
      </c>
      <c r="AZ3067" s="13">
        <f t="shared" si="4407"/>
        <v>2.2093584978185956E-3</v>
      </c>
      <c r="BA3067" s="13">
        <f t="shared" si="4408"/>
        <v>1.0436748963779184E-3</v>
      </c>
      <c r="BB3067" s="13">
        <f t="shared" si="4409"/>
        <v>3.6976478367078079E-4</v>
      </c>
      <c r="BC3067" s="13">
        <f t="shared" si="4410"/>
        <v>1.0480351359804297E-4</v>
      </c>
      <c r="BD3067" s="13">
        <f t="shared" si="4411"/>
        <v>4.2193780899561762E-4</v>
      </c>
      <c r="BE3067" s="13">
        <f t="shared" si="4412"/>
        <v>7.8741424579182424E-4</v>
      </c>
      <c r="BF3067" s="13">
        <f t="shared" si="4413"/>
        <v>7.3473054708205485E-4</v>
      </c>
      <c r="BG3067" s="13">
        <f t="shared" si="4414"/>
        <v>4.5704784548539906E-4</v>
      </c>
      <c r="BH3067" s="13">
        <f t="shared" si="4415"/>
        <v>2.1323402221309456E-4</v>
      </c>
      <c r="BI3067" s="13">
        <f t="shared" si="4416"/>
        <v>7.9586850572959525E-5</v>
      </c>
      <c r="BJ3067" s="14">
        <f t="shared" si="4417"/>
        <v>0.4784473511008896</v>
      </c>
      <c r="BK3067" s="14">
        <f t="shared" si="4418"/>
        <v>0.22817157163979776</v>
      </c>
      <c r="BL3067" s="14">
        <f t="shared" si="4419"/>
        <v>0.27489132056831095</v>
      </c>
      <c r="BM3067" s="14">
        <f t="shared" si="4420"/>
        <v>0.63342551287515458</v>
      </c>
      <c r="BN3067" s="14">
        <f t="shared" si="4421"/>
        <v>0.36278119271130571</v>
      </c>
    </row>
    <row r="3068" spans="1:66" x14ac:dyDescent="0.25">
      <c r="A3068" t="s">
        <v>343</v>
      </c>
      <c r="B3068" t="s">
        <v>200</v>
      </c>
      <c r="C3068" t="s">
        <v>210</v>
      </c>
      <c r="D3068" s="6" t="s">
        <v>536</v>
      </c>
      <c r="E3068" s="10">
        <f>VLOOKUP(A3068,home!$A$2:$E$404,3,FALSE)</f>
        <v>1.3976999999999999</v>
      </c>
      <c r="F3068" s="10">
        <f>VLOOKUP(B3068,home!$B$2:$E$404,3,FALSE)</f>
        <v>1.2264999999999999</v>
      </c>
      <c r="G3068" s="10">
        <f>VLOOKUP(C3068,away!$B$2:$E$404,4,FALSE)</f>
        <v>1.6296999999999999</v>
      </c>
      <c r="H3068" s="10">
        <f>VLOOKUP(A3068,away!$A$2:$E$404,3,FALSE)</f>
        <v>1.0585</v>
      </c>
      <c r="I3068" s="10">
        <f>VLOOKUP(C3068,away!$B$2:$E$404,3,FALSE)</f>
        <v>0.73480000000000001</v>
      </c>
      <c r="J3068" s="10">
        <f>VLOOKUP(B3068,home!$B$2:$E$404,4,FALSE)</f>
        <v>0.8548</v>
      </c>
      <c r="K3068" s="12">
        <f t="shared" si="4366"/>
        <v>2.7937605677849997</v>
      </c>
      <c r="L3068" s="12">
        <f t="shared" si="4367"/>
        <v>0.66485130183999996</v>
      </c>
      <c r="M3068" s="13">
        <f t="shared" si="4368"/>
        <v>3.1473420920818201E-2</v>
      </c>
      <c r="N3068" s="13">
        <f t="shared" si="4369"/>
        <v>8.7929202301881351E-2</v>
      </c>
      <c r="O3068" s="13">
        <f t="shared" si="4370"/>
        <v>2.0925144872564274E-2</v>
      </c>
      <c r="P3068" s="13">
        <f t="shared" si="4371"/>
        <v>5.8459844620158539E-2</v>
      </c>
      <c r="Q3068" s="13">
        <f t="shared" si="4372"/>
        <v>0.1228265690738931</v>
      </c>
      <c r="R3068" s="13">
        <f t="shared" si="4373"/>
        <v>6.9560549048574777E-3</v>
      </c>
      <c r="S3068" s="13">
        <f t="shared" si="4374"/>
        <v>2.7146345495863519E-2</v>
      </c>
      <c r="T3068" s="13">
        <f t="shared" si="4375"/>
        <v>8.1661404349318512E-2</v>
      </c>
      <c r="U3068" s="13">
        <f t="shared" si="4376"/>
        <v>1.9433551900538259E-2</v>
      </c>
      <c r="V3068" s="13">
        <f t="shared" si="4377"/>
        <v>5.6025090846085045E-3</v>
      </c>
      <c r="W3068" s="13">
        <f t="shared" si="4378"/>
        <v>0.11438267511832102</v>
      </c>
      <c r="X3068" s="13">
        <f t="shared" si="4379"/>
        <v>7.6047470460357508E-2</v>
      </c>
      <c r="Y3068" s="13">
        <f t="shared" si="4380"/>
        <v>2.5280129868603812E-2</v>
      </c>
      <c r="Z3068" s="13">
        <f t="shared" si="4381"/>
        <v>1.5415807197216706E-3</v>
      </c>
      <c r="AA3068" s="13">
        <f t="shared" si="4382"/>
        <v>4.3068074268160228E-3</v>
      </c>
      <c r="AB3068" s="13">
        <f t="shared" si="4383"/>
        <v>6.0160943810410941E-3</v>
      </c>
      <c r="AC3068" s="13">
        <f t="shared" si="4384"/>
        <v>6.5039365158547024E-4</v>
      </c>
      <c r="AD3068" s="13">
        <f t="shared" si="4385"/>
        <v>7.9889451845831919E-2</v>
      </c>
      <c r="AE3068" s="13">
        <f t="shared" si="4386"/>
        <v>5.3114606062985348E-2</v>
      </c>
      <c r="AF3068" s="13">
        <f t="shared" si="4387"/>
        <v>1.7656657493847278E-2</v>
      </c>
      <c r="AG3068" s="13">
        <f t="shared" si="4388"/>
        <v>3.9130172403091185E-3</v>
      </c>
      <c r="AH3068" s="13">
        <f t="shared" si="4389"/>
        <v>2.5623048709959913E-4</v>
      </c>
      <c r="AI3068" s="13">
        <f t="shared" si="4390"/>
        <v>7.1584663112320309E-4</v>
      </c>
      <c r="AJ3068" s="13">
        <f t="shared" si="4391"/>
        <v>9.9995204530686993E-4</v>
      </c>
      <c r="AK3068" s="13">
        <f t="shared" si="4392"/>
        <v>9.3120886461809749E-4</v>
      </c>
      <c r="AL3068" s="13">
        <f t="shared" si="4393"/>
        <v>4.8322566408374605E-5</v>
      </c>
      <c r="AM3068" s="13">
        <f t="shared" si="4394"/>
        <v>4.4638400069768734E-2</v>
      </c>
      <c r="AN3068" s="13">
        <f t="shared" si="4395"/>
        <v>2.967789839844049E-2</v>
      </c>
      <c r="AO3068" s="13">
        <f t="shared" si="4396"/>
        <v>9.8656946930392037E-3</v>
      </c>
      <c r="AP3068" s="13">
        <f t="shared" si="4397"/>
        <v>2.1864066534076979E-3</v>
      </c>
      <c r="AQ3068" s="13">
        <f t="shared" si="4398"/>
        <v>3.6340882746743633E-4</v>
      </c>
      <c r="AR3068" s="13">
        <f t="shared" si="4399"/>
        <v>3.4071034583853169E-5</v>
      </c>
      <c r="AS3068" s="13">
        <f t="shared" si="4400"/>
        <v>9.5186312924007988E-5</v>
      </c>
      <c r="AT3068" s="13">
        <f t="shared" si="4401"/>
        <v>1.3296388381996865E-4</v>
      </c>
      <c r="AU3068" s="13">
        <f t="shared" si="4402"/>
        <v>1.2382308518525811E-4</v>
      </c>
      <c r="AV3068" s="13">
        <f t="shared" si="4403"/>
        <v>8.6483013193014273E-5</v>
      </c>
      <c r="AW3068" s="13">
        <f t="shared" si="4404"/>
        <v>2.4932234187449737E-6</v>
      </c>
      <c r="AX3068" s="13">
        <f t="shared" si="4405"/>
        <v>2.0784833653988501E-2</v>
      </c>
      <c r="AY3068" s="13">
        <f t="shared" si="4406"/>
        <v>1.3818823713382101E-2</v>
      </c>
      <c r="AZ3068" s="13">
        <f t="shared" si="4407"/>
        <v>4.5937314678697752E-3</v>
      </c>
      <c r="BA3068" s="13">
        <f t="shared" si="4408"/>
        <v>1.0180494489055315E-3</v>
      </c>
      <c r="BB3068" s="13">
        <f t="shared" si="4409"/>
        <v>1.6921287536058425E-4</v>
      </c>
      <c r="BC3068" s="13">
        <f t="shared" si="4410"/>
        <v>2.2500280094314822E-5</v>
      </c>
      <c r="BD3068" s="13">
        <f t="shared" si="4411"/>
        <v>3.775361949685072E-6</v>
      </c>
      <c r="BE3068" s="13">
        <f t="shared" si="4412"/>
        <v>1.054745734414605E-5</v>
      </c>
      <c r="BF3068" s="13">
        <f t="shared" si="4413"/>
        <v>1.4733535209234771E-5</v>
      </c>
      <c r="BG3068" s="13">
        <f t="shared" si="4414"/>
        <v>1.3720656563877338E-5</v>
      </c>
      <c r="BH3068" s="13">
        <f t="shared" si="4415"/>
        <v>9.5830573180702336E-6</v>
      </c>
      <c r="BI3068" s="13">
        <f t="shared" si="4416"/>
        <v>5.3545535308096154E-6</v>
      </c>
      <c r="BJ3068" s="14">
        <f t="shared" si="4417"/>
        <v>0.78984014389707335</v>
      </c>
      <c r="BK3068" s="14">
        <f t="shared" si="4418"/>
        <v>0.13719966005282472</v>
      </c>
      <c r="BL3068" s="14">
        <f t="shared" si="4419"/>
        <v>6.1071133465586812E-2</v>
      </c>
      <c r="BM3068" s="14">
        <f t="shared" si="4420"/>
        <v>0.64726595095107031</v>
      </c>
      <c r="BN3068" s="14">
        <f t="shared" si="4421"/>
        <v>0.3285702366941729</v>
      </c>
    </row>
    <row r="3069" spans="1:66" x14ac:dyDescent="0.25">
      <c r="A3069" t="s">
        <v>344</v>
      </c>
      <c r="B3069" t="s">
        <v>530</v>
      </c>
      <c r="C3069" t="s">
        <v>218</v>
      </c>
      <c r="D3069" s="6" t="s">
        <v>536</v>
      </c>
      <c r="E3069" s="10">
        <f>VLOOKUP(A3069,home!$A$2:$E$404,3,FALSE)</f>
        <v>1.8042</v>
      </c>
      <c r="F3069" s="10" t="e">
        <f>VLOOKUP(B3069,home!$B$2:$E$404,3,FALSE)</f>
        <v>#N/A</v>
      </c>
      <c r="G3069" s="10">
        <f>VLOOKUP(C3069,away!$B$2:$E$404,4,FALSE)</f>
        <v>1.1085</v>
      </c>
      <c r="H3069" s="10">
        <f>VLOOKUP(A3069,away!$A$2:$E$404,3,FALSE)</f>
        <v>1.2458</v>
      </c>
      <c r="I3069" s="10">
        <f>VLOOKUP(C3069,away!$B$2:$E$404,3,FALSE)</f>
        <v>0.74919999999999998</v>
      </c>
      <c r="J3069" s="10" t="e">
        <f>VLOOKUP(B3069,home!$B$2:$E$404,4,FALSE)</f>
        <v>#N/A</v>
      </c>
      <c r="K3069" s="12" t="e">
        <f t="shared" si="4366"/>
        <v>#N/A</v>
      </c>
      <c r="L3069" s="12" t="e">
        <f t="shared" si="4367"/>
        <v>#N/A</v>
      </c>
      <c r="M3069" s="13" t="e">
        <f t="shared" si="4368"/>
        <v>#N/A</v>
      </c>
      <c r="N3069" s="13" t="e">
        <f t="shared" si="4369"/>
        <v>#N/A</v>
      </c>
      <c r="O3069" s="13" t="e">
        <f t="shared" si="4370"/>
        <v>#N/A</v>
      </c>
      <c r="P3069" s="13" t="e">
        <f t="shared" si="4371"/>
        <v>#N/A</v>
      </c>
      <c r="Q3069" s="13" t="e">
        <f t="shared" si="4372"/>
        <v>#N/A</v>
      </c>
      <c r="R3069" s="13" t="e">
        <f t="shared" si="4373"/>
        <v>#N/A</v>
      </c>
      <c r="S3069" s="13" t="e">
        <f t="shared" si="4374"/>
        <v>#N/A</v>
      </c>
      <c r="T3069" s="13" t="e">
        <f t="shared" si="4375"/>
        <v>#N/A</v>
      </c>
      <c r="U3069" s="13" t="e">
        <f t="shared" si="4376"/>
        <v>#N/A</v>
      </c>
      <c r="V3069" s="13" t="e">
        <f t="shared" si="4377"/>
        <v>#N/A</v>
      </c>
      <c r="W3069" s="13" t="e">
        <f t="shared" si="4378"/>
        <v>#N/A</v>
      </c>
      <c r="X3069" s="13" t="e">
        <f t="shared" si="4379"/>
        <v>#N/A</v>
      </c>
      <c r="Y3069" s="13" t="e">
        <f t="shared" si="4380"/>
        <v>#N/A</v>
      </c>
      <c r="Z3069" s="13" t="e">
        <f t="shared" si="4381"/>
        <v>#N/A</v>
      </c>
      <c r="AA3069" s="13" t="e">
        <f t="shared" si="4382"/>
        <v>#N/A</v>
      </c>
      <c r="AB3069" s="13" t="e">
        <f t="shared" si="4383"/>
        <v>#N/A</v>
      </c>
      <c r="AC3069" s="13" t="e">
        <f t="shared" si="4384"/>
        <v>#N/A</v>
      </c>
      <c r="AD3069" s="13" t="e">
        <f t="shared" si="4385"/>
        <v>#N/A</v>
      </c>
      <c r="AE3069" s="13" t="e">
        <f t="shared" si="4386"/>
        <v>#N/A</v>
      </c>
      <c r="AF3069" s="13" t="e">
        <f t="shared" si="4387"/>
        <v>#N/A</v>
      </c>
      <c r="AG3069" s="13" t="e">
        <f t="shared" si="4388"/>
        <v>#N/A</v>
      </c>
      <c r="AH3069" s="13" t="e">
        <f t="shared" si="4389"/>
        <v>#N/A</v>
      </c>
      <c r="AI3069" s="13" t="e">
        <f t="shared" si="4390"/>
        <v>#N/A</v>
      </c>
      <c r="AJ3069" s="13" t="e">
        <f t="shared" si="4391"/>
        <v>#N/A</v>
      </c>
      <c r="AK3069" s="13" t="e">
        <f t="shared" si="4392"/>
        <v>#N/A</v>
      </c>
      <c r="AL3069" s="13" t="e">
        <f t="shared" si="4393"/>
        <v>#N/A</v>
      </c>
      <c r="AM3069" s="13" t="e">
        <f t="shared" si="4394"/>
        <v>#N/A</v>
      </c>
      <c r="AN3069" s="13" t="e">
        <f t="shared" si="4395"/>
        <v>#N/A</v>
      </c>
      <c r="AO3069" s="13" t="e">
        <f t="shared" si="4396"/>
        <v>#N/A</v>
      </c>
      <c r="AP3069" s="13" t="e">
        <f t="shared" si="4397"/>
        <v>#N/A</v>
      </c>
      <c r="AQ3069" s="13" t="e">
        <f t="shared" si="4398"/>
        <v>#N/A</v>
      </c>
      <c r="AR3069" s="13" t="e">
        <f t="shared" si="4399"/>
        <v>#N/A</v>
      </c>
      <c r="AS3069" s="13" t="e">
        <f t="shared" si="4400"/>
        <v>#N/A</v>
      </c>
      <c r="AT3069" s="13" t="e">
        <f t="shared" si="4401"/>
        <v>#N/A</v>
      </c>
      <c r="AU3069" s="13" t="e">
        <f t="shared" si="4402"/>
        <v>#N/A</v>
      </c>
      <c r="AV3069" s="13" t="e">
        <f t="shared" si="4403"/>
        <v>#N/A</v>
      </c>
      <c r="AW3069" s="13" t="e">
        <f t="shared" si="4404"/>
        <v>#N/A</v>
      </c>
      <c r="AX3069" s="13" t="e">
        <f t="shared" si="4405"/>
        <v>#N/A</v>
      </c>
      <c r="AY3069" s="13" t="e">
        <f t="shared" si="4406"/>
        <v>#N/A</v>
      </c>
      <c r="AZ3069" s="13" t="e">
        <f t="shared" si="4407"/>
        <v>#N/A</v>
      </c>
      <c r="BA3069" s="13" t="e">
        <f t="shared" si="4408"/>
        <v>#N/A</v>
      </c>
      <c r="BB3069" s="13" t="e">
        <f t="shared" si="4409"/>
        <v>#N/A</v>
      </c>
      <c r="BC3069" s="13" t="e">
        <f t="shared" si="4410"/>
        <v>#N/A</v>
      </c>
      <c r="BD3069" s="13" t="e">
        <f t="shared" si="4411"/>
        <v>#N/A</v>
      </c>
      <c r="BE3069" s="13" t="e">
        <f t="shared" si="4412"/>
        <v>#N/A</v>
      </c>
      <c r="BF3069" s="13" t="e">
        <f t="shared" si="4413"/>
        <v>#N/A</v>
      </c>
      <c r="BG3069" s="13" t="e">
        <f t="shared" si="4414"/>
        <v>#N/A</v>
      </c>
      <c r="BH3069" s="13" t="e">
        <f t="shared" si="4415"/>
        <v>#N/A</v>
      </c>
      <c r="BI3069" s="13" t="e">
        <f t="shared" si="4416"/>
        <v>#N/A</v>
      </c>
      <c r="BJ3069" s="14" t="e">
        <f t="shared" si="4417"/>
        <v>#N/A</v>
      </c>
      <c r="BK3069" s="14" t="e">
        <f t="shared" si="4418"/>
        <v>#N/A</v>
      </c>
      <c r="BL3069" s="14" t="e">
        <f t="shared" si="4419"/>
        <v>#N/A</v>
      </c>
      <c r="BM3069" s="14" t="e">
        <f t="shared" si="4420"/>
        <v>#N/A</v>
      </c>
      <c r="BN3069" s="14" t="e">
        <f t="shared" si="4421"/>
        <v>#N/A</v>
      </c>
    </row>
    <row r="3070" spans="1:66" x14ac:dyDescent="0.25">
      <c r="A3070" t="s">
        <v>344</v>
      </c>
      <c r="B3070" t="s">
        <v>217</v>
      </c>
      <c r="C3070" t="s">
        <v>224</v>
      </c>
      <c r="D3070" s="6" t="s">
        <v>536</v>
      </c>
      <c r="E3070" s="10">
        <f>VLOOKUP(A3070,home!$A$2:$E$404,3,FALSE)</f>
        <v>1.8042</v>
      </c>
      <c r="F3070" s="10">
        <f>VLOOKUP(B3070,home!$B$2:$E$404,3,FALSE)</f>
        <v>1.1085</v>
      </c>
      <c r="G3070" s="10">
        <f>VLOOKUP(C3070,away!$B$2:$E$404,4,FALSE)</f>
        <v>1.2563</v>
      </c>
      <c r="H3070" s="10">
        <f>VLOOKUP(A3070,away!$A$2:$E$404,3,FALSE)</f>
        <v>1.2458</v>
      </c>
      <c r="I3070" s="10">
        <f>VLOOKUP(C3070,away!$B$2:$E$404,3,FALSE)</f>
        <v>0.90969999999999995</v>
      </c>
      <c r="J3070" s="10">
        <f>VLOOKUP(B3070,home!$B$2:$E$404,4,FALSE)</f>
        <v>0.90969999999999995</v>
      </c>
      <c r="K3070" s="12">
        <f t="shared" si="4366"/>
        <v>2.5125443459100003</v>
      </c>
      <c r="L3070" s="12">
        <f t="shared" si="4367"/>
        <v>1.030966885322</v>
      </c>
      <c r="M3070" s="13">
        <f t="shared" si="4368"/>
        <v>2.8911633221810933E-2</v>
      </c>
      <c r="N3070" s="13">
        <f t="shared" si="4369"/>
        <v>7.2641760582484796E-2</v>
      </c>
      <c r="O3070" s="13">
        <f t="shared" si="4370"/>
        <v>2.9806936452262473E-2</v>
      </c>
      <c r="P3070" s="13">
        <f t="shared" si="4371"/>
        <v>7.489124965203077E-2</v>
      </c>
      <c r="Q3070" s="13">
        <f t="shared" si="4372"/>
        <v>9.1257822414235051E-2</v>
      </c>
      <c r="R3070" s="13">
        <f t="shared" si="4373"/>
        <v>1.5364982217589912E-2</v>
      </c>
      <c r="S3070" s="13">
        <f t="shared" si="4374"/>
        <v>4.8498637481084926E-2</v>
      </c>
      <c r="T3070" s="13">
        <f t="shared" si="4375"/>
        <v>9.4083792935672109E-2</v>
      </c>
      <c r="U3070" s="13">
        <f t="shared" si="4376"/>
        <v>3.8605199195813233E-2</v>
      </c>
      <c r="V3070" s="13">
        <f t="shared" si="4377"/>
        <v>1.3958716277567833E-2</v>
      </c>
      <c r="W3070" s="13">
        <f t="shared" si="4378"/>
        <v>7.6429775242315062E-2</v>
      </c>
      <c r="X3070" s="13">
        <f t="shared" si="4379"/>
        <v>7.8796567327430067E-2</v>
      </c>
      <c r="Y3070" s="13">
        <f t="shared" si="4380"/>
        <v>4.0618325795812919E-2</v>
      </c>
      <c r="Z3070" s="13">
        <f t="shared" si="4381"/>
        <v>5.2802626199655303E-3</v>
      </c>
      <c r="AA3070" s="13">
        <f t="shared" si="4382"/>
        <v>1.326689399071432E-2</v>
      </c>
      <c r="AB3070" s="13">
        <f t="shared" si="4383"/>
        <v>1.6666829742078313E-2</v>
      </c>
      <c r="AC3070" s="13">
        <f t="shared" si="4384"/>
        <v>2.259872560521241E-3</v>
      </c>
      <c r="AD3070" s="13">
        <f t="shared" si="4385"/>
        <v>4.8008299911062702E-2</v>
      </c>
      <c r="AE3070" s="13">
        <f t="shared" si="4386"/>
        <v>4.949496742891276E-2</v>
      </c>
      <c r="AF3070" s="13">
        <f t="shared" si="4387"/>
        <v>2.551383620465001E-2</v>
      </c>
      <c r="AG3070" s="13">
        <f t="shared" si="4388"/>
        <v>8.7679734148412344E-3</v>
      </c>
      <c r="AH3070" s="13">
        <f t="shared" si="4389"/>
        <v>1.3609439767470111E-3</v>
      </c>
      <c r="AI3070" s="13">
        <f t="shared" si="4390"/>
        <v>3.4194320938759739E-3</v>
      </c>
      <c r="AJ3070" s="13">
        <f t="shared" si="4391"/>
        <v>4.2957373868456362E-3</v>
      </c>
      <c r="AK3070" s="13">
        <f t="shared" si="4392"/>
        <v>3.5977435609444012E-3</v>
      </c>
      <c r="AL3070" s="13">
        <f t="shared" si="4393"/>
        <v>2.3415443716142914E-4</v>
      </c>
      <c r="AM3070" s="13">
        <f t="shared" si="4394"/>
        <v>2.4124596499658434E-2</v>
      </c>
      <c r="AN3070" s="13">
        <f t="shared" si="4395"/>
        <v>2.4871660112902878E-2</v>
      </c>
      <c r="AO3070" s="13">
        <f t="shared" si="4396"/>
        <v>1.282092897969345E-2</v>
      </c>
      <c r="AP3070" s="13">
        <f t="shared" si="4397"/>
        <v>4.4059844057097088E-3</v>
      </c>
      <c r="AQ3070" s="13">
        <f t="shared" si="4398"/>
        <v>1.1356060048829599E-3</v>
      </c>
      <c r="AR3070" s="13">
        <f t="shared" si="4399"/>
        <v>2.8061763456092061E-4</v>
      </c>
      <c r="AS3070" s="13">
        <f t="shared" si="4400"/>
        <v>7.050642510786798E-4</v>
      </c>
      <c r="AT3070" s="13">
        <f t="shared" si="4401"/>
        <v>8.8575259877550299E-4</v>
      </c>
      <c r="AU3070" s="13">
        <f t="shared" si="4402"/>
        <v>7.4183089464282647E-4</v>
      </c>
      <c r="AV3070" s="13">
        <f t="shared" si="4403"/>
        <v>4.6597075498904758E-4</v>
      </c>
      <c r="AW3070" s="13">
        <f t="shared" si="4404"/>
        <v>1.6848387517818048E-5</v>
      </c>
      <c r="AX3070" s="13">
        <f t="shared" si="4405"/>
        <v>1.0102353088762839E-2</v>
      </c>
      <c r="AY3070" s="13">
        <f t="shared" si="4406"/>
        <v>1.0415191498344909E-2</v>
      </c>
      <c r="AZ3070" s="13">
        <f t="shared" si="4407"/>
        <v>5.3688587695404121E-3</v>
      </c>
      <c r="BA3070" s="13">
        <f t="shared" si="4408"/>
        <v>1.845038534455595E-3</v>
      </c>
      <c r="BB3070" s="13">
        <f t="shared" si="4409"/>
        <v>4.7554340779168788E-4</v>
      </c>
      <c r="BC3070" s="13">
        <f t="shared" si="4410"/>
        <v>9.8053901193281286E-5</v>
      </c>
      <c r="BD3070" s="13">
        <f t="shared" si="4411"/>
        <v>4.821791477828323E-5</v>
      </c>
      <c r="BE3070" s="13">
        <f t="shared" si="4412"/>
        <v>1.2114964914774579E-4</v>
      </c>
      <c r="BF3070" s="13">
        <f t="shared" si="4413"/>
        <v>1.5219693298757449E-4</v>
      </c>
      <c r="BG3070" s="13">
        <f t="shared" si="4414"/>
        <v>1.2746718114759118E-4</v>
      </c>
      <c r="BH3070" s="13">
        <f t="shared" si="4415"/>
        <v>8.0066736320366484E-5</v>
      </c>
      <c r="BI3070" s="13">
        <f t="shared" si="4416"/>
        <v>4.023424512744074E-5</v>
      </c>
      <c r="BJ3070" s="14">
        <f t="shared" si="4417"/>
        <v>0.68127693646035303</v>
      </c>
      <c r="BK3070" s="14">
        <f t="shared" si="4418"/>
        <v>0.17916945512852206</v>
      </c>
      <c r="BL3070" s="14">
        <f t="shared" si="4419"/>
        <v>0.13003326741042723</v>
      </c>
      <c r="BM3070" s="14">
        <f t="shared" si="4420"/>
        <v>0.67248719396802681</v>
      </c>
      <c r="BN3070" s="14">
        <f t="shared" si="4421"/>
        <v>0.312874384540414</v>
      </c>
    </row>
    <row r="3071" spans="1:66" x14ac:dyDescent="0.25">
      <c r="A3071" t="s">
        <v>344</v>
      </c>
      <c r="B3071" t="s">
        <v>453</v>
      </c>
      <c r="C3071" t="s">
        <v>227</v>
      </c>
      <c r="D3071" s="6" t="s">
        <v>536</v>
      </c>
      <c r="E3071" s="10">
        <f>VLOOKUP(A3071,home!$A$2:$E$404,3,FALSE)</f>
        <v>1.8042</v>
      </c>
      <c r="F3071" s="10" t="e">
        <f>VLOOKUP(B3071,home!$B$2:$E$404,3,FALSE)</f>
        <v>#N/A</v>
      </c>
      <c r="G3071" s="10">
        <f>VLOOKUP(C3071,away!$B$2:$E$404,4,FALSE)</f>
        <v>1.1455</v>
      </c>
      <c r="H3071" s="10">
        <f>VLOOKUP(A3071,away!$A$2:$E$404,3,FALSE)</f>
        <v>1.2458</v>
      </c>
      <c r="I3071" s="10">
        <f>VLOOKUP(C3071,away!$B$2:$E$404,3,FALSE)</f>
        <v>0.53510000000000002</v>
      </c>
      <c r="J3071" s="10" t="e">
        <f>VLOOKUP(B3071,home!$B$2:$E$404,4,FALSE)</f>
        <v>#N/A</v>
      </c>
      <c r="K3071" s="12" t="e">
        <f t="shared" si="4366"/>
        <v>#N/A</v>
      </c>
      <c r="L3071" s="12" t="e">
        <f t="shared" si="4367"/>
        <v>#N/A</v>
      </c>
      <c r="M3071" s="13" t="e">
        <f t="shared" si="4368"/>
        <v>#N/A</v>
      </c>
      <c r="N3071" s="13" t="e">
        <f t="shared" si="4369"/>
        <v>#N/A</v>
      </c>
      <c r="O3071" s="13" t="e">
        <f t="shared" si="4370"/>
        <v>#N/A</v>
      </c>
      <c r="P3071" s="13" t="e">
        <f t="shared" si="4371"/>
        <v>#N/A</v>
      </c>
      <c r="Q3071" s="13" t="e">
        <f t="shared" si="4372"/>
        <v>#N/A</v>
      </c>
      <c r="R3071" s="13" t="e">
        <f t="shared" si="4373"/>
        <v>#N/A</v>
      </c>
      <c r="S3071" s="13" t="e">
        <f t="shared" si="4374"/>
        <v>#N/A</v>
      </c>
      <c r="T3071" s="13" t="e">
        <f t="shared" si="4375"/>
        <v>#N/A</v>
      </c>
      <c r="U3071" s="13" t="e">
        <f t="shared" si="4376"/>
        <v>#N/A</v>
      </c>
      <c r="V3071" s="13" t="e">
        <f t="shared" si="4377"/>
        <v>#N/A</v>
      </c>
      <c r="W3071" s="13" t="e">
        <f t="shared" si="4378"/>
        <v>#N/A</v>
      </c>
      <c r="X3071" s="13" t="e">
        <f t="shared" si="4379"/>
        <v>#N/A</v>
      </c>
      <c r="Y3071" s="13" t="e">
        <f t="shared" si="4380"/>
        <v>#N/A</v>
      </c>
      <c r="Z3071" s="13" t="e">
        <f t="shared" si="4381"/>
        <v>#N/A</v>
      </c>
      <c r="AA3071" s="13" t="e">
        <f t="shared" si="4382"/>
        <v>#N/A</v>
      </c>
      <c r="AB3071" s="13" t="e">
        <f t="shared" si="4383"/>
        <v>#N/A</v>
      </c>
      <c r="AC3071" s="13" t="e">
        <f t="shared" si="4384"/>
        <v>#N/A</v>
      </c>
      <c r="AD3071" s="13" t="e">
        <f t="shared" si="4385"/>
        <v>#N/A</v>
      </c>
      <c r="AE3071" s="13" t="e">
        <f t="shared" si="4386"/>
        <v>#N/A</v>
      </c>
      <c r="AF3071" s="13" t="e">
        <f t="shared" si="4387"/>
        <v>#N/A</v>
      </c>
      <c r="AG3071" s="13" t="e">
        <f t="shared" si="4388"/>
        <v>#N/A</v>
      </c>
      <c r="AH3071" s="13" t="e">
        <f t="shared" si="4389"/>
        <v>#N/A</v>
      </c>
      <c r="AI3071" s="13" t="e">
        <f t="shared" si="4390"/>
        <v>#N/A</v>
      </c>
      <c r="AJ3071" s="13" t="e">
        <f t="shared" si="4391"/>
        <v>#N/A</v>
      </c>
      <c r="AK3071" s="13" t="e">
        <f t="shared" si="4392"/>
        <v>#N/A</v>
      </c>
      <c r="AL3071" s="13" t="e">
        <f t="shared" si="4393"/>
        <v>#N/A</v>
      </c>
      <c r="AM3071" s="13" t="e">
        <f t="shared" si="4394"/>
        <v>#N/A</v>
      </c>
      <c r="AN3071" s="13" t="e">
        <f t="shared" si="4395"/>
        <v>#N/A</v>
      </c>
      <c r="AO3071" s="13" t="e">
        <f t="shared" si="4396"/>
        <v>#N/A</v>
      </c>
      <c r="AP3071" s="13" t="e">
        <f t="shared" si="4397"/>
        <v>#N/A</v>
      </c>
      <c r="AQ3071" s="13" t="e">
        <f t="shared" si="4398"/>
        <v>#N/A</v>
      </c>
      <c r="AR3071" s="13" t="e">
        <f t="shared" si="4399"/>
        <v>#N/A</v>
      </c>
      <c r="AS3071" s="13" t="e">
        <f t="shared" si="4400"/>
        <v>#N/A</v>
      </c>
      <c r="AT3071" s="13" t="e">
        <f t="shared" si="4401"/>
        <v>#N/A</v>
      </c>
      <c r="AU3071" s="13" t="e">
        <f t="shared" si="4402"/>
        <v>#N/A</v>
      </c>
      <c r="AV3071" s="13" t="e">
        <f t="shared" si="4403"/>
        <v>#N/A</v>
      </c>
      <c r="AW3071" s="13" t="e">
        <f t="shared" si="4404"/>
        <v>#N/A</v>
      </c>
      <c r="AX3071" s="13" t="e">
        <f t="shared" si="4405"/>
        <v>#N/A</v>
      </c>
      <c r="AY3071" s="13" t="e">
        <f t="shared" si="4406"/>
        <v>#N/A</v>
      </c>
      <c r="AZ3071" s="13" t="e">
        <f t="shared" si="4407"/>
        <v>#N/A</v>
      </c>
      <c r="BA3071" s="13" t="e">
        <f t="shared" si="4408"/>
        <v>#N/A</v>
      </c>
      <c r="BB3071" s="13" t="e">
        <f t="shared" si="4409"/>
        <v>#N/A</v>
      </c>
      <c r="BC3071" s="13" t="e">
        <f t="shared" si="4410"/>
        <v>#N/A</v>
      </c>
      <c r="BD3071" s="13" t="e">
        <f t="shared" si="4411"/>
        <v>#N/A</v>
      </c>
      <c r="BE3071" s="13" t="e">
        <f t="shared" si="4412"/>
        <v>#N/A</v>
      </c>
      <c r="BF3071" s="13" t="e">
        <f t="shared" si="4413"/>
        <v>#N/A</v>
      </c>
      <c r="BG3071" s="13" t="e">
        <f t="shared" si="4414"/>
        <v>#N/A</v>
      </c>
      <c r="BH3071" s="13" t="e">
        <f t="shared" si="4415"/>
        <v>#N/A</v>
      </c>
      <c r="BI3071" s="13" t="e">
        <f t="shared" si="4416"/>
        <v>#N/A</v>
      </c>
      <c r="BJ3071" s="14" t="e">
        <f t="shared" si="4417"/>
        <v>#N/A</v>
      </c>
      <c r="BK3071" s="14" t="e">
        <f t="shared" si="4418"/>
        <v>#N/A</v>
      </c>
      <c r="BL3071" s="14" t="e">
        <f t="shared" si="4419"/>
        <v>#N/A</v>
      </c>
      <c r="BM3071" s="14" t="e">
        <f t="shared" si="4420"/>
        <v>#N/A</v>
      </c>
      <c r="BN3071" s="14" t="e">
        <f t="shared" si="4421"/>
        <v>#N/A</v>
      </c>
    </row>
    <row r="3072" spans="1:66" x14ac:dyDescent="0.25">
      <c r="A3072" t="s">
        <v>344</v>
      </c>
      <c r="B3072" t="s">
        <v>222</v>
      </c>
      <c r="C3072" t="s">
        <v>228</v>
      </c>
      <c r="D3072" s="6" t="s">
        <v>536</v>
      </c>
      <c r="E3072" s="10">
        <f>VLOOKUP(A3072,home!$A$2:$E$404,3,FALSE)</f>
        <v>1.8042</v>
      </c>
      <c r="F3072" s="10">
        <f>VLOOKUP(B3072,home!$B$2:$E$404,3,FALSE)</f>
        <v>1.1085</v>
      </c>
      <c r="G3072" s="10">
        <f>VLOOKUP(C3072,away!$B$2:$E$404,4,FALSE)</f>
        <v>0.84989999999999999</v>
      </c>
      <c r="H3072" s="10">
        <f>VLOOKUP(A3072,away!$A$2:$E$404,3,FALSE)</f>
        <v>1.2458</v>
      </c>
      <c r="I3072" s="10">
        <f>VLOOKUP(C3072,away!$B$2:$E$404,3,FALSE)</f>
        <v>0.90969999999999995</v>
      </c>
      <c r="J3072" s="10">
        <f>VLOOKUP(B3072,home!$B$2:$E$404,4,FALSE)</f>
        <v>1.5519000000000001</v>
      </c>
      <c r="K3072" s="12">
        <f t="shared" si="4366"/>
        <v>1.69976234943</v>
      </c>
      <c r="L3072" s="12">
        <f t="shared" si="4367"/>
        <v>1.7587748810940003</v>
      </c>
      <c r="M3072" s="13">
        <f t="shared" si="4368"/>
        <v>3.1475770156332426E-2</v>
      </c>
      <c r="N3072" s="13">
        <f t="shared" si="4369"/>
        <v>5.3501329031046277E-2</v>
      </c>
      <c r="O3072" s="13">
        <f t="shared" si="4370"/>
        <v>5.5358793914045655E-2</v>
      </c>
      <c r="P3072" s="13">
        <f t="shared" si="4371"/>
        <v>9.4096793604949408E-2</v>
      </c>
      <c r="Q3072" s="13">
        <f t="shared" si="4372"/>
        <v>4.5469772365719356E-2</v>
      </c>
      <c r="R3072" s="13">
        <f t="shared" si="4373"/>
        <v>4.8681828091841468E-2</v>
      </c>
      <c r="S3072" s="13">
        <f t="shared" si="4374"/>
        <v>7.0325575218301101E-2</v>
      </c>
      <c r="T3072" s="13">
        <f t="shared" si="4375"/>
        <v>7.9971093485889322E-2</v>
      </c>
      <c r="U3072" s="13">
        <f t="shared" si="4376"/>
        <v>8.2747538491935807E-2</v>
      </c>
      <c r="V3072" s="13">
        <f t="shared" si="4377"/>
        <v>2.3359806619500111E-2</v>
      </c>
      <c r="W3072" s="13">
        <f t="shared" si="4378"/>
        <v>2.5762602368134144E-2</v>
      </c>
      <c r="X3072" s="13">
        <f t="shared" si="4379"/>
        <v>4.5310617916687147E-2</v>
      </c>
      <c r="Y3072" s="13">
        <f t="shared" si="4380"/>
        <v>3.9845588319358562E-2</v>
      </c>
      <c r="Z3072" s="13">
        <f t="shared" si="4381"/>
        <v>2.8540125471222342E-2</v>
      </c>
      <c r="AA3072" s="13">
        <f t="shared" si="4382"/>
        <v>4.8511430723991861E-2</v>
      </c>
      <c r="AB3072" s="13">
        <f t="shared" si="4383"/>
        <v>4.1228951730811564E-2</v>
      </c>
      <c r="AC3072" s="13">
        <f t="shared" si="4384"/>
        <v>4.3646328811203323E-3</v>
      </c>
      <c r="AD3072" s="13">
        <f t="shared" si="4385"/>
        <v>1.0947575382172644E-2</v>
      </c>
      <c r="AE3072" s="13">
        <f t="shared" si="4386"/>
        <v>1.9254320591048299E-2</v>
      </c>
      <c r="AF3072" s="13">
        <f t="shared" si="4387"/>
        <v>1.6932007704033369E-2</v>
      </c>
      <c r="AG3072" s="13">
        <f t="shared" si="4388"/>
        <v>9.9265299454479941E-3</v>
      </c>
      <c r="AH3072" s="13">
        <f t="shared" si="4389"/>
        <v>1.2548913945514229E-2</v>
      </c>
      <c r="AI3072" s="13">
        <f t="shared" si="4390"/>
        <v>2.1330171450822156E-2</v>
      </c>
      <c r="AJ3072" s="13">
        <f t="shared" si="4391"/>
        <v>1.8128111169497092E-2</v>
      </c>
      <c r="AK3072" s="13">
        <f t="shared" si="4392"/>
        <v>1.0271160277397537E-2</v>
      </c>
      <c r="AL3072" s="13">
        <f t="shared" si="4393"/>
        <v>5.2192268190588427E-4</v>
      </c>
      <c r="AM3072" s="13">
        <f t="shared" si="4394"/>
        <v>3.7216552904327581E-3</v>
      </c>
      <c r="AN3072" s="13">
        <f t="shared" si="4395"/>
        <v>6.545553840903732E-3</v>
      </c>
      <c r="AO3072" s="13">
        <f t="shared" si="4396"/>
        <v>5.75607783911492E-3</v>
      </c>
      <c r="AP3072" s="13">
        <f t="shared" si="4397"/>
        <v>3.374548372352384E-3</v>
      </c>
      <c r="AQ3072" s="13">
        <f t="shared" si="4398"/>
        <v>1.483767728082504E-3</v>
      </c>
      <c r="AR3072" s="13">
        <f t="shared" si="4399"/>
        <v>4.414142926476127E-3</v>
      </c>
      <c r="AS3072" s="13">
        <f t="shared" si="4400"/>
        <v>7.5029939514268751E-3</v>
      </c>
      <c r="AT3072" s="13">
        <f t="shared" si="4401"/>
        <v>6.3766533133182146E-3</v>
      </c>
      <c r="AU3072" s="13">
        <f t="shared" si="4402"/>
        <v>3.6129317391154548E-3</v>
      </c>
      <c r="AV3072" s="13">
        <f t="shared" si="4403"/>
        <v>1.5352813353022752E-3</v>
      </c>
      <c r="AW3072" s="13">
        <f t="shared" si="4404"/>
        <v>4.3341319576151706E-5</v>
      </c>
      <c r="AX3072" s="13">
        <f t="shared" si="4405"/>
        <v>1.0543215900390961E-3</v>
      </c>
      <c r="AY3072" s="13">
        <f t="shared" si="4406"/>
        <v>1.8543143291558488E-3</v>
      </c>
      <c r="AZ3072" s="13">
        <f t="shared" si="4407"/>
        <v>1.6306607318859899E-3</v>
      </c>
      <c r="BA3072" s="13">
        <f t="shared" si="4408"/>
        <v>9.5598837827581221E-4</v>
      </c>
      <c r="BB3072" s="13">
        <f t="shared" si="4409"/>
        <v>4.2034208658232191E-4</v>
      </c>
      <c r="BC3072" s="13">
        <f t="shared" si="4410"/>
        <v>1.4785742066952546E-4</v>
      </c>
      <c r="BD3072" s="13">
        <f t="shared" si="4411"/>
        <v>1.2939139501074956E-3</v>
      </c>
      <c r="BE3072" s="13">
        <f t="shared" si="4412"/>
        <v>2.1993462157949679E-3</v>
      </c>
      <c r="BF3072" s="13">
        <f t="shared" si="4413"/>
        <v>1.8691829454848179E-3</v>
      </c>
      <c r="BG3072" s="13">
        <f t="shared" si="4414"/>
        <v>1.0590555983105874E-3</v>
      </c>
      <c r="BH3072" s="13">
        <f t="shared" si="4415"/>
        <v>4.5003570799034956E-4</v>
      </c>
      <c r="BI3072" s="13">
        <f t="shared" si="4416"/>
        <v>1.529907504682139E-4</v>
      </c>
      <c r="BJ3072" s="14">
        <f t="shared" si="4417"/>
        <v>0.37386652471703213</v>
      </c>
      <c r="BK3072" s="14">
        <f t="shared" si="4418"/>
        <v>0.22599881549126508</v>
      </c>
      <c r="BL3072" s="14">
        <f t="shared" si="4419"/>
        <v>0.36927342822965281</v>
      </c>
      <c r="BM3072" s="14">
        <f t="shared" si="4420"/>
        <v>0.66728363373565769</v>
      </c>
      <c r="BN3072" s="14">
        <f t="shared" si="4421"/>
        <v>0.32858428716393456</v>
      </c>
    </row>
    <row r="3073" spans="1:66" x14ac:dyDescent="0.25">
      <c r="A3073" t="s">
        <v>344</v>
      </c>
      <c r="B3073" t="s">
        <v>225</v>
      </c>
      <c r="C3073" t="s">
        <v>230</v>
      </c>
      <c r="D3073" s="6" t="s">
        <v>536</v>
      </c>
      <c r="E3073" s="10">
        <f>VLOOKUP(A3073,home!$A$2:$E$404,3,FALSE)</f>
        <v>1.8042</v>
      </c>
      <c r="F3073" s="10">
        <f>VLOOKUP(B3073,home!$B$2:$E$404,3,FALSE)</f>
        <v>0.77600000000000002</v>
      </c>
      <c r="G3073" s="10">
        <f>VLOOKUP(C3073,away!$B$2:$E$404,4,FALSE)</f>
        <v>0.92379999999999995</v>
      </c>
      <c r="H3073" s="10">
        <f>VLOOKUP(A3073,away!$A$2:$E$404,3,FALSE)</f>
        <v>1.2458</v>
      </c>
      <c r="I3073" s="10">
        <f>VLOOKUP(C3073,away!$B$2:$E$404,3,FALSE)</f>
        <v>1.3913</v>
      </c>
      <c r="J3073" s="10">
        <f>VLOOKUP(B3073,home!$B$2:$E$404,4,FALSE)</f>
        <v>0.74919999999999998</v>
      </c>
      <c r="K3073" s="12">
        <f t="shared" si="4366"/>
        <v>1.29337468896</v>
      </c>
      <c r="L3073" s="12">
        <f t="shared" si="4367"/>
        <v>1.2985745297679998</v>
      </c>
      <c r="M3073" s="13">
        <f t="shared" si="4368"/>
        <v>7.4873952043245678E-2</v>
      </c>
      <c r="N3073" s="13">
        <f t="shared" si="4369"/>
        <v>9.6840074435138854E-2</v>
      </c>
      <c r="O3073" s="13">
        <f t="shared" si="4370"/>
        <v>9.7229407066429532E-2</v>
      </c>
      <c r="P3073" s="13">
        <f t="shared" si="4371"/>
        <v>0.12575405412230853</v>
      </c>
      <c r="Q3073" s="13">
        <f t="shared" si="4372"/>
        <v>6.2625250575705504E-2</v>
      </c>
      <c r="R3073" s="13">
        <f t="shared" si="4373"/>
        <v>6.3129815780455095E-2</v>
      </c>
      <c r="S3073" s="13">
        <f t="shared" si="4374"/>
        <v>5.2802348803034374E-2</v>
      </c>
      <c r="T3073" s="13">
        <f t="shared" si="4375"/>
        <v>8.1323555317949922E-2</v>
      </c>
      <c r="U3073" s="13">
        <f t="shared" si="4376"/>
        <v>8.1650505849148208E-2</v>
      </c>
      <c r="V3073" s="13">
        <f t="shared" si="4377"/>
        <v>9.8537597714542999E-3</v>
      </c>
      <c r="W3073" s="13">
        <f t="shared" si="4378"/>
        <v>2.6999304661465044E-2</v>
      </c>
      <c r="X3073" s="13">
        <f t="shared" si="4379"/>
        <v>3.5060609354824933E-2</v>
      </c>
      <c r="Y3073" s="13">
        <f t="shared" si="4380"/>
        <v>2.2764407153160665E-2</v>
      </c>
      <c r="Z3073" s="13">
        <f t="shared" si="4381"/>
        <v>2.7326256947148304E-2</v>
      </c>
      <c r="AA3073" s="13">
        <f t="shared" si="4382"/>
        <v>3.5343089079458975E-2</v>
      </c>
      <c r="AB3073" s="13">
        <f t="shared" si="4383"/>
        <v>2.2855928422515423E-2</v>
      </c>
      <c r="AC3073" s="13">
        <f t="shared" si="4384"/>
        <v>1.0343635919037499E-3</v>
      </c>
      <c r="AD3073" s="13">
        <f t="shared" si="4385"/>
        <v>8.7300543171646601E-3</v>
      </c>
      <c r="AE3073" s="13">
        <f t="shared" si="4386"/>
        <v>1.1336626179761196E-2</v>
      </c>
      <c r="AF3073" s="13">
        <f t="shared" si="4387"/>
        <v>7.3607270052694958E-3</v>
      </c>
      <c r="AG3073" s="13">
        <f t="shared" si="4388"/>
        <v>3.1861508698728174E-3</v>
      </c>
      <c r="AH3073" s="13">
        <f t="shared" si="4389"/>
        <v>8.8712953163656658E-3</v>
      </c>
      <c r="AI3073" s="13">
        <f t="shared" si="4390"/>
        <v>1.1473908820476749E-2</v>
      </c>
      <c r="AJ3073" s="13">
        <f t="shared" si="4391"/>
        <v>7.4200316259197601E-3</v>
      </c>
      <c r="AK3073" s="13">
        <f t="shared" si="4392"/>
        <v>3.1989603654157765E-3</v>
      </c>
      <c r="AL3073" s="13">
        <f t="shared" si="4393"/>
        <v>6.9490342939707814E-5</v>
      </c>
      <c r="AM3073" s="13">
        <f t="shared" si="4394"/>
        <v>2.2582462574133478E-3</v>
      </c>
      <c r="AN3073" s="13">
        <f t="shared" si="4395"/>
        <v>2.9325010718208831E-3</v>
      </c>
      <c r="AO3073" s="13">
        <f t="shared" si="4396"/>
        <v>1.9040356001919796E-3</v>
      </c>
      <c r="AP3073" s="13">
        <f t="shared" si="4397"/>
        <v>8.2417737806027703E-4</v>
      </c>
      <c r="AQ3073" s="13">
        <f t="shared" si="4398"/>
        <v>2.6756393779001189E-4</v>
      </c>
      <c r="AR3073" s="13">
        <f t="shared" si="4399"/>
        <v>2.3040076287765207E-3</v>
      </c>
      <c r="AS3073" s="13">
        <f t="shared" si="4400"/>
        <v>2.9799451502302999E-3</v>
      </c>
      <c r="AT3073" s="13">
        <f t="shared" si="4401"/>
        <v>1.9270928158984879E-3</v>
      </c>
      <c r="AU3073" s="13">
        <f t="shared" si="4402"/>
        <v>8.3081769045325216E-4</v>
      </c>
      <c r="AV3073" s="13">
        <f t="shared" si="4403"/>
        <v>2.6863964299311024E-4</v>
      </c>
      <c r="AW3073" s="13">
        <f t="shared" si="4404"/>
        <v>3.2420013564079627E-6</v>
      </c>
      <c r="AX3073" s="13">
        <f t="shared" si="4405"/>
        <v>4.8679309179617826E-4</v>
      </c>
      <c r="AY3073" s="13">
        <f t="shared" si="4406"/>
        <v>6.3213711027353299E-4</v>
      </c>
      <c r="AZ3073" s="13">
        <f t="shared" si="4407"/>
        <v>4.104385753611777E-4</v>
      </c>
      <c r="BA3073" s="13">
        <f t="shared" si="4408"/>
        <v>1.7766169333276299E-4</v>
      </c>
      <c r="BB3073" s="13">
        <f t="shared" si="4409"/>
        <v>5.767673746934485E-5</v>
      </c>
      <c r="BC3073" s="13">
        <f t="shared" si="4410"/>
        <v>1.4979508447561374E-5</v>
      </c>
      <c r="BD3073" s="13">
        <f t="shared" si="4411"/>
        <v>4.9865427052005879E-4</v>
      </c>
      <c r="BE3073" s="13">
        <f t="shared" si="4412"/>
        <v>6.4494681203245666E-4</v>
      </c>
      <c r="BF3073" s="13">
        <f t="shared" si="4413"/>
        <v>4.1707894120411127E-4</v>
      </c>
      <c r="BG3073" s="13">
        <f t="shared" si="4414"/>
        <v>1.7981311528387779E-4</v>
      </c>
      <c r="BH3073" s="13">
        <f t="shared" si="4415"/>
        <v>5.8141433012803536E-5</v>
      </c>
      <c r="BI3073" s="13">
        <f t="shared" si="4416"/>
        <v>1.5039731567724676E-5</v>
      </c>
      <c r="BJ3073" s="14">
        <f t="shared" si="4417"/>
        <v>0.36619297083227026</v>
      </c>
      <c r="BK3073" s="14">
        <f t="shared" si="4418"/>
        <v>0.26502010578515983</v>
      </c>
      <c r="BL3073" s="14">
        <f t="shared" si="4419"/>
        <v>0.34129711955815795</v>
      </c>
      <c r="BM3073" s="14">
        <f t="shared" si="4420"/>
        <v>0.478755003990536</v>
      </c>
      <c r="BN3073" s="14">
        <f t="shared" si="4421"/>
        <v>0.52045255402328316</v>
      </c>
    </row>
    <row r="3074" spans="1:66" x14ac:dyDescent="0.25">
      <c r="A3074" t="s">
        <v>344</v>
      </c>
      <c r="B3074" t="s">
        <v>215</v>
      </c>
      <c r="C3074" t="s">
        <v>223</v>
      </c>
      <c r="D3074" s="6" t="s">
        <v>536</v>
      </c>
      <c r="E3074" s="10">
        <f>VLOOKUP(A3074,home!$A$2:$E$404,3,FALSE)</f>
        <v>1.8042</v>
      </c>
      <c r="F3074" s="10">
        <f>VLOOKUP(B3074,home!$B$2:$E$404,3,FALSE)</f>
        <v>1.2563</v>
      </c>
      <c r="G3074" s="10">
        <f>VLOOKUP(C3074,away!$B$2:$E$404,4,FALSE)</f>
        <v>0.84989999999999999</v>
      </c>
      <c r="H3074" s="10">
        <f>VLOOKUP(A3074,away!$A$2:$E$404,3,FALSE)</f>
        <v>1.2458</v>
      </c>
      <c r="I3074" s="10">
        <f>VLOOKUP(C3074,away!$B$2:$E$404,3,FALSE)</f>
        <v>1.2307999999999999</v>
      </c>
      <c r="J3074" s="10">
        <f>VLOOKUP(B3074,home!$B$2:$E$404,4,FALSE)</f>
        <v>0.69569999999999999</v>
      </c>
      <c r="K3074" s="12">
        <f t="shared" si="4366"/>
        <v>1.9263973293539998</v>
      </c>
      <c r="L3074" s="12">
        <f t="shared" si="4367"/>
        <v>1.066738126248</v>
      </c>
      <c r="M3074" s="13">
        <f t="shared" si="4368"/>
        <v>5.0130009630210803E-2</v>
      </c>
      <c r="N3074" s="13">
        <f t="shared" si="4369"/>
        <v>9.6570316672128356E-2</v>
      </c>
      <c r="O3074" s="13">
        <f t="shared" si="4370"/>
        <v>5.3475592541725264E-2</v>
      </c>
      <c r="P3074" s="13">
        <f t="shared" si="4371"/>
        <v>0.1030152386580022</v>
      </c>
      <c r="Q3074" s="13">
        <f t="shared" si="4372"/>
        <v>9.3016400066029084E-2</v>
      </c>
      <c r="R3074" s="13">
        <f t="shared" si="4373"/>
        <v>2.8522226693980766E-2</v>
      </c>
      <c r="S3074" s="13">
        <f t="shared" si="4374"/>
        <v>5.2923086760040039E-2</v>
      </c>
      <c r="T3074" s="13">
        <f t="shared" si="4375"/>
        <v>9.922414031677021E-2</v>
      </c>
      <c r="U3074" s="13">
        <f t="shared" si="4376"/>
        <v>5.4945141330513904E-2</v>
      </c>
      <c r="V3074" s="13">
        <f t="shared" si="4377"/>
        <v>1.2083878284839471E-2</v>
      </c>
      <c r="W3074" s="13">
        <f t="shared" si="4378"/>
        <v>5.9728848224440523E-2</v>
      </c>
      <c r="X3074" s="13">
        <f t="shared" si="4379"/>
        <v>6.3715039637890866E-2</v>
      </c>
      <c r="Y3074" s="13">
        <f t="shared" si="4380"/>
        <v>3.3983630998570373E-2</v>
      </c>
      <c r="Z3074" s="13">
        <f t="shared" si="4381"/>
        <v>1.0141915553319244E-2</v>
      </c>
      <c r="AA3074" s="13">
        <f t="shared" si="4382"/>
        <v>1.9537359036447981E-2</v>
      </c>
      <c r="AB3074" s="13">
        <f t="shared" si="4383"/>
        <v>1.8818358135221817E-2</v>
      </c>
      <c r="AC3074" s="13">
        <f t="shared" si="4384"/>
        <v>1.5519940234022987E-3</v>
      </c>
      <c r="AD3074" s="13">
        <f t="shared" si="4385"/>
        <v>2.876537342623817E-2</v>
      </c>
      <c r="AE3074" s="13">
        <f t="shared" si="4386"/>
        <v>3.0685120549529318E-2</v>
      </c>
      <c r="AF3074" s="13">
        <f t="shared" si="4387"/>
        <v>1.6366493999349453E-2</v>
      </c>
      <c r="AG3074" s="13">
        <f t="shared" si="4388"/>
        <v>5.8195877140383902E-3</v>
      </c>
      <c r="AH3074" s="13">
        <f t="shared" si="4389"/>
        <v>2.7046919984783048E-3</v>
      </c>
      <c r="AI3074" s="13">
        <f t="shared" si="4390"/>
        <v>5.2103114425937382E-3</v>
      </c>
      <c r="AJ3074" s="13">
        <f t="shared" si="4391"/>
        <v>5.0185650240575823E-3</v>
      </c>
      <c r="AK3074" s="13">
        <f t="shared" si="4392"/>
        <v>3.2225834198446384E-3</v>
      </c>
      <c r="AL3074" s="13">
        <f t="shared" si="4393"/>
        <v>1.2757151725758286E-4</v>
      </c>
      <c r="AM3074" s="13">
        <f t="shared" si="4394"/>
        <v>1.1082707709235138E-2</v>
      </c>
      <c r="AN3074" s="13">
        <f t="shared" si="4395"/>
        <v>1.1822346855503757E-2</v>
      </c>
      <c r="AO3074" s="13">
        <f t="shared" si="4396"/>
        <v>6.305674066247006E-3</v>
      </c>
      <c r="AP3074" s="13">
        <f t="shared" si="4397"/>
        <v>2.2421676460529795E-3</v>
      </c>
      <c r="AQ3074" s="13">
        <f t="shared" si="4398"/>
        <v>5.9795142837111104E-4</v>
      </c>
      <c r="AR3074" s="13">
        <f t="shared" si="4399"/>
        <v>5.7703961490694123E-4</v>
      </c>
      <c r="AS3074" s="13">
        <f t="shared" si="4400"/>
        <v>1.1116075730881918E-3</v>
      </c>
      <c r="AT3074" s="13">
        <f t="shared" si="4401"/>
        <v>1.0706989300433871E-3</v>
      </c>
      <c r="AU3074" s="13">
        <f t="shared" si="4402"/>
        <v>6.8753051979258842E-4</v>
      </c>
      <c r="AV3074" s="13">
        <f t="shared" si="4403"/>
        <v>3.3111423929445261E-4</v>
      </c>
      <c r="AW3074" s="13">
        <f t="shared" si="4404"/>
        <v>7.2820709331569751E-6</v>
      </c>
      <c r="AX3074" s="13">
        <f t="shared" si="4405"/>
        <v>3.5582830888469261E-3</v>
      </c>
      <c r="AY3074" s="13">
        <f t="shared" si="4406"/>
        <v>3.7957562348565157E-3</v>
      </c>
      <c r="AZ3074" s="13">
        <f t="shared" si="4407"/>
        <v>2.0245389468325015E-3</v>
      </c>
      <c r="BA3074" s="13">
        <f t="shared" si="4408"/>
        <v>7.1988429422006743E-4</v>
      </c>
      <c r="BB3074" s="13">
        <f t="shared" si="4409"/>
        <v>1.9198200578291965E-4</v>
      </c>
      <c r="BC3074" s="13">
        <f t="shared" si="4410"/>
        <v>4.0958905024440891E-5</v>
      </c>
      <c r="BD3074" s="13">
        <f t="shared" si="4411"/>
        <v>1.0259169292944961E-4</v>
      </c>
      <c r="BE3074" s="13">
        <f t="shared" si="4412"/>
        <v>1.9763236327319733E-4</v>
      </c>
      <c r="BF3074" s="13">
        <f t="shared" si="4413"/>
        <v>1.9035922840170345E-4</v>
      </c>
      <c r="BG3074" s="13">
        <f t="shared" si="4414"/>
        <v>1.2223583640364315E-4</v>
      </c>
      <c r="BH3074" s="13">
        <f t="shared" si="4415"/>
        <v>5.8868697199832683E-5</v>
      </c>
      <c r="BI3074" s="13">
        <f t="shared" si="4416"/>
        <v>2.2680900213661383E-5</v>
      </c>
      <c r="BJ3074" s="14">
        <f t="shared" si="4417"/>
        <v>0.57025720278595826</v>
      </c>
      <c r="BK3074" s="14">
        <f t="shared" si="4418"/>
        <v>0.22362753510860894</v>
      </c>
      <c r="BL3074" s="14">
        <f t="shared" si="4419"/>
        <v>0.19592718921841104</v>
      </c>
      <c r="BM3074" s="14">
        <f t="shared" si="4420"/>
        <v>0.57143558424029772</v>
      </c>
      <c r="BN3074" s="14">
        <f t="shared" si="4421"/>
        <v>0.42472978426207642</v>
      </c>
    </row>
    <row r="3075" spans="1:66" x14ac:dyDescent="0.25">
      <c r="A3075" t="s">
        <v>345</v>
      </c>
      <c r="B3075" t="s">
        <v>319</v>
      </c>
      <c r="C3075" t="s">
        <v>320</v>
      </c>
      <c r="D3075" s="6" t="s">
        <v>536</v>
      </c>
      <c r="E3075" s="10">
        <f>VLOOKUP(A3075,home!$A$2:$E$404,3,FALSE)</f>
        <v>1.5690999999999999</v>
      </c>
      <c r="F3075" s="10">
        <f>VLOOKUP(B3075,home!$B$2:$E$404,3,FALSE)</f>
        <v>1.0197000000000001</v>
      </c>
      <c r="G3075" s="10">
        <f>VLOOKUP(C3075,away!$B$2:$E$404,4,FALSE)</f>
        <v>0.50980000000000003</v>
      </c>
      <c r="H3075" s="10">
        <f>VLOOKUP(A3075,away!$A$2:$E$404,3,FALSE)</f>
        <v>1.1701999999999999</v>
      </c>
      <c r="I3075" s="10">
        <f>VLOOKUP(C3075,away!$B$2:$E$404,3,FALSE)</f>
        <v>1.1109</v>
      </c>
      <c r="J3075" s="10">
        <f>VLOOKUP(B3075,home!$B$2:$E$404,4,FALSE)</f>
        <v>1.6236999999999999</v>
      </c>
      <c r="K3075" s="12">
        <f t="shared" si="4366"/>
        <v>0.81568574544600003</v>
      </c>
      <c r="L3075" s="12">
        <f t="shared" si="4367"/>
        <v>2.1107696997659997</v>
      </c>
      <c r="M3075" s="13">
        <f t="shared" si="4368"/>
        <v>5.3586642705782346E-2</v>
      </c>
      <c r="N3075" s="13">
        <f t="shared" si="4369"/>
        <v>4.3709860601414532E-2</v>
      </c>
      <c r="O3075" s="13">
        <f t="shared" si="4370"/>
        <v>0.11310906173555212</v>
      </c>
      <c r="P3075" s="13">
        <f t="shared" si="4371"/>
        <v>9.2261449338461449E-2</v>
      </c>
      <c r="Q3075" s="13">
        <f t="shared" si="4372"/>
        <v>1.7826755114002776E-2</v>
      </c>
      <c r="R3075" s="13">
        <f t="shared" si="4373"/>
        <v>0.11937359014018266</v>
      </c>
      <c r="S3075" s="13">
        <f t="shared" si="4374"/>
        <v>3.9712205338042997E-2</v>
      </c>
      <c r="T3075" s="13">
        <f t="shared" si="4375"/>
        <v>3.7628174539785647E-2</v>
      </c>
      <c r="U3075" s="13">
        <f t="shared" si="4376"/>
        <v>9.7371335860060151E-2</v>
      </c>
      <c r="V3075" s="13">
        <f t="shared" si="4377"/>
        <v>7.5970541162885584E-3</v>
      </c>
      <c r="W3075" s="13">
        <f t="shared" si="4378"/>
        <v>4.8470100113495503E-3</v>
      </c>
      <c r="X3075" s="13">
        <f t="shared" si="4379"/>
        <v>1.0230921866419086E-2</v>
      </c>
      <c r="Y3075" s="13">
        <f t="shared" si="4380"/>
        <v>1.0797559938155409E-2</v>
      </c>
      <c r="Z3075" s="13">
        <f t="shared" si="4381"/>
        <v>8.3990052340060919E-2</v>
      </c>
      <c r="AA3075" s="13">
        <f t="shared" si="4382"/>
        <v>6.8509488453051146E-2</v>
      </c>
      <c r="AB3075" s="13">
        <f t="shared" si="4383"/>
        <v>2.7941106579475575E-2</v>
      </c>
      <c r="AC3075" s="13">
        <f t="shared" si="4384"/>
        <v>8.1750225905162174E-4</v>
      </c>
      <c r="AD3075" s="13">
        <f t="shared" si="4385"/>
        <v>9.8840924357297059E-4</v>
      </c>
      <c r="AE3075" s="13">
        <f t="shared" si="4386"/>
        <v>2.0863042823024581E-3</v>
      </c>
      <c r="AF3075" s="13">
        <f t="shared" si="4387"/>
        <v>2.2018539317880401E-3</v>
      </c>
      <c r="AG3075" s="13">
        <f t="shared" si="4388"/>
        <v>1.5492021875096087E-3</v>
      </c>
      <c r="AH3075" s="13">
        <f t="shared" si="4389"/>
        <v>4.4320914390290254E-2</v>
      </c>
      <c r="AI3075" s="13">
        <f t="shared" si="4390"/>
        <v>3.615193809329225E-2</v>
      </c>
      <c r="AJ3075" s="13">
        <f t="shared" si="4391"/>
        <v>1.4744310286472367E-2</v>
      </c>
      <c r="AK3075" s="13">
        <f t="shared" si="4392"/>
        <v>4.0089079090361137E-3</v>
      </c>
      <c r="AL3075" s="13">
        <f t="shared" si="4393"/>
        <v>5.6300555100407758E-5</v>
      </c>
      <c r="AM3075" s="13">
        <f t="shared" si="4394"/>
        <v>1.6124626612990718E-4</v>
      </c>
      <c r="AN3075" s="13">
        <f t="shared" si="4395"/>
        <v>3.4035373274741271E-4</v>
      </c>
      <c r="AO3075" s="13">
        <f t="shared" si="4396"/>
        <v>3.592041731427469E-4</v>
      </c>
      <c r="AP3075" s="13">
        <f t="shared" si="4397"/>
        <v>2.5273242823306997E-4</v>
      </c>
      <c r="AQ3075" s="13">
        <f t="shared" si="4398"/>
        <v>1.333649879156623E-4</v>
      </c>
      <c r="AR3075" s="13">
        <f t="shared" si="4399"/>
        <v>1.8710248632189515E-2</v>
      </c>
      <c r="AS3075" s="13">
        <f t="shared" si="4400"/>
        <v>1.5261683103027505E-2</v>
      </c>
      <c r="AT3075" s="13">
        <f t="shared" si="4401"/>
        <v>6.2243686793268058E-3</v>
      </c>
      <c r="AU3075" s="13">
        <f t="shared" si="4402"/>
        <v>1.6923762687091404E-3</v>
      </c>
      <c r="AV3075" s="13">
        <f t="shared" si="4403"/>
        <v>3.4511179957928375E-4</v>
      </c>
      <c r="AW3075" s="13">
        <f t="shared" si="4404"/>
        <v>2.6926127637209255E-6</v>
      </c>
      <c r="AX3075" s="13">
        <f t="shared" si="4405"/>
        <v>2.1921046798092896E-5</v>
      </c>
      <c r="AY3075" s="13">
        <f t="shared" si="4406"/>
        <v>4.6270281368566978E-5</v>
      </c>
      <c r="AZ3075" s="13">
        <f t="shared" si="4407"/>
        <v>4.8832953956209236E-5</v>
      </c>
      <c r="BA3075" s="13">
        <f t="shared" si="4408"/>
        <v>3.435837318694488E-5</v>
      </c>
      <c r="BB3075" s="13">
        <f t="shared" si="4409"/>
        <v>1.8130653264063955E-5</v>
      </c>
      <c r="BC3075" s="13">
        <f t="shared" si="4410"/>
        <v>7.6539267093499465E-6</v>
      </c>
      <c r="BD3075" s="13">
        <f t="shared" si="4411"/>
        <v>6.5821709813189784E-3</v>
      </c>
      <c r="BE3075" s="13">
        <f t="shared" si="4412"/>
        <v>5.3689830435501998E-3</v>
      </c>
      <c r="BF3075" s="13">
        <f t="shared" si="4413"/>
        <v>2.1897014680825892E-3</v>
      </c>
      <c r="BG3075" s="13">
        <f t="shared" si="4414"/>
        <v>5.9536942476571587E-4</v>
      </c>
      <c r="BH3075" s="13">
        <f t="shared" si="4415"/>
        <v>1.2140858826394477E-4</v>
      </c>
      <c r="BI3075" s="13">
        <f t="shared" si="4416"/>
        <v>1.9806250964324466E-5</v>
      </c>
      <c r="BJ3075" s="14">
        <f t="shared" si="4417"/>
        <v>0.13329012053975209</v>
      </c>
      <c r="BK3075" s="14">
        <f t="shared" si="4418"/>
        <v>0.19407742459409594</v>
      </c>
      <c r="BL3075" s="14">
        <f t="shared" si="4419"/>
        <v>0.58264188168719055</v>
      </c>
      <c r="BM3075" s="14">
        <f t="shared" si="4420"/>
        <v>0.55408854185709899</v>
      </c>
      <c r="BN3075" s="14">
        <f t="shared" si="4421"/>
        <v>0.43986735963539592</v>
      </c>
    </row>
    <row r="3076" spans="1:66" x14ac:dyDescent="0.25">
      <c r="A3076" t="s">
        <v>345</v>
      </c>
      <c r="B3076" t="s">
        <v>233</v>
      </c>
      <c r="C3076" t="s">
        <v>245</v>
      </c>
      <c r="D3076" s="6" t="s">
        <v>536</v>
      </c>
      <c r="E3076" s="10">
        <f>VLOOKUP(A3076,home!$A$2:$E$404,3,FALSE)</f>
        <v>1.5690999999999999</v>
      </c>
      <c r="F3076" s="10">
        <f>VLOOKUP(B3076,home!$B$2:$E$404,3,FALSE)</f>
        <v>1.0197000000000001</v>
      </c>
      <c r="G3076" s="10">
        <f>VLOOKUP(C3076,away!$B$2:$E$404,4,FALSE)</f>
        <v>1.4483999999999999</v>
      </c>
      <c r="H3076" s="10">
        <f>VLOOKUP(A3076,away!$A$2:$E$404,3,FALSE)</f>
        <v>1.1701999999999999</v>
      </c>
      <c r="I3076" s="10">
        <f>VLOOKUP(C3076,away!$B$2:$E$404,3,FALSE)</f>
        <v>0.62150000000000005</v>
      </c>
      <c r="J3076" s="10">
        <f>VLOOKUP(B3076,home!$B$2:$E$404,4,FALSE)</f>
        <v>1.0255000000000001</v>
      </c>
      <c r="K3076" s="12">
        <f t="shared" si="4366"/>
        <v>2.3174563234679999</v>
      </c>
      <c r="L3076" s="12">
        <f t="shared" si="4367"/>
        <v>0.74582492215000007</v>
      </c>
      <c r="M3076" s="13">
        <f t="shared" si="4368"/>
        <v>4.6734097309555286E-2</v>
      </c>
      <c r="N3076" s="13">
        <f t="shared" si="4369"/>
        <v>0.10830422933159772</v>
      </c>
      <c r="O3076" s="13">
        <f t="shared" si="4370"/>
        <v>3.4855454487649602E-2</v>
      </c>
      <c r="P3076" s="13">
        <f t="shared" si="4371"/>
        <v>8.0775993409754637E-2</v>
      </c>
      <c r="Q3076" s="13">
        <f t="shared" si="4372"/>
        <v>0.12549516056141982</v>
      </c>
      <c r="R3076" s="13">
        <f t="shared" si="4373"/>
        <v>1.2998033314877066E-2</v>
      </c>
      <c r="S3076" s="13">
        <f t="shared" si="4374"/>
        <v>3.4903643629373517E-2</v>
      </c>
      <c r="T3076" s="13">
        <f t="shared" si="4375"/>
        <v>9.3597418355922724E-2</v>
      </c>
      <c r="U3076" s="13">
        <f t="shared" si="4376"/>
        <v>3.0122374498209578E-2</v>
      </c>
      <c r="V3076" s="13">
        <f t="shared" si="4377"/>
        <v>6.7031155458742026E-3</v>
      </c>
      <c r="W3076" s="13">
        <f t="shared" si="4378"/>
        <v>9.6943184469231447E-2</v>
      </c>
      <c r="X3076" s="13">
        <f t="shared" si="4379"/>
        <v>7.2302643009737655E-2</v>
      </c>
      <c r="Y3076" s="13">
        <f t="shared" si="4380"/>
        <v>2.6962556546988408E-2</v>
      </c>
      <c r="Z3076" s="13">
        <f t="shared" si="4381"/>
        <v>3.2314190617237656E-3</v>
      </c>
      <c r="AA3076" s="13">
        <f t="shared" si="4382"/>
        <v>7.4886725383667705E-3</v>
      </c>
      <c r="AB3076" s="13">
        <f t="shared" si="4383"/>
        <v>8.677335764209617E-3</v>
      </c>
      <c r="AC3076" s="13">
        <f t="shared" si="4384"/>
        <v>7.2411104569421745E-4</v>
      </c>
      <c r="AD3076" s="13">
        <f t="shared" si="4385"/>
        <v>5.6165398966336301E-2</v>
      </c>
      <c r="AE3076" s="13">
        <f t="shared" si="4386"/>
        <v>4.188955431159147E-2</v>
      </c>
      <c r="AF3076" s="13">
        <f t="shared" si="4387"/>
        <v>1.562113679167045E-2</v>
      </c>
      <c r="AG3076" s="13">
        <f t="shared" si="4388"/>
        <v>3.8835443771807056E-3</v>
      </c>
      <c r="AH3076" s="13">
        <f t="shared" si="4389"/>
        <v>6.0251821753603825E-4</v>
      </c>
      <c r="AI3076" s="13">
        <f t="shared" si="4390"/>
        <v>1.3963096532335596E-3</v>
      </c>
      <c r="AJ3076" s="13">
        <f t="shared" si="4391"/>
        <v>1.617943317702762E-3</v>
      </c>
      <c r="AK3076" s="13">
        <f t="shared" si="4392"/>
        <v>1.2498376575410203E-3</v>
      </c>
      <c r="AL3076" s="13">
        <f t="shared" si="4393"/>
        <v>5.0062624440992528E-5</v>
      </c>
      <c r="AM3076" s="13">
        <f t="shared" si="4394"/>
        <v>2.6032171798927809E-2</v>
      </c>
      <c r="AN3076" s="13">
        <f t="shared" si="4395"/>
        <v>1.9415442505330761E-2</v>
      </c>
      <c r="AO3076" s="13">
        <f t="shared" si="4396"/>
        <v>7.2402604475230569E-3</v>
      </c>
      <c r="AP3076" s="13">
        <f t="shared" si="4397"/>
        <v>1.7999888948732033E-3</v>
      </c>
      <c r="AQ3076" s="13">
        <f t="shared" si="4398"/>
        <v>3.3561914434741781E-4</v>
      </c>
      <c r="AR3076" s="13">
        <f t="shared" si="4399"/>
        <v>8.9874620537554555E-5</v>
      </c>
      <c r="AS3076" s="13">
        <f t="shared" si="4400"/>
        <v>2.0828050768404273E-4</v>
      </c>
      <c r="AT3076" s="13">
        <f t="shared" si="4401"/>
        <v>2.4134048979375519E-4</v>
      </c>
      <c r="AU3076" s="13">
        <f t="shared" si="4402"/>
        <v>1.8643201472713408E-4</v>
      </c>
      <c r="AV3076" s="13">
        <f t="shared" si="4403"/>
        <v>1.0801201285656902E-4</v>
      </c>
      <c r="AW3076" s="13">
        <f t="shared" si="4404"/>
        <v>2.403585423065058E-6</v>
      </c>
      <c r="AX3076" s="13">
        <f t="shared" si="4405"/>
        <v>1.0054736858171775E-2</v>
      </c>
      <c r="AY3076" s="13">
        <f t="shared" si="4406"/>
        <v>7.4990733344847014E-3</v>
      </c>
      <c r="AZ3076" s="13">
        <f t="shared" si="4407"/>
        <v>2.7964978929445961E-3</v>
      </c>
      <c r="BA3076" s="13">
        <f t="shared" si="4408"/>
        <v>6.9523260776601433E-4</v>
      </c>
      <c r="BB3076" s="13">
        <f t="shared" si="4409"/>
        <v>1.2963045139080726E-4</v>
      </c>
      <c r="BC3076" s="13">
        <f t="shared" si="4410"/>
        <v>1.933632426336365E-5</v>
      </c>
      <c r="BD3076" s="13">
        <f t="shared" si="4411"/>
        <v>1.1171788644280401E-5</v>
      </c>
      <c r="BE3076" s="13">
        <f t="shared" si="4412"/>
        <v>2.5890132238135604E-5</v>
      </c>
      <c r="BF3076" s="13">
        <f t="shared" si="4413"/>
        <v>2.9999625335345048E-5</v>
      </c>
      <c r="BG3076" s="13">
        <f t="shared" si="4414"/>
        <v>2.3174273811688735E-5</v>
      </c>
      <c r="BH3076" s="13">
        <f t="shared" si="4415"/>
        <v>1.3426341846669229E-5</v>
      </c>
      <c r="BI3076" s="13">
        <f t="shared" si="4416"/>
        <v>6.2229921627213219E-6</v>
      </c>
      <c r="BJ3076" s="14">
        <f t="shared" si="4417"/>
        <v>0.71718281698170028</v>
      </c>
      <c r="BK3076" s="14">
        <f t="shared" si="4418"/>
        <v>0.17739009689917754</v>
      </c>
      <c r="BL3076" s="14">
        <f t="shared" si="4419"/>
        <v>9.9952304248963925E-2</v>
      </c>
      <c r="BM3076" s="14">
        <f t="shared" si="4420"/>
        <v>0.58109699902764944</v>
      </c>
      <c r="BN3076" s="14">
        <f t="shared" si="4421"/>
        <v>0.40916296841485417</v>
      </c>
    </row>
    <row r="3077" spans="1:66" x14ac:dyDescent="0.25">
      <c r="A3077" t="s">
        <v>345</v>
      </c>
      <c r="B3077" t="s">
        <v>243</v>
      </c>
      <c r="C3077" t="s">
        <v>237</v>
      </c>
      <c r="D3077" s="6" t="s">
        <v>536</v>
      </c>
      <c r="E3077" s="10">
        <f>VLOOKUP(A3077,home!$A$2:$E$404,3,FALSE)</f>
        <v>1.5690999999999999</v>
      </c>
      <c r="F3077" s="10">
        <f>VLOOKUP(B3077,home!$B$2:$E$404,3,FALSE)</f>
        <v>0.70099999999999996</v>
      </c>
      <c r="G3077" s="10">
        <f>VLOOKUP(C3077,away!$B$2:$E$404,4,FALSE)</f>
        <v>0.63729999999999998</v>
      </c>
      <c r="H3077" s="10">
        <f>VLOOKUP(A3077,away!$A$2:$E$404,3,FALSE)</f>
        <v>1.1701999999999999</v>
      </c>
      <c r="I3077" s="10">
        <f>VLOOKUP(C3077,away!$B$2:$E$404,3,FALSE)</f>
        <v>0.94</v>
      </c>
      <c r="J3077" s="10">
        <f>VLOOKUP(B3077,home!$B$2:$E$404,4,FALSE)</f>
        <v>1.0255000000000001</v>
      </c>
      <c r="K3077" s="12">
        <f t="shared" si="4366"/>
        <v>0.70099118842999986</v>
      </c>
      <c r="L3077" s="12">
        <f t="shared" si="4367"/>
        <v>1.1280376939999999</v>
      </c>
      <c r="M3077" s="13">
        <f t="shared" si="4368"/>
        <v>0.16056942387435522</v>
      </c>
      <c r="N3077" s="13">
        <f t="shared" si="4369"/>
        <v>0.11255775126720466</v>
      </c>
      <c r="O3077" s="13">
        <f t="shared" si="4370"/>
        <v>0.1811283626341362</v>
      </c>
      <c r="P3077" s="13">
        <f t="shared" si="4371"/>
        <v>0.12696938618128312</v>
      </c>
      <c r="Q3077" s="13">
        <f t="shared" si="4372"/>
        <v>3.9450995913903046E-2</v>
      </c>
      <c r="R3077" s="13">
        <f t="shared" si="4373"/>
        <v>0.1021598102519034</v>
      </c>
      <c r="S3077" s="13">
        <f t="shared" si="4374"/>
        <v>2.5100085430752036E-2</v>
      </c>
      <c r="T3077" s="13">
        <f t="shared" si="4375"/>
        <v>4.4502210456722611E-2</v>
      </c>
      <c r="U3077" s="13">
        <f t="shared" si="4376"/>
        <v>7.1613126798265037E-2</v>
      </c>
      <c r="V3077" s="13">
        <f t="shared" si="4377"/>
        <v>2.2053060105599346E-3</v>
      </c>
      <c r="W3077" s="13">
        <f t="shared" si="4378"/>
        <v>9.2182668368113226E-3</v>
      </c>
      <c r="X3077" s="13">
        <f t="shared" si="4379"/>
        <v>1.0398552465273318E-2</v>
      </c>
      <c r="Y3077" s="13">
        <f t="shared" si="4380"/>
        <v>5.864979571932466E-3</v>
      </c>
      <c r="Z3077" s="13">
        <f t="shared" si="4381"/>
        <v>3.8413372258678212E-2</v>
      </c>
      <c r="AA3077" s="13">
        <f t="shared" si="4382"/>
        <v>2.6927435471214827E-2</v>
      </c>
      <c r="AB3077" s="13">
        <f t="shared" si="4383"/>
        <v>9.4379474961695051E-3</v>
      </c>
      <c r="AC3077" s="13">
        <f t="shared" si="4384"/>
        <v>1.0898959767154706E-4</v>
      </c>
      <c r="AD3077" s="13">
        <f t="shared" si="4385"/>
        <v>1.615480956300306E-3</v>
      </c>
      <c r="AE3077" s="13">
        <f t="shared" si="4386"/>
        <v>1.8223234126459118E-3</v>
      </c>
      <c r="AF3077" s="13">
        <f t="shared" si="4387"/>
        <v>1.0278247500616524E-3</v>
      </c>
      <c r="AG3077" s="13">
        <f t="shared" si="4388"/>
        <v>3.8647502029855749E-4</v>
      </c>
      <c r="AH3077" s="13">
        <f t="shared" si="4389"/>
        <v>1.0832932965360741E-2</v>
      </c>
      <c r="AI3077" s="13">
        <f t="shared" si="4390"/>
        <v>7.5937905535707478E-3</v>
      </c>
      <c r="AJ3077" s="13">
        <f t="shared" si="4391"/>
        <v>2.6615901324180315E-3</v>
      </c>
      <c r="AK3077" s="13">
        <f t="shared" si="4392"/>
        <v>6.2191707667909237E-4</v>
      </c>
      <c r="AL3077" s="13">
        <f t="shared" si="4393"/>
        <v>3.4473169256258327E-6</v>
      </c>
      <c r="AM3077" s="13">
        <f t="shared" si="4394"/>
        <v>2.2648758308859693E-4</v>
      </c>
      <c r="AN3077" s="13">
        <f t="shared" si="4395"/>
        <v>2.5548653094689428E-4</v>
      </c>
      <c r="AO3077" s="13">
        <f t="shared" si="4396"/>
        <v>1.4409921860869713E-4</v>
      </c>
      <c r="AP3077" s="13">
        <f t="shared" si="4397"/>
        <v>5.4183116755518854E-5</v>
      </c>
      <c r="AQ3077" s="13">
        <f t="shared" si="4398"/>
        <v>1.5280149519657072E-5</v>
      </c>
      <c r="AR3077" s="13">
        <f t="shared" si="4399"/>
        <v>2.4439913443004215E-3</v>
      </c>
      <c r="AS3077" s="13">
        <f t="shared" si="4400"/>
        <v>1.7132163969537854E-3</v>
      </c>
      <c r="AT3077" s="13">
        <f t="shared" si="4401"/>
        <v>6.0047479906919811E-4</v>
      </c>
      <c r="AU3077" s="13">
        <f t="shared" si="4402"/>
        <v>1.4030918100726086E-4</v>
      </c>
      <c r="AV3077" s="13">
        <f t="shared" si="4403"/>
        <v>2.4588874885479935E-5</v>
      </c>
      <c r="AW3077" s="13">
        <f t="shared" si="4404"/>
        <v>7.5720745626161981E-8</v>
      </c>
      <c r="AX3077" s="13">
        <f t="shared" si="4405"/>
        <v>2.6460966672318961E-5</v>
      </c>
      <c r="AY3077" s="13">
        <f t="shared" si="4406"/>
        <v>2.9848967826053532E-5</v>
      </c>
      <c r="AZ3077" s="13">
        <f t="shared" si="4407"/>
        <v>1.6835380417390813E-5</v>
      </c>
      <c r="BA3077" s="13">
        <f t="shared" si="4408"/>
        <v>6.3303145678820944E-6</v>
      </c>
      <c r="BB3077" s="13">
        <f t="shared" si="4409"/>
        <v>1.785208361862082E-6</v>
      </c>
      <c r="BC3077" s="13">
        <f t="shared" si="4410"/>
        <v>4.0275646476488396E-7</v>
      </c>
      <c r="BD3077" s="13">
        <f t="shared" si="4411"/>
        <v>4.5948572669676785E-4</v>
      </c>
      <c r="BE3077" s="13">
        <f t="shared" si="4412"/>
        <v>3.2209544562378939E-4</v>
      </c>
      <c r="BF3077" s="13">
        <f t="shared" si="4413"/>
        <v>1.1289303460785523E-4</v>
      </c>
      <c r="BG3077" s="13">
        <f t="shared" si="4414"/>
        <v>2.6379007498409851E-5</v>
      </c>
      <c r="BH3077" s="13">
        <f t="shared" si="4415"/>
        <v>4.6228629539785492E-6</v>
      </c>
      <c r="BI3077" s="13">
        <f t="shared" si="4416"/>
        <v>6.4811723921168883E-7</v>
      </c>
      <c r="BJ3077" s="14">
        <f t="shared" si="4417"/>
        <v>0.22762206084438349</v>
      </c>
      <c r="BK3077" s="14">
        <f t="shared" si="4418"/>
        <v>0.31498648737937351</v>
      </c>
      <c r="BL3077" s="14">
        <f t="shared" si="4419"/>
        <v>0.41882561817055375</v>
      </c>
      <c r="BM3077" s="14">
        <f t="shared" si="4420"/>
        <v>0.27698203528312293</v>
      </c>
      <c r="BN3077" s="14">
        <f t="shared" si="4421"/>
        <v>0.72283573012278546</v>
      </c>
    </row>
    <row r="3078" spans="1:66" x14ac:dyDescent="0.25">
      <c r="A3078" t="s">
        <v>346</v>
      </c>
      <c r="B3078" t="s">
        <v>531</v>
      </c>
      <c r="C3078" t="s">
        <v>257</v>
      </c>
      <c r="D3078" s="6" t="s">
        <v>536</v>
      </c>
      <c r="E3078" s="10">
        <f>VLOOKUP(A3078,home!$A$2:$E$404,3,FALSE)</f>
        <v>1.254</v>
      </c>
      <c r="F3078" s="10" t="e">
        <f>VLOOKUP(B3078,home!$B$2:$E$404,3,FALSE)</f>
        <v>#N/A</v>
      </c>
      <c r="G3078" s="10">
        <f>VLOOKUP(C3078,away!$B$2:$E$404,4,FALSE)</f>
        <v>1.0632999999999999</v>
      </c>
      <c r="H3078" s="10">
        <f>VLOOKUP(A3078,away!$A$2:$E$404,3,FALSE)</f>
        <v>0.9476</v>
      </c>
      <c r="I3078" s="10">
        <f>VLOOKUP(C3078,away!$B$2:$E$404,3,FALSE)</f>
        <v>1.7587999999999999</v>
      </c>
      <c r="J3078" s="10" t="e">
        <f>VLOOKUP(B3078,home!$B$2:$E$404,4,FALSE)</f>
        <v>#N/A</v>
      </c>
      <c r="K3078" s="12" t="e">
        <f t="shared" si="4366"/>
        <v>#N/A</v>
      </c>
      <c r="L3078" s="12" t="e">
        <f t="shared" si="4367"/>
        <v>#N/A</v>
      </c>
      <c r="M3078" s="13" t="e">
        <f t="shared" si="4368"/>
        <v>#N/A</v>
      </c>
      <c r="N3078" s="13" t="e">
        <f t="shared" si="4369"/>
        <v>#N/A</v>
      </c>
      <c r="O3078" s="13" t="e">
        <f t="shared" si="4370"/>
        <v>#N/A</v>
      </c>
      <c r="P3078" s="13" t="e">
        <f t="shared" si="4371"/>
        <v>#N/A</v>
      </c>
      <c r="Q3078" s="13" t="e">
        <f t="shared" si="4372"/>
        <v>#N/A</v>
      </c>
      <c r="R3078" s="13" t="e">
        <f t="shared" si="4373"/>
        <v>#N/A</v>
      </c>
      <c r="S3078" s="13" t="e">
        <f t="shared" si="4374"/>
        <v>#N/A</v>
      </c>
      <c r="T3078" s="13" t="e">
        <f t="shared" si="4375"/>
        <v>#N/A</v>
      </c>
      <c r="U3078" s="13" t="e">
        <f t="shared" si="4376"/>
        <v>#N/A</v>
      </c>
      <c r="V3078" s="13" t="e">
        <f t="shared" si="4377"/>
        <v>#N/A</v>
      </c>
      <c r="W3078" s="13" t="e">
        <f t="shared" si="4378"/>
        <v>#N/A</v>
      </c>
      <c r="X3078" s="13" t="e">
        <f t="shared" si="4379"/>
        <v>#N/A</v>
      </c>
      <c r="Y3078" s="13" t="e">
        <f t="shared" si="4380"/>
        <v>#N/A</v>
      </c>
      <c r="Z3078" s="13" t="e">
        <f t="shared" si="4381"/>
        <v>#N/A</v>
      </c>
      <c r="AA3078" s="13" t="e">
        <f t="shared" si="4382"/>
        <v>#N/A</v>
      </c>
      <c r="AB3078" s="13" t="e">
        <f t="shared" si="4383"/>
        <v>#N/A</v>
      </c>
      <c r="AC3078" s="13" t="e">
        <f t="shared" si="4384"/>
        <v>#N/A</v>
      </c>
      <c r="AD3078" s="13" t="e">
        <f t="shared" si="4385"/>
        <v>#N/A</v>
      </c>
      <c r="AE3078" s="13" t="e">
        <f t="shared" si="4386"/>
        <v>#N/A</v>
      </c>
      <c r="AF3078" s="13" t="e">
        <f t="shared" si="4387"/>
        <v>#N/A</v>
      </c>
      <c r="AG3078" s="13" t="e">
        <f t="shared" si="4388"/>
        <v>#N/A</v>
      </c>
      <c r="AH3078" s="13" t="e">
        <f t="shared" si="4389"/>
        <v>#N/A</v>
      </c>
      <c r="AI3078" s="13" t="e">
        <f t="shared" si="4390"/>
        <v>#N/A</v>
      </c>
      <c r="AJ3078" s="13" t="e">
        <f t="shared" si="4391"/>
        <v>#N/A</v>
      </c>
      <c r="AK3078" s="13" t="e">
        <f t="shared" si="4392"/>
        <v>#N/A</v>
      </c>
      <c r="AL3078" s="13" t="e">
        <f t="shared" si="4393"/>
        <v>#N/A</v>
      </c>
      <c r="AM3078" s="13" t="e">
        <f t="shared" si="4394"/>
        <v>#N/A</v>
      </c>
      <c r="AN3078" s="13" t="e">
        <f t="shared" si="4395"/>
        <v>#N/A</v>
      </c>
      <c r="AO3078" s="13" t="e">
        <f t="shared" si="4396"/>
        <v>#N/A</v>
      </c>
      <c r="AP3078" s="13" t="e">
        <f t="shared" si="4397"/>
        <v>#N/A</v>
      </c>
      <c r="AQ3078" s="13" t="e">
        <f t="shared" si="4398"/>
        <v>#N/A</v>
      </c>
      <c r="AR3078" s="13" t="e">
        <f t="shared" si="4399"/>
        <v>#N/A</v>
      </c>
      <c r="AS3078" s="13" t="e">
        <f t="shared" si="4400"/>
        <v>#N/A</v>
      </c>
      <c r="AT3078" s="13" t="e">
        <f t="shared" si="4401"/>
        <v>#N/A</v>
      </c>
      <c r="AU3078" s="13" t="e">
        <f t="shared" si="4402"/>
        <v>#N/A</v>
      </c>
      <c r="AV3078" s="13" t="e">
        <f t="shared" si="4403"/>
        <v>#N/A</v>
      </c>
      <c r="AW3078" s="13" t="e">
        <f t="shared" si="4404"/>
        <v>#N/A</v>
      </c>
      <c r="AX3078" s="13" t="e">
        <f t="shared" si="4405"/>
        <v>#N/A</v>
      </c>
      <c r="AY3078" s="13" t="e">
        <f t="shared" si="4406"/>
        <v>#N/A</v>
      </c>
      <c r="AZ3078" s="13" t="e">
        <f t="shared" si="4407"/>
        <v>#N/A</v>
      </c>
      <c r="BA3078" s="13" t="e">
        <f t="shared" si="4408"/>
        <v>#N/A</v>
      </c>
      <c r="BB3078" s="13" t="e">
        <f t="shared" si="4409"/>
        <v>#N/A</v>
      </c>
      <c r="BC3078" s="13" t="e">
        <f t="shared" si="4410"/>
        <v>#N/A</v>
      </c>
      <c r="BD3078" s="13" t="e">
        <f t="shared" si="4411"/>
        <v>#N/A</v>
      </c>
      <c r="BE3078" s="13" t="e">
        <f t="shared" si="4412"/>
        <v>#N/A</v>
      </c>
      <c r="BF3078" s="13" t="e">
        <f t="shared" si="4413"/>
        <v>#N/A</v>
      </c>
      <c r="BG3078" s="13" t="e">
        <f t="shared" si="4414"/>
        <v>#N/A</v>
      </c>
      <c r="BH3078" s="13" t="e">
        <f t="shared" si="4415"/>
        <v>#N/A</v>
      </c>
      <c r="BI3078" s="13" t="e">
        <f t="shared" si="4416"/>
        <v>#N/A</v>
      </c>
      <c r="BJ3078" s="14" t="e">
        <f t="shared" si="4417"/>
        <v>#N/A</v>
      </c>
      <c r="BK3078" s="14" t="e">
        <f t="shared" si="4418"/>
        <v>#N/A</v>
      </c>
      <c r="BL3078" s="14" t="e">
        <f t="shared" si="4419"/>
        <v>#N/A</v>
      </c>
      <c r="BM3078" s="14" t="e">
        <f t="shared" si="4420"/>
        <v>#N/A</v>
      </c>
      <c r="BN3078" s="14" t="e">
        <f t="shared" si="4421"/>
        <v>#N/A</v>
      </c>
    </row>
    <row r="3079" spans="1:66" x14ac:dyDescent="0.25">
      <c r="A3079" t="s">
        <v>347</v>
      </c>
      <c r="B3079" t="s">
        <v>265</v>
      </c>
      <c r="C3079" t="s">
        <v>262</v>
      </c>
      <c r="D3079" s="6" t="s">
        <v>536</v>
      </c>
      <c r="E3079" s="10">
        <f>VLOOKUP(A3079,home!$A$2:$E$404,3,FALSE)</f>
        <v>1.5417000000000001</v>
      </c>
      <c r="F3079" s="10">
        <f>VLOOKUP(B3079,home!$B$2:$E$404,3,FALSE)</f>
        <v>0.89190000000000003</v>
      </c>
      <c r="G3079" s="10">
        <f>VLOOKUP(C3079,away!$B$2:$E$404,4,FALSE)</f>
        <v>0.97299999999999998</v>
      </c>
      <c r="H3079" s="10">
        <f>VLOOKUP(A3079,away!$A$2:$E$404,3,FALSE)</f>
        <v>1.125</v>
      </c>
      <c r="I3079" s="10">
        <f>VLOOKUP(C3079,away!$B$2:$E$404,3,FALSE)</f>
        <v>1.5556000000000001</v>
      </c>
      <c r="J3079" s="10">
        <f>VLOOKUP(B3079,home!$B$2:$E$404,4,FALSE)</f>
        <v>0.66669999999999996</v>
      </c>
      <c r="K3079" s="12">
        <f t="shared" si="4366"/>
        <v>1.33791608979</v>
      </c>
      <c r="L3079" s="12">
        <f t="shared" si="4367"/>
        <v>1.1667583349999999</v>
      </c>
      <c r="M3079" s="13">
        <f t="shared" si="4368"/>
        <v>8.1702193864503947E-2</v>
      </c>
      <c r="N3079" s="13">
        <f t="shared" si="4369"/>
        <v>0.10931067974246166</v>
      </c>
      <c r="O3079" s="13">
        <f t="shared" si="4370"/>
        <v>9.5326715679195831E-2</v>
      </c>
      <c r="P3079" s="13">
        <f t="shared" si="4371"/>
        <v>0.12753914669403277</v>
      </c>
      <c r="Q3079" s="13">
        <f t="shared" si="4372"/>
        <v>7.3124258606660636E-2</v>
      </c>
      <c r="R3079" s="13">
        <f t="shared" si="4373"/>
        <v>5.5611620033438461E-2</v>
      </c>
      <c r="S3079" s="13">
        <f t="shared" si="4374"/>
        <v>4.977294112327682E-2</v>
      </c>
      <c r="T3079" s="13">
        <f t="shared" si="4375"/>
        <v>8.5318338220016776E-2</v>
      </c>
      <c r="U3079" s="13">
        <f t="shared" si="4376"/>
        <v>7.4403681222025217E-2</v>
      </c>
      <c r="V3079" s="13">
        <f t="shared" si="4377"/>
        <v>8.6329769931714397E-3</v>
      </c>
      <c r="W3079" s="13">
        <f t="shared" si="4378"/>
        <v>3.2611374047938707E-2</v>
      </c>
      <c r="X3079" s="13">
        <f t="shared" si="4379"/>
        <v>3.804959248623517E-2</v>
      </c>
      <c r="Y3079" s="13">
        <f t="shared" si="4380"/>
        <v>2.2197339588334131E-2</v>
      </c>
      <c r="Z3079" s="13">
        <f t="shared" si="4381"/>
        <v>2.1628440398955773E-2</v>
      </c>
      <c r="AA3079" s="13">
        <f t="shared" si="4382"/>
        <v>2.8937038406826977E-2</v>
      </c>
      <c r="AB3079" s="13">
        <f t="shared" si="4383"/>
        <v>1.9357664637682501E-2</v>
      </c>
      <c r="AC3079" s="13">
        <f t="shared" si="4384"/>
        <v>8.4226817165115474E-4</v>
      </c>
      <c r="AD3079" s="13">
        <f t="shared" si="4385"/>
        <v>1.0907820512224319E-2</v>
      </c>
      <c r="AE3079" s="13">
        <f t="shared" si="4386"/>
        <v>1.2726790499321692E-2</v>
      </c>
      <c r="AF3079" s="13">
        <f t="shared" si="4387"/>
        <v>7.4245444464411973E-3</v>
      </c>
      <c r="AG3079" s="13">
        <f t="shared" si="4388"/>
        <v>2.8875497054877434E-3</v>
      </c>
      <c r="AH3079" s="13">
        <f t="shared" si="4389"/>
        <v>6.3087907771330921E-3</v>
      </c>
      <c r="AI3079" s="13">
        <f t="shared" si="4390"/>
        <v>8.4406326878451211E-3</v>
      </c>
      <c r="AJ3079" s="13">
        <f t="shared" si="4391"/>
        <v>5.6464291405377018E-3</v>
      </c>
      <c r="AK3079" s="13">
        <f t="shared" si="4392"/>
        <v>2.5181494656615032E-3</v>
      </c>
      <c r="AL3079" s="13">
        <f t="shared" si="4393"/>
        <v>5.2592058459571657E-5</v>
      </c>
      <c r="AM3079" s="13">
        <f t="shared" si="4394"/>
        <v>2.9187497135692584E-3</v>
      </c>
      <c r="AN3079" s="13">
        <f t="shared" si="4395"/>
        <v>3.4054755560857944E-3</v>
      </c>
      <c r="AO3079" s="13">
        <f t="shared" si="4396"/>
        <v>1.9866834948509301E-3</v>
      </c>
      <c r="AP3079" s="13">
        <f t="shared" si="4397"/>
        <v>7.7265984220808428E-4</v>
      </c>
      <c r="AQ3079" s="13">
        <f t="shared" si="4398"/>
        <v>2.2537682775401673E-4</v>
      </c>
      <c r="AR3079" s="13">
        <f t="shared" si="4399"/>
        <v>1.4721668445982321E-3</v>
      </c>
      <c r="AS3079" s="13">
        <f t="shared" si="4400"/>
        <v>1.9696357082433493E-3</v>
      </c>
      <c r="AT3079" s="13">
        <f t="shared" si="4401"/>
        <v>1.3176036525418496E-3</v>
      </c>
      <c r="AU3079" s="13">
        <f t="shared" si="4402"/>
        <v>5.8761437556727083E-4</v>
      </c>
      <c r="AV3079" s="13">
        <f t="shared" si="4403"/>
        <v>1.9654468191583906E-4</v>
      </c>
      <c r="AW3079" s="13">
        <f t="shared" si="4404"/>
        <v>2.2804862464350076E-6</v>
      </c>
      <c r="AX3079" s="13">
        <f t="shared" si="4405"/>
        <v>6.5084036730904372E-4</v>
      </c>
      <c r="AY3079" s="13">
        <f t="shared" si="4406"/>
        <v>7.5937342331228825E-4</v>
      </c>
      <c r="AZ3079" s="13">
        <f t="shared" si="4407"/>
        <v>4.4300263551354778E-4</v>
      </c>
      <c r="BA3079" s="13">
        <f t="shared" si="4408"/>
        <v>1.7229233913746632E-4</v>
      </c>
      <c r="BB3079" s="13">
        <f t="shared" si="4409"/>
        <v>5.0255880686321374E-5</v>
      </c>
      <c r="BC3079" s="13">
        <f t="shared" si="4410"/>
        <v>1.1727293534706193E-5</v>
      </c>
      <c r="BD3079" s="13">
        <f t="shared" si="4411"/>
        <v>2.8627715607427247E-4</v>
      </c>
      <c r="BE3079" s="13">
        <f t="shared" si="4412"/>
        <v>3.8301481325109216E-4</v>
      </c>
      <c r="BF3079" s="13">
        <f t="shared" si="4413"/>
        <v>2.562208406382742E-4</v>
      </c>
      <c r="BG3079" s="13">
        <f t="shared" si="4414"/>
        <v>1.1426732840982213E-4</v>
      </c>
      <c r="BH3079" s="13">
        <f t="shared" si="4415"/>
        <v>3.8220024304204784E-5</v>
      </c>
      <c r="BI3079" s="13">
        <f t="shared" si="4416"/>
        <v>1.022703709375207E-5</v>
      </c>
      <c r="BJ3079" s="14">
        <f t="shared" si="4417"/>
        <v>0.40595472522908349</v>
      </c>
      <c r="BK3079" s="14">
        <f t="shared" si="4418"/>
        <v>0.269301492328408</v>
      </c>
      <c r="BL3079" s="14">
        <f t="shared" si="4419"/>
        <v>0.30318251451298422</v>
      </c>
      <c r="BM3079" s="14">
        <f t="shared" si="4420"/>
        <v>0.45669546491207241</v>
      </c>
      <c r="BN3079" s="14">
        <f t="shared" si="4421"/>
        <v>0.54261461462029326</v>
      </c>
    </row>
    <row r="3080" spans="1:66" x14ac:dyDescent="0.25">
      <c r="A3080" t="s">
        <v>347</v>
      </c>
      <c r="B3080" t="s">
        <v>261</v>
      </c>
      <c r="C3080" t="s">
        <v>271</v>
      </c>
      <c r="D3080" s="6" t="s">
        <v>536</v>
      </c>
      <c r="E3080" s="10">
        <f>VLOOKUP(A3080,home!$A$2:$E$404,3,FALSE)</f>
        <v>1.5417000000000001</v>
      </c>
      <c r="F3080" s="10">
        <f>VLOOKUP(B3080,home!$B$2:$E$404,3,FALSE)</f>
        <v>0.72070000000000001</v>
      </c>
      <c r="G3080" s="10">
        <f>VLOOKUP(C3080,away!$B$2:$E$404,4,FALSE)</f>
        <v>0.72070000000000001</v>
      </c>
      <c r="H3080" s="10">
        <f>VLOOKUP(A3080,away!$A$2:$E$404,3,FALSE)</f>
        <v>1.125</v>
      </c>
      <c r="I3080" s="10">
        <f>VLOOKUP(C3080,away!$B$2:$E$404,3,FALSE)</f>
        <v>0.69140000000000001</v>
      </c>
      <c r="J3080" s="10">
        <f>VLOOKUP(B3080,home!$B$2:$E$404,4,FALSE)</f>
        <v>0.49380000000000002</v>
      </c>
      <c r="K3080" s="12">
        <f t="shared" si="4366"/>
        <v>0.80077206903300013</v>
      </c>
      <c r="L3080" s="12">
        <f t="shared" si="4367"/>
        <v>0.38408998500000002</v>
      </c>
      <c r="M3080" s="13">
        <f t="shared" si="4368"/>
        <v>0.30578835886026873</v>
      </c>
      <c r="N3080" s="13">
        <f t="shared" si="4369"/>
        <v>0.2448667768107429</v>
      </c>
      <c r="O3080" s="13">
        <f t="shared" si="4370"/>
        <v>0.11745024616781523</v>
      </c>
      <c r="P3080" s="13">
        <f t="shared" si="4371"/>
        <v>9.4050876632236588E-2</v>
      </c>
      <c r="Q3080" s="13">
        <f t="shared" si="4372"/>
        <v>9.8041237752090227E-2</v>
      </c>
      <c r="R3080" s="13">
        <f t="shared" si="4373"/>
        <v>2.2555731644421231E-2</v>
      </c>
      <c r="S3080" s="13">
        <f t="shared" si="4374"/>
        <v>7.2317725143799588E-3</v>
      </c>
      <c r="T3080" s="13">
        <f t="shared" si="4375"/>
        <v>3.7656657537581767E-2</v>
      </c>
      <c r="U3080" s="13">
        <f t="shared" si="4376"/>
        <v>1.8061999897456302E-2</v>
      </c>
      <c r="V3080" s="13">
        <f t="shared" si="4377"/>
        <v>2.4714062843167239E-4</v>
      </c>
      <c r="W3080" s="13">
        <f t="shared" si="4378"/>
        <v>2.616956160176586E-2</v>
      </c>
      <c r="X3080" s="13">
        <f t="shared" si="4379"/>
        <v>1.0051466523078825E-2</v>
      </c>
      <c r="Y3080" s="13">
        <f t="shared" si="4380"/>
        <v>1.9303338130386739E-3</v>
      </c>
      <c r="Z3080" s="13">
        <f t="shared" si="4381"/>
        <v>2.8878102096565922E-3</v>
      </c>
      <c r="AA3080" s="13">
        <f t="shared" si="4382"/>
        <v>2.3124777565613312E-3</v>
      </c>
      <c r="AB3080" s="13">
        <f t="shared" si="4383"/>
        <v>9.2588379885720376E-4</v>
      </c>
      <c r="AC3080" s="13">
        <f t="shared" si="4384"/>
        <v>4.7507925175100419E-6</v>
      </c>
      <c r="AD3080" s="13">
        <f t="shared" si="4385"/>
        <v>5.2389634973831496E-3</v>
      </c>
      <c r="AE3080" s="13">
        <f t="shared" si="4386"/>
        <v>2.0122334111254414E-3</v>
      </c>
      <c r="AF3080" s="13">
        <f t="shared" si="4387"/>
        <v>3.8643935034783481E-4</v>
      </c>
      <c r="AG3080" s="13">
        <f t="shared" si="4388"/>
        <v>4.9475828092836547E-5</v>
      </c>
      <c r="AH3080" s="13">
        <f t="shared" si="4389"/>
        <v>2.7729474502746179E-4</v>
      </c>
      <c r="AI3080" s="13">
        <f t="shared" si="4390"/>
        <v>2.220498867076188E-4</v>
      </c>
      <c r="AJ3080" s="13">
        <f t="shared" si="4391"/>
        <v>8.8905673603701589E-5</v>
      </c>
      <c r="AK3080" s="13">
        <f t="shared" si="4392"/>
        <v>2.3731060066802905E-5</v>
      </c>
      <c r="AL3080" s="13">
        <f t="shared" si="4393"/>
        <v>5.8447771214713176E-8</v>
      </c>
      <c r="AM3080" s="13">
        <f t="shared" si="4394"/>
        <v>8.3904312787757358E-4</v>
      </c>
      <c r="AN3080" s="13">
        <f t="shared" si="4395"/>
        <v>3.2226806240085034E-4</v>
      </c>
      <c r="AO3080" s="13">
        <f t="shared" si="4396"/>
        <v>6.1889967626760838E-5</v>
      </c>
      <c r="AP3080" s="13">
        <f t="shared" si="4397"/>
        <v>7.9237722458043521E-6</v>
      </c>
      <c r="AQ3080" s="13">
        <f t="shared" si="4398"/>
        <v>7.6086039075860248E-7</v>
      </c>
      <c r="AR3080" s="13">
        <f t="shared" si="4399"/>
        <v>2.1301226891635334E-5</v>
      </c>
      <c r="AS3080" s="13">
        <f t="shared" si="4400"/>
        <v>1.7057427530956207E-5</v>
      </c>
      <c r="AT3080" s="13">
        <f t="shared" si="4401"/>
        <v>6.8295557681721301E-6</v>
      </c>
      <c r="AU3080" s="13">
        <f t="shared" si="4402"/>
        <v>1.8229725010184859E-6</v>
      </c>
      <c r="AV3080" s="13">
        <f t="shared" si="4403"/>
        <v>3.6494636535770894E-7</v>
      </c>
      <c r="AW3080" s="13">
        <f t="shared" si="4404"/>
        <v>4.9935264417237016E-10</v>
      </c>
      <c r="AX3080" s="13">
        <f t="shared" si="4405"/>
        <v>1.119803835864074E-4</v>
      </c>
      <c r="AY3080" s="13">
        <f t="shared" si="4406"/>
        <v>4.3010543851997464E-5</v>
      </c>
      <c r="AZ3080" s="13">
        <f t="shared" si="4407"/>
        <v>8.2599595714777745E-6</v>
      </c>
      <c r="BA3080" s="13">
        <f t="shared" si="4408"/>
        <v>1.0575225826365019E-6</v>
      </c>
      <c r="BB3080" s="13">
        <f t="shared" si="4409"/>
        <v>1.0154595822550379E-7</v>
      </c>
      <c r="BC3080" s="13">
        <f t="shared" si="4410"/>
        <v>7.8005571143288785E-9</v>
      </c>
      <c r="BD3080" s="13">
        <f t="shared" si="4411"/>
        <v>1.3635979862149681E-6</v>
      </c>
      <c r="BE3080" s="13">
        <f t="shared" si="4412"/>
        <v>1.0919311807505924E-6</v>
      </c>
      <c r="BF3080" s="13">
        <f t="shared" si="4413"/>
        <v>4.3719399542564935E-7</v>
      </c>
      <c r="BG3080" s="13">
        <f t="shared" si="4414"/>
        <v>1.1669758009526708E-7</v>
      </c>
      <c r="BH3080" s="13">
        <f t="shared" si="4415"/>
        <v>2.3362040666007816E-8</v>
      </c>
      <c r="BI3080" s="13">
        <f t="shared" si="4416"/>
        <v>3.7415339281904344E-9</v>
      </c>
      <c r="BJ3080" s="14">
        <f t="shared" si="4417"/>
        <v>0.42779944967189709</v>
      </c>
      <c r="BK3080" s="14">
        <f t="shared" si="4418"/>
        <v>0.40736596841945766</v>
      </c>
      <c r="BL3080" s="14">
        <f t="shared" si="4419"/>
        <v>0.16196873328389108</v>
      </c>
      <c r="BM3080" s="14">
        <f t="shared" si="4420"/>
        <v>0.11722572367282824</v>
      </c>
      <c r="BN3080" s="14">
        <f t="shared" si="4421"/>
        <v>0.88275322786757482</v>
      </c>
    </row>
    <row r="3081" spans="1:66" x14ac:dyDescent="0.25">
      <c r="A3081" t="s">
        <v>347</v>
      </c>
      <c r="B3081" t="s">
        <v>268</v>
      </c>
      <c r="C3081" t="s">
        <v>272</v>
      </c>
      <c r="D3081" s="6" t="s">
        <v>536</v>
      </c>
      <c r="E3081" s="10">
        <f>VLOOKUP(A3081,home!$A$2:$E$404,3,FALSE)</f>
        <v>1.5417000000000001</v>
      </c>
      <c r="F3081" s="10">
        <f>VLOOKUP(B3081,home!$B$2:$E$404,3,FALSE)</f>
        <v>1.4414</v>
      </c>
      <c r="G3081" s="10">
        <f>VLOOKUP(C3081,away!$B$2:$E$404,4,FALSE)</f>
        <v>0.64859999999999995</v>
      </c>
      <c r="H3081" s="10">
        <f>VLOOKUP(A3081,away!$A$2:$E$404,3,FALSE)</f>
        <v>1.125</v>
      </c>
      <c r="I3081" s="10">
        <f>VLOOKUP(C3081,away!$B$2:$E$404,3,FALSE)</f>
        <v>1.5802</v>
      </c>
      <c r="J3081" s="10">
        <f>VLOOKUP(B3081,home!$B$2:$E$404,4,FALSE)</f>
        <v>0.88890000000000002</v>
      </c>
      <c r="K3081" s="12">
        <f t="shared" si="4366"/>
        <v>1.4413230580680001</v>
      </c>
      <c r="L3081" s="12">
        <f t="shared" si="4367"/>
        <v>1.5802197525000001</v>
      </c>
      <c r="M3081" s="13">
        <f t="shared" si="4368"/>
        <v>4.8725985376638074E-2</v>
      </c>
      <c r="N3081" s="13">
        <f t="shared" si="4369"/>
        <v>7.0229886250432638E-2</v>
      </c>
      <c r="O3081" s="13">
        <f t="shared" si="4370"/>
        <v>7.6997764552189638E-2</v>
      </c>
      <c r="P3081" s="13">
        <f t="shared" si="4371"/>
        <v>0.11097865346876183</v>
      </c>
      <c r="Q3081" s="13">
        <f t="shared" si="4372"/>
        <v>5.0611977209120688E-2</v>
      </c>
      <c r="R3081" s="13">
        <f t="shared" si="4373"/>
        <v>6.0836694221857217E-2</v>
      </c>
      <c r="S3081" s="13">
        <f t="shared" si="4374"/>
        <v>6.3191444105944253E-2</v>
      </c>
      <c r="T3081" s="13">
        <f t="shared" si="4375"/>
        <v>7.9978046098932346E-2</v>
      </c>
      <c r="U3081" s="13">
        <f t="shared" si="4376"/>
        <v>8.768533015859506E-2</v>
      </c>
      <c r="V3081" s="13">
        <f t="shared" si="4377"/>
        <v>1.5991698436827632E-2</v>
      </c>
      <c r="W3081" s="13">
        <f t="shared" si="4378"/>
        <v>2.4316069921972595E-2</v>
      </c>
      <c r="X3081" s="13">
        <f t="shared" si="4379"/>
        <v>3.842473399387223E-2</v>
      </c>
      <c r="Y3081" s="13">
        <f t="shared" si="4380"/>
        <v>3.0359761820837567E-2</v>
      </c>
      <c r="Z3081" s="13">
        <f t="shared" si="4381"/>
        <v>3.2045115295393799E-2</v>
      </c>
      <c r="AA3081" s="13">
        <f t="shared" si="4382"/>
        <v>4.6187363573698632E-2</v>
      </c>
      <c r="AB3081" s="13">
        <f t="shared" si="4383"/>
        <v>3.3285456055070939E-2</v>
      </c>
      <c r="AC3081" s="13">
        <f t="shared" si="4384"/>
        <v>2.2764254348570621E-3</v>
      </c>
      <c r="AD3081" s="13">
        <f t="shared" si="4385"/>
        <v>8.7618280650332142E-3</v>
      </c>
      <c r="AE3081" s="13">
        <f t="shared" si="4386"/>
        <v>1.3845613776374341E-2</v>
      </c>
      <c r="AF3081" s="13">
        <f t="shared" si="4387"/>
        <v>1.093955618745643E-2</v>
      </c>
      <c r="AG3081" s="13">
        <f t="shared" si="4388"/>
        <v>5.7623009236674148E-3</v>
      </c>
      <c r="AH3081" s="13">
        <f t="shared" si="4389"/>
        <v>1.2659581040230294E-2</v>
      </c>
      <c r="AI3081" s="13">
        <f t="shared" si="4390"/>
        <v>1.8246546058764402E-2</v>
      </c>
      <c r="AJ3081" s="13">
        <f t="shared" si="4391"/>
        <v>1.3149583782298462E-2</v>
      </c>
      <c r="AK3081" s="13">
        <f t="shared" si="4392"/>
        <v>6.3175994364746023E-3</v>
      </c>
      <c r="AL3081" s="13">
        <f t="shared" si="4393"/>
        <v>2.0739211534025054E-4</v>
      </c>
      <c r="AM3081" s="13">
        <f t="shared" si="4394"/>
        <v>2.5257249641919403E-3</v>
      </c>
      <c r="AN3081" s="13">
        <f t="shared" si="4395"/>
        <v>3.99120047779846E-3</v>
      </c>
      <c r="AO3081" s="13">
        <f t="shared" si="4396"/>
        <v>3.1534869156022828E-3</v>
      </c>
      <c r="AP3081" s="13">
        <f t="shared" si="4397"/>
        <v>1.6610674377616761E-3</v>
      </c>
      <c r="AQ3081" s="13">
        <f t="shared" si="4398"/>
        <v>6.5621289384639153E-4</v>
      </c>
      <c r="AR3081" s="13">
        <f t="shared" si="4399"/>
        <v>4.0009840036292783E-3</v>
      </c>
      <c r="AS3081" s="13">
        <f t="shared" si="4400"/>
        <v>5.766710499392101E-3</v>
      </c>
      <c r="AT3081" s="13">
        <f t="shared" si="4401"/>
        <v>4.1558464059883345E-3</v>
      </c>
      <c r="AU3081" s="13">
        <f t="shared" si="4402"/>
        <v>1.996639083580005E-3</v>
      </c>
      <c r="AV3081" s="13">
        <f t="shared" si="4403"/>
        <v>7.1945048745090565E-4</v>
      </c>
      <c r="AW3081" s="13">
        <f t="shared" si="4404"/>
        <v>1.3121049113613621E-5</v>
      </c>
      <c r="AX3081" s="13">
        <f t="shared" si="4405"/>
        <v>6.0673093820463582E-4</v>
      </c>
      <c r="AY3081" s="13">
        <f t="shared" si="4406"/>
        <v>9.5876821300382251E-4</v>
      </c>
      <c r="AZ3081" s="13">
        <f t="shared" si="4407"/>
        <v>7.5753223412888403E-4</v>
      </c>
      <c r="BA3081" s="13">
        <f t="shared" si="4408"/>
        <v>3.9902246650863913E-4</v>
      </c>
      <c r="BB3081" s="13">
        <f t="shared" si="4409"/>
        <v>1.5763579581705539E-4</v>
      </c>
      <c r="BC3081" s="13">
        <f t="shared" si="4410"/>
        <v>4.9819839650233516E-5</v>
      </c>
      <c r="BD3081" s="13">
        <f t="shared" si="4411"/>
        <v>1.0537389919952533E-3</v>
      </c>
      <c r="BE3081" s="13">
        <f t="shared" si="4412"/>
        <v>1.5187783063480903E-3</v>
      </c>
      <c r="BF3081" s="13">
        <f t="shared" si="4413"/>
        <v>1.0945250965164839E-3</v>
      </c>
      <c r="BG3081" s="13">
        <f t="shared" si="4414"/>
        <v>5.2585475308110407E-4</v>
      </c>
      <c r="BH3081" s="13">
        <f t="shared" si="4415"/>
        <v>1.894816452026125E-4</v>
      </c>
      <c r="BI3081" s="13">
        <f t="shared" si="4416"/>
        <v>5.4620852862237053E-5</v>
      </c>
      <c r="BJ3081" s="14">
        <f t="shared" si="4417"/>
        <v>0.34814697642421355</v>
      </c>
      <c r="BK3081" s="14">
        <f t="shared" si="4418"/>
        <v>0.24233036715137293</v>
      </c>
      <c r="BL3081" s="14">
        <f t="shared" si="4419"/>
        <v>0.37644254900522561</v>
      </c>
      <c r="BM3081" s="14">
        <f t="shared" si="4420"/>
        <v>0.57963839963331554</v>
      </c>
      <c r="BN3081" s="14">
        <f t="shared" si="4421"/>
        <v>0.41838096107900014</v>
      </c>
    </row>
    <row r="3082" spans="1:66" x14ac:dyDescent="0.25">
      <c r="A3082" t="s">
        <v>348</v>
      </c>
      <c r="B3082" t="s">
        <v>277</v>
      </c>
      <c r="C3082" t="s">
        <v>532</v>
      </c>
      <c r="D3082" s="6" t="s">
        <v>536</v>
      </c>
      <c r="E3082" s="10">
        <f>VLOOKUP(A3082,home!$A$2:$E$404,3,FALSE)</f>
        <v>1.5124</v>
      </c>
      <c r="F3082" s="10">
        <f>VLOOKUP(B3082,home!$B$2:$E$404,3,FALSE)</f>
        <v>1.0138</v>
      </c>
      <c r="G3082" s="10" t="e">
        <f>VLOOKUP(C3082,away!$B$2:$E$404,4,FALSE)</f>
        <v>#N/A</v>
      </c>
      <c r="H3082" s="10">
        <f>VLOOKUP(A3082,away!$A$2:$E$404,3,FALSE)</f>
        <v>1.1446000000000001</v>
      </c>
      <c r="I3082" s="10" t="e">
        <f>VLOOKUP(C3082,away!$B$2:$E$404,3,FALSE)</f>
        <v>#N/A</v>
      </c>
      <c r="J3082" s="10">
        <f>VLOOKUP(B3082,home!$B$2:$E$404,4,FALSE)</f>
        <v>0.99019999999999997</v>
      </c>
      <c r="K3082" s="12" t="e">
        <f t="shared" si="4366"/>
        <v>#N/A</v>
      </c>
      <c r="L3082" s="12" t="e">
        <f t="shared" si="4367"/>
        <v>#N/A</v>
      </c>
      <c r="M3082" s="13" t="e">
        <f t="shared" si="4368"/>
        <v>#N/A</v>
      </c>
      <c r="N3082" s="13" t="e">
        <f t="shared" si="4369"/>
        <v>#N/A</v>
      </c>
      <c r="O3082" s="13" t="e">
        <f t="shared" si="4370"/>
        <v>#N/A</v>
      </c>
      <c r="P3082" s="13" t="e">
        <f t="shared" si="4371"/>
        <v>#N/A</v>
      </c>
      <c r="Q3082" s="13" t="e">
        <f t="shared" si="4372"/>
        <v>#N/A</v>
      </c>
      <c r="R3082" s="13" t="e">
        <f t="shared" si="4373"/>
        <v>#N/A</v>
      </c>
      <c r="S3082" s="13" t="e">
        <f t="shared" si="4374"/>
        <v>#N/A</v>
      </c>
      <c r="T3082" s="13" t="e">
        <f t="shared" si="4375"/>
        <v>#N/A</v>
      </c>
      <c r="U3082" s="13" t="e">
        <f t="shared" si="4376"/>
        <v>#N/A</v>
      </c>
      <c r="V3082" s="13" t="e">
        <f t="shared" si="4377"/>
        <v>#N/A</v>
      </c>
      <c r="W3082" s="13" t="e">
        <f t="shared" si="4378"/>
        <v>#N/A</v>
      </c>
      <c r="X3082" s="13" t="e">
        <f t="shared" si="4379"/>
        <v>#N/A</v>
      </c>
      <c r="Y3082" s="13" t="e">
        <f t="shared" si="4380"/>
        <v>#N/A</v>
      </c>
      <c r="Z3082" s="13" t="e">
        <f t="shared" si="4381"/>
        <v>#N/A</v>
      </c>
      <c r="AA3082" s="13" t="e">
        <f t="shared" si="4382"/>
        <v>#N/A</v>
      </c>
      <c r="AB3082" s="13" t="e">
        <f t="shared" si="4383"/>
        <v>#N/A</v>
      </c>
      <c r="AC3082" s="13" t="e">
        <f t="shared" si="4384"/>
        <v>#N/A</v>
      </c>
      <c r="AD3082" s="13" t="e">
        <f t="shared" si="4385"/>
        <v>#N/A</v>
      </c>
      <c r="AE3082" s="13" t="e">
        <f t="shared" si="4386"/>
        <v>#N/A</v>
      </c>
      <c r="AF3082" s="13" t="e">
        <f t="shared" si="4387"/>
        <v>#N/A</v>
      </c>
      <c r="AG3082" s="13" t="e">
        <f t="shared" si="4388"/>
        <v>#N/A</v>
      </c>
      <c r="AH3082" s="13" t="e">
        <f t="shared" si="4389"/>
        <v>#N/A</v>
      </c>
      <c r="AI3082" s="13" t="e">
        <f t="shared" si="4390"/>
        <v>#N/A</v>
      </c>
      <c r="AJ3082" s="13" t="e">
        <f t="shared" si="4391"/>
        <v>#N/A</v>
      </c>
      <c r="AK3082" s="13" t="e">
        <f t="shared" si="4392"/>
        <v>#N/A</v>
      </c>
      <c r="AL3082" s="13" t="e">
        <f t="shared" si="4393"/>
        <v>#N/A</v>
      </c>
      <c r="AM3082" s="13" t="e">
        <f t="shared" si="4394"/>
        <v>#N/A</v>
      </c>
      <c r="AN3082" s="13" t="e">
        <f t="shared" si="4395"/>
        <v>#N/A</v>
      </c>
      <c r="AO3082" s="13" t="e">
        <f t="shared" si="4396"/>
        <v>#N/A</v>
      </c>
      <c r="AP3082" s="13" t="e">
        <f t="shared" si="4397"/>
        <v>#N/A</v>
      </c>
      <c r="AQ3082" s="13" t="e">
        <f t="shared" si="4398"/>
        <v>#N/A</v>
      </c>
      <c r="AR3082" s="13" t="e">
        <f t="shared" si="4399"/>
        <v>#N/A</v>
      </c>
      <c r="AS3082" s="13" t="e">
        <f t="shared" si="4400"/>
        <v>#N/A</v>
      </c>
      <c r="AT3082" s="13" t="e">
        <f t="shared" si="4401"/>
        <v>#N/A</v>
      </c>
      <c r="AU3082" s="13" t="e">
        <f t="shared" si="4402"/>
        <v>#N/A</v>
      </c>
      <c r="AV3082" s="13" t="e">
        <f t="shared" si="4403"/>
        <v>#N/A</v>
      </c>
      <c r="AW3082" s="13" t="e">
        <f t="shared" si="4404"/>
        <v>#N/A</v>
      </c>
      <c r="AX3082" s="13" t="e">
        <f t="shared" si="4405"/>
        <v>#N/A</v>
      </c>
      <c r="AY3082" s="13" t="e">
        <f t="shared" si="4406"/>
        <v>#N/A</v>
      </c>
      <c r="AZ3082" s="13" t="e">
        <f t="shared" si="4407"/>
        <v>#N/A</v>
      </c>
      <c r="BA3082" s="13" t="e">
        <f t="shared" si="4408"/>
        <v>#N/A</v>
      </c>
      <c r="BB3082" s="13" t="e">
        <f t="shared" si="4409"/>
        <v>#N/A</v>
      </c>
      <c r="BC3082" s="13" t="e">
        <f t="shared" si="4410"/>
        <v>#N/A</v>
      </c>
      <c r="BD3082" s="13" t="e">
        <f t="shared" si="4411"/>
        <v>#N/A</v>
      </c>
      <c r="BE3082" s="13" t="e">
        <f t="shared" si="4412"/>
        <v>#N/A</v>
      </c>
      <c r="BF3082" s="13" t="e">
        <f t="shared" si="4413"/>
        <v>#N/A</v>
      </c>
      <c r="BG3082" s="13" t="e">
        <f t="shared" si="4414"/>
        <v>#N/A</v>
      </c>
      <c r="BH3082" s="13" t="e">
        <f t="shared" si="4415"/>
        <v>#N/A</v>
      </c>
      <c r="BI3082" s="13" t="e">
        <f t="shared" si="4416"/>
        <v>#N/A</v>
      </c>
      <c r="BJ3082" s="14" t="e">
        <f t="shared" si="4417"/>
        <v>#N/A</v>
      </c>
      <c r="BK3082" s="14" t="e">
        <f t="shared" si="4418"/>
        <v>#N/A</v>
      </c>
      <c r="BL3082" s="14" t="e">
        <f t="shared" si="4419"/>
        <v>#N/A</v>
      </c>
      <c r="BM3082" s="14" t="e">
        <f t="shared" si="4420"/>
        <v>#N/A</v>
      </c>
      <c r="BN3082" s="14" t="e">
        <f t="shared" si="4421"/>
        <v>#N/A</v>
      </c>
    </row>
    <row r="3083" spans="1:66" x14ac:dyDescent="0.25">
      <c r="A3083" t="s">
        <v>348</v>
      </c>
      <c r="B3083" t="s">
        <v>287</v>
      </c>
      <c r="C3083" t="s">
        <v>533</v>
      </c>
      <c r="D3083" s="6" t="s">
        <v>536</v>
      </c>
      <c r="E3083" s="10">
        <f>VLOOKUP(A3083,home!$A$2:$E$404,3,FALSE)</f>
        <v>1.5124</v>
      </c>
      <c r="F3083" s="10">
        <f>VLOOKUP(B3083,home!$B$2:$E$404,3,FALSE)</f>
        <v>0.92569999999999997</v>
      </c>
      <c r="G3083" s="10" t="e">
        <f>VLOOKUP(C3083,away!$B$2:$E$404,4,FALSE)</f>
        <v>#N/A</v>
      </c>
      <c r="H3083" s="10">
        <f>VLOOKUP(A3083,away!$A$2:$E$404,3,FALSE)</f>
        <v>1.1446000000000001</v>
      </c>
      <c r="I3083" s="10" t="e">
        <f>VLOOKUP(C3083,away!$B$2:$E$404,3,FALSE)</f>
        <v>#N/A</v>
      </c>
      <c r="J3083" s="10">
        <f>VLOOKUP(B3083,home!$B$2:$E$404,4,FALSE)</f>
        <v>1.1066</v>
      </c>
      <c r="K3083" s="12" t="e">
        <f t="shared" si="4366"/>
        <v>#N/A</v>
      </c>
      <c r="L3083" s="12" t="e">
        <f t="shared" si="4367"/>
        <v>#N/A</v>
      </c>
      <c r="M3083" s="13" t="e">
        <f t="shared" si="4368"/>
        <v>#N/A</v>
      </c>
      <c r="N3083" s="13" t="e">
        <f t="shared" si="4369"/>
        <v>#N/A</v>
      </c>
      <c r="O3083" s="13" t="e">
        <f t="shared" si="4370"/>
        <v>#N/A</v>
      </c>
      <c r="P3083" s="13" t="e">
        <f t="shared" si="4371"/>
        <v>#N/A</v>
      </c>
      <c r="Q3083" s="13" t="e">
        <f t="shared" si="4372"/>
        <v>#N/A</v>
      </c>
      <c r="R3083" s="13" t="e">
        <f t="shared" si="4373"/>
        <v>#N/A</v>
      </c>
      <c r="S3083" s="13" t="e">
        <f t="shared" si="4374"/>
        <v>#N/A</v>
      </c>
      <c r="T3083" s="13" t="e">
        <f t="shared" si="4375"/>
        <v>#N/A</v>
      </c>
      <c r="U3083" s="13" t="e">
        <f t="shared" si="4376"/>
        <v>#N/A</v>
      </c>
      <c r="V3083" s="13" t="e">
        <f t="shared" si="4377"/>
        <v>#N/A</v>
      </c>
      <c r="W3083" s="13" t="e">
        <f t="shared" si="4378"/>
        <v>#N/A</v>
      </c>
      <c r="X3083" s="13" t="e">
        <f t="shared" si="4379"/>
        <v>#N/A</v>
      </c>
      <c r="Y3083" s="13" t="e">
        <f t="shared" si="4380"/>
        <v>#N/A</v>
      </c>
      <c r="Z3083" s="13" t="e">
        <f t="shared" si="4381"/>
        <v>#N/A</v>
      </c>
      <c r="AA3083" s="13" t="e">
        <f t="shared" si="4382"/>
        <v>#N/A</v>
      </c>
      <c r="AB3083" s="13" t="e">
        <f t="shared" si="4383"/>
        <v>#N/A</v>
      </c>
      <c r="AC3083" s="13" t="e">
        <f t="shared" si="4384"/>
        <v>#N/A</v>
      </c>
      <c r="AD3083" s="13" t="e">
        <f t="shared" si="4385"/>
        <v>#N/A</v>
      </c>
      <c r="AE3083" s="13" t="e">
        <f t="shared" si="4386"/>
        <v>#N/A</v>
      </c>
      <c r="AF3083" s="13" t="e">
        <f t="shared" si="4387"/>
        <v>#N/A</v>
      </c>
      <c r="AG3083" s="13" t="e">
        <f t="shared" si="4388"/>
        <v>#N/A</v>
      </c>
      <c r="AH3083" s="13" t="e">
        <f t="shared" si="4389"/>
        <v>#N/A</v>
      </c>
      <c r="AI3083" s="13" t="e">
        <f t="shared" si="4390"/>
        <v>#N/A</v>
      </c>
      <c r="AJ3083" s="13" t="e">
        <f t="shared" si="4391"/>
        <v>#N/A</v>
      </c>
      <c r="AK3083" s="13" t="e">
        <f t="shared" si="4392"/>
        <v>#N/A</v>
      </c>
      <c r="AL3083" s="13" t="e">
        <f t="shared" si="4393"/>
        <v>#N/A</v>
      </c>
      <c r="AM3083" s="13" t="e">
        <f t="shared" si="4394"/>
        <v>#N/A</v>
      </c>
      <c r="AN3083" s="13" t="e">
        <f t="shared" si="4395"/>
        <v>#N/A</v>
      </c>
      <c r="AO3083" s="13" t="e">
        <f t="shared" si="4396"/>
        <v>#N/A</v>
      </c>
      <c r="AP3083" s="13" t="e">
        <f t="shared" si="4397"/>
        <v>#N/A</v>
      </c>
      <c r="AQ3083" s="13" t="e">
        <f t="shared" si="4398"/>
        <v>#N/A</v>
      </c>
      <c r="AR3083" s="13" t="e">
        <f t="shared" si="4399"/>
        <v>#N/A</v>
      </c>
      <c r="AS3083" s="13" t="e">
        <f t="shared" si="4400"/>
        <v>#N/A</v>
      </c>
      <c r="AT3083" s="13" t="e">
        <f t="shared" si="4401"/>
        <v>#N/A</v>
      </c>
      <c r="AU3083" s="13" t="e">
        <f t="shared" si="4402"/>
        <v>#N/A</v>
      </c>
      <c r="AV3083" s="13" t="e">
        <f t="shared" si="4403"/>
        <v>#N/A</v>
      </c>
      <c r="AW3083" s="13" t="e">
        <f t="shared" si="4404"/>
        <v>#N/A</v>
      </c>
      <c r="AX3083" s="13" t="e">
        <f t="shared" si="4405"/>
        <v>#N/A</v>
      </c>
      <c r="AY3083" s="13" t="e">
        <f t="shared" si="4406"/>
        <v>#N/A</v>
      </c>
      <c r="AZ3083" s="13" t="e">
        <f t="shared" si="4407"/>
        <v>#N/A</v>
      </c>
      <c r="BA3083" s="13" t="e">
        <f t="shared" si="4408"/>
        <v>#N/A</v>
      </c>
      <c r="BB3083" s="13" t="e">
        <f t="shared" si="4409"/>
        <v>#N/A</v>
      </c>
      <c r="BC3083" s="13" t="e">
        <f t="shared" si="4410"/>
        <v>#N/A</v>
      </c>
      <c r="BD3083" s="13" t="e">
        <f t="shared" si="4411"/>
        <v>#N/A</v>
      </c>
      <c r="BE3083" s="13" t="e">
        <f t="shared" si="4412"/>
        <v>#N/A</v>
      </c>
      <c r="BF3083" s="13" t="e">
        <f t="shared" si="4413"/>
        <v>#N/A</v>
      </c>
      <c r="BG3083" s="13" t="e">
        <f t="shared" si="4414"/>
        <v>#N/A</v>
      </c>
      <c r="BH3083" s="13" t="e">
        <f t="shared" si="4415"/>
        <v>#N/A</v>
      </c>
      <c r="BI3083" s="13" t="e">
        <f t="shared" si="4416"/>
        <v>#N/A</v>
      </c>
      <c r="BJ3083" s="14" t="e">
        <f t="shared" si="4417"/>
        <v>#N/A</v>
      </c>
      <c r="BK3083" s="14" t="e">
        <f t="shared" si="4418"/>
        <v>#N/A</v>
      </c>
      <c r="BL3083" s="14" t="e">
        <f t="shared" si="4419"/>
        <v>#N/A</v>
      </c>
      <c r="BM3083" s="14" t="e">
        <f t="shared" si="4420"/>
        <v>#N/A</v>
      </c>
      <c r="BN3083" s="14" t="e">
        <f t="shared" si="4421"/>
        <v>#N/A</v>
      </c>
    </row>
    <row r="3084" spans="1:66" x14ac:dyDescent="0.25">
      <c r="A3084" t="s">
        <v>348</v>
      </c>
      <c r="B3084" t="s">
        <v>281</v>
      </c>
      <c r="C3084" t="s">
        <v>282</v>
      </c>
      <c r="D3084" s="6" t="s">
        <v>536</v>
      </c>
      <c r="E3084" s="10">
        <f>VLOOKUP(A3084,home!$A$2:$E$404,3,FALSE)</f>
        <v>1.5124</v>
      </c>
      <c r="F3084" s="10">
        <f>VLOOKUP(B3084,home!$B$2:$E$404,3,FALSE)</f>
        <v>0.79339999999999999</v>
      </c>
      <c r="G3084" s="10">
        <f>VLOOKUP(C3084,away!$B$2:$E$404,4,FALSE)</f>
        <v>0.61709999999999998</v>
      </c>
      <c r="H3084" s="10">
        <f>VLOOKUP(A3084,away!$A$2:$E$404,3,FALSE)</f>
        <v>1.1446000000000001</v>
      </c>
      <c r="I3084" s="10">
        <f>VLOOKUP(C3084,away!$B$2:$E$404,3,FALSE)</f>
        <v>1.5726</v>
      </c>
      <c r="J3084" s="10">
        <f>VLOOKUP(B3084,home!$B$2:$E$404,4,FALSE)</f>
        <v>0.87370000000000003</v>
      </c>
      <c r="K3084" s="12">
        <f t="shared" si="4366"/>
        <v>0.74048183853599991</v>
      </c>
      <c r="L3084" s="12">
        <f t="shared" si="4367"/>
        <v>1.5726582176520001</v>
      </c>
      <c r="M3084" s="13">
        <f t="shared" si="4368"/>
        <v>9.8950054496288395E-2</v>
      </c>
      <c r="N3084" s="13">
        <f t="shared" si="4369"/>
        <v>7.3270718276649022E-2</v>
      </c>
      <c r="O3084" s="13">
        <f t="shared" si="4370"/>
        <v>0.15561461634070117</v>
      </c>
      <c r="P3084" s="13">
        <f t="shared" si="4371"/>
        <v>0.11522979721103668</v>
      </c>
      <c r="Q3084" s="13">
        <f t="shared" si="4372"/>
        <v>2.7127818090173176E-2</v>
      </c>
      <c r="R3084" s="13">
        <f t="shared" si="4373"/>
        <v>0.1223643025874835</v>
      </c>
      <c r="S3084" s="13">
        <f t="shared" si="4374"/>
        <v>3.3546990531962494E-2</v>
      </c>
      <c r="T3084" s="13">
        <f t="shared" si="4375"/>
        <v>4.2662786046479433E-2</v>
      </c>
      <c r="U3084" s="13">
        <f t="shared" si="4376"/>
        <v>9.0608543751155207E-2</v>
      </c>
      <c r="V3084" s="13">
        <f t="shared" si="4377"/>
        <v>4.3407004514850736E-3</v>
      </c>
      <c r="W3084" s="13">
        <f t="shared" si="4378"/>
        <v>6.6958855382938647E-3</v>
      </c>
      <c r="X3084" s="13">
        <f t="shared" si="4379"/>
        <v>1.0530339416255032E-2</v>
      </c>
      <c r="Y3084" s="13">
        <f t="shared" si="4380"/>
        <v>8.2803124088191241E-3</v>
      </c>
      <c r="Z3084" s="13">
        <f t="shared" si="4381"/>
        <v>6.4145742003820588E-2</v>
      </c>
      <c r="AA3084" s="13">
        <f t="shared" si="4382"/>
        <v>4.7498756973244995E-2</v>
      </c>
      <c r="AB3084" s="13">
        <f t="shared" si="4383"/>
        <v>1.7585983445861549E-2</v>
      </c>
      <c r="AC3084" s="13">
        <f t="shared" si="4384"/>
        <v>3.1592834594980048E-4</v>
      </c>
      <c r="AD3084" s="13">
        <f t="shared" si="4385"/>
        <v>1.2395454085056136E-3</v>
      </c>
      <c r="AE3084" s="13">
        <f t="shared" si="4386"/>
        <v>1.9493812728391586E-3</v>
      </c>
      <c r="AF3084" s="13">
        <f t="shared" si="4387"/>
        <v>1.5328552390337098E-3</v>
      </c>
      <c r="AG3084" s="13">
        <f t="shared" si="4388"/>
        <v>8.0355246271242796E-4</v>
      </c>
      <c r="AH3084" s="13">
        <f t="shared" si="4389"/>
        <v>2.5219832072423377E-2</v>
      </c>
      <c r="AI3084" s="13">
        <f t="shared" si="4390"/>
        <v>1.8674827620557239E-2</v>
      </c>
      <c r="AJ3084" s="13">
        <f t="shared" si="4391"/>
        <v>6.9141853454065478E-3</v>
      </c>
      <c r="AK3084" s="13">
        <f t="shared" si="4392"/>
        <v>1.7066095588484363E-3</v>
      </c>
      <c r="AL3084" s="13">
        <f t="shared" si="4393"/>
        <v>1.471625636684385E-5</v>
      </c>
      <c r="AM3084" s="13">
        <f t="shared" si="4394"/>
        <v>1.8357217260781881E-4</v>
      </c>
      <c r="AN3084" s="13">
        <f t="shared" si="4395"/>
        <v>2.8869628578391765E-4</v>
      </c>
      <c r="AO3084" s="13">
        <f t="shared" si="4396"/>
        <v>2.2701029312184424E-4</v>
      </c>
      <c r="AP3084" s="13">
        <f t="shared" si="4397"/>
        <v>1.1900320098988587E-4</v>
      </c>
      <c r="AQ3084" s="13">
        <f t="shared" si="4398"/>
        <v>4.6787840490909148E-5</v>
      </c>
      <c r="AR3084" s="13">
        <f t="shared" si="4399"/>
        <v>7.9324352313000189E-3</v>
      </c>
      <c r="AS3084" s="13">
        <f t="shared" si="4400"/>
        <v>5.8738242241407777E-3</v>
      </c>
      <c r="AT3084" s="13">
        <f t="shared" si="4401"/>
        <v>2.1747300803645281E-3</v>
      </c>
      <c r="AU3084" s="13">
        <f t="shared" si="4402"/>
        <v>5.3678270940928953E-4</v>
      </c>
      <c r="AV3084" s="13">
        <f t="shared" si="4403"/>
        <v>9.9369461889431532E-5</v>
      </c>
      <c r="AW3084" s="13">
        <f t="shared" si="4404"/>
        <v>4.7604017262641994E-7</v>
      </c>
      <c r="AX3084" s="13">
        <f t="shared" si="4405"/>
        <v>2.265530997944759E-5</v>
      </c>
      <c r="AY3084" s="13">
        <f t="shared" si="4406"/>
        <v>3.5629059412631621E-5</v>
      </c>
      <c r="AZ3084" s="13">
        <f t="shared" si="4407"/>
        <v>2.8016166536243238E-5</v>
      </c>
      <c r="BA3084" s="13">
        <f t="shared" si="4408"/>
        <v>1.468661817677663E-5</v>
      </c>
      <c r="BB3084" s="13">
        <f t="shared" si="4409"/>
        <v>5.7742576913062489E-6</v>
      </c>
      <c r="BC3084" s="13">
        <f t="shared" si="4410"/>
        <v>1.8161867618146075E-6</v>
      </c>
      <c r="BD3084" s="13">
        <f t="shared" si="4411"/>
        <v>2.0791682420827039E-3</v>
      </c>
      <c r="BE3084" s="13">
        <f t="shared" si="4412"/>
        <v>1.5395863225230637E-3</v>
      </c>
      <c r="BF3084" s="13">
        <f t="shared" si="4413"/>
        <v>5.7001785534337851E-4</v>
      </c>
      <c r="BG3084" s="13">
        <f t="shared" si="4414"/>
        <v>1.4069595650767087E-4</v>
      </c>
      <c r="BH3084" s="13">
        <f t="shared" si="4415"/>
        <v>2.6045700137345302E-5</v>
      </c>
      <c r="BI3084" s="13">
        <f t="shared" si="4416"/>
        <v>3.8572735847317596E-6</v>
      </c>
      <c r="BJ3084" s="14">
        <f t="shared" si="4417"/>
        <v>0.17506684155131319</v>
      </c>
      <c r="BK3084" s="14">
        <f t="shared" si="4418"/>
        <v>0.25243381635250189</v>
      </c>
      <c r="BL3084" s="14">
        <f t="shared" si="4419"/>
        <v>0.50716417075296494</v>
      </c>
      <c r="BM3084" s="14">
        <f t="shared" si="4420"/>
        <v>0.40621811063902868</v>
      </c>
      <c r="BN3084" s="14">
        <f t="shared" si="4421"/>
        <v>0.592557307002332</v>
      </c>
    </row>
    <row r="3085" spans="1:66" x14ac:dyDescent="0.25">
      <c r="A3085" t="s">
        <v>348</v>
      </c>
      <c r="B3085" t="s">
        <v>284</v>
      </c>
      <c r="C3085" t="s">
        <v>288</v>
      </c>
      <c r="D3085" s="6" t="s">
        <v>536</v>
      </c>
      <c r="E3085" s="10">
        <f>VLOOKUP(A3085,home!$A$2:$E$404,3,FALSE)</f>
        <v>1.5124</v>
      </c>
      <c r="F3085" s="10">
        <f>VLOOKUP(B3085,home!$B$2:$E$404,3,FALSE)</f>
        <v>1.2342</v>
      </c>
      <c r="G3085" s="10">
        <f>VLOOKUP(C3085,away!$B$2:$E$404,4,FALSE)</f>
        <v>0.92569999999999997</v>
      </c>
      <c r="H3085" s="10">
        <f>VLOOKUP(A3085,away!$A$2:$E$404,3,FALSE)</f>
        <v>1.1446000000000001</v>
      </c>
      <c r="I3085" s="10">
        <f>VLOOKUP(C3085,away!$B$2:$E$404,3,FALSE)</f>
        <v>1.1649</v>
      </c>
      <c r="J3085" s="10">
        <f>VLOOKUP(B3085,home!$B$2:$E$404,4,FALSE)</f>
        <v>0.99019999999999997</v>
      </c>
      <c r="K3085" s="12">
        <f t="shared" si="4366"/>
        <v>1.7279153968559999</v>
      </c>
      <c r="L3085" s="12">
        <f t="shared" si="4367"/>
        <v>1.3202777635080001</v>
      </c>
      <c r="M3085" s="13">
        <f t="shared" si="4368"/>
        <v>4.7444571725047124E-2</v>
      </c>
      <c r="N3085" s="13">
        <f t="shared" si="4369"/>
        <v>8.198020598094774E-2</v>
      </c>
      <c r="O3085" s="13">
        <f t="shared" si="4370"/>
        <v>6.2640013047740112E-2</v>
      </c>
      <c r="P3085" s="13">
        <f t="shared" si="4371"/>
        <v>0.10823664300445085</v>
      </c>
      <c r="Q3085" s="13">
        <f t="shared" si="4372"/>
        <v>7.0827430075952991E-2</v>
      </c>
      <c r="R3085" s="13">
        <f t="shared" si="4373"/>
        <v>4.1351108166391141E-2</v>
      </c>
      <c r="S3085" s="13">
        <f t="shared" si="4374"/>
        <v>6.1730828538010749E-2</v>
      </c>
      <c r="T3085" s="13">
        <f t="shared" si="4375"/>
        <v>9.3511880975698458E-2</v>
      </c>
      <c r="U3085" s="13">
        <f t="shared" si="4376"/>
        <v>7.1451216477765117E-2</v>
      </c>
      <c r="V3085" s="13">
        <f t="shared" si="4377"/>
        <v>1.5647587180629256E-2</v>
      </c>
      <c r="W3085" s="13">
        <f t="shared" si="4378"/>
        <v>4.0794602315993619E-2</v>
      </c>
      <c r="X3085" s="13">
        <f t="shared" si="4379"/>
        <v>5.3860206308958332E-2</v>
      </c>
      <c r="Y3085" s="13">
        <f t="shared" si="4380"/>
        <v>3.5555216363835497E-2</v>
      </c>
      <c r="Z3085" s="13">
        <f t="shared" si="4381"/>
        <v>1.8198316202833423E-2</v>
      </c>
      <c r="AA3085" s="13">
        <f t="shared" si="4382"/>
        <v>3.144515076372989E-2</v>
      </c>
      <c r="AB3085" s="13">
        <f t="shared" si="4383"/>
        <v>2.7167280080553542E-2</v>
      </c>
      <c r="AC3085" s="13">
        <f t="shared" si="4384"/>
        <v>2.2310801925954017E-3</v>
      </c>
      <c r="AD3085" s="13">
        <f t="shared" si="4385"/>
        <v>1.7622405362605707E-2</v>
      </c>
      <c r="AE3085" s="13">
        <f t="shared" si="4386"/>
        <v>2.3266469939772449E-2</v>
      </c>
      <c r="AF3085" s="13">
        <f t="shared" si="4387"/>
        <v>1.5359101448404444E-2</v>
      </c>
      <c r="AG3085" s="13">
        <f t="shared" si="4388"/>
        <v>6.759426703263966E-3</v>
      </c>
      <c r="AH3085" s="13">
        <f t="shared" si="4389"/>
        <v>6.0067080539720815E-3</v>
      </c>
      <c r="AI3085" s="13">
        <f t="shared" si="4390"/>
        <v>1.03790833308773E-2</v>
      </c>
      <c r="AJ3085" s="13">
        <f t="shared" si="4391"/>
        <v>8.9670889463371733E-3</v>
      </c>
      <c r="AK3085" s="13">
        <f t="shared" si="4392"/>
        <v>5.1647903517844139E-3</v>
      </c>
      <c r="AL3085" s="13">
        <f t="shared" si="4393"/>
        <v>2.0359305314817657E-4</v>
      </c>
      <c r="AM3085" s="13">
        <f t="shared" si="4394"/>
        <v>6.0900051111368253E-3</v>
      </c>
      <c r="AN3085" s="13">
        <f t="shared" si="4395"/>
        <v>8.0404983278840169E-3</v>
      </c>
      <c r="AO3085" s="13">
        <f t="shared" si="4396"/>
        <v>5.3078455749142632E-3</v>
      </c>
      <c r="AP3085" s="13">
        <f t="shared" si="4397"/>
        <v>2.3359434948978788E-3</v>
      </c>
      <c r="AQ3085" s="13">
        <f t="shared" si="4398"/>
        <v>7.7102356328120859E-4</v>
      </c>
      <c r="AR3085" s="13">
        <f t="shared" si="4399"/>
        <v>1.5861046151087498E-3</v>
      </c>
      <c r="AS3085" s="13">
        <f t="shared" si="4400"/>
        <v>2.7406545854707681E-3</v>
      </c>
      <c r="AT3085" s="13">
        <f t="shared" si="4401"/>
        <v>2.3678096278494697E-3</v>
      </c>
      <c r="AU3085" s="13">
        <f t="shared" si="4402"/>
        <v>1.3637915709283244E-3</v>
      </c>
      <c r="AV3085" s="13">
        <f t="shared" si="4403"/>
        <v>5.8912911337737094E-4</v>
      </c>
      <c r="AW3085" s="13">
        <f t="shared" si="4404"/>
        <v>1.2901738580039324E-5</v>
      </c>
      <c r="AX3085" s="13">
        <f t="shared" si="4405"/>
        <v>1.7538355997441762E-3</v>
      </c>
      <c r="AY3085" s="13">
        <f t="shared" si="4406"/>
        <v>2.315550143190953E-3</v>
      </c>
      <c r="AZ3085" s="13">
        <f t="shared" si="4407"/>
        <v>1.5285846821713907E-3</v>
      </c>
      <c r="BA3085" s="13">
        <f t="shared" si="4408"/>
        <v>6.7271878850327677E-4</v>
      </c>
      <c r="BB3085" s="13">
        <f t="shared" si="4409"/>
        <v>2.220439143887295E-4</v>
      </c>
      <c r="BC3085" s="13">
        <f t="shared" si="4410"/>
        <v>5.863192853794271E-5</v>
      </c>
      <c r="BD3085" s="13">
        <f t="shared" si="4411"/>
        <v>3.490164423209165E-4</v>
      </c>
      <c r="BE3085" s="13">
        <f t="shared" si="4412"/>
        <v>6.0307088444221558E-4</v>
      </c>
      <c r="BF3085" s="13">
        <f t="shared" si="4413"/>
        <v>5.2102773331163502E-4</v>
      </c>
      <c r="BG3085" s="13">
        <f t="shared" si="4414"/>
        <v>3.0009728085938521E-4</v>
      </c>
      <c r="BH3085" s="13">
        <f t="shared" si="4415"/>
        <v>1.2963567803788779E-4</v>
      </c>
      <c r="BI3085" s="13">
        <f t="shared" si="4416"/>
        <v>4.4799896812706687E-5</v>
      </c>
      <c r="BJ3085" s="14">
        <f t="shared" si="4417"/>
        <v>0.46863362660408386</v>
      </c>
      <c r="BK3085" s="14">
        <f t="shared" si="4418"/>
        <v>0.23780985383707254</v>
      </c>
      <c r="BL3085" s="14">
        <f t="shared" si="4419"/>
        <v>0.27516757664767033</v>
      </c>
      <c r="BM3085" s="14">
        <f t="shared" si="4420"/>
        <v>0.58502675288651917</v>
      </c>
      <c r="BN3085" s="14">
        <f t="shared" si="4421"/>
        <v>0.41247997200052999</v>
      </c>
    </row>
    <row r="3086" spans="1:66" x14ac:dyDescent="0.25">
      <c r="A3086" t="s">
        <v>356</v>
      </c>
      <c r="B3086" t="s">
        <v>327</v>
      </c>
      <c r="C3086" t="s">
        <v>331</v>
      </c>
      <c r="D3086" s="6" t="s">
        <v>536</v>
      </c>
      <c r="E3086" s="10">
        <f>VLOOKUP(A3086,home!$A$2:$E$404,3,FALSE)</f>
        <v>1.6769000000000001</v>
      </c>
      <c r="F3086" s="10">
        <f>VLOOKUP(B3086,home!$B$2:$E$404,3,FALSE)</f>
        <v>0.59630000000000005</v>
      </c>
      <c r="G3086" s="10">
        <f>VLOOKUP(C3086,away!$B$2:$E$404,4,FALSE)</f>
        <v>0.77980000000000005</v>
      </c>
      <c r="H3086" s="10">
        <f>VLOOKUP(A3086,away!$A$2:$E$404,3,FALSE)</f>
        <v>1.5230999999999999</v>
      </c>
      <c r="I3086" s="10">
        <f>VLOOKUP(C3086,away!$B$2:$E$404,3,FALSE)</f>
        <v>0.85860000000000003</v>
      </c>
      <c r="J3086" s="10">
        <f>VLOOKUP(B3086,home!$B$2:$E$404,4,FALSE)</f>
        <v>1.1616</v>
      </c>
      <c r="K3086" s="12">
        <f t="shared" si="4366"/>
        <v>0.77974967950600016</v>
      </c>
      <c r="L3086" s="12">
        <f t="shared" si="4367"/>
        <v>1.519063419456</v>
      </c>
      <c r="M3086" s="13">
        <f t="shared" si="4368"/>
        <v>0.10037791169545925</v>
      </c>
      <c r="N3086" s="13">
        <f t="shared" si="4369"/>
        <v>7.8269644474015923E-2</v>
      </c>
      <c r="O3086" s="13">
        <f t="shared" si="4370"/>
        <v>0.15248041377795671</v>
      </c>
      <c r="P3086" s="13">
        <f t="shared" si="4371"/>
        <v>0.11889655377430403</v>
      </c>
      <c r="Q3086" s="13">
        <f t="shared" si="4372"/>
        <v>3.0515365096831247E-2</v>
      </c>
      <c r="R3086" s="13">
        <f t="shared" si="4373"/>
        <v>0.11581370937680439</v>
      </c>
      <c r="S3086" s="13">
        <f t="shared" si="4374"/>
        <v>3.5207921395831995E-2</v>
      </c>
      <c r="T3086" s="13">
        <f t="shared" si="4375"/>
        <v>4.6354774849940744E-2</v>
      </c>
      <c r="U3086" s="13">
        <f t="shared" si="4376"/>
        <v>9.0305702768964255E-2</v>
      </c>
      <c r="V3086" s="13">
        <f t="shared" si="4377"/>
        <v>4.6337114619193608E-3</v>
      </c>
      <c r="W3086" s="13">
        <f t="shared" si="4378"/>
        <v>7.9314487180875831E-3</v>
      </c>
      <c r="X3086" s="13">
        <f t="shared" si="4379"/>
        <v>1.204837361093803E-2</v>
      </c>
      <c r="Y3086" s="13">
        <f t="shared" si="4380"/>
        <v>9.1511218081574818E-3</v>
      </c>
      <c r="Z3086" s="13">
        <f t="shared" si="4381"/>
        <v>5.8642789795270642E-2</v>
      </c>
      <c r="AA3086" s="13">
        <f t="shared" si="4382"/>
        <v>4.572669654820001E-2</v>
      </c>
      <c r="AB3086" s="13">
        <f t="shared" si="4383"/>
        <v>1.7827688489163544E-2</v>
      </c>
      <c r="AC3086" s="13">
        <f t="shared" si="4384"/>
        <v>3.4303632810062399E-4</v>
      </c>
      <c r="AD3086" s="13">
        <f t="shared" si="4385"/>
        <v>1.546136148986767E-3</v>
      </c>
      <c r="AE3086" s="13">
        <f t="shared" si="4386"/>
        <v>2.3486788654243696E-3</v>
      </c>
      <c r="AF3086" s="13">
        <f t="shared" si="4387"/>
        <v>1.7838960742577912E-3</v>
      </c>
      <c r="AG3086" s="13">
        <f t="shared" si="4388"/>
        <v>9.0328375683872511E-4</v>
      </c>
      <c r="AH3086" s="13">
        <f t="shared" si="4389"/>
        <v>2.2270529198210817E-2</v>
      </c>
      <c r="AI3086" s="13">
        <f t="shared" si="4390"/>
        <v>1.7365438004733898E-2</v>
      </c>
      <c r="AJ3086" s="13">
        <f t="shared" si="4391"/>
        <v>6.7703473593362868E-3</v>
      </c>
      <c r="AK3086" s="13">
        <f t="shared" si="4392"/>
        <v>1.7597253945289214E-3</v>
      </c>
      <c r="AL3086" s="13">
        <f t="shared" si="4393"/>
        <v>1.6252913232264685E-5</v>
      </c>
      <c r="AM3086" s="13">
        <f t="shared" si="4394"/>
        <v>2.4111983332901466E-4</v>
      </c>
      <c r="AN3086" s="13">
        <f t="shared" si="4395"/>
        <v>3.6627631851543377E-4</v>
      </c>
      <c r="AO3086" s="13">
        <f t="shared" si="4396"/>
        <v>2.7819847843490498E-4</v>
      </c>
      <c r="AP3086" s="13">
        <f t="shared" si="4397"/>
        <v>1.4086704397959439E-4</v>
      </c>
      <c r="AQ3086" s="13">
        <f t="shared" si="4398"/>
        <v>5.3496493379075358E-5</v>
      </c>
      <c r="AR3086" s="13">
        <f t="shared" si="4399"/>
        <v>6.7660692473857581E-3</v>
      </c>
      <c r="AS3086" s="13">
        <f t="shared" si="4400"/>
        <v>5.2758403271644478E-3</v>
      </c>
      <c r="AT3086" s="13">
        <f t="shared" si="4401"/>
        <v>2.0569174021156547E-3</v>
      </c>
      <c r="AU3086" s="13">
        <f t="shared" si="4402"/>
        <v>5.346268950233321E-4</v>
      </c>
      <c r="AV3086" s="13">
        <f t="shared" si="4403"/>
        <v>1.0421878751243279E-4</v>
      </c>
      <c r="AW3086" s="13">
        <f t="shared" si="4404"/>
        <v>5.3476112298155454E-7</v>
      </c>
      <c r="AX3086" s="13">
        <f t="shared" si="4405"/>
        <v>3.1335518793473212E-5</v>
      </c>
      <c r="AY3086" s="13">
        <f t="shared" si="4406"/>
        <v>4.7600640328841157E-5</v>
      </c>
      <c r="AZ3086" s="13">
        <f t="shared" si="4407"/>
        <v>3.6154195733112322E-5</v>
      </c>
      <c r="BA3086" s="13">
        <f t="shared" si="4408"/>
        <v>1.8306838732674381E-5</v>
      </c>
      <c r="BB3086" s="13">
        <f t="shared" si="4409"/>
        <v>6.952312261171474E-6</v>
      </c>
      <c r="BC3086" s="13">
        <f t="shared" si="4410"/>
        <v>2.1122006473162018E-6</v>
      </c>
      <c r="BD3086" s="13">
        <f t="shared" si="4411"/>
        <v>1.7130147145349829E-3</v>
      </c>
      <c r="BE3086" s="13">
        <f t="shared" si="4412"/>
        <v>1.335722674647715E-3</v>
      </c>
      <c r="BF3086" s="13">
        <f t="shared" si="4413"/>
        <v>5.2076466373272661E-4</v>
      </c>
      <c r="BG3086" s="13">
        <f t="shared" si="4414"/>
        <v>1.3535535988121452E-4</v>
      </c>
      <c r="BH3086" s="13">
        <f t="shared" si="4415"/>
        <v>2.6385824621699079E-5</v>
      </c>
      <c r="BI3086" s="13">
        <f t="shared" si="4416"/>
        <v>4.1148676584542786E-6</v>
      </c>
      <c r="BJ3086" s="14">
        <f t="shared" si="4417"/>
        <v>0.19207514327761324</v>
      </c>
      <c r="BK3086" s="14">
        <f t="shared" si="4418"/>
        <v>0.25952298820917635</v>
      </c>
      <c r="BL3086" s="14">
        <f t="shared" si="4419"/>
        <v>0.48879328168217728</v>
      </c>
      <c r="BM3086" s="14">
        <f t="shared" si="4420"/>
        <v>0.40263353888966014</v>
      </c>
      <c r="BN3086" s="14">
        <f t="shared" si="4421"/>
        <v>0.59635359819537148</v>
      </c>
    </row>
    <row r="3087" spans="1:66" x14ac:dyDescent="0.25">
      <c r="A3087" t="s">
        <v>356</v>
      </c>
      <c r="B3087" t="s">
        <v>334</v>
      </c>
      <c r="C3087" t="s">
        <v>328</v>
      </c>
      <c r="D3087" s="6" t="s">
        <v>536</v>
      </c>
      <c r="E3087" s="10">
        <f>VLOOKUP(A3087,home!$A$2:$E$404,3,FALSE)</f>
        <v>1.6769000000000001</v>
      </c>
      <c r="F3087" s="10">
        <f>VLOOKUP(B3087,home!$B$2:$E$404,3,FALSE)</f>
        <v>1.4219999999999999</v>
      </c>
      <c r="G3087" s="10">
        <f>VLOOKUP(C3087,away!$B$2:$E$404,4,FALSE)</f>
        <v>0.87160000000000004</v>
      </c>
      <c r="H3087" s="10">
        <f>VLOOKUP(A3087,away!$A$2:$E$404,3,FALSE)</f>
        <v>1.5230999999999999</v>
      </c>
      <c r="I3087" s="10">
        <f>VLOOKUP(C3087,away!$B$2:$E$404,3,FALSE)</f>
        <v>1.5656000000000001</v>
      </c>
      <c r="J3087" s="10">
        <f>VLOOKUP(B3087,home!$B$2:$E$404,4,FALSE)</f>
        <v>0.70709999999999995</v>
      </c>
      <c r="K3087" s="12">
        <f t="shared" si="4366"/>
        <v>2.0783753488800003</v>
      </c>
      <c r="L3087" s="12">
        <f t="shared" si="4367"/>
        <v>1.6861261660559999</v>
      </c>
      <c r="M3087" s="13">
        <f t="shared" si="4368"/>
        <v>2.3179163822880596E-2</v>
      </c>
      <c r="N3087" s="13">
        <f t="shared" si="4369"/>
        <v>4.8175002697126129E-2</v>
      </c>
      <c r="O3087" s="13">
        <f t="shared" si="4370"/>
        <v>3.9082994629057587E-2</v>
      </c>
      <c r="P3087" s="13">
        <f t="shared" si="4371"/>
        <v>8.122913259744273E-2</v>
      </c>
      <c r="Q3087" s="13">
        <f t="shared" si="4372"/>
        <v>5.0062869018967254E-2</v>
      </c>
      <c r="R3087" s="13">
        <f t="shared" si="4373"/>
        <v>3.2949429945940065E-2</v>
      </c>
      <c r="S3087" s="13">
        <f t="shared" si="4374"/>
        <v>7.1164905181132512E-2</v>
      </c>
      <c r="T3087" s="13">
        <f t="shared" si="4375"/>
        <v>8.441231340071495E-2</v>
      </c>
      <c r="U3087" s="13">
        <f t="shared" si="4376"/>
        <v>6.8481282959290291E-2</v>
      </c>
      <c r="V3087" s="13">
        <f t="shared" si="4377"/>
        <v>2.7710056820448994E-2</v>
      </c>
      <c r="W3087" s="13">
        <f t="shared" si="4378"/>
        <v>3.4683144287743273E-2</v>
      </c>
      <c r="X3087" s="13">
        <f t="shared" si="4379"/>
        <v>5.8480157104659605E-2</v>
      </c>
      <c r="Y3087" s="13">
        <f t="shared" si="4380"/>
        <v>4.9302461544616136E-2</v>
      </c>
      <c r="Z3087" s="13">
        <f t="shared" si="4381"/>
        <v>1.8518965329492893E-2</v>
      </c>
      <c r="AA3087" s="13">
        <f t="shared" si="4382"/>
        <v>3.8489361027581409E-2</v>
      </c>
      <c r="AB3087" s="13">
        <f t="shared" si="4383"/>
        <v>3.9997669576933917E-2</v>
      </c>
      <c r="AC3087" s="13">
        <f t="shared" si="4384"/>
        <v>6.0692004922785836E-3</v>
      </c>
      <c r="AD3087" s="13">
        <f t="shared" si="4385"/>
        <v>1.802114802732346E-2</v>
      </c>
      <c r="AE3087" s="13">
        <f t="shared" si="4386"/>
        <v>3.0385929231238548E-2</v>
      </c>
      <c r="AF3087" s="13">
        <f t="shared" si="4387"/>
        <v>2.5617255178358601E-2</v>
      </c>
      <c r="AG3087" s="13">
        <f t="shared" si="4388"/>
        <v>1.4397974752921334E-2</v>
      </c>
      <c r="AH3087" s="13">
        <f t="shared" si="4389"/>
        <v>7.80632800258546E-3</v>
      </c>
      <c r="AI3087" s="13">
        <f t="shared" si="4390"/>
        <v>1.6224479685845266E-2</v>
      </c>
      <c r="AJ3087" s="13">
        <f t="shared" si="4391"/>
        <v>1.6860279313732573E-2</v>
      </c>
      <c r="AK3087" s="13">
        <f t="shared" si="4392"/>
        <v>1.1680662966964395E-2</v>
      </c>
      <c r="AL3087" s="13">
        <f t="shared" si="4393"/>
        <v>8.5075699074375671E-4</v>
      </c>
      <c r="AM3087" s="13">
        <f t="shared" si="4394"/>
        <v>7.4909419637013011E-3</v>
      </c>
      <c r="AN3087" s="13">
        <f t="shared" si="4395"/>
        <v>1.2630673253403677E-2</v>
      </c>
      <c r="AO3087" s="13">
        <f t="shared" si="4396"/>
        <v>1.0648454333733804E-2</v>
      </c>
      <c r="AP3087" s="13">
        <f t="shared" si="4397"/>
        <v>5.9848791600536598E-3</v>
      </c>
      <c r="AQ3087" s="13">
        <f t="shared" si="4398"/>
        <v>2.5228153381124329E-3</v>
      </c>
      <c r="AR3087" s="13">
        <f t="shared" si="4399"/>
        <v>2.6324907811950001E-3</v>
      </c>
      <c r="AS3087" s="13">
        <f t="shared" si="4400"/>
        <v>5.4713039457895416E-3</v>
      </c>
      <c r="AT3087" s="13">
        <f t="shared" si="4401"/>
        <v>5.6857116235794324E-3</v>
      </c>
      <c r="AU3087" s="13">
        <f t="shared" si="4402"/>
        <v>3.9390142930959913E-3</v>
      </c>
      <c r="AV3087" s="13">
        <f t="shared" si="4403"/>
        <v>2.0466875514141732E-3</v>
      </c>
      <c r="AW3087" s="13">
        <f t="shared" si="4404"/>
        <v>8.2816538903201782E-5</v>
      </c>
      <c r="AX3087" s="13">
        <f t="shared" si="4405"/>
        <v>2.5948315195412552E-3</v>
      </c>
      <c r="AY3087" s="13">
        <f t="shared" si="4406"/>
        <v>4.3752133216053597E-3</v>
      </c>
      <c r="AZ3087" s="13">
        <f t="shared" si="4407"/>
        <v>3.6885808318177921E-3</v>
      </c>
      <c r="BA3087" s="13">
        <f t="shared" si="4408"/>
        <v>2.0731375520468619E-3</v>
      </c>
      <c r="BB3087" s="13">
        <f t="shared" si="4409"/>
        <v>8.7389286808487409E-4</v>
      </c>
      <c r="BC3087" s="13">
        <f t="shared" si="4410"/>
        <v>2.9469872624152582E-4</v>
      </c>
      <c r="BD3087" s="13">
        <f t="shared" si="4411"/>
        <v>7.39785264679015E-4</v>
      </c>
      <c r="BE3087" s="13">
        <f t="shared" si="4412"/>
        <v>1.537551457573531E-3</v>
      </c>
      <c r="BF3087" s="13">
        <f t="shared" si="4413"/>
        <v>1.5978045235276706E-3</v>
      </c>
      <c r="BG3087" s="13">
        <f t="shared" si="4414"/>
        <v>1.1069458446762881E-3</v>
      </c>
      <c r="BH3087" s="13">
        <f t="shared" si="4415"/>
        <v>5.75162239030087E-4</v>
      </c>
      <c r="BI3087" s="13">
        <f t="shared" si="4416"/>
        <v>2.3908060384135173E-4</v>
      </c>
      <c r="BJ3087" s="14">
        <f t="shared" si="4417"/>
        <v>0.46671637411201183</v>
      </c>
      <c r="BK3087" s="14">
        <f t="shared" si="4418"/>
        <v>0.21457842922653253</v>
      </c>
      <c r="BL3087" s="14">
        <f t="shared" si="4419"/>
        <v>0.29714402623633301</v>
      </c>
      <c r="BM3087" s="14">
        <f t="shared" si="4420"/>
        <v>0.7179868054102535</v>
      </c>
      <c r="BN3087" s="14">
        <f t="shared" si="4421"/>
        <v>0.27467859271141437</v>
      </c>
    </row>
    <row r="3088" spans="1:66" x14ac:dyDescent="0.25">
      <c r="A3088" t="s">
        <v>356</v>
      </c>
      <c r="B3088" t="s">
        <v>329</v>
      </c>
      <c r="C3088" t="s">
        <v>336</v>
      </c>
      <c r="D3088" s="6" t="s">
        <v>536</v>
      </c>
      <c r="E3088" s="10">
        <f>VLOOKUP(A3088,home!$A$2:$E$404,3,FALSE)</f>
        <v>1.6769000000000001</v>
      </c>
      <c r="F3088" s="10">
        <f>VLOOKUP(B3088,home!$B$2:$E$404,3,FALSE)</f>
        <v>0.59630000000000005</v>
      </c>
      <c r="G3088" s="10">
        <f>VLOOKUP(C3088,away!$B$2:$E$404,4,FALSE)</f>
        <v>1.1074999999999999</v>
      </c>
      <c r="H3088" s="10">
        <f>VLOOKUP(A3088,away!$A$2:$E$404,3,FALSE)</f>
        <v>1.5230999999999999</v>
      </c>
      <c r="I3088" s="10">
        <f>VLOOKUP(C3088,away!$B$2:$E$404,3,FALSE)</f>
        <v>0.93789999999999996</v>
      </c>
      <c r="J3088" s="10">
        <f>VLOOKUP(B3088,home!$B$2:$E$404,4,FALSE)</f>
        <v>1.5945</v>
      </c>
      <c r="K3088" s="12">
        <f t="shared" si="4366"/>
        <v>1.107428533025</v>
      </c>
      <c r="L3088" s="12">
        <f t="shared" si="4367"/>
        <v>2.2777679488049998</v>
      </c>
      <c r="M3088" s="13">
        <f t="shared" si="4368"/>
        <v>3.3870986658392388E-2</v>
      </c>
      <c r="N3088" s="13">
        <f t="shared" si="4369"/>
        <v>3.750969706721282E-2</v>
      </c>
      <c r="O3088" s="13">
        <f t="shared" si="4370"/>
        <v>7.7150247804887939E-2</v>
      </c>
      <c r="P3088" s="13">
        <f t="shared" si="4371"/>
        <v>8.543838574908226E-2</v>
      </c>
      <c r="Q3088" s="13">
        <f t="shared" si="4372"/>
        <v>2.0769654398677825E-2</v>
      </c>
      <c r="R3088" s="13">
        <f t="shared" si="4373"/>
        <v>8.7865180846168539E-2</v>
      </c>
      <c r="S3088" s="13">
        <f t="shared" si="4374"/>
        <v>5.38788390860198E-2</v>
      </c>
      <c r="T3088" s="13">
        <f t="shared" si="4375"/>
        <v>4.7308453097065134E-2</v>
      </c>
      <c r="U3088" s="13">
        <f t="shared" si="4376"/>
        <v>9.7304408328448735E-2</v>
      </c>
      <c r="V3088" s="13">
        <f t="shared" si="4377"/>
        <v>1.5100833065219981E-2</v>
      </c>
      <c r="W3088" s="13">
        <f t="shared" si="4378"/>
        <v>7.6669693007213376E-3</v>
      </c>
      <c r="X3088" s="13">
        <f t="shared" si="4379"/>
        <v>1.7463576937654945E-2</v>
      </c>
      <c r="Y3088" s="13">
        <f t="shared" si="4380"/>
        <v>1.9888987910040304E-2</v>
      </c>
      <c r="Z3088" s="13">
        <f t="shared" si="4381"/>
        <v>6.6712164249119216E-2</v>
      </c>
      <c r="AA3088" s="13">
        <f t="shared" si="4382"/>
        <v>7.3878954189324941E-2</v>
      </c>
      <c r="AB3088" s="13">
        <f t="shared" si="4383"/>
        <v>4.090783092965266E-2</v>
      </c>
      <c r="AC3088" s="13">
        <f t="shared" si="4384"/>
        <v>2.3807078857250477E-3</v>
      </c>
      <c r="AD3088" s="13">
        <f t="shared" si="4385"/>
        <v>2.1226551413613868E-3</v>
      </c>
      <c r="AE3088" s="13">
        <f t="shared" si="4386"/>
        <v>4.8349158473591121E-3</v>
      </c>
      <c r="AF3088" s="13">
        <f t="shared" si="4387"/>
        <v>5.5064081761419777E-3</v>
      </c>
      <c r="AG3088" s="13">
        <f t="shared" si="4388"/>
        <v>4.1807733522179974E-3</v>
      </c>
      <c r="AH3088" s="13">
        <f t="shared" si="4389"/>
        <v>3.798870738051463E-2</v>
      </c>
      <c r="AI3088" s="13">
        <f t="shared" si="4390"/>
        <v>4.20697784859193E-2</v>
      </c>
      <c r="AJ3088" s="13">
        <f t="shared" si="4391"/>
        <v>2.3294636536674164E-2</v>
      </c>
      <c r="AK3088" s="13">
        <f t="shared" si="4392"/>
        <v>8.5990483890532078E-3</v>
      </c>
      <c r="AL3088" s="13">
        <f t="shared" si="4393"/>
        <v>2.4021011344948267E-4</v>
      </c>
      <c r="AM3088" s="13">
        <f t="shared" si="4394"/>
        <v>4.7013777386316298E-4</v>
      </c>
      <c r="AN3088" s="13">
        <f t="shared" si="4395"/>
        <v>1.0708647528280455E-3</v>
      </c>
      <c r="AO3088" s="13">
        <f t="shared" si="4396"/>
        <v>1.2195907057483554E-3</v>
      </c>
      <c r="AP3088" s="13">
        <f t="shared" si="4397"/>
        <v>9.2598154007135784E-4</v>
      </c>
      <c r="AQ3088" s="13">
        <f t="shared" si="4398"/>
        <v>5.2729276828990788E-4</v>
      </c>
      <c r="AR3088" s="13">
        <f t="shared" si="4399"/>
        <v>1.7305892017573633E-2</v>
      </c>
      <c r="AS3088" s="13">
        <f t="shared" si="4400"/>
        <v>1.9165038609710621E-2</v>
      </c>
      <c r="AT3088" s="13">
        <f t="shared" si="4401"/>
        <v>1.0611955296459663E-2</v>
      </c>
      <c r="AU3088" s="13">
        <f t="shared" si="4402"/>
        <v>3.9173273621617329E-3</v>
      </c>
      <c r="AV3088" s="13">
        <f t="shared" si="4403"/>
        <v>1.0845400235143657E-3</v>
      </c>
      <c r="AW3088" s="13">
        <f t="shared" si="4404"/>
        <v>1.6831157117114849E-5</v>
      </c>
      <c r="AX3088" s="13">
        <f t="shared" si="4405"/>
        <v>8.6773997538153538E-5</v>
      </c>
      <c r="AY3088" s="13">
        <f t="shared" si="4406"/>
        <v>1.976510303820901E-4</v>
      </c>
      <c r="AZ3088" s="13">
        <f t="shared" si="4407"/>
        <v>2.2510159102630405E-4</v>
      </c>
      <c r="BA3088" s="13">
        <f t="shared" si="4408"/>
        <v>1.7090972975490886E-4</v>
      </c>
      <c r="BB3088" s="13">
        <f t="shared" si="4409"/>
        <v>9.732317614366388E-5</v>
      </c>
      <c r="BC3088" s="13">
        <f t="shared" si="4410"/>
        <v>4.4335922259188196E-5</v>
      </c>
      <c r="BD3088" s="13">
        <f t="shared" si="4411"/>
        <v>6.5698010271849228E-3</v>
      </c>
      <c r="BE3088" s="13">
        <f t="shared" si="4412"/>
        <v>7.275585113801537E-3</v>
      </c>
      <c r="BF3088" s="13">
        <f t="shared" si="4413"/>
        <v>4.0285952747378829E-3</v>
      </c>
      <c r="BG3088" s="13">
        <f t="shared" si="4414"/>
        <v>1.4871271184181394E-3</v>
      </c>
      <c r="BH3088" s="13">
        <f t="shared" si="4415"/>
        <v>4.117217507928742E-4</v>
      </c>
      <c r="BI3088" s="13">
        <f t="shared" si="4416"/>
        <v>9.1190482899007469E-5</v>
      </c>
      <c r="BJ3088" s="14">
        <f t="shared" si="4417"/>
        <v>0.17228805421635801</v>
      </c>
      <c r="BK3088" s="14">
        <f t="shared" si="4418"/>
        <v>0.19110761358827105</v>
      </c>
      <c r="BL3088" s="14">
        <f t="shared" si="4419"/>
        <v>0.56100756696789855</v>
      </c>
      <c r="BM3088" s="14">
        <f t="shared" si="4420"/>
        <v>0.64833042662395979</v>
      </c>
      <c r="BN3088" s="14">
        <f t="shared" si="4421"/>
        <v>0.34260415252442178</v>
      </c>
    </row>
    <row r="3089" spans="1:66" x14ac:dyDescent="0.25">
      <c r="A3089" t="s">
        <v>289</v>
      </c>
      <c r="B3089" t="s">
        <v>296</v>
      </c>
      <c r="C3089" t="s">
        <v>290</v>
      </c>
      <c r="D3089" s="6" t="s">
        <v>536</v>
      </c>
      <c r="E3089" s="10">
        <f>VLOOKUP(A3089,home!$A$2:$E$404,3,FALSE)</f>
        <v>1.6667000000000001</v>
      </c>
      <c r="F3089" s="10">
        <f>VLOOKUP(B3089,home!$B$2:$E$404,3,FALSE)</f>
        <v>0.9</v>
      </c>
      <c r="G3089" s="10">
        <f>VLOOKUP(C3089,away!$B$2:$E$404,4,FALSE)</f>
        <v>1.8</v>
      </c>
      <c r="H3089" s="10">
        <f>VLOOKUP(A3089,away!$A$2:$E$404,3,FALSE)</f>
        <v>0.93330000000000002</v>
      </c>
      <c r="I3089" s="10">
        <f>VLOOKUP(C3089,away!$B$2:$E$404,3,FALSE)</f>
        <v>0.1</v>
      </c>
      <c r="J3089" s="10">
        <f>VLOOKUP(B3089,home!$B$2:$E$404,4,FALSE)</f>
        <v>1.0714999999999999</v>
      </c>
      <c r="K3089" s="12">
        <f t="shared" si="4366"/>
        <v>2.7000540000000006</v>
      </c>
      <c r="L3089" s="12">
        <f t="shared" si="4367"/>
        <v>0.100003095</v>
      </c>
      <c r="M3089" s="13">
        <f t="shared" si="4368"/>
        <v>6.0806590773805964E-2</v>
      </c>
      <c r="N3089" s="13">
        <f t="shared" si="4369"/>
        <v>0.16418107864517792</v>
      </c>
      <c r="O3089" s="13">
        <f t="shared" si="4370"/>
        <v>6.0808472737790406E-3</v>
      </c>
      <c r="P3089" s="13">
        <f t="shared" si="4371"/>
        <v>1.6418616004956199E-2</v>
      </c>
      <c r="Q3089" s="13">
        <f t="shared" si="4372"/>
        <v>0.22164888906011371</v>
      </c>
      <c r="R3089" s="13">
        <f t="shared" si="4373"/>
        <v>3.040517738001082E-4</v>
      </c>
      <c r="S3089" s="13">
        <f t="shared" si="4374"/>
        <v>1.1083130466933227E-3</v>
      </c>
      <c r="T3089" s="13">
        <f t="shared" si="4375"/>
        <v>2.216557490932301E-2</v>
      </c>
      <c r="U3089" s="13">
        <f t="shared" si="4376"/>
        <v>8.2095620805607754E-4</v>
      </c>
      <c r="V3089" s="13">
        <f t="shared" si="4377"/>
        <v>3.3251085477872939E-5</v>
      </c>
      <c r="W3089" s="13">
        <f t="shared" si="4378"/>
        <v>0.19948798983410546</v>
      </c>
      <c r="X3089" s="13">
        <f t="shared" si="4379"/>
        <v>1.9949416398739081E-2</v>
      </c>
      <c r="Y3089" s="13">
        <f t="shared" si="4380"/>
        <v>9.9750169165883093E-4</v>
      </c>
      <c r="Z3089" s="13">
        <f t="shared" si="4381"/>
        <v>1.0135372806750247E-5</v>
      </c>
      <c r="AA3089" s="13">
        <f t="shared" si="4382"/>
        <v>2.7366053888357235E-5</v>
      </c>
      <c r="AB3089" s="13">
        <f t="shared" si="4383"/>
        <v>3.6944911632737267E-5</v>
      </c>
      <c r="AC3089" s="13">
        <f t="shared" si="4384"/>
        <v>5.6114065644627022E-7</v>
      </c>
      <c r="AD3089" s="13">
        <f t="shared" si="4385"/>
        <v>0.13465708622588399</v>
      </c>
      <c r="AE3089" s="13">
        <f t="shared" si="4386"/>
        <v>1.3466125386270266E-2</v>
      </c>
      <c r="AF3089" s="13">
        <f t="shared" si="4387"/>
        <v>6.7332710814254856E-4</v>
      </c>
      <c r="AG3089" s="13">
        <f t="shared" si="4388"/>
        <v>2.2444931587218188E-5</v>
      </c>
      <c r="AH3089" s="13">
        <f t="shared" si="4389"/>
        <v>2.5339216241346534E-7</v>
      </c>
      <c r="AI3089" s="13">
        <f t="shared" si="4390"/>
        <v>6.8417252169312685E-7</v>
      </c>
      <c r="AJ3089" s="13">
        <f t="shared" si="4391"/>
        <v>9.2365137694380737E-7</v>
      </c>
      <c r="AK3089" s="13">
        <f t="shared" si="4392"/>
        <v>8.3130286497421177E-7</v>
      </c>
      <c r="AL3089" s="13">
        <f t="shared" si="4393"/>
        <v>6.0606278666286747E-9</v>
      </c>
      <c r="AM3089" s="13">
        <f t="shared" si="4394"/>
        <v>7.2716280858508606E-2</v>
      </c>
      <c r="AN3089" s="13">
        <f t="shared" si="4395"/>
        <v>7.2718531427401175E-3</v>
      </c>
      <c r="AO3089" s="13">
        <f t="shared" si="4396"/>
        <v>3.636039103297442E-4</v>
      </c>
      <c r="AP3089" s="13">
        <f t="shared" si="4397"/>
        <v>1.2120505462358967E-5</v>
      </c>
      <c r="AQ3089" s="13">
        <f t="shared" si="4398"/>
        <v>3.0302201480007563E-7</v>
      </c>
      <c r="AR3089" s="13">
        <f t="shared" si="4399"/>
        <v>5.0680000980178415E-9</v>
      </c>
      <c r="AS3089" s="13">
        <f t="shared" si="4400"/>
        <v>1.3683873936653468E-8</v>
      </c>
      <c r="AT3089" s="13">
        <f t="shared" si="4401"/>
        <v>1.8473599279078478E-8</v>
      </c>
      <c r="AU3089" s="13">
        <f t="shared" si="4402"/>
        <v>1.6626571875957656E-8</v>
      </c>
      <c r="AV3089" s="13">
        <f t="shared" si="4403"/>
        <v>1.1223160474991746E-8</v>
      </c>
      <c r="AW3089" s="13">
        <f t="shared" si="4404"/>
        <v>4.5457024945275022E-11</v>
      </c>
      <c r="AX3089" s="13">
        <f t="shared" si="4405"/>
        <v>3.2722980832856581E-2</v>
      </c>
      <c r="AY3089" s="13">
        <f t="shared" si="4406"/>
        <v>3.2723993609113356E-3</v>
      </c>
      <c r="AZ3089" s="13">
        <f t="shared" si="4407"/>
        <v>1.6362503208357777E-4</v>
      </c>
      <c r="BA3089" s="13">
        <f t="shared" si="4408"/>
        <v>5.454336542610694E-6</v>
      </c>
      <c r="BB3089" s="13">
        <f t="shared" si="4409"/>
        <v>1.3636263385816715E-7</v>
      </c>
      <c r="BC3089" s="13">
        <f t="shared" si="4410"/>
        <v>2.7273370856337018E-9</v>
      </c>
      <c r="BD3089" s="13">
        <f t="shared" si="4411"/>
        <v>8.4469282543681214E-11</v>
      </c>
      <c r="BE3089" s="13">
        <f t="shared" si="4412"/>
        <v>2.2807162420919672E-10</v>
      </c>
      <c r="BF3089" s="13">
        <f t="shared" si="4413"/>
        <v>3.0790285061626933E-10</v>
      </c>
      <c r="BG3089" s="13">
        <f t="shared" si="4414"/>
        <v>2.771181078059535E-10</v>
      </c>
      <c r="BH3089" s="13">
        <f t="shared" si="4415"/>
        <v>1.8705846386347406E-10</v>
      </c>
      <c r="BI3089" s="13">
        <f t="shared" si="4416"/>
        <v>1.0101359071768575E-10</v>
      </c>
      <c r="BJ3089" s="14">
        <f t="shared" si="4417"/>
        <v>0.89377819428242267</v>
      </c>
      <c r="BK3089" s="14">
        <f t="shared" si="4418"/>
        <v>8.1639737473128998E-2</v>
      </c>
      <c r="BL3089" s="14">
        <f t="shared" si="4419"/>
        <v>7.2729250009219287E-3</v>
      </c>
      <c r="BM3089" s="14">
        <f t="shared" si="4420"/>
        <v>0.50998851928219324</v>
      </c>
      <c r="BN3089" s="14">
        <f t="shared" si="4421"/>
        <v>0.46944007353163292</v>
      </c>
    </row>
    <row r="3090" spans="1:66" x14ac:dyDescent="0.25">
      <c r="A3090" t="s">
        <v>289</v>
      </c>
      <c r="B3090" t="s">
        <v>305</v>
      </c>
      <c r="C3090" t="s">
        <v>307</v>
      </c>
      <c r="D3090" s="6" t="s">
        <v>536</v>
      </c>
      <c r="E3090" s="10">
        <f>VLOOKUP(A3090,home!$A$2:$E$404,3,FALSE)</f>
        <v>1.6667000000000001</v>
      </c>
      <c r="F3090" s="10">
        <f>VLOOKUP(B3090,home!$B$2:$E$404,3,FALSE)</f>
        <v>0.9</v>
      </c>
      <c r="G3090" s="10">
        <f>VLOOKUP(C3090,away!$B$2:$E$404,4,FALSE)</f>
        <v>0.6</v>
      </c>
      <c r="H3090" s="10">
        <f>VLOOKUP(A3090,away!$A$2:$E$404,3,FALSE)</f>
        <v>0.93330000000000002</v>
      </c>
      <c r="I3090" s="10">
        <f>VLOOKUP(C3090,away!$B$2:$E$404,3,FALSE)</f>
        <v>3.7501000000000002</v>
      </c>
      <c r="J3090" s="10">
        <f>VLOOKUP(B3090,home!$B$2:$E$404,4,FALSE)</f>
        <v>1.6072</v>
      </c>
      <c r="K3090" s="12">
        <f t="shared" si="4366"/>
        <v>0.9000180000000001</v>
      </c>
      <c r="L3090" s="12">
        <f t="shared" si="4367"/>
        <v>5.6251490999760003</v>
      </c>
      <c r="M3090" s="13">
        <f t="shared" si="4368"/>
        <v>1.4660741456190599E-3</v>
      </c>
      <c r="N3090" s="13">
        <f t="shared" si="4369"/>
        <v>1.319493120391775E-3</v>
      </c>
      <c r="O3090" s="13">
        <f t="shared" si="4370"/>
        <v>8.2468856607271386E-3</v>
      </c>
      <c r="P3090" s="13">
        <f t="shared" si="4371"/>
        <v>7.4223455385963181E-3</v>
      </c>
      <c r="Q3090" s="13">
        <f t="shared" si="4372"/>
        <v>5.9378377961438235E-4</v>
      </c>
      <c r="R3090" s="13">
        <f t="shared" si="4373"/>
        <v>2.3194980726022125E-2</v>
      </c>
      <c r="S3090" s="13">
        <f t="shared" si="4374"/>
        <v>9.3943429564843101E-3</v>
      </c>
      <c r="T3090" s="13">
        <f t="shared" si="4375"/>
        <v>3.340122293478191E-3</v>
      </c>
      <c r="U3090" s="13">
        <f t="shared" si="4376"/>
        <v>2.0875900163072982E-2</v>
      </c>
      <c r="V3090" s="13">
        <f t="shared" si="4377"/>
        <v>5.284563671813014E-3</v>
      </c>
      <c r="W3090" s="13">
        <f t="shared" si="4378"/>
        <v>1.7813869658699246E-4</v>
      </c>
      <c r="X3090" s="13">
        <f t="shared" si="4379"/>
        <v>1.0020567287772183E-3</v>
      </c>
      <c r="Y3090" s="13">
        <f t="shared" si="4380"/>
        <v>2.8183592530030329E-3</v>
      </c>
      <c r="Z3090" s="13">
        <f t="shared" si="4381"/>
        <v>4.3491741651648014E-2</v>
      </c>
      <c r="AA3090" s="13">
        <f t="shared" si="4382"/>
        <v>3.9143350337832943E-2</v>
      </c>
      <c r="AB3090" s="13">
        <f t="shared" si="4383"/>
        <v>1.7614859942177867E-2</v>
      </c>
      <c r="AC3090" s="13">
        <f t="shared" si="4384"/>
        <v>1.6721467375183027E-3</v>
      </c>
      <c r="AD3090" s="13">
        <f t="shared" si="4385"/>
        <v>4.0082008356207944E-5</v>
      </c>
      <c r="AE3090" s="13">
        <f t="shared" si="4386"/>
        <v>2.2546727323015365E-4</v>
      </c>
      <c r="AF3090" s="13">
        <f t="shared" si="4387"/>
        <v>6.3414351454232085E-4</v>
      </c>
      <c r="AG3090" s="13">
        <f t="shared" si="4388"/>
        <v>1.1890506066944513E-3</v>
      </c>
      <c r="AH3090" s="13">
        <f t="shared" si="4389"/>
        <v>6.1161882852039148E-2</v>
      </c>
      <c r="AI3090" s="13">
        <f t="shared" si="4390"/>
        <v>5.5046795480726565E-2</v>
      </c>
      <c r="AJ3090" s="13">
        <f t="shared" si="4391"/>
        <v>2.4771553387486284E-2</v>
      </c>
      <c r="AK3090" s="13">
        <f t="shared" si="4392"/>
        <v>7.431614645566212E-3</v>
      </c>
      <c r="AL3090" s="13">
        <f t="shared" si="4393"/>
        <v>3.3862546213463514E-4</v>
      </c>
      <c r="AM3090" s="13">
        <f t="shared" si="4394"/>
        <v>7.2149057993475144E-6</v>
      </c>
      <c r="AN3090" s="13">
        <f t="shared" si="4395"/>
        <v>4.0584920863611299E-5</v>
      </c>
      <c r="AO3090" s="13">
        <f t="shared" si="4396"/>
        <v>1.1414811553427016E-4</v>
      </c>
      <c r="AP3090" s="13">
        <f t="shared" si="4397"/>
        <v>2.1403338978718544E-4</v>
      </c>
      <c r="AQ3090" s="13">
        <f t="shared" si="4398"/>
        <v>3.0099243248154968E-4</v>
      </c>
      <c r="AR3090" s="13">
        <f t="shared" si="4399"/>
        <v>6.8808942055597094E-2</v>
      </c>
      <c r="AS3090" s="13">
        <f t="shared" si="4400"/>
        <v>6.1929286410994384E-2</v>
      </c>
      <c r="AT3090" s="13">
        <f t="shared" si="4401"/>
        <v>2.7868736248525178E-2</v>
      </c>
      <c r="AU3090" s="13">
        <f t="shared" si="4402"/>
        <v>8.3607880869750462E-3</v>
      </c>
      <c r="AV3090" s="13">
        <f t="shared" si="4403"/>
        <v>1.8812149431157766E-3</v>
      </c>
      <c r="AW3090" s="13">
        <f t="shared" si="4404"/>
        <v>4.7621420248246762E-5</v>
      </c>
      <c r="AX3090" s="13">
        <f t="shared" si="4405"/>
        <v>1.0822575146195248E-6</v>
      </c>
      <c r="AY3090" s="13">
        <f t="shared" si="4406"/>
        <v>6.0878598843042825E-6</v>
      </c>
      <c r="AZ3090" s="13">
        <f t="shared" si="4407"/>
        <v>1.7122559774487119E-5</v>
      </c>
      <c r="BA3090" s="13">
        <f t="shared" si="4408"/>
        <v>3.210565056824716E-5</v>
      </c>
      <c r="BB3090" s="13">
        <f t="shared" si="4409"/>
        <v>4.5149767849529874E-5</v>
      </c>
      <c r="BC3090" s="13">
        <f t="shared" si="4410"/>
        <v>5.0794835196581655E-5</v>
      </c>
      <c r="BD3090" s="13">
        <f t="shared" si="4411"/>
        <v>6.4510093079057126E-2</v>
      </c>
      <c r="BE3090" s="13">
        <f t="shared" si="4412"/>
        <v>5.8060244952826835E-2</v>
      </c>
      <c r="BF3090" s="13">
        <f t="shared" si="4413"/>
        <v>2.6127632770976655E-2</v>
      </c>
      <c r="BG3090" s="13">
        <f t="shared" si="4414"/>
        <v>7.8384465970896249E-3</v>
      </c>
      <c r="BH3090" s="13">
        <f t="shared" si="4415"/>
        <v>1.7636857573548523E-3</v>
      </c>
      <c r="BI3090" s="13">
        <f t="shared" si="4416"/>
        <v>3.174697855926E-4</v>
      </c>
      <c r="BJ3090" s="14">
        <f t="shared" si="4417"/>
        <v>1.2170013969928463E-2</v>
      </c>
      <c r="BK3090" s="14">
        <f t="shared" si="4418"/>
        <v>2.5584186372049945E-2</v>
      </c>
      <c r="BL3090" s="14">
        <f t="shared" si="4419"/>
        <v>0.58495436388375632</v>
      </c>
      <c r="BM3090" s="14">
        <f t="shared" si="4420"/>
        <v>0.62399827646677597</v>
      </c>
      <c r="BN3090" s="14">
        <f t="shared" si="4421"/>
        <v>4.2243562970970802E-2</v>
      </c>
    </row>
    <row r="3091" spans="1:66" x14ac:dyDescent="0.25">
      <c r="A3091" t="s">
        <v>289</v>
      </c>
      <c r="B3091" t="s">
        <v>308</v>
      </c>
      <c r="C3091" t="s">
        <v>301</v>
      </c>
      <c r="D3091" s="6" t="s">
        <v>536</v>
      </c>
      <c r="E3091" s="10">
        <f>VLOOKUP(A3091,home!$A$2:$E$404,3,FALSE)</f>
        <v>1.6667000000000001</v>
      </c>
      <c r="F3091" s="10">
        <f>VLOOKUP(B3091,home!$B$2:$E$404,3,FALSE)</f>
        <v>0.9</v>
      </c>
      <c r="G3091" s="10">
        <f>VLOOKUP(C3091,away!$B$2:$E$404,4,FALSE)</f>
        <v>0.1</v>
      </c>
      <c r="H3091" s="10">
        <f>VLOOKUP(A3091,away!$A$2:$E$404,3,FALSE)</f>
        <v>0.93330000000000002</v>
      </c>
      <c r="I3091" s="10">
        <f>VLOOKUP(C3091,away!$B$2:$E$404,3,FALSE)</f>
        <v>2.1429</v>
      </c>
      <c r="J3091" s="10">
        <f>VLOOKUP(B3091,home!$B$2:$E$404,4,FALSE)</f>
        <v>1.0714999999999999</v>
      </c>
      <c r="K3091" s="12">
        <f t="shared" si="4366"/>
        <v>0.15000300000000003</v>
      </c>
      <c r="L3091" s="12">
        <f t="shared" si="4367"/>
        <v>2.142966322755</v>
      </c>
      <c r="M3091" s="13">
        <f t="shared" si="4368"/>
        <v>0.10096621502984895</v>
      </c>
      <c r="N3091" s="13">
        <f t="shared" si="4369"/>
        <v>1.5145235153122435E-2</v>
      </c>
      <c r="O3091" s="13">
        <f t="shared" si="4370"/>
        <v>0.21636719854500602</v>
      </c>
      <c r="P3091" s="13">
        <f t="shared" si="4371"/>
        <v>3.2455728883346545E-2</v>
      </c>
      <c r="Q3091" s="13">
        <f t="shared" si="4372"/>
        <v>1.1359153543369124E-3</v>
      </c>
      <c r="R3091" s="13">
        <f t="shared" si="4373"/>
        <v>0.23183380991539626</v>
      </c>
      <c r="S3091" s="13">
        <f t="shared" si="4374"/>
        <v>2.6082346878059225E-3</v>
      </c>
      <c r="T3091" s="13">
        <f t="shared" si="4375"/>
        <v>2.4342283498443159E-3</v>
      </c>
      <c r="U3091" s="13">
        <f t="shared" si="4376"/>
        <v>3.4775766988739194E-2</v>
      </c>
      <c r="V3091" s="13">
        <f t="shared" si="4377"/>
        <v>9.3157848083190876E-5</v>
      </c>
      <c r="W3091" s="13">
        <f t="shared" si="4378"/>
        <v>5.6796903632199967E-5</v>
      </c>
      <c r="X3091" s="13">
        <f t="shared" si="4379"/>
        <v>1.2171385172056566E-4</v>
      </c>
      <c r="Y3091" s="13">
        <f t="shared" si="4380"/>
        <v>1.3041434262498397E-4</v>
      </c>
      <c r="Z3091" s="13">
        <f t="shared" si="4381"/>
        <v>0.16560401570822619</v>
      </c>
      <c r="AA3091" s="13">
        <f t="shared" si="4382"/>
        <v>2.4841099168281054E-2</v>
      </c>
      <c r="AB3091" s="13">
        <f t="shared" si="4383"/>
        <v>1.8631196992698316E-3</v>
      </c>
      <c r="AC3091" s="13">
        <f t="shared" si="4384"/>
        <v>1.8716074108615062E-6</v>
      </c>
      <c r="AD3091" s="13">
        <f t="shared" si="4385"/>
        <v>2.1299264838852229E-6</v>
      </c>
      <c r="AE3091" s="13">
        <f t="shared" si="4386"/>
        <v>4.5643607249100023E-6</v>
      </c>
      <c r="AF3091" s="13">
        <f t="shared" si="4387"/>
        <v>4.8906356591938673E-6</v>
      </c>
      <c r="AG3091" s="13">
        <f t="shared" si="4388"/>
        <v>3.4934891715057201E-6</v>
      </c>
      <c r="AH3091" s="13">
        <f t="shared" si="4389"/>
        <v>8.8720957143929677E-2</v>
      </c>
      <c r="AI3091" s="13">
        <f t="shared" si="4390"/>
        <v>1.3308409734460885E-2</v>
      </c>
      <c r="AJ3091" s="13">
        <f t="shared" si="4391"/>
        <v>9.9815069269916816E-4</v>
      </c>
      <c r="AK3091" s="13">
        <f t="shared" si="4392"/>
        <v>4.9908532785651118E-5</v>
      </c>
      <c r="AL3091" s="13">
        <f t="shared" si="4393"/>
        <v>2.4065231200367458E-8</v>
      </c>
      <c r="AM3091" s="13">
        <f t="shared" si="4394"/>
        <v>6.3899072472447031E-8</v>
      </c>
      <c r="AN3091" s="13">
        <f t="shared" si="4395"/>
        <v>1.3693356036373505E-7</v>
      </c>
      <c r="AO3091" s="13">
        <f t="shared" si="4396"/>
        <v>1.4672200415721159E-7</v>
      </c>
      <c r="AP3091" s="13">
        <f t="shared" si="4397"/>
        <v>1.0480677123867453E-7</v>
      </c>
      <c r="AQ3091" s="13">
        <f t="shared" si="4398"/>
        <v>5.6149345290291713E-8</v>
      </c>
      <c r="AR3091" s="13">
        <f t="shared" si="4399"/>
        <v>3.8025204656406207E-2</v>
      </c>
      <c r="AS3091" s="13">
        <f t="shared" si="4400"/>
        <v>5.7038947740749016E-3</v>
      </c>
      <c r="AT3091" s="13">
        <f t="shared" si="4401"/>
        <v>4.2780066389777876E-4</v>
      </c>
      <c r="AU3091" s="13">
        <f t="shared" si="4402"/>
        <v>2.1390460995552841E-5</v>
      </c>
      <c r="AV3091" s="13">
        <f t="shared" si="4403"/>
        <v>8.0215833017897812E-7</v>
      </c>
      <c r="AW3091" s="13">
        <f t="shared" si="4404"/>
        <v>2.1488338096375214E-10</v>
      </c>
      <c r="AX3091" s="13">
        <f t="shared" si="4405"/>
        <v>1.5975087613474119E-9</v>
      </c>
      <c r="AY3091" s="13">
        <f t="shared" si="4406"/>
        <v>3.423407475873558E-9</v>
      </c>
      <c r="AZ3091" s="13">
        <f t="shared" si="4407"/>
        <v>3.6681234649323676E-9</v>
      </c>
      <c r="BA3091" s="13">
        <f t="shared" si="4408"/>
        <v>2.6202216843524824E-9</v>
      </c>
      <c r="BB3091" s="13">
        <f t="shared" si="4409"/>
        <v>1.4037617069299379E-9</v>
      </c>
      <c r="BC3091" s="13">
        <f t="shared" si="4410"/>
        <v>6.0164281262478657E-10</v>
      </c>
      <c r="BD3091" s="13">
        <f t="shared" si="4411"/>
        <v>1.3581122165757503E-2</v>
      </c>
      <c r="BE3091" s="13">
        <f t="shared" si="4412"/>
        <v>2.0372090682301228E-3</v>
      </c>
      <c r="BF3091" s="13">
        <f t="shared" si="4413"/>
        <v>1.5279373593086158E-4</v>
      </c>
      <c r="BG3091" s="13">
        <f t="shared" si="4414"/>
        <v>7.6398395902790117E-6</v>
      </c>
      <c r="BH3091" s="13">
        <f t="shared" si="4415"/>
        <v>2.8649971451515564E-7</v>
      </c>
      <c r="BI3091" s="13">
        <f t="shared" si="4416"/>
        <v>8.5951633352833801E-9</v>
      </c>
      <c r="BJ3091" s="14">
        <f t="shared" si="4417"/>
        <v>1.903990419274033E-2</v>
      </c>
      <c r="BK3091" s="14">
        <f t="shared" si="4418"/>
        <v>0.13612523554513414</v>
      </c>
      <c r="BL3091" s="14">
        <f t="shared" si="4419"/>
        <v>0.67271657303865906</v>
      </c>
      <c r="BM3091" s="14">
        <f t="shared" si="4420"/>
        <v>0.39558162239517852</v>
      </c>
      <c r="BN3091" s="14">
        <f t="shared" si="4421"/>
        <v>0.59790410288105711</v>
      </c>
    </row>
    <row r="3092" spans="1:66" x14ac:dyDescent="0.25">
      <c r="A3092" t="s">
        <v>289</v>
      </c>
      <c r="B3092" t="s">
        <v>309</v>
      </c>
      <c r="C3092" t="s">
        <v>499</v>
      </c>
      <c r="D3092" s="6" t="s">
        <v>536</v>
      </c>
      <c r="E3092" s="10">
        <f>VLOOKUP(A3092,home!$A$2:$E$404,3,FALSE)</f>
        <v>1.6667000000000001</v>
      </c>
      <c r="F3092" s="10">
        <f>VLOOKUP(B3092,home!$B$2:$E$404,3,FALSE)</f>
        <v>0.9</v>
      </c>
      <c r="G3092" s="10">
        <f>VLOOKUP(C3092,away!$B$2:$E$404,4,FALSE)</f>
        <v>1.5</v>
      </c>
      <c r="H3092" s="10">
        <f>VLOOKUP(A3092,away!$A$2:$E$404,3,FALSE)</f>
        <v>0.93330000000000002</v>
      </c>
      <c r="I3092" s="10">
        <f>VLOOKUP(C3092,away!$B$2:$E$404,3,FALSE)</f>
        <v>0.53569999999999995</v>
      </c>
      <c r="J3092" s="10">
        <f>VLOOKUP(B3092,home!$B$2:$E$404,4,FALSE)</f>
        <v>0.53569999999999995</v>
      </c>
      <c r="K3092" s="12">
        <f t="shared" si="4366"/>
        <v>2.2500450000000001</v>
      </c>
      <c r="L3092" s="12">
        <f t="shared" si="4367"/>
        <v>0.26783329151699997</v>
      </c>
      <c r="M3092" s="13">
        <f t="shared" si="4368"/>
        <v>8.0630499808229575E-2</v>
      </c>
      <c r="N3092" s="13">
        <f t="shared" si="4369"/>
        <v>0.18142225294100792</v>
      </c>
      <c r="O3092" s="13">
        <f t="shared" si="4370"/>
        <v>2.1595532160298966E-2</v>
      </c>
      <c r="P3092" s="13">
        <f t="shared" si="4371"/>
        <v>4.8590919159619883E-2</v>
      </c>
      <c r="Q3092" s="13">
        <f t="shared" si="4372"/>
        <v>0.20410411655932509</v>
      </c>
      <c r="R3092" s="13">
        <f t="shared" si="4373"/>
        <v>2.8920012302770504E-3</v>
      </c>
      <c r="S3092" s="13">
        <f t="shared" si="4374"/>
        <v>7.3206709321915015E-3</v>
      </c>
      <c r="T3092" s="13">
        <f t="shared" si="4375"/>
        <v>5.4665877350253467E-2</v>
      </c>
      <c r="U3092" s="13">
        <f t="shared" si="4376"/>
        <v>6.5071329081787263E-3</v>
      </c>
      <c r="V3092" s="13">
        <f t="shared" si="4377"/>
        <v>4.9018965156737821E-4</v>
      </c>
      <c r="W3092" s="13">
        <f t="shared" si="4378"/>
        <v>0.1530811489812422</v>
      </c>
      <c r="X3092" s="13">
        <f t="shared" si="4379"/>
        <v>4.1000228000850354E-2</v>
      </c>
      <c r="Y3092" s="13">
        <f t="shared" si="4380"/>
        <v>5.4906130092076096E-3</v>
      </c>
      <c r="Z3092" s="13">
        <f t="shared" si="4381"/>
        <v>2.5819140285877207E-4</v>
      </c>
      <c r="AA3092" s="13">
        <f t="shared" si="4382"/>
        <v>5.809422750453657E-4</v>
      </c>
      <c r="AB3092" s="13">
        <f t="shared" si="4383"/>
        <v>6.5357313062722503E-4</v>
      </c>
      <c r="AC3092" s="13">
        <f t="shared" si="4384"/>
        <v>1.8462900041580823E-5</v>
      </c>
      <c r="AD3092" s="13">
        <f t="shared" si="4385"/>
        <v>8.6109868464874811E-2</v>
      </c>
      <c r="AE3092" s="13">
        <f t="shared" si="4386"/>
        <v>2.3063089503043342E-2</v>
      </c>
      <c r="AF3092" s="13">
        <f t="shared" si="4387"/>
        <v>3.0885315870756345E-3</v>
      </c>
      <c r="AG3092" s="13">
        <f t="shared" si="4388"/>
        <v>2.7573719364023044E-4</v>
      </c>
      <c r="AH3092" s="13">
        <f t="shared" si="4389"/>
        <v>1.7288063317264163E-5</v>
      </c>
      <c r="AI3092" s="13">
        <f t="shared" si="4390"/>
        <v>3.8898920426693643E-5</v>
      </c>
      <c r="AJ3092" s="13">
        <f t="shared" si="4391"/>
        <v>4.3762160705739954E-5</v>
      </c>
      <c r="AK3092" s="13">
        <f t="shared" si="4392"/>
        <v>3.2822276961715557E-5</v>
      </c>
      <c r="AL3092" s="13">
        <f t="shared" si="4393"/>
        <v>4.4505703698045587E-7</v>
      </c>
      <c r="AM3092" s="13">
        <f t="shared" si="4394"/>
        <v>3.875021579800985E-2</v>
      </c>
      <c r="AN3092" s="13">
        <f t="shared" si="4395"/>
        <v>1.037859784417503E-2</v>
      </c>
      <c r="AO3092" s="13">
        <f t="shared" si="4396"/>
        <v>1.3898670109683193E-3</v>
      </c>
      <c r="AP3092" s="13">
        <f t="shared" si="4397"/>
        <v>1.2408421877284646E-4</v>
      </c>
      <c r="AQ3092" s="13">
        <f t="shared" si="4398"/>
        <v>8.3084711848117445E-6</v>
      </c>
      <c r="AR3092" s="13">
        <f t="shared" si="4399"/>
        <v>9.2606378044343373E-7</v>
      </c>
      <c r="AS3092" s="13">
        <f t="shared" si="4400"/>
        <v>2.0836851788678457E-6</v>
      </c>
      <c r="AT3092" s="13">
        <f t="shared" si="4401"/>
        <v>2.3441927091428513E-6</v>
      </c>
      <c r="AU3092" s="13">
        <f t="shared" si="4402"/>
        <v>1.7581796947477757E-6</v>
      </c>
      <c r="AV3092" s="13">
        <f t="shared" si="4403"/>
        <v>9.8899585781718995E-7</v>
      </c>
      <c r="AW3092" s="13">
        <f t="shared" si="4404"/>
        <v>7.450217196818815E-9</v>
      </c>
      <c r="AX3092" s="13">
        <f t="shared" si="4405"/>
        <v>1.453162155087216E-2</v>
      </c>
      <c r="AY3092" s="13">
        <f t="shared" si="4406"/>
        <v>3.8920520310494634E-3</v>
      </c>
      <c r="AZ3092" s="13">
        <f t="shared" si="4407"/>
        <v>5.2121055311570139E-4</v>
      </c>
      <c r="BA3092" s="13">
        <f t="shared" si="4408"/>
        <v>4.6532512671458164E-5</v>
      </c>
      <c r="BB3092" s="13">
        <f t="shared" si="4409"/>
        <v>3.1157390078382867E-6</v>
      </c>
      <c r="BC3092" s="13">
        <f t="shared" si="4410"/>
        <v>1.6689972679544812E-7</v>
      </c>
      <c r="BD3092" s="13">
        <f t="shared" si="4411"/>
        <v>4.1338451745140195E-8</v>
      </c>
      <c r="BE3092" s="13">
        <f t="shared" si="4412"/>
        <v>9.3013376656893957E-8</v>
      </c>
      <c r="BF3092" s="13">
        <f t="shared" si="4413"/>
        <v>1.046421415399805E-7</v>
      </c>
      <c r="BG3092" s="13">
        <f t="shared" si="4414"/>
        <v>7.8483175787108478E-8</v>
      </c>
      <c r="BH3092" s="13">
        <f t="shared" si="4415"/>
        <v>4.4147669315976135E-8</v>
      </c>
      <c r="BI3092" s="13">
        <f t="shared" si="4416"/>
        <v>1.9866848521213105E-8</v>
      </c>
      <c r="BJ3092" s="14">
        <f t="shared" si="4417"/>
        <v>0.82194723622007515</v>
      </c>
      <c r="BK3092" s="14">
        <f t="shared" si="4418"/>
        <v>0.14094323953973636</v>
      </c>
      <c r="BL3092" s="14">
        <f t="shared" si="4419"/>
        <v>3.2370435734723327E-2</v>
      </c>
      <c r="BM3092" s="14">
        <f t="shared" si="4420"/>
        <v>0.45239173645780284</v>
      </c>
      <c r="BN3092" s="14">
        <f t="shared" si="4421"/>
        <v>0.53923532185875844</v>
      </c>
    </row>
    <row r="3093" spans="1:66" x14ac:dyDescent="0.25">
      <c r="A3093" t="s">
        <v>289</v>
      </c>
      <c r="B3093" t="s">
        <v>312</v>
      </c>
      <c r="C3093" t="s">
        <v>291</v>
      </c>
      <c r="D3093" s="6" t="s">
        <v>536</v>
      </c>
      <c r="E3093" s="10">
        <f>VLOOKUP(A3093,home!$A$2:$E$404,3,FALSE)</f>
        <v>1.6667000000000001</v>
      </c>
      <c r="F3093" s="10">
        <f>VLOOKUP(B3093,home!$B$2:$E$404,3,FALSE)</f>
        <v>1.2</v>
      </c>
      <c r="G3093" s="10">
        <f>VLOOKUP(C3093,away!$B$2:$E$404,4,FALSE)</f>
        <v>0.6</v>
      </c>
      <c r="H3093" s="10">
        <f>VLOOKUP(A3093,away!$A$2:$E$404,3,FALSE)</f>
        <v>0.93330000000000002</v>
      </c>
      <c r="I3093" s="10">
        <f>VLOOKUP(C3093,away!$B$2:$E$404,3,FALSE)</f>
        <v>0.1</v>
      </c>
      <c r="J3093" s="10">
        <f>VLOOKUP(B3093,home!$B$2:$E$404,4,FALSE)</f>
        <v>3.2143999999999999</v>
      </c>
      <c r="K3093" s="12">
        <f t="shared" si="4366"/>
        <v>1.2000239999999998</v>
      </c>
      <c r="L3093" s="12">
        <f t="shared" si="4367"/>
        <v>0.29999995200000001</v>
      </c>
      <c r="M3093" s="13">
        <f t="shared" si="4368"/>
        <v>0.22312481579883819</v>
      </c>
      <c r="N3093" s="13">
        <f t="shared" si="4369"/>
        <v>0.26775513395418493</v>
      </c>
      <c r="O3093" s="13">
        <f t="shared" si="4370"/>
        <v>6.6937434029660306E-2</v>
      </c>
      <c r="P3093" s="13">
        <f t="shared" si="4371"/>
        <v>8.0326527334009051E-2</v>
      </c>
      <c r="Q3093" s="13">
        <f t="shared" si="4372"/>
        <v>0.16065629343411839</v>
      </c>
      <c r="R3093" s="13">
        <f t="shared" si="4373"/>
        <v>1.0040613497950629E-2</v>
      </c>
      <c r="S3093" s="13">
        <f t="shared" si="4374"/>
        <v>7.2295308910848878E-3</v>
      </c>
      <c r="T3093" s="13">
        <f t="shared" si="4375"/>
        <v>4.819688031873344E-2</v>
      </c>
      <c r="U3093" s="13">
        <f t="shared" si="4376"/>
        <v>1.2048977172264701E-2</v>
      </c>
      <c r="V3093" s="13">
        <f t="shared" si="4377"/>
        <v>2.8918697299818536E-4</v>
      </c>
      <c r="W3093" s="13">
        <f t="shared" si="4378"/>
        <v>6.4263802623994823E-2</v>
      </c>
      <c r="X3093" s="13">
        <f t="shared" si="4379"/>
        <v>1.9279137702535924E-2</v>
      </c>
      <c r="Y3093" s="13">
        <f t="shared" si="4380"/>
        <v>2.8918701926810837E-3</v>
      </c>
      <c r="Z3093" s="13">
        <f t="shared" si="4381"/>
        <v>1.0040611891452473E-3</v>
      </c>
      <c r="AA3093" s="13">
        <f t="shared" si="4382"/>
        <v>1.2048975244428356E-3</v>
      </c>
      <c r="AB3093" s="13">
        <f t="shared" si="4383"/>
        <v>7.2295297343599469E-4</v>
      </c>
      <c r="AC3093" s="13">
        <f t="shared" si="4384"/>
        <v>6.5068359855030924E-6</v>
      </c>
      <c r="AD3093" s="13">
        <f t="shared" si="4385"/>
        <v>1.9279526370014184E-2</v>
      </c>
      <c r="AE3093" s="13">
        <f t="shared" si="4386"/>
        <v>5.78385698558699E-3</v>
      </c>
      <c r="AF3093" s="13">
        <f t="shared" si="4387"/>
        <v>8.6757840902548084E-4</v>
      </c>
      <c r="AG3093" s="13">
        <f t="shared" si="4388"/>
        <v>8.6757827021293553E-5</v>
      </c>
      <c r="AH3093" s="13">
        <f t="shared" si="4389"/>
        <v>7.5304577137159267E-5</v>
      </c>
      <c r="AI3093" s="13">
        <f t="shared" si="4390"/>
        <v>9.0367299874442386E-5</v>
      </c>
      <c r="AJ3093" s="13">
        <f t="shared" si="4391"/>
        <v>5.4221464332263924E-5</v>
      </c>
      <c r="AK3093" s="13">
        <f t="shared" si="4392"/>
        <v>2.1689019504620224E-5</v>
      </c>
      <c r="AL3093" s="13">
        <f t="shared" si="4393"/>
        <v>9.3700297167958313E-8</v>
      </c>
      <c r="AM3093" s="13">
        <f t="shared" si="4394"/>
        <v>4.6271788705299754E-3</v>
      </c>
      <c r="AN3093" s="13">
        <f t="shared" si="4395"/>
        <v>1.388153439054407E-3</v>
      </c>
      <c r="AO3093" s="13">
        <f t="shared" si="4396"/>
        <v>2.0822298254247852E-4</v>
      </c>
      <c r="AP3093" s="13">
        <f t="shared" si="4397"/>
        <v>2.0822294922680134E-5</v>
      </c>
      <c r="AQ3093" s="13">
        <f t="shared" si="4398"/>
        <v>1.5616718693334711E-6</v>
      </c>
      <c r="AR3093" s="13">
        <f t="shared" si="4399"/>
        <v>4.5182739053056155E-6</v>
      </c>
      <c r="AS3093" s="13">
        <f t="shared" si="4400"/>
        <v>5.4220371249404636E-6</v>
      </c>
      <c r="AT3093" s="13">
        <f t="shared" si="4401"/>
        <v>3.2532873394097778E-6</v>
      </c>
      <c r="AU3093" s="13">
        <f t="shared" si="4402"/>
        <v>1.3013409620626261E-6</v>
      </c>
      <c r="AV3093" s="13">
        <f t="shared" si="4403"/>
        <v>3.9041009666456007E-7</v>
      </c>
      <c r="AW3093" s="13">
        <f t="shared" si="4404"/>
        <v>9.3702156181554239E-10</v>
      </c>
      <c r="AX3093" s="13">
        <f t="shared" si="4405"/>
        <v>9.2545428282147656E-4</v>
      </c>
      <c r="AY3093" s="13">
        <f t="shared" si="4406"/>
        <v>2.7763624042463744E-4</v>
      </c>
      <c r="AZ3093" s="13">
        <f t="shared" si="4407"/>
        <v>4.1645429400425846E-5</v>
      </c>
      <c r="BA3093" s="13">
        <f t="shared" si="4408"/>
        <v>4.1645422737157149E-6</v>
      </c>
      <c r="BB3093" s="13">
        <f t="shared" si="4409"/>
        <v>3.1234062055417133E-7</v>
      </c>
      <c r="BC3093" s="13">
        <f t="shared" si="4410"/>
        <v>1.8740434234780321E-8</v>
      </c>
      <c r="BD3093" s="13">
        <f t="shared" si="4411"/>
        <v>2.2591365911908955E-7</v>
      </c>
      <c r="BE3093" s="13">
        <f t="shared" si="4412"/>
        <v>2.711018128707262E-7</v>
      </c>
      <c r="BF3093" s="13">
        <f t="shared" si="4413"/>
        <v>1.6266434094419019E-7</v>
      </c>
      <c r="BG3093" s="13">
        <f t="shared" si="4414"/>
        <v>6.5067037692403613E-8</v>
      </c>
      <c r="BH3093" s="13">
        <f t="shared" si="4415"/>
        <v>1.9520501709947232E-8</v>
      </c>
      <c r="BI3093" s="13">
        <f t="shared" si="4416"/>
        <v>4.6850141087955386E-9</v>
      </c>
      <c r="BJ3093" s="14">
        <f t="shared" si="4417"/>
        <v>0.59655600865279068</v>
      </c>
      <c r="BK3093" s="14">
        <f t="shared" si="4418"/>
        <v>0.31125429777363772</v>
      </c>
      <c r="BL3093" s="14">
        <f t="shared" si="4419"/>
        <v>9.121209186039779E-2</v>
      </c>
      <c r="BM3093" s="14">
        <f t="shared" si="4420"/>
        <v>0.19090800612380651</v>
      </c>
      <c r="BN3093" s="14">
        <f t="shared" si="4421"/>
        <v>0.8088408180487614</v>
      </c>
    </row>
    <row r="3094" spans="1:66" x14ac:dyDescent="0.25">
      <c r="A3094" t="s">
        <v>289</v>
      </c>
      <c r="B3094" t="s">
        <v>300</v>
      </c>
      <c r="C3094" t="s">
        <v>299</v>
      </c>
      <c r="D3094" s="6" t="s">
        <v>536</v>
      </c>
      <c r="E3094" s="10">
        <f>VLOOKUP(A3094,home!$A$2:$E$404,3,FALSE)</f>
        <v>1.6667000000000001</v>
      </c>
      <c r="F3094" s="10">
        <f>VLOOKUP(B3094,home!$B$2:$E$404,3,FALSE)</f>
        <v>0</v>
      </c>
      <c r="G3094" s="10">
        <f>VLOOKUP(C3094,away!$B$2:$E$404,4,FALSE)</f>
        <v>0.6</v>
      </c>
      <c r="H3094" s="10">
        <f>VLOOKUP(A3094,away!$A$2:$E$404,3,FALSE)</f>
        <v>0.93330000000000002</v>
      </c>
      <c r="I3094" s="10">
        <f>VLOOKUP(C3094,away!$B$2:$E$404,3,FALSE)</f>
        <v>0.1</v>
      </c>
      <c r="J3094" s="10">
        <f>VLOOKUP(B3094,home!$B$2:$E$404,4,FALSE)</f>
        <v>1.0714999999999999</v>
      </c>
      <c r="K3094" s="12">
        <f t="shared" si="4366"/>
        <v>0</v>
      </c>
      <c r="L3094" s="12">
        <f t="shared" si="4367"/>
        <v>0.100003095</v>
      </c>
      <c r="M3094" s="13">
        <f t="shared" si="4368"/>
        <v>0.90483461756848449</v>
      </c>
      <c r="N3094" s="13">
        <f t="shared" si="4369"/>
        <v>0</v>
      </c>
      <c r="O3094" s="13">
        <f t="shared" si="4370"/>
        <v>9.0486262219989816E-2</v>
      </c>
      <c r="P3094" s="13">
        <f t="shared" si="4371"/>
        <v>0</v>
      </c>
      <c r="Q3094" s="13">
        <f t="shared" si="4372"/>
        <v>0</v>
      </c>
      <c r="R3094" s="13">
        <f t="shared" si="4373"/>
        <v>4.524453138490276E-3</v>
      </c>
      <c r="S3094" s="13">
        <f t="shared" si="4374"/>
        <v>0</v>
      </c>
      <c r="T3094" s="13">
        <f t="shared" si="4375"/>
        <v>0</v>
      </c>
      <c r="U3094" s="13">
        <f t="shared" si="4376"/>
        <v>0</v>
      </c>
      <c r="V3094" s="13">
        <f t="shared" si="4377"/>
        <v>0</v>
      </c>
      <c r="W3094" s="13">
        <f t="shared" si="4378"/>
        <v>0</v>
      </c>
      <c r="X3094" s="13">
        <f t="shared" si="4379"/>
        <v>0</v>
      </c>
      <c r="Y3094" s="13">
        <f t="shared" si="4380"/>
        <v>0</v>
      </c>
      <c r="Z3094" s="13">
        <f t="shared" si="4381"/>
        <v>1.5081977234383045E-4</v>
      </c>
      <c r="AA3094" s="13">
        <f t="shared" si="4382"/>
        <v>0</v>
      </c>
      <c r="AB3094" s="13">
        <f t="shared" si="4383"/>
        <v>0</v>
      </c>
      <c r="AC3094" s="13">
        <f t="shared" si="4384"/>
        <v>0</v>
      </c>
      <c r="AD3094" s="13">
        <f t="shared" si="4385"/>
        <v>0</v>
      </c>
      <c r="AE3094" s="13">
        <f t="shared" si="4386"/>
        <v>0</v>
      </c>
      <c r="AF3094" s="13">
        <f t="shared" si="4387"/>
        <v>0</v>
      </c>
      <c r="AG3094" s="13">
        <f t="shared" si="4388"/>
        <v>0</v>
      </c>
      <c r="AH3094" s="13">
        <f t="shared" si="4389"/>
        <v>3.7706110053946114E-6</v>
      </c>
      <c r="AI3094" s="13">
        <f t="shared" si="4390"/>
        <v>0</v>
      </c>
      <c r="AJ3094" s="13">
        <f t="shared" si="4391"/>
        <v>0</v>
      </c>
      <c r="AK3094" s="13">
        <f t="shared" si="4392"/>
        <v>0</v>
      </c>
      <c r="AL3094" s="13">
        <f t="shared" si="4393"/>
        <v>0</v>
      </c>
      <c r="AM3094" s="13">
        <f t="shared" si="4394"/>
        <v>0</v>
      </c>
      <c r="AN3094" s="13">
        <f t="shared" si="4395"/>
        <v>0</v>
      </c>
      <c r="AO3094" s="13">
        <f t="shared" si="4396"/>
        <v>0</v>
      </c>
      <c r="AP3094" s="13">
        <f t="shared" si="4397"/>
        <v>0</v>
      </c>
      <c r="AQ3094" s="13">
        <f t="shared" si="4398"/>
        <v>0</v>
      </c>
      <c r="AR3094" s="13">
        <f t="shared" si="4399"/>
        <v>7.541455411610458E-8</v>
      </c>
      <c r="AS3094" s="13">
        <f t="shared" si="4400"/>
        <v>0</v>
      </c>
      <c r="AT3094" s="13">
        <f t="shared" si="4401"/>
        <v>0</v>
      </c>
      <c r="AU3094" s="13">
        <f t="shared" si="4402"/>
        <v>0</v>
      </c>
      <c r="AV3094" s="13">
        <f t="shared" si="4403"/>
        <v>0</v>
      </c>
      <c r="AW3094" s="13">
        <f t="shared" si="4404"/>
        <v>0</v>
      </c>
      <c r="AX3094" s="13">
        <f t="shared" si="4405"/>
        <v>0</v>
      </c>
      <c r="AY3094" s="13">
        <f t="shared" si="4406"/>
        <v>0</v>
      </c>
      <c r="AZ3094" s="13">
        <f t="shared" si="4407"/>
        <v>0</v>
      </c>
      <c r="BA3094" s="13">
        <f t="shared" si="4408"/>
        <v>0</v>
      </c>
      <c r="BB3094" s="13">
        <f t="shared" si="4409"/>
        <v>0</v>
      </c>
      <c r="BC3094" s="13">
        <f t="shared" si="4410"/>
        <v>0</v>
      </c>
      <c r="BD3094" s="13">
        <f t="shared" si="4411"/>
        <v>1.2569481366092407E-9</v>
      </c>
      <c r="BE3094" s="13">
        <f t="shared" si="4412"/>
        <v>0</v>
      </c>
      <c r="BF3094" s="13">
        <f t="shared" si="4413"/>
        <v>0</v>
      </c>
      <c r="BG3094" s="13">
        <f t="shared" si="4414"/>
        <v>0</v>
      </c>
      <c r="BH3094" s="13">
        <f t="shared" si="4415"/>
        <v>0</v>
      </c>
      <c r="BI3094" s="13">
        <f t="shared" si="4416"/>
        <v>0</v>
      </c>
      <c r="BJ3094" s="14">
        <f t="shared" si="4417"/>
        <v>0</v>
      </c>
      <c r="BK3094" s="14">
        <f t="shared" si="4418"/>
        <v>0.90483461756848449</v>
      </c>
      <c r="BL3094" s="14">
        <f t="shared" si="4419"/>
        <v>9.5014562640987746E-2</v>
      </c>
      <c r="BM3094" s="14">
        <f t="shared" si="4420"/>
        <v>1.5466705485147776E-4</v>
      </c>
      <c r="BN3094" s="14">
        <f t="shared" si="4421"/>
        <v>0.99984533292696454</v>
      </c>
    </row>
    <row r="3095" spans="1:66" x14ac:dyDescent="0.25">
      <c r="A3095" t="s">
        <v>289</v>
      </c>
      <c r="B3095" t="s">
        <v>303</v>
      </c>
      <c r="C3095" t="s">
        <v>313</v>
      </c>
      <c r="D3095" s="6" t="s">
        <v>536</v>
      </c>
      <c r="E3095" s="10">
        <f>VLOOKUP(A3095,home!$A$2:$E$404,3,FALSE)</f>
        <v>1.6667000000000001</v>
      </c>
      <c r="F3095" s="10">
        <f>VLOOKUP(B3095,home!$B$2:$E$404,3,FALSE)</f>
        <v>0.6</v>
      </c>
      <c r="G3095" s="10">
        <f>VLOOKUP(C3095,away!$B$2:$E$404,4,FALSE)</f>
        <v>0.6</v>
      </c>
      <c r="H3095" s="10">
        <f>VLOOKUP(A3095,away!$A$2:$E$404,3,FALSE)</f>
        <v>0.93330000000000002</v>
      </c>
      <c r="I3095" s="10">
        <f>VLOOKUP(C3095,away!$B$2:$E$404,3,FALSE)</f>
        <v>0.53569999999999995</v>
      </c>
      <c r="J3095" s="10">
        <f>VLOOKUP(B3095,home!$B$2:$E$404,4,FALSE)</f>
        <v>0.53569999999999995</v>
      </c>
      <c r="K3095" s="12">
        <f t="shared" si="4366"/>
        <v>0.60001199999999988</v>
      </c>
      <c r="L3095" s="12">
        <f t="shared" si="4367"/>
        <v>0.26783329151699997</v>
      </c>
      <c r="M3095" s="13">
        <f t="shared" si="4368"/>
        <v>0.41985524095122284</v>
      </c>
      <c r="N3095" s="13">
        <f t="shared" si="4369"/>
        <v>0.25191818283362505</v>
      </c>
      <c r="O3095" s="13">
        <f t="shared" si="4370"/>
        <v>0.11245121114462915</v>
      </c>
      <c r="P3095" s="13">
        <f t="shared" si="4371"/>
        <v>6.7472076101311201E-2</v>
      </c>
      <c r="Q3095" s="13">
        <f t="shared" si="4372"/>
        <v>7.5576966359184497E-2</v>
      </c>
      <c r="R3095" s="13">
        <f t="shared" si="4373"/>
        <v>1.505908900796959E-2</v>
      </c>
      <c r="S3095" s="13">
        <f t="shared" si="4374"/>
        <v>2.7107444479596361E-3</v>
      </c>
      <c r="T3095" s="13">
        <f t="shared" si="4375"/>
        <v>2.0242027662849965E-2</v>
      </c>
      <c r="U3095" s="13">
        <f t="shared" si="4376"/>
        <v>9.0356341138498452E-3</v>
      </c>
      <c r="V3095" s="13">
        <f t="shared" si="4377"/>
        <v>4.8402808567374786E-5</v>
      </c>
      <c r="W3095" s="13">
        <f t="shared" si="4378"/>
        <v>1.5115695579702335E-2</v>
      </c>
      <c r="X3095" s="13">
        <f t="shared" si="4379"/>
        <v>4.0484865006806441E-3</v>
      </c>
      <c r="Y3095" s="13">
        <f t="shared" si="4380"/>
        <v>5.4215973256971904E-4</v>
      </c>
      <c r="Z3095" s="13">
        <f t="shared" si="4381"/>
        <v>1.34444179208399E-3</v>
      </c>
      <c r="AA3095" s="13">
        <f t="shared" si="4382"/>
        <v>8.066812085518988E-4</v>
      </c>
      <c r="AB3095" s="13">
        <f t="shared" si="4383"/>
        <v>2.4200920265282088E-4</v>
      </c>
      <c r="AC3095" s="13">
        <f t="shared" si="4384"/>
        <v>4.8615535556017396E-7</v>
      </c>
      <c r="AD3095" s="13">
        <f t="shared" si="4385"/>
        <v>2.2673996840420888E-3</v>
      </c>
      <c r="AE3095" s="13">
        <f t="shared" si="4386"/>
        <v>6.0728512056159841E-4</v>
      </c>
      <c r="AF3095" s="13">
        <f t="shared" si="4387"/>
        <v>8.1325586364655545E-5</v>
      </c>
      <c r="AG3095" s="13">
        <f t="shared" si="4388"/>
        <v>7.2605664935319179E-6</v>
      </c>
      <c r="AH3095" s="13">
        <f t="shared" si="4389"/>
        <v>9.0021567606717281E-5</v>
      </c>
      <c r="AI3095" s="13">
        <f t="shared" si="4390"/>
        <v>5.4014020822841621E-5</v>
      </c>
      <c r="AJ3095" s="13">
        <f t="shared" si="4391"/>
        <v>1.6204530330977422E-5</v>
      </c>
      <c r="AK3095" s="13">
        <f t="shared" si="4392"/>
        <v>3.2409708843168079E-6</v>
      </c>
      <c r="AL3095" s="13">
        <f t="shared" si="4393"/>
        <v>3.1250686377619272E-9</v>
      </c>
      <c r="AM3095" s="13">
        <f t="shared" si="4394"/>
        <v>2.7209340384429237E-4</v>
      </c>
      <c r="AN3095" s="13">
        <f t="shared" si="4395"/>
        <v>7.2875671951681169E-5</v>
      </c>
      <c r="AO3095" s="13">
        <f t="shared" si="4396"/>
        <v>9.759265545165942E-6</v>
      </c>
      <c r="AP3095" s="13">
        <f t="shared" si="4397"/>
        <v>8.7128540458341471E-7</v>
      </c>
      <c r="AQ3095" s="13">
        <f t="shared" si="4398"/>
        <v>5.8339809440074234E-8</v>
      </c>
      <c r="AR3095" s="13">
        <f t="shared" si="4399"/>
        <v>4.822154551925448E-6</v>
      </c>
      <c r="AS3095" s="13">
        <f t="shared" si="4400"/>
        <v>2.8933505970098908E-6</v>
      </c>
      <c r="AT3095" s="13">
        <f t="shared" si="4401"/>
        <v>8.680225392065491E-7</v>
      </c>
      <c r="AU3095" s="13">
        <f t="shared" si="4402"/>
        <v>1.7360797993146665E-7</v>
      </c>
      <c r="AV3095" s="13">
        <f t="shared" si="4403"/>
        <v>2.6041717813659781E-8</v>
      </c>
      <c r="AW3095" s="13">
        <f t="shared" si="4404"/>
        <v>1.3950235990278547E-11</v>
      </c>
      <c r="AX3095" s="13">
        <f t="shared" si="4405"/>
        <v>2.720988457123691E-5</v>
      </c>
      <c r="AY3095" s="13">
        <f t="shared" si="4406"/>
        <v>7.287712946512016E-6</v>
      </c>
      <c r="AZ3095" s="13">
        <f t="shared" si="4407"/>
        <v>9.7594607304768393E-7</v>
      </c>
      <c r="BA3095" s="13">
        <f t="shared" si="4408"/>
        <v>8.7130283029150593E-8</v>
      </c>
      <c r="BB3095" s="13">
        <f t="shared" si="4409"/>
        <v>5.8340976236262999E-9</v>
      </c>
      <c r="BC3095" s="13">
        <f t="shared" si="4410"/>
        <v>3.1251311391346803E-10</v>
      </c>
      <c r="BD3095" s="13">
        <f t="shared" si="4411"/>
        <v>2.1525558764097941E-7</v>
      </c>
      <c r="BE3095" s="13">
        <f t="shared" si="4412"/>
        <v>1.2915593565163928E-7</v>
      </c>
      <c r="BF3095" s="13">
        <f t="shared" si="4413"/>
        <v>3.8747555631105685E-8</v>
      </c>
      <c r="BG3095" s="13">
        <f t="shared" si="4414"/>
        <v>7.7496661164436617E-9</v>
      </c>
      <c r="BH3095" s="13">
        <f t="shared" si="4415"/>
        <v>1.1624731664648981E-9</v>
      </c>
      <c r="BI3095" s="13">
        <f t="shared" si="4416"/>
        <v>1.3949956991138733E-10</v>
      </c>
      <c r="BJ3095" s="14">
        <f t="shared" si="4417"/>
        <v>0.37079801441311383</v>
      </c>
      <c r="BK3095" s="14">
        <f t="shared" si="4418"/>
        <v>0.49009424130243184</v>
      </c>
      <c r="BL3095" s="14">
        <f t="shared" si="4419"/>
        <v>0.13776728115540174</v>
      </c>
      <c r="BM3095" s="14">
        <f t="shared" si="4420"/>
        <v>5.7663924566092796E-2</v>
      </c>
      <c r="BN3095" s="14">
        <f t="shared" si="4421"/>
        <v>0.94233276639794239</v>
      </c>
    </row>
    <row r="3096" spans="1:66" x14ac:dyDescent="0.25">
      <c r="A3096" t="s">
        <v>289</v>
      </c>
      <c r="B3096" t="s">
        <v>316</v>
      </c>
      <c r="C3096" t="s">
        <v>314</v>
      </c>
      <c r="D3096" s="6" t="s">
        <v>536</v>
      </c>
      <c r="E3096" s="10">
        <f>VLOOKUP(A3096,home!$A$2:$E$404,3,FALSE)</f>
        <v>1.6667000000000001</v>
      </c>
      <c r="F3096" s="10">
        <f>VLOOKUP(B3096,home!$B$2:$E$404,3,FALSE)</f>
        <v>0.1</v>
      </c>
      <c r="G3096" s="10">
        <f>VLOOKUP(C3096,away!$B$2:$E$404,4,FALSE)</f>
        <v>1.6</v>
      </c>
      <c r="H3096" s="10">
        <f>VLOOKUP(A3096,away!$A$2:$E$404,3,FALSE)</f>
        <v>0.93330000000000002</v>
      </c>
      <c r="I3096" s="10">
        <f>VLOOKUP(C3096,away!$B$2:$E$404,3,FALSE)</f>
        <v>0.71430000000000005</v>
      </c>
      <c r="J3096" s="10">
        <f>VLOOKUP(B3096,home!$B$2:$E$404,4,FALSE)</f>
        <v>0.1</v>
      </c>
      <c r="K3096" s="12">
        <f t="shared" si="4366"/>
        <v>0.26667200000000002</v>
      </c>
      <c r="L3096" s="12">
        <f t="shared" si="4367"/>
        <v>6.6665619000000009E-2</v>
      </c>
      <c r="M3096" s="13">
        <f t="shared" si="4368"/>
        <v>0.71652823976601621</v>
      </c>
      <c r="N3096" s="13">
        <f t="shared" si="4369"/>
        <v>0.19107801875488309</v>
      </c>
      <c r="O3096" s="13">
        <f t="shared" si="4370"/>
        <v>4.7767798634981887E-2</v>
      </c>
      <c r="P3096" s="13">
        <f t="shared" si="4371"/>
        <v>1.273833439758789E-2</v>
      </c>
      <c r="Q3096" s="13">
        <f t="shared" si="4372"/>
        <v>2.5477578708701088E-2</v>
      </c>
      <c r="R3096" s="13">
        <f t="shared" si="4373"/>
        <v>1.5922349321342115E-3</v>
      </c>
      <c r="S3096" s="13">
        <f t="shared" si="4374"/>
        <v>5.6615062121542786E-5</v>
      </c>
      <c r="T3096" s="13">
        <f t="shared" si="4375"/>
        <v>1.6984785552367789E-3</v>
      </c>
      <c r="U3096" s="13">
        <f t="shared" si="4376"/>
        <v>4.2460447382209449E-4</v>
      </c>
      <c r="V3096" s="13">
        <f t="shared" si="4377"/>
        <v>1.1183270064057271E-7</v>
      </c>
      <c r="W3096" s="13">
        <f t="shared" si="4378"/>
        <v>2.264718956468913E-3</v>
      </c>
      <c r="X3096" s="13">
        <f t="shared" si="4379"/>
        <v>1.5097889109403416E-4</v>
      </c>
      <c r="Y3096" s="13">
        <f t="shared" si="4380"/>
        <v>5.032550615358688E-6</v>
      </c>
      <c r="Z3096" s="13">
        <f t="shared" si="4381"/>
        <v>3.5382442448050102E-5</v>
      </c>
      <c r="AA3096" s="13">
        <f t="shared" si="4382"/>
        <v>9.4355066925064171E-6</v>
      </c>
      <c r="AB3096" s="13">
        <f t="shared" si="4383"/>
        <v>1.2580927203520355E-6</v>
      </c>
      <c r="AC3096" s="13">
        <f t="shared" si="4384"/>
        <v>1.242590886761621E-10</v>
      </c>
      <c r="AD3096" s="13">
        <f t="shared" si="4385"/>
        <v>1.5098428338986946E-4</v>
      </c>
      <c r="AE3096" s="13">
        <f t="shared" si="4386"/>
        <v>1.0065460711457068E-5</v>
      </c>
      <c r="AF3096" s="13">
        <f t="shared" si="4387"/>
        <v>3.3551008442473292E-7</v>
      </c>
      <c r="AG3096" s="13">
        <f t="shared" si="4388"/>
        <v>7.4556624863056997E-9</v>
      </c>
      <c r="AH3096" s="13">
        <f t="shared" si="4389"/>
        <v>5.8969810688278362E-7</v>
      </c>
      <c r="AI3096" s="13">
        <f t="shared" si="4390"/>
        <v>1.5725597355864567E-7</v>
      </c>
      <c r="AJ3096" s="13">
        <f t="shared" si="4391"/>
        <v>2.0967882490415578E-8</v>
      </c>
      <c r="AK3096" s="13">
        <f t="shared" si="4392"/>
        <v>1.8638490531613685E-9</v>
      </c>
      <c r="AL3096" s="13">
        <f t="shared" si="4393"/>
        <v>8.8362397217637313E-14</v>
      </c>
      <c r="AM3096" s="13">
        <f t="shared" si="4394"/>
        <v>8.0526561640286549E-6</v>
      </c>
      <c r="AN3096" s="13">
        <f t="shared" si="4395"/>
        <v>5.3683530776913594E-7</v>
      </c>
      <c r="AO3096" s="13">
        <f t="shared" si="4396"/>
        <v>1.7894229046742479E-8</v>
      </c>
      <c r="AP3096" s="13">
        <f t="shared" si="4397"/>
        <v>3.9764328530962279E-10</v>
      </c>
      <c r="AQ3096" s="13">
        <f t="shared" si="4398"/>
        <v>6.6272839390899004E-12</v>
      </c>
      <c r="AR3096" s="13">
        <f t="shared" si="4399"/>
        <v>7.8625178636937864E-9</v>
      </c>
      <c r="AS3096" s="13">
        <f t="shared" si="4400"/>
        <v>2.0967133637469495E-9</v>
      </c>
      <c r="AT3096" s="13">
        <f t="shared" si="4401"/>
        <v>2.7956737306856324E-10</v>
      </c>
      <c r="AU3096" s="13">
        <f t="shared" si="4402"/>
        <v>2.4850930170313309E-11</v>
      </c>
      <c r="AV3096" s="13">
        <f t="shared" si="4403"/>
        <v>1.6567618125944474E-12</v>
      </c>
      <c r="AW3096" s="13">
        <f t="shared" si="4404"/>
        <v>4.3635938677894924E-17</v>
      </c>
      <c r="AX3096" s="13">
        <f t="shared" si="4405"/>
        <v>3.57902987428975E-7</v>
      </c>
      <c r="AY3096" s="13">
        <f t="shared" si="4406"/>
        <v>2.3859824198901838E-8</v>
      </c>
      <c r="AZ3096" s="13">
        <f t="shared" si="4407"/>
        <v>7.9531497472548517E-10</v>
      </c>
      <c r="BA3096" s="13">
        <f t="shared" si="4408"/>
        <v>1.7673388363347957E-11</v>
      </c>
      <c r="BB3096" s="13">
        <f t="shared" si="4409"/>
        <v>2.9455184376749701E-13</v>
      </c>
      <c r="BC3096" s="13">
        <f t="shared" si="4410"/>
        <v>3.9272961984702966E-15</v>
      </c>
      <c r="BD3096" s="13">
        <f t="shared" si="4411"/>
        <v>8.7359936713617437E-11</v>
      </c>
      <c r="BE3096" s="13">
        <f t="shared" si="4412"/>
        <v>2.3296449043293792E-11</v>
      </c>
      <c r="BF3096" s="13">
        <f t="shared" si="4413"/>
        <v>3.1062553296366206E-12</v>
      </c>
      <c r="BG3096" s="13">
        <f t="shared" si="4414"/>
        <v>2.7611710708828574E-13</v>
      </c>
      <c r="BH3096" s="13">
        <f t="shared" si="4415"/>
        <v>1.840817529536183E-14</v>
      </c>
      <c r="BI3096" s="13">
        <f t="shared" si="4416"/>
        <v>9.8178898447294616E-16</v>
      </c>
      <c r="BJ3096" s="14">
        <f t="shared" si="4417"/>
        <v>0.22084518949291732</v>
      </c>
      <c r="BK3096" s="14">
        <f t="shared" si="4418"/>
        <v>0.72932332504259789</v>
      </c>
      <c r="BL3096" s="14">
        <f t="shared" si="4419"/>
        <v>4.9796111805527489E-2</v>
      </c>
      <c r="BM3096" s="14">
        <f t="shared" si="4420"/>
        <v>4.8177797293623113E-3</v>
      </c>
      <c r="BN3096" s="14">
        <f t="shared" si="4421"/>
        <v>0.99518220519430434</v>
      </c>
    </row>
    <row r="3097" spans="1:66" x14ac:dyDescent="0.25">
      <c r="A3097" t="s">
        <v>289</v>
      </c>
      <c r="B3097" t="s">
        <v>294</v>
      </c>
      <c r="C3097" t="s">
        <v>311</v>
      </c>
      <c r="D3097" s="6" t="s">
        <v>536</v>
      </c>
      <c r="E3097" s="10">
        <f>VLOOKUP(A3097,home!$A$2:$E$404,3,FALSE)</f>
        <v>1.6667000000000001</v>
      </c>
      <c r="F3097" s="10">
        <f>VLOOKUP(B3097,home!$B$2:$E$404,3,FALSE)</f>
        <v>1.5</v>
      </c>
      <c r="G3097" s="10">
        <f>VLOOKUP(C3097,away!$B$2:$E$404,4,FALSE)</f>
        <v>0.6</v>
      </c>
      <c r="H3097" s="10">
        <f>VLOOKUP(A3097,away!$A$2:$E$404,3,FALSE)</f>
        <v>0.93330000000000002</v>
      </c>
      <c r="I3097" s="10">
        <f>VLOOKUP(C3097,away!$B$2:$E$404,3,FALSE)</f>
        <v>1.0714999999999999</v>
      </c>
      <c r="J3097" s="10">
        <f>VLOOKUP(B3097,home!$B$2:$E$404,4,FALSE)</f>
        <v>0.1</v>
      </c>
      <c r="K3097" s="12">
        <f t="shared" si="4366"/>
        <v>1.50003</v>
      </c>
      <c r="L3097" s="12">
        <f t="shared" si="4367"/>
        <v>0.100003095</v>
      </c>
      <c r="M3097" s="13">
        <f t="shared" si="4368"/>
        <v>0.20188983633995769</v>
      </c>
      <c r="N3097" s="13">
        <f t="shared" si="4369"/>
        <v>0.30284081120502671</v>
      </c>
      <c r="O3097" s="13">
        <f t="shared" si="4370"/>
        <v>2.0189608483039238E-2</v>
      </c>
      <c r="P3097" s="13">
        <f t="shared" si="4371"/>
        <v>3.0285018412813346E-2</v>
      </c>
      <c r="Q3097" s="13">
        <f t="shared" si="4372"/>
        <v>0.22713515101593812</v>
      </c>
      <c r="R3097" s="13">
        <f t="shared" si="4373"/>
        <v>1.0095116675710894E-3</v>
      </c>
      <c r="S3097" s="13">
        <f t="shared" si="4374"/>
        <v>1.1357460544967966E-3</v>
      </c>
      <c r="T3097" s="13">
        <f t="shared" si="4375"/>
        <v>2.2714218084886204E-2</v>
      </c>
      <c r="U3097" s="13">
        <f t="shared" si="4376"/>
        <v>1.5142977867066611E-3</v>
      </c>
      <c r="V3097" s="13">
        <f t="shared" si="4377"/>
        <v>1.893006535768834E-5</v>
      </c>
      <c r="W3097" s="13">
        <f t="shared" si="4378"/>
        <v>0.11356984685947924</v>
      </c>
      <c r="X3097" s="13">
        <f t="shared" si="4379"/>
        <v>1.1357336184623952E-2</v>
      </c>
      <c r="Y3097" s="13">
        <f t="shared" si="4380"/>
        <v>5.6788438470894325E-4</v>
      </c>
      <c r="Z3097" s="13">
        <f t="shared" si="4381"/>
        <v>3.3651430398573362E-5</v>
      </c>
      <c r="AA3097" s="13">
        <f t="shared" si="4382"/>
        <v>5.0478155140772001E-5</v>
      </c>
      <c r="AB3097" s="13">
        <f t="shared" si="4383"/>
        <v>3.7859373527906113E-5</v>
      </c>
      <c r="AC3097" s="13">
        <f t="shared" si="4384"/>
        <v>1.774784049022127E-7</v>
      </c>
      <c r="AD3097" s="13">
        <f t="shared" si="4385"/>
        <v>4.2589544346156166E-2</v>
      </c>
      <c r="AE3097" s="13">
        <f t="shared" si="4386"/>
        <v>4.2590862492553677E-3</v>
      </c>
      <c r="AF3097" s="13">
        <f t="shared" si="4387"/>
        <v>2.1296090339873908E-4</v>
      </c>
      <c r="AG3097" s="13">
        <f t="shared" si="4388"/>
        <v>7.0989164846233104E-6</v>
      </c>
      <c r="AH3097" s="13">
        <f t="shared" si="4389"/>
        <v>8.4131179775860484E-7</v>
      </c>
      <c r="AI3097" s="13">
        <f t="shared" si="4390"/>
        <v>1.2619929359918398E-6</v>
      </c>
      <c r="AJ3097" s="13">
        <f t="shared" si="4391"/>
        <v>9.4651363188791993E-7</v>
      </c>
      <c r="AK3097" s="13">
        <f t="shared" si="4392"/>
        <v>4.7326628108027888E-7</v>
      </c>
      <c r="AL3097" s="13">
        <f t="shared" si="4393"/>
        <v>1.0649246852208098E-9</v>
      </c>
      <c r="AM3097" s="13">
        <f t="shared" si="4394"/>
        <v>1.2777118841112925E-2</v>
      </c>
      <c r="AN3097" s="13">
        <f t="shared" si="4395"/>
        <v>1.2777514292941056E-3</v>
      </c>
      <c r="AO3097" s="13">
        <f t="shared" si="4396"/>
        <v>6.3889548785042106E-5</v>
      </c>
      <c r="AP3097" s="13">
        <f t="shared" si="4397"/>
        <v>2.1297175388859008E-6</v>
      </c>
      <c r="AQ3097" s="13">
        <f t="shared" si="4398"/>
        <v>5.3244586341093225E-8</v>
      </c>
      <c r="AR3097" s="13">
        <f t="shared" si="4399"/>
        <v>1.6826756727174914E-8</v>
      </c>
      <c r="AS3097" s="13">
        <f t="shared" si="4400"/>
        <v>2.5240639893464181E-8</v>
      </c>
      <c r="AT3097" s="13">
        <f t="shared" si="4401"/>
        <v>1.893085852969654E-8</v>
      </c>
      <c r="AU3097" s="13">
        <f t="shared" si="4402"/>
        <v>9.4656185734335687E-9</v>
      </c>
      <c r="AV3097" s="13">
        <f t="shared" si="4403"/>
        <v>3.5496779571768893E-9</v>
      </c>
      <c r="AW3097" s="13">
        <f t="shared" si="4404"/>
        <v>4.4374122658029555E-12</v>
      </c>
      <c r="AX3097" s="13">
        <f t="shared" si="4405"/>
        <v>3.1943435958724357E-3</v>
      </c>
      <c r="AY3097" s="13">
        <f t="shared" si="4406"/>
        <v>3.1944424608067277E-4</v>
      </c>
      <c r="AZ3097" s="13">
        <f t="shared" si="4407"/>
        <v>1.5972706644004446E-5</v>
      </c>
      <c r="BA3097" s="13">
        <f t="shared" si="4408"/>
        <v>5.3244003330916939E-7</v>
      </c>
      <c r="BB3097" s="13">
        <f t="shared" si="4409"/>
        <v>1.3311412808205006E-8</v>
      </c>
      <c r="BC3097" s="13">
        <f t="shared" si="4410"/>
        <v>2.6623649592862842E-10</v>
      </c>
      <c r="BD3097" s="13">
        <f t="shared" si="4411"/>
        <v>2.8045462525492685E-10</v>
      </c>
      <c r="BE3097" s="13">
        <f t="shared" si="4412"/>
        <v>4.206903515211479E-10</v>
      </c>
      <c r="BF3097" s="13">
        <f t="shared" si="4413"/>
        <v>3.1552407399613378E-10</v>
      </c>
      <c r="BG3097" s="13">
        <f t="shared" si="4414"/>
        <v>1.5776519223880687E-10</v>
      </c>
      <c r="BH3097" s="13">
        <f t="shared" si="4415"/>
        <v>5.9163130328494375E-11</v>
      </c>
      <c r="BI3097" s="13">
        <f t="shared" si="4416"/>
        <v>1.7749294077330281E-11</v>
      </c>
      <c r="BJ3097" s="14">
        <f t="shared" si="4417"/>
        <v>0.74290518749755485</v>
      </c>
      <c r="BK3097" s="14">
        <f t="shared" si="4418"/>
        <v>0.23364915366203576</v>
      </c>
      <c r="BL3097" s="14">
        <f t="shared" si="4419"/>
        <v>2.2805353815530741E-2</v>
      </c>
      <c r="BM3097" s="14">
        <f t="shared" si="4420"/>
        <v>0.21572396503953067</v>
      </c>
      <c r="BN3097" s="14">
        <f t="shared" si="4421"/>
        <v>0.78334993712434631</v>
      </c>
    </row>
    <row r="3098" spans="1:66" x14ac:dyDescent="0.25">
      <c r="A3098" t="s">
        <v>289</v>
      </c>
      <c r="B3098" t="s">
        <v>310</v>
      </c>
      <c r="C3098" t="s">
        <v>302</v>
      </c>
      <c r="D3098" s="6" t="s">
        <v>536</v>
      </c>
      <c r="E3098" s="10">
        <f>VLOOKUP(A3098,home!$A$2:$E$404,3,FALSE)</f>
        <v>1.6667000000000001</v>
      </c>
      <c r="F3098" s="10">
        <f>VLOOKUP(B3098,home!$B$2:$E$404,3,FALSE)</f>
        <v>0.8</v>
      </c>
      <c r="G3098" s="10">
        <f>VLOOKUP(C3098,away!$B$2:$E$404,4,FALSE)</f>
        <v>0.9</v>
      </c>
      <c r="H3098" s="10">
        <f>VLOOKUP(A3098,away!$A$2:$E$404,3,FALSE)</f>
        <v>0.93330000000000002</v>
      </c>
      <c r="I3098" s="10">
        <f>VLOOKUP(C3098,away!$B$2:$E$404,3,FALSE)</f>
        <v>1.6072</v>
      </c>
      <c r="J3098" s="10">
        <f>VLOOKUP(B3098,home!$B$2:$E$404,4,FALSE)</f>
        <v>1.0714999999999999</v>
      </c>
      <c r="K3098" s="12">
        <f t="shared" si="4366"/>
        <v>1.2000240000000002</v>
      </c>
      <c r="L3098" s="12">
        <f t="shared" si="4367"/>
        <v>1.6072497428399997</v>
      </c>
      <c r="M3098" s="13">
        <f t="shared" si="4368"/>
        <v>6.0369350623554217E-2</v>
      </c>
      <c r="N3098" s="13">
        <f t="shared" si="4369"/>
        <v>7.2444669612680035E-2</v>
      </c>
      <c r="O3098" s="13">
        <f t="shared" si="4370"/>
        <v>9.7028623265125291E-2</v>
      </c>
      <c r="P3098" s="13">
        <f t="shared" si="4371"/>
        <v>0.11643667660510873</v>
      </c>
      <c r="Q3098" s="13">
        <f t="shared" si="4372"/>
        <v>4.3467671103643399E-2</v>
      </c>
      <c r="R3098" s="13">
        <f t="shared" si="4373"/>
        <v>7.7974614895495925E-2</v>
      </c>
      <c r="S3098" s="13">
        <f t="shared" si="4374"/>
        <v>5.6143968416122784E-2</v>
      </c>
      <c r="T3098" s="13">
        <f t="shared" si="4375"/>
        <v>6.9863403203184529E-2</v>
      </c>
      <c r="U3098" s="13">
        <f t="shared" si="4376"/>
        <v>9.3571409265352609E-2</v>
      </c>
      <c r="V3098" s="13">
        <f t="shared" si="4377"/>
        <v>1.2031891139520847E-2</v>
      </c>
      <c r="W3098" s="13">
        <f t="shared" si="4378"/>
        <v>1.7387416182826184E-2</v>
      </c>
      <c r="X3098" s="13">
        <f t="shared" si="4379"/>
        <v>2.794592018849943E-2</v>
      </c>
      <c r="Y3098" s="13">
        <f t="shared" si="4380"/>
        <v>2.2458036518196434E-2</v>
      </c>
      <c r="Z3098" s="13">
        <f t="shared" si="4381"/>
        <v>4.1774893246277943E-2</v>
      </c>
      <c r="AA3098" s="13">
        <f t="shared" si="4382"/>
        <v>5.0130874492971447E-2</v>
      </c>
      <c r="AB3098" s="13">
        <f t="shared" si="4383"/>
        <v>3.00791262662768E-2</v>
      </c>
      <c r="AC3098" s="13">
        <f t="shared" si="4384"/>
        <v>1.4503980528714426E-3</v>
      </c>
      <c r="AD3098" s="13">
        <f t="shared" si="4385"/>
        <v>5.216329179344956E-3</v>
      </c>
      <c r="AE3098" s="13">
        <f t="shared" si="4386"/>
        <v>8.3839437320709677E-3</v>
      </c>
      <c r="AF3098" s="13">
        <f t="shared" si="4387"/>
        <v>6.7375457036780457E-3</v>
      </c>
      <c r="AG3098" s="13">
        <f t="shared" si="4388"/>
        <v>3.6096395332030945E-3</v>
      </c>
      <c r="AH3098" s="13">
        <f t="shared" si="4389"/>
        <v>1.6785671606812165E-2</v>
      </c>
      <c r="AI3098" s="13">
        <f t="shared" si="4390"/>
        <v>2.0143208784293164E-2</v>
      </c>
      <c r="AJ3098" s="13">
        <f t="shared" si="4391"/>
        <v>1.2086166989081317E-2</v>
      </c>
      <c r="AK3098" s="13">
        <f t="shared" si="4392"/>
        <v>4.8345634849684379E-3</v>
      </c>
      <c r="AL3098" s="13">
        <f t="shared" si="4393"/>
        <v>1.1189752898549826E-4</v>
      </c>
      <c r="AM3098" s="13">
        <f t="shared" si="4394"/>
        <v>1.2519440414228507E-3</v>
      </c>
      <c r="AN3098" s="13">
        <f t="shared" si="4395"/>
        <v>2.0121867386269465E-3</v>
      </c>
      <c r="AO3098" s="13">
        <f t="shared" si="4396"/>
        <v>1.617043309102109E-3</v>
      </c>
      <c r="AP3098" s="13">
        <f t="shared" si="4397"/>
        <v>8.6633081423850215E-4</v>
      </c>
      <c r="AQ3098" s="13">
        <f t="shared" si="4398"/>
        <v>3.4810249459980006E-4</v>
      </c>
      <c r="AR3098" s="13">
        <f t="shared" si="4399"/>
        <v>5.3957532746891105E-3</v>
      </c>
      <c r="AS3098" s="13">
        <f t="shared" si="4400"/>
        <v>6.4750334277055262E-3</v>
      </c>
      <c r="AT3098" s="13">
        <f t="shared" si="4401"/>
        <v>3.8850977570244502E-3</v>
      </c>
      <c r="AU3098" s="13">
        <f t="shared" si="4402"/>
        <v>1.5540701835918358E-3</v>
      </c>
      <c r="AV3098" s="13">
        <f t="shared" si="4403"/>
        <v>4.662303794986527E-4</v>
      </c>
      <c r="AW3098" s="13">
        <f t="shared" si="4404"/>
        <v>5.9950290543955575E-6</v>
      </c>
      <c r="AX3098" s="13">
        <f t="shared" si="4405"/>
        <v>2.5039381606073544E-4</v>
      </c>
      <c r="AY3098" s="13">
        <f t="shared" si="4406"/>
        <v>4.0244539647234321E-4</v>
      </c>
      <c r="AZ3098" s="13">
        <f t="shared" si="4407"/>
        <v>3.2341512999365768E-4</v>
      </c>
      <c r="BA3098" s="13">
        <f t="shared" si="4408"/>
        <v>1.7326962817095713E-4</v>
      </c>
      <c r="BB3098" s="13">
        <f t="shared" si="4409"/>
        <v>6.96218913299383E-5</v>
      </c>
      <c r="BC3098" s="13">
        <f t="shared" si="4410"/>
        <v>2.2379953387215559E-5</v>
      </c>
      <c r="BD3098" s="13">
        <f t="shared" si="4411"/>
        <v>1.445387177195358E-3</v>
      </c>
      <c r="BE3098" s="13">
        <f t="shared" si="4412"/>
        <v>1.7344993019266827E-3</v>
      </c>
      <c r="BF3098" s="13">
        <f t="shared" si="4413"/>
        <v>1.0407203951476333E-3</v>
      </c>
      <c r="BG3098" s="13">
        <f t="shared" si="4414"/>
        <v>4.1629648382221436E-4</v>
      </c>
      <c r="BH3098" s="13">
        <f t="shared" si="4415"/>
        <v>1.2489144292556734E-4</v>
      </c>
      <c r="BI3098" s="13">
        <f t="shared" si="4416"/>
        <v>2.9974545781062212E-5</v>
      </c>
      <c r="BJ3098" s="14">
        <f t="shared" si="4417"/>
        <v>0.28485170817073213</v>
      </c>
      <c r="BK3098" s="14">
        <f t="shared" si="4418"/>
        <v>0.2469466277626359</v>
      </c>
      <c r="BL3098" s="14">
        <f t="shared" si="4419"/>
        <v>0.42520221341968512</v>
      </c>
      <c r="BM3098" s="14">
        <f t="shared" si="4420"/>
        <v>0.53065738612630586</v>
      </c>
      <c r="BN3098" s="14">
        <f t="shared" si="4421"/>
        <v>0.46772160610560765</v>
      </c>
    </row>
    <row r="3099" spans="1:66" x14ac:dyDescent="0.25">
      <c r="A3099" t="s">
        <v>337</v>
      </c>
      <c r="B3099" t="s">
        <v>491</v>
      </c>
      <c r="C3099" t="s">
        <v>91</v>
      </c>
      <c r="D3099" s="6" t="s">
        <v>537</v>
      </c>
      <c r="E3099" s="10">
        <f>VLOOKUP(A3099,home!$A$2:$E$404,3,FALSE)</f>
        <v>1.2959000000000001</v>
      </c>
      <c r="F3099" s="10">
        <f>VLOOKUP(B3099,home!$B$2:$E$404,3,FALSE)</f>
        <v>1.5432999999999999</v>
      </c>
      <c r="G3099" s="10">
        <f>VLOOKUP(C3099,away!$B$2:$E$404,4,FALSE)</f>
        <v>0.77170000000000005</v>
      </c>
      <c r="H3099" s="10">
        <f>VLOOKUP(A3099,away!$A$2:$E$404,3,FALSE)</f>
        <v>1</v>
      </c>
      <c r="I3099" s="10">
        <f>VLOOKUP(C3099,away!$B$2:$E$404,3,FALSE)</f>
        <v>1</v>
      </c>
      <c r="J3099" s="10">
        <f>VLOOKUP(B3099,home!$B$2:$E$404,4,FALSE)</f>
        <v>0.33329999999999999</v>
      </c>
      <c r="K3099" s="12">
        <f t="shared" si="4366"/>
        <v>1.5433710380990002</v>
      </c>
      <c r="L3099" s="12">
        <f t="shared" si="4367"/>
        <v>0.33329999999999999</v>
      </c>
      <c r="M3099" s="13">
        <f t="shared" si="4368"/>
        <v>0.1530989188452227</v>
      </c>
      <c r="N3099" s="13">
        <f t="shared" si="4369"/>
        <v>0.23628843730998594</v>
      </c>
      <c r="O3099" s="13">
        <f t="shared" si="4370"/>
        <v>5.102786965111273E-2</v>
      </c>
      <c r="P3099" s="13">
        <f t="shared" si="4371"/>
        <v>7.8754936155418315E-2</v>
      </c>
      <c r="Q3099" s="13">
        <f t="shared" si="4372"/>
        <v>0.1823403653909518</v>
      </c>
      <c r="R3099" s="13">
        <f t="shared" si="4373"/>
        <v>8.5037944773579347E-3</v>
      </c>
      <c r="S3099" s="13">
        <f t="shared" si="4374"/>
        <v>1.0127994396737625E-2</v>
      </c>
      <c r="T3099" s="13">
        <f t="shared" si="4375"/>
        <v>6.0774043784804235E-2</v>
      </c>
      <c r="U3099" s="13">
        <f t="shared" si="4376"/>
        <v>1.3124510110300462E-2</v>
      </c>
      <c r="V3099" s="13">
        <f t="shared" si="4377"/>
        <v>5.7887741113448973E-4</v>
      </c>
      <c r="W3099" s="13">
        <f t="shared" si="4378"/>
        <v>9.3806279673594797E-2</v>
      </c>
      <c r="X3099" s="13">
        <f t="shared" si="4379"/>
        <v>3.1265633015209147E-2</v>
      </c>
      <c r="Y3099" s="13">
        <f t="shared" si="4380"/>
        <v>5.2104177419846041E-3</v>
      </c>
      <c r="Z3099" s="13">
        <f t="shared" si="4381"/>
        <v>9.447715664344671E-4</v>
      </c>
      <c r="AA3099" s="13">
        <f t="shared" si="4382"/>
        <v>1.4581330732543819E-3</v>
      </c>
      <c r="AB3099" s="13">
        <f t="shared" si="4383"/>
        <v>1.1252201774775506E-3</v>
      </c>
      <c r="AC3099" s="13">
        <f t="shared" si="4384"/>
        <v>1.8611110181075067E-5</v>
      </c>
      <c r="AD3099" s="13">
        <f t="shared" si="4385"/>
        <v>3.6194473810010279E-2</v>
      </c>
      <c r="AE3099" s="13">
        <f t="shared" si="4386"/>
        <v>1.2063618120876427E-2</v>
      </c>
      <c r="AF3099" s="13">
        <f t="shared" si="4387"/>
        <v>2.0104019598440564E-3</v>
      </c>
      <c r="AG3099" s="13">
        <f t="shared" si="4388"/>
        <v>2.2335565773867478E-4</v>
      </c>
      <c r="AH3099" s="13">
        <f t="shared" si="4389"/>
        <v>7.8723090773151933E-5</v>
      </c>
      <c r="AI3099" s="13">
        <f t="shared" si="4390"/>
        <v>1.2149893832892131E-4</v>
      </c>
      <c r="AJ3099" s="13">
        <f t="shared" si="4391"/>
        <v>9.3758971288316858E-5</v>
      </c>
      <c r="AK3099" s="13">
        <f t="shared" si="4392"/>
        <v>4.8234960282781338E-5</v>
      </c>
      <c r="AL3099" s="13">
        <f t="shared" si="4393"/>
        <v>3.8294634740662209E-7</v>
      </c>
      <c r="AM3099" s="13">
        <f t="shared" si="4394"/>
        <v>1.1172300523520525E-2</v>
      </c>
      <c r="AN3099" s="13">
        <f t="shared" si="4395"/>
        <v>3.7237277644893911E-3</v>
      </c>
      <c r="AO3099" s="13">
        <f t="shared" si="4396"/>
        <v>6.2055923195215694E-4</v>
      </c>
      <c r="AP3099" s="13">
        <f t="shared" si="4397"/>
        <v>6.8944130669884671E-5</v>
      </c>
      <c r="AQ3099" s="13">
        <f t="shared" si="4398"/>
        <v>5.7447696880681376E-6</v>
      </c>
      <c r="AR3099" s="13">
        <f t="shared" si="4399"/>
        <v>5.2476812309383089E-6</v>
      </c>
      <c r="AS3099" s="13">
        <f t="shared" si="4400"/>
        <v>8.0991192290058965E-6</v>
      </c>
      <c r="AT3099" s="13">
        <f t="shared" si="4401"/>
        <v>6.2499730260792032E-6</v>
      </c>
      <c r="AU3099" s="13">
        <f t="shared" si="4402"/>
        <v>3.2153424524502046E-6</v>
      </c>
      <c r="AV3099" s="13">
        <f t="shared" si="4403"/>
        <v>1.2406166046704642E-6</v>
      </c>
      <c r="AW3099" s="13">
        <f t="shared" si="4404"/>
        <v>5.4719370268796764E-9</v>
      </c>
      <c r="AX3099" s="13">
        <f t="shared" si="4405"/>
        <v>2.8738341761566435E-3</v>
      </c>
      <c r="AY3099" s="13">
        <f t="shared" si="4406"/>
        <v>9.578489309130093E-4</v>
      </c>
      <c r="AZ3099" s="13">
        <f t="shared" si="4407"/>
        <v>1.5962552433665297E-4</v>
      </c>
      <c r="BA3099" s="13">
        <f t="shared" si="4408"/>
        <v>1.7734395753802156E-5</v>
      </c>
      <c r="BB3099" s="13">
        <f t="shared" si="4409"/>
        <v>1.4777185261855639E-6</v>
      </c>
      <c r="BC3099" s="13">
        <f t="shared" si="4410"/>
        <v>9.8504716955529698E-8</v>
      </c>
      <c r="BD3099" s="13">
        <f t="shared" si="4411"/>
        <v>2.9150869237862311E-7</v>
      </c>
      <c r="BE3099" s="13">
        <f t="shared" si="4412"/>
        <v>4.4990607317127766E-7</v>
      </c>
      <c r="BF3099" s="13">
        <f t="shared" si="4413"/>
        <v>3.4718600159869985E-7</v>
      </c>
      <c r="BG3099" s="13">
        <f t="shared" si="4414"/>
        <v>1.786122732336089E-7</v>
      </c>
      <c r="BH3099" s="13">
        <f t="shared" si="4415"/>
        <v>6.8916252389444303E-8</v>
      </c>
      <c r="BI3099" s="13">
        <f t="shared" si="4416"/>
        <v>2.1272669598437865E-8</v>
      </c>
      <c r="BJ3099" s="14">
        <f t="shared" si="4417"/>
        <v>0.67977892213572311</v>
      </c>
      <c r="BK3099" s="14">
        <f t="shared" si="4418"/>
        <v>0.24353756979595462</v>
      </c>
      <c r="BL3099" s="14">
        <f t="shared" si="4419"/>
        <v>7.5607153584681744E-2</v>
      </c>
      <c r="BM3099" s="14">
        <f t="shared" si="4420"/>
        <v>0.28889625179376865</v>
      </c>
      <c r="BN3099" s="14">
        <f t="shared" si="4421"/>
        <v>0.71001432183004942</v>
      </c>
    </row>
    <row r="3100" spans="1:66" x14ac:dyDescent="0.25">
      <c r="A3100" t="s">
        <v>340</v>
      </c>
      <c r="B3100" t="s">
        <v>149</v>
      </c>
      <c r="C3100" t="s">
        <v>317</v>
      </c>
      <c r="D3100" s="6" t="s">
        <v>537</v>
      </c>
      <c r="E3100" s="10">
        <f>VLOOKUP(A3100,home!$A$2:$E$404,3,FALSE)</f>
        <v>1.4705999999999999</v>
      </c>
      <c r="F3100" s="10">
        <f>VLOOKUP(B3100,home!$B$2:$E$404,3,FALSE)</f>
        <v>1.615</v>
      </c>
      <c r="G3100" s="10">
        <f>VLOOKUP(C3100,away!$B$2:$E$404,4,FALSE)</f>
        <v>0.75549999999999995</v>
      </c>
      <c r="H3100" s="10">
        <f>VLOOKUP(A3100,away!$A$2:$E$404,3,FALSE)</f>
        <v>1.2646999999999999</v>
      </c>
      <c r="I3100" s="10">
        <f>VLOOKUP(C3100,away!$B$2:$E$404,3,FALSE)</f>
        <v>1.3178000000000001</v>
      </c>
      <c r="J3100" s="10">
        <f>VLOOKUP(B3100,home!$B$2:$E$404,4,FALSE)</f>
        <v>0.69189999999999996</v>
      </c>
      <c r="K3100" s="12">
        <f t="shared" si="4366"/>
        <v>1.7943268545</v>
      </c>
      <c r="L3100" s="12">
        <f t="shared" si="4367"/>
        <v>1.153135526554</v>
      </c>
      <c r="M3100" s="13">
        <f t="shared" si="4368"/>
        <v>5.2472692841540769E-2</v>
      </c>
      <c r="N3100" s="13">
        <f t="shared" si="4369"/>
        <v>9.4153161893506532E-2</v>
      </c>
      <c r="O3100" s="13">
        <f t="shared" si="4370"/>
        <v>6.0508126289536418E-2</v>
      </c>
      <c r="P3100" s="13">
        <f t="shared" si="4371"/>
        <v>0.10857135591679265</v>
      </c>
      <c r="Q3100" s="13">
        <f t="shared" si="4372"/>
        <v>8.4470773410802419E-2</v>
      </c>
      <c r="R3100" s="13">
        <f t="shared" si="4373"/>
        <v>3.4887035034840259E-2</v>
      </c>
      <c r="S3100" s="13">
        <f t="shared" si="4374"/>
        <v>5.6161303562254634E-2</v>
      </c>
      <c r="T3100" s="13">
        <f t="shared" si="4375"/>
        <v>9.740624977548927E-2</v>
      </c>
      <c r="U3100" s="13">
        <f t="shared" si="4376"/>
        <v>6.2598743836896217E-2</v>
      </c>
      <c r="V3100" s="13">
        <f t="shared" si="4377"/>
        <v>1.2911496432422896E-2</v>
      </c>
      <c r="W3100" s="13">
        <f t="shared" si="4378"/>
        <v>5.0522725717129104E-2</v>
      </c>
      <c r="X3100" s="13">
        <f t="shared" si="4379"/>
        <v>5.8259549922764983E-2</v>
      </c>
      <c r="Y3100" s="13">
        <f t="shared" si="4380"/>
        <v>3.3590578388493331E-2</v>
      </c>
      <c r="Z3100" s="13">
        <f t="shared" si="4381"/>
        <v>1.3409826504936127E-2</v>
      </c>
      <c r="AA3100" s="13">
        <f t="shared" si="4382"/>
        <v>2.4061611811992775E-2</v>
      </c>
      <c r="AB3100" s="13">
        <f t="shared" si="4383"/>
        <v>2.1587198118406523E-2</v>
      </c>
      <c r="AC3100" s="13">
        <f t="shared" si="4384"/>
        <v>1.6697002272404028E-3</v>
      </c>
      <c r="AD3100" s="13">
        <f t="shared" si="4385"/>
        <v>2.2663570879195634E-2</v>
      </c>
      <c r="AE3100" s="13">
        <f t="shared" si="4386"/>
        <v>2.6134168739375158E-2</v>
      </c>
      <c r="AF3100" s="13">
        <f t="shared" si="4387"/>
        <v>1.5068119215165229E-2</v>
      </c>
      <c r="AG3100" s="13">
        <f t="shared" si="4388"/>
        <v>5.7918611951193371E-3</v>
      </c>
      <c r="AH3100" s="13">
        <f t="shared" si="4389"/>
        <v>3.8658368369418237E-3</v>
      </c>
      <c r="AI3100" s="13">
        <f t="shared" si="4390"/>
        <v>6.9365748516400528E-3</v>
      </c>
      <c r="AJ3100" s="13">
        <f t="shared" si="4391"/>
        <v>6.2232412672735505E-3</v>
      </c>
      <c r="AK3100" s="13">
        <f t="shared" si="4392"/>
        <v>3.7221763093005138E-3</v>
      </c>
      <c r="AL3100" s="13">
        <f t="shared" si="4393"/>
        <v>1.3819120600004958E-4</v>
      </c>
      <c r="AM3100" s="13">
        <f t="shared" si="4394"/>
        <v>8.1331707694809741E-3</v>
      </c>
      <c r="AN3100" s="13">
        <f t="shared" si="4395"/>
        <v>9.3786481578190441E-3</v>
      </c>
      <c r="AO3100" s="13">
        <f t="shared" si="4396"/>
        <v>5.4074261909156833E-3</v>
      </c>
      <c r="AP3100" s="13">
        <f t="shared" si="4397"/>
        <v>2.0784984159878169E-3</v>
      </c>
      <c r="AQ3100" s="13">
        <f t="shared" si="4398"/>
        <v>5.9919759134044101E-4</v>
      </c>
      <c r="AR3100" s="13">
        <f t="shared" si="4399"/>
        <v>8.9156675930775187E-4</v>
      </c>
      <c r="AS3100" s="13">
        <f t="shared" si="4400"/>
        <v>1.5997621788054371E-3</v>
      </c>
      <c r="AT3100" s="13">
        <f t="shared" si="4401"/>
        <v>1.4352481191220133E-3</v>
      </c>
      <c r="AU3100" s="13">
        <f t="shared" si="4402"/>
        <v>8.5843474767041434E-4</v>
      </c>
      <c r="AV3100" s="13">
        <f t="shared" si="4403"/>
        <v>3.85078130145239E-4</v>
      </c>
      <c r="AW3100" s="13">
        <f t="shared" si="4404"/>
        <v>7.9425474040324636E-6</v>
      </c>
      <c r="AX3100" s="13">
        <f t="shared" si="4405"/>
        <v>2.4322611206523573E-3</v>
      </c>
      <c r="AY3100" s="13">
        <f t="shared" si="4406"/>
        <v>2.804726708080278E-3</v>
      </c>
      <c r="AZ3100" s="13">
        <f t="shared" si="4407"/>
        <v>1.6171150046811094E-3</v>
      </c>
      <c r="BA3100" s="13">
        <f t="shared" si="4408"/>
        <v>6.2158425414044198E-4</v>
      </c>
      <c r="BB3100" s="13">
        <f t="shared" si="4409"/>
        <v>1.7919272154897834E-4</v>
      </c>
      <c r="BC3100" s="13">
        <f t="shared" si="4410"/>
        <v>4.1326698663605082E-5</v>
      </c>
      <c r="BD3100" s="13">
        <f t="shared" si="4411"/>
        <v>1.713495507420648E-4</v>
      </c>
      <c r="BE3100" s="13">
        <f t="shared" si="4412"/>
        <v>3.0745710040299735E-4</v>
      </c>
      <c r="BF3100" s="13">
        <f t="shared" si="4413"/>
        <v>2.7583926592990044E-4</v>
      </c>
      <c r="BG3100" s="13">
        <f t="shared" si="4414"/>
        <v>1.6498193412786241E-4</v>
      </c>
      <c r="BH3100" s="13">
        <f t="shared" si="4415"/>
        <v>7.4007878728243393E-5</v>
      </c>
      <c r="BI3100" s="13">
        <f t="shared" si="4416"/>
        <v>2.6558864849333267E-5</v>
      </c>
      <c r="BJ3100" s="14">
        <f t="shared" si="4417"/>
        <v>0.52135390677035187</v>
      </c>
      <c r="BK3100" s="14">
        <f t="shared" si="4418"/>
        <v>0.23472946689433166</v>
      </c>
      <c r="BL3100" s="14">
        <f t="shared" si="4419"/>
        <v>0.23058082888665946</v>
      </c>
      <c r="BM3100" s="14">
        <f t="shared" si="4420"/>
        <v>0.5622140995085837</v>
      </c>
      <c r="BN3100" s="14">
        <f t="shared" si="4421"/>
        <v>0.43506314538701907</v>
      </c>
    </row>
    <row r="3101" spans="1:66" x14ac:dyDescent="0.25">
      <c r="A3101" t="s">
        <v>341</v>
      </c>
      <c r="B3101" t="s">
        <v>415</v>
      </c>
      <c r="C3101" t="s">
        <v>168</v>
      </c>
      <c r="D3101" s="6" t="s">
        <v>537</v>
      </c>
      <c r="E3101" s="10">
        <f>VLOOKUP(A3101,home!$A$2:$E$404,3,FALSE)</f>
        <v>1.2188000000000001</v>
      </c>
      <c r="F3101" s="10">
        <f>VLOOKUP(B3101,home!$B$2:$E$404,3,FALSE)</f>
        <v>0.27350000000000002</v>
      </c>
      <c r="G3101" s="10">
        <f>VLOOKUP(C3101,away!$B$2:$E$404,4,FALSE)</f>
        <v>0.82050000000000001</v>
      </c>
      <c r="H3101" s="10">
        <f>VLOOKUP(A3101,away!$A$2:$E$404,3,FALSE)</f>
        <v>1</v>
      </c>
      <c r="I3101" s="10">
        <f>VLOOKUP(C3101,away!$B$2:$E$404,3,FALSE)</f>
        <v>1.5</v>
      </c>
      <c r="J3101" s="10">
        <f>VLOOKUP(B3101,home!$B$2:$E$404,4,FALSE)</f>
        <v>0.33329999999999999</v>
      </c>
      <c r="K3101" s="12">
        <f t="shared" si="4366"/>
        <v>0.27350694690000005</v>
      </c>
      <c r="L3101" s="12">
        <f t="shared" si="4367"/>
        <v>0.49995000000000001</v>
      </c>
      <c r="M3101" s="13">
        <f t="shared" si="4368"/>
        <v>0.46141522014944913</v>
      </c>
      <c r="N3101" s="13">
        <f t="shared" si="4369"/>
        <v>0.12620026811626722</v>
      </c>
      <c r="O3101" s="13">
        <f t="shared" si="4370"/>
        <v>0.23068453931371707</v>
      </c>
      <c r="P3101" s="13">
        <f t="shared" si="4371"/>
        <v>6.3093824044727798E-2</v>
      </c>
      <c r="Q3101" s="13">
        <f t="shared" si="4372"/>
        <v>1.7258325015220833E-2</v>
      </c>
      <c r="R3101" s="13">
        <f t="shared" si="4373"/>
        <v>5.7665367714946424E-2</v>
      </c>
      <c r="S3101" s="13">
        <f t="shared" si="4374"/>
        <v>2.1568591903501294E-3</v>
      </c>
      <c r="T3101" s="13">
        <f t="shared" si="4375"/>
        <v>8.6282995913596547E-3</v>
      </c>
      <c r="U3101" s="13">
        <f t="shared" si="4376"/>
        <v>1.577187866558083E-2</v>
      </c>
      <c r="V3101" s="13">
        <f t="shared" si="4377"/>
        <v>3.2769832247148093E-5</v>
      </c>
      <c r="W3101" s="13">
        <f t="shared" si="4378"/>
        <v>1.5734239278403161E-3</v>
      </c>
      <c r="X3101" s="13">
        <f t="shared" si="4379"/>
        <v>7.8663329272376603E-4</v>
      </c>
      <c r="Y3101" s="13">
        <f t="shared" si="4380"/>
        <v>1.9663865734862341E-4</v>
      </c>
      <c r="Z3101" s="13">
        <f t="shared" si="4381"/>
        <v>9.609933529695823E-3</v>
      </c>
      <c r="AA3101" s="13">
        <f t="shared" si="4382"/>
        <v>2.6283835796190452E-3</v>
      </c>
      <c r="AB3101" s="13">
        <f t="shared" si="4383"/>
        <v>3.5944058407184909E-4</v>
      </c>
      <c r="AC3101" s="13">
        <f t="shared" si="4384"/>
        <v>2.8005876533330635E-7</v>
      </c>
      <c r="AD3101" s="13">
        <f t="shared" si="4385"/>
        <v>1.0758559367075266E-4</v>
      </c>
      <c r="AE3101" s="13">
        <f t="shared" si="4386"/>
        <v>5.3787417555692793E-5</v>
      </c>
      <c r="AF3101" s="13">
        <f t="shared" si="4387"/>
        <v>1.3445509703484305E-5</v>
      </c>
      <c r="AG3101" s="13">
        <f t="shared" si="4388"/>
        <v>2.2406941920856597E-6</v>
      </c>
      <c r="AH3101" s="13">
        <f t="shared" si="4389"/>
        <v>1.2011215670428566E-3</v>
      </c>
      <c r="AI3101" s="13">
        <f t="shared" si="4390"/>
        <v>3.285150926576354E-4</v>
      </c>
      <c r="AJ3101" s="13">
        <f t="shared" si="4391"/>
        <v>4.4925580001680236E-5</v>
      </c>
      <c r="AK3101" s="13">
        <f t="shared" si="4392"/>
        <v>4.0958194079904217E-6</v>
      </c>
      <c r="AL3101" s="13">
        <f t="shared" si="4393"/>
        <v>1.5318071611422068E-9</v>
      </c>
      <c r="AM3101" s="13">
        <f t="shared" si="4394"/>
        <v>5.8850814510623064E-6</v>
      </c>
      <c r="AN3101" s="13">
        <f t="shared" si="4395"/>
        <v>2.9422464714585998E-6</v>
      </c>
      <c r="AO3101" s="13">
        <f t="shared" si="4396"/>
        <v>7.3548806170286348E-7</v>
      </c>
      <c r="AP3101" s="13">
        <f t="shared" si="4397"/>
        <v>1.2256908548278221E-7</v>
      </c>
      <c r="AQ3101" s="13">
        <f t="shared" si="4398"/>
        <v>1.5319603571779241E-8</v>
      </c>
      <c r="AR3101" s="13">
        <f t="shared" si="4399"/>
        <v>1.2010014548861526E-4</v>
      </c>
      <c r="AS3101" s="13">
        <f t="shared" si="4400"/>
        <v>3.2848224114836974E-5</v>
      </c>
      <c r="AT3101" s="13">
        <f t="shared" si="4401"/>
        <v>4.492108744368008E-6</v>
      </c>
      <c r="AU3101" s="13">
        <f t="shared" si="4402"/>
        <v>4.0954098260496238E-7</v>
      </c>
      <c r="AV3101" s="13">
        <f t="shared" si="4403"/>
        <v>2.8003075945677313E-8</v>
      </c>
      <c r="AW3101" s="13">
        <f t="shared" si="4404"/>
        <v>5.8183056096329568E-12</v>
      </c>
      <c r="AX3101" s="13">
        <f t="shared" si="4405"/>
        <v>2.6826844332297898E-7</v>
      </c>
      <c r="AY3101" s="13">
        <f t="shared" si="4406"/>
        <v>1.3412080823932331E-7</v>
      </c>
      <c r="AZ3101" s="13">
        <f t="shared" si="4407"/>
        <v>3.3526849039624844E-8</v>
      </c>
      <c r="BA3101" s="13">
        <f t="shared" si="4408"/>
        <v>5.5872493924534807E-9</v>
      </c>
      <c r="BB3101" s="13">
        <f t="shared" si="4409"/>
        <v>6.9833633343927945E-10</v>
      </c>
      <c r="BC3101" s="13">
        <f t="shared" si="4410"/>
        <v>6.9826649980593565E-11</v>
      </c>
      <c r="BD3101" s="13">
        <f t="shared" si="4411"/>
        <v>1.0007344622838863E-5</v>
      </c>
      <c r="BE3101" s="13">
        <f t="shared" si="4412"/>
        <v>2.7370782743687899E-6</v>
      </c>
      <c r="BF3101" s="13">
        <f t="shared" si="4413"/>
        <v>3.7430496112446414E-7</v>
      </c>
      <c r="BG3101" s="13">
        <f t="shared" si="4414"/>
        <v>3.4125002375558477E-8</v>
      </c>
      <c r="BH3101" s="13">
        <f t="shared" si="4415"/>
        <v>2.3333563031735611E-9</v>
      </c>
      <c r="BI3101" s="13">
        <f t="shared" si="4416"/>
        <v>1.2763783170217432E-10</v>
      </c>
      <c r="BJ3101" s="14">
        <f t="shared" si="4417"/>
        <v>0.15483079079206866</v>
      </c>
      <c r="BK3101" s="14">
        <f t="shared" si="4418"/>
        <v>0.52669908892815476</v>
      </c>
      <c r="BL3101" s="14">
        <f t="shared" si="4419"/>
        <v>0.30885930125330657</v>
      </c>
      <c r="BM3101" s="14">
        <f t="shared" si="4420"/>
        <v>4.3681436033907617E-2</v>
      </c>
      <c r="BN3101" s="14">
        <f t="shared" si="4421"/>
        <v>0.95631754435432859</v>
      </c>
    </row>
    <row r="3102" spans="1:66" x14ac:dyDescent="0.25">
      <c r="A3102" t="s">
        <v>341</v>
      </c>
      <c r="B3102" t="s">
        <v>171</v>
      </c>
      <c r="C3102" t="s">
        <v>169</v>
      </c>
      <c r="D3102" s="6" t="s">
        <v>537</v>
      </c>
      <c r="E3102" s="10">
        <f>VLOOKUP(A3102,home!$A$2:$E$404,3,FALSE)</f>
        <v>1.2188000000000001</v>
      </c>
      <c r="F3102" s="10">
        <f>VLOOKUP(B3102,home!$B$2:$E$404,3,FALSE)</f>
        <v>0.41020000000000001</v>
      </c>
      <c r="G3102" s="10">
        <f>VLOOKUP(C3102,away!$B$2:$E$404,4,FALSE)</f>
        <v>2.0512000000000001</v>
      </c>
      <c r="H3102" s="10">
        <f>VLOOKUP(A3102,away!$A$2:$E$404,3,FALSE)</f>
        <v>1</v>
      </c>
      <c r="I3102" s="10">
        <f>VLOOKUP(C3102,away!$B$2:$E$404,3,FALSE)</f>
        <v>0.5</v>
      </c>
      <c r="J3102" s="10">
        <f>VLOOKUP(B3102,home!$B$2:$E$404,4,FALSE)</f>
        <v>1.5</v>
      </c>
      <c r="K3102" s="12">
        <f t="shared" si="4366"/>
        <v>1.0255010501120003</v>
      </c>
      <c r="L3102" s="12">
        <f t="shared" si="4367"/>
        <v>0.75</v>
      </c>
      <c r="M3102" s="13">
        <f t="shared" si="4368"/>
        <v>0.16939855106907636</v>
      </c>
      <c r="N3102" s="13">
        <f t="shared" si="4369"/>
        <v>0.17371839200878911</v>
      </c>
      <c r="O3102" s="13">
        <f t="shared" si="4370"/>
        <v>0.12704891330180729</v>
      </c>
      <c r="P3102" s="13">
        <f t="shared" si="4371"/>
        <v>0.13028879400659185</v>
      </c>
      <c r="Q3102" s="13">
        <f t="shared" si="4372"/>
        <v>8.9074196714390666E-2</v>
      </c>
      <c r="R3102" s="13">
        <f t="shared" si="4373"/>
        <v>4.7643342488177726E-2</v>
      </c>
      <c r="S3102" s="13">
        <f t="shared" si="4374"/>
        <v>2.5052117825922374E-2</v>
      </c>
      <c r="T3102" s="13">
        <f t="shared" si="4375"/>
        <v>6.6805647535793003E-2</v>
      </c>
      <c r="U3102" s="13">
        <f t="shared" si="4376"/>
        <v>4.8858297752471941E-2</v>
      </c>
      <c r="V3102" s="13">
        <f t="shared" si="4377"/>
        <v>2.1409144281677472E-3</v>
      </c>
      <c r="W3102" s="13">
        <f t="shared" si="4378"/>
        <v>3.0448560756163513E-2</v>
      </c>
      <c r="X3102" s="13">
        <f t="shared" si="4379"/>
        <v>2.2836420567122637E-2</v>
      </c>
      <c r="Y3102" s="13">
        <f t="shared" si="4380"/>
        <v>8.5636577126709888E-3</v>
      </c>
      <c r="Z3102" s="13">
        <f t="shared" si="4381"/>
        <v>1.1910835622044431E-2</v>
      </c>
      <c r="AA3102" s="13">
        <f t="shared" si="4382"/>
        <v>1.2214574438117985E-2</v>
      </c>
      <c r="AB3102" s="13">
        <f t="shared" si="4383"/>
        <v>6.2630294564805936E-3</v>
      </c>
      <c r="AC3102" s="13">
        <f t="shared" si="4384"/>
        <v>1.0291453098215424E-4</v>
      </c>
      <c r="AD3102" s="13">
        <f t="shared" si="4385"/>
        <v>7.8062577574611811E-3</v>
      </c>
      <c r="AE3102" s="13">
        <f t="shared" si="4386"/>
        <v>5.8546933180958858E-3</v>
      </c>
      <c r="AF3102" s="13">
        <f t="shared" si="4387"/>
        <v>2.1955099942859574E-3</v>
      </c>
      <c r="AG3102" s="13">
        <f t="shared" si="4388"/>
        <v>5.4887749857148935E-4</v>
      </c>
      <c r="AH3102" s="13">
        <f t="shared" si="4389"/>
        <v>2.2332816791333309E-3</v>
      </c>
      <c r="AI3102" s="13">
        <f t="shared" si="4390"/>
        <v>2.2902327071471218E-3</v>
      </c>
      <c r="AJ3102" s="13">
        <f t="shared" si="4391"/>
        <v>1.1743180230901114E-3</v>
      </c>
      <c r="AK3102" s="13">
        <f t="shared" si="4392"/>
        <v>4.0142145528145257E-4</v>
      </c>
      <c r="AL3102" s="13">
        <f t="shared" si="4393"/>
        <v>3.1661687878194974E-6</v>
      </c>
      <c r="AM3102" s="13">
        <f t="shared" si="4394"/>
        <v>1.6010651055442784E-3</v>
      </c>
      <c r="AN3102" s="13">
        <f t="shared" si="4395"/>
        <v>1.2007988291582088E-3</v>
      </c>
      <c r="AO3102" s="13">
        <f t="shared" si="4396"/>
        <v>4.5029956093432832E-4</v>
      </c>
      <c r="AP3102" s="13">
        <f t="shared" si="4397"/>
        <v>1.1257489023358208E-4</v>
      </c>
      <c r="AQ3102" s="13">
        <f t="shared" si="4398"/>
        <v>2.1107791918796638E-5</v>
      </c>
      <c r="AR3102" s="13">
        <f t="shared" si="4399"/>
        <v>3.3499225186999979E-4</v>
      </c>
      <c r="AS3102" s="13">
        <f t="shared" si="4400"/>
        <v>3.4353490607206844E-4</v>
      </c>
      <c r="AT3102" s="13">
        <f t="shared" si="4401"/>
        <v>1.7614770346351677E-4</v>
      </c>
      <c r="AU3102" s="13">
        <f t="shared" si="4402"/>
        <v>6.0213218292217914E-5</v>
      </c>
      <c r="AV3102" s="13">
        <f t="shared" si="4403"/>
        <v>1.5437179647323142E-5</v>
      </c>
      <c r="AW3102" s="13">
        <f t="shared" si="4404"/>
        <v>6.764394618209854E-8</v>
      </c>
      <c r="AX3102" s="13">
        <f t="shared" si="4405"/>
        <v>2.7364899117222284E-4</v>
      </c>
      <c r="AY3102" s="13">
        <f t="shared" si="4406"/>
        <v>2.0523674337916717E-4</v>
      </c>
      <c r="AZ3102" s="13">
        <f t="shared" si="4407"/>
        <v>7.6963778767187688E-5</v>
      </c>
      <c r="BA3102" s="13">
        <f t="shared" si="4408"/>
        <v>1.9240944691796922E-5</v>
      </c>
      <c r="BB3102" s="13">
        <f t="shared" si="4409"/>
        <v>3.6076771297119224E-6</v>
      </c>
      <c r="BC3102" s="13">
        <f t="shared" si="4410"/>
        <v>5.4115156945678864E-7</v>
      </c>
      <c r="BD3102" s="13">
        <f t="shared" si="4411"/>
        <v>4.1874031483749953E-5</v>
      </c>
      <c r="BE3102" s="13">
        <f t="shared" si="4412"/>
        <v>4.2941863259008542E-5</v>
      </c>
      <c r="BF3102" s="13">
        <f t="shared" si="4413"/>
        <v>2.2018462932939587E-5</v>
      </c>
      <c r="BG3102" s="13">
        <f t="shared" si="4414"/>
        <v>7.5266522865272359E-6</v>
      </c>
      <c r="BH3102" s="13">
        <f t="shared" si="4415"/>
        <v>1.9296474559153919E-6</v>
      </c>
      <c r="BI3102" s="13">
        <f t="shared" si="4416"/>
        <v>3.9577109847743697E-7</v>
      </c>
      <c r="BJ3102" s="14">
        <f t="shared" si="4417"/>
        <v>0.41181729932784317</v>
      </c>
      <c r="BK3102" s="14">
        <f t="shared" si="4418"/>
        <v>0.32719169477290749</v>
      </c>
      <c r="BL3102" s="14">
        <f t="shared" si="4419"/>
        <v>0.24917442298956935</v>
      </c>
      <c r="BM3102" s="14">
        <f t="shared" si="4420"/>
        <v>0.26271689402409831</v>
      </c>
      <c r="BN3102" s="14">
        <f t="shared" si="4421"/>
        <v>0.7371721895888329</v>
      </c>
    </row>
    <row r="3103" spans="1:66" x14ac:dyDescent="0.25">
      <c r="A3103" t="s">
        <v>343</v>
      </c>
      <c r="B3103" t="s">
        <v>211</v>
      </c>
      <c r="C3103" t="s">
        <v>208</v>
      </c>
      <c r="D3103" s="6" t="s">
        <v>537</v>
      </c>
      <c r="E3103" s="10">
        <f>VLOOKUP(A3103,home!$A$2:$E$404,3,FALSE)</f>
        <v>1.3976999999999999</v>
      </c>
      <c r="F3103" s="10">
        <f>VLOOKUP(B3103,home!$B$2:$E$404,3,FALSE)</f>
        <v>1.2683</v>
      </c>
      <c r="G3103" s="10">
        <f>VLOOKUP(C3103,away!$B$2:$E$404,4,FALSE)</f>
        <v>0.68140000000000001</v>
      </c>
      <c r="H3103" s="10">
        <f>VLOOKUP(A3103,away!$A$2:$E$404,3,FALSE)</f>
        <v>1.0585</v>
      </c>
      <c r="I3103" s="10">
        <f>VLOOKUP(C3103,away!$B$2:$E$404,3,FALSE)</f>
        <v>1.1247</v>
      </c>
      <c r="J3103" s="10">
        <f>VLOOKUP(B3103,home!$B$2:$E$404,4,FALSE)</f>
        <v>0.73</v>
      </c>
      <c r="K3103" s="12">
        <f t="shared" si="4366"/>
        <v>1.2079197628739999</v>
      </c>
      <c r="L3103" s="12">
        <f t="shared" si="4367"/>
        <v>0.86906131349999993</v>
      </c>
      <c r="M3103" s="13">
        <f t="shared" si="4368"/>
        <v>0.12530793684183608</v>
      </c>
      <c r="N3103" s="13">
        <f t="shared" si="4369"/>
        <v>0.15136193335622078</v>
      </c>
      <c r="O3103" s="13">
        <f t="shared" si="4370"/>
        <v>0.10890028018374111</v>
      </c>
      <c r="P3103" s="13">
        <f t="shared" si="4371"/>
        <v>0.13154280061645671</v>
      </c>
      <c r="Q3103" s="13">
        <f t="shared" si="4372"/>
        <v>9.1416535323898221E-2</v>
      </c>
      <c r="R3103" s="13">
        <f t="shared" si="4373"/>
        <v>4.7320510268500031E-2</v>
      </c>
      <c r="S3103" s="13">
        <f t="shared" si="4374"/>
        <v>3.452197209156313E-2</v>
      </c>
      <c r="T3103" s="13">
        <f t="shared" si="4375"/>
        <v>7.9446574264206135E-2</v>
      </c>
      <c r="U3103" s="13">
        <f t="shared" si="4376"/>
        <v>5.7159379542603229E-2</v>
      </c>
      <c r="V3103" s="13">
        <f t="shared" si="4377"/>
        <v>4.0266287694300709E-3</v>
      </c>
      <c r="W3103" s="13">
        <f t="shared" si="4378"/>
        <v>3.6807946557068587E-2</v>
      </c>
      <c r="X3103" s="13">
        <f t="shared" si="4379"/>
        <v>3.1988362382123825E-2</v>
      </c>
      <c r="Y3103" s="13">
        <f t="shared" si="4380"/>
        <v>1.3899924114261259E-2</v>
      </c>
      <c r="Z3103" s="13">
        <f t="shared" si="4381"/>
        <v>1.370814160314429E-2</v>
      </c>
      <c r="AA3103" s="13">
        <f t="shared" si="4382"/>
        <v>1.6558335154713263E-2</v>
      </c>
      <c r="AB3103" s="13">
        <f t="shared" si="4383"/>
        <v>1.0000570136834731E-2</v>
      </c>
      <c r="AC3103" s="13">
        <f t="shared" si="4384"/>
        <v>2.6418619139533439E-4</v>
      </c>
      <c r="AD3103" s="13">
        <f t="shared" si="4385"/>
        <v>1.1115261519273292E-2</v>
      </c>
      <c r="AE3103" s="13">
        <f t="shared" si="4386"/>
        <v>9.6598437758356522E-3</v>
      </c>
      <c r="AF3103" s="13">
        <f t="shared" si="4387"/>
        <v>4.1974982600162655E-3</v>
      </c>
      <c r="AG3103" s="13">
        <f t="shared" si="4388"/>
        <v>1.2159611170878999E-3</v>
      </c>
      <c r="AH3103" s="13">
        <f t="shared" si="4389"/>
        <v>2.9783038868181426E-3</v>
      </c>
      <c r="AI3103" s="13">
        <f t="shared" si="4390"/>
        <v>3.5975521247320827E-3</v>
      </c>
      <c r="AJ3103" s="13">
        <f t="shared" si="4391"/>
        <v>2.1727771547166166E-3</v>
      </c>
      <c r="AK3103" s="13">
        <f t="shared" si="4392"/>
        <v>8.7484682183444639E-4</v>
      </c>
      <c r="AL3103" s="13">
        <f t="shared" si="4393"/>
        <v>1.1093245129141751E-5</v>
      </c>
      <c r="AM3103" s="13">
        <f t="shared" si="4394"/>
        <v>2.6852688117286151E-3</v>
      </c>
      <c r="AN3103" s="13">
        <f t="shared" si="4395"/>
        <v>2.3336632406214543E-3</v>
      </c>
      <c r="AO3103" s="13">
        <f t="shared" si="4396"/>
        <v>1.0140482205805738E-3</v>
      </c>
      <c r="AP3103" s="13">
        <f t="shared" si="4397"/>
        <v>2.9375669284336368E-4</v>
      </c>
      <c r="AQ3103" s="13">
        <f t="shared" si="4398"/>
        <v>6.3823144332967414E-5</v>
      </c>
      <c r="AR3103" s="13">
        <f t="shared" si="4399"/>
        <v>5.1766573757606625E-4</v>
      </c>
      <c r="AS3103" s="13">
        <f t="shared" si="4400"/>
        <v>6.2529867498087614E-4</v>
      </c>
      <c r="AT3103" s="13">
        <f t="shared" si="4401"/>
        <v>3.7765531360416316E-4</v>
      </c>
      <c r="AU3103" s="13">
        <f t="shared" si="4402"/>
        <v>1.5205910561894893E-4</v>
      </c>
      <c r="AV3103" s="13">
        <f t="shared" si="4403"/>
        <v>4.5918799700518347E-5</v>
      </c>
      <c r="AW3103" s="13">
        <f t="shared" si="4404"/>
        <v>3.2347789883546913E-7</v>
      </c>
      <c r="AX3103" s="13">
        <f t="shared" si="4405"/>
        <v>5.4059821105269636E-4</v>
      </c>
      <c r="AY3103" s="13">
        <f t="shared" si="4406"/>
        <v>4.6981299137320646E-4</v>
      </c>
      <c r="AZ3103" s="13">
        <f t="shared" si="4407"/>
        <v>2.0414814769108148E-4</v>
      </c>
      <c r="BA3103" s="13">
        <f t="shared" si="4408"/>
        <v>5.9139085793667747E-5</v>
      </c>
      <c r="BB3103" s="13">
        <f t="shared" si="4409"/>
        <v>1.2848872894758519E-5</v>
      </c>
      <c r="BC3103" s="13">
        <f t="shared" si="4410"/>
        <v>2.2332916709826776E-6</v>
      </c>
      <c r="BD3103" s="13">
        <f t="shared" si="4411"/>
        <v>7.4980544308633692E-5</v>
      </c>
      <c r="BE3103" s="13">
        <f t="shared" si="4412"/>
        <v>9.0570481301448249E-5</v>
      </c>
      <c r="BF3103" s="13">
        <f t="shared" si="4413"/>
        <v>5.4700937148514716E-5</v>
      </c>
      <c r="BG3103" s="13">
        <f t="shared" si="4414"/>
        <v>2.2024781009806488E-5</v>
      </c>
      <c r="BH3103" s="13">
        <f t="shared" si="4415"/>
        <v>6.6510420636793104E-6</v>
      </c>
      <c r="BI3103" s="13">
        <f t="shared" si="4416"/>
        <v>1.6067850304849004E-6</v>
      </c>
      <c r="BJ3103" s="14">
        <f t="shared" si="4417"/>
        <v>0.43878918138057532</v>
      </c>
      <c r="BK3103" s="14">
        <f t="shared" si="4418"/>
        <v>0.29614443074718372</v>
      </c>
      <c r="BL3103" s="14">
        <f t="shared" si="4419"/>
        <v>0.25153168747683674</v>
      </c>
      <c r="BM3103" s="14">
        <f t="shared" si="4420"/>
        <v>0.34385395510361283</v>
      </c>
      <c r="BN3103" s="14">
        <f t="shared" si="4421"/>
        <v>0.65584999659065302</v>
      </c>
    </row>
    <row r="3104" spans="1:66" x14ac:dyDescent="0.25">
      <c r="A3104" t="s">
        <v>343</v>
      </c>
      <c r="B3104" t="s">
        <v>213</v>
      </c>
      <c r="C3104" t="s">
        <v>201</v>
      </c>
      <c r="D3104" s="6" t="s">
        <v>537</v>
      </c>
      <c r="E3104" s="10">
        <f>VLOOKUP(A3104,home!$A$2:$E$404,3,FALSE)</f>
        <v>1.3976999999999999</v>
      </c>
      <c r="F3104" s="10">
        <f>VLOOKUP(B3104,home!$B$2:$E$404,3,FALSE)</f>
        <v>1.0544</v>
      </c>
      <c r="G3104" s="10">
        <f>VLOOKUP(C3104,away!$B$2:$E$404,4,FALSE)</f>
        <v>1.2625999999999999</v>
      </c>
      <c r="H3104" s="10">
        <f>VLOOKUP(A3104,away!$A$2:$E$404,3,FALSE)</f>
        <v>1.0585</v>
      </c>
      <c r="I3104" s="10">
        <f>VLOOKUP(C3104,away!$B$2:$E$404,3,FALSE)</f>
        <v>0.61129999999999995</v>
      </c>
      <c r="J3104" s="10">
        <f>VLOOKUP(B3104,home!$B$2:$E$404,4,FALSE)</f>
        <v>1.1933</v>
      </c>
      <c r="K3104" s="12">
        <f t="shared" si="4366"/>
        <v>1.8607376594879996</v>
      </c>
      <c r="L3104" s="12">
        <f t="shared" si="4367"/>
        <v>0.77213795096499993</v>
      </c>
      <c r="M3104" s="13">
        <f t="shared" si="4368"/>
        <v>7.1871490387149323E-2</v>
      </c>
      <c r="N3104" s="13">
        <f t="shared" si="4369"/>
        <v>0.13373398880689852</v>
      </c>
      <c r="O3104" s="13">
        <f t="shared" si="4370"/>
        <v>5.549470532033416E-2</v>
      </c>
      <c r="P3104" s="13">
        <f t="shared" si="4371"/>
        <v>0.10326108809173484</v>
      </c>
      <c r="Q3104" s="13">
        <f t="shared" si="4372"/>
        <v>0.12442193466327135</v>
      </c>
      <c r="R3104" s="13">
        <f t="shared" si="4373"/>
        <v>2.1424784027724644E-2</v>
      </c>
      <c r="S3104" s="13">
        <f t="shared" si="4374"/>
        <v>3.7089993043317872E-2</v>
      </c>
      <c r="T3104" s="13">
        <f t="shared" si="4375"/>
        <v>9.607089768599944E-2</v>
      </c>
      <c r="U3104" s="13">
        <f t="shared" si="4376"/>
        <v>3.986590248678424E-2</v>
      </c>
      <c r="V3104" s="13">
        <f t="shared" si="4377"/>
        <v>5.9209894684358272E-3</v>
      </c>
      <c r="W3104" s="13">
        <f t="shared" si="4378"/>
        <v>7.7172193164768116E-2</v>
      </c>
      <c r="X3104" s="13">
        <f t="shared" si="4379"/>
        <v>5.9587579101719232E-2</v>
      </c>
      <c r="Y3104" s="13">
        <f t="shared" si="4380"/>
        <v>2.3004915615283162E-2</v>
      </c>
      <c r="Z3104" s="13">
        <f t="shared" si="4381"/>
        <v>5.5142962796783249E-3</v>
      </c>
      <c r="AA3104" s="13">
        <f t="shared" si="4382"/>
        <v>1.0260658753172032E-2</v>
      </c>
      <c r="AB3104" s="13">
        <f t="shared" si="4383"/>
        <v>9.5461970765911928E-3</v>
      </c>
      <c r="AC3104" s="13">
        <f t="shared" si="4384"/>
        <v>5.3168493149797894E-4</v>
      </c>
      <c r="AD3104" s="13">
        <f t="shared" si="4385"/>
        <v>3.5899301521741624E-2</v>
      </c>
      <c r="AE3104" s="13">
        <f t="shared" si="4386"/>
        <v>2.7719213118072281E-2</v>
      </c>
      <c r="AF3104" s="13">
        <f t="shared" si="4387"/>
        <v>1.0701528209675237E-2</v>
      </c>
      <c r="AG3104" s="13">
        <f t="shared" si="4388"/>
        <v>2.7543520213375952E-3</v>
      </c>
      <c r="AH3104" s="13">
        <f t="shared" si="4389"/>
        <v>1.0644493576011855E-3</v>
      </c>
      <c r="AI3104" s="13">
        <f t="shared" si="4390"/>
        <v>1.9806610063063351E-3</v>
      </c>
      <c r="AJ3104" s="13">
        <f t="shared" si="4391"/>
        <v>1.8427452625567984E-3</v>
      </c>
      <c r="AK3104" s="13">
        <f t="shared" si="4392"/>
        <v>1.1429551689608455E-3</v>
      </c>
      <c r="AL3104" s="13">
        <f t="shared" si="4393"/>
        <v>3.0555851424657477E-5</v>
      </c>
      <c r="AM3104" s="13">
        <f t="shared" si="4394"/>
        <v>1.3359836458163897E-2</v>
      </c>
      <c r="AN3104" s="13">
        <f t="shared" si="4395"/>
        <v>1.0315636748034174E-2</v>
      </c>
      <c r="AO3104" s="13">
        <f t="shared" si="4396"/>
        <v>3.9825473107631803E-3</v>
      </c>
      <c r="AP3104" s="13">
        <f t="shared" si="4397"/>
        <v>1.0250253067179515E-3</v>
      </c>
      <c r="AQ3104" s="13">
        <f t="shared" si="4398"/>
        <v>1.9786523500411733E-4</v>
      </c>
      <c r="AR3104" s="13">
        <f t="shared" si="4399"/>
        <v>1.6438034917683802E-4</v>
      </c>
      <c r="AS3104" s="13">
        <f t="shared" si="4400"/>
        <v>3.0586870619312979E-4</v>
      </c>
      <c r="AT3104" s="13">
        <f t="shared" si="4401"/>
        <v>2.8457071023621348E-4</v>
      </c>
      <c r="AU3104" s="13">
        <f t="shared" si="4402"/>
        <v>1.7650381244125655E-4</v>
      </c>
      <c r="AV3104" s="13">
        <f t="shared" si="4403"/>
        <v>8.2106822713163183E-5</v>
      </c>
      <c r="AW3104" s="13">
        <f t="shared" si="4404"/>
        <v>1.219472286454643E-6</v>
      </c>
      <c r="AX3104" s="13">
        <f t="shared" si="4405"/>
        <v>4.1431918037177226E-3</v>
      </c>
      <c r="AY3104" s="13">
        <f t="shared" si="4406"/>
        <v>3.1991156297775845E-3</v>
      </c>
      <c r="AZ3104" s="13">
        <f t="shared" si="4407"/>
        <v>1.2350792936382843E-3</v>
      </c>
      <c r="BA3104" s="13">
        <f t="shared" si="4408"/>
        <v>3.1788386502305495E-4</v>
      </c>
      <c r="BB3104" s="13">
        <f t="shared" si="4409"/>
        <v>6.1362549045934043E-5</v>
      </c>
      <c r="BC3104" s="13">
        <f t="shared" si="4410"/>
        <v>9.4760705772633672E-6</v>
      </c>
      <c r="BD3104" s="13">
        <f t="shared" si="4411"/>
        <v>2.1154050998719148E-5</v>
      </c>
      <c r="BE3104" s="13">
        <f t="shared" si="4412"/>
        <v>3.9362139344046454E-5</v>
      </c>
      <c r="BF3104" s="13">
        <f t="shared" si="4413"/>
        <v>3.6621307517740758E-5</v>
      </c>
      <c r="BG3104" s="13">
        <f t="shared" si="4414"/>
        <v>2.2714215345983741E-5</v>
      </c>
      <c r="BH3104" s="13">
        <f t="shared" si="4415"/>
        <v>1.0566298974998052E-5</v>
      </c>
      <c r="BI3104" s="13">
        <f t="shared" si="4416"/>
        <v>3.9322220848376651E-6</v>
      </c>
      <c r="BJ3104" s="14">
        <f t="shared" si="4417"/>
        <v>0.62891292417922962</v>
      </c>
      <c r="BK3104" s="14">
        <f t="shared" si="4418"/>
        <v>0.22190491740333809</v>
      </c>
      <c r="BL3104" s="14">
        <f t="shared" si="4419"/>
        <v>0.14377083909505836</v>
      </c>
      <c r="BM3104" s="14">
        <f t="shared" si="4420"/>
        <v>0.48669708950270058</v>
      </c>
      <c r="BN3104" s="14">
        <f t="shared" si="4421"/>
        <v>0.51020799129711281</v>
      </c>
    </row>
    <row r="3105" spans="1:66" x14ac:dyDescent="0.25">
      <c r="A3105" t="s">
        <v>345</v>
      </c>
      <c r="B3105" t="s">
        <v>244</v>
      </c>
      <c r="C3105" t="s">
        <v>232</v>
      </c>
      <c r="D3105" s="6" t="s">
        <v>537</v>
      </c>
      <c r="E3105" s="10">
        <f>VLOOKUP(A3105,home!$A$2:$E$404,3,FALSE)</f>
        <v>1.5690999999999999</v>
      </c>
      <c r="F3105" s="10">
        <f>VLOOKUP(B3105,home!$B$2:$E$404,3,FALSE)</f>
        <v>0.9849</v>
      </c>
      <c r="G3105" s="10">
        <f>VLOOKUP(C3105,away!$B$2:$E$404,4,FALSE)</f>
        <v>0.95599999999999996</v>
      </c>
      <c r="H3105" s="10">
        <f>VLOOKUP(A3105,away!$A$2:$E$404,3,FALSE)</f>
        <v>1.1701999999999999</v>
      </c>
      <c r="I3105" s="10">
        <f>VLOOKUP(C3105,away!$B$2:$E$404,3,FALSE)</f>
        <v>1.1963999999999999</v>
      </c>
      <c r="J3105" s="10">
        <f>VLOOKUP(B3105,home!$B$2:$E$404,4,FALSE)</f>
        <v>0.38840000000000002</v>
      </c>
      <c r="K3105" s="12">
        <f t="shared" si="4366"/>
        <v>1.47740870004</v>
      </c>
      <c r="L3105" s="12">
        <f t="shared" si="4367"/>
        <v>0.54377059555199991</v>
      </c>
      <c r="M3105" s="13">
        <f t="shared" si="4368"/>
        <v>0.13249911728315183</v>
      </c>
      <c r="N3105" s="13">
        <f t="shared" si="4369"/>
        <v>0.19575534862174887</v>
      </c>
      <c r="O3105" s="13">
        <f t="shared" si="4370"/>
        <v>7.2049123915173763E-2</v>
      </c>
      <c r="P3105" s="13">
        <f t="shared" si="4371"/>
        <v>0.10644600250253775</v>
      </c>
      <c r="Q3105" s="13">
        <f t="shared" si="4372"/>
        <v>0.14460532756656752</v>
      </c>
      <c r="R3105" s="13">
        <f t="shared" si="4373"/>
        <v>1.9589097510176935E-2</v>
      </c>
      <c r="S3105" s="13">
        <f t="shared" si="4374"/>
        <v>2.1378918745089355E-2</v>
      </c>
      <c r="T3105" s="13">
        <f t="shared" si="4375"/>
        <v>7.8632125090864452E-2</v>
      </c>
      <c r="U3105" s="13">
        <f t="shared" si="4376"/>
        <v>2.8941103087467307E-2</v>
      </c>
      <c r="V3105" s="13">
        <f t="shared" si="4377"/>
        <v>1.9083568965118619E-3</v>
      </c>
      <c r="W3105" s="13">
        <f t="shared" si="4378"/>
        <v>7.1213723006326946E-2</v>
      </c>
      <c r="X3105" s="13">
        <f t="shared" si="4379"/>
        <v>3.8723928570625558E-2</v>
      </c>
      <c r="Y3105" s="13">
        <f t="shared" si="4380"/>
        <v>1.052846685048108E-2</v>
      </c>
      <c r="Z3105" s="13">
        <f t="shared" si="4381"/>
        <v>3.55065840647837E-3</v>
      </c>
      <c r="AA3105" s="13">
        <f t="shared" si="4382"/>
        <v>5.2457736206013069E-3</v>
      </c>
      <c r="AB3105" s="13">
        <f t="shared" si="4383"/>
        <v>3.8750757927583511E-3</v>
      </c>
      <c r="AC3105" s="13">
        <f t="shared" si="4384"/>
        <v>9.5819960515157332E-5</v>
      </c>
      <c r="AD3105" s="13">
        <f t="shared" si="4385"/>
        <v>2.630294348294655E-2</v>
      </c>
      <c r="AE3105" s="13">
        <f t="shared" si="4386"/>
        <v>1.430276724249244E-2</v>
      </c>
      <c r="AF3105" s="13">
        <f t="shared" si="4387"/>
        <v>3.8887121307458741E-3</v>
      </c>
      <c r="AG3105" s="13">
        <f t="shared" si="4388"/>
        <v>7.048557704219902E-4</v>
      </c>
      <c r="AH3105" s="13">
        <f t="shared" si="4389"/>
        <v>4.8268590907311453E-4</v>
      </c>
      <c r="AI3105" s="13">
        <f t="shared" si="4390"/>
        <v>7.1312436145133586E-4</v>
      </c>
      <c r="AJ3105" s="13">
        <f t="shared" si="4391"/>
        <v>5.2678806790933661E-4</v>
      </c>
      <c r="AK3105" s="13">
        <f t="shared" si="4392"/>
        <v>2.5942709153550537E-4</v>
      </c>
      <c r="AL3105" s="13">
        <f t="shared" si="4393"/>
        <v>3.0791606664043654E-6</v>
      </c>
      <c r="AM3105" s="13">
        <f t="shared" si="4394"/>
        <v>7.7720395076731237E-3</v>
      </c>
      <c r="AN3105" s="13">
        <f t="shared" si="4395"/>
        <v>4.2262065517410866E-3</v>
      </c>
      <c r="AO3105" s="13">
        <f t="shared" si="4396"/>
        <v>1.1490434267830071E-3</v>
      </c>
      <c r="AP3105" s="13">
        <f t="shared" si="4397"/>
        <v>2.0827200949896887E-4</v>
      </c>
      <c r="AQ3105" s="13">
        <f t="shared" si="4398"/>
        <v>2.8313048660516519E-5</v>
      </c>
      <c r="AR3105" s="13">
        <f t="shared" si="4399"/>
        <v>5.2494080848249213E-5</v>
      </c>
      <c r="AS3105" s="13">
        <f t="shared" si="4400"/>
        <v>7.7555211745806543E-5</v>
      </c>
      <c r="AT3105" s="13">
        <f t="shared" si="4401"/>
        <v>5.7290372283349495E-5</v>
      </c>
      <c r="AU3105" s="13">
        <f t="shared" si="4402"/>
        <v>2.8213764813317E-5</v>
      </c>
      <c r="AV3105" s="13">
        <f t="shared" si="4403"/>
        <v>1.0420815399019247E-5</v>
      </c>
      <c r="AW3105" s="13">
        <f t="shared" si="4404"/>
        <v>6.8714156726828833E-8</v>
      </c>
      <c r="AX3105" s="13">
        <f t="shared" si="4405"/>
        <v>1.9137464642818138E-3</v>
      </c>
      <c r="AY3105" s="13">
        <f t="shared" si="4406"/>
        <v>1.0406390546180558E-3</v>
      </c>
      <c r="AZ3105" s="13">
        <f t="shared" si="4407"/>
        <v>2.8293445924216517E-4</v>
      </c>
      <c r="BA3105" s="13">
        <f t="shared" si="4408"/>
        <v>5.128381313476507E-5</v>
      </c>
      <c r="BB3105" s="13">
        <f t="shared" si="4409"/>
        <v>6.9716574026171685E-6</v>
      </c>
      <c r="BC3105" s="13">
        <f t="shared" si="4410"/>
        <v>7.5819645956112965E-7</v>
      </c>
      <c r="BD3105" s="13">
        <f t="shared" si="4411"/>
        <v>4.7574562676345476E-6</v>
      </c>
      <c r="BE3105" s="13">
        <f t="shared" si="4412"/>
        <v>7.0287072798631088E-6</v>
      </c>
      <c r="BF3105" s="13">
        <f t="shared" si="4413"/>
        <v>5.19213664265212E-6</v>
      </c>
      <c r="BG3105" s="13">
        <f t="shared" si="4414"/>
        <v>2.556969282550239E-6</v>
      </c>
      <c r="BH3105" s="13">
        <f t="shared" si="4415"/>
        <v>9.4442216594369058E-7</v>
      </c>
      <c r="BI3105" s="13">
        <f t="shared" si="4416"/>
        <v>2.7905950489516561E-7</v>
      </c>
      <c r="BJ3105" s="14">
        <f t="shared" si="4417"/>
        <v>0.60133840652271697</v>
      </c>
      <c r="BK3105" s="14">
        <f t="shared" si="4418"/>
        <v>0.26337193360309041</v>
      </c>
      <c r="BL3105" s="14">
        <f t="shared" si="4419"/>
        <v>0.13192893235238023</v>
      </c>
      <c r="BM3105" s="14">
        <f t="shared" si="4420"/>
        <v>0.32820534314484801</v>
      </c>
      <c r="BN3105" s="14">
        <f t="shared" si="4421"/>
        <v>0.67094401739935661</v>
      </c>
    </row>
    <row r="3106" spans="1:66" x14ac:dyDescent="0.25">
      <c r="A3106" t="s">
        <v>346</v>
      </c>
      <c r="B3106" t="s">
        <v>256</v>
      </c>
      <c r="C3106" t="s">
        <v>246</v>
      </c>
      <c r="D3106" s="6" t="s">
        <v>537</v>
      </c>
      <c r="E3106" s="10">
        <f>VLOOKUP(A3106,home!$A$2:$E$404,3,FALSE)</f>
        <v>1.254</v>
      </c>
      <c r="F3106" s="10">
        <f>VLOOKUP(B3106,home!$B$2:$E$404,3,FALSE)</f>
        <v>1.0965</v>
      </c>
      <c r="G3106" s="10">
        <f>VLOOKUP(C3106,away!$B$2:$E$404,4,FALSE)</f>
        <v>1.8441000000000001</v>
      </c>
      <c r="H3106" s="10">
        <f>VLOOKUP(A3106,away!$A$2:$E$404,3,FALSE)</f>
        <v>0.9476</v>
      </c>
      <c r="I3106" s="10">
        <f>VLOOKUP(C3106,away!$B$2:$E$404,3,FALSE)</f>
        <v>0.59360000000000002</v>
      </c>
      <c r="J3106" s="10">
        <f>VLOOKUP(B3106,home!$B$2:$E$404,4,FALSE)</f>
        <v>0.98929999999999996</v>
      </c>
      <c r="K3106" s="12">
        <f t="shared" si="4366"/>
        <v>2.5356577851000002</v>
      </c>
      <c r="L3106" s="12">
        <f t="shared" si="4367"/>
        <v>0.55647665964799997</v>
      </c>
      <c r="M3106" s="13">
        <f t="shared" si="4368"/>
        <v>4.5404936573452237E-2</v>
      </c>
      <c r="N3106" s="13">
        <f t="shared" si="4369"/>
        <v>0.11513138090444588</v>
      </c>
      <c r="O3106" s="13">
        <f t="shared" si="4370"/>
        <v>2.5266787435924004E-2</v>
      </c>
      <c r="P3106" s="13">
        <f t="shared" si="4371"/>
        <v>6.4067926266367578E-2</v>
      </c>
      <c r="Q3106" s="13">
        <f t="shared" si="4372"/>
        <v>0.14596689114983591</v>
      </c>
      <c r="R3106" s="13">
        <f t="shared" si="4373"/>
        <v>7.0301887361895223E-3</v>
      </c>
      <c r="S3106" s="13">
        <f t="shared" si="4374"/>
        <v>2.2600511562396314E-2</v>
      </c>
      <c r="T3106" s="13">
        <f t="shared" si="4375"/>
        <v>8.1227168006263895E-2</v>
      </c>
      <c r="U3106" s="13">
        <f t="shared" si="4376"/>
        <v>1.7826152799641292E-2</v>
      </c>
      <c r="V3106" s="13">
        <f t="shared" si="4377"/>
        <v>3.5433442989407987E-3</v>
      </c>
      <c r="W3106" s="13">
        <f t="shared" si="4378"/>
        <v>0.12337402797030857</v>
      </c>
      <c r="X3106" s="13">
        <f t="shared" si="4379"/>
        <v>6.8654766972236228E-2</v>
      </c>
      <c r="Y3106" s="13">
        <f t="shared" si="4380"/>
        <v>1.9102387696810923E-2</v>
      </c>
      <c r="Z3106" s="13">
        <f t="shared" si="4381"/>
        <v>1.3040453148699135E-3</v>
      </c>
      <c r="AA3106" s="13">
        <f t="shared" si="4382"/>
        <v>3.3066126547730769E-3</v>
      </c>
      <c r="AB3106" s="13">
        <f t="shared" si="4383"/>
        <v>4.1922190601927671E-3</v>
      </c>
      <c r="AC3106" s="13">
        <f t="shared" si="4384"/>
        <v>3.124862878533701E-4</v>
      </c>
      <c r="AD3106" s="13">
        <f t="shared" si="4385"/>
        <v>7.820857862551453E-2</v>
      </c>
      <c r="AE3106" s="13">
        <f t="shared" si="4386"/>
        <v>4.3521248589344287E-2</v>
      </c>
      <c r="AF3106" s="13">
        <f t="shared" si="4387"/>
        <v>1.210927951935427E-2</v>
      </c>
      <c r="AG3106" s="13">
        <f t="shared" si="4388"/>
        <v>2.2461771392247344E-3</v>
      </c>
      <c r="AH3106" s="13">
        <f t="shared" si="4389"/>
        <v>1.8141769521210838E-4</v>
      </c>
      <c r="AI3106" s="13">
        <f t="shared" si="4390"/>
        <v>4.6001319121948166E-4</v>
      </c>
      <c r="AJ3106" s="13">
        <f t="shared" si="4391"/>
        <v>5.8321801478218702E-4</v>
      </c>
      <c r="AK3106" s="13">
        <f t="shared" si="4392"/>
        <v>4.9294709986433987E-4</v>
      </c>
      <c r="AL3106" s="13">
        <f t="shared" si="4393"/>
        <v>1.7637155745876591E-5</v>
      </c>
      <c r="AM3106" s="13">
        <f t="shared" si="4394"/>
        <v>3.9662038250678266E-2</v>
      </c>
      <c r="AN3106" s="13">
        <f t="shared" si="4395"/>
        <v>2.2070998560568642E-2</v>
      </c>
      <c r="AO3106" s="13">
        <f t="shared" si="4396"/>
        <v>6.140997777040527E-3</v>
      </c>
      <c r="AP3106" s="13">
        <f t="shared" si="4397"/>
        <v>1.1391073099577687E-3</v>
      </c>
      <c r="AQ3106" s="13">
        <f t="shared" si="4398"/>
        <v>1.5847165770647948E-4</v>
      </c>
      <c r="AR3106" s="13">
        <f t="shared" si="4399"/>
        <v>2.0190942606534617E-5</v>
      </c>
      <c r="AS3106" s="13">
        <f t="shared" si="4400"/>
        <v>5.1197320808766784E-5</v>
      </c>
      <c r="AT3106" s="13">
        <f t="shared" si="4401"/>
        <v>6.4909442542505894E-5</v>
      </c>
      <c r="AU3106" s="13">
        <f t="shared" si="4402"/>
        <v>5.4862711103135398E-5</v>
      </c>
      <c r="AV3106" s="13">
        <f t="shared" si="4403"/>
        <v>3.4778265130089369E-5</v>
      </c>
      <c r="AW3106" s="13">
        <f t="shared" si="4404"/>
        <v>6.9129536171278284E-7</v>
      </c>
      <c r="AX3106" s="13">
        <f t="shared" si="4405"/>
        <v>1.676155934387772E-2</v>
      </c>
      <c r="AY3106" s="13">
        <f t="shared" si="4406"/>
        <v>9.327416554172796E-3</v>
      </c>
      <c r="AZ3106" s="13">
        <f t="shared" si="4407"/>
        <v>2.5952448036057679E-3</v>
      </c>
      <c r="BA3106" s="13">
        <f t="shared" si="4408"/>
        <v>4.813977197597892E-4</v>
      </c>
      <c r="BB3106" s="13">
        <f t="shared" si="4409"/>
        <v>6.697164876352285E-5</v>
      </c>
      <c r="BC3106" s="13">
        <f t="shared" si="4410"/>
        <v>7.4536318790088636E-6</v>
      </c>
      <c r="BD3106" s="13">
        <f t="shared" si="4411"/>
        <v>1.8726313828048105E-6</v>
      </c>
      <c r="BE3106" s="13">
        <f t="shared" si="4412"/>
        <v>4.7483523444315964E-6</v>
      </c>
      <c r="BF3106" s="13">
        <f t="shared" si="4413"/>
        <v>6.0200982942779091E-6</v>
      </c>
      <c r="BG3106" s="13">
        <f t="shared" si="4414"/>
        <v>5.0883030356510034E-6</v>
      </c>
      <c r="BH3106" s="13">
        <f t="shared" si="4415"/>
        <v>3.2255488013241076E-6</v>
      </c>
      <c r="BI3106" s="13">
        <f t="shared" si="4416"/>
        <v>1.635777585859489E-6</v>
      </c>
      <c r="BJ3106" s="14">
        <f t="shared" si="4417"/>
        <v>0.78795356383134951</v>
      </c>
      <c r="BK3106" s="14">
        <f t="shared" si="4418"/>
        <v>0.14527425869892896</v>
      </c>
      <c r="BL3106" s="14">
        <f t="shared" si="4419"/>
        <v>5.9588086081434156E-2</v>
      </c>
      <c r="BM3106" s="14">
        <f t="shared" si="4420"/>
        <v>0.58192511760155641</v>
      </c>
      <c r="BN3106" s="14">
        <f t="shared" si="4421"/>
        <v>0.40286811106621517</v>
      </c>
    </row>
    <row r="3107" spans="1:66" x14ac:dyDescent="0.25">
      <c r="A3107" t="s">
        <v>346</v>
      </c>
      <c r="B3107" t="s">
        <v>247</v>
      </c>
      <c r="C3107" t="s">
        <v>250</v>
      </c>
      <c r="D3107" s="6" t="s">
        <v>537</v>
      </c>
      <c r="E3107" s="10">
        <f>VLOOKUP(A3107,home!$A$2:$E$404,3,FALSE)</f>
        <v>1.254</v>
      </c>
      <c r="F3107" s="10">
        <f>VLOOKUP(B3107,home!$B$2:$E$404,3,FALSE)</f>
        <v>1.4454</v>
      </c>
      <c r="G3107" s="10">
        <f>VLOOKUP(C3107,away!$B$2:$E$404,4,FALSE)</f>
        <v>0.69779999999999998</v>
      </c>
      <c r="H3107" s="10">
        <f>VLOOKUP(A3107,away!$A$2:$E$404,3,FALSE)</f>
        <v>0.9476</v>
      </c>
      <c r="I3107" s="10">
        <f>VLOOKUP(C3107,away!$B$2:$E$404,3,FALSE)</f>
        <v>0.98929999999999996</v>
      </c>
      <c r="J3107" s="10">
        <f>VLOOKUP(B3107,home!$B$2:$E$404,4,FALSE)</f>
        <v>0.52759999999999996</v>
      </c>
      <c r="K3107" s="12">
        <f t="shared" si="4366"/>
        <v>1.2647845504799999</v>
      </c>
      <c r="L3107" s="12">
        <f t="shared" si="4367"/>
        <v>0.49460425476799991</v>
      </c>
      <c r="M3107" s="13">
        <f t="shared" si="4368"/>
        <v>0.17215004888193133</v>
      </c>
      <c r="N3107" s="13">
        <f t="shared" si="4369"/>
        <v>0.21773272219024356</v>
      </c>
      <c r="O3107" s="13">
        <f t="shared" si="4370"/>
        <v>8.5146146635522404E-2</v>
      </c>
      <c r="P3107" s="13">
        <f t="shared" si="4371"/>
        <v>0.10769153079751337</v>
      </c>
      <c r="Q3107" s="13">
        <f t="shared" si="4372"/>
        <v>0.13769249158008698</v>
      </c>
      <c r="R3107" s="13">
        <f t="shared" si="4373"/>
        <v>2.10568232015147E-2</v>
      </c>
      <c r="S3107" s="13">
        <f t="shared" si="4374"/>
        <v>1.6842089039233826E-2</v>
      </c>
      <c r="T3107" s="13">
        <f t="shared" si="4375"/>
        <v>6.8103292185118028E-2</v>
      </c>
      <c r="U3107" s="13">
        <f t="shared" si="4376"/>
        <v>2.6632344667464603E-2</v>
      </c>
      <c r="V3107" s="13">
        <f t="shared" si="4377"/>
        <v>1.1706521027847108E-3</v>
      </c>
      <c r="W3107" s="13">
        <f t="shared" si="4378"/>
        <v>5.8050445355863838E-2</v>
      </c>
      <c r="X3107" s="13">
        <f t="shared" si="4379"/>
        <v>2.8711997264187536E-2</v>
      </c>
      <c r="Y3107" s="13">
        <f t="shared" si="4380"/>
        <v>7.1005380048771638E-3</v>
      </c>
      <c r="Z3107" s="13">
        <f t="shared" si="4381"/>
        <v>3.4715981157889043E-3</v>
      </c>
      <c r="AA3107" s="13">
        <f t="shared" si="4382"/>
        <v>4.3908236623252843E-3</v>
      </c>
      <c r="AB3107" s="13">
        <f t="shared" si="4383"/>
        <v>2.7767229659955168E-3</v>
      </c>
      <c r="AC3107" s="13">
        <f t="shared" si="4384"/>
        <v>4.5770142747199312E-5</v>
      </c>
      <c r="AD3107" s="13">
        <f t="shared" si="4385"/>
        <v>1.8355326608645008E-2</v>
      </c>
      <c r="AE3107" s="13">
        <f t="shared" si="4386"/>
        <v>9.0786226382921047E-3</v>
      </c>
      <c r="AF3107" s="13">
        <f t="shared" si="4387"/>
        <v>2.2451626921661796E-3</v>
      </c>
      <c r="AG3107" s="13">
        <f t="shared" si="4388"/>
        <v>3.7015567339725668E-4</v>
      </c>
      <c r="AH3107" s="13">
        <f t="shared" si="4389"/>
        <v>4.2926679972844078E-4</v>
      </c>
      <c r="AI3107" s="13">
        <f t="shared" si="4390"/>
        <v>5.4293001633052413E-4</v>
      </c>
      <c r="AJ3107" s="13">
        <f t="shared" si="4391"/>
        <v>3.4334474832335059E-4</v>
      </c>
      <c r="AK3107" s="13">
        <f t="shared" si="4392"/>
        <v>1.4475237772260591E-4</v>
      </c>
      <c r="AL3107" s="13">
        <f t="shared" si="4393"/>
        <v>1.1452931368371967E-6</v>
      </c>
      <c r="AM3107" s="13">
        <f t="shared" si="4394"/>
        <v>4.6431067027257302E-3</v>
      </c>
      <c r="AN3107" s="13">
        <f t="shared" si="4395"/>
        <v>2.2965003305099652E-3</v>
      </c>
      <c r="AO3107" s="13">
        <f t="shared" si="4396"/>
        <v>5.6792941727317337E-4</v>
      </c>
      <c r="AP3107" s="13">
        <f t="shared" si="4397"/>
        <v>9.3633435397074164E-5</v>
      </c>
      <c r="AQ3107" s="13">
        <f t="shared" si="4398"/>
        <v>1.1577873883984379E-5</v>
      </c>
      <c r="AR3107" s="13">
        <f t="shared" si="4399"/>
        <v>4.246343711526595E-5</v>
      </c>
      <c r="AS3107" s="13">
        <f t="shared" si="4400"/>
        <v>5.3707099223667395E-5</v>
      </c>
      <c r="AT3107" s="13">
        <f t="shared" si="4401"/>
        <v>3.3963954674595467E-5</v>
      </c>
      <c r="AU3107" s="13">
        <f t="shared" si="4402"/>
        <v>1.4319028381877109E-5</v>
      </c>
      <c r="AV3107" s="13">
        <f t="shared" si="4403"/>
        <v>4.5276214688206996E-6</v>
      </c>
      <c r="AW3107" s="13">
        <f t="shared" si="4404"/>
        <v>1.9901625858586988E-8</v>
      </c>
      <c r="AX3107" s="13">
        <f t="shared" si="4405"/>
        <v>9.7875493730627348E-4</v>
      </c>
      <c r="AY3107" s="13">
        <f t="shared" si="4406"/>
        <v>4.8409635636686993E-4</v>
      </c>
      <c r="AZ3107" s="13">
        <f t="shared" si="4407"/>
        <v>1.1971805878836989E-4</v>
      </c>
      <c r="BA3107" s="13">
        <f t="shared" si="4408"/>
        <v>1.9737687083097771E-5</v>
      </c>
      <c r="BB3107" s="13">
        <f t="shared" si="4409"/>
        <v>2.4405860026448871E-6</v>
      </c>
      <c r="BC3107" s="13">
        <f t="shared" si="4410"/>
        <v>2.4142484420707726E-7</v>
      </c>
      <c r="BD3107" s="13">
        <f t="shared" si="4411"/>
        <v>3.5004327782139898E-6</v>
      </c>
      <c r="BE3107" s="13">
        <f t="shared" si="4412"/>
        <v>4.4272932978788387E-6</v>
      </c>
      <c r="BF3107" s="13">
        <f t="shared" si="4413"/>
        <v>2.7997860818004026E-6</v>
      </c>
      <c r="BG3107" s="13">
        <f t="shared" si="4414"/>
        <v>1.1803753936366943E-6</v>
      </c>
      <c r="BH3107" s="13">
        <f t="shared" si="4415"/>
        <v>3.7323014040960977E-7</v>
      </c>
      <c r="BI3107" s="13">
        <f t="shared" si="4416"/>
        <v>9.4411143072711082E-8</v>
      </c>
      <c r="BJ3107" s="14">
        <f t="shared" si="4417"/>
        <v>0.55665849100305898</v>
      </c>
      <c r="BK3107" s="14">
        <f t="shared" si="4418"/>
        <v>0.29838533261371414</v>
      </c>
      <c r="BL3107" s="14">
        <f t="shared" si="4419"/>
        <v>0.14162451174462665</v>
      </c>
      <c r="BM3107" s="14">
        <f t="shared" si="4420"/>
        <v>0.25818609373563534</v>
      </c>
      <c r="BN3107" s="14">
        <f t="shared" si="4421"/>
        <v>0.74146976328681236</v>
      </c>
    </row>
    <row r="3108" spans="1:66" x14ac:dyDescent="0.25">
      <c r="A3108" t="s">
        <v>348</v>
      </c>
      <c r="B3108" t="s">
        <v>276</v>
      </c>
      <c r="C3108" t="s">
        <v>283</v>
      </c>
      <c r="D3108" s="6" t="s">
        <v>537</v>
      </c>
      <c r="E3108" s="10">
        <f>VLOOKUP(A3108,home!$A$2:$E$404,3,FALSE)</f>
        <v>1.5124</v>
      </c>
      <c r="F3108" s="10">
        <f>VLOOKUP(B3108,home!$B$2:$E$404,3,FALSE)</f>
        <v>1.1460999999999999</v>
      </c>
      <c r="G3108" s="10">
        <f>VLOOKUP(C3108,away!$B$2:$E$404,4,FALSE)</f>
        <v>0.70530000000000004</v>
      </c>
      <c r="H3108" s="10">
        <f>VLOOKUP(A3108,away!$A$2:$E$404,3,FALSE)</f>
        <v>1.1446000000000001</v>
      </c>
      <c r="I3108" s="10">
        <f>VLOOKUP(C3108,away!$B$2:$E$404,3,FALSE)</f>
        <v>1.0484</v>
      </c>
      <c r="J3108" s="10">
        <f>VLOOKUP(B3108,home!$B$2:$E$404,4,FALSE)</f>
        <v>0.99019999999999997</v>
      </c>
      <c r="K3108" s="12">
        <f t="shared" si="4366"/>
        <v>1.2225399646919999</v>
      </c>
      <c r="L3108" s="12">
        <f t="shared" si="4367"/>
        <v>1.188238653328</v>
      </c>
      <c r="M3108" s="13">
        <f t="shared" si="4368"/>
        <v>8.9745389983439949E-2</v>
      </c>
      <c r="N3108" s="13">
        <f t="shared" si="4369"/>
        <v>0.10971732590162446</v>
      </c>
      <c r="O3108" s="13">
        <f t="shared" si="4370"/>
        <v>0.10663894133631886</v>
      </c>
      <c r="P3108" s="13">
        <f t="shared" si="4371"/>
        <v>0.13037036757609555</v>
      </c>
      <c r="Q3108" s="13">
        <f t="shared" si="4372"/>
        <v>6.7066907866936323E-2</v>
      </c>
      <c r="R3108" s="13">
        <f t="shared" si="4373"/>
        <v>6.3356256022895588E-2</v>
      </c>
      <c r="S3108" s="13">
        <f t="shared" si="4374"/>
        <v>4.7346255738212557E-2</v>
      </c>
      <c r="T3108" s="13">
        <f t="shared" si="4375"/>
        <v>7.9691492286681459E-2</v>
      </c>
      <c r="U3108" s="13">
        <f t="shared" si="4376"/>
        <v>7.7455555001248094E-2</v>
      </c>
      <c r="V3108" s="13">
        <f t="shared" si="4377"/>
        <v>7.6420499334364685E-3</v>
      </c>
      <c r="W3108" s="13">
        <f t="shared" si="4378"/>
        <v>2.7330658391881982E-2</v>
      </c>
      <c r="X3108" s="13">
        <f t="shared" si="4379"/>
        <v>3.247534472213745E-2</v>
      </c>
      <c r="Y3108" s="13">
        <f t="shared" si="4380"/>
        <v>1.9294229939497597E-2</v>
      </c>
      <c r="Z3108" s="13">
        <f t="shared" si="4381"/>
        <v>2.5094117445516484E-2</v>
      </c>
      <c r="AA3108" s="13">
        <f t="shared" si="4382"/>
        <v>3.0678561455818626E-2</v>
      </c>
      <c r="AB3108" s="13">
        <f t="shared" si="4383"/>
        <v>1.8752883719498931E-2</v>
      </c>
      <c r="AC3108" s="13">
        <f t="shared" si="4384"/>
        <v>6.9383567991683742E-4</v>
      </c>
      <c r="AD3108" s="13">
        <f t="shared" si="4385"/>
        <v>8.3532055363551294E-3</v>
      </c>
      <c r="AE3108" s="13">
        <f t="shared" si="4386"/>
        <v>9.9256016974906113E-3</v>
      </c>
      <c r="AF3108" s="13">
        <f t="shared" si="4387"/>
        <v>5.8969917972481805E-3</v>
      </c>
      <c r="AG3108" s="13">
        <f t="shared" si="4388"/>
        <v>2.3356778639494805E-3</v>
      </c>
      <c r="AH3108" s="13">
        <f t="shared" si="4389"/>
        <v>7.4544500799787932E-3</v>
      </c>
      <c r="AI3108" s="13">
        <f t="shared" si="4390"/>
        <v>9.113363137575551E-3</v>
      </c>
      <c r="AJ3108" s="13">
        <f t="shared" si="4391"/>
        <v>5.5707253242184953E-3</v>
      </c>
      <c r="AK3108" s="13">
        <f t="shared" si="4392"/>
        <v>2.2701447803929698E-3</v>
      </c>
      <c r="AL3108" s="13">
        <f t="shared" si="4393"/>
        <v>4.0316550028858016E-5</v>
      </c>
      <c r="AM3108" s="13">
        <f t="shared" si="4394"/>
        <v>2.0424255202961235E-3</v>
      </c>
      <c r="AN3108" s="13">
        <f t="shared" si="4395"/>
        <v>2.4268889497594055E-3</v>
      </c>
      <c r="AO3108" s="13">
        <f t="shared" si="4396"/>
        <v>1.4418616287193609E-3</v>
      </c>
      <c r="AP3108" s="13">
        <f t="shared" si="4397"/>
        <v>5.7109190666493673E-4</v>
      </c>
      <c r="AQ3108" s="13">
        <f t="shared" si="4398"/>
        <v>1.6964836952551606E-4</v>
      </c>
      <c r="AR3108" s="13">
        <f t="shared" si="4399"/>
        <v>1.7715331448669605E-3</v>
      </c>
      <c r="AS3108" s="13">
        <f t="shared" si="4400"/>
        <v>2.1657700683763619E-3</v>
      </c>
      <c r="AT3108" s="13">
        <f t="shared" si="4401"/>
        <v>1.3238702314619139E-3</v>
      </c>
      <c r="AU3108" s="13">
        <f t="shared" si="4402"/>
        <v>5.394947553427461E-4</v>
      </c>
      <c r="AV3108" s="13">
        <f t="shared" si="4403"/>
        <v>1.6488847478706001E-4</v>
      </c>
      <c r="AW3108" s="13">
        <f t="shared" si="4404"/>
        <v>1.626850337268369E-6</v>
      </c>
      <c r="AX3108" s="13">
        <f t="shared" si="4405"/>
        <v>4.1615780391147689E-4</v>
      </c>
      <c r="AY3108" s="13">
        <f t="shared" si="4406"/>
        <v>4.9449478849171121E-4</v>
      </c>
      <c r="AZ3108" s="13">
        <f t="shared" si="4407"/>
        <v>2.9378891077755267E-4</v>
      </c>
      <c r="BA3108" s="13">
        <f t="shared" si="4408"/>
        <v>1.1636377990167305E-4</v>
      </c>
      <c r="BB3108" s="13">
        <f t="shared" si="4409"/>
        <v>3.4566985281629939E-5</v>
      </c>
      <c r="BC3108" s="13">
        <f t="shared" si="4410"/>
        <v>8.2147656081305492E-6</v>
      </c>
      <c r="BD3108" s="13">
        <f t="shared" si="4411"/>
        <v>3.5083402639710565E-4</v>
      </c>
      <c r="BE3108" s="13">
        <f t="shared" si="4412"/>
        <v>4.2890861824426978E-4</v>
      </c>
      <c r="BF3108" s="13">
        <f t="shared" si="4413"/>
        <v>2.6217896350222203E-4</v>
      </c>
      <c r="BG3108" s="13">
        <f t="shared" si="4414"/>
        <v>1.0684142026099724E-4</v>
      </c>
      <c r="BH3108" s="13">
        <f t="shared" si="4415"/>
        <v>3.2654476538380679E-5</v>
      </c>
      <c r="BI3108" s="13">
        <f t="shared" si="4416"/>
        <v>7.9842805188535312E-6</v>
      </c>
      <c r="BJ3108" s="14">
        <f t="shared" si="4417"/>
        <v>0.37010293941274014</v>
      </c>
      <c r="BK3108" s="14">
        <f t="shared" si="4418"/>
        <v>0.27633271024962192</v>
      </c>
      <c r="BL3108" s="14">
        <f t="shared" si="4419"/>
        <v>0.32844583931824278</v>
      </c>
      <c r="BM3108" s="14">
        <f t="shared" si="4420"/>
        <v>0.43258754980065622</v>
      </c>
      <c r="BN3108" s="14">
        <f t="shared" si="4421"/>
        <v>0.56689518868731081</v>
      </c>
    </row>
    <row r="3109" spans="1:66" s="15" customFormat="1" x14ac:dyDescent="0.25">
      <c r="A3109" s="15" t="s">
        <v>348</v>
      </c>
      <c r="B3109" s="15" t="s">
        <v>275</v>
      </c>
      <c r="C3109" s="15" t="s">
        <v>274</v>
      </c>
      <c r="D3109" s="24" t="s">
        <v>537</v>
      </c>
      <c r="E3109" s="15">
        <f>VLOOKUP(A3109,home!$A$2:$E$404,3,FALSE)</f>
        <v>1.5124</v>
      </c>
      <c r="F3109" s="15">
        <f>VLOOKUP(B3109,home!$B$2:$E$404,3,FALSE)</f>
        <v>1.3224</v>
      </c>
      <c r="G3109" s="15">
        <f>VLOOKUP(C3109,away!$B$2:$E$404,4,FALSE)</f>
        <v>1.2783</v>
      </c>
      <c r="H3109" s="15">
        <f>VLOOKUP(A3109,away!$A$2:$E$404,3,FALSE)</f>
        <v>1.1446000000000001</v>
      </c>
      <c r="I3109" s="15">
        <f>VLOOKUP(C3109,away!$B$2:$E$404,3,FALSE)</f>
        <v>0.64070000000000005</v>
      </c>
      <c r="J3109" s="15">
        <f>VLOOKUP(B3109,home!$B$2:$E$404,4,FALSE)</f>
        <v>1.0484</v>
      </c>
      <c r="K3109" s="16">
        <f t="shared" si="4366"/>
        <v>2.556597136608</v>
      </c>
      <c r="L3109" s="16">
        <f t="shared" si="4367"/>
        <v>0.76883912864800008</v>
      </c>
      <c r="M3109" s="17">
        <f t="shared" si="4368"/>
        <v>3.5956828616106468E-2</v>
      </c>
      <c r="N3109" s="17">
        <f t="shared" si="4369"/>
        <v>9.1927125081442379E-2</v>
      </c>
      <c r="O3109" s="17">
        <f t="shared" si="4370"/>
        <v>2.7645016782152771E-2</v>
      </c>
      <c r="P3109" s="17">
        <f t="shared" si="4371"/>
        <v>7.0677170746731882E-2</v>
      </c>
      <c r="Q3109" s="17">
        <f t="shared" si="4372"/>
        <v>0.11751031237991055</v>
      </c>
      <c r="R3109" s="17">
        <f t="shared" si="4373"/>
        <v>1.0627285307124836E-2</v>
      </c>
      <c r="S3109" s="17">
        <f t="shared" si="4374"/>
        <v>3.4730972231274033E-2</v>
      </c>
      <c r="T3109" s="17">
        <f t="shared" si="4375"/>
        <v>9.0346526177324721E-2</v>
      </c>
      <c r="U3109" s="17">
        <f t="shared" si="4376"/>
        <v>2.7169687186111624E-2</v>
      </c>
      <c r="V3109" s="17">
        <f t="shared" si="4377"/>
        <v>7.5852903145394264E-3</v>
      </c>
      <c r="W3109" s="17">
        <f t="shared" si="4378"/>
        <v>0.10014217605079696</v>
      </c>
      <c r="X3109" s="17">
        <f t="shared" si="4379"/>
        <v>7.6993223375809369E-2</v>
      </c>
      <c r="Y3109" s="17">
        <f t="shared" si="4380"/>
        <v>2.959770138602905E-2</v>
      </c>
      <c r="Z3109" s="17">
        <f t="shared" si="4381"/>
        <v>2.7235575918078511E-3</v>
      </c>
      <c r="AA3109" s="17">
        <f t="shared" si="4382"/>
        <v>6.9630395406029321E-3</v>
      </c>
      <c r="AB3109" s="17">
        <f t="shared" si="4383"/>
        <v>8.9008434757968727E-3</v>
      </c>
      <c r="AC3109" s="17">
        <f t="shared" si="4384"/>
        <v>9.3185856372371282E-4</v>
      </c>
      <c r="AD3109" s="17">
        <f t="shared" si="4385"/>
        <v>6.4005800136290467E-2</v>
      </c>
      <c r="AE3109" s="17">
        <f t="shared" si="4386"/>
        <v>4.9210163605203611E-2</v>
      </c>
      <c r="AF3109" s="17">
        <f t="shared" si="4387"/>
        <v>1.891734965342513E-2</v>
      </c>
      <c r="AG3109" s="17">
        <f t="shared" si="4388"/>
        <v>4.8481328746229754E-3</v>
      </c>
      <c r="AH3109" s="17">
        <f t="shared" si="4389"/>
        <v>5.2349441142704835E-4</v>
      </c>
      <c r="AI3109" s="17">
        <f t="shared" si="4390"/>
        <v>1.3383643132846821E-3</v>
      </c>
      <c r="AJ3109" s="17">
        <f t="shared" si="4391"/>
        <v>1.7108291855409755E-3</v>
      </c>
      <c r="AK3109" s="17">
        <f t="shared" si="4392"/>
        <v>1.4579669989931514E-3</v>
      </c>
      <c r="AL3109" s="17">
        <f t="shared" si="4393"/>
        <v>7.3266891831059197E-5</v>
      </c>
      <c r="AM3109" s="17">
        <f t="shared" si="4394"/>
        <v>3.2727409070948808E-2</v>
      </c>
      <c r="AN3109" s="17">
        <f t="shared" si="4395"/>
        <v>2.5162112673014936E-2</v>
      </c>
      <c r="AO3109" s="17">
        <f t="shared" si="4396"/>
        <v>9.6728083912318002E-3</v>
      </c>
      <c r="AP3109" s="17">
        <f t="shared" si="4397"/>
        <v>2.4789445250312406E-3</v>
      </c>
      <c r="AQ3109" s="17">
        <f t="shared" si="4398"/>
        <v>4.764773871479373E-4</v>
      </c>
      <c r="AR3109" s="17">
        <f t="shared" si="4399"/>
        <v>8.0496597426733921E-5</v>
      </c>
      <c r="AS3109" s="17">
        <f t="shared" si="4400"/>
        <v>2.0579737048787483E-4</v>
      </c>
      <c r="AT3109" s="17">
        <f t="shared" si="4401"/>
        <v>2.6307048405537831E-4</v>
      </c>
      <c r="AU3109" s="17">
        <f t="shared" si="4402"/>
        <v>2.2418841542068689E-4</v>
      </c>
      <c r="AV3109" s="17">
        <f t="shared" si="4403"/>
        <v>1.4328986523130327E-4</v>
      </c>
      <c r="AW3109" s="17">
        <f t="shared" si="4404"/>
        <v>4.0003965429026129E-6</v>
      </c>
      <c r="AX3109" s="17">
        <f t="shared" si="4405"/>
        <v>1.3945133386564407E-2</v>
      </c>
      <c r="AY3109" s="17">
        <f t="shared" si="4406"/>
        <v>1.0721564201806314E-2</v>
      </c>
      <c r="AZ3109" s="17">
        <f t="shared" si="4407"/>
        <v>4.1215790393301774E-3</v>
      </c>
      <c r="BA3109" s="17">
        <f t="shared" si="4408"/>
        <v>1.0562770790841585E-3</v>
      </c>
      <c r="BB3109" s="17">
        <f t="shared" si="4409"/>
        <v>2.0302678727347973E-4</v>
      </c>
      <c r="BC3109" s="17">
        <f t="shared" si="4410"/>
        <v>3.121898764390901E-5</v>
      </c>
      <c r="BD3109" s="17">
        <f t="shared" si="4411"/>
        <v>1.0314822304116489E-5</v>
      </c>
      <c r="BE3109" s="17">
        <f t="shared" si="4412"/>
        <v>2.6370845167324547E-5</v>
      </c>
      <c r="BF3109" s="17">
        <f t="shared" si="4413"/>
        <v>3.3709813622357434E-5</v>
      </c>
      <c r="BG3109" s="17">
        <f t="shared" si="4414"/>
        <v>2.8727470994169452E-5</v>
      </c>
      <c r="BH3109" s="17">
        <f t="shared" si="4415"/>
        <v>1.8361142521420758E-5</v>
      </c>
      <c r="BI3109" s="17">
        <f t="shared" si="4416"/>
        <v>9.3884088790231336E-6</v>
      </c>
      <c r="BJ3109" s="18">
        <f t="shared" si="4417"/>
        <v>0.74409506224993249</v>
      </c>
      <c r="BK3109" s="18">
        <f t="shared" si="4418"/>
        <v>0.16067695156601289</v>
      </c>
      <c r="BL3109" s="18">
        <f t="shared" si="4419"/>
        <v>8.7380242437145275E-2</v>
      </c>
      <c r="BM3109" s="18">
        <f t="shared" si="4420"/>
        <v>0.62981451112616627</v>
      </c>
      <c r="BN3109" s="18">
        <f t="shared" si="4421"/>
        <v>0.35434373891346888</v>
      </c>
    </row>
    <row r="3110" spans="1:66" x14ac:dyDescent="0.25">
      <c r="A3110" t="s">
        <v>337</v>
      </c>
      <c r="B3110" t="s">
        <v>73</v>
      </c>
      <c r="C3110" t="s">
        <v>82</v>
      </c>
      <c r="D3110" s="7" t="s">
        <v>542</v>
      </c>
      <c r="E3110" s="10">
        <f>VLOOKUP(A3110,home!$A$2:$E$404,3,FALSE)</f>
        <v>1.2959000000000001</v>
      </c>
      <c r="F3110" s="10">
        <f>VLOOKUP(B3110,home!$B$2:$E$404,3,FALSE)</f>
        <v>0.96460000000000001</v>
      </c>
      <c r="G3110" s="10">
        <f>VLOOKUP(C3110,away!$B$2:$E$404,4,FALSE)</f>
        <v>1.3504</v>
      </c>
      <c r="H3110" s="10">
        <f>VLOOKUP(A3110,away!$A$2:$E$404,3,FALSE)</f>
        <v>1</v>
      </c>
      <c r="I3110" s="10">
        <f>VLOOKUP(C3110,away!$B$2:$E$404,3,FALSE)</f>
        <v>1.75</v>
      </c>
      <c r="J3110" s="10">
        <f>VLOOKUP(B3110,home!$B$2:$E$404,4,FALSE)</f>
        <v>1</v>
      </c>
      <c r="K3110" s="12">
        <f t="shared" ref="K3110:K3173" si="4422">E3110*F3110*G3110</f>
        <v>1.6880339490560001</v>
      </c>
      <c r="L3110" s="12">
        <f t="shared" ref="L3110:L3173" si="4423">H3110*I3110*J3110</f>
        <v>1.75</v>
      </c>
      <c r="M3110" s="13">
        <f t="shared" ref="M3110:M3173" si="4424">_xlfn.POISSON.DIST(0,K3110,FALSE) * _xlfn.POISSON.DIST(0,L3110,FALSE)</f>
        <v>3.2127788144068123E-2</v>
      </c>
      <c r="N3110" s="13">
        <f t="shared" ref="N3110:N3173" si="4425">_xlfn.POISSON.DIST(1,K3110,FALSE) * _xlfn.POISSON.DIST(0,L3110,FALSE)</f>
        <v>5.423279709526585E-2</v>
      </c>
      <c r="O3110" s="13">
        <f t="shared" ref="O3110:O3173" si="4426">_xlfn.POISSON.DIST(0,K3110,FALSE) * _xlfn.POISSON.DIST(1,L3110,FALSE)</f>
        <v>5.6223629252119205E-2</v>
      </c>
      <c r="P3110" s="13">
        <f t="shared" ref="P3110:P3173" si="4427">_xlfn.POISSON.DIST(1,K3110,FALSE) * _xlfn.POISSON.DIST(1,L3110,FALSE)</f>
        <v>9.4907394916715224E-2</v>
      </c>
      <c r="Q3110" s="13">
        <f t="shared" ref="Q3110:Q3173" si="4428">_xlfn.POISSON.DIST(2,K3110,FALSE) * _xlfn.POISSON.DIST(0,L3110,FALSE)</f>
        <v>4.5773401324537201E-2</v>
      </c>
      <c r="R3110" s="13">
        <f t="shared" ref="R3110:R3173" si="4429">_xlfn.POISSON.DIST(0,K3110,FALSE) * _xlfn.POISSON.DIST(2,L3110,FALSE)</f>
        <v>4.9195675595604317E-2</v>
      </c>
      <c r="S3110" s="13">
        <f t="shared" ref="S3110:S3173" si="4430">_xlfn.POISSON.DIST(2,K3110,FALSE) * _xlfn.POISSON.DIST(2,L3110,FALSE)</f>
        <v>7.0090520778197607E-2</v>
      </c>
      <c r="T3110" s="13">
        <f t="shared" ref="T3110:T3173" si="4431">_xlfn.POISSON.DIST(2,K3110,FALSE) * _xlfn.POISSON.DIST(1,L3110,FALSE)</f>
        <v>8.0103452317940096E-2</v>
      </c>
      <c r="U3110" s="13">
        <f t="shared" ref="U3110:U3173" si="4432">_xlfn.POISSON.DIST(1,K3110,FALSE) * _xlfn.POISSON.DIST(2,L3110,FALSE)</f>
        <v>8.304397055212584E-2</v>
      </c>
      <c r="V3110" s="13">
        <f t="shared" ref="V3110:V3173" si="4433">_xlfn.POISSON.DIST(3,K3110,FALSE) * _xlfn.POISSON.DIST(3,L3110,FALSE)</f>
        <v>2.3005729168452449E-2</v>
      </c>
      <c r="W3110" s="13">
        <f t="shared" ref="W3110:W3173" si="4434">_xlfn.POISSON.DIST(3,K3110,FALSE) * _xlfn.POISSON.DIST(0,L3110,FALSE)</f>
        <v>2.5755685133194563E-2</v>
      </c>
      <c r="X3110" s="13">
        <f t="shared" ref="X3110:X3173" si="4435">_xlfn.POISSON.DIST(3,K3110,FALSE) * _xlfn.POISSON.DIST(1,L3110,FALSE)</f>
        <v>4.5072448983090485E-2</v>
      </c>
      <c r="Y3110" s="13">
        <f t="shared" ref="Y3110:Y3173" si="4436">_xlfn.POISSON.DIST(3,K3110,FALSE) * _xlfn.POISSON.DIST(2,L3110,FALSE)</f>
        <v>3.9438392860204188E-2</v>
      </c>
      <c r="Z3110" s="13">
        <f t="shared" ref="Z3110:Z3173" si="4437">_xlfn.POISSON.DIST(0,K3110,FALSE) * _xlfn.POISSON.DIST(3,L3110,FALSE)</f>
        <v>2.8697477430769194E-2</v>
      </c>
      <c r="AA3110" s="13">
        <f t="shared" ref="AA3110:AA3173" si="4438">_xlfn.POISSON.DIST(1,K3110,FALSE) * _xlfn.POISSON.DIST(3,L3110,FALSE)</f>
        <v>4.8442316155406756E-2</v>
      </c>
      <c r="AB3110" s="13">
        <f t="shared" ref="AB3110:AB3173" si="4439">_xlfn.POISSON.DIST(2,K3110,FALSE) * _xlfn.POISSON.DIST(3,L3110,FALSE)</f>
        <v>4.0886137120615278E-2</v>
      </c>
      <c r="AC3110" s="13">
        <f t="shared" ref="AC3110:AC3173" si="4440">_xlfn.POISSON.DIST(4,K3110,FALSE) * _xlfn.POISSON.DIST(4,L3110,FALSE)</f>
        <v>4.2475181720929558E-3</v>
      </c>
      <c r="AD3110" s="13">
        <f t="shared" ref="AD3110:AD3173" si="4441">_xlfn.POISSON.DIST(4,K3110,FALSE) * _xlfn.POISSON.DIST(0,L3110,FALSE)</f>
        <v>1.0869117721507338E-2</v>
      </c>
      <c r="AE3110" s="13">
        <f t="shared" ref="AE3110:AE3173" si="4442">_xlfn.POISSON.DIST(4,K3110,FALSE) * _xlfn.POISSON.DIST(1,L3110,FALSE)</f>
        <v>1.9020956012637837E-2</v>
      </c>
      <c r="AF3110" s="13">
        <f t="shared" ref="AF3110:AF3173" si="4443">_xlfn.POISSON.DIST(4,K3110,FALSE) * _xlfn.POISSON.DIST(2,L3110,FALSE)</f>
        <v>1.6643336511058114E-2</v>
      </c>
      <c r="AG3110" s="13">
        <f t="shared" ref="AG3110:AG3173" si="4444">_xlfn.POISSON.DIST(4,K3110,FALSE) * _xlfn.POISSON.DIST(3,L3110,FALSE)</f>
        <v>9.7086129647839022E-3</v>
      </c>
      <c r="AH3110" s="13">
        <f t="shared" ref="AH3110:AH3173" si="4445">_xlfn.POISSON.DIST(0,K3110,FALSE) * _xlfn.POISSON.DIST(4,L3110,FALSE)</f>
        <v>1.2555146375961519E-2</v>
      </c>
      <c r="AI3110" s="13">
        <f t="shared" ref="AI3110:AI3173" si="4446">_xlfn.POISSON.DIST(1,K3110,FALSE) * _xlfn.POISSON.DIST(4,L3110,FALSE)</f>
        <v>2.1193513317990451E-2</v>
      </c>
      <c r="AJ3110" s="13">
        <f t="shared" ref="AJ3110:AJ3173" si="4447">_xlfn.POISSON.DIST(2,K3110,FALSE) * _xlfn.POISSON.DIST(4,L3110,FALSE)</f>
        <v>1.788768499026918E-2</v>
      </c>
      <c r="AK3110" s="13">
        <f t="shared" ref="AK3110:AK3173" si="4448">_xlfn.POISSON.DIST(3,K3110,FALSE) * _xlfn.POISSON.DIST(4,L3110,FALSE)</f>
        <v>1.0065006511197943E-2</v>
      </c>
      <c r="AL3110" s="13">
        <f t="shared" ref="AL3110:AL3173" si="4449">_xlfn.POISSON.DIST(5,K3110,FALSE) * _xlfn.POISSON.DIST(5,L3110,FALSE)</f>
        <v>5.0189684116076338E-4</v>
      </c>
      <c r="AM3110" s="13">
        <f t="shared" ref="AM3110:AM3173" si="4450">_xlfn.POISSON.DIST(5,K3110,FALSE) * _xlfn.POISSON.DIST(0,L3110,FALSE)</f>
        <v>3.6694879420381158E-3</v>
      </c>
      <c r="AN3110" s="13">
        <f t="shared" ref="AN3110:AN3173" si="4451">_xlfn.POISSON.DIST(5,K3110,FALSE) * _xlfn.POISSON.DIST(1,L3110,FALSE)</f>
        <v>6.4216038985667025E-3</v>
      </c>
      <c r="AO3110" s="13">
        <f t="shared" ref="AO3110:AO3173" si="4452">_xlfn.POISSON.DIST(5,K3110,FALSE) * _xlfn.POISSON.DIST(2,L3110,FALSE)</f>
        <v>5.6189034112458661E-3</v>
      </c>
      <c r="AP3110" s="13">
        <f t="shared" ref="AP3110:AP3173" si="4453">_xlfn.POISSON.DIST(5,K3110,FALSE) * _xlfn.POISSON.DIST(3,L3110,FALSE)</f>
        <v>3.2776936565600896E-3</v>
      </c>
      <c r="AQ3110" s="13">
        <f t="shared" ref="AQ3110:AQ3173" si="4454">_xlfn.POISSON.DIST(5,K3110,FALSE) * _xlfn.POISSON.DIST(4,L3110,FALSE)</f>
        <v>1.4339909747450388E-3</v>
      </c>
      <c r="AR3110" s="13">
        <f t="shared" ref="AR3110:AR3173" si="4455">_xlfn.POISSON.DIST(0,K3110,FALSE) * _xlfn.POISSON.DIST(5,L3110,FALSE)</f>
        <v>4.3943012315865301E-3</v>
      </c>
      <c r="AS3110" s="13">
        <f t="shared" ref="AS3110:AS3173" si="4456">_xlfn.POISSON.DIST(1,K3110,FALSE) * _xlfn.POISSON.DIST(5,L3110,FALSE)</f>
        <v>7.4177296612966551E-3</v>
      </c>
      <c r="AT3110" s="13">
        <f t="shared" ref="AT3110:AT3173" si="4457">_xlfn.POISSON.DIST(2,K3110,FALSE) * _xlfn.POISSON.DIST(5,L3110,FALSE)</f>
        <v>6.2606897465942108E-3</v>
      </c>
      <c r="AU3110" s="13">
        <f t="shared" ref="AU3110:AU3173" si="4458">_xlfn.POISSON.DIST(3,K3110,FALSE) * _xlfn.POISSON.DIST(5,L3110,FALSE)</f>
        <v>3.5227522789192788E-3</v>
      </c>
      <c r="AV3110" s="13">
        <f t="shared" ref="AV3110:AV3173" si="4459">_xlfn.POISSON.DIST(4,K3110,FALSE) * _xlfn.POISSON.DIST(5,L3110,FALSE)</f>
        <v>1.4866313602325341E-3</v>
      </c>
      <c r="AW3110" s="13">
        <f t="shared" ref="AW3110:AW3173" si="4460">_xlfn.POISSON.DIST(6,K3110,FALSE) * _xlfn.POISSON.DIST(6,L3110,FALSE)</f>
        <v>4.1184252414051063E-5</v>
      </c>
      <c r="AX3110" s="13">
        <f t="shared" ref="AX3110:AX3173" si="4461">_xlfn.POISSON.DIST(6,K3110,FALSE) * _xlfn.POISSON.DIST(0,L3110,FALSE)</f>
        <v>1.0323700369686633E-3</v>
      </c>
      <c r="AY3110" s="13">
        <f t="shared" ref="AY3110:AY3173" si="4462">_xlfn.POISSON.DIST(6,K3110,FALSE) * _xlfn.POISSON.DIST(1,L3110,FALSE)</f>
        <v>1.8066475646951604E-3</v>
      </c>
      <c r="AZ3110" s="13">
        <f t="shared" ref="AZ3110:AZ3173" si="4463">_xlfn.POISSON.DIST(6,K3110,FALSE) * _xlfn.POISSON.DIST(2,L3110,FALSE)</f>
        <v>1.5808166191082658E-3</v>
      </c>
      <c r="BA3110" s="13">
        <f t="shared" ref="BA3110:BA3173" si="4464">_xlfn.POISSON.DIST(6,K3110,FALSE) * _xlfn.POISSON.DIST(3,L3110,FALSE)</f>
        <v>9.2214302781315537E-4</v>
      </c>
      <c r="BB3110" s="13">
        <f t="shared" ref="BB3110:BB3173" si="4465">_xlfn.POISSON.DIST(6,K3110,FALSE) * _xlfn.POISSON.DIST(4,L3110,FALSE)</f>
        <v>4.0343757466825534E-4</v>
      </c>
      <c r="BC3110" s="13">
        <f t="shared" ref="BC3110:BC3173" si="4466">_xlfn.POISSON.DIST(6,K3110,FALSE) * _xlfn.POISSON.DIST(5,L3110,FALSE)</f>
        <v>1.4120315113388932E-4</v>
      </c>
      <c r="BD3110" s="13">
        <f t="shared" ref="BD3110:BD3173" si="4467">_xlfn.POISSON.DIST(0,K3110,FALSE) * _xlfn.POISSON.DIST(6,L3110,FALSE)</f>
        <v>1.2816711925460716E-3</v>
      </c>
      <c r="BE3110" s="13">
        <f t="shared" ref="BE3110:BE3173" si="4468">_xlfn.POISSON.DIST(1,K3110,FALSE) * _xlfn.POISSON.DIST(6,L3110,FALSE)</f>
        <v>2.1635044845448584E-3</v>
      </c>
      <c r="BF3110" s="13">
        <f t="shared" ref="BF3110:BF3173" si="4469">_xlfn.POISSON.DIST(2,K3110,FALSE) * _xlfn.POISSON.DIST(6,L3110,FALSE)</f>
        <v>1.8260345094233119E-3</v>
      </c>
      <c r="BG3110" s="13">
        <f t="shared" ref="BG3110:BG3173" si="4470">_xlfn.POISSON.DIST(3,K3110,FALSE) * _xlfn.POISSON.DIST(6,L3110,FALSE)</f>
        <v>1.0274694146847898E-3</v>
      </c>
      <c r="BH3110" s="13">
        <f t="shared" ref="BH3110:BH3173" si="4471">_xlfn.POISSON.DIST(4,K3110,FALSE) * _xlfn.POISSON.DIST(6,L3110,FALSE)</f>
        <v>4.3360081340115586E-4</v>
      </c>
      <c r="BI3110" s="13">
        <f t="shared" ref="BI3110:BI3173" si="4472">_xlfn.POISSON.DIST(5,K3110,FALSE) * _xlfn.POISSON.DIST(6,L3110,FALSE)</f>
        <v>1.4638657867188935E-4</v>
      </c>
      <c r="BJ3110" s="14">
        <f t="shared" ref="BJ3110:BJ3173" si="4473">SUM(N3110,Q3110,T3110,W3110,X3110,Y3110,AD3110,AE3110,AF3110,AG3110,AM3110,AN3110,AO3110,AP3110,AQ3110,AX3110,AY3110,AZ3110,BA3110,BB3110,BC3110)</f>
        <v>0.37292649878176282</v>
      </c>
      <c r="BK3110" s="14">
        <f t="shared" ref="BK3110:BK3173" si="4474">SUM(M3110,P3110,S3110,V3110,AC3110,AL3110,AY3110)</f>
        <v>0.22668749558538229</v>
      </c>
      <c r="BL3110" s="14">
        <f t="shared" ref="BL3110:BL3173" si="4475">SUM(O3110,R3110,U3110,AA3110,AB3110,AH3110,AI3110,AJ3110,AK3110,AR3110,AS3110,AT3110,AU3110,AV3110,BD3110,BE3110,BF3110,BG3110,BH3110,BI3110)</f>
        <v>0.36945385114319174</v>
      </c>
      <c r="BM3110" s="14">
        <f t="shared" ref="BM3110:BM3173" si="4476">SUM(S3110:BI3110)</f>
        <v>0.66353917330051482</v>
      </c>
      <c r="BN3110" s="14">
        <f t="shared" ref="BN3110:BN3173" si="4477">SUM(M3110:R3110)</f>
        <v>0.33246068632830994</v>
      </c>
    </row>
    <row r="3111" spans="1:66" x14ac:dyDescent="0.25">
      <c r="A3111" t="s">
        <v>337</v>
      </c>
      <c r="B3111" t="s">
        <v>74</v>
      </c>
      <c r="C3111" t="s">
        <v>81</v>
      </c>
      <c r="D3111" s="7" t="s">
        <v>542</v>
      </c>
      <c r="E3111" s="10">
        <f>VLOOKUP(A3111,home!$A$2:$E$404,3,FALSE)</f>
        <v>1.2959000000000001</v>
      </c>
      <c r="F3111" s="10">
        <f>VLOOKUP(B3111,home!$B$2:$E$404,3,FALSE)</f>
        <v>0.57869999999999999</v>
      </c>
      <c r="G3111" s="10">
        <f>VLOOKUP(C3111,away!$B$2:$E$404,4,FALSE)</f>
        <v>2.1221000000000001</v>
      </c>
      <c r="H3111" s="10">
        <f>VLOOKUP(A3111,away!$A$2:$E$404,3,FALSE)</f>
        <v>1</v>
      </c>
      <c r="I3111" s="10">
        <f>VLOOKUP(C3111,away!$B$2:$E$404,3,FALSE)</f>
        <v>0.5</v>
      </c>
      <c r="J3111" s="10">
        <f>VLOOKUP(B3111,home!$B$2:$E$404,4,FALSE)</f>
        <v>1.75</v>
      </c>
      <c r="K3111" s="12">
        <f t="shared" si="4422"/>
        <v>1.5914420079930003</v>
      </c>
      <c r="L3111" s="12">
        <f t="shared" si="4423"/>
        <v>0.875</v>
      </c>
      <c r="M3111" s="13">
        <f t="shared" si="4424"/>
        <v>8.4886347282199154E-2</v>
      </c>
      <c r="N3111" s="13">
        <f t="shared" si="4425"/>
        <v>0.13509169896997419</v>
      </c>
      <c r="O3111" s="13">
        <f t="shared" si="4426"/>
        <v>7.4275553871924249E-2</v>
      </c>
      <c r="P3111" s="13">
        <f t="shared" si="4427"/>
        <v>0.11820523659872742</v>
      </c>
      <c r="Q3111" s="13">
        <f t="shared" si="4428"/>
        <v>0.10749530233598084</v>
      </c>
      <c r="R3111" s="13">
        <f t="shared" si="4429"/>
        <v>3.2495554818966862E-2</v>
      </c>
      <c r="S3111" s="13">
        <f t="shared" si="4430"/>
        <v>4.1150545425492666E-2</v>
      </c>
      <c r="T3111" s="13">
        <f t="shared" si="4431"/>
        <v>9.4058389543983226E-2</v>
      </c>
      <c r="U3111" s="13">
        <f t="shared" si="4432"/>
        <v>5.1714791011943248E-2</v>
      </c>
      <c r="V3111" s="13">
        <f t="shared" si="4433"/>
        <v>6.3669575901898964E-3</v>
      </c>
      <c r="W3111" s="13">
        <f t="shared" si="4434"/>
        <v>5.7024179933129339E-2</v>
      </c>
      <c r="X3111" s="13">
        <f t="shared" si="4435"/>
        <v>4.9896157441488169E-2</v>
      </c>
      <c r="Y3111" s="13">
        <f t="shared" si="4436"/>
        <v>2.1829568880651073E-2</v>
      </c>
      <c r="Z3111" s="13">
        <f t="shared" si="4437"/>
        <v>9.4778701555320016E-3</v>
      </c>
      <c r="AA3111" s="13">
        <f t="shared" si="4438"/>
        <v>1.5083480711816781E-2</v>
      </c>
      <c r="AB3111" s="13">
        <f t="shared" si="4439"/>
        <v>1.2002242415768694E-2</v>
      </c>
      <c r="AC3111" s="13">
        <f t="shared" si="4440"/>
        <v>5.5412895628880149E-4</v>
      </c>
      <c r="AD3111" s="13">
        <f t="shared" si="4441"/>
        <v>2.268766885423338E-2</v>
      </c>
      <c r="AE3111" s="13">
        <f t="shared" si="4442"/>
        <v>1.9851710247454205E-2</v>
      </c>
      <c r="AF3111" s="13">
        <f t="shared" si="4443"/>
        <v>8.6851232332612154E-3</v>
      </c>
      <c r="AG3111" s="13">
        <f t="shared" si="4444"/>
        <v>2.5331609430345211E-3</v>
      </c>
      <c r="AH3111" s="13">
        <f t="shared" si="4445"/>
        <v>2.0732840965226253E-3</v>
      </c>
      <c r="AI3111" s="13">
        <f t="shared" si="4446"/>
        <v>3.2995114057099207E-3</v>
      </c>
      <c r="AJ3111" s="13">
        <f t="shared" si="4447"/>
        <v>2.6254905284494017E-3</v>
      </c>
      <c r="AK3111" s="13">
        <f t="shared" si="4448"/>
        <v>1.3927719728540398E-3</v>
      </c>
      <c r="AL3111" s="13">
        <f t="shared" si="4449"/>
        <v>3.0865243460916043E-5</v>
      </c>
      <c r="AM3111" s="13">
        <f t="shared" si="4450"/>
        <v>7.2212218556122823E-3</v>
      </c>
      <c r="AN3111" s="13">
        <f t="shared" si="4451"/>
        <v>6.3185691236607461E-3</v>
      </c>
      <c r="AO3111" s="13">
        <f t="shared" si="4452"/>
        <v>2.7643739916015765E-3</v>
      </c>
      <c r="AP3111" s="13">
        <f t="shared" si="4453"/>
        <v>8.0627574755045986E-4</v>
      </c>
      <c r="AQ3111" s="13">
        <f t="shared" si="4454"/>
        <v>1.7637281977666308E-4</v>
      </c>
      <c r="AR3111" s="13">
        <f t="shared" si="4455"/>
        <v>3.6282471689145948E-4</v>
      </c>
      <c r="AS3111" s="13">
        <f t="shared" si="4456"/>
        <v>5.774144959992362E-4</v>
      </c>
      <c r="AT3111" s="13">
        <f t="shared" si="4457"/>
        <v>4.5946084247864535E-4</v>
      </c>
      <c r="AU3111" s="13">
        <f t="shared" si="4458"/>
        <v>2.43735095249457E-4</v>
      </c>
      <c r="AV3111" s="13">
        <f t="shared" si="4459"/>
        <v>9.6972567350540266E-5</v>
      </c>
      <c r="AW3111" s="13">
        <f t="shared" si="4460"/>
        <v>1.1938948444945534E-6</v>
      </c>
      <c r="AX3111" s="13">
        <f t="shared" si="4461"/>
        <v>1.9153593016764253E-3</v>
      </c>
      <c r="AY3111" s="13">
        <f t="shared" si="4462"/>
        <v>1.6759393889668722E-3</v>
      </c>
      <c r="AZ3111" s="13">
        <f t="shared" si="4463"/>
        <v>7.3322348267300657E-4</v>
      </c>
      <c r="BA3111" s="13">
        <f t="shared" si="4464"/>
        <v>2.1385684911296026E-4</v>
      </c>
      <c r="BB3111" s="13">
        <f t="shared" si="4465"/>
        <v>4.6781185743460053E-5</v>
      </c>
      <c r="BC3111" s="13">
        <f t="shared" si="4466"/>
        <v>8.186707505105511E-6</v>
      </c>
      <c r="BD3111" s="13">
        <f t="shared" si="4467"/>
        <v>5.2911937880004489E-5</v>
      </c>
      <c r="BE3111" s="13">
        <f t="shared" si="4468"/>
        <v>8.4206280666555264E-5</v>
      </c>
      <c r="BF3111" s="13">
        <f t="shared" si="4469"/>
        <v>6.7004706194802435E-5</v>
      </c>
      <c r="BG3111" s="13">
        <f t="shared" si="4470"/>
        <v>3.5544701390545806E-5</v>
      </c>
      <c r="BH3111" s="13">
        <f t="shared" si="4471"/>
        <v>1.4141832738620453E-5</v>
      </c>
      <c r="BI3111" s="13">
        <f t="shared" si="4472"/>
        <v>4.5011813380502554E-6</v>
      </c>
      <c r="BJ3111" s="14">
        <f t="shared" si="4473"/>
        <v>0.54103312083706978</v>
      </c>
      <c r="BK3111" s="14">
        <f t="shared" si="4474"/>
        <v>0.25287002048532575</v>
      </c>
      <c r="BL3111" s="14">
        <f t="shared" si="4475"/>
        <v>0.19696139919213373</v>
      </c>
      <c r="BM3111" s="14">
        <f t="shared" si="4476"/>
        <v>0.44621797129816615</v>
      </c>
      <c r="BN3111" s="14">
        <f t="shared" si="4477"/>
        <v>0.55244969387777265</v>
      </c>
    </row>
    <row r="3112" spans="1:66" x14ac:dyDescent="0.25">
      <c r="A3112" t="s">
        <v>340</v>
      </c>
      <c r="B3112" t="s">
        <v>145</v>
      </c>
      <c r="C3112" t="s">
        <v>152</v>
      </c>
      <c r="D3112" s="7" t="s">
        <v>542</v>
      </c>
      <c r="E3112" s="10">
        <f>VLOOKUP(A3112,home!$A$2:$E$404,3,FALSE)</f>
        <v>1.4705999999999999</v>
      </c>
      <c r="F3112" s="10">
        <f>VLOOKUP(B3112,home!$B$2:$E$404,3,FALSE)</f>
        <v>1.19</v>
      </c>
      <c r="G3112" s="10">
        <f>VLOOKUP(C3112,away!$B$2:$E$404,4,FALSE)</f>
        <v>0.68</v>
      </c>
      <c r="H3112" s="10">
        <f>VLOOKUP(A3112,away!$A$2:$E$404,3,FALSE)</f>
        <v>1.2646999999999999</v>
      </c>
      <c r="I3112" s="10">
        <f>VLOOKUP(C3112,away!$B$2:$E$404,3,FALSE)</f>
        <v>0.98839999999999995</v>
      </c>
      <c r="J3112" s="10">
        <f>VLOOKUP(B3112,home!$B$2:$E$404,4,FALSE)</f>
        <v>1.0871999999999999</v>
      </c>
      <c r="K3112" s="12">
        <f t="shared" si="4422"/>
        <v>1.1900095199999998</v>
      </c>
      <c r="L3112" s="12">
        <f t="shared" si="4423"/>
        <v>1.3590320506559996</v>
      </c>
      <c r="M3112" s="13">
        <f t="shared" si="4424"/>
        <v>7.8156537634931189E-2</v>
      </c>
      <c r="N3112" s="13">
        <f t="shared" si="4425"/>
        <v>9.3007023835806391E-2</v>
      </c>
      <c r="O3112" s="13">
        <f t="shared" si="4426"/>
        <v>0.10621723961417334</v>
      </c>
      <c r="P3112" s="13">
        <f t="shared" si="4427"/>
        <v>0.12639952632898738</v>
      </c>
      <c r="Q3112" s="13">
        <f t="shared" si="4428"/>
        <v>5.5339621895738253E-2</v>
      </c>
      <c r="R3112" s="13">
        <f t="shared" si="4429"/>
        <v>7.2176316483934855E-2</v>
      </c>
      <c r="S3112" s="13">
        <f t="shared" si="4430"/>
        <v>5.1105258560774934E-2</v>
      </c>
      <c r="T3112" s="13">
        <f t="shared" si="4431"/>
        <v>7.520831982749282E-2</v>
      </c>
      <c r="U3112" s="13">
        <f t="shared" si="4432"/>
        <v>8.5890503734415397E-2</v>
      </c>
      <c r="V3112" s="13">
        <f t="shared" si="4433"/>
        <v>9.1833939516721575E-3</v>
      </c>
      <c r="W3112" s="13">
        <f t="shared" si="4434"/>
        <v>2.1951558963042989E-2</v>
      </c>
      <c r="X3112" s="13">
        <f t="shared" si="4435"/>
        <v>2.98328721926404E-2</v>
      </c>
      <c r="Y3112" s="13">
        <f t="shared" si="4436"/>
        <v>2.027191473646122E-2</v>
      </c>
      <c r="Z3112" s="13">
        <f t="shared" si="4437"/>
        <v>3.2696642466652812E-2</v>
      </c>
      <c r="AA3112" s="13">
        <f t="shared" si="4438"/>
        <v>3.8909315807353122E-2</v>
      </c>
      <c r="AB3112" s="13">
        <f t="shared" si="4439"/>
        <v>2.315122811371835E-2</v>
      </c>
      <c r="AC3112" s="13">
        <f t="shared" si="4440"/>
        <v>9.2824660027628709E-4</v>
      </c>
      <c r="AD3112" s="13">
        <f t="shared" si="4441"/>
        <v>6.5306410362156227E-3</v>
      </c>
      <c r="AE3112" s="13">
        <f t="shared" si="4442"/>
        <v>8.875350479546339E-3</v>
      </c>
      <c r="AF3112" s="13">
        <f t="shared" si="4443"/>
        <v>6.0309428812542875E-3</v>
      </c>
      <c r="AG3112" s="13">
        <f t="shared" si="4444"/>
        <v>2.7320815571000726E-3</v>
      </c>
      <c r="AH3112" s="13">
        <f t="shared" si="4445"/>
        <v>1.1108946265255302E-2</v>
      </c>
      <c r="AI3112" s="13">
        <f t="shared" si="4446"/>
        <v>1.3219751812822254E-2</v>
      </c>
      <c r="AJ3112" s="13">
        <f t="shared" si="4447"/>
        <v>7.8658152546478687E-3</v>
      </c>
      <c r="AK3112" s="13">
        <f t="shared" si="4448"/>
        <v>3.1201316785307294E-3</v>
      </c>
      <c r="AL3112" s="13">
        <f t="shared" si="4449"/>
        <v>6.0048683906374185E-5</v>
      </c>
      <c r="AM3112" s="13">
        <f t="shared" si="4450"/>
        <v>1.5543050009598502E-3</v>
      </c>
      <c r="AN3112" s="13">
        <f t="shared" si="4451"/>
        <v>2.1123503127993409E-3</v>
      </c>
      <c r="AO3112" s="13">
        <f t="shared" si="4452"/>
        <v>1.4353758886537656E-3</v>
      </c>
      <c r="AP3112" s="13">
        <f t="shared" si="4453"/>
        <v>6.502406124731017E-4</v>
      </c>
      <c r="AQ3112" s="13">
        <f t="shared" si="4454"/>
        <v>2.2092445824728314E-4</v>
      </c>
      <c r="AR3112" s="13">
        <f t="shared" si="4455"/>
        <v>3.0194828046994438E-3</v>
      </c>
      <c r="AS3112" s="13">
        <f t="shared" si="4456"/>
        <v>3.5932132830686385E-3</v>
      </c>
      <c r="AT3112" s="13">
        <f t="shared" si="4457"/>
        <v>2.1379790071210671E-3</v>
      </c>
      <c r="AU3112" s="13">
        <f t="shared" si="4458"/>
        <v>8.4807179067807243E-4</v>
      </c>
      <c r="AV3112" s="13">
        <f t="shared" si="4459"/>
        <v>2.5230337613758847E-4</v>
      </c>
      <c r="AW3112" s="13">
        <f t="shared" si="4460"/>
        <v>2.6976222023017335E-6</v>
      </c>
      <c r="AX3112" s="13">
        <f t="shared" si="4461"/>
        <v>3.0827295802097153E-4</v>
      </c>
      <c r="AY3112" s="13">
        <f t="shared" si="4462"/>
        <v>4.1895283030103186E-4</v>
      </c>
      <c r="AZ3112" s="13">
        <f t="shared" si="4463"/>
        <v>2.8468516204607324E-4</v>
      </c>
      <c r="BA3112" s="13">
        <f t="shared" si="4464"/>
        <v>1.289654198556035E-4</v>
      </c>
      <c r="BB3112" s="13">
        <f t="shared" si="4465"/>
        <v>4.3817034752518203E-5</v>
      </c>
      <c r="BC3112" s="13">
        <f t="shared" si="4466"/>
        <v>1.1909750918676001E-5</v>
      </c>
      <c r="BD3112" s="13">
        <f t="shared" si="4467"/>
        <v>6.8392898466520158E-4</v>
      </c>
      <c r="BE3112" s="13">
        <f t="shared" si="4468"/>
        <v>8.1388200275552382E-4</v>
      </c>
      <c r="BF3112" s="13">
        <f t="shared" si="4469"/>
        <v>4.8426366571786974E-4</v>
      </c>
      <c r="BG3112" s="13">
        <f t="shared" si="4470"/>
        <v>1.9209279079812085E-4</v>
      </c>
      <c r="BH3112" s="13">
        <f t="shared" si="4471"/>
        <v>5.714806244328307E-5</v>
      </c>
      <c r="BI3112" s="13">
        <f t="shared" si="4472"/>
        <v>1.3601347671412255E-5</v>
      </c>
      <c r="BJ3112" s="14">
        <f t="shared" si="4473"/>
        <v>0.32695012683432673</v>
      </c>
      <c r="BK3112" s="14">
        <f t="shared" si="4474"/>
        <v>0.26625196459084932</v>
      </c>
      <c r="BL3112" s="14">
        <f t="shared" si="4475"/>
        <v>0.37375521588060739</v>
      </c>
      <c r="BM3112" s="14">
        <f t="shared" si="4476"/>
        <v>0.46794142877076617</v>
      </c>
      <c r="BN3112" s="14">
        <f t="shared" si="4477"/>
        <v>0.53129626579357137</v>
      </c>
    </row>
    <row r="3113" spans="1:66" x14ac:dyDescent="0.25">
      <c r="A3113" t="s">
        <v>350</v>
      </c>
      <c r="B3113" t="s">
        <v>164</v>
      </c>
      <c r="C3113" t="s">
        <v>528</v>
      </c>
      <c r="D3113" s="7" t="s">
        <v>542</v>
      </c>
      <c r="E3113" s="10">
        <f>VLOOKUP(A3113,home!$A$2:$E$404,3,FALSE)</f>
        <v>1.3148</v>
      </c>
      <c r="F3113" s="10">
        <f>VLOOKUP(B3113,home!$B$2:$E$404,3,FALSE)</f>
        <v>0.97789999999999999</v>
      </c>
      <c r="G3113" s="10" t="e">
        <f>VLOOKUP(C3113,away!$B$2:$E$404,4,FALSE)</f>
        <v>#N/A</v>
      </c>
      <c r="H3113" s="10">
        <f>VLOOKUP(A3113,away!$A$2:$E$404,3,FALSE)</f>
        <v>1.2037</v>
      </c>
      <c r="I3113" s="10" t="e">
        <f>VLOOKUP(C3113,away!$B$2:$E$404,3,FALSE)</f>
        <v>#N/A</v>
      </c>
      <c r="J3113" s="10">
        <f>VLOOKUP(B3113,home!$B$2:$E$404,4,FALSE)</f>
        <v>0.8901</v>
      </c>
      <c r="K3113" s="12" t="e">
        <f t="shared" si="4422"/>
        <v>#N/A</v>
      </c>
      <c r="L3113" s="12" t="e">
        <f t="shared" si="4423"/>
        <v>#N/A</v>
      </c>
      <c r="M3113" s="13" t="e">
        <f t="shared" si="4424"/>
        <v>#N/A</v>
      </c>
      <c r="N3113" s="13" t="e">
        <f t="shared" si="4425"/>
        <v>#N/A</v>
      </c>
      <c r="O3113" s="13" t="e">
        <f t="shared" si="4426"/>
        <v>#N/A</v>
      </c>
      <c r="P3113" s="13" t="e">
        <f t="shared" si="4427"/>
        <v>#N/A</v>
      </c>
      <c r="Q3113" s="13" t="e">
        <f t="shared" si="4428"/>
        <v>#N/A</v>
      </c>
      <c r="R3113" s="13" t="e">
        <f t="shared" si="4429"/>
        <v>#N/A</v>
      </c>
      <c r="S3113" s="13" t="e">
        <f t="shared" si="4430"/>
        <v>#N/A</v>
      </c>
      <c r="T3113" s="13" t="e">
        <f t="shared" si="4431"/>
        <v>#N/A</v>
      </c>
      <c r="U3113" s="13" t="e">
        <f t="shared" si="4432"/>
        <v>#N/A</v>
      </c>
      <c r="V3113" s="13" t="e">
        <f t="shared" si="4433"/>
        <v>#N/A</v>
      </c>
      <c r="W3113" s="13" t="e">
        <f t="shared" si="4434"/>
        <v>#N/A</v>
      </c>
      <c r="X3113" s="13" t="e">
        <f t="shared" si="4435"/>
        <v>#N/A</v>
      </c>
      <c r="Y3113" s="13" t="e">
        <f t="shared" si="4436"/>
        <v>#N/A</v>
      </c>
      <c r="Z3113" s="13" t="e">
        <f t="shared" si="4437"/>
        <v>#N/A</v>
      </c>
      <c r="AA3113" s="13" t="e">
        <f t="shared" si="4438"/>
        <v>#N/A</v>
      </c>
      <c r="AB3113" s="13" t="e">
        <f t="shared" si="4439"/>
        <v>#N/A</v>
      </c>
      <c r="AC3113" s="13" t="e">
        <f t="shared" si="4440"/>
        <v>#N/A</v>
      </c>
      <c r="AD3113" s="13" t="e">
        <f t="shared" si="4441"/>
        <v>#N/A</v>
      </c>
      <c r="AE3113" s="13" t="e">
        <f t="shared" si="4442"/>
        <v>#N/A</v>
      </c>
      <c r="AF3113" s="13" t="e">
        <f t="shared" si="4443"/>
        <v>#N/A</v>
      </c>
      <c r="AG3113" s="13" t="e">
        <f t="shared" si="4444"/>
        <v>#N/A</v>
      </c>
      <c r="AH3113" s="13" t="e">
        <f t="shared" si="4445"/>
        <v>#N/A</v>
      </c>
      <c r="AI3113" s="13" t="e">
        <f t="shared" si="4446"/>
        <v>#N/A</v>
      </c>
      <c r="AJ3113" s="13" t="e">
        <f t="shared" si="4447"/>
        <v>#N/A</v>
      </c>
      <c r="AK3113" s="13" t="e">
        <f t="shared" si="4448"/>
        <v>#N/A</v>
      </c>
      <c r="AL3113" s="13" t="e">
        <f t="shared" si="4449"/>
        <v>#N/A</v>
      </c>
      <c r="AM3113" s="13" t="e">
        <f t="shared" si="4450"/>
        <v>#N/A</v>
      </c>
      <c r="AN3113" s="13" t="e">
        <f t="shared" si="4451"/>
        <v>#N/A</v>
      </c>
      <c r="AO3113" s="13" t="e">
        <f t="shared" si="4452"/>
        <v>#N/A</v>
      </c>
      <c r="AP3113" s="13" t="e">
        <f t="shared" si="4453"/>
        <v>#N/A</v>
      </c>
      <c r="AQ3113" s="13" t="e">
        <f t="shared" si="4454"/>
        <v>#N/A</v>
      </c>
      <c r="AR3113" s="13" t="e">
        <f t="shared" si="4455"/>
        <v>#N/A</v>
      </c>
      <c r="AS3113" s="13" t="e">
        <f t="shared" si="4456"/>
        <v>#N/A</v>
      </c>
      <c r="AT3113" s="13" t="e">
        <f t="shared" si="4457"/>
        <v>#N/A</v>
      </c>
      <c r="AU3113" s="13" t="e">
        <f t="shared" si="4458"/>
        <v>#N/A</v>
      </c>
      <c r="AV3113" s="13" t="e">
        <f t="shared" si="4459"/>
        <v>#N/A</v>
      </c>
      <c r="AW3113" s="13" t="e">
        <f t="shared" si="4460"/>
        <v>#N/A</v>
      </c>
      <c r="AX3113" s="13" t="e">
        <f t="shared" si="4461"/>
        <v>#N/A</v>
      </c>
      <c r="AY3113" s="13" t="e">
        <f t="shared" si="4462"/>
        <v>#N/A</v>
      </c>
      <c r="AZ3113" s="13" t="e">
        <f t="shared" si="4463"/>
        <v>#N/A</v>
      </c>
      <c r="BA3113" s="13" t="e">
        <f t="shared" si="4464"/>
        <v>#N/A</v>
      </c>
      <c r="BB3113" s="13" t="e">
        <f t="shared" si="4465"/>
        <v>#N/A</v>
      </c>
      <c r="BC3113" s="13" t="e">
        <f t="shared" si="4466"/>
        <v>#N/A</v>
      </c>
      <c r="BD3113" s="13" t="e">
        <f t="shared" si="4467"/>
        <v>#N/A</v>
      </c>
      <c r="BE3113" s="13" t="e">
        <f t="shared" si="4468"/>
        <v>#N/A</v>
      </c>
      <c r="BF3113" s="13" t="e">
        <f t="shared" si="4469"/>
        <v>#N/A</v>
      </c>
      <c r="BG3113" s="13" t="e">
        <f t="shared" si="4470"/>
        <v>#N/A</v>
      </c>
      <c r="BH3113" s="13" t="e">
        <f t="shared" si="4471"/>
        <v>#N/A</v>
      </c>
      <c r="BI3113" s="13" t="e">
        <f t="shared" si="4472"/>
        <v>#N/A</v>
      </c>
      <c r="BJ3113" s="14" t="e">
        <f t="shared" si="4473"/>
        <v>#N/A</v>
      </c>
      <c r="BK3113" s="14" t="e">
        <f t="shared" si="4474"/>
        <v>#N/A</v>
      </c>
      <c r="BL3113" s="14" t="e">
        <f t="shared" si="4475"/>
        <v>#N/A</v>
      </c>
      <c r="BM3113" s="14" t="e">
        <f t="shared" si="4476"/>
        <v>#N/A</v>
      </c>
      <c r="BN3113" s="14" t="e">
        <f t="shared" si="4477"/>
        <v>#N/A</v>
      </c>
    </row>
    <row r="3114" spans="1:66" x14ac:dyDescent="0.25">
      <c r="A3114" t="s">
        <v>350</v>
      </c>
      <c r="B3114" t="s">
        <v>166</v>
      </c>
      <c r="C3114" t="s">
        <v>158</v>
      </c>
      <c r="D3114" s="7" t="s">
        <v>542</v>
      </c>
      <c r="E3114" s="10">
        <f>VLOOKUP(A3114,home!$A$2:$E$404,3,FALSE)</f>
        <v>1.3148</v>
      </c>
      <c r="F3114" s="10">
        <f>VLOOKUP(B3114,home!$B$2:$E$404,3,FALSE)</f>
        <v>1.6382000000000001</v>
      </c>
      <c r="G3114" s="10">
        <f>VLOOKUP(C3114,away!$B$2:$E$404,4,FALSE)</f>
        <v>0.40949999999999998</v>
      </c>
      <c r="H3114" s="10">
        <f>VLOOKUP(A3114,away!$A$2:$E$404,3,FALSE)</f>
        <v>1.2037</v>
      </c>
      <c r="I3114" s="10">
        <f>VLOOKUP(C3114,away!$B$2:$E$404,3,FALSE)</f>
        <v>1.2141999999999999</v>
      </c>
      <c r="J3114" s="10">
        <f>VLOOKUP(B3114,home!$B$2:$E$404,4,FALSE)</f>
        <v>1.0225</v>
      </c>
      <c r="K3114" s="12">
        <f t="shared" si="4422"/>
        <v>0.88202424491999998</v>
      </c>
      <c r="L3114" s="12">
        <f t="shared" si="4423"/>
        <v>1.4944170221499997</v>
      </c>
      <c r="M3114" s="13">
        <f t="shared" si="4424"/>
        <v>9.2880527051145301E-2</v>
      </c>
      <c r="N3114" s="13">
        <f t="shared" si="4425"/>
        <v>8.1922876740058062E-2</v>
      </c>
      <c r="O3114" s="13">
        <f t="shared" si="4426"/>
        <v>0.13880224065149505</v>
      </c>
      <c r="P3114" s="13">
        <f t="shared" si="4427"/>
        <v>0.12242694150383904</v>
      </c>
      <c r="Q3114" s="13">
        <f t="shared" si="4428"/>
        <v>3.6128981749161966E-2</v>
      </c>
      <c r="R3114" s="13">
        <f t="shared" si="4429"/>
        <v>0.10371421557107746</v>
      </c>
      <c r="S3114" s="13">
        <f t="shared" si="4430"/>
        <v>4.0343106574241845E-2</v>
      </c>
      <c r="T3114" s="13">
        <f t="shared" si="4431"/>
        <v>5.3991765318894311E-2</v>
      </c>
      <c r="U3114" s="13">
        <f t="shared" si="4432"/>
        <v>9.1478452676549707E-2</v>
      </c>
      <c r="V3114" s="13">
        <f t="shared" si="4433"/>
        <v>5.9085260811906747E-3</v>
      </c>
      <c r="W3114" s="13">
        <f t="shared" si="4434"/>
        <v>1.0622212615677683E-2</v>
      </c>
      <c r="X3114" s="13">
        <f t="shared" si="4435"/>
        <v>1.5874015345765203E-2</v>
      </c>
      <c r="Y3114" s="13">
        <f t="shared" si="4436"/>
        <v>1.1861199371290919E-2</v>
      </c>
      <c r="Z3114" s="13">
        <f t="shared" si="4437"/>
        <v>5.1664096396117569E-2</v>
      </c>
      <c r="AA3114" s="13">
        <f t="shared" si="4438"/>
        <v>4.5568985613259685E-2</v>
      </c>
      <c r="AB3114" s="13">
        <f t="shared" si="4439"/>
        <v>2.0096475063652856E-2</v>
      </c>
      <c r="AC3114" s="13">
        <f t="shared" si="4440"/>
        <v>4.867562124442359E-4</v>
      </c>
      <c r="AD3114" s="13">
        <f t="shared" si="4441"/>
        <v>2.3422622654307012E-3</v>
      </c>
      <c r="AE3114" s="13">
        <f t="shared" si="4442"/>
        <v>3.50031659979926E-3</v>
      </c>
      <c r="AF3114" s="13">
        <f t="shared" si="4443"/>
        <v>2.615466354827112E-3</v>
      </c>
      <c r="AG3114" s="13">
        <f t="shared" si="4444"/>
        <v>1.3028658138380825E-3</v>
      </c>
      <c r="AH3114" s="13">
        <f t="shared" si="4445"/>
        <v>1.9301926272089143E-2</v>
      </c>
      <c r="AI3114" s="13">
        <f t="shared" si="4446"/>
        <v>1.7024766945640937E-2</v>
      </c>
      <c r="AJ3114" s="13">
        <f t="shared" si="4447"/>
        <v>7.5081286050839588E-3</v>
      </c>
      <c r="AK3114" s="13">
        <f t="shared" si="4448"/>
        <v>2.2074504878871444E-3</v>
      </c>
      <c r="AL3114" s="13">
        <f t="shared" si="4449"/>
        <v>2.5663969074906727E-5</v>
      </c>
      <c r="AM3114" s="13">
        <f t="shared" si="4450"/>
        <v>4.131864212142247E-4</v>
      </c>
      <c r="AN3114" s="13">
        <f t="shared" si="4451"/>
        <v>6.1747282118377711E-4</v>
      </c>
      <c r="AO3114" s="13">
        <f t="shared" si="4452"/>
        <v>4.6138094734600986E-4</v>
      </c>
      <c r="AP3114" s="13">
        <f t="shared" si="4453"/>
        <v>2.2983184713652329E-4</v>
      </c>
      <c r="AQ3114" s="13">
        <f t="shared" si="4454"/>
        <v>8.5866156148249286E-5</v>
      </c>
      <c r="AR3114" s="13">
        <f t="shared" si="4455"/>
        <v>5.769025436258862E-3</v>
      </c>
      <c r="AS3114" s="13">
        <f t="shared" si="4456"/>
        <v>5.0884203043404961E-3</v>
      </c>
      <c r="AT3114" s="13">
        <f t="shared" si="4457"/>
        <v>2.2440550383857612E-3</v>
      </c>
      <c r="AU3114" s="13">
        <f t="shared" si="4458"/>
        <v>6.5977031693037426E-4</v>
      </c>
      <c r="AV3114" s="13">
        <f t="shared" si="4459"/>
        <v>1.4548335390278557E-4</v>
      </c>
      <c r="AW3114" s="13">
        <f t="shared" si="4460"/>
        <v>9.3966629929023194E-7</v>
      </c>
      <c r="AX3114" s="13">
        <f t="shared" si="4461"/>
        <v>6.0740073530445578E-5</v>
      </c>
      <c r="AY3114" s="13">
        <f t="shared" si="4462"/>
        <v>9.0770999810540484E-5</v>
      </c>
      <c r="AZ3114" s="13">
        <f t="shared" si="4463"/>
        <v>6.782486361722307E-5</v>
      </c>
      <c r="BA3114" s="13">
        <f t="shared" si="4464"/>
        <v>3.378621023819345E-5</v>
      </c>
      <c r="BB3114" s="13">
        <f t="shared" si="4465"/>
        <v>1.2622671923473726E-5</v>
      </c>
      <c r="BC3114" s="13">
        <f t="shared" si="4466"/>
        <v>3.7727071574908043E-6</v>
      </c>
      <c r="BD3114" s="13">
        <f t="shared" si="4467"/>
        <v>1.4368883021935938E-3</v>
      </c>
      <c r="BE3114" s="13">
        <f t="shared" si="4468"/>
        <v>1.2673703197766853E-3</v>
      </c>
      <c r="BF3114" s="13">
        <f t="shared" si="4469"/>
        <v>5.589256746675248E-4</v>
      </c>
      <c r="BG3114" s="13">
        <f t="shared" si="4470"/>
        <v>1.6432866538834175E-4</v>
      </c>
      <c r="BH3114" s="13">
        <f t="shared" si="4471"/>
        <v>3.6235466751965855E-5</v>
      </c>
      <c r="BI3114" s="13">
        <f t="shared" si="4472"/>
        <v>6.3921120402452921E-6</v>
      </c>
      <c r="BJ3114" s="14">
        <f t="shared" si="4473"/>
        <v>0.22223921789404946</v>
      </c>
      <c r="BK3114" s="14">
        <f t="shared" si="4474"/>
        <v>0.26216229239174654</v>
      </c>
      <c r="BL3114" s="14">
        <f t="shared" si="4475"/>
        <v>0.46307953687737252</v>
      </c>
      <c r="BM3114" s="14">
        <f t="shared" si="4476"/>
        <v>0.42317952895899807</v>
      </c>
      <c r="BN3114" s="14">
        <f t="shared" si="4477"/>
        <v>0.57587578326677691</v>
      </c>
    </row>
    <row r="3115" spans="1:66" x14ac:dyDescent="0.25">
      <c r="A3115" t="s">
        <v>341</v>
      </c>
      <c r="B3115" t="s">
        <v>169</v>
      </c>
      <c r="C3115" t="s">
        <v>167</v>
      </c>
      <c r="D3115" s="7" t="s">
        <v>542</v>
      </c>
      <c r="E3115" s="10">
        <f>VLOOKUP(A3115,home!$A$2:$E$404,3,FALSE)</f>
        <v>1.2188000000000001</v>
      </c>
      <c r="F3115" s="10">
        <f>VLOOKUP(B3115,home!$B$2:$E$404,3,FALSE)</f>
        <v>1.0256000000000001</v>
      </c>
      <c r="G3115" s="10">
        <f>VLOOKUP(C3115,away!$B$2:$E$404,4,FALSE)</f>
        <v>0.82050000000000001</v>
      </c>
      <c r="H3115" s="10">
        <f>VLOOKUP(A3115,away!$A$2:$E$404,3,FALSE)</f>
        <v>1</v>
      </c>
      <c r="I3115" s="10">
        <f>VLOOKUP(C3115,away!$B$2:$E$404,3,FALSE)</f>
        <v>0.66669999999999996</v>
      </c>
      <c r="J3115" s="10">
        <f>VLOOKUP(B3115,home!$B$2:$E$404,4,FALSE)</f>
        <v>1.75</v>
      </c>
      <c r="K3115" s="12">
        <f t="shared" si="4422"/>
        <v>1.0256260502400001</v>
      </c>
      <c r="L3115" s="12">
        <f t="shared" si="4423"/>
        <v>1.166725</v>
      </c>
      <c r="M3115" s="13">
        <f t="shared" si="4424"/>
        <v>0.11165393578277773</v>
      </c>
      <c r="N3115" s="13">
        <f t="shared" si="4425"/>
        <v>0.11451518515064092</v>
      </c>
      <c r="O3115" s="13">
        <f t="shared" si="4426"/>
        <v>0.13026943822616135</v>
      </c>
      <c r="P3115" s="13">
        <f t="shared" si="4427"/>
        <v>0.13360772939488152</v>
      </c>
      <c r="Q3115" s="13">
        <f t="shared" si="4428"/>
        <v>5.8724878519277074E-2</v>
      </c>
      <c r="R3115" s="13">
        <f t="shared" si="4429"/>
        <v>7.5994305157209077E-2</v>
      </c>
      <c r="S3115" s="13">
        <f t="shared" si="4430"/>
        <v>3.9969538979765552E-2</v>
      </c>
      <c r="T3115" s="13">
        <f t="shared" si="4431"/>
        <v>6.8515783890403553E-2</v>
      </c>
      <c r="U3115" s="13">
        <f t="shared" si="4432"/>
        <v>7.7941739039121605E-2</v>
      </c>
      <c r="V3115" s="13">
        <f t="shared" si="4433"/>
        <v>5.3142768627083793E-3</v>
      </c>
      <c r="W3115" s="13">
        <f t="shared" si="4434"/>
        <v>2.0076588402183328E-2</v>
      </c>
      <c r="X3115" s="13">
        <f t="shared" si="4435"/>
        <v>2.3423857603537341E-2</v>
      </c>
      <c r="Y3115" s="13">
        <f t="shared" si="4436"/>
        <v>1.3664600131243557E-2</v>
      </c>
      <c r="Z3115" s="13">
        <f t="shared" si="4437"/>
        <v>2.9554818561514914E-2</v>
      </c>
      <c r="AA3115" s="13">
        <f t="shared" si="4438"/>
        <v>3.0312191826806379E-2</v>
      </c>
      <c r="AB3115" s="13">
        <f t="shared" si="4439"/>
        <v>1.5544486788722318E-2</v>
      </c>
      <c r="AC3115" s="13">
        <f t="shared" si="4440"/>
        <v>3.9744930397235322E-4</v>
      </c>
      <c r="AD3115" s="13">
        <f t="shared" si="4441"/>
        <v>5.1477680163063691E-3</v>
      </c>
      <c r="AE3115" s="13">
        <f t="shared" si="4442"/>
        <v>6.0060296388250488E-3</v>
      </c>
      <c r="AF3115" s="13">
        <f t="shared" si="4443"/>
        <v>3.5036924651790785E-3</v>
      </c>
      <c r="AG3115" s="13">
        <f t="shared" si="4444"/>
        <v>1.3626151971453534E-3</v>
      </c>
      <c r="AH3115" s="13">
        <f t="shared" si="4445"/>
        <v>8.6205864215458759E-3</v>
      </c>
      <c r="AI3115" s="13">
        <f t="shared" si="4446"/>
        <v>8.841498002282672E-3</v>
      </c>
      <c r="AJ3115" s="13">
        <f t="shared" si="4447"/>
        <v>4.5340353371430137E-3</v>
      </c>
      <c r="AK3115" s="13">
        <f t="shared" si="4448"/>
        <v>1.550074918160859E-3</v>
      </c>
      <c r="AL3115" s="13">
        <f t="shared" si="4449"/>
        <v>1.9023887937683637E-5</v>
      </c>
      <c r="AM3115" s="13">
        <f t="shared" si="4450"/>
        <v>1.0559369956232207E-3</v>
      </c>
      <c r="AN3115" s="13">
        <f t="shared" si="4451"/>
        <v>1.2319880912185022E-3</v>
      </c>
      <c r="AO3115" s="13">
        <f t="shared" si="4452"/>
        <v>7.1869565286345372E-4</v>
      </c>
      <c r="AP3115" s="13">
        <f t="shared" si="4453"/>
        <v>2.7950672852903761E-4</v>
      </c>
      <c r="AQ3115" s="13">
        <f t="shared" si="4454"/>
        <v>8.1526871960760396E-5</v>
      </c>
      <c r="AR3115" s="13">
        <f t="shared" si="4455"/>
        <v>2.0115707385356227E-3</v>
      </c>
      <c r="AS3115" s="13">
        <f t="shared" si="4456"/>
        <v>2.0631193513426507E-3</v>
      </c>
      <c r="AT3115" s="13">
        <f t="shared" si="4457"/>
        <v>1.0579944757456367E-3</v>
      </c>
      <c r="AU3115" s="13">
        <f t="shared" si="4458"/>
        <v>3.6170223177824573E-4</v>
      </c>
      <c r="AV3115" s="13">
        <f t="shared" si="4459"/>
        <v>9.2742807835428787E-5</v>
      </c>
      <c r="AW3115" s="13">
        <f t="shared" si="4460"/>
        <v>6.3234534402041605E-7</v>
      </c>
      <c r="AX3115" s="13">
        <f t="shared" si="4461"/>
        <v>1.8049941502055593E-4</v>
      </c>
      <c r="AY3115" s="13">
        <f t="shared" si="4462"/>
        <v>2.1059317998985814E-4</v>
      </c>
      <c r="AZ3115" s="13">
        <f t="shared" si="4463"/>
        <v>1.2285216396183365E-4</v>
      </c>
      <c r="BA3115" s="13">
        <f t="shared" si="4464"/>
        <v>4.7778230332790115E-5</v>
      </c>
      <c r="BB3115" s="13">
        <f t="shared" si="4465"/>
        <v>1.3936013946256144E-5</v>
      </c>
      <c r="BC3115" s="13">
        <f t="shared" si="4466"/>
        <v>3.2518991742891405E-6</v>
      </c>
      <c r="BD3115" s="13">
        <f t="shared" si="4467"/>
        <v>3.9115831165299563E-4</v>
      </c>
      <c r="BE3115" s="13">
        <f t="shared" si="4468"/>
        <v>4.0118215419920883E-4</v>
      </c>
      <c r="BF3115" s="13">
        <f t="shared" si="4469"/>
        <v>2.057314341190546E-4</v>
      </c>
      <c r="BG3115" s="13">
        <f t="shared" si="4470"/>
        <v>7.0334506061912259E-5</v>
      </c>
      <c r="BH3115" s="13">
        <f t="shared" si="4471"/>
        <v>1.8034225411965102E-5</v>
      </c>
      <c r="BI3115" s="13">
        <f t="shared" si="4472"/>
        <v>3.6992742756823222E-6</v>
      </c>
      <c r="BJ3115" s="14">
        <f t="shared" si="4473"/>
        <v>0.31888756425736225</v>
      </c>
      <c r="BK3115" s="14">
        <f t="shared" si="4474"/>
        <v>0.29117254739203302</v>
      </c>
      <c r="BL3115" s="14">
        <f t="shared" si="4475"/>
        <v>0.36028562522811158</v>
      </c>
      <c r="BM3115" s="14">
        <f t="shared" si="4476"/>
        <v>0.37492512237342834</v>
      </c>
      <c r="BN3115" s="14">
        <f t="shared" si="4477"/>
        <v>0.62476547223094769</v>
      </c>
    </row>
    <row r="3116" spans="1:66" x14ac:dyDescent="0.25">
      <c r="A3116" t="s">
        <v>341</v>
      </c>
      <c r="B3116" t="s">
        <v>487</v>
      </c>
      <c r="C3116" t="s">
        <v>173</v>
      </c>
      <c r="D3116" s="7" t="s">
        <v>542</v>
      </c>
      <c r="E3116" s="10">
        <f>VLOOKUP(A3116,home!$A$2:$E$404,3,FALSE)</f>
        <v>1.2188000000000001</v>
      </c>
      <c r="F3116" s="10">
        <f>VLOOKUP(B3116,home!$B$2:$E$404,3,FALSE)</f>
        <v>0.2051</v>
      </c>
      <c r="G3116" s="10">
        <f>VLOOKUP(C3116,away!$B$2:$E$404,4,FALSE)</f>
        <v>0.82050000000000001</v>
      </c>
      <c r="H3116" s="10">
        <f>VLOOKUP(A3116,away!$A$2:$E$404,3,FALSE)</f>
        <v>1</v>
      </c>
      <c r="I3116" s="10">
        <f>VLOOKUP(C3116,away!$B$2:$E$404,3,FALSE)</f>
        <v>0.33329999999999999</v>
      </c>
      <c r="J3116" s="10">
        <f>VLOOKUP(B3116,home!$B$2:$E$404,4,FALSE)</f>
        <v>2</v>
      </c>
      <c r="K3116" s="12">
        <f t="shared" si="4422"/>
        <v>0.20510520954000003</v>
      </c>
      <c r="L3116" s="12">
        <f t="shared" si="4423"/>
        <v>0.66659999999999997</v>
      </c>
      <c r="M3116" s="13">
        <f t="shared" si="4424"/>
        <v>0.41823775782399669</v>
      </c>
      <c r="N3116" s="13">
        <f t="shared" si="4425"/>
        <v>8.5782742956030625E-2</v>
      </c>
      <c r="O3116" s="13">
        <f t="shared" si="4426"/>
        <v>0.27879728936547621</v>
      </c>
      <c r="P3116" s="13">
        <f t="shared" si="4427"/>
        <v>5.7182776454490013E-2</v>
      </c>
      <c r="Q3116" s="13">
        <f t="shared" si="4428"/>
        <v>8.7972437344563097E-3</v>
      </c>
      <c r="R3116" s="13">
        <f t="shared" si="4429"/>
        <v>9.2923136545513194E-2</v>
      </c>
      <c r="S3116" s="13">
        <f t="shared" si="4430"/>
        <v>1.9545520830404118E-3</v>
      </c>
      <c r="T3116" s="13">
        <f t="shared" si="4431"/>
        <v>5.8642426733885762E-3</v>
      </c>
      <c r="U3116" s="13">
        <f t="shared" si="4432"/>
        <v>1.9059019392281516E-2</v>
      </c>
      <c r="V3116" s="13">
        <f t="shared" si="4433"/>
        <v>2.9692498197584616E-5</v>
      </c>
      <c r="W3116" s="13">
        <f t="shared" si="4434"/>
        <v>6.0145350651003785E-4</v>
      </c>
      <c r="X3116" s="13">
        <f t="shared" si="4435"/>
        <v>4.0092890743959124E-4</v>
      </c>
      <c r="Y3116" s="13">
        <f t="shared" si="4436"/>
        <v>1.3362960484961572E-4</v>
      </c>
      <c r="Z3116" s="13">
        <f t="shared" si="4437"/>
        <v>2.0647520940413031E-2</v>
      </c>
      <c r="AA3116" s="13">
        <f t="shared" si="4438"/>
        <v>4.2349141089649527E-3</v>
      </c>
      <c r="AB3116" s="13">
        <f t="shared" si="4439"/>
        <v>4.3430147285157951E-4</v>
      </c>
      <c r="AC3116" s="13">
        <f t="shared" si="4440"/>
        <v>2.5372821066563359E-7</v>
      </c>
      <c r="AD3116" s="13">
        <f t="shared" si="4441"/>
        <v>3.0840311870327275E-5</v>
      </c>
      <c r="AE3116" s="13">
        <f t="shared" si="4442"/>
        <v>2.0558151892760165E-5</v>
      </c>
      <c r="AF3116" s="13">
        <f t="shared" si="4443"/>
        <v>6.8520320258569604E-6</v>
      </c>
      <c r="AG3116" s="13">
        <f t="shared" si="4444"/>
        <v>1.5225215161454167E-6</v>
      </c>
      <c r="AH3116" s="13">
        <f t="shared" si="4445"/>
        <v>3.4409093647198305E-3</v>
      </c>
      <c r="AI3116" s="13">
        <f t="shared" si="4446"/>
        <v>7.0574843625900924E-4</v>
      </c>
      <c r="AJ3116" s="13">
        <f t="shared" si="4447"/>
        <v>7.2376340450715714E-5</v>
      </c>
      <c r="AK3116" s="13">
        <f t="shared" si="4448"/>
        <v>4.9482548246274745E-6</v>
      </c>
      <c r="AL3116" s="13">
        <f t="shared" si="4449"/>
        <v>1.3876206324534034E-9</v>
      </c>
      <c r="AM3116" s="13">
        <f t="shared" si="4450"/>
        <v>1.2651017256884859E-6</v>
      </c>
      <c r="AN3116" s="13">
        <f t="shared" si="4451"/>
        <v>8.4331681034394475E-7</v>
      </c>
      <c r="AO3116" s="13">
        <f t="shared" si="4452"/>
        <v>2.8107749288763672E-7</v>
      </c>
      <c r="AP3116" s="13">
        <f t="shared" si="4453"/>
        <v>6.2455418919632876E-8</v>
      </c>
      <c r="AQ3116" s="13">
        <f t="shared" si="4454"/>
        <v>1.0408195562956816E-8</v>
      </c>
      <c r="AR3116" s="13">
        <f t="shared" si="4455"/>
        <v>4.58742036504448E-4</v>
      </c>
      <c r="AS3116" s="13">
        <f t="shared" si="4456"/>
        <v>9.409038152205115E-5</v>
      </c>
      <c r="AT3116" s="13">
        <f t="shared" si="4457"/>
        <v>9.6492137088894219E-6</v>
      </c>
      <c r="AU3116" s="13">
        <f t="shared" si="4458"/>
        <v>6.5970133321933524E-7</v>
      </c>
      <c r="AV3116" s="13">
        <f t="shared" si="4459"/>
        <v>3.3827045045942286E-8</v>
      </c>
      <c r="AW3116" s="13">
        <f t="shared" si="4460"/>
        <v>5.269995551098595E-12</v>
      </c>
      <c r="AX3116" s="13">
        <f t="shared" si="4461"/>
        <v>4.3246492422792056E-8</v>
      </c>
      <c r="AY3116" s="13">
        <f t="shared" si="4462"/>
        <v>2.8828111849033183E-8</v>
      </c>
      <c r="AZ3116" s="13">
        <f t="shared" si="4463"/>
        <v>9.6084096792827576E-9</v>
      </c>
      <c r="BA3116" s="13">
        <f t="shared" si="4464"/>
        <v>2.1349886307366289E-9</v>
      </c>
      <c r="BB3116" s="13">
        <f t="shared" si="4465"/>
        <v>3.5579585531225907E-10</v>
      </c>
      <c r="BC3116" s="13">
        <f t="shared" si="4466"/>
        <v>4.74347034302304E-11</v>
      </c>
      <c r="BD3116" s="13">
        <f t="shared" si="4467"/>
        <v>5.0966240255644148E-5</v>
      </c>
      <c r="BE3116" s="13">
        <f t="shared" si="4468"/>
        <v>1.0453441387099877E-5</v>
      </c>
      <c r="BF3116" s="13">
        <f t="shared" si="4469"/>
        <v>1.0720276430576142E-6</v>
      </c>
      <c r="BG3116" s="13">
        <f t="shared" si="4470"/>
        <v>7.329281812066811E-8</v>
      </c>
      <c r="BH3116" s="13">
        <f t="shared" si="4471"/>
        <v>3.7581847046041863E-9</v>
      </c>
      <c r="BI3116" s="13">
        <f t="shared" si="4472"/>
        <v>1.5416465226557304E-10</v>
      </c>
      <c r="BJ3116" s="14">
        <f t="shared" si="4473"/>
        <v>0.10164256098085639</v>
      </c>
      <c r="BK3116" s="14">
        <f t="shared" si="4474"/>
        <v>0.47740506280366779</v>
      </c>
      <c r="BL3116" s="14">
        <f t="shared" si="4475"/>
        <v>0.4002983873559085</v>
      </c>
      <c r="BM3116" s="14">
        <f t="shared" si="4476"/>
        <v>5.8272556378040928E-2</v>
      </c>
      <c r="BN3116" s="14">
        <f t="shared" si="4477"/>
        <v>0.94172094687996311</v>
      </c>
    </row>
    <row r="3117" spans="1:66" x14ac:dyDescent="0.25">
      <c r="A3117" t="s">
        <v>341</v>
      </c>
      <c r="B3117" t="s">
        <v>175</v>
      </c>
      <c r="C3117" t="s">
        <v>170</v>
      </c>
      <c r="D3117" s="7" t="s">
        <v>542</v>
      </c>
      <c r="E3117" s="10">
        <f>VLOOKUP(A3117,home!$A$2:$E$404,3,FALSE)</f>
        <v>1.2188000000000001</v>
      </c>
      <c r="F3117" s="10">
        <f>VLOOKUP(B3117,home!$B$2:$E$404,3,FALSE)</f>
        <v>1.0940000000000001</v>
      </c>
      <c r="G3117" s="10">
        <f>VLOOKUP(C3117,away!$B$2:$E$404,4,FALSE)</f>
        <v>0.82050000000000001</v>
      </c>
      <c r="H3117" s="10">
        <f>VLOOKUP(A3117,away!$A$2:$E$404,3,FALSE)</f>
        <v>1</v>
      </c>
      <c r="I3117" s="10">
        <f>VLOOKUP(C3117,away!$B$2:$E$404,3,FALSE)</f>
        <v>0.75</v>
      </c>
      <c r="J3117" s="10">
        <f>VLOOKUP(B3117,home!$B$2:$E$404,4,FALSE)</f>
        <v>0.66669999999999996</v>
      </c>
      <c r="K3117" s="12">
        <f t="shared" si="4422"/>
        <v>1.0940277876000002</v>
      </c>
      <c r="L3117" s="12">
        <f t="shared" si="4423"/>
        <v>0.50002499999999994</v>
      </c>
      <c r="M3117" s="13">
        <f t="shared" si="4424"/>
        <v>0.20310081703146995</v>
      </c>
      <c r="N3117" s="13">
        <f t="shared" si="4425"/>
        <v>0.22219793751669151</v>
      </c>
      <c r="O3117" s="13">
        <f t="shared" si="4426"/>
        <v>0.10155548603616074</v>
      </c>
      <c r="P3117" s="13">
        <f t="shared" si="4427"/>
        <v>0.11110452370678364</v>
      </c>
      <c r="Q3117" s="13">
        <f t="shared" si="4428"/>
        <v>0.12154535899533453</v>
      </c>
      <c r="R3117" s="13">
        <f t="shared" si="4429"/>
        <v>2.5390140952615631E-2</v>
      </c>
      <c r="S3117" s="13">
        <f t="shared" si="4430"/>
        <v>1.5194689229387175E-2</v>
      </c>
      <c r="T3117" s="13">
        <f t="shared" si="4431"/>
        <v>6.0775718131642134E-2</v>
      </c>
      <c r="U3117" s="13">
        <f t="shared" si="4432"/>
        <v>2.7777519733242238E-2</v>
      </c>
      <c r="V3117" s="13">
        <f t="shared" si="4433"/>
        <v>9.2356907841711412E-4</v>
      </c>
      <c r="W3117" s="13">
        <f t="shared" si="4434"/>
        <v>4.4324666731571219E-2</v>
      </c>
      <c r="X3117" s="13">
        <f t="shared" si="4435"/>
        <v>2.2163441482453892E-2</v>
      </c>
      <c r="Y3117" s="13">
        <f t="shared" si="4436"/>
        <v>5.5411374136320026E-3</v>
      </c>
      <c r="Z3117" s="13">
        <f t="shared" si="4437"/>
        <v>4.2319017432772112E-3</v>
      </c>
      <c r="AA3117" s="13">
        <f t="shared" si="4438"/>
        <v>4.6298181015381511E-3</v>
      </c>
      <c r="AB3117" s="13">
        <f t="shared" si="4439"/>
        <v>2.532574827308108E-3</v>
      </c>
      <c r="AC3117" s="13">
        <f t="shared" si="4440"/>
        <v>3.1576898627131987E-5</v>
      </c>
      <c r="AD3117" s="13">
        <f t="shared" si="4441"/>
        <v>1.2123104270112043E-2</v>
      </c>
      <c r="AE3117" s="13">
        <f t="shared" si="4442"/>
        <v>6.0618552126627725E-3</v>
      </c>
      <c r="AF3117" s="13">
        <f t="shared" si="4443"/>
        <v>1.5155395763558513E-3</v>
      </c>
      <c r="AG3117" s="13">
        <f t="shared" si="4444"/>
        <v>2.5260255888911152E-4</v>
      </c>
      <c r="AH3117" s="13">
        <f t="shared" si="4445"/>
        <v>5.2901416729554662E-4</v>
      </c>
      <c r="AI3117" s="13">
        <f t="shared" si="4446"/>
        <v>5.7875619905540328E-4</v>
      </c>
      <c r="AJ3117" s="13">
        <f t="shared" si="4447"/>
        <v>3.1658768200618407E-4</v>
      </c>
      <c r="AK3117" s="13">
        <f t="shared" si="4448"/>
        <v>1.1545190710887933E-4</v>
      </c>
      <c r="AL3117" s="13">
        <f t="shared" si="4449"/>
        <v>6.9095463689075839E-7</v>
      </c>
      <c r="AM3117" s="13">
        <f t="shared" si="4450"/>
        <v>2.6526025886949595E-3</v>
      </c>
      <c r="AN3117" s="13">
        <f t="shared" si="4451"/>
        <v>1.3263676094121969E-3</v>
      </c>
      <c r="AO3117" s="13">
        <f t="shared" si="4452"/>
        <v>3.3160848194816676E-4</v>
      </c>
      <c r="AP3117" s="13">
        <f t="shared" si="4453"/>
        <v>5.5270843728710709E-5</v>
      </c>
      <c r="AQ3117" s="13">
        <f t="shared" si="4454"/>
        <v>6.90920090886214E-6</v>
      </c>
      <c r="AR3117" s="13">
        <f t="shared" si="4455"/>
        <v>5.2904061800391146E-5</v>
      </c>
      <c r="AS3117" s="13">
        <f t="shared" si="4456"/>
        <v>5.7878513686535607E-5</v>
      </c>
      <c r="AT3117" s="13">
        <f t="shared" si="4457"/>
        <v>3.1660351139028436E-5</v>
      </c>
      <c r="AU3117" s="13">
        <f t="shared" si="4458"/>
        <v>1.1545767970423479E-5</v>
      </c>
      <c r="AV3117" s="13">
        <f t="shared" si="4459"/>
        <v>3.1578477472063344E-6</v>
      </c>
      <c r="AW3117" s="13">
        <f t="shared" si="4460"/>
        <v>1.0499463457058249E-8</v>
      </c>
      <c r="AX3117" s="13">
        <f t="shared" si="4461"/>
        <v>4.8367015691532975E-4</v>
      </c>
      <c r="AY3117" s="13">
        <f t="shared" si="4462"/>
        <v>2.4184717021158772E-4</v>
      </c>
      <c r="AZ3117" s="13">
        <f t="shared" si="4463"/>
        <v>6.0464815642524559E-5</v>
      </c>
      <c r="BA3117" s="13">
        <f t="shared" si="4464"/>
        <v>1.0077973147217782E-5</v>
      </c>
      <c r="BB3117" s="13">
        <f t="shared" si="4465"/>
        <v>1.2598096307343926E-6</v>
      </c>
      <c r="BC3117" s="13">
        <f t="shared" si="4466"/>
        <v>1.2598726212159293E-7</v>
      </c>
      <c r="BD3117" s="13">
        <f t="shared" si="4467"/>
        <v>4.4088922502900968E-6</v>
      </c>
      <c r="BE3117" s="13">
        <f t="shared" si="4468"/>
        <v>4.8234506343516601E-6</v>
      </c>
      <c r="BF3117" s="13">
        <f t="shared" si="4469"/>
        <v>2.638494513048782E-6</v>
      </c>
      <c r="BG3117" s="13">
        <f t="shared" si="4470"/>
        <v>9.6219543823516646E-7</v>
      </c>
      <c r="BH3117" s="13">
        <f t="shared" si="4471"/>
        <v>2.6316713663280787E-7</v>
      </c>
      <c r="BI3117" s="13">
        <f t="shared" si="4472"/>
        <v>5.7582432051883565E-8</v>
      </c>
      <c r="BJ3117" s="14">
        <f t="shared" si="4473"/>
        <v>0.5016715665268473</v>
      </c>
      <c r="BK3117" s="14">
        <f t="shared" si="4474"/>
        <v>0.33059771406953348</v>
      </c>
      <c r="BL3117" s="14">
        <f t="shared" si="4475"/>
        <v>0.16359564993107906</v>
      </c>
      <c r="BM3117" s="14">
        <f t="shared" si="4476"/>
        <v>0.21496073136093313</v>
      </c>
      <c r="BN3117" s="14">
        <f t="shared" si="4477"/>
        <v>0.78489426423905595</v>
      </c>
    </row>
    <row r="3118" spans="1:66" x14ac:dyDescent="0.25">
      <c r="A3118" t="s">
        <v>345</v>
      </c>
      <c r="B3118" t="s">
        <v>245</v>
      </c>
      <c r="C3118" t="s">
        <v>241</v>
      </c>
      <c r="D3118" s="7" t="s">
        <v>542</v>
      </c>
      <c r="E3118" s="10">
        <f>VLOOKUP(A3118,home!$A$2:$E$404,3,FALSE)</f>
        <v>1.5690999999999999</v>
      </c>
      <c r="F3118" s="10">
        <f>VLOOKUP(B3118,home!$B$2:$E$404,3,FALSE)</f>
        <v>0.89219999999999999</v>
      </c>
      <c r="G3118" s="10">
        <f>VLOOKUP(C3118,away!$B$2:$E$404,4,FALSE)</f>
        <v>0.89219999999999999</v>
      </c>
      <c r="H3118" s="10">
        <f>VLOOKUP(A3118,away!$A$2:$E$404,3,FALSE)</f>
        <v>1.1701999999999999</v>
      </c>
      <c r="I3118" s="10">
        <f>VLOOKUP(C3118,away!$B$2:$E$404,3,FALSE)</f>
        <v>1.0255000000000001</v>
      </c>
      <c r="J3118" s="10">
        <f>VLOOKUP(B3118,home!$B$2:$E$404,4,FALSE)</f>
        <v>1.3673</v>
      </c>
      <c r="K3118" s="12">
        <f t="shared" si="4422"/>
        <v>1.2490363000440001</v>
      </c>
      <c r="L3118" s="12">
        <f t="shared" si="4423"/>
        <v>1.64081482873</v>
      </c>
      <c r="M3118" s="13">
        <f t="shared" si="4424"/>
        <v>5.5584486926279389E-2</v>
      </c>
      <c r="N3118" s="13">
        <f t="shared" si="4425"/>
        <v>6.9427041890244096E-2</v>
      </c>
      <c r="O3118" s="13">
        <f t="shared" si="4426"/>
        <v>9.1203850395988037E-2</v>
      </c>
      <c r="P3118" s="13">
        <f t="shared" si="4427"/>
        <v>0.11391691984837141</v>
      </c>
      <c r="Q3118" s="13">
        <f t="shared" si="4428"/>
        <v>4.3358447762795155E-2</v>
      </c>
      <c r="R3118" s="13">
        <f t="shared" si="4429"/>
        <v>7.4824315083504817E-2</v>
      </c>
      <c r="S3118" s="13">
        <f t="shared" si="4430"/>
        <v>5.8366395667875395E-2</v>
      </c>
      <c r="T3118" s="13">
        <f t="shared" si="4431"/>
        <v>7.1143184039909393E-2</v>
      </c>
      <c r="U3118" s="13">
        <f t="shared" si="4432"/>
        <v>9.3458285665227334E-2</v>
      </c>
      <c r="V3118" s="13">
        <f t="shared" si="4433"/>
        <v>1.329091859339584E-2</v>
      </c>
      <c r="W3118" s="13">
        <f t="shared" si="4434"/>
        <v>1.8052091723097571E-2</v>
      </c>
      <c r="X3118" s="13">
        <f t="shared" si="4435"/>
        <v>2.9620139788852591E-2</v>
      </c>
      <c r="Y3118" s="13">
        <f t="shared" si="4436"/>
        <v>2.430058229730241E-2</v>
      </c>
      <c r="Z3118" s="13">
        <f t="shared" si="4437"/>
        <v>4.0924281912860169E-2</v>
      </c>
      <c r="AA3118" s="13">
        <f t="shared" si="4438"/>
        <v>5.1115913662396463E-2</v>
      </c>
      <c r="AB3118" s="13">
        <f t="shared" si="4439"/>
        <v>3.1922815837124127E-2</v>
      </c>
      <c r="AC3118" s="13">
        <f t="shared" si="4440"/>
        <v>1.7024315054432046E-3</v>
      </c>
      <c r="AD3118" s="13">
        <f t="shared" si="4441"/>
        <v>5.6369294634681768E-3</v>
      </c>
      <c r="AE3118" s="13">
        <f t="shared" si="4442"/>
        <v>9.2491574521636269E-3</v>
      </c>
      <c r="AF3118" s="13">
        <f t="shared" si="4443"/>
        <v>7.5880773503843322E-3</v>
      </c>
      <c r="AG3118" s="13">
        <f t="shared" si="4444"/>
        <v>4.1502099460202866E-3</v>
      </c>
      <c r="AH3118" s="13">
        <f t="shared" si="4445"/>
        <v>1.6787292154436972E-2</v>
      </c>
      <c r="AI3118" s="13">
        <f t="shared" si="4446"/>
        <v>2.0967937280335629E-2</v>
      </c>
      <c r="AJ3118" s="13">
        <f t="shared" si="4447"/>
        <v>1.3094857400092537E-2</v>
      </c>
      <c r="AK3118" s="13">
        <f t="shared" si="4448"/>
        <v>5.4519840788717919E-3</v>
      </c>
      <c r="AL3118" s="13">
        <f t="shared" si="4449"/>
        <v>1.3956106394226786E-4</v>
      </c>
      <c r="AM3118" s="13">
        <f t="shared" si="4450"/>
        <v>1.4081459041318603E-3</v>
      </c>
      <c r="AN3118" s="13">
        <f t="shared" si="4451"/>
        <v>2.3105066805149694E-3</v>
      </c>
      <c r="AO3118" s="13">
        <f t="shared" si="4452"/>
        <v>1.8955568116343451E-3</v>
      </c>
      <c r="AP3118" s="13">
        <f t="shared" si="4453"/>
        <v>1.0367525750765974E-3</v>
      </c>
      <c r="AQ3118" s="13">
        <f t="shared" si="4454"/>
        <v>4.2527974972742341E-4</v>
      </c>
      <c r="AR3118" s="13">
        <f t="shared" si="4455"/>
        <v>5.5089675802445937E-3</v>
      </c>
      <c r="AS3118" s="13">
        <f t="shared" si="4456"/>
        <v>6.880900483491055E-3</v>
      </c>
      <c r="AT3118" s="13">
        <f t="shared" si="4457"/>
        <v>4.2972472404353207E-3</v>
      </c>
      <c r="AU3118" s="13">
        <f t="shared" si="4458"/>
        <v>1.7891392645225407E-3</v>
      </c>
      <c r="AV3118" s="13">
        <f t="shared" si="4459"/>
        <v>5.5867497180566935E-4</v>
      </c>
      <c r="AW3118" s="13">
        <f t="shared" si="4460"/>
        <v>7.945045768370616E-6</v>
      </c>
      <c r="AX3118" s="13">
        <f t="shared" si="4461"/>
        <v>2.9313755833649548E-4</v>
      </c>
      <c r="AY3118" s="13">
        <f t="shared" si="4462"/>
        <v>4.8098445257622726E-4</v>
      </c>
      <c r="AZ3118" s="13">
        <f t="shared" si="4463"/>
        <v>3.9460321108782755E-4</v>
      </c>
      <c r="BA3118" s="13">
        <f t="shared" si="4464"/>
        <v>2.1582360007246058E-4</v>
      </c>
      <c r="BB3118" s="13">
        <f t="shared" si="4465"/>
        <v>8.8531640847196595E-5</v>
      </c>
      <c r="BC3118" s="13">
        <f t="shared" si="4466"/>
        <v>2.9052805822775744E-5</v>
      </c>
      <c r="BD3118" s="13">
        <f t="shared" si="4467"/>
        <v>1.5065326161096916E-3</v>
      </c>
      <c r="BE3118" s="13">
        <f t="shared" si="4468"/>
        <v>1.881713924721257E-3</v>
      </c>
      <c r="BF3118" s="13">
        <f t="shared" si="4469"/>
        <v>1.1751644991375568E-3</v>
      </c>
      <c r="BG3118" s="13">
        <f t="shared" si="4470"/>
        <v>4.8927437264861145E-4</v>
      </c>
      <c r="BH3118" s="13">
        <f t="shared" si="4471"/>
        <v>1.5278036302984272E-4</v>
      </c>
      <c r="BI3118" s="13">
        <f t="shared" si="4472"/>
        <v>3.8165643871634779E-5</v>
      </c>
      <c r="BJ3118" s="14">
        <f t="shared" si="4473"/>
        <v>0.29110423670406577</v>
      </c>
      <c r="BK3118" s="14">
        <f t="shared" si="4474"/>
        <v>0.24348169805788372</v>
      </c>
      <c r="BL3118" s="14">
        <f t="shared" si="4475"/>
        <v>0.42310581251799562</v>
      </c>
      <c r="BM3118" s="14">
        <f t="shared" si="4476"/>
        <v>0.54982792787881452</v>
      </c>
      <c r="BN3118" s="14">
        <f t="shared" si="4477"/>
        <v>0.44831506190718295</v>
      </c>
    </row>
    <row r="3119" spans="1:66" x14ac:dyDescent="0.25">
      <c r="A3119" t="s">
        <v>345</v>
      </c>
      <c r="B3119" t="s">
        <v>238</v>
      </c>
      <c r="C3119" t="s">
        <v>244</v>
      </c>
      <c r="D3119" s="7" t="s">
        <v>542</v>
      </c>
      <c r="E3119" s="10">
        <f>VLOOKUP(A3119,home!$A$2:$E$404,3,FALSE)</f>
        <v>1.5690999999999999</v>
      </c>
      <c r="F3119" s="10">
        <f>VLOOKUP(B3119,home!$B$2:$E$404,3,FALSE)</f>
        <v>1.657</v>
      </c>
      <c r="G3119" s="10">
        <f>VLOOKUP(C3119,away!$B$2:$E$404,4,FALSE)</f>
        <v>1.5295000000000001</v>
      </c>
      <c r="H3119" s="10">
        <f>VLOOKUP(A3119,away!$A$2:$E$404,3,FALSE)</f>
        <v>1.1701999999999999</v>
      </c>
      <c r="I3119" s="10">
        <f>VLOOKUP(C3119,away!$B$2:$E$404,3,FALSE)</f>
        <v>1.1109</v>
      </c>
      <c r="J3119" s="10">
        <f>VLOOKUP(B3119,home!$B$2:$E$404,4,FALSE)</f>
        <v>0.68359999999999999</v>
      </c>
      <c r="K3119" s="12">
        <f t="shared" si="4422"/>
        <v>3.9766980116500004</v>
      </c>
      <c r="L3119" s="12">
        <f t="shared" si="4423"/>
        <v>0.88866303304799987</v>
      </c>
      <c r="M3119" s="13">
        <f t="shared" si="4424"/>
        <v>7.7090443793529952E-3</v>
      </c>
      <c r="N3119" s="13">
        <f t="shared" si="4425"/>
        <v>3.0656541455094666E-2</v>
      </c>
      <c r="O3119" s="13">
        <f t="shared" si="4426"/>
        <v>6.8507427600574674E-3</v>
      </c>
      <c r="P3119" s="13">
        <f t="shared" si="4427"/>
        <v>2.7243335112246168E-2</v>
      </c>
      <c r="Q3119" s="13">
        <f t="shared" si="4428"/>
        <v>6.0955903724270386E-2</v>
      </c>
      <c r="R3119" s="13">
        <f t="shared" si="4429"/>
        <v>3.0440009198921471E-3</v>
      </c>
      <c r="S3119" s="13">
        <f t="shared" si="4430"/>
        <v>2.4069108683106199E-2</v>
      </c>
      <c r="T3119" s="13">
        <f t="shared" si="4431"/>
        <v>5.4169258285791985E-2</v>
      </c>
      <c r="U3119" s="13">
        <f t="shared" si="4432"/>
        <v>1.2105072405595873E-2</v>
      </c>
      <c r="V3119" s="13">
        <f t="shared" si="4433"/>
        <v>9.4509882943201381E-3</v>
      </c>
      <c r="W3119" s="13">
        <f t="shared" si="4434"/>
        <v>8.0801073712878299E-2</v>
      </c>
      <c r="X3119" s="13">
        <f t="shared" si="4435"/>
        <v>7.1804927239221439E-2</v>
      </c>
      <c r="Y3119" s="13">
        <f t="shared" si="4436"/>
        <v>3.1905192214098724E-2</v>
      </c>
      <c r="Z3119" s="13">
        <f t="shared" si="4437"/>
        <v>9.0169703002408589E-4</v>
      </c>
      <c r="AA3119" s="13">
        <f t="shared" si="4438"/>
        <v>3.5857767864074931E-3</v>
      </c>
      <c r="AB3119" s="13">
        <f t="shared" si="4439"/>
        <v>7.1297757083637033E-3</v>
      </c>
      <c r="AC3119" s="13">
        <f t="shared" si="4440"/>
        <v>2.087454266167495E-3</v>
      </c>
      <c r="AD3119" s="13">
        <f t="shared" si="4441"/>
        <v>8.0330367293297067E-2</v>
      </c>
      <c r="AE3119" s="13">
        <f t="shared" si="4442"/>
        <v>7.1386627844721218E-2</v>
      </c>
      <c r="AF3119" s="13">
        <f t="shared" si="4443"/>
        <v>3.1719328609779371E-2</v>
      </c>
      <c r="AG3119" s="13">
        <f t="shared" si="4444"/>
        <v>9.3959315895375799E-3</v>
      </c>
      <c r="AH3119" s="13">
        <f t="shared" si="4445"/>
        <v>2.0032620439789438E-4</v>
      </c>
      <c r="AI3119" s="13">
        <f t="shared" si="4446"/>
        <v>7.9663681871049814E-4</v>
      </c>
      <c r="AJ3119" s="13">
        <f t="shared" si="4447"/>
        <v>1.5839920264866098E-3</v>
      </c>
      <c r="AK3119" s="13">
        <f t="shared" si="4448"/>
        <v>2.0996859807329189E-3</v>
      </c>
      <c r="AL3119" s="13">
        <f t="shared" si="4449"/>
        <v>2.9507790229876406E-4</v>
      </c>
      <c r="AM3119" s="13">
        <f t="shared" si="4450"/>
        <v>6.3889922378073727E-2</v>
      </c>
      <c r="AN3119" s="13">
        <f t="shared" si="4451"/>
        <v>5.6776612201700272E-2</v>
      </c>
      <c r="AO3119" s="13">
        <f t="shared" si="4452"/>
        <v>2.5227638202676515E-2</v>
      </c>
      <c r="AP3119" s="13">
        <f t="shared" si="4453"/>
        <v>7.4729564939427038E-3</v>
      </c>
      <c r="AQ3119" s="13">
        <f t="shared" si="4454"/>
        <v>1.6602350459357174E-3</v>
      </c>
      <c r="AR3119" s="13">
        <f t="shared" si="4455"/>
        <v>3.5604498479845285E-5</v>
      </c>
      <c r="AS3119" s="13">
        <f t="shared" si="4456"/>
        <v>1.4158833831059623E-4</v>
      </c>
      <c r="AT3119" s="13">
        <f t="shared" si="4457"/>
        <v>2.8152703171628775E-4</v>
      </c>
      <c r="AU3119" s="13">
        <f t="shared" si="4458"/>
        <v>3.731826624172961E-4</v>
      </c>
      <c r="AV3119" s="13">
        <f t="shared" si="4459"/>
        <v>3.7100868790427872E-4</v>
      </c>
      <c r="AW3119" s="13">
        <f t="shared" si="4460"/>
        <v>2.8966359299540316E-5</v>
      </c>
      <c r="AX3119" s="13">
        <f t="shared" si="4461"/>
        <v>4.2345154547559785E-2</v>
      </c>
      <c r="AY3119" s="13">
        <f t="shared" si="4462"/>
        <v>3.7630573475120783E-2</v>
      </c>
      <c r="AZ3119" s="13">
        <f t="shared" si="4463"/>
        <v>1.672044977986822E-2</v>
      </c>
      <c r="BA3119" s="13">
        <f t="shared" si="4464"/>
        <v>4.9529485384348197E-3</v>
      </c>
      <c r="BB3119" s="13">
        <f t="shared" si="4465"/>
        <v>1.100375567674036E-3</v>
      </c>
      <c r="BC3119" s="13">
        <f t="shared" si="4466"/>
        <v>1.9557261789222475E-4</v>
      </c>
      <c r="BD3119" s="13">
        <f t="shared" si="4467"/>
        <v>5.2734002682086995E-6</v>
      </c>
      <c r="BE3119" s="13">
        <f t="shared" si="4468"/>
        <v>2.0970720361220115E-5</v>
      </c>
      <c r="BF3119" s="13">
        <f t="shared" si="4469"/>
        <v>4.1697110981666102E-5</v>
      </c>
      <c r="BG3119" s="13">
        <f t="shared" si="4470"/>
        <v>5.5272272777447001E-5</v>
      </c>
      <c r="BH3119" s="13">
        <f t="shared" si="4471"/>
        <v>5.4950284313362486E-5</v>
      </c>
      <c r="BI3119" s="13">
        <f t="shared" si="4472"/>
        <v>4.3704137273710154E-5</v>
      </c>
      <c r="BJ3119" s="14">
        <f t="shared" si="4473"/>
        <v>0.78109759081756958</v>
      </c>
      <c r="BK3119" s="14">
        <f t="shared" si="4474"/>
        <v>0.10848558211261253</v>
      </c>
      <c r="BL3119" s="14">
        <f t="shared" si="4475"/>
        <v>3.8820788755448525E-2</v>
      </c>
      <c r="BM3119" s="14">
        <f t="shared" si="4476"/>
        <v>0.75524448324891968</v>
      </c>
      <c r="BN3119" s="14">
        <f t="shared" si="4477"/>
        <v>0.13645956835091383</v>
      </c>
    </row>
    <row r="3120" spans="1:66" x14ac:dyDescent="0.25">
      <c r="A3120" t="s">
        <v>346</v>
      </c>
      <c r="B3120" t="s">
        <v>246</v>
      </c>
      <c r="C3120" t="s">
        <v>248</v>
      </c>
      <c r="D3120" s="7" t="s">
        <v>542</v>
      </c>
      <c r="E3120" s="10">
        <f>VLOOKUP(A3120,home!$A$2:$E$404,3,FALSE)</f>
        <v>1.254</v>
      </c>
      <c r="F3120" s="10">
        <f>VLOOKUP(B3120,home!$B$2:$E$404,3,FALSE)</f>
        <v>0.63800000000000001</v>
      </c>
      <c r="G3120" s="10">
        <f>VLOOKUP(C3120,away!$B$2:$E$404,4,FALSE)</f>
        <v>0.47849999999999998</v>
      </c>
      <c r="H3120" s="10">
        <f>VLOOKUP(A3120,away!$A$2:$E$404,3,FALSE)</f>
        <v>0.9476</v>
      </c>
      <c r="I3120" s="10">
        <f>VLOOKUP(C3120,away!$B$2:$E$404,3,FALSE)</f>
        <v>0.84419999999999995</v>
      </c>
      <c r="J3120" s="10">
        <f>VLOOKUP(B3120,home!$B$2:$E$404,4,FALSE)</f>
        <v>2.1105999999999998</v>
      </c>
      <c r="K3120" s="12">
        <f t="shared" si="4422"/>
        <v>0.38282488199999998</v>
      </c>
      <c r="L3120" s="12">
        <f t="shared" si="4423"/>
        <v>1.6884038495519997</v>
      </c>
      <c r="M3120" s="13">
        <f t="shared" si="4424"/>
        <v>0.12603082847110328</v>
      </c>
      <c r="N3120" s="13">
        <f t="shared" si="4425"/>
        <v>4.8247737037812342E-2</v>
      </c>
      <c r="O3120" s="13">
        <f t="shared" si="4426"/>
        <v>0.21279093595283854</v>
      </c>
      <c r="P3120" s="13">
        <f t="shared" si="4427"/>
        <v>8.1461664946814963E-2</v>
      </c>
      <c r="Q3120" s="13">
        <f t="shared" si="4428"/>
        <v>9.235217119133771E-3</v>
      </c>
      <c r="R3120" s="13">
        <f t="shared" si="4429"/>
        <v>0.17963851770627284</v>
      </c>
      <c r="S3120" s="13">
        <f t="shared" si="4430"/>
        <v>1.3163451626100883E-2</v>
      </c>
      <c r="T3120" s="13">
        <f t="shared" si="4431"/>
        <v>1.5592776135393987E-2</v>
      </c>
      <c r="U3120" s="13">
        <f t="shared" si="4432"/>
        <v>6.8770094343558796E-2</v>
      </c>
      <c r="V3120" s="13">
        <f t="shared" si="4433"/>
        <v>9.4537423803141675E-4</v>
      </c>
      <c r="W3120" s="13">
        <f t="shared" si="4434"/>
        <v>1.1784903012922552E-3</v>
      </c>
      <c r="X3120" s="13">
        <f t="shared" si="4435"/>
        <v>1.9897675613615396E-3</v>
      </c>
      <c r="Y3120" s="13">
        <f t="shared" si="4436"/>
        <v>1.6797656051582594E-3</v>
      </c>
      <c r="Z3120" s="13">
        <f t="shared" si="4437"/>
        <v>0.10110078827436206</v>
      </c>
      <c r="AA3120" s="13">
        <f t="shared" si="4438"/>
        <v>3.8703897341239635E-2</v>
      </c>
      <c r="AB3120" s="13">
        <f t="shared" si="4439"/>
        <v>7.4084074663000876E-3</v>
      </c>
      <c r="AC3120" s="13">
        <f t="shared" si="4440"/>
        <v>3.819093330284029E-5</v>
      </c>
      <c r="AD3120" s="13">
        <f t="shared" si="4441"/>
        <v>1.1278885263258798E-4</v>
      </c>
      <c r="AE3120" s="13">
        <f t="shared" si="4442"/>
        <v>1.9043313297141475E-4</v>
      </c>
      <c r="AF3120" s="13">
        <f t="shared" si="4443"/>
        <v>1.6076401739559227E-4</v>
      </c>
      <c r="AG3120" s="13">
        <f t="shared" si="4444"/>
        <v>9.0478195280054222E-5</v>
      </c>
      <c r="AH3120" s="13">
        <f t="shared" si="4445"/>
        <v>4.2674740028793651E-2</v>
      </c>
      <c r="AI3120" s="13">
        <f t="shared" si="4446"/>
        <v>1.6336952315903604E-2</v>
      </c>
      <c r="AJ3120" s="13">
        <f t="shared" si="4447"/>
        <v>3.1270959212877118E-3</v>
      </c>
      <c r="AK3120" s="13">
        <f t="shared" si="4448"/>
        <v>3.990433756898832E-4</v>
      </c>
      <c r="AL3120" s="13">
        <f t="shared" si="4449"/>
        <v>9.8740825573021021E-7</v>
      </c>
      <c r="AM3120" s="13">
        <f t="shared" si="4450"/>
        <v>8.6356758399971775E-6</v>
      </c>
      <c r="AN3120" s="13">
        <f t="shared" si="4451"/>
        <v>1.4580508331734432E-5</v>
      </c>
      <c r="AO3120" s="13">
        <f t="shared" si="4452"/>
        <v>1.2308893197862713E-5</v>
      </c>
      <c r="AP3120" s="13">
        <f t="shared" si="4453"/>
        <v>6.9274608863319437E-6</v>
      </c>
      <c r="AQ3120" s="13">
        <f t="shared" si="4454"/>
        <v>2.9240879070259408E-6</v>
      </c>
      <c r="AR3120" s="13">
        <f t="shared" si="4455"/>
        <v>1.441043906864921E-2</v>
      </c>
      <c r="AS3120" s="13">
        <f t="shared" si="4456"/>
        <v>5.5166746360238222E-3</v>
      </c>
      <c r="AT3120" s="13">
        <f t="shared" si="4457"/>
        <v>1.0559601582841064E-3</v>
      </c>
      <c r="AU3120" s="13">
        <f t="shared" si="4458"/>
        <v>1.3474927433060479E-4</v>
      </c>
      <c r="AV3120" s="13">
        <f t="shared" si="4459"/>
        <v>1.2896343761299847E-5</v>
      </c>
      <c r="AW3120" s="13">
        <f t="shared" si="4460"/>
        <v>1.7728449078203084E-8</v>
      </c>
      <c r="AX3120" s="13">
        <f t="shared" si="4461"/>
        <v>5.5099193073952811E-7</v>
      </c>
      <c r="AY3120" s="13">
        <f t="shared" si="4462"/>
        <v>9.3029689693270819E-7</v>
      </c>
      <c r="AZ3120" s="13">
        <f t="shared" si="4463"/>
        <v>7.8535843100373236E-7</v>
      </c>
      <c r="BA3120" s="13">
        <f t="shared" si="4464"/>
        <v>4.420007327282735E-7</v>
      </c>
      <c r="BB3120" s="13">
        <f t="shared" si="4465"/>
        <v>1.865689346608054E-7</v>
      </c>
      <c r="BC3120" s="13">
        <f t="shared" si="4466"/>
        <v>6.3000741497623899E-8</v>
      </c>
      <c r="BD3120" s="13">
        <f t="shared" si="4467"/>
        <v>4.0551067995403057E-3</v>
      </c>
      <c r="BE3120" s="13">
        <f t="shared" si="4468"/>
        <v>1.5523957820314149E-3</v>
      </c>
      <c r="BF3120" s="13">
        <f t="shared" si="4469"/>
        <v>2.9714786603673705E-4</v>
      </c>
      <c r="BG3120" s="13">
        <f t="shared" si="4470"/>
        <v>3.7918532250688563E-5</v>
      </c>
      <c r="BH3120" s="13">
        <f t="shared" si="4471"/>
        <v>3.6290394086207597E-6</v>
      </c>
      <c r="BI3120" s="13">
        <f t="shared" si="4472"/>
        <v>2.7785731667571845E-7</v>
      </c>
      <c r="BJ3120" s="14">
        <f t="shared" si="4473"/>
        <v>7.8526552802262353E-2</v>
      </c>
      <c r="BK3120" s="14">
        <f t="shared" si="4474"/>
        <v>0.22164142792050609</v>
      </c>
      <c r="BL3120" s="14">
        <f t="shared" si="4475"/>
        <v>0.59692687980951842</v>
      </c>
      <c r="BM3120" s="14">
        <f t="shared" si="4476"/>
        <v>0.34078983500422511</v>
      </c>
      <c r="BN3120" s="14">
        <f t="shared" si="4477"/>
        <v>0.65740490123397577</v>
      </c>
    </row>
    <row r="3121" spans="1:66" x14ac:dyDescent="0.25">
      <c r="A3121" t="s">
        <v>346</v>
      </c>
      <c r="B3121" t="s">
        <v>249</v>
      </c>
      <c r="C3121" t="s">
        <v>324</v>
      </c>
      <c r="D3121" s="7" t="s">
        <v>542</v>
      </c>
      <c r="E3121" s="10">
        <f>VLOOKUP(A3121,home!$A$2:$E$404,3,FALSE)</f>
        <v>1.254</v>
      </c>
      <c r="F3121" s="10">
        <f>VLOOKUP(B3121,home!$B$2:$E$404,3,FALSE)</f>
        <v>0.90380000000000005</v>
      </c>
      <c r="G3121" s="10">
        <f>VLOOKUP(C3121,away!$B$2:$E$404,4,FALSE)</f>
        <v>0.94699999999999995</v>
      </c>
      <c r="H3121" s="10">
        <f>VLOOKUP(A3121,away!$A$2:$E$404,3,FALSE)</f>
        <v>0.9476</v>
      </c>
      <c r="I3121" s="10">
        <f>VLOOKUP(C3121,away!$B$2:$E$404,3,FALSE)</f>
        <v>1.1213</v>
      </c>
      <c r="J3121" s="10">
        <f>VLOOKUP(B3121,home!$B$2:$E$404,4,FALSE)</f>
        <v>1.9699</v>
      </c>
      <c r="K3121" s="12">
        <f t="shared" si="4422"/>
        <v>1.0732968443999999</v>
      </c>
      <c r="L3121" s="12">
        <f t="shared" si="4423"/>
        <v>2.0931051892119998</v>
      </c>
      <c r="M3121" s="13">
        <f t="shared" si="4424"/>
        <v>4.2154997639130297E-2</v>
      </c>
      <c r="N3121" s="13">
        <f t="shared" si="4425"/>
        <v>4.5244825941767999E-2</v>
      </c>
      <c r="O3121" s="13">
        <f t="shared" si="4426"/>
        <v>8.823484430968323E-2</v>
      </c>
      <c r="P3121" s="13">
        <f t="shared" si="4427"/>
        <v>9.4702179963708319E-2</v>
      </c>
      <c r="Q3121" s="13">
        <f t="shared" si="4428"/>
        <v>2.4280564454363423E-2</v>
      </c>
      <c r="R3121" s="13">
        <f t="shared" si="4429"/>
        <v>9.2342405246955445E-2</v>
      </c>
      <c r="S3121" s="13">
        <f t="shared" si="4430"/>
        <v>5.3187660966404607E-2</v>
      </c>
      <c r="T3121" s="13">
        <f t="shared" si="4431"/>
        <v>5.0821775456424516E-2</v>
      </c>
      <c r="U3121" s="13">
        <f t="shared" si="4432"/>
        <v>9.9110812155863287E-2</v>
      </c>
      <c r="V3121" s="13">
        <f t="shared" si="4433"/>
        <v>1.3276368225156187E-2</v>
      </c>
      <c r="W3121" s="13">
        <f t="shared" si="4434"/>
        <v>8.6867510697063548E-3</v>
      </c>
      <c r="X3121" s="13">
        <f t="shared" si="4435"/>
        <v>1.8182283741395265E-2</v>
      </c>
      <c r="Y3121" s="13">
        <f t="shared" si="4436"/>
        <v>1.9028716225419705E-2</v>
      </c>
      <c r="Z3121" s="13">
        <f t="shared" si="4437"/>
        <v>6.4427455868906608E-2</v>
      </c>
      <c r="AA3121" s="13">
        <f t="shared" si="4438"/>
        <v>6.9149785076817724E-2</v>
      </c>
      <c r="AB3121" s="13">
        <f t="shared" si="4439"/>
        <v>3.7109123056943333E-2</v>
      </c>
      <c r="AC3121" s="13">
        <f t="shared" si="4440"/>
        <v>1.8641043223486509E-3</v>
      </c>
      <c r="AD3121" s="13">
        <f t="shared" si="4441"/>
        <v>2.3308656278010383E-3</v>
      </c>
      <c r="AE3121" s="13">
        <f t="shared" si="4442"/>
        <v>4.8787469409062399E-3</v>
      </c>
      <c r="AF3121" s="13">
        <f t="shared" si="4443"/>
        <v>5.1058652694315112E-3</v>
      </c>
      <c r="AG3121" s="13">
        <f t="shared" si="4444"/>
        <v>3.56237103028814E-3</v>
      </c>
      <c r="AH3121" s="13">
        <f t="shared" si="4445"/>
        <v>3.3713360551733879E-2</v>
      </c>
      <c r="AI3121" s="13">
        <f t="shared" si="4446"/>
        <v>3.6184443494295421E-2</v>
      </c>
      <c r="AJ3121" s="13">
        <f t="shared" si="4447"/>
        <v>1.9418324509398687E-2</v>
      </c>
      <c r="AK3121" s="13">
        <f t="shared" si="4448"/>
        <v>6.9472088064909295E-3</v>
      </c>
      <c r="AL3121" s="13">
        <f t="shared" si="4449"/>
        <v>1.6751014389081173E-4</v>
      </c>
      <c r="AM3121" s="13">
        <f t="shared" si="4450"/>
        <v>5.0034214460785594E-4</v>
      </c>
      <c r="AN3121" s="13">
        <f t="shared" si="4451"/>
        <v>1.0472687392601642E-3</v>
      </c>
      <c r="AO3121" s="13">
        <f t="shared" si="4452"/>
        <v>1.0960218163224794E-3</v>
      </c>
      <c r="AP3121" s="13">
        <f t="shared" si="4453"/>
        <v>7.6469631707804767E-4</v>
      </c>
      <c r="AQ3121" s="13">
        <f t="shared" si="4454"/>
        <v>4.0014745736184154E-4</v>
      </c>
      <c r="AR3121" s="13">
        <f t="shared" si="4455"/>
        <v>1.4113121983321875E-2</v>
      </c>
      <c r="AS3121" s="13">
        <f t="shared" si="4456"/>
        <v>1.5147569289331638E-2</v>
      </c>
      <c r="AT3121" s="13">
        <f t="shared" si="4457"/>
        <v>8.1289191592849985E-3</v>
      </c>
      <c r="AU3121" s="13">
        <f t="shared" si="4458"/>
        <v>2.9082477606810963E-3</v>
      </c>
      <c r="AV3121" s="13">
        <f t="shared" si="4459"/>
        <v>7.8035328606809653E-4</v>
      </c>
      <c r="AW3121" s="13">
        <f t="shared" si="4460"/>
        <v>1.0453206210496972E-5</v>
      </c>
      <c r="AX3121" s="13">
        <f t="shared" si="4461"/>
        <v>8.9502607487990018E-5</v>
      </c>
      <c r="AY3121" s="13">
        <f t="shared" si="4462"/>
        <v>1.8733837218111671E-4</v>
      </c>
      <c r="AZ3121" s="13">
        <f t="shared" si="4463"/>
        <v>1.960594594754122E-4</v>
      </c>
      <c r="BA3121" s="13">
        <f t="shared" si="4464"/>
        <v>1.3679102400736168E-4</v>
      </c>
      <c r="BB3121" s="13">
        <f t="shared" si="4465"/>
        <v>7.1579500546857991E-5</v>
      </c>
      <c r="BC3121" s="13">
        <f t="shared" si="4466"/>
        <v>2.996468480716635E-5</v>
      </c>
      <c r="BD3121" s="13">
        <f t="shared" si="4467"/>
        <v>4.9233748098788258E-3</v>
      </c>
      <c r="BE3121" s="13">
        <f t="shared" si="4468"/>
        <v>5.2842426472413939E-3</v>
      </c>
      <c r="BF3121" s="13">
        <f t="shared" si="4469"/>
        <v>2.8357804791640448E-3</v>
      </c>
      <c r="BG3121" s="13">
        <f t="shared" si="4470"/>
        <v>1.0145447465659629E-3</v>
      </c>
      <c r="BH3121" s="13">
        <f t="shared" si="4471"/>
        <v>2.7222691874796137E-4</v>
      </c>
      <c r="BI3121" s="13">
        <f t="shared" si="4472"/>
        <v>5.8436058570584446E-5</v>
      </c>
      <c r="BJ3121" s="14">
        <f t="shared" si="4473"/>
        <v>0.18664247788064053</v>
      </c>
      <c r="BK3121" s="14">
        <f t="shared" si="4474"/>
        <v>0.20554015963281999</v>
      </c>
      <c r="BL3121" s="14">
        <f t="shared" si="4475"/>
        <v>0.53767712434703818</v>
      </c>
      <c r="BM3121" s="14">
        <f t="shared" si="4476"/>
        <v>0.60715051500782602</v>
      </c>
      <c r="BN3121" s="14">
        <f t="shared" si="4477"/>
        <v>0.38695981755560871</v>
      </c>
    </row>
    <row r="3122" spans="1:66" x14ac:dyDescent="0.25">
      <c r="A3122" t="s">
        <v>337</v>
      </c>
      <c r="B3122" t="s">
        <v>91</v>
      </c>
      <c r="C3122" t="s">
        <v>78</v>
      </c>
      <c r="D3122" s="7" t="s">
        <v>543</v>
      </c>
      <c r="E3122" s="10">
        <f>VLOOKUP(A3122,home!$A$2:$E$404,3,FALSE)</f>
        <v>1.2959000000000001</v>
      </c>
      <c r="F3122" s="10">
        <f>VLOOKUP(B3122,home!$B$2:$E$404,3,FALSE)</f>
        <v>0.57869999999999999</v>
      </c>
      <c r="G3122" s="10">
        <f>VLOOKUP(C3122,away!$B$2:$E$404,4,FALSE)</f>
        <v>0.57869999999999999</v>
      </c>
      <c r="H3122" s="10">
        <f>VLOOKUP(A3122,away!$A$2:$E$404,3,FALSE)</f>
        <v>1</v>
      </c>
      <c r="I3122" s="10">
        <f>VLOOKUP(C3122,away!$B$2:$E$404,3,FALSE)</f>
        <v>1</v>
      </c>
      <c r="J3122" s="10">
        <f>VLOOKUP(B3122,home!$B$2:$E$404,4,FALSE)</f>
        <v>1.5</v>
      </c>
      <c r="K3122" s="12">
        <f t="shared" si="4422"/>
        <v>0.43398873287100004</v>
      </c>
      <c r="L3122" s="12">
        <f t="shared" si="4423"/>
        <v>1.5</v>
      </c>
      <c r="M3122" s="13">
        <f t="shared" si="4424"/>
        <v>0.14457039421268139</v>
      </c>
      <c r="N3122" s="13">
        <f t="shared" si="4425"/>
        <v>6.2741922195022545E-2</v>
      </c>
      <c r="O3122" s="13">
        <f t="shared" si="4426"/>
        <v>0.2168555913190221</v>
      </c>
      <c r="P3122" s="13">
        <f t="shared" si="4427"/>
        <v>9.4112883292533825E-2</v>
      </c>
      <c r="Q3122" s="13">
        <f t="shared" si="4428"/>
        <v>1.3614643655654355E-2</v>
      </c>
      <c r="R3122" s="13">
        <f t="shared" si="4429"/>
        <v>0.16264169348926658</v>
      </c>
      <c r="S3122" s="13">
        <f t="shared" si="4430"/>
        <v>1.5316474112611151E-2</v>
      </c>
      <c r="T3122" s="13">
        <f t="shared" si="4431"/>
        <v>2.0421965483481533E-2</v>
      </c>
      <c r="U3122" s="13">
        <f t="shared" si="4432"/>
        <v>7.0584662469400386E-2</v>
      </c>
      <c r="V3122" s="13">
        <f t="shared" si="4433"/>
        <v>1.107862865363932E-3</v>
      </c>
      <c r="W3122" s="13">
        <f t="shared" si="4434"/>
        <v>1.9695339828692121E-3</v>
      </c>
      <c r="X3122" s="13">
        <f t="shared" si="4435"/>
        <v>2.9543009743038182E-3</v>
      </c>
      <c r="Y3122" s="13">
        <f t="shared" si="4436"/>
        <v>2.2157257307278636E-3</v>
      </c>
      <c r="Z3122" s="13">
        <f t="shared" si="4437"/>
        <v>8.1320846744633316E-2</v>
      </c>
      <c r="AA3122" s="13">
        <f t="shared" si="4438"/>
        <v>3.52923312347002E-2</v>
      </c>
      <c r="AB3122" s="13">
        <f t="shared" si="4439"/>
        <v>7.6582370563055774E-3</v>
      </c>
      <c r="AC3122" s="13">
        <f t="shared" si="4440"/>
        <v>4.5075000106324507E-5</v>
      </c>
      <c r="AD3122" s="13">
        <f t="shared" si="4441"/>
        <v>2.136888893929457E-4</v>
      </c>
      <c r="AE3122" s="13">
        <f t="shared" si="4442"/>
        <v>3.2053333408941858E-4</v>
      </c>
      <c r="AF3122" s="13">
        <f t="shared" si="4443"/>
        <v>2.4040000056706394E-4</v>
      </c>
      <c r="AG3122" s="13">
        <f t="shared" si="4444"/>
        <v>1.2020000028353199E-4</v>
      </c>
      <c r="AH3122" s="13">
        <f t="shared" si="4445"/>
        <v>3.0495317529237495E-2</v>
      </c>
      <c r="AI3122" s="13">
        <f t="shared" si="4446"/>
        <v>1.3234624213012577E-2</v>
      </c>
      <c r="AJ3122" s="13">
        <f t="shared" si="4447"/>
        <v>2.8718388961145921E-3</v>
      </c>
      <c r="AK3122" s="13">
        <f t="shared" si="4448"/>
        <v>4.1544857451147459E-4</v>
      </c>
      <c r="AL3122" s="13">
        <f t="shared" si="4449"/>
        <v>1.1737225308182369E-6</v>
      </c>
      <c r="AM3122" s="13">
        <f t="shared" si="4450"/>
        <v>1.854771406725116E-5</v>
      </c>
      <c r="AN3122" s="13">
        <f t="shared" si="4451"/>
        <v>2.782157110087674E-5</v>
      </c>
      <c r="AO3122" s="13">
        <f t="shared" si="4452"/>
        <v>2.0866178325657558E-5</v>
      </c>
      <c r="AP3122" s="13">
        <f t="shared" si="4453"/>
        <v>1.0433089162828782E-5</v>
      </c>
      <c r="AQ3122" s="13">
        <f t="shared" si="4454"/>
        <v>3.9124084360607938E-6</v>
      </c>
      <c r="AR3122" s="13">
        <f t="shared" si="4455"/>
        <v>9.1485952587712395E-3</v>
      </c>
      <c r="AS3122" s="13">
        <f t="shared" si="4456"/>
        <v>3.9703872639037692E-3</v>
      </c>
      <c r="AT3122" s="13">
        <f t="shared" si="4457"/>
        <v>8.6155166883437667E-4</v>
      </c>
      <c r="AU3122" s="13">
        <f t="shared" si="4458"/>
        <v>1.2463457235344227E-4</v>
      </c>
      <c r="AV3122" s="13">
        <f t="shared" si="4459"/>
        <v>1.3522500031897339E-5</v>
      </c>
      <c r="AW3122" s="13">
        <f t="shared" si="4460"/>
        <v>2.122426474549795E-8</v>
      </c>
      <c r="AX3122" s="13">
        <f t="shared" si="4461"/>
        <v>1.341583154283326E-6</v>
      </c>
      <c r="AY3122" s="13">
        <f t="shared" si="4462"/>
        <v>2.0123747314249894E-6</v>
      </c>
      <c r="AZ3122" s="13">
        <f t="shared" si="4463"/>
        <v>1.5092810485687421E-6</v>
      </c>
      <c r="BA3122" s="13">
        <f t="shared" si="4464"/>
        <v>7.5464052428437118E-7</v>
      </c>
      <c r="BB3122" s="13">
        <f t="shared" si="4465"/>
        <v>2.8299019660663927E-7</v>
      </c>
      <c r="BC3122" s="13">
        <f t="shared" si="4466"/>
        <v>8.4897058981991694E-8</v>
      </c>
      <c r="BD3122" s="13">
        <f t="shared" si="4467"/>
        <v>2.2871488146928129E-3</v>
      </c>
      <c r="BE3122" s="13">
        <f t="shared" si="4468"/>
        <v>9.9259681597594338E-4</v>
      </c>
      <c r="BF3122" s="13">
        <f t="shared" si="4469"/>
        <v>2.1538791720859444E-4</v>
      </c>
      <c r="BG3122" s="13">
        <f t="shared" si="4470"/>
        <v>3.1158643088360601E-5</v>
      </c>
      <c r="BH3122" s="13">
        <f t="shared" si="4471"/>
        <v>3.3806250079743387E-6</v>
      </c>
      <c r="BI3122" s="13">
        <f t="shared" si="4472"/>
        <v>2.9343063270455959E-7</v>
      </c>
      <c r="BJ3122" s="14">
        <f t="shared" si="4473"/>
        <v>0.10490048097419913</v>
      </c>
      <c r="BK3122" s="14">
        <f t="shared" si="4474"/>
        <v>0.25515587558055886</v>
      </c>
      <c r="BL3122" s="14">
        <f t="shared" si="4475"/>
        <v>0.55769840229207213</v>
      </c>
      <c r="BM3122" s="14">
        <f t="shared" si="4476"/>
        <v>0.30453648627681595</v>
      </c>
      <c r="BN3122" s="14">
        <f t="shared" si="4477"/>
        <v>0.69453712816418078</v>
      </c>
    </row>
    <row r="3123" spans="1:66" x14ac:dyDescent="0.25">
      <c r="A3123" t="s">
        <v>337</v>
      </c>
      <c r="B3123" t="s">
        <v>93</v>
      </c>
      <c r="C3123" t="s">
        <v>92</v>
      </c>
      <c r="D3123" s="7" t="s">
        <v>543</v>
      </c>
      <c r="E3123" s="10">
        <f>VLOOKUP(A3123,home!$A$2:$E$404,3,FALSE)</f>
        <v>1.2959000000000001</v>
      </c>
      <c r="F3123" s="10">
        <f>VLOOKUP(B3123,home!$B$2:$E$404,3,FALSE)</f>
        <v>1.3504</v>
      </c>
      <c r="G3123" s="10">
        <f>VLOOKUP(C3123,away!$B$2:$E$404,4,FALSE)</f>
        <v>0.38579999999999998</v>
      </c>
      <c r="H3123" s="10">
        <f>VLOOKUP(A3123,away!$A$2:$E$404,3,FALSE)</f>
        <v>1</v>
      </c>
      <c r="I3123" s="10">
        <f>VLOOKUP(C3123,away!$B$2:$E$404,3,FALSE)</f>
        <v>0.5</v>
      </c>
      <c r="J3123" s="10">
        <f>VLOOKUP(B3123,home!$B$2:$E$404,4,FALSE)</f>
        <v>1.25</v>
      </c>
      <c r="K3123" s="12">
        <f t="shared" si="4422"/>
        <v>0.67514358028800003</v>
      </c>
      <c r="L3123" s="12">
        <f t="shared" si="4423"/>
        <v>0.625</v>
      </c>
      <c r="M3123" s="13">
        <f t="shared" si="4424"/>
        <v>0.27249266564970737</v>
      </c>
      <c r="N3123" s="13">
        <f t="shared" si="4425"/>
        <v>0.18397167388896435</v>
      </c>
      <c r="O3123" s="13">
        <f t="shared" si="4426"/>
        <v>0.17030791603106707</v>
      </c>
      <c r="P3123" s="13">
        <f t="shared" si="4427"/>
        <v>0.1149822961806027</v>
      </c>
      <c r="Q3123" s="13">
        <f t="shared" si="4428"/>
        <v>6.2103647290485876E-2</v>
      </c>
      <c r="R3123" s="13">
        <f t="shared" si="4429"/>
        <v>5.3221223759708461E-2</v>
      </c>
      <c r="S3123" s="13">
        <f t="shared" si="4430"/>
        <v>1.212961861142302E-2</v>
      </c>
      <c r="T3123" s="13">
        <f t="shared" si="4431"/>
        <v>3.8814779556553665E-2</v>
      </c>
      <c r="U3123" s="13">
        <f t="shared" si="4432"/>
        <v>3.5931967556438342E-2</v>
      </c>
      <c r="V3123" s="13">
        <f t="shared" si="4433"/>
        <v>5.6869681505861808E-4</v>
      </c>
      <c r="W3123" s="13">
        <f t="shared" si="4434"/>
        <v>1.3976292926880598E-2</v>
      </c>
      <c r="X3123" s="13">
        <f t="shared" si="4435"/>
        <v>8.7351830793003724E-3</v>
      </c>
      <c r="Y3123" s="13">
        <f t="shared" si="4436"/>
        <v>2.7297447122813664E-3</v>
      </c>
      <c r="Z3123" s="13">
        <f t="shared" si="4437"/>
        <v>1.1087754949939264E-2</v>
      </c>
      <c r="AA3123" s="13">
        <f t="shared" si="4438"/>
        <v>7.4858265742579894E-3</v>
      </c>
      <c r="AB3123" s="13">
        <f t="shared" si="4439"/>
        <v>2.5270038773797963E-3</v>
      </c>
      <c r="AC3123" s="13">
        <f t="shared" si="4440"/>
        <v>1.4998125149103819E-5</v>
      </c>
      <c r="AD3123" s="13">
        <f t="shared" si="4441"/>
        <v>2.3590011114520038E-3</v>
      </c>
      <c r="AE3123" s="13">
        <f t="shared" si="4442"/>
        <v>1.4743756946575021E-3</v>
      </c>
      <c r="AF3123" s="13">
        <f t="shared" si="4443"/>
        <v>4.6074240458046937E-4</v>
      </c>
      <c r="AG3123" s="13">
        <f t="shared" si="4444"/>
        <v>9.5988000954264476E-5</v>
      </c>
      <c r="AH3123" s="13">
        <f t="shared" si="4445"/>
        <v>1.7324617109280096E-3</v>
      </c>
      <c r="AI3123" s="13">
        <f t="shared" si="4446"/>
        <v>1.1696604022278104E-3</v>
      </c>
      <c r="AJ3123" s="13">
        <f t="shared" si="4447"/>
        <v>3.9484435584059304E-4</v>
      </c>
      <c r="AK3123" s="13">
        <f t="shared" si="4448"/>
        <v>8.8858877352909041E-5</v>
      </c>
      <c r="AL3123" s="13">
        <f t="shared" si="4449"/>
        <v>2.5314719776933627E-7</v>
      </c>
      <c r="AM3123" s="13">
        <f t="shared" si="4450"/>
        <v>3.1853289125781555E-4</v>
      </c>
      <c r="AN3123" s="13">
        <f t="shared" si="4451"/>
        <v>1.9908305703613468E-4</v>
      </c>
      <c r="AO3123" s="13">
        <f t="shared" si="4452"/>
        <v>6.221345532379208E-5</v>
      </c>
      <c r="AP3123" s="13">
        <f t="shared" si="4453"/>
        <v>1.2961136525790021E-5</v>
      </c>
      <c r="AQ3123" s="13">
        <f t="shared" si="4454"/>
        <v>2.0251775821546901E-6</v>
      </c>
      <c r="AR3123" s="13">
        <f t="shared" si="4455"/>
        <v>2.1655771386600123E-4</v>
      </c>
      <c r="AS3123" s="13">
        <f t="shared" si="4456"/>
        <v>1.4620755027847633E-4</v>
      </c>
      <c r="AT3123" s="13">
        <f t="shared" si="4457"/>
        <v>4.9355544480074136E-5</v>
      </c>
      <c r="AU3123" s="13">
        <f t="shared" si="4458"/>
        <v>1.1107359669113632E-5</v>
      </c>
      <c r="AV3123" s="13">
        <f t="shared" si="4459"/>
        <v>1.8747656436379776E-6</v>
      </c>
      <c r="AW3123" s="13">
        <f t="shared" si="4460"/>
        <v>2.9671997472545848E-9</v>
      </c>
      <c r="AX3123" s="13">
        <f t="shared" si="4461"/>
        <v>3.5842572773881615E-5</v>
      </c>
      <c r="AY3123" s="13">
        <f t="shared" si="4462"/>
        <v>2.2401607983676006E-5</v>
      </c>
      <c r="AZ3123" s="13">
        <f t="shared" si="4463"/>
        <v>7.000502494898752E-6</v>
      </c>
      <c r="BA3123" s="13">
        <f t="shared" si="4464"/>
        <v>1.4584380197705737E-6</v>
      </c>
      <c r="BB3123" s="13">
        <f t="shared" si="4465"/>
        <v>2.2788094058915204E-7</v>
      </c>
      <c r="BC3123" s="13">
        <f t="shared" si="4466"/>
        <v>2.8485117573644012E-8</v>
      </c>
      <c r="BD3123" s="13">
        <f t="shared" si="4467"/>
        <v>2.2558095194375128E-5</v>
      </c>
      <c r="BE3123" s="13">
        <f t="shared" si="4468"/>
        <v>1.5229953154007952E-5</v>
      </c>
      <c r="BF3123" s="13">
        <f t="shared" si="4469"/>
        <v>5.1412025500077234E-6</v>
      </c>
      <c r="BG3123" s="13">
        <f t="shared" si="4470"/>
        <v>1.1570166321993368E-6</v>
      </c>
      <c r="BH3123" s="13">
        <f t="shared" si="4471"/>
        <v>1.9528808787895602E-7</v>
      </c>
      <c r="BI3123" s="13">
        <f t="shared" si="4472"/>
        <v>2.6369499767639199E-8</v>
      </c>
      <c r="BJ3123" s="14">
        <f t="shared" si="4473"/>
        <v>0.31538320387116664</v>
      </c>
      <c r="BK3123" s="14">
        <f t="shared" si="4474"/>
        <v>0.40021093013712222</v>
      </c>
      <c r="BL3123" s="14">
        <f t="shared" si="4475"/>
        <v>0.2733291740042566</v>
      </c>
      <c r="BM3123" s="14">
        <f t="shared" si="4476"/>
        <v>0.14290924152116483</v>
      </c>
      <c r="BN3123" s="14">
        <f t="shared" si="4477"/>
        <v>0.85707942280053595</v>
      </c>
    </row>
    <row r="3124" spans="1:66" x14ac:dyDescent="0.25">
      <c r="A3124" t="s">
        <v>337</v>
      </c>
      <c r="B3124" t="s">
        <v>95</v>
      </c>
      <c r="C3124" t="s">
        <v>86</v>
      </c>
      <c r="D3124" s="7" t="s">
        <v>543</v>
      </c>
      <c r="E3124" s="10">
        <f>VLOOKUP(A3124,home!$A$2:$E$404,3,FALSE)</f>
        <v>1.2959000000000001</v>
      </c>
      <c r="F3124" s="10">
        <f>VLOOKUP(B3124,home!$B$2:$E$404,3,FALSE)</f>
        <v>0.96460000000000001</v>
      </c>
      <c r="G3124" s="10">
        <f>VLOOKUP(C3124,away!$B$2:$E$404,4,FALSE)</f>
        <v>1.1575</v>
      </c>
      <c r="H3124" s="10">
        <f>VLOOKUP(A3124,away!$A$2:$E$404,3,FALSE)</f>
        <v>1</v>
      </c>
      <c r="I3124" s="10">
        <f>VLOOKUP(C3124,away!$B$2:$E$404,3,FALSE)</f>
        <v>1.25</v>
      </c>
      <c r="J3124" s="10">
        <f>VLOOKUP(B3124,home!$B$2:$E$404,4,FALSE)</f>
        <v>0.25</v>
      </c>
      <c r="K3124" s="12">
        <f t="shared" si="4422"/>
        <v>1.44690409955</v>
      </c>
      <c r="L3124" s="12">
        <f t="shared" si="4423"/>
        <v>0.3125</v>
      </c>
      <c r="M3124" s="13">
        <f t="shared" si="4424"/>
        <v>0.1721474159872286</v>
      </c>
      <c r="N3124" s="13">
        <f t="shared" si="4425"/>
        <v>0.24908080191886028</v>
      </c>
      <c r="O3124" s="13">
        <f t="shared" si="4426"/>
        <v>5.3796067496008938E-2</v>
      </c>
      <c r="P3124" s="13">
        <f t="shared" si="4427"/>
        <v>7.7837750599643846E-2</v>
      </c>
      <c r="Q3124" s="13">
        <f t="shared" si="4428"/>
        <v>0.18019801670780022</v>
      </c>
      <c r="R3124" s="13">
        <f t="shared" si="4429"/>
        <v>8.4056355462513947E-3</v>
      </c>
      <c r="S3124" s="13">
        <f t="shared" si="4430"/>
        <v>8.798731284560558E-3</v>
      </c>
      <c r="T3124" s="13">
        <f t="shared" si="4431"/>
        <v>5.6311880221187577E-2</v>
      </c>
      <c r="U3124" s="13">
        <f t="shared" si="4432"/>
        <v>1.2162148531194348E-2</v>
      </c>
      <c r="V3124" s="13">
        <f t="shared" si="4433"/>
        <v>4.4204584605796941E-4</v>
      </c>
      <c r="W3124" s="13">
        <f t="shared" si="4434"/>
        <v>8.6909749701765224E-2</v>
      </c>
      <c r="X3124" s="13">
        <f t="shared" si="4435"/>
        <v>2.7159296781801633E-2</v>
      </c>
      <c r="Y3124" s="13">
        <f t="shared" si="4436"/>
        <v>4.2436401221565044E-3</v>
      </c>
      <c r="Z3124" s="13">
        <f t="shared" si="4437"/>
        <v>8.7558703606785394E-4</v>
      </c>
      <c r="AA3124" s="13">
        <f t="shared" si="4438"/>
        <v>1.2668904719994117E-3</v>
      </c>
      <c r="AB3124" s="13">
        <f t="shared" si="4439"/>
        <v>9.1653450880839168E-4</v>
      </c>
      <c r="AC3124" s="13">
        <f t="shared" si="4440"/>
        <v>1.2492147399420376E-5</v>
      </c>
      <c r="AD3124" s="13">
        <f t="shared" si="4441"/>
        <v>3.1437518283587096E-2</v>
      </c>
      <c r="AE3124" s="13">
        <f t="shared" si="4442"/>
        <v>9.8242244636209675E-3</v>
      </c>
      <c r="AF3124" s="13">
        <f t="shared" si="4443"/>
        <v>1.5350350724407759E-3</v>
      </c>
      <c r="AG3124" s="13">
        <f t="shared" si="4444"/>
        <v>1.5989948671258088E-4</v>
      </c>
      <c r="AH3124" s="13">
        <f t="shared" si="4445"/>
        <v>6.8405237192801065E-5</v>
      </c>
      <c r="AI3124" s="13">
        <f t="shared" si="4446"/>
        <v>9.8975818124953993E-5</v>
      </c>
      <c r="AJ3124" s="13">
        <f t="shared" si="4447"/>
        <v>7.1604258500655561E-5</v>
      </c>
      <c r="AK3124" s="13">
        <f t="shared" si="4448"/>
        <v>3.4534831723278843E-5</v>
      </c>
      <c r="AL3124" s="13">
        <f t="shared" si="4449"/>
        <v>2.2593674105505262E-7</v>
      </c>
      <c r="AM3124" s="13">
        <f t="shared" si="4450"/>
        <v>9.0974148168400451E-3</v>
      </c>
      <c r="AN3124" s="13">
        <f t="shared" si="4451"/>
        <v>2.8429421302625145E-3</v>
      </c>
      <c r="AO3124" s="13">
        <f t="shared" si="4452"/>
        <v>4.4420970785351781E-4</v>
      </c>
      <c r="AP3124" s="13">
        <f t="shared" si="4453"/>
        <v>4.6271844568074789E-5</v>
      </c>
      <c r="AQ3124" s="13">
        <f t="shared" si="4454"/>
        <v>3.6149878568808411E-6</v>
      </c>
      <c r="AR3124" s="13">
        <f t="shared" si="4455"/>
        <v>4.2753273245500674E-6</v>
      </c>
      <c r="AS3124" s="13">
        <f t="shared" si="4456"/>
        <v>6.1859886328096254E-6</v>
      </c>
      <c r="AT3124" s="13">
        <f t="shared" si="4457"/>
        <v>4.4752661562909734E-6</v>
      </c>
      <c r="AU3124" s="13">
        <f t="shared" si="4458"/>
        <v>2.1584269827049281E-6</v>
      </c>
      <c r="AV3124" s="13">
        <f t="shared" si="4459"/>
        <v>7.8075921246377358E-7</v>
      </c>
      <c r="AW3124" s="13">
        <f t="shared" si="4460"/>
        <v>2.8377499728430803E-9</v>
      </c>
      <c r="AX3124" s="13">
        <f t="shared" si="4461"/>
        <v>2.1938477989654646E-3</v>
      </c>
      <c r="AY3124" s="13">
        <f t="shared" si="4462"/>
        <v>6.8557743717670774E-4</v>
      </c>
      <c r="AZ3124" s="13">
        <f t="shared" si="4463"/>
        <v>1.0712147455886057E-4</v>
      </c>
      <c r="BA3124" s="13">
        <f t="shared" si="4464"/>
        <v>1.1158486933214647E-5</v>
      </c>
      <c r="BB3124" s="13">
        <f t="shared" si="4465"/>
        <v>8.7175679165739384E-7</v>
      </c>
      <c r="BC3124" s="13">
        <f t="shared" si="4466"/>
        <v>5.4484799478587128E-8</v>
      </c>
      <c r="BD3124" s="13">
        <f t="shared" si="4467"/>
        <v>2.2267329815364939E-7</v>
      </c>
      <c r="BE3124" s="13">
        <f t="shared" si="4468"/>
        <v>3.2218690795883474E-7</v>
      </c>
      <c r="BF3124" s="13">
        <f t="shared" si="4469"/>
        <v>2.3308677897348829E-7</v>
      </c>
      <c r="BG3124" s="13">
        <f t="shared" si="4470"/>
        <v>1.124180720158817E-7</v>
      </c>
      <c r="BH3124" s="13">
        <f t="shared" si="4471"/>
        <v>4.0664542315821555E-8</v>
      </c>
      <c r="BI3124" s="13">
        <f t="shared" si="4472"/>
        <v>1.1767538596617328E-8</v>
      </c>
      <c r="BJ3124" s="14">
        <f t="shared" si="4473"/>
        <v>0.66229314768653913</v>
      </c>
      <c r="BK3124" s="14">
        <f t="shared" si="4474"/>
        <v>0.25992423923880814</v>
      </c>
      <c r="BL3124" s="14">
        <f t="shared" si="4475"/>
        <v>7.6839615265251016E-2</v>
      </c>
      <c r="BM3124" s="14">
        <f t="shared" si="4476"/>
        <v>0.25778132637144641</v>
      </c>
      <c r="BN3124" s="14">
        <f t="shared" si="4477"/>
        <v>0.74146568825579329</v>
      </c>
    </row>
    <row r="3125" spans="1:66" x14ac:dyDescent="0.25">
      <c r="A3125" t="s">
        <v>337</v>
      </c>
      <c r="B3125" t="s">
        <v>94</v>
      </c>
      <c r="C3125" t="s">
        <v>79</v>
      </c>
      <c r="D3125" s="7" t="s">
        <v>543</v>
      </c>
      <c r="E3125" s="10">
        <f>VLOOKUP(A3125,home!$A$2:$E$404,3,FALSE)</f>
        <v>1.2959000000000001</v>
      </c>
      <c r="F3125" s="10">
        <f>VLOOKUP(B3125,home!$B$2:$E$404,3,FALSE)</f>
        <v>0.57869999999999999</v>
      </c>
      <c r="G3125" s="10">
        <f>VLOOKUP(C3125,away!$B$2:$E$404,4,FALSE)</f>
        <v>1.1575</v>
      </c>
      <c r="H3125" s="10">
        <f>VLOOKUP(A3125,away!$A$2:$E$404,3,FALSE)</f>
        <v>1</v>
      </c>
      <c r="I3125" s="10">
        <f>VLOOKUP(C3125,away!$B$2:$E$404,3,FALSE)</f>
        <v>2</v>
      </c>
      <c r="J3125" s="10">
        <f>VLOOKUP(B3125,home!$B$2:$E$404,4,FALSE)</f>
        <v>1</v>
      </c>
      <c r="K3125" s="12">
        <f t="shared" si="4422"/>
        <v>0.86805245947500009</v>
      </c>
      <c r="L3125" s="12">
        <f t="shared" si="4423"/>
        <v>2</v>
      </c>
      <c r="M3125" s="13">
        <f t="shared" si="4424"/>
        <v>5.6809457634002553E-2</v>
      </c>
      <c r="N3125" s="13">
        <f t="shared" si="4425"/>
        <v>4.9313589420636732E-2</v>
      </c>
      <c r="O3125" s="13">
        <f t="shared" si="4426"/>
        <v>0.11361891526800508</v>
      </c>
      <c r="P3125" s="13">
        <f t="shared" si="4427"/>
        <v>9.862717884127345E-2</v>
      </c>
      <c r="Q3125" s="13">
        <f t="shared" si="4428"/>
        <v>2.1403391291062026E-2</v>
      </c>
      <c r="R3125" s="13">
        <f t="shared" si="4429"/>
        <v>0.11361891526800513</v>
      </c>
      <c r="S3125" s="13">
        <f t="shared" si="4430"/>
        <v>4.2806782582124066E-2</v>
      </c>
      <c r="T3125" s="13">
        <f t="shared" si="4431"/>
        <v>4.2806782582124045E-2</v>
      </c>
      <c r="U3125" s="13">
        <f t="shared" si="4432"/>
        <v>9.8627178841273491E-2</v>
      </c>
      <c r="V3125" s="13">
        <f t="shared" si="4433"/>
        <v>8.2574517561387548E-3</v>
      </c>
      <c r="W3125" s="13">
        <f t="shared" si="4434"/>
        <v>6.1930888171040643E-3</v>
      </c>
      <c r="X3125" s="13">
        <f t="shared" si="4435"/>
        <v>1.2386177634208127E-2</v>
      </c>
      <c r="Y3125" s="13">
        <f t="shared" si="4436"/>
        <v>1.2386177634208132E-2</v>
      </c>
      <c r="Z3125" s="13">
        <f t="shared" si="4437"/>
        <v>7.5745943512003422E-2</v>
      </c>
      <c r="AA3125" s="13">
        <f t="shared" si="4438"/>
        <v>6.5751452560848994E-2</v>
      </c>
      <c r="AB3125" s="13">
        <f t="shared" si="4439"/>
        <v>2.8537855054749376E-2</v>
      </c>
      <c r="AC3125" s="13">
        <f t="shared" si="4440"/>
        <v>8.9598766323905027E-4</v>
      </c>
      <c r="AD3125" s="13">
        <f t="shared" si="4441"/>
        <v>1.3439814948585751E-3</v>
      </c>
      <c r="AE3125" s="13">
        <f t="shared" si="4442"/>
        <v>2.6879629897171497E-3</v>
      </c>
      <c r="AF3125" s="13">
        <f t="shared" si="4443"/>
        <v>2.687962989717151E-3</v>
      </c>
      <c r="AG3125" s="13">
        <f t="shared" si="4444"/>
        <v>1.7919753264781005E-3</v>
      </c>
      <c r="AH3125" s="13">
        <f t="shared" si="4445"/>
        <v>3.7872971756001711E-2</v>
      </c>
      <c r="AI3125" s="13">
        <f t="shared" si="4446"/>
        <v>3.2875726280424497E-2</v>
      </c>
      <c r="AJ3125" s="13">
        <f t="shared" si="4447"/>
        <v>1.4268927527374688E-2</v>
      </c>
      <c r="AK3125" s="13">
        <f t="shared" si="4448"/>
        <v>4.1287258780693774E-3</v>
      </c>
      <c r="AL3125" s="13">
        <f t="shared" si="4449"/>
        <v>6.2221143578713249E-5</v>
      </c>
      <c r="AM3125" s="13">
        <f t="shared" si="4450"/>
        <v>2.3332928842017473E-4</v>
      </c>
      <c r="AN3125" s="13">
        <f t="shared" si="4451"/>
        <v>4.6665857684034936E-4</v>
      </c>
      <c r="AO3125" s="13">
        <f t="shared" si="4452"/>
        <v>4.6665857684034958E-4</v>
      </c>
      <c r="AP3125" s="13">
        <f t="shared" si="4453"/>
        <v>3.1110571789356637E-4</v>
      </c>
      <c r="AQ3125" s="13">
        <f t="shared" si="4454"/>
        <v>1.5555285894678318E-4</v>
      </c>
      <c r="AR3125" s="13">
        <f t="shared" si="4455"/>
        <v>1.5149188702400678E-2</v>
      </c>
      <c r="AS3125" s="13">
        <f t="shared" si="4456"/>
        <v>1.3150290512169795E-2</v>
      </c>
      <c r="AT3125" s="13">
        <f t="shared" si="4457"/>
        <v>5.7075710109498728E-3</v>
      </c>
      <c r="AU3125" s="13">
        <f t="shared" si="4458"/>
        <v>1.6514903512277503E-3</v>
      </c>
      <c r="AV3125" s="13">
        <f t="shared" si="4459"/>
        <v>3.5839506529562E-4</v>
      </c>
      <c r="AW3125" s="13">
        <f t="shared" si="4460"/>
        <v>3.0006231508249525E-6</v>
      </c>
      <c r="AX3125" s="13">
        <f t="shared" si="4461"/>
        <v>3.3757010446780718E-5</v>
      </c>
      <c r="AY3125" s="13">
        <f t="shared" si="4462"/>
        <v>6.7514020893561422E-5</v>
      </c>
      <c r="AZ3125" s="13">
        <f t="shared" si="4463"/>
        <v>6.7514020893561462E-5</v>
      </c>
      <c r="BA3125" s="13">
        <f t="shared" si="4464"/>
        <v>4.5009347262374301E-5</v>
      </c>
      <c r="BB3125" s="13">
        <f t="shared" si="4465"/>
        <v>2.2504673631187151E-5</v>
      </c>
      <c r="BC3125" s="13">
        <f t="shared" si="4466"/>
        <v>9.0018694524748576E-6</v>
      </c>
      <c r="BD3125" s="13">
        <f t="shared" si="4467"/>
        <v>5.0497295674668931E-3</v>
      </c>
      <c r="BE3125" s="13">
        <f t="shared" si="4468"/>
        <v>4.3834301707232643E-3</v>
      </c>
      <c r="BF3125" s="13">
        <f t="shared" si="4469"/>
        <v>1.9025236703166244E-3</v>
      </c>
      <c r="BG3125" s="13">
        <f t="shared" si="4470"/>
        <v>5.5049678374258346E-4</v>
      </c>
      <c r="BH3125" s="13">
        <f t="shared" si="4471"/>
        <v>1.1946502176520667E-4</v>
      </c>
      <c r="BI3125" s="13">
        <f t="shared" si="4472"/>
        <v>2.0740381192904419E-5</v>
      </c>
      <c r="BJ3125" s="14">
        <f t="shared" si="4473"/>
        <v>0.15487969614163524</v>
      </c>
      <c r="BK3125" s="14">
        <f t="shared" si="4474"/>
        <v>0.20752659364125015</v>
      </c>
      <c r="BL3125" s="14">
        <f t="shared" si="4475"/>
        <v>0.5573439896720036</v>
      </c>
      <c r="BM3125" s="14">
        <f t="shared" si="4476"/>
        <v>0.54204026184616505</v>
      </c>
      <c r="BN3125" s="14">
        <f t="shared" si="4477"/>
        <v>0.4533914477229849</v>
      </c>
    </row>
    <row r="3126" spans="1:66" x14ac:dyDescent="0.25">
      <c r="A3126" t="s">
        <v>337</v>
      </c>
      <c r="B3126" t="s">
        <v>84</v>
      </c>
      <c r="C3126" t="s">
        <v>491</v>
      </c>
      <c r="D3126" s="7" t="s">
        <v>543</v>
      </c>
      <c r="E3126" s="10">
        <f>VLOOKUP(A3126,home!$A$2:$E$404,3,FALSE)</f>
        <v>1.2959000000000001</v>
      </c>
      <c r="F3126" s="10">
        <f>VLOOKUP(B3126,home!$B$2:$E$404,3,FALSE)</f>
        <v>0.96460000000000001</v>
      </c>
      <c r="G3126" s="10">
        <f>VLOOKUP(C3126,away!$B$2:$E$404,4,FALSE)</f>
        <v>0.38579999999999998</v>
      </c>
      <c r="H3126" s="10">
        <f>VLOOKUP(A3126,away!$A$2:$E$404,3,FALSE)</f>
        <v>1</v>
      </c>
      <c r="I3126" s="10">
        <f>VLOOKUP(C3126,away!$B$2:$E$404,3,FALSE)</f>
        <v>0.75</v>
      </c>
      <c r="J3126" s="10">
        <f>VLOOKUP(B3126,home!$B$2:$E$404,4,FALSE)</f>
        <v>1.25</v>
      </c>
      <c r="K3126" s="12">
        <f t="shared" si="4422"/>
        <v>0.48225969901199994</v>
      </c>
      <c r="L3126" s="12">
        <f t="shared" si="4423"/>
        <v>0.9375</v>
      </c>
      <c r="M3126" s="13">
        <f t="shared" si="4424"/>
        <v>0.24177210799350465</v>
      </c>
      <c r="N3126" s="13">
        <f t="shared" si="4425"/>
        <v>0.11659694403044431</v>
      </c>
      <c r="O3126" s="13">
        <f t="shared" si="4426"/>
        <v>0.2266613512439106</v>
      </c>
      <c r="P3126" s="13">
        <f t="shared" si="4427"/>
        <v>0.10930963502854153</v>
      </c>
      <c r="Q3126" s="13">
        <f t="shared" si="4428"/>
        <v>2.8115003566920531E-2</v>
      </c>
      <c r="R3126" s="13">
        <f t="shared" si="4429"/>
        <v>0.10624750839558308</v>
      </c>
      <c r="S3126" s="13">
        <f t="shared" si="4430"/>
        <v>1.2355226176869372E-2</v>
      </c>
      <c r="T3126" s="13">
        <f t="shared" si="4431"/>
        <v>2.6357815843987994E-2</v>
      </c>
      <c r="U3126" s="13">
        <f t="shared" si="4432"/>
        <v>5.123889141962884E-2</v>
      </c>
      <c r="V3126" s="13">
        <f t="shared" si="4433"/>
        <v>6.2066954763356351E-4</v>
      </c>
      <c r="W3126" s="13">
        <f t="shared" si="4434"/>
        <v>4.5195777193014677E-3</v>
      </c>
      <c r="X3126" s="13">
        <f t="shared" si="4435"/>
        <v>4.2371041118451254E-3</v>
      </c>
      <c r="Y3126" s="13">
        <f t="shared" si="4436"/>
        <v>1.9861425524274026E-3</v>
      </c>
      <c r="Z3126" s="13">
        <f t="shared" si="4437"/>
        <v>3.3202346373619726E-2</v>
      </c>
      <c r="AA3126" s="13">
        <f t="shared" si="4438"/>
        <v>1.6012153568634016E-2</v>
      </c>
      <c r="AB3126" s="13">
        <f t="shared" si="4439"/>
        <v>3.8610081802716799E-3</v>
      </c>
      <c r="AC3126" s="13">
        <f t="shared" si="4440"/>
        <v>1.7538510306309156E-5</v>
      </c>
      <c r="AD3126" s="13">
        <f t="shared" si="4441"/>
        <v>5.4490254764291647E-4</v>
      </c>
      <c r="AE3126" s="13">
        <f t="shared" si="4442"/>
        <v>5.1084613841523416E-4</v>
      </c>
      <c r="AF3126" s="13">
        <f t="shared" si="4443"/>
        <v>2.3945912738214099E-4</v>
      </c>
      <c r="AG3126" s="13">
        <f t="shared" si="4444"/>
        <v>7.4830977306919081E-5</v>
      </c>
      <c r="AH3126" s="13">
        <f t="shared" si="4445"/>
        <v>7.7817999313171205E-3</v>
      </c>
      <c r="AI3126" s="13">
        <f t="shared" si="4446"/>
        <v>3.7528484926485964E-3</v>
      </c>
      <c r="AJ3126" s="13">
        <f t="shared" si="4447"/>
        <v>9.0492379225117468E-4</v>
      </c>
      <c r="AK3126" s="13">
        <f t="shared" si="4448"/>
        <v>1.4546942522661641E-4</v>
      </c>
      <c r="AL3126" s="13">
        <f t="shared" si="4449"/>
        <v>3.1717937630398181E-7</v>
      </c>
      <c r="AM3126" s="13">
        <f t="shared" si="4450"/>
        <v>5.2556907723428977E-5</v>
      </c>
      <c r="AN3126" s="13">
        <f t="shared" si="4451"/>
        <v>4.9272100990714664E-5</v>
      </c>
      <c r="AO3126" s="13">
        <f t="shared" si="4452"/>
        <v>2.3096297339397499E-5</v>
      </c>
      <c r="AP3126" s="13">
        <f t="shared" si="4453"/>
        <v>7.2175929185617201E-6</v>
      </c>
      <c r="AQ3126" s="13">
        <f t="shared" si="4454"/>
        <v>1.6916233402879027E-6</v>
      </c>
      <c r="AR3126" s="13">
        <f t="shared" si="4455"/>
        <v>1.4590874871219606E-3</v>
      </c>
      <c r="AS3126" s="13">
        <f t="shared" si="4456"/>
        <v>7.0365909237161202E-4</v>
      </c>
      <c r="AT3126" s="13">
        <f t="shared" si="4457"/>
        <v>1.6967321104709531E-4</v>
      </c>
      <c r="AU3126" s="13">
        <f t="shared" si="4458"/>
        <v>2.7275517229990584E-5</v>
      </c>
      <c r="AV3126" s="13">
        <f t="shared" si="4459"/>
        <v>3.2884706824329673E-6</v>
      </c>
      <c r="AW3126" s="13">
        <f t="shared" si="4460"/>
        <v>3.9834070455513572E-9</v>
      </c>
      <c r="AX3126" s="13">
        <f t="shared" si="4461"/>
        <v>4.2243464166170535E-6</v>
      </c>
      <c r="AY3126" s="13">
        <f t="shared" si="4462"/>
        <v>3.960324765578487E-6</v>
      </c>
      <c r="AZ3126" s="13">
        <f t="shared" si="4463"/>
        <v>1.8564022338649158E-6</v>
      </c>
      <c r="BA3126" s="13">
        <f t="shared" si="4464"/>
        <v>5.8012569808278636E-7</v>
      </c>
      <c r="BB3126" s="13">
        <f t="shared" si="4465"/>
        <v>1.35966960488153E-7</v>
      </c>
      <c r="BC3126" s="13">
        <f t="shared" si="4466"/>
        <v>2.5493805091528697E-8</v>
      </c>
      <c r="BD3126" s="13">
        <f t="shared" si="4467"/>
        <v>2.2798241986280623E-4</v>
      </c>
      <c r="BE3126" s="13">
        <f t="shared" si="4468"/>
        <v>1.0994673318306433E-4</v>
      </c>
      <c r="BF3126" s="13">
        <f t="shared" si="4469"/>
        <v>2.651143922610863E-5</v>
      </c>
      <c r="BG3126" s="13">
        <f t="shared" si="4470"/>
        <v>4.2617995671860265E-6</v>
      </c>
      <c r="BH3126" s="13">
        <f t="shared" si="4471"/>
        <v>5.1382354413015098E-7</v>
      </c>
      <c r="BI3126" s="13">
        <f t="shared" si="4472"/>
        <v>4.9559277547497142E-8</v>
      </c>
      <c r="BJ3126" s="14">
        <f t="shared" si="4473"/>
        <v>0.18332724379786616</v>
      </c>
      <c r="BK3126" s="14">
        <f t="shared" si="4474"/>
        <v>0.36407945476099735</v>
      </c>
      <c r="BL3126" s="14">
        <f t="shared" si="4475"/>
        <v>0.41933820400258576</v>
      </c>
      <c r="BM3126" s="14">
        <f t="shared" si="4476"/>
        <v>0.17124074233480557</v>
      </c>
      <c r="BN3126" s="14">
        <f t="shared" si="4477"/>
        <v>0.82870255025890471</v>
      </c>
    </row>
    <row r="3127" spans="1:66" x14ac:dyDescent="0.25">
      <c r="A3127" t="s">
        <v>349</v>
      </c>
      <c r="B3127" t="s">
        <v>98</v>
      </c>
      <c r="C3127" t="s">
        <v>102</v>
      </c>
      <c r="D3127" s="7" t="s">
        <v>543</v>
      </c>
      <c r="E3127" s="10">
        <f>VLOOKUP(A3127,home!$A$2:$E$404,3,FALSE)</f>
        <v>1.6087</v>
      </c>
      <c r="F3127" s="10">
        <f>VLOOKUP(B3127,home!$B$2:$E$404,3,FALSE)</f>
        <v>0.6734</v>
      </c>
      <c r="G3127" s="10">
        <f>VLOOKUP(C3127,away!$B$2:$E$404,4,FALSE)</f>
        <v>0.9607</v>
      </c>
      <c r="H3127" s="10">
        <f>VLOOKUP(A3127,away!$A$2:$E$404,3,FALSE)</f>
        <v>1.2608999999999999</v>
      </c>
      <c r="I3127" s="10">
        <f>VLOOKUP(C3127,away!$B$2:$E$404,3,FALSE)</f>
        <v>1.1536</v>
      </c>
      <c r="J3127" s="10">
        <f>VLOOKUP(B3127,home!$B$2:$E$404,4,FALSE)</f>
        <v>0.92530000000000001</v>
      </c>
      <c r="K3127" s="12">
        <f t="shared" si="4422"/>
        <v>1.0407249458059999</v>
      </c>
      <c r="L3127" s="12">
        <f t="shared" si="4423"/>
        <v>1.3459175442719999</v>
      </c>
      <c r="M3127" s="13">
        <f t="shared" si="4424"/>
        <v>9.1937848493659824E-2</v>
      </c>
      <c r="N3127" s="13">
        <f t="shared" si="4425"/>
        <v>9.5682012391084356E-2</v>
      </c>
      <c r="O3127" s="13">
        <f t="shared" si="4426"/>
        <v>0.12374076327023779</v>
      </c>
      <c r="P3127" s="13">
        <f t="shared" si="4427"/>
        <v>0.12878009914841129</v>
      </c>
      <c r="Q3127" s="13">
        <f t="shared" si="4428"/>
        <v>4.9789328580160136E-2</v>
      </c>
      <c r="R3127" s="13">
        <f t="shared" si="4429"/>
        <v>8.3272432113510694E-2</v>
      </c>
      <c r="S3127" s="13">
        <f t="shared" si="4430"/>
        <v>4.5096535889183685E-2</v>
      </c>
      <c r="T3127" s="13">
        <f t="shared" si="4431"/>
        <v>6.7012330853560814E-2</v>
      </c>
      <c r="U3127" s="13">
        <f t="shared" si="4432"/>
        <v>8.6663697398467229E-2</v>
      </c>
      <c r="V3127" s="13">
        <f t="shared" si="4433"/>
        <v>7.0186743402219426E-3</v>
      </c>
      <c r="W3127" s="13">
        <f t="shared" si="4434"/>
        <v>1.727233209610143E-2</v>
      </c>
      <c r="X3127" s="13">
        <f t="shared" si="4435"/>
        <v>2.3247134798635279E-2</v>
      </c>
      <c r="Y3127" s="13">
        <f t="shared" si="4436"/>
        <v>1.5644363289769678E-2</v>
      </c>
      <c r="Z3127" s="13">
        <f t="shared" si="4437"/>
        <v>3.7359275778591043E-2</v>
      </c>
      <c r="AA3127" s="13">
        <f t="shared" si="4438"/>
        <v>3.8880730260025566E-2</v>
      </c>
      <c r="AB3127" s="13">
        <f t="shared" si="4439"/>
        <v>2.0232072946381404E-2</v>
      </c>
      <c r="AC3127" s="13">
        <f t="shared" si="4440"/>
        <v>6.1445421569668085E-4</v>
      </c>
      <c r="AD3127" s="13">
        <f t="shared" si="4441"/>
        <v>4.4939367211645981E-3</v>
      </c>
      <c r="AE3127" s="13">
        <f t="shared" si="4442"/>
        <v>6.048468275863618E-3</v>
      </c>
      <c r="AF3127" s="13">
        <f t="shared" si="4443"/>
        <v>4.0703697842287296E-3</v>
      </c>
      <c r="AG3127" s="13">
        <f t="shared" si="4444"/>
        <v>1.8261273680893607E-3</v>
      </c>
      <c r="AH3127" s="13">
        <f t="shared" si="4445"/>
        <v>1.2570626177925419E-2</v>
      </c>
      <c r="AI3127" s="13">
        <f t="shared" si="4446"/>
        <v>1.3082564247768914E-2</v>
      </c>
      <c r="AJ3127" s="13">
        <f t="shared" si="4447"/>
        <v>6.8076754838814072E-3</v>
      </c>
      <c r="AK3127" s="13">
        <f t="shared" si="4448"/>
        <v>2.3616392330091046E-3</v>
      </c>
      <c r="AL3127" s="13">
        <f t="shared" si="4449"/>
        <v>3.4427377240630038E-5</v>
      </c>
      <c r="AM3127" s="13">
        <f t="shared" si="4450"/>
        <v>9.3539041011792413E-4</v>
      </c>
      <c r="AN3127" s="13">
        <f t="shared" si="4451"/>
        <v>1.2589583637214951E-3</v>
      </c>
      <c r="AO3127" s="13">
        <f t="shared" si="4452"/>
        <v>8.4722707462036521E-4</v>
      </c>
      <c r="AP3127" s="13">
        <f t="shared" si="4453"/>
        <v>3.8009926123793076E-4</v>
      </c>
      <c r="AQ3127" s="13">
        <f t="shared" si="4454"/>
        <v>1.2789556606623931E-4</v>
      </c>
      <c r="AR3127" s="13">
        <f t="shared" si="4455"/>
        <v>3.3838052630709402E-3</v>
      </c>
      <c r="AS3127" s="13">
        <f t="shared" si="4456"/>
        <v>3.5216105490275614E-3</v>
      </c>
      <c r="AT3127" s="13">
        <f t="shared" si="4457"/>
        <v>1.8325139738932731E-3</v>
      </c>
      <c r="AU3127" s="13">
        <f t="shared" si="4458"/>
        <v>6.3571433538960487E-4</v>
      </c>
      <c r="AV3127" s="13">
        <f t="shared" si="4459"/>
        <v>1.6540094181161091E-4</v>
      </c>
      <c r="AW3127" s="13">
        <f t="shared" si="4460"/>
        <v>1.3395405238759485E-6</v>
      </c>
      <c r="AX3127" s="13">
        <f t="shared" si="4461"/>
        <v>1.6224735564623809E-4</v>
      </c>
      <c r="AY3127" s="13">
        <f t="shared" si="4462"/>
        <v>2.1837156247601054E-4</v>
      </c>
      <c r="AZ3127" s="13">
        <f t="shared" si="4463"/>
        <v>1.4695505855327588E-4</v>
      </c>
      <c r="BA3127" s="13">
        <f t="shared" si="4464"/>
        <v>6.5929797175457669E-5</v>
      </c>
      <c r="BB3127" s="13">
        <f t="shared" si="4465"/>
        <v>2.2184017677185761E-5</v>
      </c>
      <c r="BC3127" s="13">
        <f t="shared" si="4466"/>
        <v>5.9715717188329009E-6</v>
      </c>
      <c r="BD3127" s="13">
        <f t="shared" si="4467"/>
        <v>7.5905381166118356E-4</v>
      </c>
      <c r="BE3127" s="13">
        <f t="shared" si="4468"/>
        <v>7.8996623700492298E-4</v>
      </c>
      <c r="BF3127" s="13">
        <f t="shared" si="4469"/>
        <v>4.1106878459775905E-4</v>
      </c>
      <c r="BG3127" s="13">
        <f t="shared" si="4470"/>
        <v>1.4260317952434704E-4</v>
      </c>
      <c r="BH3127" s="13">
        <f t="shared" si="4471"/>
        <v>3.7102671570559828E-5</v>
      </c>
      <c r="BI3127" s="13">
        <f t="shared" si="4472"/>
        <v>7.7227351719057421E-6</v>
      </c>
      <c r="BJ3127" s="14">
        <f t="shared" si="4473"/>
        <v>0.28925763419766898</v>
      </c>
      <c r="BK3127" s="14">
        <f t="shared" si="4474"/>
        <v>0.27370041102689008</v>
      </c>
      <c r="BL3127" s="14">
        <f t="shared" si="4475"/>
        <v>0.39929876361393118</v>
      </c>
      <c r="BM3127" s="14">
        <f t="shared" si="4476"/>
        <v>0.4261965685980651</v>
      </c>
      <c r="BN3127" s="14">
        <f t="shared" si="4477"/>
        <v>0.57320248399706408</v>
      </c>
    </row>
    <row r="3128" spans="1:66" x14ac:dyDescent="0.25">
      <c r="A3128" t="s">
        <v>349</v>
      </c>
      <c r="B3128" t="s">
        <v>104</v>
      </c>
      <c r="C3128" t="s">
        <v>101</v>
      </c>
      <c r="D3128" s="7" t="s">
        <v>543</v>
      </c>
      <c r="E3128" s="10">
        <f>VLOOKUP(A3128,home!$A$2:$E$404,3,FALSE)</f>
        <v>1.6087</v>
      </c>
      <c r="F3128" s="10">
        <f>VLOOKUP(B3128,home!$B$2:$E$404,3,FALSE)</f>
        <v>1.1867000000000001</v>
      </c>
      <c r="G3128" s="10">
        <f>VLOOKUP(C3128,away!$B$2:$E$404,4,FALSE)</f>
        <v>0.88060000000000005</v>
      </c>
      <c r="H3128" s="10">
        <f>VLOOKUP(A3128,away!$A$2:$E$404,3,FALSE)</f>
        <v>1.2608999999999999</v>
      </c>
      <c r="I3128" s="10">
        <f>VLOOKUP(C3128,away!$B$2:$E$404,3,FALSE)</f>
        <v>0.99139999999999995</v>
      </c>
      <c r="J3128" s="10">
        <f>VLOOKUP(B3128,home!$B$2:$E$404,4,FALSE)</f>
        <v>1.0814999999999999</v>
      </c>
      <c r="K3128" s="12">
        <f t="shared" si="4422"/>
        <v>1.6811044017740002</v>
      </c>
      <c r="L3128" s="12">
        <f t="shared" si="4423"/>
        <v>1.3519358451899997</v>
      </c>
      <c r="M3128" s="13">
        <f t="shared" si="4424"/>
        <v>4.8168969721000453E-2</v>
      </c>
      <c r="N3128" s="13">
        <f t="shared" si="4425"/>
        <v>8.0977067026892391E-2</v>
      </c>
      <c r="O3128" s="13">
        <f t="shared" si="4426"/>
        <v>6.5121356791692245E-2</v>
      </c>
      <c r="P3128" s="13">
        <f t="shared" si="4427"/>
        <v>0.10947579955200902</v>
      </c>
      <c r="Q3128" s="13">
        <f t="shared" si="4428"/>
        <v>6.8065451910828537E-2</v>
      </c>
      <c r="R3128" s="13">
        <f t="shared" si="4429"/>
        <v>4.4019948267048005E-2</v>
      </c>
      <c r="S3128" s="13">
        <f t="shared" si="4430"/>
        <v>6.2202652231144406E-2</v>
      </c>
      <c r="T3128" s="13">
        <f t="shared" si="4431"/>
        <v>9.2020124257305255E-2</v>
      </c>
      <c r="U3128" s="13">
        <f t="shared" si="4432"/>
        <v>7.4002128797598182E-2</v>
      </c>
      <c r="V3128" s="13">
        <f t="shared" si="4433"/>
        <v>1.5707865058038811E-2</v>
      </c>
      <c r="W3128" s="13">
        <f t="shared" si="4434"/>
        <v>3.8141710272010146E-2</v>
      </c>
      <c r="X3128" s="13">
        <f t="shared" si="4435"/>
        <v>5.1565145313582125E-2</v>
      </c>
      <c r="Y3128" s="13">
        <f t="shared" si="4436"/>
        <v>3.4856384155931411E-2</v>
      </c>
      <c r="Z3128" s="13">
        <f t="shared" si="4437"/>
        <v>1.9837381988543866E-2</v>
      </c>
      <c r="AA3128" s="13">
        <f t="shared" si="4438"/>
        <v>3.3348710180613361E-2</v>
      </c>
      <c r="AB3128" s="13">
        <f t="shared" si="4439"/>
        <v>2.8031331739057273E-2</v>
      </c>
      <c r="AC3128" s="13">
        <f t="shared" si="4440"/>
        <v>2.231248530490869E-3</v>
      </c>
      <c r="AD3128" s="13">
        <f t="shared" si="4441"/>
        <v>1.6030049257366209E-2</v>
      </c>
      <c r="AE3128" s="13">
        <f t="shared" si="4442"/>
        <v>2.1671598191194713E-2</v>
      </c>
      <c r="AF3128" s="13">
        <f t="shared" si="4443"/>
        <v>1.4649305208615451E-2</v>
      </c>
      <c r="AG3128" s="13">
        <f t="shared" si="4444"/>
        <v>6.6016402728852636E-3</v>
      </c>
      <c r="AH3128" s="13">
        <f t="shared" si="4445"/>
        <v>6.7047169462597306E-3</v>
      </c>
      <c r="AI3128" s="13">
        <f t="shared" si="4446"/>
        <v>1.1271329171005966E-2</v>
      </c>
      <c r="AJ3128" s="13">
        <f t="shared" si="4447"/>
        <v>9.4741405416109131E-3</v>
      </c>
      <c r="AK3128" s="13">
        <f t="shared" si="4448"/>
        <v>5.3090064558425397E-3</v>
      </c>
      <c r="AL3128" s="13">
        <f t="shared" si="4449"/>
        <v>2.0284238445584886E-4</v>
      </c>
      <c r="AM3128" s="13">
        <f t="shared" si="4450"/>
        <v>5.3896372734424753E-3</v>
      </c>
      <c r="AN3128" s="13">
        <f t="shared" si="4451"/>
        <v>7.2864438225389771E-3</v>
      </c>
      <c r="AO3128" s="13">
        <f t="shared" si="4452"/>
        <v>4.9254022938268437E-3</v>
      </c>
      <c r="AP3128" s="13">
        <f t="shared" si="4453"/>
        <v>2.2196093043351855E-3</v>
      </c>
      <c r="AQ3128" s="13">
        <f t="shared" si="4454"/>
        <v>7.5019234521199387E-4</v>
      </c>
      <c r="AR3128" s="13">
        <f t="shared" si="4455"/>
        <v>1.8128694343002715E-3</v>
      </c>
      <c r="AS3128" s="13">
        <f t="shared" si="4456"/>
        <v>3.047622785843728E-3</v>
      </c>
      <c r="AT3128" s="13">
        <f t="shared" si="4457"/>
        <v>2.5616860401143165E-3</v>
      </c>
      <c r="AU3128" s="13">
        <f t="shared" si="4458"/>
        <v>1.435487225999729E-3</v>
      </c>
      <c r="AV3128" s="13">
        <f t="shared" si="4459"/>
        <v>6.0330097357962325E-4</v>
      </c>
      <c r="AW3128" s="13">
        <f t="shared" si="4460"/>
        <v>1.2805807665738048E-5</v>
      </c>
      <c r="AX3128" s="13">
        <f t="shared" si="4461"/>
        <v>1.5100904907248947E-3</v>
      </c>
      <c r="AY3128" s="13">
        <f t="shared" si="4462"/>
        <v>2.041545463891542E-3</v>
      </c>
      <c r="AZ3128" s="13">
        <f t="shared" si="4463"/>
        <v>1.3800192461100112E-3</v>
      </c>
      <c r="BA3128" s="13">
        <f t="shared" si="4464"/>
        <v>6.21899161956068E-4</v>
      </c>
      <c r="BB3128" s="13">
        <f t="shared" si="4465"/>
        <v>2.1019194228550725E-4</v>
      </c>
      <c r="BC3128" s="13">
        <f t="shared" si="4466"/>
        <v>5.6833204229176942E-5</v>
      </c>
      <c r="BD3128" s="13">
        <f t="shared" si="4467"/>
        <v>4.0848052847997616E-4</v>
      </c>
      <c r="BE3128" s="13">
        <f t="shared" si="4468"/>
        <v>6.8669841446665774E-4</v>
      </c>
      <c r="BF3128" s="13">
        <f t="shared" si="4469"/>
        <v>5.7720586362556268E-4</v>
      </c>
      <c r="BG3128" s="13">
        <f t="shared" si="4470"/>
        <v>3.2344777269023231E-4</v>
      </c>
      <c r="BH3128" s="13">
        <f t="shared" si="4471"/>
        <v>1.3593736860338643E-4</v>
      </c>
      <c r="BI3128" s="13">
        <f t="shared" si="4472"/>
        <v>4.5704981744945533E-5</v>
      </c>
      <c r="BJ3128" s="14">
        <f t="shared" si="4473"/>
        <v>0.45097034041516415</v>
      </c>
      <c r="BK3128" s="14">
        <f t="shared" si="4474"/>
        <v>0.24003092294103093</v>
      </c>
      <c r="BL3128" s="14">
        <f t="shared" si="4475"/>
        <v>0.2889211102801767</v>
      </c>
      <c r="BM3128" s="14">
        <f t="shared" si="4476"/>
        <v>0.5819024226992191</v>
      </c>
      <c r="BN3128" s="14">
        <f t="shared" si="4477"/>
        <v>0.41582859326947069</v>
      </c>
    </row>
    <row r="3129" spans="1:66" x14ac:dyDescent="0.25">
      <c r="A3129" t="s">
        <v>349</v>
      </c>
      <c r="B3129" t="s">
        <v>107</v>
      </c>
      <c r="C3129" t="s">
        <v>99</v>
      </c>
      <c r="D3129" s="7" t="s">
        <v>543</v>
      </c>
      <c r="E3129" s="10">
        <f>VLOOKUP(A3129,home!$A$2:$E$404,3,FALSE)</f>
        <v>1.6087</v>
      </c>
      <c r="F3129" s="10">
        <f>VLOOKUP(B3129,home!$B$2:$E$404,3,FALSE)</f>
        <v>0.9607</v>
      </c>
      <c r="G3129" s="10">
        <f>VLOOKUP(C3129,away!$B$2:$E$404,4,FALSE)</f>
        <v>1.0172000000000001</v>
      </c>
      <c r="H3129" s="10">
        <f>VLOOKUP(A3129,away!$A$2:$E$404,3,FALSE)</f>
        <v>1.2608999999999999</v>
      </c>
      <c r="I3129" s="10">
        <f>VLOOKUP(C3129,away!$B$2:$E$404,3,FALSE)</f>
        <v>0.36049999999999999</v>
      </c>
      <c r="J3129" s="10">
        <f>VLOOKUP(B3129,home!$B$2:$E$404,4,FALSE)</f>
        <v>1.1536</v>
      </c>
      <c r="K3129" s="12">
        <f t="shared" si="4422"/>
        <v>1.5720603131480002</v>
      </c>
      <c r="L3129" s="12">
        <f t="shared" si="4423"/>
        <v>0.5243740135199999</v>
      </c>
      <c r="M3129" s="13">
        <f t="shared" si="4424"/>
        <v>0.12289384725672751</v>
      </c>
      <c r="N3129" s="13">
        <f t="shared" si="4425"/>
        <v>0.19319654000237352</v>
      </c>
      <c r="O3129" s="13">
        <f t="shared" si="4426"/>
        <v>6.444233992292403E-2</v>
      </c>
      <c r="P3129" s="13">
        <f t="shared" si="4427"/>
        <v>0.10130724507922181</v>
      </c>
      <c r="Q3129" s="13">
        <f t="shared" si="4428"/>
        <v>0.15185830658762078</v>
      </c>
      <c r="R3129" s="13">
        <f t="shared" si="4429"/>
        <v>1.6895944213001897E-2</v>
      </c>
      <c r="S3129" s="13">
        <f t="shared" si="4430"/>
        <v>2.0878095475564355E-2</v>
      </c>
      <c r="T3129" s="13">
        <f t="shared" si="4431"/>
        <v>7.9630549711701346E-2</v>
      </c>
      <c r="U3129" s="13">
        <f t="shared" si="4432"/>
        <v>2.65614433504229E-2</v>
      </c>
      <c r="V3129" s="13">
        <f t="shared" si="4433"/>
        <v>1.9123119327455042E-3</v>
      </c>
      <c r="W3129" s="13">
        <f t="shared" si="4434"/>
        <v>7.9576805669420048E-2</v>
      </c>
      <c r="X3129" s="13">
        <f t="shared" si="4435"/>
        <v>4.1728008971974873E-2</v>
      </c>
      <c r="Y3129" s="13">
        <f t="shared" si="4436"/>
        <v>1.0940541770416513E-2</v>
      </c>
      <c r="Z3129" s="13">
        <f t="shared" si="4437"/>
        <v>2.9532646930606069E-3</v>
      </c>
      <c r="AA3129" s="13">
        <f t="shared" si="4438"/>
        <v>4.6427102181817899E-3</v>
      </c>
      <c r="AB3129" s="13">
        <f t="shared" si="4439"/>
        <v>3.6493102397251436E-3</v>
      </c>
      <c r="AC3129" s="13">
        <f t="shared" si="4440"/>
        <v>9.8525606632823059E-5</v>
      </c>
      <c r="AD3129" s="13">
        <f t="shared" si="4441"/>
        <v>3.127488450999652E-2</v>
      </c>
      <c r="AE3129" s="13">
        <f t="shared" si="4442"/>
        <v>1.6399736712881349E-2</v>
      </c>
      <c r="AF3129" s="13">
        <f t="shared" si="4443"/>
        <v>4.2997978804024412E-3</v>
      </c>
      <c r="AG3129" s="13">
        <f t="shared" si="4444"/>
        <v>7.515674239571389E-4</v>
      </c>
      <c r="AH3129" s="13">
        <f t="shared" si="4445"/>
        <v>3.8715381502177527E-4</v>
      </c>
      <c r="AI3129" s="13">
        <f t="shared" si="4446"/>
        <v>6.086291476795748E-4</v>
      </c>
      <c r="AJ3129" s="13">
        <f t="shared" si="4447"/>
        <v>4.7840086424607659E-4</v>
      </c>
      <c r="AK3129" s="13">
        <f t="shared" si="4448"/>
        <v>2.5069167081898699E-4</v>
      </c>
      <c r="AL3129" s="13">
        <f t="shared" si="4449"/>
        <v>3.2487737996774299E-6</v>
      </c>
      <c r="AM3129" s="13">
        <f t="shared" si="4450"/>
        <v>9.8332009472905275E-3</v>
      </c>
      <c r="AN3129" s="13">
        <f t="shared" si="4451"/>
        <v>5.1562750464793985E-3</v>
      </c>
      <c r="AO3129" s="13">
        <f t="shared" si="4452"/>
        <v>1.3519083204677133E-3</v>
      </c>
      <c r="AP3129" s="13">
        <f t="shared" si="4453"/>
        <v>2.36301863971579E-4</v>
      </c>
      <c r="AQ3129" s="13">
        <f t="shared" si="4454"/>
        <v>3.0977639203258484E-5</v>
      </c>
      <c r="AR3129" s="13">
        <f t="shared" si="4455"/>
        <v>4.06026799665096E-5</v>
      </c>
      <c r="AS3129" s="13">
        <f t="shared" si="4456"/>
        <v>6.3829861782799109E-5</v>
      </c>
      <c r="AT3129" s="13">
        <f t="shared" si="4457"/>
        <v>5.0172196251230382E-5</v>
      </c>
      <c r="AU3129" s="13">
        <f t="shared" si="4458"/>
        <v>2.6291239516677382E-5</v>
      </c>
      <c r="AV3129" s="13">
        <f t="shared" si="4459"/>
        <v>1.0332853556909233E-5</v>
      </c>
      <c r="AW3129" s="13">
        <f t="shared" si="4460"/>
        <v>7.4392189067070139E-8</v>
      </c>
      <c r="AX3129" s="13">
        <f t="shared" si="4461"/>
        <v>2.576397493407461E-3</v>
      </c>
      <c r="AY3129" s="13">
        <f t="shared" si="4462"/>
        <v>1.3509958940409377E-3</v>
      </c>
      <c r="AZ3129" s="13">
        <f t="shared" si="4463"/>
        <v>3.5421356960364347E-4</v>
      </c>
      <c r="BA3129" s="13">
        <f t="shared" si="4464"/>
        <v>6.1913463712102789E-5</v>
      </c>
      <c r="BB3129" s="13">
        <f t="shared" si="4465"/>
        <v>8.1164528644100514E-6</v>
      </c>
      <c r="BC3129" s="13">
        <f t="shared" si="4466"/>
        <v>8.5121139281132006E-7</v>
      </c>
      <c r="BD3129" s="13">
        <f t="shared" si="4467"/>
        <v>3.5484983756177866E-6</v>
      </c>
      <c r="BE3129" s="13">
        <f t="shared" si="4468"/>
        <v>5.5784534675788665E-6</v>
      </c>
      <c r="BF3129" s="13">
        <f t="shared" si="4469"/>
        <v>4.3848326525617923E-6</v>
      </c>
      <c r="BG3129" s="13">
        <f t="shared" si="4470"/>
        <v>2.2977404642959553E-6</v>
      </c>
      <c r="BH3129" s="13">
        <f t="shared" si="4471"/>
        <v>9.0304664845848305E-7</v>
      </c>
      <c r="BI3129" s="13">
        <f t="shared" si="4472"/>
        <v>2.8392875939257883E-7</v>
      </c>
      <c r="BJ3129" s="14">
        <f t="shared" si="4473"/>
        <v>0.63061789114317823</v>
      </c>
      <c r="BK3129" s="14">
        <f t="shared" si="4474"/>
        <v>0.24844427001873259</v>
      </c>
      <c r="BL3129" s="14">
        <f t="shared" si="4475"/>
        <v>0.11812484877346421</v>
      </c>
      <c r="BM3129" s="14">
        <f t="shared" si="4476"/>
        <v>0.34819513006471442</v>
      </c>
      <c r="BN3129" s="14">
        <f t="shared" si="4477"/>
        <v>0.65059422306186954</v>
      </c>
    </row>
    <row r="3130" spans="1:66" x14ac:dyDescent="0.25">
      <c r="A3130" t="s">
        <v>338</v>
      </c>
      <c r="B3130" t="s">
        <v>120</v>
      </c>
      <c r="C3130" t="s">
        <v>126</v>
      </c>
      <c r="D3130" s="7" t="s">
        <v>543</v>
      </c>
      <c r="E3130" s="10">
        <f>VLOOKUP(A3130,home!$A$2:$E$404,3,FALSE)</f>
        <v>1.2710999999999999</v>
      </c>
      <c r="F3130" s="10">
        <f>VLOOKUP(B3130,home!$B$2:$E$404,3,FALSE)</f>
        <v>0.99380000000000002</v>
      </c>
      <c r="G3130" s="10">
        <f>VLOOKUP(C3130,away!$B$2:$E$404,4,FALSE)</f>
        <v>1.0766</v>
      </c>
      <c r="H3130" s="10">
        <f>VLOOKUP(A3130,away!$A$2:$E$404,3,FALSE)</f>
        <v>0.94469999999999998</v>
      </c>
      <c r="I3130" s="10">
        <f>VLOOKUP(C3130,away!$B$2:$E$404,3,FALSE)</f>
        <v>0.78</v>
      </c>
      <c r="J3130" s="10">
        <f>VLOOKUP(B3130,home!$B$2:$E$404,4,FALSE)</f>
        <v>0.78</v>
      </c>
      <c r="K3130" s="12">
        <f t="shared" si="4422"/>
        <v>1.3599817691879998</v>
      </c>
      <c r="L3130" s="12">
        <f t="shared" si="4423"/>
        <v>0.57475547999999999</v>
      </c>
      <c r="M3130" s="13">
        <f t="shared" si="4424"/>
        <v>0.14446222140326512</v>
      </c>
      <c r="N3130" s="13">
        <f t="shared" si="4425"/>
        <v>0.19646598744484103</v>
      </c>
      <c r="O3130" s="13">
        <f t="shared" si="4426"/>
        <v>8.3030453404499896E-2</v>
      </c>
      <c r="P3130" s="13">
        <f t="shared" si="4427"/>
        <v>0.11291990291753357</v>
      </c>
      <c r="Q3130" s="13">
        <f t="shared" si="4428"/>
        <v>0.13359508059525116</v>
      </c>
      <c r="R3130" s="13">
        <f t="shared" si="4429"/>
        <v>2.3861104050560487E-2</v>
      </c>
      <c r="S3130" s="13">
        <f t="shared" si="4430"/>
        <v>2.2066157419992804E-2</v>
      </c>
      <c r="T3130" s="13">
        <f t="shared" si="4431"/>
        <v>7.6784504673162252E-2</v>
      </c>
      <c r="U3130" s="13">
        <f t="shared" si="4432"/>
        <v>3.2450666501460203E-2</v>
      </c>
      <c r="V3130" s="13">
        <f t="shared" si="4433"/>
        <v>1.9164628720727524E-3</v>
      </c>
      <c r="W3130" s="13">
        <f t="shared" si="4434"/>
        <v>6.0562291354247712E-2</v>
      </c>
      <c r="X3130" s="13">
        <f t="shared" si="4435"/>
        <v>3.480850883721049E-2</v>
      </c>
      <c r="Y3130" s="13">
        <f t="shared" si="4436"/>
        <v>1.0003190602407577E-2</v>
      </c>
      <c r="Z3130" s="13">
        <f t="shared" si="4437"/>
        <v>4.5714334373032793E-3</v>
      </c>
      <c r="AA3130" s="13">
        <f t="shared" si="4438"/>
        <v>6.2170661337888934E-3</v>
      </c>
      <c r="AB3130" s="13">
        <f t="shared" si="4439"/>
        <v>4.2275482998945096E-3</v>
      </c>
      <c r="AC3130" s="13">
        <f t="shared" si="4440"/>
        <v>9.3626035650271717E-5</v>
      </c>
      <c r="AD3130" s="13">
        <f t="shared" si="4441"/>
        <v>2.0590903035507223E-2</v>
      </c>
      <c r="AE3130" s="13">
        <f t="shared" si="4442"/>
        <v>1.1834734357806409E-2</v>
      </c>
      <c r="AF3130" s="13">
        <f t="shared" si="4443"/>
        <v>3.4010392132467573E-3</v>
      </c>
      <c r="AG3130" s="13">
        <f t="shared" si="4444"/>
        <v>6.5158864183615425E-4</v>
      </c>
      <c r="AH3130" s="13">
        <f t="shared" si="4445"/>
        <v>6.5686410488632397E-4</v>
      </c>
      <c r="AI3130" s="13">
        <f t="shared" si="4446"/>
        <v>8.9332320747939479E-4</v>
      </c>
      <c r="AJ3130" s="13">
        <f t="shared" si="4447"/>
        <v>6.0745163808226309E-4</v>
      </c>
      <c r="AK3130" s="13">
        <f t="shared" si="4448"/>
        <v>2.7537438448508829E-4</v>
      </c>
      <c r="AL3130" s="13">
        <f t="shared" si="4449"/>
        <v>2.927337750585987E-6</v>
      </c>
      <c r="AM3130" s="13">
        <f t="shared" si="4450"/>
        <v>5.6006505478815348E-3</v>
      </c>
      <c r="AN3130" s="13">
        <f t="shared" si="4451"/>
        <v>3.2190045939599139E-3</v>
      </c>
      <c r="AO3130" s="13">
        <f t="shared" si="4452"/>
        <v>9.2507026526181767E-4</v>
      </c>
      <c r="AP3130" s="13">
        <f t="shared" si="4453"/>
        <v>1.7722973478142781E-4</v>
      </c>
      <c r="AQ3130" s="13">
        <f t="shared" si="4454"/>
        <v>2.5465940321143054E-5</v>
      </c>
      <c r="AR3130" s="13">
        <f t="shared" si="4455"/>
        <v>7.5507248779741905E-5</v>
      </c>
      <c r="AS3130" s="13">
        <f t="shared" si="4456"/>
        <v>1.0268848178199185E-4</v>
      </c>
      <c r="AT3130" s="13">
        <f t="shared" si="4457"/>
        <v>6.9827231564551491E-5</v>
      </c>
      <c r="AU3130" s="13">
        <f t="shared" si="4458"/>
        <v>3.1654587306886303E-5</v>
      </c>
      <c r="AV3130" s="13">
        <f t="shared" si="4459"/>
        <v>1.0762415412133808E-5</v>
      </c>
      <c r="AW3130" s="13">
        <f t="shared" si="4460"/>
        <v>6.3560388043955517E-8</v>
      </c>
      <c r="AX3130" s="13">
        <f t="shared" si="4461"/>
        <v>1.2694637734519444E-3</v>
      </c>
      <c r="AY3130" s="13">
        <f t="shared" si="4462"/>
        <v>7.2963126045298341E-4</v>
      </c>
      <c r="AZ3130" s="13">
        <f t="shared" si="4463"/>
        <v>2.0967978266232974E-4</v>
      </c>
      <c r="BA3130" s="13">
        <f t="shared" si="4464"/>
        <v>4.0171534710127676E-5</v>
      </c>
      <c r="BB3130" s="13">
        <f t="shared" si="4465"/>
        <v>5.7722024286640225E-6</v>
      </c>
      <c r="BC3130" s="13">
        <f t="shared" si="4466"/>
        <v>6.6352099550879131E-7</v>
      </c>
      <c r="BD3130" s="13">
        <f t="shared" si="4467"/>
        <v>7.2330341693133274E-6</v>
      </c>
      <c r="BE3130" s="13">
        <f t="shared" si="4468"/>
        <v>9.836794606179995E-6</v>
      </c>
      <c r="BF3130" s="13">
        <f t="shared" si="4469"/>
        <v>6.6889306658258226E-6</v>
      </c>
      <c r="BG3130" s="13">
        <f t="shared" si="4470"/>
        <v>3.0322745869618899E-6</v>
      </c>
      <c r="BH3130" s="13">
        <f t="shared" si="4471"/>
        <v>1.0309595393600606E-6</v>
      </c>
      <c r="BI3130" s="13">
        <f t="shared" si="4472"/>
        <v>2.8041723566002813E-7</v>
      </c>
      <c r="BJ3130" s="14">
        <f t="shared" si="4473"/>
        <v>0.56090063191242412</v>
      </c>
      <c r="BK3130" s="14">
        <f t="shared" si="4474"/>
        <v>0.28219092924671807</v>
      </c>
      <c r="BL3130" s="14">
        <f t="shared" si="4475"/>
        <v>0.1525383941007856</v>
      </c>
      <c r="BM3130" s="14">
        <f t="shared" si="4476"/>
        <v>0.30513707118121508</v>
      </c>
      <c r="BN3130" s="14">
        <f t="shared" si="4477"/>
        <v>0.69433474981595122</v>
      </c>
    </row>
    <row r="3131" spans="1:66" x14ac:dyDescent="0.25">
      <c r="A3131" t="s">
        <v>338</v>
      </c>
      <c r="B3131" t="s">
        <v>112</v>
      </c>
      <c r="C3131" t="s">
        <v>119</v>
      </c>
      <c r="D3131" s="7" t="s">
        <v>543</v>
      </c>
      <c r="E3131" s="10">
        <f>VLOOKUP(A3131,home!$A$2:$E$404,3,FALSE)</f>
        <v>1.2710999999999999</v>
      </c>
      <c r="F3131" s="10">
        <f>VLOOKUP(B3131,home!$B$2:$E$404,3,FALSE)</f>
        <v>0.70389999999999997</v>
      </c>
      <c r="G3131" s="10">
        <f>VLOOKUP(C3131,away!$B$2:$E$404,4,FALSE)</f>
        <v>0.86950000000000005</v>
      </c>
      <c r="H3131" s="10">
        <f>VLOOKUP(A3131,away!$A$2:$E$404,3,FALSE)</f>
        <v>0.94469999999999998</v>
      </c>
      <c r="I3131" s="10">
        <f>VLOOKUP(C3131,away!$B$2:$E$404,3,FALSE)</f>
        <v>2.1171000000000002</v>
      </c>
      <c r="J3131" s="10">
        <f>VLOOKUP(B3131,home!$B$2:$E$404,4,FALSE)</f>
        <v>0.78</v>
      </c>
      <c r="K3131" s="12">
        <f t="shared" si="4422"/>
        <v>0.77796537865499993</v>
      </c>
      <c r="L3131" s="12">
        <f t="shared" si="4423"/>
        <v>1.5600190086000003</v>
      </c>
      <c r="M3131" s="13">
        <f t="shared" si="4424"/>
        <v>9.6521993252235136E-2</v>
      </c>
      <c r="N3131" s="13">
        <f t="shared" si="4425"/>
        <v>7.5090769029010448E-2</v>
      </c>
      <c r="O3131" s="13">
        <f t="shared" si="4426"/>
        <v>0.1505761442214478</v>
      </c>
      <c r="P3131" s="13">
        <f t="shared" si="4427"/>
        <v>0.11714302705564851</v>
      </c>
      <c r="Q3131" s="13">
        <f t="shared" si="4428"/>
        <v>2.9209009280574631E-2</v>
      </c>
      <c r="R3131" s="13">
        <f t="shared" si="4429"/>
        <v>0.11745082361357685</v>
      </c>
      <c r="S3131" s="13">
        <f t="shared" si="4430"/>
        <v>3.5542388644783381E-2</v>
      </c>
      <c r="T3131" s="13">
        <f t="shared" si="4431"/>
        <v>4.5566609700070253E-2</v>
      </c>
      <c r="U3131" s="13">
        <f t="shared" si="4432"/>
        <v>9.1372674465877921E-2</v>
      </c>
      <c r="V3131" s="13">
        <f t="shared" si="4433"/>
        <v>4.7928546925487822E-3</v>
      </c>
      <c r="W3131" s="13">
        <f t="shared" si="4434"/>
        <v>7.574532655033217E-3</v>
      </c>
      <c r="X3131" s="13">
        <f t="shared" si="4435"/>
        <v>1.1816414923113248E-2</v>
      </c>
      <c r="Y3131" s="13">
        <f t="shared" si="4436"/>
        <v>9.2169159467806912E-3</v>
      </c>
      <c r="Z3131" s="13">
        <f t="shared" si="4437"/>
        <v>6.1075172470968553E-2</v>
      </c>
      <c r="AA3131" s="13">
        <f t="shared" si="4438"/>
        <v>4.7514369677796472E-2</v>
      </c>
      <c r="AB3131" s="13">
        <f t="shared" si="4439"/>
        <v>1.848226729897029E-2</v>
      </c>
      <c r="AC3131" s="13">
        <f t="shared" si="4440"/>
        <v>3.6355024383913674E-4</v>
      </c>
      <c r="AD3131" s="13">
        <f t="shared" si="4441"/>
        <v>1.4731810412768943E-3</v>
      </c>
      <c r="AE3131" s="13">
        <f t="shared" si="4442"/>
        <v>2.2981904275010969E-3</v>
      </c>
      <c r="AF3131" s="13">
        <f t="shared" si="4443"/>
        <v>1.7926103761421364E-3</v>
      </c>
      <c r="AG3131" s="13">
        <f t="shared" si="4444"/>
        <v>9.3216875393177631E-4</v>
      </c>
      <c r="AH3131" s="13">
        <f t="shared" si="4445"/>
        <v>2.3819607502058589E-2</v>
      </c>
      <c r="AI3131" s="13">
        <f t="shared" si="4446"/>
        <v>1.8530829969752489E-2</v>
      </c>
      <c r="AJ3131" s="13">
        <f t="shared" si="4447"/>
        <v>7.2081720771049575E-3</v>
      </c>
      <c r="AK3131" s="13">
        <f t="shared" si="4448"/>
        <v>1.8692361064584519E-3</v>
      </c>
      <c r="AL3131" s="13">
        <f t="shared" si="4449"/>
        <v>1.7648776041681855E-5</v>
      </c>
      <c r="AM3131" s="13">
        <f t="shared" si="4450"/>
        <v>2.2921676932086932E-4</v>
      </c>
      <c r="AN3131" s="13">
        <f t="shared" si="4451"/>
        <v>3.5758251723043758E-4</v>
      </c>
      <c r="AO3131" s="13">
        <f t="shared" si="4452"/>
        <v>2.7891776201125992E-4</v>
      </c>
      <c r="AP3131" s="13">
        <f t="shared" si="4453"/>
        <v>1.4503900352457884E-4</v>
      </c>
      <c r="AQ3131" s="13">
        <f t="shared" si="4454"/>
        <v>5.6565900621686344E-5</v>
      </c>
      <c r="AR3131" s="13">
        <f t="shared" si="4455"/>
        <v>7.4318080961205141E-3</v>
      </c>
      <c r="AS3131" s="13">
        <f t="shared" si="4456"/>
        <v>5.7816893995896899E-3</v>
      </c>
      <c r="AT3131" s="13">
        <f t="shared" si="4457"/>
        <v>2.2489770915086961E-3</v>
      </c>
      <c r="AU3131" s="13">
        <f t="shared" si="4458"/>
        <v>5.832087715273278E-4</v>
      </c>
      <c r="AV3131" s="13">
        <f t="shared" si="4459"/>
        <v>1.134290581940437E-4</v>
      </c>
      <c r="AW3131" s="13">
        <f t="shared" si="4460"/>
        <v>5.94979841637152E-7</v>
      </c>
      <c r="AX3131" s="13">
        <f t="shared" si="4461"/>
        <v>2.9720451789797627E-5</v>
      </c>
      <c r="AY3131" s="13">
        <f t="shared" si="4462"/>
        <v>4.6364469736264207E-5</v>
      </c>
      <c r="AZ3131" s="13">
        <f t="shared" si="4463"/>
        <v>3.6164727056115807E-5</v>
      </c>
      <c r="BA3131" s="13">
        <f t="shared" si="4464"/>
        <v>1.8805887216123794E-5</v>
      </c>
      <c r="BB3131" s="13">
        <f t="shared" si="4465"/>
        <v>7.3343853826852134E-6</v>
      </c>
      <c r="BC3131" s="13">
        <f t="shared" si="4466"/>
        <v>2.2883561226773844E-6</v>
      </c>
      <c r="BD3131" s="13">
        <f t="shared" si="4467"/>
        <v>1.9322936497025627E-3</v>
      </c>
      <c r="BE3131" s="13">
        <f t="shared" si="4468"/>
        <v>1.5032575608635058E-3</v>
      </c>
      <c r="BF3131" s="13">
        <f t="shared" si="4469"/>
        <v>5.8474116877658456E-4</v>
      </c>
      <c r="BG3131" s="13">
        <f t="shared" si="4470"/>
        <v>1.5163612826081426E-4</v>
      </c>
      <c r="BH3131" s="13">
        <f t="shared" si="4471"/>
        <v>2.9491914485050618E-5</v>
      </c>
      <c r="BI3131" s="13">
        <f t="shared" si="4472"/>
        <v>4.5887376839246587E-6</v>
      </c>
      <c r="BJ3131" s="14">
        <f t="shared" si="4473"/>
        <v>0.18617840236344693</v>
      </c>
      <c r="BK3131" s="14">
        <f t="shared" si="4474"/>
        <v>0.25442782713483292</v>
      </c>
      <c r="BL3131" s="14">
        <f t="shared" si="4475"/>
        <v>0.49718924650975654</v>
      </c>
      <c r="BM3131" s="14">
        <f t="shared" si="4476"/>
        <v>0.41283311253661703</v>
      </c>
      <c r="BN3131" s="14">
        <f t="shared" si="4477"/>
        <v>0.5859917664524934</v>
      </c>
    </row>
    <row r="3132" spans="1:66" x14ac:dyDescent="0.25">
      <c r="A3132" t="s">
        <v>350</v>
      </c>
      <c r="B3132" t="s">
        <v>161</v>
      </c>
      <c r="C3132" t="s">
        <v>155</v>
      </c>
      <c r="D3132" s="7" t="s">
        <v>543</v>
      </c>
      <c r="E3132" s="10">
        <f>VLOOKUP(A3132,home!$A$2:$E$404,3,FALSE)</f>
        <v>1.3148</v>
      </c>
      <c r="F3132" s="10">
        <f>VLOOKUP(B3132,home!$B$2:$E$404,3,FALSE)</f>
        <v>1.4125000000000001</v>
      </c>
      <c r="G3132" s="10">
        <f>VLOOKUP(C3132,away!$B$2:$E$404,4,FALSE)</f>
        <v>1.4668000000000001</v>
      </c>
      <c r="H3132" s="10">
        <f>VLOOKUP(A3132,away!$A$2:$E$404,3,FALSE)</f>
        <v>1.2037</v>
      </c>
      <c r="I3132" s="10">
        <f>VLOOKUP(C3132,away!$B$2:$E$404,3,FALSE)</f>
        <v>0.59340000000000004</v>
      </c>
      <c r="J3132" s="10">
        <f>VLOOKUP(B3132,home!$B$2:$E$404,4,FALSE)</f>
        <v>1.0087999999999999</v>
      </c>
      <c r="K3132" s="12">
        <f t="shared" si="4422"/>
        <v>2.7240749540000002</v>
      </c>
      <c r="L3132" s="12">
        <f t="shared" si="4423"/>
        <v>0.72056120510400001</v>
      </c>
      <c r="M3132" s="13">
        <f t="shared" si="4424"/>
        <v>3.1916372411851704E-2</v>
      </c>
      <c r="N3132" s="13">
        <f t="shared" si="4425"/>
        <v>8.6942590709661802E-2</v>
      </c>
      <c r="O3132" s="13">
        <f t="shared" si="4426"/>
        <v>2.299769976763193E-2</v>
      </c>
      <c r="P3132" s="13">
        <f t="shared" si="4427"/>
        <v>6.2647457936617759E-2</v>
      </c>
      <c r="Q3132" s="13">
        <f t="shared" si="4428"/>
        <v>0.11841906689403144</v>
      </c>
      <c r="R3132" s="13">
        <f t="shared" si="4429"/>
        <v>8.2856251295924197E-3</v>
      </c>
      <c r="S3132" s="13">
        <f t="shared" si="4430"/>
        <v>3.0742090104066037E-2</v>
      </c>
      <c r="T3132" s="13">
        <f t="shared" si="4431"/>
        <v>8.5328185548454491E-2</v>
      </c>
      <c r="U3132" s="13">
        <f t="shared" si="4432"/>
        <v>2.2570663893755716E-2</v>
      </c>
      <c r="V3132" s="13">
        <f t="shared" si="4433"/>
        <v>6.7047225509146479E-3</v>
      </c>
      <c r="W3132" s="13">
        <f t="shared" si="4434"/>
        <v>0.10752747140069388</v>
      </c>
      <c r="X3132" s="13">
        <f t="shared" si="4435"/>
        <v>7.748012437426989E-2</v>
      </c>
      <c r="Y3132" s="13">
        <f t="shared" si="4436"/>
        <v>2.7914585895365853E-2</v>
      </c>
      <c r="Z3132" s="13">
        <f t="shared" si="4437"/>
        <v>1.9901000094730338E-3</v>
      </c>
      <c r="AA3132" s="13">
        <f t="shared" si="4438"/>
        <v>5.4211815917606541E-3</v>
      </c>
      <c r="AB3132" s="13">
        <f t="shared" si="4439"/>
        <v>7.3838524976005265E-3</v>
      </c>
      <c r="AC3132" s="13">
        <f t="shared" si="4440"/>
        <v>8.2252812632683473E-4</v>
      </c>
      <c r="AD3132" s="13">
        <f t="shared" si="4441"/>
        <v>7.3228222927395378E-2</v>
      </c>
      <c r="AE3132" s="13">
        <f t="shared" si="4442"/>
        <v>5.2765416560188391E-2</v>
      </c>
      <c r="AF3132" s="13">
        <f t="shared" si="4443"/>
        <v>1.9010356072211947E-2</v>
      </c>
      <c r="AG3132" s="13">
        <f t="shared" si="4444"/>
        <v>4.5660416936163959E-3</v>
      </c>
      <c r="AH3132" s="13">
        <f t="shared" si="4445"/>
        <v>3.5849721527584272E-4</v>
      </c>
      <c r="AI3132" s="13">
        <f t="shared" si="4446"/>
        <v>9.7657328521166928E-4</v>
      </c>
      <c r="AJ3132" s="13">
        <f t="shared" si="4447"/>
        <v>1.3301294134953037E-3</v>
      </c>
      <c r="AK3132" s="13">
        <f t="shared" si="4448"/>
        <v>1.2077907402937556E-3</v>
      </c>
      <c r="AL3132" s="13">
        <f t="shared" si="4449"/>
        <v>6.4580392195963607E-5</v>
      </c>
      <c r="AM3132" s="13">
        <f t="shared" si="4450"/>
        <v>3.9895833600489261E-2</v>
      </c>
      <c r="AN3132" s="13">
        <f t="shared" si="4451"/>
        <v>2.8747389937797203E-2</v>
      </c>
      <c r="AO3132" s="13">
        <f t="shared" si="4452"/>
        <v>1.0357126968586877E-2</v>
      </c>
      <c r="AP3132" s="13">
        <f t="shared" si="4453"/>
        <v>2.487647963300033E-3</v>
      </c>
      <c r="AQ3132" s="13">
        <f t="shared" si="4454"/>
        <v>4.4812565357749568E-4</v>
      </c>
      <c r="AR3132" s="13">
        <f t="shared" si="4455"/>
        <v>5.1663837093117889E-5</v>
      </c>
      <c r="AS3132" s="13">
        <f t="shared" si="4456"/>
        <v>1.407361646528986E-4</v>
      </c>
      <c r="AT3132" s="13">
        <f t="shared" si="4457"/>
        <v>1.9168793062649062E-4</v>
      </c>
      <c r="AU3132" s="13">
        <f t="shared" si="4458"/>
        <v>1.7405743026790424E-4</v>
      </c>
      <c r="AV3132" s="13">
        <f t="shared" si="4459"/>
        <v>1.1853637158759987E-4</v>
      </c>
      <c r="AW3132" s="13">
        <f t="shared" si="4460"/>
        <v>3.5211790287960949E-6</v>
      </c>
      <c r="AX3132" s="13">
        <f t="shared" si="4461"/>
        <v>1.8113206846674071E-2</v>
      </c>
      <c r="AY3132" s="13">
        <f t="shared" si="4462"/>
        <v>1.3051674153737496E-2</v>
      </c>
      <c r="AZ3132" s="13">
        <f t="shared" si="4463"/>
        <v>4.7022650284209086E-3</v>
      </c>
      <c r="BA3132" s="13">
        <f t="shared" si="4464"/>
        <v>1.1294232518657885E-3</v>
      </c>
      <c r="BB3132" s="13">
        <f t="shared" si="4465"/>
        <v>2.0345464485922271E-4</v>
      </c>
      <c r="BC3132" s="13">
        <f t="shared" si="4466"/>
        <v>2.9320304816753585E-5</v>
      </c>
      <c r="BD3132" s="13">
        <f t="shared" si="4467"/>
        <v>6.204492786018957E-6</v>
      </c>
      <c r="BE3132" s="13">
        <f t="shared" si="4468"/>
        <v>1.6901503400667921E-5</v>
      </c>
      <c r="BF3132" s="13">
        <f t="shared" si="4469"/>
        <v>2.3020481049352662E-5</v>
      </c>
      <c r="BG3132" s="13">
        <f t="shared" si="4470"/>
        <v>2.0903171951857744E-5</v>
      </c>
      <c r="BH3132" s="13">
        <f t="shared" si="4471"/>
        <v>1.4235451793302746E-5</v>
      </c>
      <c r="BI3132" s="13">
        <f t="shared" si="4472"/>
        <v>7.7556875378020777E-6</v>
      </c>
      <c r="BJ3132" s="14">
        <f t="shared" si="4473"/>
        <v>0.77234753043001481</v>
      </c>
      <c r="BK3132" s="14">
        <f t="shared" si="4474"/>
        <v>0.14594942567571043</v>
      </c>
      <c r="BL3132" s="14">
        <f t="shared" si="4475"/>
        <v>7.1297716057364832E-2</v>
      </c>
      <c r="BM3132" s="14">
        <f t="shared" si="4476"/>
        <v>0.64732780634846721</v>
      </c>
      <c r="BN3132" s="14">
        <f t="shared" si="4477"/>
        <v>0.33120881284938702</v>
      </c>
    </row>
    <row r="3133" spans="1:66" x14ac:dyDescent="0.25">
      <c r="A3133" t="s">
        <v>350</v>
      </c>
      <c r="B3133" t="s">
        <v>157</v>
      </c>
      <c r="C3133" t="s">
        <v>165</v>
      </c>
      <c r="D3133" s="7" t="s">
        <v>543</v>
      </c>
      <c r="E3133" s="10">
        <f>VLOOKUP(A3133,home!$A$2:$E$404,3,FALSE)</f>
        <v>1.3148</v>
      </c>
      <c r="F3133" s="10">
        <f>VLOOKUP(B3133,home!$B$2:$E$404,3,FALSE)</f>
        <v>0.81910000000000005</v>
      </c>
      <c r="G3133" s="10">
        <f>VLOOKUP(C3133,away!$B$2:$E$404,4,FALSE)</f>
        <v>1.0322</v>
      </c>
      <c r="H3133" s="10">
        <f>VLOOKUP(A3133,away!$A$2:$E$404,3,FALSE)</f>
        <v>1.2037</v>
      </c>
      <c r="I3133" s="10">
        <f>VLOOKUP(C3133,away!$B$2:$E$404,3,FALSE)</f>
        <v>0.83079999999999998</v>
      </c>
      <c r="J3133" s="10">
        <f>VLOOKUP(B3133,home!$B$2:$E$404,4,FALSE)</f>
        <v>1.4698</v>
      </c>
      <c r="K3133" s="12">
        <f t="shared" si="4422"/>
        <v>1.111630556296</v>
      </c>
      <c r="L3133" s="12">
        <f t="shared" si="4423"/>
        <v>1.4698499144079997</v>
      </c>
      <c r="M3133" s="13">
        <f t="shared" si="4424"/>
        <v>7.5661905829285336E-2</v>
      </c>
      <c r="N3133" s="13">
        <f t="shared" si="4425"/>
        <v>8.4108086467424015E-2</v>
      </c>
      <c r="O3133" s="13">
        <f t="shared" si="4426"/>
        <v>0.11121164580712119</v>
      </c>
      <c r="P3133" s="13">
        <f t="shared" si="4427"/>
        <v>0.12362626369516384</v>
      </c>
      <c r="Q3133" s="13">
        <f t="shared" si="4428"/>
        <v>4.6748559474387337E-2</v>
      </c>
      <c r="R3133" s="13">
        <f t="shared" si="4429"/>
        <v>8.1732214035384942E-2</v>
      </c>
      <c r="S3133" s="13">
        <f t="shared" si="4430"/>
        <v>5.0499167671344367E-2</v>
      </c>
      <c r="T3133" s="13">
        <f t="shared" si="4431"/>
        <v>6.8713366142125504E-2</v>
      </c>
      <c r="U3133" s="13">
        <f t="shared" si="4432"/>
        <v>9.0856026555458699E-2</v>
      </c>
      <c r="V3133" s="13">
        <f t="shared" si="4433"/>
        <v>9.1680121081596563E-3</v>
      </c>
      <c r="W3133" s="13">
        <f t="shared" si="4434"/>
        <v>1.7322375724849945E-2</v>
      </c>
      <c r="X3133" s="13">
        <f t="shared" si="4435"/>
        <v>2.5461292476513905E-2</v>
      </c>
      <c r="Y3133" s="13">
        <f t="shared" si="4436"/>
        <v>1.8712139283660507E-2</v>
      </c>
      <c r="Z3133" s="13">
        <f t="shared" si="4437"/>
        <v>4.0044695934762294E-2</v>
      </c>
      <c r="AA3133" s="13">
        <f t="shared" si="4438"/>
        <v>4.4514907618663974E-2</v>
      </c>
      <c r="AB3133" s="13">
        <f t="shared" si="4439"/>
        <v>2.4742065759800251E-2</v>
      </c>
      <c r="AC3133" s="13">
        <f t="shared" si="4440"/>
        <v>9.3624317120121034E-4</v>
      </c>
      <c r="AD3133" s="13">
        <f t="shared" si="4441"/>
        <v>4.8140205408458156E-3</v>
      </c>
      <c r="AE3133" s="13">
        <f t="shared" si="4442"/>
        <v>7.075887679920575E-3</v>
      </c>
      <c r="AF3133" s="13">
        <f t="shared" si="4443"/>
        <v>5.2002464503459389E-3</v>
      </c>
      <c r="AG3133" s="13">
        <f t="shared" si="4444"/>
        <v>2.5478605999804944E-3</v>
      </c>
      <c r="AH3133" s="13">
        <f t="shared" si="4445"/>
        <v>1.4714923223051171E-2</v>
      </c>
      <c r="AI3133" s="13">
        <f t="shared" si="4446"/>
        <v>1.63575582882933E-2</v>
      </c>
      <c r="AJ3133" s="13">
        <f t="shared" si="4447"/>
        <v>9.0917808098298671E-3</v>
      </c>
      <c r="AK3133" s="13">
        <f t="shared" si="4448"/>
        <v>3.3689004531174912E-3</v>
      </c>
      <c r="AL3133" s="13">
        <f t="shared" si="4449"/>
        <v>6.1190235110846443E-5</v>
      </c>
      <c r="AM3133" s="13">
        <f t="shared" si="4450"/>
        <v>1.070282466368161E-3</v>
      </c>
      <c r="AN3133" s="13">
        <f t="shared" si="4451"/>
        <v>1.5731545915836243E-3</v>
      </c>
      <c r="AO3133" s="13">
        <f t="shared" si="4452"/>
        <v>1.1561505708948712E-3</v>
      </c>
      <c r="AP3133" s="13">
        <f t="shared" si="4453"/>
        <v>5.6645593922419548E-4</v>
      </c>
      <c r="AQ3133" s="13">
        <f t="shared" si="4454"/>
        <v>2.0815130344614653E-4</v>
      </c>
      <c r="AR3133" s="13">
        <f t="shared" si="4455"/>
        <v>4.3257457279844121E-3</v>
      </c>
      <c r="AS3133" s="13">
        <f t="shared" si="4456"/>
        <v>4.8086311299943571E-3</v>
      </c>
      <c r="AT3133" s="13">
        <f t="shared" si="4457"/>
        <v>2.6727106490289461E-3</v>
      </c>
      <c r="AU3133" s="13">
        <f t="shared" si="4458"/>
        <v>9.9035560853276351E-4</v>
      </c>
      <c r="AV3133" s="13">
        <f t="shared" si="4459"/>
        <v>2.7522738901103477E-4</v>
      </c>
      <c r="AW3133" s="13">
        <f t="shared" si="4460"/>
        <v>2.7772379341398049E-6</v>
      </c>
      <c r="AX3133" s="13">
        <f t="shared" si="4461"/>
        <v>1.9829311558044882E-4</v>
      </c>
      <c r="AY3133" s="13">
        <f t="shared" si="4462"/>
        <v>2.9146111896361833E-4</v>
      </c>
      <c r="AZ3133" s="13">
        <f t="shared" si="4463"/>
        <v>2.1420205038096715E-4</v>
      </c>
      <c r="BA3133" s="13">
        <f t="shared" si="4464"/>
        <v>1.0494828847282753E-4</v>
      </c>
      <c r="BB3133" s="13">
        <f t="shared" si="4465"/>
        <v>3.8564558207262876E-5</v>
      </c>
      <c r="BC3133" s="13">
        <f t="shared" si="4466"/>
        <v>1.1336822516025536E-5</v>
      </c>
      <c r="BD3133" s="13">
        <f t="shared" si="4467"/>
        <v>1.0596994980047771E-3</v>
      </c>
      <c r="BE3133" s="13">
        <f t="shared" si="4468"/>
        <v>1.1779943424736422E-3</v>
      </c>
      <c r="BF3133" s="13">
        <f t="shared" si="4469"/>
        <v>6.5474725311875806E-4</v>
      </c>
      <c r="BG3133" s="13">
        <f t="shared" si="4470"/>
        <v>2.4261235107256098E-4</v>
      </c>
      <c r="BH3133" s="13">
        <f t="shared" si="4471"/>
        <v>6.742382569676783E-5</v>
      </c>
      <c r="BI3133" s="13">
        <f t="shared" si="4472"/>
        <v>1.4990076973380514E-5</v>
      </c>
      <c r="BJ3133" s="14">
        <f t="shared" si="4473"/>
        <v>0.2861368356656922</v>
      </c>
      <c r="BK3133" s="14">
        <f t="shared" si="4474"/>
        <v>0.26024424382922889</v>
      </c>
      <c r="BL3133" s="14">
        <f t="shared" si="4475"/>
        <v>0.41288016040261222</v>
      </c>
      <c r="BM3133" s="14">
        <f t="shared" si="4476"/>
        <v>0.47592857664249943</v>
      </c>
      <c r="BN3133" s="14">
        <f t="shared" si="4477"/>
        <v>0.52308867530876668</v>
      </c>
    </row>
    <row r="3134" spans="1:66" x14ac:dyDescent="0.25">
      <c r="A3134" t="s">
        <v>350</v>
      </c>
      <c r="B3134" t="s">
        <v>160</v>
      </c>
      <c r="C3134" t="s">
        <v>163</v>
      </c>
      <c r="D3134" s="7" t="s">
        <v>543</v>
      </c>
      <c r="E3134" s="10">
        <f>VLOOKUP(A3134,home!$A$2:$E$404,3,FALSE)</f>
        <v>1.3148</v>
      </c>
      <c r="F3134" s="10">
        <f>VLOOKUP(B3134,home!$B$2:$E$404,3,FALSE)</f>
        <v>0.87760000000000005</v>
      </c>
      <c r="G3134" s="10">
        <f>VLOOKUP(C3134,away!$B$2:$E$404,4,FALSE)</f>
        <v>0.76060000000000005</v>
      </c>
      <c r="H3134" s="10">
        <f>VLOOKUP(A3134,away!$A$2:$E$404,3,FALSE)</f>
        <v>1.2037</v>
      </c>
      <c r="I3134" s="10">
        <f>VLOOKUP(C3134,away!$B$2:$E$404,3,FALSE)</f>
        <v>1.5975999999999999</v>
      </c>
      <c r="J3134" s="10">
        <f>VLOOKUP(B3134,home!$B$2:$E$404,4,FALSE)</f>
        <v>0.76690000000000003</v>
      </c>
      <c r="K3134" s="12">
        <f t="shared" si="4422"/>
        <v>0.87763236588800009</v>
      </c>
      <c r="L3134" s="12">
        <f t="shared" si="4423"/>
        <v>1.474772565928</v>
      </c>
      <c r="M3134" s="13">
        <f t="shared" si="4424"/>
        <v>9.5140081455287698E-2</v>
      </c>
      <c r="N3134" s="13">
        <f t="shared" si="4425"/>
        <v>8.3498014778381174E-2</v>
      </c>
      <c r="O3134" s="13">
        <f t="shared" si="4426"/>
        <v>0.14030998205041359</v>
      </c>
      <c r="P3134" s="13">
        <f t="shared" si="4427"/>
        <v>0.12314058150460727</v>
      </c>
      <c r="Q3134" s="13">
        <f t="shared" si="4428"/>
        <v>3.6640280128450928E-2</v>
      </c>
      <c r="R3134" s="13">
        <f t="shared" si="4429"/>
        <v>0.10346265612690005</v>
      </c>
      <c r="S3134" s="13">
        <f t="shared" si="4430"/>
        <v>3.9845464133902282E-2</v>
      </c>
      <c r="T3134" s="13">
        <f t="shared" si="4431"/>
        <v>5.4036079941356292E-2</v>
      </c>
      <c r="U3134" s="13">
        <f t="shared" si="4432"/>
        <v>9.0802175677707861E-2</v>
      </c>
      <c r="V3134" s="13">
        <f t="shared" si="4433"/>
        <v>5.7302564909402281E-3</v>
      </c>
      <c r="W3134" s="13">
        <f t="shared" si="4434"/>
        <v>1.0718898578643823E-2</v>
      </c>
      <c r="X3134" s="13">
        <f t="shared" si="4435"/>
        <v>1.5807937560748546E-2</v>
      </c>
      <c r="Y3134" s="13">
        <f t="shared" si="4436"/>
        <v>1.1656556319247374E-2</v>
      </c>
      <c r="Z3134" s="13">
        <f t="shared" si="4437"/>
        <v>5.0861295617998209E-2</v>
      </c>
      <c r="AA3134" s="13">
        <f t="shared" si="4438"/>
        <v>4.4637519205352735E-2</v>
      </c>
      <c r="AB3134" s="13">
        <f t="shared" si="4439"/>
        <v>1.9587665793782381E-2</v>
      </c>
      <c r="AC3134" s="13">
        <f t="shared" si="4440"/>
        <v>4.6354484991464157E-4</v>
      </c>
      <c r="AD3134" s="13">
        <f t="shared" si="4441"/>
        <v>2.3518130798221744E-3</v>
      </c>
      <c r="AE3134" s="13">
        <f t="shared" si="4442"/>
        <v>3.468389410312381E-3</v>
      </c>
      <c r="AF3134" s="13">
        <f t="shared" si="4443"/>
        <v>2.557542775141947E-3</v>
      </c>
      <c r="AG3134" s="13">
        <f t="shared" si="4444"/>
        <v>1.257264640322235E-3</v>
      </c>
      <c r="AH3134" s="13">
        <f t="shared" si="4445"/>
        <v>1.8752210861244435E-2</v>
      </c>
      <c r="AI3134" s="13">
        <f t="shared" si="4446"/>
        <v>1.6457547183784605E-2</v>
      </c>
      <c r="AJ3134" s="13">
        <f t="shared" si="4447"/>
        <v>7.2218380358091364E-3</v>
      </c>
      <c r="AK3134" s="13">
        <f t="shared" si="4448"/>
        <v>2.1127062671423735E-3</v>
      </c>
      <c r="AL3134" s="13">
        <f t="shared" si="4449"/>
        <v>2.3998794829193385E-5</v>
      </c>
      <c r="AM3134" s="13">
        <f t="shared" si="4450"/>
        <v>4.1280545547413598E-4</v>
      </c>
      <c r="AN3134" s="13">
        <f t="shared" si="4451"/>
        <v>6.0879416079866828E-4</v>
      </c>
      <c r="AO3134" s="13">
        <f t="shared" si="4452"/>
        <v>4.4891646332151781E-4</v>
      </c>
      <c r="AP3134" s="13">
        <f t="shared" si="4453"/>
        <v>2.2068322816666582E-4</v>
      </c>
      <c r="AQ3134" s="13">
        <f t="shared" si="4454"/>
        <v>8.1364392665156984E-5</v>
      </c>
      <c r="AR3134" s="13">
        <f t="shared" si="4455"/>
        <v>5.5310492257320742E-3</v>
      </c>
      <c r="AS3134" s="13">
        <f t="shared" si="4456"/>
        <v>4.854227817822231E-3</v>
      </c>
      <c r="AT3134" s="13">
        <f t="shared" si="4457"/>
        <v>2.1301137221573343E-3</v>
      </c>
      <c r="AU3134" s="13">
        <f t="shared" si="4458"/>
        <v>6.2315224852914515E-4</v>
      </c>
      <c r="AV3134" s="13">
        <f t="shared" si="4459"/>
        <v>1.3672464554626514E-4</v>
      </c>
      <c r="AW3134" s="13">
        <f t="shared" si="4460"/>
        <v>8.6282876127750129E-7</v>
      </c>
      <c r="AX3134" s="13">
        <f t="shared" si="4461"/>
        <v>6.0381904756539887E-5</v>
      </c>
      <c r="AY3134" s="13">
        <f t="shared" si="4462"/>
        <v>8.9049576613422449E-5</v>
      </c>
      <c r="AZ3134" s="13">
        <f t="shared" si="4463"/>
        <v>6.566393629848953E-5</v>
      </c>
      <c r="BA3134" s="13">
        <f t="shared" si="4464"/>
        <v>3.2279790607952031E-5</v>
      </c>
      <c r="BB3134" s="13">
        <f t="shared" si="4465"/>
        <v>1.1901337405626991E-5</v>
      </c>
      <c r="BC3134" s="13">
        <f t="shared" si="4466"/>
        <v>3.5103531807342813E-6</v>
      </c>
      <c r="BD3134" s="13">
        <f t="shared" si="4467"/>
        <v>1.359506609817827E-3</v>
      </c>
      <c r="BE3134" s="13">
        <f t="shared" si="4468"/>
        <v>1.1931470024147935E-3</v>
      </c>
      <c r="BF3134" s="13">
        <f t="shared" si="4469"/>
        <v>5.2357221329073526E-4</v>
      </c>
      <c r="BG3134" s="13">
        <f t="shared" si="4470"/>
        <v>1.5316797342118822E-4</v>
      </c>
      <c r="BH3134" s="13">
        <f t="shared" si="4471"/>
        <v>3.3606292722976924E-5</v>
      </c>
      <c r="BI3134" s="13">
        <f t="shared" si="4472"/>
        <v>5.8987940382381856E-6</v>
      </c>
      <c r="BJ3134" s="14">
        <f t="shared" si="4473"/>
        <v>0.22402812781171588</v>
      </c>
      <c r="BK3134" s="14">
        <f t="shared" si="4474"/>
        <v>0.26443297680609468</v>
      </c>
      <c r="BL3134" s="14">
        <f t="shared" si="4475"/>
        <v>0.45988846774763004</v>
      </c>
      <c r="BM3134" s="14">
        <f t="shared" si="4476"/>
        <v>0.41693108519154581</v>
      </c>
      <c r="BN3134" s="14">
        <f t="shared" si="4477"/>
        <v>0.58219159604404069</v>
      </c>
    </row>
    <row r="3135" spans="1:66" x14ac:dyDescent="0.25">
      <c r="A3135" t="s">
        <v>341</v>
      </c>
      <c r="B3135" t="s">
        <v>171</v>
      </c>
      <c r="C3135" t="s">
        <v>168</v>
      </c>
      <c r="D3135" s="7" t="s">
        <v>543</v>
      </c>
      <c r="E3135" s="10">
        <f>VLOOKUP(A3135,home!$A$2:$E$404,3,FALSE)</f>
        <v>1.2188000000000001</v>
      </c>
      <c r="F3135" s="10">
        <f>VLOOKUP(B3135,home!$B$2:$E$404,3,FALSE)</f>
        <v>0.41020000000000001</v>
      </c>
      <c r="G3135" s="10">
        <f>VLOOKUP(C3135,away!$B$2:$E$404,4,FALSE)</f>
        <v>0.82050000000000001</v>
      </c>
      <c r="H3135" s="10">
        <f>VLOOKUP(A3135,away!$A$2:$E$404,3,FALSE)</f>
        <v>1</v>
      </c>
      <c r="I3135" s="10">
        <f>VLOOKUP(C3135,away!$B$2:$E$404,3,FALSE)</f>
        <v>1.5</v>
      </c>
      <c r="J3135" s="10">
        <f>VLOOKUP(B3135,home!$B$2:$E$404,4,FALSE)</f>
        <v>1.5</v>
      </c>
      <c r="K3135" s="12">
        <f t="shared" si="4422"/>
        <v>0.41021041908000005</v>
      </c>
      <c r="L3135" s="12">
        <f t="shared" si="4423"/>
        <v>2.25</v>
      </c>
      <c r="M3135" s="13">
        <f t="shared" si="4424"/>
        <v>6.9933504852599956E-2</v>
      </c>
      <c r="N3135" s="13">
        <f t="shared" si="4425"/>
        <v>2.868745233331824E-2</v>
      </c>
      <c r="O3135" s="13">
        <f t="shared" si="4426"/>
        <v>0.15735038591834991</v>
      </c>
      <c r="P3135" s="13">
        <f t="shared" si="4427"/>
        <v>6.4546767749966039E-2</v>
      </c>
      <c r="Q3135" s="13">
        <f t="shared" si="4428"/>
        <v>5.8839459219940009E-3</v>
      </c>
      <c r="R3135" s="13">
        <f t="shared" si="4429"/>
        <v>0.17701918415814366</v>
      </c>
      <c r="S3135" s="13">
        <f t="shared" si="4430"/>
        <v>1.4893738115047317E-2</v>
      </c>
      <c r="T3135" s="13">
        <f t="shared" si="4431"/>
        <v>1.3238878324486503E-2</v>
      </c>
      <c r="U3135" s="13">
        <f t="shared" si="4432"/>
        <v>7.2615113718711807E-2</v>
      </c>
      <c r="V3135" s="13">
        <f t="shared" si="4433"/>
        <v>1.5273916384603331E-3</v>
      </c>
      <c r="W3135" s="13">
        <f t="shared" si="4434"/>
        <v>8.0455197416840569E-4</v>
      </c>
      <c r="X3135" s="13">
        <f t="shared" si="4435"/>
        <v>1.8102419418789129E-3</v>
      </c>
      <c r="Y3135" s="13">
        <f t="shared" si="4436"/>
        <v>2.0365221846137772E-3</v>
      </c>
      <c r="Z3135" s="13">
        <f t="shared" si="4437"/>
        <v>0.13276438811860775</v>
      </c>
      <c r="AA3135" s="13">
        <f t="shared" si="4438"/>
        <v>5.4461335289033859E-2</v>
      </c>
      <c r="AB3135" s="13">
        <f t="shared" si="4439"/>
        <v>1.1170303586285488E-2</v>
      </c>
      <c r="AC3135" s="13">
        <f t="shared" si="4440"/>
        <v>8.8108869953264216E-5</v>
      </c>
      <c r="AD3135" s="13">
        <f t="shared" si="4441"/>
        <v>8.2508900623815749E-5</v>
      </c>
      <c r="AE3135" s="13">
        <f t="shared" si="4442"/>
        <v>1.8564502640358544E-4</v>
      </c>
      <c r="AF3135" s="13">
        <f t="shared" si="4443"/>
        <v>2.0885065470403364E-4</v>
      </c>
      <c r="AG3135" s="13">
        <f t="shared" si="4444"/>
        <v>1.5663799102802524E-4</v>
      </c>
      <c r="AH3135" s="13">
        <f t="shared" si="4445"/>
        <v>7.4679968316716874E-2</v>
      </c>
      <c r="AI3135" s="13">
        <f t="shared" si="4446"/>
        <v>3.0634501100081552E-2</v>
      </c>
      <c r="AJ3135" s="13">
        <f t="shared" si="4447"/>
        <v>6.2832957672855887E-3</v>
      </c>
      <c r="AK3135" s="13">
        <f t="shared" si="4448"/>
        <v>8.5915779663393757E-4</v>
      </c>
      <c r="AL3135" s="13">
        <f t="shared" si="4449"/>
        <v>3.2528858821374358E-6</v>
      </c>
      <c r="AM3135" s="13">
        <f t="shared" si="4450"/>
        <v>6.7692021405451081E-6</v>
      </c>
      <c r="AN3135" s="13">
        <f t="shared" si="4451"/>
        <v>1.5230704816226493E-5</v>
      </c>
      <c r="AO3135" s="13">
        <f t="shared" si="4452"/>
        <v>1.7134542918254806E-5</v>
      </c>
      <c r="AP3135" s="13">
        <f t="shared" si="4453"/>
        <v>1.2850907188691107E-5</v>
      </c>
      <c r="AQ3135" s="13">
        <f t="shared" si="4454"/>
        <v>7.228635293638749E-6</v>
      </c>
      <c r="AR3135" s="13">
        <f t="shared" si="4455"/>
        <v>3.3605985742522576E-2</v>
      </c>
      <c r="AS3135" s="13">
        <f t="shared" si="4456"/>
        <v>1.3785525495036692E-2</v>
      </c>
      <c r="AT3135" s="13">
        <f t="shared" si="4457"/>
        <v>2.8274830952785138E-3</v>
      </c>
      <c r="AU3135" s="13">
        <f t="shared" si="4458"/>
        <v>3.866210084852717E-4</v>
      </c>
      <c r="AV3135" s="13">
        <f t="shared" si="4459"/>
        <v>3.9648991478968883E-5</v>
      </c>
      <c r="AW3135" s="13">
        <f t="shared" si="4460"/>
        <v>8.3397980058188355E-8</v>
      </c>
      <c r="AX3135" s="13">
        <f t="shared" si="4461"/>
        <v>4.6279954115170701E-7</v>
      </c>
      <c r="AY3135" s="13">
        <f t="shared" si="4462"/>
        <v>1.0412989675913409E-6</v>
      </c>
      <c r="AZ3135" s="13">
        <f t="shared" si="4463"/>
        <v>1.1714613385402586E-6</v>
      </c>
      <c r="BA3135" s="13">
        <f t="shared" si="4464"/>
        <v>8.7859600390519399E-7</v>
      </c>
      <c r="BB3135" s="13">
        <f t="shared" si="4465"/>
        <v>4.9421025219667172E-7</v>
      </c>
      <c r="BC3135" s="13">
        <f t="shared" si="4466"/>
        <v>2.2239461348850219E-7</v>
      </c>
      <c r="BD3135" s="13">
        <f t="shared" si="4467"/>
        <v>1.2602244653445973E-2</v>
      </c>
      <c r="BE3135" s="13">
        <f t="shared" si="4468"/>
        <v>5.1695720606387621E-3</v>
      </c>
      <c r="BF3135" s="13">
        <f t="shared" si="4469"/>
        <v>1.060306160729443E-3</v>
      </c>
      <c r="BG3135" s="13">
        <f t="shared" si="4470"/>
        <v>1.4498287818197697E-4</v>
      </c>
      <c r="BH3135" s="13">
        <f t="shared" si="4471"/>
        <v>1.4868371804613336E-5</v>
      </c>
      <c r="BI3135" s="13">
        <f t="shared" si="4472"/>
        <v>1.2198322058015388E-6</v>
      </c>
      <c r="BJ3135" s="14">
        <f t="shared" si="4473"/>
        <v>5.3158720006293514E-2</v>
      </c>
      <c r="BK3135" s="14">
        <f t="shared" si="4474"/>
        <v>0.15099380541087662</v>
      </c>
      <c r="BL3135" s="14">
        <f t="shared" si="4475"/>
        <v>0.65471170394105138</v>
      </c>
      <c r="BM3135" s="14">
        <f t="shared" si="4476"/>
        <v>0.48820641864146991</v>
      </c>
      <c r="BN3135" s="14">
        <f t="shared" si="4477"/>
        <v>0.50342124093437179</v>
      </c>
    </row>
    <row r="3136" spans="1:66" x14ac:dyDescent="0.25">
      <c r="A3136" t="s">
        <v>341</v>
      </c>
      <c r="B3136" t="s">
        <v>174</v>
      </c>
      <c r="C3136" t="s">
        <v>415</v>
      </c>
      <c r="D3136" s="7" t="s">
        <v>543</v>
      </c>
      <c r="E3136" s="10">
        <f>VLOOKUP(A3136,home!$A$2:$E$404,3,FALSE)</f>
        <v>1.2188000000000001</v>
      </c>
      <c r="F3136" s="10">
        <f>VLOOKUP(B3136,home!$B$2:$E$404,3,FALSE)</f>
        <v>1.2306999999999999</v>
      </c>
      <c r="G3136" s="10">
        <f>VLOOKUP(C3136,away!$B$2:$E$404,4,FALSE)</f>
        <v>2.4613999999999998</v>
      </c>
      <c r="H3136" s="10">
        <f>VLOOKUP(A3136,away!$A$2:$E$404,3,FALSE)</f>
        <v>1</v>
      </c>
      <c r="I3136" s="10">
        <f>VLOOKUP(C3136,away!$B$2:$E$404,3,FALSE)</f>
        <v>0.66669999999999996</v>
      </c>
      <c r="J3136" s="10">
        <f>VLOOKUP(B3136,home!$B$2:$E$404,4,FALSE)</f>
        <v>0.5</v>
      </c>
      <c r="K3136" s="12">
        <f t="shared" si="4422"/>
        <v>3.6920437816239997</v>
      </c>
      <c r="L3136" s="12">
        <f t="shared" si="4423"/>
        <v>0.33334999999999998</v>
      </c>
      <c r="M3136" s="13">
        <f t="shared" si="4424"/>
        <v>1.7856391249945688E-2</v>
      </c>
      <c r="N3136" s="13">
        <f t="shared" si="4425"/>
        <v>6.5926578276607181E-2</v>
      </c>
      <c r="O3136" s="13">
        <f t="shared" si="4426"/>
        <v>5.9524280231693953E-3</v>
      </c>
      <c r="P3136" s="13">
        <f t="shared" si="4427"/>
        <v>2.1976624868507003E-2</v>
      </c>
      <c r="Q3136" s="13">
        <f t="shared" si="4428"/>
        <v>0.12170190668494768</v>
      </c>
      <c r="R3136" s="13">
        <f t="shared" si="4429"/>
        <v>9.9212094076175884E-4</v>
      </c>
      <c r="S3136" s="13">
        <f t="shared" si="4430"/>
        <v>6.7618931766594958E-3</v>
      </c>
      <c r="T3136" s="13">
        <f t="shared" si="4431"/>
        <v>4.0569330593427308E-2</v>
      </c>
      <c r="U3136" s="13">
        <f t="shared" si="4432"/>
        <v>3.6629539499584045E-3</v>
      </c>
      <c r="V3136" s="13">
        <f t="shared" si="4433"/>
        <v>9.2468347833978514E-4</v>
      </c>
      <c r="W3136" s="13">
        <f t="shared" si="4434"/>
        <v>0.14977625592931515</v>
      </c>
      <c r="X3136" s="13">
        <f t="shared" si="4435"/>
        <v>4.9927914914037204E-2</v>
      </c>
      <c r="Y3136" s="13">
        <f t="shared" si="4436"/>
        <v>8.3217352182971497E-3</v>
      </c>
      <c r="Z3136" s="13">
        <f t="shared" si="4437"/>
        <v>1.1024117186764412E-4</v>
      </c>
      <c r="AA3136" s="13">
        <f t="shared" si="4438"/>
        <v>4.070152330728781E-4</v>
      </c>
      <c r="AB3136" s="13">
        <f t="shared" si="4439"/>
        <v>7.5135903014648107E-4</v>
      </c>
      <c r="AC3136" s="13">
        <f t="shared" si="4440"/>
        <v>7.1127970516024234E-5</v>
      </c>
      <c r="AD3136" s="13">
        <f t="shared" si="4441"/>
        <v>0.13824512358468818</v>
      </c>
      <c r="AE3136" s="13">
        <f t="shared" si="4442"/>
        <v>4.6084011946955807E-2</v>
      </c>
      <c r="AF3136" s="13">
        <f t="shared" si="4443"/>
        <v>7.681052691258859E-3</v>
      </c>
      <c r="AG3136" s="13">
        <f t="shared" si="4444"/>
        <v>8.5349297154371361E-4</v>
      </c>
      <c r="AH3136" s="13">
        <f t="shared" si="4445"/>
        <v>9.1872236605197908E-6</v>
      </c>
      <c r="AI3136" s="13">
        <f t="shared" si="4446"/>
        <v>3.3919631986210975E-5</v>
      </c>
      <c r="AJ3136" s="13">
        <f t="shared" si="4447"/>
        <v>6.2616383174832356E-5</v>
      </c>
      <c r="AK3136" s="13">
        <f t="shared" si="4448"/>
        <v>7.706080937614183E-5</v>
      </c>
      <c r="AL3136" s="13">
        <f t="shared" si="4449"/>
        <v>3.5016094882971309E-6</v>
      </c>
      <c r="AM3136" s="13">
        <f t="shared" si="4450"/>
        <v>0.10208140977413789</v>
      </c>
      <c r="AN3136" s="13">
        <f t="shared" si="4451"/>
        <v>3.4028837948208865E-2</v>
      </c>
      <c r="AO3136" s="13">
        <f t="shared" si="4452"/>
        <v>5.6717565650177115E-3</v>
      </c>
      <c r="AP3136" s="13">
        <f t="shared" si="4453"/>
        <v>6.3022668364955147E-4</v>
      </c>
      <c r="AQ3136" s="13">
        <f t="shared" si="4454"/>
        <v>5.2521516248644488E-5</v>
      </c>
      <c r="AR3136" s="13">
        <f t="shared" si="4455"/>
        <v>6.1251220144685484E-7</v>
      </c>
      <c r="AS3136" s="13">
        <f t="shared" si="4456"/>
        <v>2.261421864520687E-6</v>
      </c>
      <c r="AT3136" s="13">
        <f t="shared" si="4457"/>
        <v>4.1746342662660761E-6</v>
      </c>
      <c r="AU3136" s="13">
        <f t="shared" si="4458"/>
        <v>5.1376441611073794E-6</v>
      </c>
      <c r="AV3136" s="13">
        <f t="shared" si="4459"/>
        <v>4.7421017943033388E-6</v>
      </c>
      <c r="AW3136" s="13">
        <f t="shared" si="4460"/>
        <v>1.1971057353444303E-7</v>
      </c>
      <c r="AX3136" s="13">
        <f t="shared" si="4461"/>
        <v>6.281483902933617E-2</v>
      </c>
      <c r="AY3136" s="13">
        <f t="shared" si="4462"/>
        <v>2.0939326590429214E-2</v>
      </c>
      <c r="AZ3136" s="13">
        <f t="shared" si="4463"/>
        <v>3.4900622594597887E-3</v>
      </c>
      <c r="BA3136" s="13">
        <f t="shared" si="4464"/>
        <v>3.8780408473030692E-4</v>
      </c>
      <c r="BB3136" s="13">
        <f t="shared" si="4465"/>
        <v>3.2318622911211949E-5</v>
      </c>
      <c r="BC3136" s="13">
        <f t="shared" si="4466"/>
        <v>2.1546825894905021E-6</v>
      </c>
      <c r="BD3136" s="13">
        <f t="shared" si="4467"/>
        <v>3.4030157058718145E-8</v>
      </c>
      <c r="BE3136" s="13">
        <f t="shared" si="4468"/>
        <v>1.2564082975632839E-7</v>
      </c>
      <c r="BF3136" s="13">
        <f t="shared" si="4469"/>
        <v>2.3193572210996588E-7</v>
      </c>
      <c r="BG3136" s="13">
        <f t="shared" si="4470"/>
        <v>2.8543894685085723E-7</v>
      </c>
      <c r="BH3136" s="13">
        <f t="shared" si="4471"/>
        <v>2.6346327218850275E-7</v>
      </c>
      <c r="BI3136" s="13">
        <f t="shared" si="4472"/>
        <v>1.9454358715397456E-7</v>
      </c>
      <c r="BJ3136" s="14">
        <f t="shared" si="4473"/>
        <v>0.85921866056779705</v>
      </c>
      <c r="BK3136" s="14">
        <f t="shared" si="4474"/>
        <v>6.8533548943885511E-2</v>
      </c>
      <c r="BL3136" s="14">
        <f t="shared" si="4475"/>
        <v>1.1966724592109384E-2</v>
      </c>
      <c r="BM3136" s="14">
        <f t="shared" si="4476"/>
        <v>0.68448391835186517</v>
      </c>
      <c r="BN3136" s="14">
        <f t="shared" si="4477"/>
        <v>0.23440605004393869</v>
      </c>
    </row>
    <row r="3137" spans="1:66" x14ac:dyDescent="0.25">
      <c r="A3137" t="s">
        <v>342</v>
      </c>
      <c r="B3137" t="s">
        <v>184</v>
      </c>
      <c r="C3137" t="s">
        <v>183</v>
      </c>
      <c r="D3137" s="7" t="s">
        <v>543</v>
      </c>
      <c r="E3137" s="10">
        <f>VLOOKUP(A3137,home!$A$2:$E$404,3,FALSE)</f>
        <v>1.1667000000000001</v>
      </c>
      <c r="F3137" s="10">
        <f>VLOOKUP(B3137,home!$B$2:$E$404,3,FALSE)</f>
        <v>1.1428</v>
      </c>
      <c r="G3137" s="10">
        <f>VLOOKUP(C3137,away!$B$2:$E$404,4,FALSE)</f>
        <v>0.57140000000000002</v>
      </c>
      <c r="H3137" s="10">
        <f>VLOOKUP(A3137,away!$A$2:$E$404,3,FALSE)</f>
        <v>1.0832999999999999</v>
      </c>
      <c r="I3137" s="10">
        <f>VLOOKUP(C3137,away!$B$2:$E$404,3,FALSE)</f>
        <v>0.92310000000000003</v>
      </c>
      <c r="J3137" s="10">
        <f>VLOOKUP(B3137,home!$B$2:$E$404,4,FALSE)</f>
        <v>0.30769999999999997</v>
      </c>
      <c r="K3137" s="12">
        <f t="shared" si="4422"/>
        <v>0.76185033986400008</v>
      </c>
      <c r="L3137" s="12">
        <f t="shared" si="4423"/>
        <v>0.30769822457099999</v>
      </c>
      <c r="M3137" s="13">
        <f t="shared" si="4424"/>
        <v>0.34316339861937822</v>
      </c>
      <c r="N3137" s="13">
        <f t="shared" si="4425"/>
        <v>0.26143915186705863</v>
      </c>
      <c r="O3137" s="13">
        <f t="shared" si="4426"/>
        <v>0.10559076849293302</v>
      </c>
      <c r="P3137" s="13">
        <f t="shared" si="4427"/>
        <v>8.0444362862841984E-2</v>
      </c>
      <c r="Q3137" s="13">
        <f t="shared" si="4428"/>
        <v>9.958875335183727E-2</v>
      </c>
      <c r="R3137" s="13">
        <f t="shared" si="4429"/>
        <v>1.6245045998181488E-2</v>
      </c>
      <c r="S3137" s="13">
        <f t="shared" si="4430"/>
        <v>4.7144418245390054E-3</v>
      </c>
      <c r="T3137" s="13">
        <f t="shared" si="4431"/>
        <v>3.0643282593599549E-2</v>
      </c>
      <c r="U3137" s="13">
        <f t="shared" si="4432"/>
        <v>1.2376293814820883E-2</v>
      </c>
      <c r="V3137" s="13">
        <f t="shared" si="4433"/>
        <v>1.2279549313332677E-4</v>
      </c>
      <c r="W3137" s="13">
        <f t="shared" si="4434"/>
        <v>2.5290575195909763E-2</v>
      </c>
      <c r="X3137" s="13">
        <f t="shared" si="4435"/>
        <v>7.7818650861608048E-3</v>
      </c>
      <c r="Y3137" s="13">
        <f t="shared" si="4436"/>
        <v>1.1972330354313658E-3</v>
      </c>
      <c r="Z3137" s="13">
        <f t="shared" si="4437"/>
        <v>1.6661906039048906E-3</v>
      </c>
      <c r="AA3137" s="13">
        <f t="shared" si="4438"/>
        <v>1.2693878778631444E-3</v>
      </c>
      <c r="AB3137" s="13">
        <f t="shared" si="4439"/>
        <v>4.8354179308463918E-4</v>
      </c>
      <c r="AC3137" s="13">
        <f t="shared" si="4440"/>
        <v>1.7991074454766209E-6</v>
      </c>
      <c r="AD3137" s="13">
        <f t="shared" si="4441"/>
        <v>4.8169083270899749E-3</v>
      </c>
      <c r="AE3137" s="13">
        <f t="shared" si="4442"/>
        <v>1.4821541401668508E-3</v>
      </c>
      <c r="AF3137" s="13">
        <f t="shared" si="4443"/>
        <v>2.2802809873494857E-4</v>
      </c>
      <c r="AG3137" s="13">
        <f t="shared" si="4444"/>
        <v>2.3387947044348116E-5</v>
      </c>
      <c r="AH3137" s="13">
        <f t="shared" si="4445"/>
        <v>1.2817097265460431E-4</v>
      </c>
      <c r="AI3137" s="13">
        <f t="shared" si="4446"/>
        <v>9.7647099077609746E-5</v>
      </c>
      <c r="AJ3137" s="13">
        <f t="shared" si="4447"/>
        <v>3.7196237809505331E-5</v>
      </c>
      <c r="AK3137" s="13">
        <f t="shared" si="4448"/>
        <v>9.4459888056112687E-6</v>
      </c>
      <c r="AL3137" s="13">
        <f t="shared" si="4449"/>
        <v>1.6869870476331085E-8</v>
      </c>
      <c r="AM3137" s="13">
        <f t="shared" si="4450"/>
        <v>7.3395264921744603E-4</v>
      </c>
      <c r="AN3137" s="13">
        <f t="shared" si="4451"/>
        <v>2.2583592708339009E-4</v>
      </c>
      <c r="AO3137" s="13">
        <f t="shared" si="4452"/>
        <v>3.4744656903952476E-5</v>
      </c>
      <c r="AP3137" s="13">
        <f t="shared" si="4453"/>
        <v>3.5636230808915703E-6</v>
      </c>
      <c r="AQ3137" s="13">
        <f t="shared" si="4454"/>
        <v>2.7413012375764339E-7</v>
      </c>
      <c r="AR3137" s="13">
        <f t="shared" si="4455"/>
        <v>7.8875961454719909E-6</v>
      </c>
      <c r="AS3137" s="13">
        <f t="shared" si="4456"/>
        <v>6.0091678041378136E-6</v>
      </c>
      <c r="AT3137" s="13">
        <f t="shared" si="4457"/>
        <v>2.2890432669410998E-6</v>
      </c>
      <c r="AU3137" s="13">
        <f t="shared" si="4458"/>
        <v>5.8130279696082603E-7</v>
      </c>
      <c r="AV3137" s="13">
        <f t="shared" si="4459"/>
        <v>1.1071643335712474E-7</v>
      </c>
      <c r="AW3137" s="13">
        <f t="shared" si="4460"/>
        <v>1.0985097182946928E-10</v>
      </c>
      <c r="AX3137" s="13">
        <f t="shared" si="4461"/>
        <v>9.3193679208399078E-5</v>
      </c>
      <c r="AY3137" s="13">
        <f t="shared" si="4462"/>
        <v>2.8675529633663711E-5</v>
      </c>
      <c r="AZ3137" s="13">
        <f t="shared" si="4463"/>
        <v>4.4117047784557111E-6</v>
      </c>
      <c r="BA3137" s="13">
        <f t="shared" si="4464"/>
        <v>4.5249124255407295E-7</v>
      </c>
      <c r="BB3137" s="13">
        <f t="shared" si="4465"/>
        <v>3.4807687991953501E-8</v>
      </c>
      <c r="BC3137" s="13">
        <f t="shared" si="4466"/>
        <v>2.1420527593090829E-9</v>
      </c>
      <c r="BD3137" s="13">
        <f t="shared" si="4467"/>
        <v>4.0449988834913202E-7</v>
      </c>
      <c r="BE3137" s="13">
        <f t="shared" si="4468"/>
        <v>3.0816837741373634E-7</v>
      </c>
      <c r="BF3137" s="13">
        <f t="shared" si="4469"/>
        <v>1.1738909153399622E-7</v>
      </c>
      <c r="BG3137" s="13">
        <f t="shared" si="4470"/>
        <v>2.9810973093833743E-8</v>
      </c>
      <c r="BH3137" s="13">
        <f t="shared" si="4471"/>
        <v>5.6778749958034475E-9</v>
      </c>
      <c r="BI3137" s="13">
        <f t="shared" si="4472"/>
        <v>8.6513819905163321E-10</v>
      </c>
      <c r="BJ3137" s="14">
        <f t="shared" si="4473"/>
        <v>0.43361648098404676</v>
      </c>
      <c r="BK3137" s="14">
        <f t="shared" si="4474"/>
        <v>0.42847549030684218</v>
      </c>
      <c r="BL3137" s="14">
        <f t="shared" si="4475"/>
        <v>0.13625524251302101</v>
      </c>
      <c r="BM3137" s="14">
        <f t="shared" si="4476"/>
        <v>9.351324779580146E-2</v>
      </c>
      <c r="BN3137" s="14">
        <f t="shared" si="4477"/>
        <v>0.90647148119223053</v>
      </c>
    </row>
    <row r="3138" spans="1:66" x14ac:dyDescent="0.25">
      <c r="A3138" t="s">
        <v>343</v>
      </c>
      <c r="B3138" t="s">
        <v>209</v>
      </c>
      <c r="C3138" t="s">
        <v>214</v>
      </c>
      <c r="D3138" s="7" t="s">
        <v>543</v>
      </c>
      <c r="E3138" s="10">
        <f>VLOOKUP(A3138,home!$A$2:$E$404,3,FALSE)</f>
        <v>1.3976999999999999</v>
      </c>
      <c r="F3138" s="10">
        <f>VLOOKUP(B3138,home!$B$2:$E$404,3,FALSE)</f>
        <v>0.93010000000000004</v>
      </c>
      <c r="G3138" s="10">
        <f>VLOOKUP(C3138,away!$B$2:$E$404,4,FALSE)</f>
        <v>0.78700000000000003</v>
      </c>
      <c r="H3138" s="10">
        <f>VLOOKUP(A3138,away!$A$2:$E$404,3,FALSE)</f>
        <v>1.0585</v>
      </c>
      <c r="I3138" s="10">
        <f>VLOOKUP(C3138,away!$B$2:$E$404,3,FALSE)</f>
        <v>0.70850000000000002</v>
      </c>
      <c r="J3138" s="10">
        <f>VLOOKUP(B3138,home!$B$2:$E$404,4,FALSE)</f>
        <v>0.89749999999999996</v>
      </c>
      <c r="K3138" s="12">
        <f t="shared" si="4422"/>
        <v>1.0231006059900001</v>
      </c>
      <c r="L3138" s="12">
        <f t="shared" si="4423"/>
        <v>0.67307765687499999</v>
      </c>
      <c r="M3138" s="13">
        <f t="shared" si="4424"/>
        <v>0.18338302826978678</v>
      </c>
      <c r="N3138" s="13">
        <f t="shared" si="4425"/>
        <v>0.18761928735110014</v>
      </c>
      <c r="O3138" s="13">
        <f t="shared" si="4426"/>
        <v>0.12343101897846998</v>
      </c>
      <c r="P3138" s="13">
        <f t="shared" si="4427"/>
        <v>0.12628235031483584</v>
      </c>
      <c r="Q3138" s="13">
        <f t="shared" si="4428"/>
        <v>9.5976703292161264E-2</v>
      </c>
      <c r="R3138" s="13">
        <f t="shared" si="4429"/>
        <v>4.1539330519861112E-2</v>
      </c>
      <c r="S3138" s="13">
        <f t="shared" si="4430"/>
        <v>2.1740332449928103E-2</v>
      </c>
      <c r="T3138" s="13">
        <f t="shared" si="4431"/>
        <v>6.4599774566475004E-2</v>
      </c>
      <c r="U3138" s="13">
        <f t="shared" si="4432"/>
        <v>4.2498914227288805E-2</v>
      </c>
      <c r="V3138" s="13">
        <f t="shared" si="4433"/>
        <v>1.6634401802523326E-3</v>
      </c>
      <c r="W3138" s="13">
        <f t="shared" si="4434"/>
        <v>3.2731274433044209E-2</v>
      </c>
      <c r="X3138" s="13">
        <f t="shared" si="4435"/>
        <v>2.2030689501925993E-2</v>
      </c>
      <c r="Y3138" s="13">
        <f t="shared" si="4436"/>
        <v>7.414182434648503E-3</v>
      </c>
      <c r="Z3138" s="13">
        <f t="shared" si="4437"/>
        <v>9.3197317514880987E-3</v>
      </c>
      <c r="AA3138" s="13">
        <f t="shared" si="4438"/>
        <v>9.5350232026117174E-3</v>
      </c>
      <c r="AB3138" s="13">
        <f t="shared" si="4439"/>
        <v>4.8776440083603797E-3</v>
      </c>
      <c r="AC3138" s="13">
        <f t="shared" si="4440"/>
        <v>7.1593026339575246E-5</v>
      </c>
      <c r="AD3138" s="13">
        <f t="shared" si="4441"/>
        <v>8.3718466768181315E-3</v>
      </c>
      <c r="AE3138" s="13">
        <f t="shared" si="4442"/>
        <v>5.634902944949503E-3</v>
      </c>
      <c r="AF3138" s="13">
        <f t="shared" si="4443"/>
        <v>1.8963636354523241E-3</v>
      </c>
      <c r="AG3138" s="13">
        <f t="shared" si="4444"/>
        <v>4.2546666411106908E-4</v>
      </c>
      <c r="AH3138" s="13">
        <f t="shared" si="4445"/>
        <v>1.568225802498787E-3</v>
      </c>
      <c r="AI3138" s="13">
        <f t="shared" si="4446"/>
        <v>1.6044527688656631E-3</v>
      </c>
      <c r="AJ3138" s="13">
        <f t="shared" si="4447"/>
        <v>8.2075830005439668E-4</v>
      </c>
      <c r="AK3138" s="13">
        <f t="shared" si="4448"/>
        <v>2.799061047189919E-4</v>
      </c>
      <c r="AL3138" s="13">
        <f t="shared" si="4449"/>
        <v>1.9720332285085401E-6</v>
      </c>
      <c r="AM3138" s="13">
        <f t="shared" si="4450"/>
        <v>1.7130482816615999E-3</v>
      </c>
      <c r="AN3138" s="13">
        <f t="shared" si="4451"/>
        <v>1.1530145235345349E-3</v>
      </c>
      <c r="AO3138" s="13">
        <f t="shared" si="4452"/>
        <v>3.8803415692173455E-4</v>
      </c>
      <c r="AP3138" s="13">
        <f t="shared" si="4453"/>
        <v>8.7059040376115735E-5</v>
      </c>
      <c r="AQ3138" s="13">
        <f t="shared" si="4454"/>
        <v>1.4649373726535497E-5</v>
      </c>
      <c r="AR3138" s="13">
        <f t="shared" si="4455"/>
        <v>2.1110754971936008E-4</v>
      </c>
      <c r="AS3138" s="13">
        <f t="shared" si="4456"/>
        <v>2.1598426204694134E-4</v>
      </c>
      <c r="AT3138" s="13">
        <f t="shared" si="4457"/>
        <v>1.1048681469226433E-4</v>
      </c>
      <c r="AU3138" s="13">
        <f t="shared" si="4458"/>
        <v>3.76797090218535E-5</v>
      </c>
      <c r="AV3138" s="13">
        <f t="shared" si="4459"/>
        <v>9.6375332834462951E-6</v>
      </c>
      <c r="AW3138" s="13">
        <f t="shared" si="4460"/>
        <v>3.7722046300914331E-8</v>
      </c>
      <c r="AX3138" s="13">
        <f t="shared" si="4461"/>
        <v>2.9210345584301843E-4</v>
      </c>
      <c r="AY3138" s="13">
        <f t="shared" si="4462"/>
        <v>1.9660830962390892E-4</v>
      </c>
      <c r="AZ3138" s="13">
        <f t="shared" si="4463"/>
        <v>6.6166330181907548E-5</v>
      </c>
      <c r="BA3138" s="13">
        <f t="shared" si="4464"/>
        <v>1.4845026160951978E-5</v>
      </c>
      <c r="BB3138" s="13">
        <f t="shared" si="4465"/>
        <v>2.497963856165408E-6</v>
      </c>
      <c r="BC3138" s="13">
        <f t="shared" si="4466"/>
        <v>3.3626473185325057E-7</v>
      </c>
      <c r="BD3138" s="13">
        <f t="shared" si="4467"/>
        <v>2.3681962485621564E-5</v>
      </c>
      <c r="BE3138" s="13">
        <f t="shared" si="4468"/>
        <v>2.4229030170071869E-5</v>
      </c>
      <c r="BF3138" s="13">
        <f t="shared" si="4469"/>
        <v>1.2394367724775262E-5</v>
      </c>
      <c r="BG3138" s="13">
        <f t="shared" si="4470"/>
        <v>4.2268950433601568E-6</v>
      </c>
      <c r="BH3138" s="13">
        <f t="shared" si="4471"/>
        <v>1.0811347200794759E-6</v>
      </c>
      <c r="BI3138" s="13">
        <f t="shared" si="4472"/>
        <v>2.212219174540282E-7</v>
      </c>
      <c r="BJ3138" s="14">
        <f t="shared" si="4473"/>
        <v>0.43062885422730435</v>
      </c>
      <c r="BK3138" s="14">
        <f t="shared" si="4474"/>
        <v>0.33333932458399507</v>
      </c>
      <c r="BL3138" s="14">
        <f t="shared" si="4475"/>
        <v>0.22680600439355506</v>
      </c>
      <c r="BM3138" s="14">
        <f t="shared" si="4476"/>
        <v>0.24166562564254992</v>
      </c>
      <c r="BN3138" s="14">
        <f t="shared" si="4477"/>
        <v>0.75823171872621509</v>
      </c>
    </row>
    <row r="3139" spans="1:66" x14ac:dyDescent="0.25">
      <c r="A3139" t="s">
        <v>343</v>
      </c>
      <c r="B3139" t="s">
        <v>205</v>
      </c>
      <c r="C3139" t="s">
        <v>202</v>
      </c>
      <c r="D3139" s="7" t="s">
        <v>543</v>
      </c>
      <c r="E3139" s="10">
        <f>VLOOKUP(A3139,home!$A$2:$E$404,3,FALSE)</f>
        <v>1.3976999999999999</v>
      </c>
      <c r="F3139" s="10">
        <f>VLOOKUP(B3139,home!$B$2:$E$404,3,FALSE)</f>
        <v>0.96799999999999997</v>
      </c>
      <c r="G3139" s="10">
        <f>VLOOKUP(C3139,away!$B$2:$E$404,4,FALSE)</f>
        <v>0.6179</v>
      </c>
      <c r="H3139" s="10">
        <f>VLOOKUP(A3139,away!$A$2:$E$404,3,FALSE)</f>
        <v>1.0585</v>
      </c>
      <c r="I3139" s="10">
        <f>VLOOKUP(C3139,away!$B$2:$E$404,3,FALSE)</f>
        <v>1.0736000000000001</v>
      </c>
      <c r="J3139" s="10">
        <f>VLOOKUP(B3139,home!$B$2:$E$404,4,FALSE)</f>
        <v>1.2782</v>
      </c>
      <c r="K3139" s="12">
        <f t="shared" si="4422"/>
        <v>0.83600238743999988</v>
      </c>
      <c r="L3139" s="12">
        <f t="shared" si="4423"/>
        <v>1.4525536379199999</v>
      </c>
      <c r="M3139" s="13">
        <f t="shared" si="4424"/>
        <v>0.10141279368098072</v>
      </c>
      <c r="N3139" s="13">
        <f t="shared" si="4425"/>
        <v>8.4781337634260004E-2</v>
      </c>
      <c r="O3139" s="13">
        <f t="shared" si="4426"/>
        <v>0.14730752239293893</v>
      </c>
      <c r="P3139" s="13">
        <f t="shared" si="4427"/>
        <v>0.12314944040836819</v>
      </c>
      <c r="Q3139" s="13">
        <f t="shared" si="4428"/>
        <v>3.5438700336299041E-2</v>
      </c>
      <c r="R3139" s="13">
        <f t="shared" si="4429"/>
        <v>0.10698603877242267</v>
      </c>
      <c r="S3139" s="13">
        <f t="shared" si="4430"/>
        <v>3.7386270810668115E-2</v>
      </c>
      <c r="T3139" s="13">
        <f t="shared" si="4431"/>
        <v>5.1476613096647895E-2</v>
      </c>
      <c r="U3139" s="13">
        <f t="shared" si="4432"/>
        <v>8.9440583836493739E-2</v>
      </c>
      <c r="V3139" s="13">
        <f t="shared" si="4433"/>
        <v>5.0443978758875864E-3</v>
      </c>
      <c r="W3139" s="13">
        <f t="shared" si="4434"/>
        <v>9.8756126963055746E-3</v>
      </c>
      <c r="X3139" s="13">
        <f t="shared" si="4435"/>
        <v>1.4344857148707601E-2</v>
      </c>
      <c r="Y3139" s="13">
        <f t="shared" si="4436"/>
        <v>1.0418337218398974E-2</v>
      </c>
      <c r="Z3139" s="13">
        <f t="shared" si="4437"/>
        <v>5.1800986608510895E-2</v>
      </c>
      <c r="AA3139" s="13">
        <f t="shared" si="4438"/>
        <v>4.3305748476462569E-2</v>
      </c>
      <c r="AB3139" s="13">
        <f t="shared" si="4439"/>
        <v>1.8101854558099421E-2</v>
      </c>
      <c r="AC3139" s="13">
        <f t="shared" si="4440"/>
        <v>3.8285034921660351E-4</v>
      </c>
      <c r="AD3139" s="13">
        <f t="shared" si="4441"/>
        <v>2.0640089478860583E-3</v>
      </c>
      <c r="AE3139" s="13">
        <f t="shared" si="4442"/>
        <v>2.9980837059513255E-3</v>
      </c>
      <c r="AF3139" s="13">
        <f t="shared" si="4443"/>
        <v>2.177438696934137E-3</v>
      </c>
      <c r="AG3139" s="13">
        <f t="shared" si="4444"/>
        <v>1.0542821668598215E-3</v>
      </c>
      <c r="AH3139" s="13">
        <f t="shared" si="4445"/>
        <v>1.8810927886509426E-2</v>
      </c>
      <c r="AI3139" s="13">
        <f t="shared" si="4446"/>
        <v>1.5725980623083551E-2</v>
      </c>
      <c r="AJ3139" s="13">
        <f t="shared" si="4447"/>
        <v>6.5734786728665123E-3</v>
      </c>
      <c r="AK3139" s="13">
        <f t="shared" si="4448"/>
        <v>1.8318146214341086E-3</v>
      </c>
      <c r="AL3139" s="13">
        <f t="shared" si="4449"/>
        <v>1.8596393829554989E-5</v>
      </c>
      <c r="AM3139" s="13">
        <f t="shared" si="4450"/>
        <v>3.4510328162605357E-4</v>
      </c>
      <c r="AN3139" s="13">
        <f t="shared" si="4451"/>
        <v>5.0128102718405439E-4</v>
      </c>
      <c r="AO3139" s="13">
        <f t="shared" si="4452"/>
        <v>3.6406878982823634E-4</v>
      </c>
      <c r="AP3139" s="13">
        <f t="shared" si="4453"/>
        <v>1.762764817060455E-4</v>
      </c>
      <c r="AQ3139" s="13">
        <f t="shared" si="4454"/>
        <v>6.4012761195463672E-5</v>
      </c>
      <c r="AR3139" s="13">
        <f t="shared" si="4455"/>
        <v>5.4647763468400074E-3</v>
      </c>
      <c r="AS3139" s="13">
        <f t="shared" si="4456"/>
        <v>4.5685660727838862E-3</v>
      </c>
      <c r="AT3139" s="13">
        <f t="shared" si="4457"/>
        <v>1.9096660720123565E-3</v>
      </c>
      <c r="AU3139" s="13">
        <f t="shared" si="4458"/>
        <v>5.3216179847183223E-4</v>
      </c>
      <c r="AV3139" s="13">
        <f t="shared" si="4459"/>
        <v>1.1122213350670394E-4</v>
      </c>
      <c r="AW3139" s="13">
        <f t="shared" si="4460"/>
        <v>6.2728648444262861E-7</v>
      </c>
      <c r="AX3139" s="13">
        <f t="shared" si="4461"/>
        <v>4.8084527892126546E-5</v>
      </c>
      <c r="AY3139" s="13">
        <f t="shared" si="4462"/>
        <v>6.9845355917374125E-5</v>
      </c>
      <c r="AZ3139" s="13">
        <f t="shared" si="4463"/>
        <v>5.0727062914799493E-5</v>
      </c>
      <c r="BA3139" s="13">
        <f t="shared" si="4464"/>
        <v>2.4561259925962902E-5</v>
      </c>
      <c r="BB3139" s="13">
        <f t="shared" si="4465"/>
        <v>8.9191368643390306E-6</v>
      </c>
      <c r="BC3139" s="13">
        <f t="shared" si="4466"/>
        <v>2.5911049398804076E-6</v>
      </c>
      <c r="BD3139" s="13">
        <f t="shared" si="4467"/>
        <v>1.3229801271702711E-3</v>
      </c>
      <c r="BE3139" s="13">
        <f t="shared" si="4468"/>
        <v>1.1060145448500212E-3</v>
      </c>
      <c r="BF3139" s="13">
        <f t="shared" si="4469"/>
        <v>4.6231540001899122E-4</v>
      </c>
      <c r="BG3139" s="13">
        <f t="shared" si="4470"/>
        <v>1.2883225938871841E-4</v>
      </c>
      <c r="BH3139" s="13">
        <f t="shared" si="4471"/>
        <v>2.6926019107064478E-5</v>
      </c>
      <c r="BI3139" s="13">
        <f t="shared" si="4472"/>
        <v>4.502043251552194E-6</v>
      </c>
      <c r="BJ3139" s="14">
        <f t="shared" si="4473"/>
        <v>0.21628474243824475</v>
      </c>
      <c r="BK3139" s="14">
        <f t="shared" si="4474"/>
        <v>0.26746419487486806</v>
      </c>
      <c r="BL3139" s="14">
        <f t="shared" si="4475"/>
        <v>0.46372191265771234</v>
      </c>
      <c r="BM3139" s="14">
        <f t="shared" si="4476"/>
        <v>0.40012678528463363</v>
      </c>
      <c r="BN3139" s="14">
        <f t="shared" si="4477"/>
        <v>0.59907583322526947</v>
      </c>
    </row>
    <row r="3140" spans="1:66" x14ac:dyDescent="0.25">
      <c r="A3140" t="s">
        <v>343</v>
      </c>
      <c r="B3140" t="s">
        <v>197</v>
      </c>
      <c r="C3140" t="s">
        <v>200</v>
      </c>
      <c r="D3140" s="7" t="s">
        <v>543</v>
      </c>
      <c r="E3140" s="10">
        <f>VLOOKUP(A3140,home!$A$2:$E$404,3,FALSE)</f>
        <v>1.3976999999999999</v>
      </c>
      <c r="F3140" s="10">
        <f>VLOOKUP(B3140,home!$B$2:$E$404,3,FALSE)</f>
        <v>0.79959999999999998</v>
      </c>
      <c r="G3140" s="10">
        <f>VLOOKUP(C3140,away!$B$2:$E$404,4,FALSE)</f>
        <v>0.85860000000000003</v>
      </c>
      <c r="H3140" s="10">
        <f>VLOOKUP(A3140,away!$A$2:$E$404,3,FALSE)</f>
        <v>1.0585</v>
      </c>
      <c r="I3140" s="10">
        <f>VLOOKUP(C3140,away!$B$2:$E$404,3,FALSE)</f>
        <v>1.2282</v>
      </c>
      <c r="J3140" s="10">
        <f>VLOOKUP(B3140,home!$B$2:$E$404,4,FALSE)</f>
        <v>1.8339000000000001</v>
      </c>
      <c r="K3140" s="12">
        <f t="shared" si="4422"/>
        <v>0.95957214991199991</v>
      </c>
      <c r="L3140" s="12">
        <f t="shared" si="4423"/>
        <v>2.3841611448300002</v>
      </c>
      <c r="M3140" s="13">
        <f t="shared" si="4424"/>
        <v>3.5304907757752343E-2</v>
      </c>
      <c r="N3140" s="13">
        <f t="shared" si="4425"/>
        <v>3.3877606239551258E-2</v>
      </c>
      <c r="O3140" s="13">
        <f t="shared" si="4426"/>
        <v>8.4172589297840383E-2</v>
      </c>
      <c r="P3140" s="13">
        <f t="shared" si="4427"/>
        <v>8.0769672476188492E-2</v>
      </c>
      <c r="Q3140" s="13">
        <f t="shared" si="4428"/>
        <v>1.6254003726579192E-2</v>
      </c>
      <c r="R3140" s="13">
        <f t="shared" si="4429"/>
        <v>0.1003405084318223</v>
      </c>
      <c r="S3140" s="13">
        <f t="shared" si="4430"/>
        <v>4.6195702001786576E-2</v>
      </c>
      <c r="T3140" s="13">
        <f t="shared" si="4431"/>
        <v>3.8752164132832133E-2</v>
      </c>
      <c r="U3140" s="13">
        <f t="shared" si="4432"/>
        <v>9.6283957399186881E-2</v>
      </c>
      <c r="V3140" s="13">
        <f t="shared" si="4433"/>
        <v>1.1742817256437159E-2</v>
      </c>
      <c r="W3140" s="13">
        <f t="shared" si="4434"/>
        <v>5.198963100197085E-3</v>
      </c>
      <c r="X3140" s="13">
        <f t="shared" si="4435"/>
        <v>1.2395165816894808E-2</v>
      </c>
      <c r="Y3140" s="13">
        <f t="shared" si="4436"/>
        <v>1.4776036362182811E-2</v>
      </c>
      <c r="Z3140" s="13">
        <f t="shared" si="4437"/>
        <v>7.9742647151879245E-2</v>
      </c>
      <c r="AA3140" s="13">
        <f t="shared" si="4438"/>
        <v>7.6518823367202782E-2</v>
      </c>
      <c r="AB3140" s="13">
        <f t="shared" si="4439"/>
        <v>3.6712665923601666E-2</v>
      </c>
      <c r="AC3140" s="13">
        <f t="shared" si="4440"/>
        <v>1.6790574667729758E-3</v>
      </c>
      <c r="AD3140" s="13">
        <f t="shared" si="4441"/>
        <v>1.247195049842318E-3</v>
      </c>
      <c r="AE3140" s="13">
        <f t="shared" si="4442"/>
        <v>2.9735139778583699E-3</v>
      </c>
      <c r="AF3140" s="13">
        <f t="shared" si="4443"/>
        <v>3.5446682448094105E-3</v>
      </c>
      <c r="AG3140" s="13">
        <f t="shared" si="4444"/>
        <v>2.8170201001957835E-3</v>
      </c>
      <c r="AH3140" s="13">
        <f t="shared" si="4445"/>
        <v>4.7529830231349803E-2</v>
      </c>
      <c r="AI3140" s="13">
        <f t="shared" si="4446"/>
        <v>4.5608301380048698E-2</v>
      </c>
      <c r="AJ3140" s="13">
        <f t="shared" si="4447"/>
        <v>2.1882227904543878E-2</v>
      </c>
      <c r="AK3140" s="13">
        <f t="shared" si="4448"/>
        <v>6.9991921584091768E-3</v>
      </c>
      <c r="AL3140" s="13">
        <f t="shared" si="4449"/>
        <v>1.5365220335993989E-4</v>
      </c>
      <c r="AM3140" s="13">
        <f t="shared" si="4450"/>
        <v>2.3935472706735947E-4</v>
      </c>
      <c r="AN3140" s="13">
        <f t="shared" si="4451"/>
        <v>5.7066024010538801E-4</v>
      </c>
      <c r="AO3140" s="13">
        <f t="shared" si="4452"/>
        <v>6.8027298567931247E-4</v>
      </c>
      <c r="AP3140" s="13">
        <f t="shared" si="4453"/>
        <v>5.4062680677803728E-4</v>
      </c>
      <c r="AQ3140" s="13">
        <f t="shared" si="4454"/>
        <v>3.2223535664342826E-4</v>
      </c>
      <c r="AR3140" s="13">
        <f t="shared" si="4455"/>
        <v>2.2663754891590105E-2</v>
      </c>
      <c r="AS3140" s="13">
        <f t="shared" si="4456"/>
        <v>2.1747508006401722E-2</v>
      </c>
      <c r="AT3140" s="13">
        <f t="shared" si="4457"/>
        <v>1.0434151506465664E-2</v>
      </c>
      <c r="AU3140" s="13">
        <f t="shared" si="4458"/>
        <v>3.3374403978555975E-3</v>
      </c>
      <c r="AV3140" s="13">
        <f t="shared" si="4459"/>
        <v>8.006287144433638E-4</v>
      </c>
      <c r="AW3140" s="13">
        <f t="shared" si="4460"/>
        <v>9.7644892647962765E-6</v>
      </c>
      <c r="AX3140" s="13">
        <f t="shared" si="4461"/>
        <v>3.8279688340604341E-5</v>
      </c>
      <c r="AY3140" s="13">
        <f t="shared" si="4462"/>
        <v>9.1264945577870858E-5</v>
      </c>
      <c r="AZ3140" s="13">
        <f t="shared" si="4463"/>
        <v>1.0879516856589215E-4</v>
      </c>
      <c r="BA3140" s="13">
        <f t="shared" si="4464"/>
        <v>8.6461737880010088E-5</v>
      </c>
      <c r="BB3140" s="13">
        <f t="shared" si="4465"/>
        <v>5.1534678991999071E-5</v>
      </c>
      <c r="BC3140" s="13">
        <f t="shared" si="4466"/>
        <v>2.4573395852802221E-5</v>
      </c>
      <c r="BD3140" s="13">
        <f t="shared" si="4467"/>
        <v>9.0056739680799882E-3</v>
      </c>
      <c r="BE3140" s="13">
        <f t="shared" si="4468"/>
        <v>8.6415939309570453E-3</v>
      </c>
      <c r="BF3140" s="13">
        <f t="shared" si="4469"/>
        <v>4.1461164334974706E-3</v>
      </c>
      <c r="BG3140" s="13">
        <f t="shared" si="4470"/>
        <v>1.3261659532922141E-3</v>
      </c>
      <c r="BH3140" s="13">
        <f t="shared" si="4471"/>
        <v>3.1813797873517664E-4</v>
      </c>
      <c r="BI3140" s="13">
        <f t="shared" si="4472"/>
        <v>6.1055268844714331E-5</v>
      </c>
      <c r="BJ3140" s="14">
        <f t="shared" si="4473"/>
        <v>0.13459039648242588</v>
      </c>
      <c r="BK3140" s="14">
        <f t="shared" si="4474"/>
        <v>0.17593707410787537</v>
      </c>
      <c r="BL3140" s="14">
        <f t="shared" si="4475"/>
        <v>0.59853032314416865</v>
      </c>
      <c r="BM3140" s="14">
        <f t="shared" si="4476"/>
        <v>0.63799965250030211</v>
      </c>
      <c r="BN3140" s="14">
        <f t="shared" si="4477"/>
        <v>0.35071928792973395</v>
      </c>
    </row>
    <row r="3141" spans="1:66" x14ac:dyDescent="0.25">
      <c r="A3141" t="s">
        <v>344</v>
      </c>
      <c r="B3141" t="s">
        <v>219</v>
      </c>
      <c r="C3141" t="s">
        <v>453</v>
      </c>
      <c r="D3141" s="7" t="s">
        <v>543</v>
      </c>
      <c r="E3141" s="10">
        <f>VLOOKUP(A3141,home!$A$2:$E$404,3,FALSE)</f>
        <v>1.8042</v>
      </c>
      <c r="F3141" s="10">
        <f>VLOOKUP(B3141,home!$B$2:$E$404,3,FALSE)</f>
        <v>0.84989999999999999</v>
      </c>
      <c r="G3141" s="10" t="e">
        <f>VLOOKUP(C3141,away!$B$2:$E$404,4,FALSE)</f>
        <v>#N/A</v>
      </c>
      <c r="H3141" s="10">
        <f>VLOOKUP(A3141,away!$A$2:$E$404,3,FALSE)</f>
        <v>1.2458</v>
      </c>
      <c r="I3141" s="10" t="e">
        <f>VLOOKUP(C3141,away!$B$2:$E$404,3,FALSE)</f>
        <v>#N/A</v>
      </c>
      <c r="J3141" s="10">
        <f>VLOOKUP(B3141,home!$B$2:$E$404,4,FALSE)</f>
        <v>0.69569999999999999</v>
      </c>
      <c r="K3141" s="12" t="e">
        <f t="shared" si="4422"/>
        <v>#N/A</v>
      </c>
      <c r="L3141" s="12" t="e">
        <f t="shared" si="4423"/>
        <v>#N/A</v>
      </c>
      <c r="M3141" s="13" t="e">
        <f t="shared" si="4424"/>
        <v>#N/A</v>
      </c>
      <c r="N3141" s="13" t="e">
        <f t="shared" si="4425"/>
        <v>#N/A</v>
      </c>
      <c r="O3141" s="13" t="e">
        <f t="shared" si="4426"/>
        <v>#N/A</v>
      </c>
      <c r="P3141" s="13" t="e">
        <f t="shared" si="4427"/>
        <v>#N/A</v>
      </c>
      <c r="Q3141" s="13" t="e">
        <f t="shared" si="4428"/>
        <v>#N/A</v>
      </c>
      <c r="R3141" s="13" t="e">
        <f t="shared" si="4429"/>
        <v>#N/A</v>
      </c>
      <c r="S3141" s="13" t="e">
        <f t="shared" si="4430"/>
        <v>#N/A</v>
      </c>
      <c r="T3141" s="13" t="e">
        <f t="shared" si="4431"/>
        <v>#N/A</v>
      </c>
      <c r="U3141" s="13" t="e">
        <f t="shared" si="4432"/>
        <v>#N/A</v>
      </c>
      <c r="V3141" s="13" t="e">
        <f t="shared" si="4433"/>
        <v>#N/A</v>
      </c>
      <c r="W3141" s="13" t="e">
        <f t="shared" si="4434"/>
        <v>#N/A</v>
      </c>
      <c r="X3141" s="13" t="e">
        <f t="shared" si="4435"/>
        <v>#N/A</v>
      </c>
      <c r="Y3141" s="13" t="e">
        <f t="shared" si="4436"/>
        <v>#N/A</v>
      </c>
      <c r="Z3141" s="13" t="e">
        <f t="shared" si="4437"/>
        <v>#N/A</v>
      </c>
      <c r="AA3141" s="13" t="e">
        <f t="shared" si="4438"/>
        <v>#N/A</v>
      </c>
      <c r="AB3141" s="13" t="e">
        <f t="shared" si="4439"/>
        <v>#N/A</v>
      </c>
      <c r="AC3141" s="13" t="e">
        <f t="shared" si="4440"/>
        <v>#N/A</v>
      </c>
      <c r="AD3141" s="13" t="e">
        <f t="shared" si="4441"/>
        <v>#N/A</v>
      </c>
      <c r="AE3141" s="13" t="e">
        <f t="shared" si="4442"/>
        <v>#N/A</v>
      </c>
      <c r="AF3141" s="13" t="e">
        <f t="shared" si="4443"/>
        <v>#N/A</v>
      </c>
      <c r="AG3141" s="13" t="e">
        <f t="shared" si="4444"/>
        <v>#N/A</v>
      </c>
      <c r="AH3141" s="13" t="e">
        <f t="shared" si="4445"/>
        <v>#N/A</v>
      </c>
      <c r="AI3141" s="13" t="e">
        <f t="shared" si="4446"/>
        <v>#N/A</v>
      </c>
      <c r="AJ3141" s="13" t="e">
        <f t="shared" si="4447"/>
        <v>#N/A</v>
      </c>
      <c r="AK3141" s="13" t="e">
        <f t="shared" si="4448"/>
        <v>#N/A</v>
      </c>
      <c r="AL3141" s="13" t="e">
        <f t="shared" si="4449"/>
        <v>#N/A</v>
      </c>
      <c r="AM3141" s="13" t="e">
        <f t="shared" si="4450"/>
        <v>#N/A</v>
      </c>
      <c r="AN3141" s="13" t="e">
        <f t="shared" si="4451"/>
        <v>#N/A</v>
      </c>
      <c r="AO3141" s="13" t="e">
        <f t="shared" si="4452"/>
        <v>#N/A</v>
      </c>
      <c r="AP3141" s="13" t="e">
        <f t="shared" si="4453"/>
        <v>#N/A</v>
      </c>
      <c r="AQ3141" s="13" t="e">
        <f t="shared" si="4454"/>
        <v>#N/A</v>
      </c>
      <c r="AR3141" s="13" t="e">
        <f t="shared" si="4455"/>
        <v>#N/A</v>
      </c>
      <c r="AS3141" s="13" t="e">
        <f t="shared" si="4456"/>
        <v>#N/A</v>
      </c>
      <c r="AT3141" s="13" t="e">
        <f t="shared" si="4457"/>
        <v>#N/A</v>
      </c>
      <c r="AU3141" s="13" t="e">
        <f t="shared" si="4458"/>
        <v>#N/A</v>
      </c>
      <c r="AV3141" s="13" t="e">
        <f t="shared" si="4459"/>
        <v>#N/A</v>
      </c>
      <c r="AW3141" s="13" t="e">
        <f t="shared" si="4460"/>
        <v>#N/A</v>
      </c>
      <c r="AX3141" s="13" t="e">
        <f t="shared" si="4461"/>
        <v>#N/A</v>
      </c>
      <c r="AY3141" s="13" t="e">
        <f t="shared" si="4462"/>
        <v>#N/A</v>
      </c>
      <c r="AZ3141" s="13" t="e">
        <f t="shared" si="4463"/>
        <v>#N/A</v>
      </c>
      <c r="BA3141" s="13" t="e">
        <f t="shared" si="4464"/>
        <v>#N/A</v>
      </c>
      <c r="BB3141" s="13" t="e">
        <f t="shared" si="4465"/>
        <v>#N/A</v>
      </c>
      <c r="BC3141" s="13" t="e">
        <f t="shared" si="4466"/>
        <v>#N/A</v>
      </c>
      <c r="BD3141" s="13" t="e">
        <f t="shared" si="4467"/>
        <v>#N/A</v>
      </c>
      <c r="BE3141" s="13" t="e">
        <f t="shared" si="4468"/>
        <v>#N/A</v>
      </c>
      <c r="BF3141" s="13" t="e">
        <f t="shared" si="4469"/>
        <v>#N/A</v>
      </c>
      <c r="BG3141" s="13" t="e">
        <f t="shared" si="4470"/>
        <v>#N/A</v>
      </c>
      <c r="BH3141" s="13" t="e">
        <f t="shared" si="4471"/>
        <v>#N/A</v>
      </c>
      <c r="BI3141" s="13" t="e">
        <f t="shared" si="4472"/>
        <v>#N/A</v>
      </c>
      <c r="BJ3141" s="14" t="e">
        <f t="shared" si="4473"/>
        <v>#N/A</v>
      </c>
      <c r="BK3141" s="14" t="e">
        <f t="shared" si="4474"/>
        <v>#N/A</v>
      </c>
      <c r="BL3141" s="14" t="e">
        <f t="shared" si="4475"/>
        <v>#N/A</v>
      </c>
      <c r="BM3141" s="14" t="e">
        <f t="shared" si="4476"/>
        <v>#N/A</v>
      </c>
      <c r="BN3141" s="14" t="e">
        <f t="shared" si="4477"/>
        <v>#N/A</v>
      </c>
    </row>
    <row r="3142" spans="1:66" x14ac:dyDescent="0.25">
      <c r="A3142" t="s">
        <v>345</v>
      </c>
      <c r="B3142" t="s">
        <v>237</v>
      </c>
      <c r="C3142" t="s">
        <v>321</v>
      </c>
      <c r="D3142" s="7" t="s">
        <v>543</v>
      </c>
      <c r="E3142" s="10">
        <f>VLOOKUP(A3142,home!$A$2:$E$404,3,FALSE)</f>
        <v>1.5690999999999999</v>
      </c>
      <c r="F3142" s="10">
        <f>VLOOKUP(B3142,home!$B$2:$E$404,3,FALSE)</f>
        <v>0.9849</v>
      </c>
      <c r="G3142" s="10">
        <f>VLOOKUP(C3142,away!$B$2:$E$404,4,FALSE)</f>
        <v>1.1472</v>
      </c>
      <c r="H3142" s="10">
        <f>VLOOKUP(A3142,away!$A$2:$E$404,3,FALSE)</f>
        <v>1.1701999999999999</v>
      </c>
      <c r="I3142" s="10">
        <f>VLOOKUP(C3142,away!$B$2:$E$404,3,FALSE)</f>
        <v>0.85460000000000003</v>
      </c>
      <c r="J3142" s="10">
        <f>VLOOKUP(B3142,home!$B$2:$E$404,4,FALSE)</f>
        <v>1.3984000000000001</v>
      </c>
      <c r="K3142" s="12">
        <f t="shared" si="4422"/>
        <v>1.7728904400480001</v>
      </c>
      <c r="L3142" s="12">
        <f t="shared" si="4423"/>
        <v>1.3984740033279999</v>
      </c>
      <c r="M3142" s="13">
        <f t="shared" si="4424"/>
        <v>4.1946325453910596E-2</v>
      </c>
      <c r="N3142" s="13">
        <f t="shared" si="4425"/>
        <v>7.4366239392380185E-2</v>
      </c>
      <c r="O3142" s="13">
        <f t="shared" si="4426"/>
        <v>5.8660845682429533E-2</v>
      </c>
      <c r="P3142" s="13">
        <f t="shared" si="4427"/>
        <v>0.1039992525155103</v>
      </c>
      <c r="Q3142" s="13">
        <f t="shared" si="4428"/>
        <v>6.5921597440535912E-2</v>
      </c>
      <c r="R3142" s="13">
        <f t="shared" si="4429"/>
        <v>4.1017833850056633E-2</v>
      </c>
      <c r="S3142" s="13">
        <f t="shared" si="4430"/>
        <v>6.4462407652781273E-2</v>
      </c>
      <c r="T3142" s="13">
        <f t="shared" si="4431"/>
        <v>9.2189640278443077E-2</v>
      </c>
      <c r="U3142" s="13">
        <f t="shared" si="4432"/>
        <v>7.2720125504242644E-2</v>
      </c>
      <c r="V3142" s="13">
        <f t="shared" si="4433"/>
        <v>1.7758255841624642E-2</v>
      </c>
      <c r="W3142" s="13">
        <f t="shared" si="4434"/>
        <v>3.8957256631672953E-2</v>
      </c>
      <c r="X3142" s="13">
        <f t="shared" si="4435"/>
        <v>5.4480710640371938E-2</v>
      </c>
      <c r="Y3142" s="13">
        <f t="shared" si="4436"/>
        <v>3.8094928756697663E-2</v>
      </c>
      <c r="Z3142" s="13">
        <f t="shared" si="4437"/>
        <v>1.912079143737715E-2</v>
      </c>
      <c r="AA3142" s="13">
        <f t="shared" si="4438"/>
        <v>3.3899068345477602E-2</v>
      </c>
      <c r="AB3142" s="13">
        <f t="shared" si="4439"/>
        <v>3.0049667098115511E-2</v>
      </c>
      <c r="AC3142" s="13">
        <f t="shared" si="4440"/>
        <v>2.7517984494515139E-3</v>
      </c>
      <c r="AD3142" s="13">
        <f t="shared" si="4441"/>
        <v>1.7266736963197377E-2</v>
      </c>
      <c r="AE3142" s="13">
        <f t="shared" si="4442"/>
        <v>2.4147082765334185E-2</v>
      </c>
      <c r="AF3142" s="13">
        <f t="shared" si="4443"/>
        <v>1.6884533751764727E-2</v>
      </c>
      <c r="AG3142" s="13">
        <f t="shared" si="4444"/>
        <v>7.8708605033857171E-3</v>
      </c>
      <c r="AH3142" s="13">
        <f t="shared" si="4445"/>
        <v>6.6849824370571378E-3</v>
      </c>
      <c r="AI3142" s="13">
        <f t="shared" si="4446"/>
        <v>1.185174145454738E-2</v>
      </c>
      <c r="AJ3142" s="13">
        <f t="shared" si="4447"/>
        <v>1.0505919561343816E-2</v>
      </c>
      <c r="AK3142" s="13">
        <f t="shared" si="4448"/>
        <v>6.2086147847399105E-3</v>
      </c>
      <c r="AL3142" s="13">
        <f t="shared" si="4449"/>
        <v>2.7290588981935919E-4</v>
      </c>
      <c r="AM3142" s="13">
        <f t="shared" si="4450"/>
        <v>6.1224065785752133E-3</v>
      </c>
      <c r="AN3142" s="13">
        <f t="shared" si="4451"/>
        <v>8.5620264379417596E-3</v>
      </c>
      <c r="AO3142" s="13">
        <f t="shared" si="4452"/>
        <v>5.9868856946342953E-3</v>
      </c>
      <c r="AP3142" s="13">
        <f t="shared" si="4453"/>
        <v>2.7908346682807856E-3</v>
      </c>
      <c r="AQ3142" s="13">
        <f t="shared" si="4454"/>
        <v>9.7572743279429977E-4</v>
      </c>
      <c r="AR3142" s="13">
        <f t="shared" si="4455"/>
        <v>1.869754830185732E-3</v>
      </c>
      <c r="AS3142" s="13">
        <f t="shared" si="4456"/>
        <v>3.3148704636698557E-3</v>
      </c>
      <c r="AT3142" s="13">
        <f t="shared" si="4457"/>
        <v>2.9384510775188849E-3</v>
      </c>
      <c r="AU3142" s="13">
        <f t="shared" si="4458"/>
        <v>1.7365172746273254E-3</v>
      </c>
      <c r="AV3142" s="13">
        <f t="shared" si="4459"/>
        <v>7.6966371879124795E-4</v>
      </c>
      <c r="AW3142" s="13">
        <f t="shared" si="4460"/>
        <v>1.8795189276060583E-5</v>
      </c>
      <c r="AX3142" s="13">
        <f t="shared" si="4461"/>
        <v>1.80905934887383E-3</v>
      </c>
      <c r="AY3142" s="13">
        <f t="shared" si="4462"/>
        <v>2.5299224698775297E-3</v>
      </c>
      <c r="AZ3142" s="13">
        <f t="shared" si="4463"/>
        <v>1.7690154022795455E-3</v>
      </c>
      <c r="BA3142" s="13">
        <f t="shared" si="4464"/>
        <v>8.2464068385825612E-4</v>
      </c>
      <c r="BB3142" s="13">
        <f t="shared" si="4465"/>
        <v>2.883096396155986E-4</v>
      </c>
      <c r="BC3142" s="13">
        <f t="shared" si="4466"/>
        <v>8.0638707182255785E-5</v>
      </c>
      <c r="BD3142" s="13">
        <f t="shared" si="4467"/>
        <v>4.3580058710195057E-4</v>
      </c>
      <c r="BE3142" s="13">
        <f t="shared" si="4468"/>
        <v>7.7262669464035381E-4</v>
      </c>
      <c r="BF3142" s="13">
        <f t="shared" si="4469"/>
        <v>6.8489124032688445E-4</v>
      </c>
      <c r="BG3142" s="13">
        <f t="shared" si="4470"/>
        <v>4.0474571081605031E-4</v>
      </c>
      <c r="BH3142" s="13">
        <f t="shared" si="4471"/>
        <v>1.7939245033905194E-4</v>
      </c>
      <c r="BI3142" s="13">
        <f t="shared" si="4472"/>
        <v>6.3608632044578165E-5</v>
      </c>
      <c r="BJ3142" s="14">
        <f t="shared" si="4473"/>
        <v>0.46191905418769702</v>
      </c>
      <c r="BK3142" s="14">
        <f t="shared" si="4474"/>
        <v>0.23372086827297517</v>
      </c>
      <c r="BL3142" s="14">
        <f t="shared" si="4475"/>
        <v>0.28476912139807209</v>
      </c>
      <c r="BM3142" s="14">
        <f t="shared" si="4476"/>
        <v>0.61110661368069685</v>
      </c>
      <c r="BN3142" s="14">
        <f t="shared" si="4477"/>
        <v>0.38591209433482321</v>
      </c>
    </row>
    <row r="3143" spans="1:66" x14ac:dyDescent="0.25">
      <c r="A3143" t="s">
        <v>345</v>
      </c>
      <c r="B3143" t="s">
        <v>234</v>
      </c>
      <c r="C3143" t="s">
        <v>236</v>
      </c>
      <c r="D3143" s="7" t="s">
        <v>543</v>
      </c>
      <c r="E3143" s="10">
        <f>VLOOKUP(A3143,home!$A$2:$E$404,3,FALSE)</f>
        <v>1.5690999999999999</v>
      </c>
      <c r="F3143" s="10">
        <f>VLOOKUP(B3143,home!$B$2:$E$404,3,FALSE)</f>
        <v>1.6222000000000001</v>
      </c>
      <c r="G3143" s="10">
        <f>VLOOKUP(C3143,away!$B$2:$E$404,4,FALSE)</f>
        <v>1.1472</v>
      </c>
      <c r="H3143" s="10">
        <f>VLOOKUP(A3143,away!$A$2:$E$404,3,FALSE)</f>
        <v>1.1701999999999999</v>
      </c>
      <c r="I3143" s="10">
        <f>VLOOKUP(C3143,away!$B$2:$E$404,3,FALSE)</f>
        <v>0.85460000000000003</v>
      </c>
      <c r="J3143" s="10">
        <f>VLOOKUP(B3143,home!$B$2:$E$404,4,FALSE)</f>
        <v>0.2331</v>
      </c>
      <c r="K3143" s="12">
        <f t="shared" si="4422"/>
        <v>2.9200760197440001</v>
      </c>
      <c r="L3143" s="12">
        <f t="shared" si="4423"/>
        <v>0.23311233565199999</v>
      </c>
      <c r="M3143" s="13">
        <f t="shared" si="4424"/>
        <v>4.2715716634821307E-2</v>
      </c>
      <c r="N3143" s="13">
        <f t="shared" si="4425"/>
        <v>0.12473313981152157</v>
      </c>
      <c r="O3143" s="13">
        <f t="shared" si="4426"/>
        <v>9.957560473792185E-3</v>
      </c>
      <c r="P3143" s="13">
        <f t="shared" si="4427"/>
        <v>2.907683355467126E-2</v>
      </c>
      <c r="Q3143" s="13">
        <f t="shared" si="4428"/>
        <v>0.18211512521549991</v>
      </c>
      <c r="R3143" s="13">
        <f t="shared" si="4429"/>
        <v>1.1606150897208658E-3</v>
      </c>
      <c r="S3143" s="13">
        <f t="shared" si="4430"/>
        <v>4.9481918844646432E-3</v>
      </c>
      <c r="T3143" s="13">
        <f t="shared" si="4431"/>
        <v>4.2453282196541632E-2</v>
      </c>
      <c r="U3143" s="13">
        <f t="shared" si="4432"/>
        <v>3.3890842916469311E-3</v>
      </c>
      <c r="V3143" s="13">
        <f t="shared" si="4433"/>
        <v>3.7425140272573929E-4</v>
      </c>
      <c r="W3143" s="13">
        <f t="shared" si="4434"/>
        <v>0.17726333665815242</v>
      </c>
      <c r="X3143" s="13">
        <f t="shared" si="4435"/>
        <v>4.1322270433848701E-2</v>
      </c>
      <c r="Y3143" s="13">
        <f t="shared" si="4436"/>
        <v>4.8163654876390259E-3</v>
      </c>
      <c r="Z3143" s="13">
        <f t="shared" si="4437"/>
        <v>9.0184564785928884E-5</v>
      </c>
      <c r="AA3143" s="13">
        <f t="shared" si="4438"/>
        <v>2.6334578498244011E-4</v>
      </c>
      <c r="AB3143" s="13">
        <f t="shared" si="4439"/>
        <v>3.8449485581394156E-4</v>
      </c>
      <c r="AC3143" s="13">
        <f t="shared" si="4440"/>
        <v>1.5922192406500056E-5</v>
      </c>
      <c r="AD3143" s="13">
        <f t="shared" si="4441"/>
        <v>0.12940560463881959</v>
      </c>
      <c r="AE3143" s="13">
        <f t="shared" si="4442"/>
        <v>3.0166042743814524E-2</v>
      </c>
      <c r="AF3143" s="13">
        <f t="shared" si="4443"/>
        <v>3.5160383406943343E-3</v>
      </c>
      <c r="AG3143" s="13">
        <f t="shared" si="4444"/>
        <v>2.7321063661374639E-4</v>
      </c>
      <c r="AH3143" s="13">
        <f t="shared" si="4445"/>
        <v>5.2557836342517469E-6</v>
      </c>
      <c r="AI3143" s="13">
        <f t="shared" si="4446"/>
        <v>1.5347287755341494E-5</v>
      </c>
      <c r="AJ3143" s="13">
        <f t="shared" si="4447"/>
        <v>2.2407623471241717E-5</v>
      </c>
      <c r="AK3143" s="13">
        <f t="shared" si="4448"/>
        <v>2.1810654652608584E-5</v>
      </c>
      <c r="AL3143" s="13">
        <f t="shared" si="4449"/>
        <v>4.3353311137179712E-7</v>
      </c>
      <c r="AM3143" s="13">
        <f t="shared" si="4450"/>
        <v>7.5574840585257999E-2</v>
      </c>
      <c r="AN3143" s="13">
        <f t="shared" si="4451"/>
        <v>1.7617427605357058E-2</v>
      </c>
      <c r="AO3143" s="13">
        <f t="shared" si="4452"/>
        <v>2.0534198486324021E-3</v>
      </c>
      <c r="AP3143" s="13">
        <f t="shared" si="4453"/>
        <v>1.5955916566295857E-4</v>
      </c>
      <c r="AQ3143" s="13">
        <f t="shared" si="4454"/>
        <v>9.2988024455941641E-6</v>
      </c>
      <c r="AR3143" s="13">
        <f t="shared" si="4455"/>
        <v>2.450375997323963E-7</v>
      </c>
      <c r="AS3143" s="13">
        <f t="shared" si="4456"/>
        <v>7.1552841891419931E-7</v>
      </c>
      <c r="AT3143" s="13">
        <f t="shared" si="4457"/>
        <v>1.0446986887583465E-6</v>
      </c>
      <c r="AU3143" s="13">
        <f t="shared" si="4458"/>
        <v>1.0168665296337496E-6</v>
      </c>
      <c r="AV3143" s="13">
        <f t="shared" si="4459"/>
        <v>7.4233189211595345E-7</v>
      </c>
      <c r="AW3143" s="13">
        <f t="shared" si="4460"/>
        <v>8.1974577202811625E-9</v>
      </c>
      <c r="AX3143" s="13">
        <f t="shared" si="4461"/>
        <v>3.6780713281497908E-2</v>
      </c>
      <c r="AY3143" s="13">
        <f t="shared" si="4462"/>
        <v>8.5740379799965141E-3</v>
      </c>
      <c r="AZ3143" s="13">
        <f t="shared" si="4463"/>
        <v>9.993570097429716E-4</v>
      </c>
      <c r="BA3143" s="13">
        <f t="shared" si="4464"/>
        <v>7.7654148897127577E-5</v>
      </c>
      <c r="BB3143" s="13">
        <f t="shared" si="4465"/>
        <v>4.5255350056193962E-6</v>
      </c>
      <c r="BC3143" s="13">
        <f t="shared" si="4466"/>
        <v>2.1099160704696487E-7</v>
      </c>
      <c r="BD3143" s="13">
        <f t="shared" si="4467"/>
        <v>9.5202145326964684E-9</v>
      </c>
      <c r="BE3143" s="13">
        <f t="shared" si="4468"/>
        <v>2.7799750159745289E-8</v>
      </c>
      <c r="BF3143" s="13">
        <f t="shared" si="4469"/>
        <v>4.0588691898173333E-8</v>
      </c>
      <c r="BG3143" s="13">
        <f t="shared" si="4470"/>
        <v>3.9507355294877846E-8</v>
      </c>
      <c r="BH3143" s="13">
        <f t="shared" si="4471"/>
        <v>2.8841120200019738E-8</v>
      </c>
      <c r="BI3143" s="13">
        <f t="shared" si="4472"/>
        <v>1.6843652695726383E-8</v>
      </c>
      <c r="BJ3143" s="14">
        <f t="shared" si="4473"/>
        <v>0.87791546111724861</v>
      </c>
      <c r="BK3143" s="14">
        <f t="shared" si="4474"/>
        <v>8.5705387182197335E-2</v>
      </c>
      <c r="BL3143" s="14">
        <f t="shared" si="4475"/>
        <v>1.5223849409383747E-2</v>
      </c>
      <c r="BM3143" s="14">
        <f t="shared" si="4476"/>
        <v>0.58060186171104966</v>
      </c>
      <c r="BN3143" s="14">
        <f t="shared" si="4477"/>
        <v>0.38975899078002707</v>
      </c>
    </row>
    <row r="3144" spans="1:66" x14ac:dyDescent="0.25">
      <c r="A3144" t="s">
        <v>345</v>
      </c>
      <c r="B3144" t="s">
        <v>235</v>
      </c>
      <c r="C3144" t="s">
        <v>319</v>
      </c>
      <c r="D3144" s="7" t="s">
        <v>543</v>
      </c>
      <c r="E3144" s="10">
        <f>VLOOKUP(A3144,home!$A$2:$E$404,3,FALSE)</f>
        <v>1.5690999999999999</v>
      </c>
      <c r="F3144" s="10">
        <f>VLOOKUP(B3144,home!$B$2:$E$404,3,FALSE)</f>
        <v>1.2109000000000001</v>
      </c>
      <c r="G3144" s="10">
        <f>VLOOKUP(C3144,away!$B$2:$E$404,4,FALSE)</f>
        <v>1.2109000000000001</v>
      </c>
      <c r="H3144" s="10">
        <f>VLOOKUP(A3144,away!$A$2:$E$404,3,FALSE)</f>
        <v>1.1701999999999999</v>
      </c>
      <c r="I3144" s="10">
        <f>VLOOKUP(C3144,away!$B$2:$E$404,3,FALSE)</f>
        <v>0.51270000000000004</v>
      </c>
      <c r="J3144" s="10">
        <f>VLOOKUP(B3144,home!$B$2:$E$404,4,FALSE)</f>
        <v>0.68359999999999999</v>
      </c>
      <c r="K3144" s="12">
        <f t="shared" si="4422"/>
        <v>2.3007380807710001</v>
      </c>
      <c r="L3144" s="12">
        <f t="shared" si="4423"/>
        <v>0.41013370874400001</v>
      </c>
      <c r="M3144" s="13">
        <f t="shared" si="4424"/>
        <v>6.6478825901765834E-2</v>
      </c>
      <c r="N3144" s="13">
        <f t="shared" si="4425"/>
        <v>0.15295036631713818</v>
      </c>
      <c r="O3144" s="13">
        <f t="shared" si="4426"/>
        <v>2.7265207420037917E-2</v>
      </c>
      <c r="P3144" s="13">
        <f t="shared" si="4427"/>
        <v>6.2730100991401264E-2</v>
      </c>
      <c r="Q3144" s="13">
        <f t="shared" si="4428"/>
        <v>0.17594936612685699</v>
      </c>
      <c r="R3144" s="13">
        <f t="shared" si="4429"/>
        <v>5.5911903194272887E-3</v>
      </c>
      <c r="S3144" s="13">
        <f t="shared" si="4430"/>
        <v>1.479819144296469E-2</v>
      </c>
      <c r="T3144" s="13">
        <f t="shared" si="4431"/>
        <v>7.2162766080763788E-2</v>
      </c>
      <c r="U3144" s="13">
        <f t="shared" si="4432"/>
        <v>1.2863864484744535E-2</v>
      </c>
      <c r="V3144" s="13">
        <f t="shared" si="4433"/>
        <v>1.5515250008225339E-3</v>
      </c>
      <c r="W3144" s="13">
        <f t="shared" si="4434"/>
        <v>0.13493780231185964</v>
      </c>
      <c r="X3144" s="13">
        <f t="shared" si="4435"/>
        <v>5.5342541311927701E-2</v>
      </c>
      <c r="Y3144" s="13">
        <f t="shared" si="4436"/>
        <v>1.1348920859789471E-2</v>
      </c>
      <c r="Z3144" s="13">
        <f t="shared" si="4437"/>
        <v>7.6437854066675488E-4</v>
      </c>
      <c r="AA3144" s="13">
        <f t="shared" si="4438"/>
        <v>1.7586348166361673E-3</v>
      </c>
      <c r="AB3144" s="13">
        <f t="shared" si="4439"/>
        <v>2.023079046402278E-3</v>
      </c>
      <c r="AC3144" s="13">
        <f t="shared" si="4440"/>
        <v>9.1502180085223378E-5</v>
      </c>
      <c r="AD3144" s="13">
        <f t="shared" si="4441"/>
        <v>7.7614135078611132E-2</v>
      </c>
      <c r="AE3144" s="13">
        <f t="shared" si="4442"/>
        <v>3.1832173070748579E-2</v>
      </c>
      <c r="AF3144" s="13">
        <f t="shared" si="4443"/>
        <v>6.5277235994434975E-3</v>
      </c>
      <c r="AG3144" s="13">
        <f t="shared" si="4444"/>
        <v>8.9241316316516508E-4</v>
      </c>
      <c r="AH3144" s="13">
        <f t="shared" si="4445"/>
        <v>7.8374351441995628E-5</v>
      </c>
      <c r="AI3144" s="13">
        <f t="shared" si="4446"/>
        <v>1.803188549183289E-4</v>
      </c>
      <c r="AJ3144" s="13">
        <f t="shared" si="4447"/>
        <v>2.0743322809581026E-4</v>
      </c>
      <c r="AK3144" s="13">
        <f t="shared" si="4448"/>
        <v>1.5908317569909584E-4</v>
      </c>
      <c r="AL3144" s="13">
        <f t="shared" si="4449"/>
        <v>3.4536957714392989E-6</v>
      </c>
      <c r="AM3144" s="13">
        <f t="shared" si="4450"/>
        <v>3.5713959236292989E-2</v>
      </c>
      <c r="AN3144" s="13">
        <f t="shared" si="4451"/>
        <v>1.4647498555512881E-2</v>
      </c>
      <c r="AO3144" s="13">
        <f t="shared" si="4452"/>
        <v>3.0037164531974401E-3</v>
      </c>
      <c r="AP3144" s="13">
        <f t="shared" si="4453"/>
        <v>4.1064178965507993E-4</v>
      </c>
      <c r="AQ3144" s="13">
        <f t="shared" si="4454"/>
        <v>4.2104510039127857E-5</v>
      </c>
      <c r="AR3144" s="13">
        <f t="shared" si="4455"/>
        <v>6.4287926854622689E-6</v>
      </c>
      <c r="AS3144" s="13">
        <f t="shared" si="4456"/>
        <v>1.4790968144825104E-5</v>
      </c>
      <c r="AT3144" s="13">
        <f t="shared" si="4457"/>
        <v>1.7015071831134959E-5</v>
      </c>
      <c r="AU3144" s="13">
        <f t="shared" si="4458"/>
        <v>1.3049074569648714E-5</v>
      </c>
      <c r="AV3144" s="13">
        <f t="shared" si="4459"/>
        <v>7.5056256953028112E-6</v>
      </c>
      <c r="AW3144" s="13">
        <f t="shared" si="4460"/>
        <v>9.0526186177478019E-8</v>
      </c>
      <c r="AX3144" s="13">
        <f t="shared" si="4461"/>
        <v>1.3694744338340401E-2</v>
      </c>
      <c r="AY3144" s="13">
        <f t="shared" si="4462"/>
        <v>5.6166762857844457E-3</v>
      </c>
      <c r="AZ3144" s="13">
        <f t="shared" si="4463"/>
        <v>1.1517941379516248E-3</v>
      </c>
      <c r="BA3144" s="13">
        <f t="shared" si="4464"/>
        <v>1.5746320050256609E-4</v>
      </c>
      <c r="BB3144" s="13">
        <f t="shared" si="4465"/>
        <v>1.6145241603204377E-5</v>
      </c>
      <c r="BC3144" s="13">
        <f t="shared" si="4466"/>
        <v>1.3243415634580276E-6</v>
      </c>
      <c r="BD3144" s="13">
        <f t="shared" si="4467"/>
        <v>4.3944409780582316E-7</v>
      </c>
      <c r="BE3144" s="13">
        <f t="shared" si="4468"/>
        <v>1.0110457701919133E-6</v>
      </c>
      <c r="BF3144" s="13">
        <f t="shared" si="4469"/>
        <v>1.1630757524414901E-6</v>
      </c>
      <c r="BG3144" s="13">
        <f t="shared" si="4470"/>
        <v>8.9197755815450686E-7</v>
      </c>
      <c r="BH3144" s="13">
        <f t="shared" si="4471"/>
        <v>5.1305168380980074E-7</v>
      </c>
      <c r="BI3144" s="13">
        <f t="shared" si="4472"/>
        <v>2.3607950926897822E-7</v>
      </c>
      <c r="BJ3144" s="14">
        <f t="shared" si="4473"/>
        <v>0.79401427601074726</v>
      </c>
      <c r="BK3144" s="14">
        <f t="shared" si="4474"/>
        <v>0.1512702754985954</v>
      </c>
      <c r="BL3144" s="14">
        <f t="shared" si="4475"/>
        <v>5.0190229904701476E-2</v>
      </c>
      <c r="BM3144" s="14">
        <f t="shared" si="4476"/>
        <v>0.49965751711848522</v>
      </c>
      <c r="BN3144" s="14">
        <f t="shared" si="4477"/>
        <v>0.49096505707662746</v>
      </c>
    </row>
    <row r="3145" spans="1:66" x14ac:dyDescent="0.25">
      <c r="A3145" t="s">
        <v>346</v>
      </c>
      <c r="B3145" t="s">
        <v>250</v>
      </c>
      <c r="C3145" t="s">
        <v>323</v>
      </c>
      <c r="D3145" s="7" t="s">
        <v>543</v>
      </c>
      <c r="E3145" s="10">
        <f>VLOOKUP(A3145,home!$A$2:$E$404,3,FALSE)</f>
        <v>1.254</v>
      </c>
      <c r="F3145" s="10">
        <f>VLOOKUP(B3145,home!$B$2:$E$404,3,FALSE)</f>
        <v>0.69110000000000005</v>
      </c>
      <c r="G3145" s="10">
        <f>VLOOKUP(C3145,away!$B$2:$E$404,4,FALSE)</f>
        <v>0.74760000000000004</v>
      </c>
      <c r="H3145" s="10">
        <f>VLOOKUP(A3145,away!$A$2:$E$404,3,FALSE)</f>
        <v>0.9476</v>
      </c>
      <c r="I3145" s="10">
        <f>VLOOKUP(C3145,away!$B$2:$E$404,3,FALSE)</f>
        <v>1.1872</v>
      </c>
      <c r="J3145" s="10">
        <f>VLOOKUP(B3145,home!$B$2:$E$404,4,FALSE)</f>
        <v>0.77390000000000003</v>
      </c>
      <c r="K3145" s="12">
        <f t="shared" si="4422"/>
        <v>0.64789961544000008</v>
      </c>
      <c r="L3145" s="12">
        <f t="shared" si="4423"/>
        <v>0.87063031820800008</v>
      </c>
      <c r="M3145" s="13">
        <f t="shared" si="4424"/>
        <v>0.21903364438244574</v>
      </c>
      <c r="N3145" s="13">
        <f t="shared" si="4425"/>
        <v>0.14191181396380834</v>
      </c>
      <c r="O3145" s="13">
        <f t="shared" si="4426"/>
        <v>0.19069733150694665</v>
      </c>
      <c r="P3145" s="13">
        <f t="shared" si="4427"/>
        <v>0.12355272774878495</v>
      </c>
      <c r="Q3145" s="13">
        <f t="shared" si="4428"/>
        <v>4.597230484677213E-2</v>
      </c>
      <c r="R3145" s="13">
        <f t="shared" si="4429"/>
        <v>8.3013439205654724E-2</v>
      </c>
      <c r="S3145" s="13">
        <f t="shared" si="4430"/>
        <v>1.7423438048986776E-2</v>
      </c>
      <c r="T3145" s="13">
        <f t="shared" si="4431"/>
        <v>4.0024882397500398E-2</v>
      </c>
      <c r="U3145" s="13">
        <f t="shared" si="4432"/>
        <v>5.378437533769552E-2</v>
      </c>
      <c r="V3145" s="13">
        <f t="shared" si="4433"/>
        <v>1.092025688962458E-3</v>
      </c>
      <c r="W3145" s="13">
        <f t="shared" si="4434"/>
        <v>9.9284795437047067E-3</v>
      </c>
      <c r="X3145" s="13">
        <f t="shared" si="4435"/>
        <v>8.6440353044572472E-3</v>
      </c>
      <c r="Y3145" s="13">
        <f t="shared" si="4436"/>
        <v>3.7628796038604003E-3</v>
      </c>
      <c r="Z3145" s="13">
        <f t="shared" si="4437"/>
        <v>2.4091338997053215E-2</v>
      </c>
      <c r="AA3145" s="13">
        <f t="shared" si="4438"/>
        <v>1.5608769271625455E-2</v>
      </c>
      <c r="AB3145" s="13">
        <f t="shared" si="4439"/>
        <v>5.0564578042889118E-3</v>
      </c>
      <c r="AC3145" s="13">
        <f t="shared" si="4440"/>
        <v>3.8499437216445013E-5</v>
      </c>
      <c r="AD3145" s="13">
        <f t="shared" si="4441"/>
        <v>1.6081645195675464E-3</v>
      </c>
      <c r="AE3145" s="13">
        <f t="shared" si="4442"/>
        <v>1.4001167874019083E-3</v>
      </c>
      <c r="AF3145" s="13">
        <f t="shared" si="4443"/>
        <v>6.0949206207204314E-4</v>
      </c>
      <c r="AG3145" s="13">
        <f t="shared" si="4444"/>
        <v>1.7688075598234435E-4</v>
      </c>
      <c r="AH3145" s="13">
        <f t="shared" si="4445"/>
        <v>5.2436625342653096E-3</v>
      </c>
      <c r="AI3145" s="13">
        <f t="shared" si="4446"/>
        <v>3.3973669394476306E-3</v>
      </c>
      <c r="AJ3145" s="13">
        <f t="shared" si="4447"/>
        <v>1.100576366788345E-3</v>
      </c>
      <c r="AK3145" s="13">
        <f t="shared" si="4448"/>
        <v>2.3768766826817378E-4</v>
      </c>
      <c r="AL3145" s="13">
        <f t="shared" si="4449"/>
        <v>8.6867211624883965E-7</v>
      </c>
      <c r="AM3145" s="13">
        <f t="shared" si="4450"/>
        <v>2.083858347584132E-4</v>
      </c>
      <c r="AN3145" s="13">
        <f t="shared" si="4451"/>
        <v>1.8142702562575701E-4</v>
      </c>
      <c r="AO3145" s="13">
        <f t="shared" si="4452"/>
        <v>7.8977934526041905E-5</v>
      </c>
      <c r="AP3145" s="13">
        <f t="shared" si="4453"/>
        <v>2.2920194755939488E-5</v>
      </c>
      <c r="AQ3145" s="13">
        <f t="shared" si="4454"/>
        <v>4.9887541134382314E-6</v>
      </c>
      <c r="AR3145" s="13">
        <f t="shared" si="4455"/>
        <v>9.1305831615655516E-4</v>
      </c>
      <c r="AS3145" s="13">
        <f t="shared" si="4456"/>
        <v>5.9157013191212611E-4</v>
      </c>
      <c r="AT3145" s="13">
        <f t="shared" si="4457"/>
        <v>1.9163903048582834E-4</v>
      </c>
      <c r="AU3145" s="13">
        <f t="shared" si="4458"/>
        <v>4.1387618051687549E-5</v>
      </c>
      <c r="AV3145" s="13">
        <f t="shared" si="4459"/>
        <v>6.7037554549164901E-6</v>
      </c>
      <c r="AW3145" s="13">
        <f t="shared" si="4460"/>
        <v>1.3611152167012744E-8</v>
      </c>
      <c r="AX3145" s="13">
        <f t="shared" si="4461"/>
        <v>2.2502183700519883E-5</v>
      </c>
      <c r="AY3145" s="13">
        <f t="shared" si="4462"/>
        <v>1.9591083355558498E-5</v>
      </c>
      <c r="AZ3145" s="13">
        <f t="shared" si="4463"/>
        <v>8.5282955679446737E-6</v>
      </c>
      <c r="BA3145" s="13">
        <f t="shared" si="4464"/>
        <v>2.4749975613638497E-6</v>
      </c>
      <c r="BB3145" s="13">
        <f t="shared" si="4465"/>
        <v>5.3870197860355809E-7</v>
      </c>
      <c r="BC3145" s="13">
        <f t="shared" si="4466"/>
        <v>9.3802055010179029E-8</v>
      </c>
      <c r="BD3145" s="13">
        <f t="shared" si="4467"/>
        <v>1.3248937538964034E-4</v>
      </c>
      <c r="BE3145" s="13">
        <f t="shared" si="4468"/>
        <v>8.5839815364833786E-5</v>
      </c>
      <c r="BF3145" s="13">
        <f t="shared" si="4469"/>
        <v>2.7807791682158215E-5</v>
      </c>
      <c r="BG3145" s="13">
        <f t="shared" si="4470"/>
        <v>6.0055525123686476E-6</v>
      </c>
      <c r="BH3145" s="13">
        <f t="shared" si="4471"/>
        <v>9.7274879081709306E-7</v>
      </c>
      <c r="BI3145" s="13">
        <f t="shared" si="4472"/>
        <v>1.2604871349802396E-7</v>
      </c>
      <c r="BJ3145" s="14">
        <f t="shared" si="4473"/>
        <v>0.25458947859312564</v>
      </c>
      <c r="BK3145" s="14">
        <f t="shared" si="4474"/>
        <v>0.36116079506186816</v>
      </c>
      <c r="BL3145" s="14">
        <f t="shared" si="4475"/>
        <v>0.36013726681949509</v>
      </c>
      <c r="BM3145" s="14">
        <f t="shared" si="4476"/>
        <v>0.19577804034492635</v>
      </c>
      <c r="BN3145" s="14">
        <f t="shared" si="4477"/>
        <v>0.80418126165441262</v>
      </c>
    </row>
    <row r="3146" spans="1:66" x14ac:dyDescent="0.25">
      <c r="A3146" t="s">
        <v>346</v>
      </c>
      <c r="B3146" t="s">
        <v>258</v>
      </c>
      <c r="C3146" t="s">
        <v>322</v>
      </c>
      <c r="D3146" s="7" t="s">
        <v>543</v>
      </c>
      <c r="E3146" s="10">
        <f>VLOOKUP(A3146,home!$A$2:$E$404,3,FALSE)</f>
        <v>1.254</v>
      </c>
      <c r="F3146" s="10">
        <f>VLOOKUP(B3146,home!$B$2:$E$404,3,FALSE)</f>
        <v>0.74760000000000004</v>
      </c>
      <c r="G3146" s="10">
        <f>VLOOKUP(C3146,away!$B$2:$E$404,4,FALSE)</f>
        <v>1.1164000000000001</v>
      </c>
      <c r="H3146" s="10">
        <f>VLOOKUP(A3146,away!$A$2:$E$404,3,FALSE)</f>
        <v>0.9476</v>
      </c>
      <c r="I3146" s="10">
        <f>VLOOKUP(C3146,away!$B$2:$E$404,3,FALSE)</f>
        <v>1.4071</v>
      </c>
      <c r="J3146" s="10">
        <f>VLOOKUP(B3146,home!$B$2:$E$404,4,FALSE)</f>
        <v>0.59360000000000002</v>
      </c>
      <c r="K3146" s="12">
        <f t="shared" si="4422"/>
        <v>1.0466142825600002</v>
      </c>
      <c r="L3146" s="12">
        <f t="shared" si="4423"/>
        <v>0.791487221056</v>
      </c>
      <c r="M3146" s="13">
        <f t="shared" si="4424"/>
        <v>0.15911922680922377</v>
      </c>
      <c r="N3146" s="13">
        <f t="shared" si="4425"/>
        <v>0.1665364554084377</v>
      </c>
      <c r="O3146" s="13">
        <f t="shared" si="4426"/>
        <v>0.12594083464381192</v>
      </c>
      <c r="P3146" s="13">
        <f t="shared" si="4427"/>
        <v>0.13181147629574083</v>
      </c>
      <c r="Q3146" s="13">
        <f t="shared" si="4428"/>
        <v>8.7149716398693733E-2</v>
      </c>
      <c r="R3146" s="13">
        <f t="shared" si="4429"/>
        <v>4.9840280614851941E-2</v>
      </c>
      <c r="S3146" s="13">
        <f t="shared" si="4430"/>
        <v>2.7297557987906673E-2</v>
      </c>
      <c r="T3146" s="13">
        <f t="shared" si="4431"/>
        <v>6.8977886848220621E-2</v>
      </c>
      <c r="U3146" s="13">
        <f t="shared" si="4432"/>
        <v>5.2163549538302351E-2</v>
      </c>
      <c r="V3146" s="13">
        <f t="shared" si="4433"/>
        <v>2.5125334490138547E-3</v>
      </c>
      <c r="W3146" s="13">
        <f t="shared" si="4434"/>
        <v>3.0404045967975451E-2</v>
      </c>
      <c r="X3146" s="13">
        <f t="shared" si="4435"/>
        <v>2.4064413852051773E-2</v>
      </c>
      <c r="Y3146" s="13">
        <f t="shared" si="4436"/>
        <v>9.5233380230509822E-3</v>
      </c>
      <c r="Z3146" s="13">
        <f t="shared" si="4437"/>
        <v>1.3149315066833464E-2</v>
      </c>
      <c r="AA3146" s="13">
        <f t="shared" si="4438"/>
        <v>1.3762260954829308E-2</v>
      </c>
      <c r="AB3146" s="13">
        <f t="shared" si="4439"/>
        <v>7.2018894378210888E-3</v>
      </c>
      <c r="AC3146" s="13">
        <f t="shared" si="4440"/>
        <v>1.3008356603018149E-4</v>
      </c>
      <c r="AD3146" s="13">
        <f t="shared" si="4441"/>
        <v>7.9553271894234698E-3</v>
      </c>
      <c r="AE3146" s="13">
        <f t="shared" si="4442"/>
        <v>6.2965398097480215E-3</v>
      </c>
      <c r="AF3146" s="13">
        <f t="shared" si="4443"/>
        <v>2.4918153981429679E-3</v>
      </c>
      <c r="AG3146" s="13">
        <f t="shared" si="4444"/>
        <v>6.5741334828690933E-4</v>
      </c>
      <c r="AH3146" s="13">
        <f t="shared" si="4445"/>
        <v>2.6018787102594517E-3</v>
      </c>
      <c r="AI3146" s="13">
        <f t="shared" si="4446"/>
        <v>2.7231634196463348E-3</v>
      </c>
      <c r="AJ3146" s="13">
        <f t="shared" si="4447"/>
        <v>1.4250508643733927E-3</v>
      </c>
      <c r="AK3146" s="13">
        <f t="shared" si="4448"/>
        <v>4.9715952934255563E-4</v>
      </c>
      <c r="AL3146" s="13">
        <f t="shared" si="4449"/>
        <v>4.3103544993492322E-6</v>
      </c>
      <c r="AM3146" s="13">
        <f t="shared" si="4450"/>
        <v>1.6652318117777022E-3</v>
      </c>
      <c r="AN3146" s="13">
        <f t="shared" si="4451"/>
        <v>1.3180096991179818E-3</v>
      </c>
      <c r="AO3146" s="13">
        <f t="shared" si="4452"/>
        <v>5.2159391703987296E-4</v>
      </c>
      <c r="AP3146" s="13">
        <f t="shared" si="4453"/>
        <v>1.3761163997253427E-4</v>
      </c>
      <c r="AQ3146" s="13">
        <f t="shared" si="4454"/>
        <v>2.7229463626704976E-5</v>
      </c>
      <c r="AR3146" s="13">
        <f t="shared" si="4455"/>
        <v>4.118707499816047E-4</v>
      </c>
      <c r="AS3146" s="13">
        <f t="shared" si="4456"/>
        <v>4.3106980949944644E-4</v>
      </c>
      <c r="AT3146" s="13">
        <f t="shared" si="4457"/>
        <v>2.2558190970126953E-4</v>
      </c>
      <c r="AU3146" s="13">
        <f t="shared" si="4458"/>
        <v>7.869908286016968E-5</v>
      </c>
      <c r="AV3146" s="13">
        <f t="shared" si="4459"/>
        <v>2.0591896036456614E-5</v>
      </c>
      <c r="AW3146" s="13">
        <f t="shared" si="4460"/>
        <v>9.9183870783607783E-8</v>
      </c>
      <c r="AX3146" s="13">
        <f t="shared" si="4461"/>
        <v>2.9047589966330143E-4</v>
      </c>
      <c r="AY3146" s="13">
        <f t="shared" si="4462"/>
        <v>2.2990796260824797E-4</v>
      </c>
      <c r="AZ3146" s="13">
        <f t="shared" si="4463"/>
        <v>9.0984607211724459E-5</v>
      </c>
      <c r="BA3146" s="13">
        <f t="shared" si="4464"/>
        <v>2.4004384640293163E-5</v>
      </c>
      <c r="BB3146" s="13">
        <f t="shared" si="4465"/>
        <v>4.7497909230262403E-6</v>
      </c>
      <c r="BC3146" s="13">
        <f t="shared" si="4466"/>
        <v>7.5187976365261074E-7</v>
      </c>
      <c r="BD3146" s="13">
        <f t="shared" si="4467"/>
        <v>5.4331739222865129E-5</v>
      </c>
      <c r="BE3146" s="13">
        <f t="shared" si="4468"/>
        <v>5.6864374266976009E-5</v>
      </c>
      <c r="BF3146" s="13">
        <f t="shared" si="4469"/>
        <v>2.9757533138327214E-5</v>
      </c>
      <c r="BG3146" s="13">
        <f t="shared" si="4470"/>
        <v>1.0381553065441925E-5</v>
      </c>
      <c r="BH3146" s="13">
        <f t="shared" si="4471"/>
        <v>2.7163704283615169E-6</v>
      </c>
      <c r="BI3146" s="13">
        <f t="shared" si="4472"/>
        <v>5.6859841740935813E-7</v>
      </c>
      <c r="BJ3146" s="14">
        <f t="shared" si="4473"/>
        <v>0.4083675033003768</v>
      </c>
      <c r="BK3146" s="14">
        <f t="shared" si="4474"/>
        <v>0.32110509642502288</v>
      </c>
      <c r="BL3146" s="14">
        <f t="shared" si="4475"/>
        <v>0.25747850132985678</v>
      </c>
      <c r="BM3146" s="14">
        <f t="shared" si="4476"/>
        <v>0.27947261717259247</v>
      </c>
      <c r="BN3146" s="14">
        <f t="shared" si="4477"/>
        <v>0.72039799017075989</v>
      </c>
    </row>
    <row r="3147" spans="1:66" x14ac:dyDescent="0.25">
      <c r="A3147" t="s">
        <v>347</v>
      </c>
      <c r="B3147" t="s">
        <v>264</v>
      </c>
      <c r="C3147" t="s">
        <v>261</v>
      </c>
      <c r="D3147" s="7" t="s">
        <v>543</v>
      </c>
      <c r="E3147" s="10">
        <f>VLOOKUP(A3147,home!$A$2:$E$404,3,FALSE)</f>
        <v>1.5417000000000001</v>
      </c>
      <c r="F3147" s="10">
        <f>VLOOKUP(B3147,home!$B$2:$E$404,3,FALSE)</f>
        <v>0.72070000000000001</v>
      </c>
      <c r="G3147" s="10">
        <f>VLOOKUP(C3147,away!$B$2:$E$404,4,FALSE)</f>
        <v>0.79279999999999995</v>
      </c>
      <c r="H3147" s="10">
        <f>VLOOKUP(A3147,away!$A$2:$E$404,3,FALSE)</f>
        <v>1.125</v>
      </c>
      <c r="I3147" s="10">
        <f>VLOOKUP(C3147,away!$B$2:$E$404,3,FALSE)</f>
        <v>1.0864</v>
      </c>
      <c r="J3147" s="10">
        <f>VLOOKUP(B3147,home!$B$2:$E$404,4,FALSE)</f>
        <v>1.0864</v>
      </c>
      <c r="K3147" s="12">
        <f t="shared" si="4422"/>
        <v>0.880882609032</v>
      </c>
      <c r="L3147" s="12">
        <f t="shared" si="4423"/>
        <v>1.32779808</v>
      </c>
      <c r="M3147" s="13">
        <f t="shared" si="4424"/>
        <v>0.10984547329774984</v>
      </c>
      <c r="N3147" s="13">
        <f t="shared" si="4425"/>
        <v>9.6760967108876758E-2</v>
      </c>
      <c r="O3147" s="13">
        <f t="shared" si="4426"/>
        <v>0.14585260854144352</v>
      </c>
      <c r="P3147" s="13">
        <f t="shared" si="4427"/>
        <v>0.12847902634610972</v>
      </c>
      <c r="Q3147" s="13">
        <f t="shared" si="4428"/>
        <v>4.2617526579663445E-2</v>
      </c>
      <c r="R3147" s="13">
        <f t="shared" si="4429"/>
        <v>9.6831406792160152E-2</v>
      </c>
      <c r="S3147" s="13">
        <f t="shared" si="4430"/>
        <v>3.7568366987004678E-2</v>
      </c>
      <c r="T3147" s="13">
        <f t="shared" si="4431"/>
        <v>5.65874699668261E-2</v>
      </c>
      <c r="U3147" s="13">
        <f t="shared" si="4432"/>
        <v>8.5297102251316953E-2</v>
      </c>
      <c r="V3147" s="13">
        <f t="shared" si="4433"/>
        <v>4.8823609172619683E-3</v>
      </c>
      <c r="W3147" s="13">
        <f t="shared" si="4434"/>
        <v>1.2513679334661515E-2</v>
      </c>
      <c r="X3147" s="13">
        <f t="shared" si="4435"/>
        <v>1.6615639394299241E-2</v>
      </c>
      <c r="Y3147" s="13">
        <f t="shared" si="4436"/>
        <v>1.1031107042861447E-2</v>
      </c>
      <c r="Z3147" s="13">
        <f t="shared" si="4437"/>
        <v>4.2857518674109731E-2</v>
      </c>
      <c r="AA3147" s="13">
        <f t="shared" si="4438"/>
        <v>3.7752442866287435E-2</v>
      </c>
      <c r="AB3147" s="13">
        <f t="shared" si="4439"/>
        <v>1.6627735184693397E-2</v>
      </c>
      <c r="AC3147" s="13">
        <f t="shared" si="4440"/>
        <v>3.5691103038208125E-4</v>
      </c>
      <c r="AD3147" s="13">
        <f t="shared" si="4441"/>
        <v>2.7557706252266142E-3</v>
      </c>
      <c r="AE3147" s="13">
        <f t="shared" si="4442"/>
        <v>3.6591069450962982E-3</v>
      </c>
      <c r="AF3147" s="13">
        <f t="shared" si="4443"/>
        <v>2.4292775881067652E-3</v>
      </c>
      <c r="AG3147" s="13">
        <f t="shared" si="4444"/>
        <v>1.0751967057583977E-3</v>
      </c>
      <c r="AH3147" s="13">
        <f t="shared" si="4445"/>
        <v>1.4226532752261758E-2</v>
      </c>
      <c r="AI3147" s="13">
        <f t="shared" si="4446"/>
        <v>1.2531905288291536E-2</v>
      </c>
      <c r="AJ3147" s="13">
        <f t="shared" si="4447"/>
        <v>5.5195687132460836E-3</v>
      </c>
      <c r="AK3147" s="13">
        <f t="shared" si="4448"/>
        <v>1.6206973629518697E-3</v>
      </c>
      <c r="AL3147" s="13">
        <f t="shared" si="4449"/>
        <v>1.669821442760025E-5</v>
      </c>
      <c r="AM3147" s="13">
        <f t="shared" si="4450"/>
        <v>4.8550208364867323E-4</v>
      </c>
      <c r="AN3147" s="13">
        <f t="shared" si="4451"/>
        <v>6.4464873450470787E-4</v>
      </c>
      <c r="AO3147" s="13">
        <f t="shared" si="4452"/>
        <v>4.279816759748904E-4</v>
      </c>
      <c r="AP3147" s="13">
        <f t="shared" si="4453"/>
        <v>1.8942441587821383E-4</v>
      </c>
      <c r="AQ3147" s="13">
        <f t="shared" si="4454"/>
        <v>6.2879343927053441E-5</v>
      </c>
      <c r="AR3147" s="13">
        <f t="shared" si="4455"/>
        <v>3.7779925747020568E-3</v>
      </c>
      <c r="AS3147" s="13">
        <f t="shared" si="4456"/>
        <v>3.3279679561070705E-3</v>
      </c>
      <c r="AT3147" s="13">
        <f t="shared" si="4457"/>
        <v>1.4657745479752444E-3</v>
      </c>
      <c r="AU3147" s="13">
        <f t="shared" si="4458"/>
        <v>4.3039176935771124E-4</v>
      </c>
      <c r="AV3147" s="13">
        <f t="shared" si="4459"/>
        <v>9.478115617442986E-5</v>
      </c>
      <c r="AW3147" s="13">
        <f t="shared" si="4460"/>
        <v>5.4252231363673843E-7</v>
      </c>
      <c r="AX3147" s="13">
        <f t="shared" si="4461"/>
        <v>7.1278390355819233E-5</v>
      </c>
      <c r="AY3147" s="13">
        <f t="shared" si="4462"/>
        <v>9.464330985994732E-5</v>
      </c>
      <c r="AZ3147" s="13">
        <f t="shared" si="4463"/>
        <v>6.2833602558441551E-5</v>
      </c>
      <c r="BA3147" s="13">
        <f t="shared" si="4464"/>
        <v>2.7810112278860589E-5</v>
      </c>
      <c r="BB3147" s="13">
        <f t="shared" si="4465"/>
        <v>9.2315534221138765E-6</v>
      </c>
      <c r="BC3147" s="13">
        <f t="shared" si="4466"/>
        <v>2.4515277818600476E-6</v>
      </c>
      <c r="BD3147" s="13">
        <f t="shared" si="4467"/>
        <v>8.3606854782394141E-4</v>
      </c>
      <c r="BE3147" s="13">
        <f t="shared" si="4468"/>
        <v>7.3647824373674893E-4</v>
      </c>
      <c r="BF3147" s="13">
        <f t="shared" si="4469"/>
        <v>3.2437543841906631E-4</v>
      </c>
      <c r="BG3147" s="13">
        <f t="shared" si="4470"/>
        <v>9.5245560833495327E-5</v>
      </c>
      <c r="BH3147" s="13">
        <f t="shared" si="4471"/>
        <v>2.0975039531431356E-5</v>
      </c>
      <c r="BI3147" s="13">
        <f t="shared" si="4472"/>
        <v>3.695309509399319E-6</v>
      </c>
      <c r="BJ3147" s="14">
        <f t="shared" si="4473"/>
        <v>0.24812442604156715</v>
      </c>
      <c r="BK3147" s="14">
        <f t="shared" si="4474"/>
        <v>0.28124348010279582</v>
      </c>
      <c r="BL3147" s="14">
        <f t="shared" si="4475"/>
        <v>0.42737374589682336</v>
      </c>
      <c r="BM3147" s="14">
        <f t="shared" si="4476"/>
        <v>0.37911806126174635</v>
      </c>
      <c r="BN3147" s="14">
        <f t="shared" si="4477"/>
        <v>0.62038700866600349</v>
      </c>
    </row>
    <row r="3148" spans="1:66" x14ac:dyDescent="0.25">
      <c r="A3148" t="s">
        <v>347</v>
      </c>
      <c r="B3148" t="s">
        <v>326</v>
      </c>
      <c r="C3148" t="s">
        <v>262</v>
      </c>
      <c r="D3148" s="7" t="s">
        <v>543</v>
      </c>
      <c r="E3148" s="10">
        <f>VLOOKUP(A3148,home!$A$2:$E$404,3,FALSE)</f>
        <v>1.5417000000000001</v>
      </c>
      <c r="F3148" s="10">
        <f>VLOOKUP(B3148,home!$B$2:$E$404,3,FALSE)</f>
        <v>0.64859999999999995</v>
      </c>
      <c r="G3148" s="10">
        <f>VLOOKUP(C3148,away!$B$2:$E$404,4,FALSE)</f>
        <v>0.97299999999999998</v>
      </c>
      <c r="H3148" s="10">
        <f>VLOOKUP(A3148,away!$A$2:$E$404,3,FALSE)</f>
        <v>1.125</v>
      </c>
      <c r="I3148" s="10">
        <f>VLOOKUP(C3148,away!$B$2:$E$404,3,FALSE)</f>
        <v>1.5556000000000001</v>
      </c>
      <c r="J3148" s="10">
        <f>VLOOKUP(B3148,home!$B$2:$E$404,4,FALSE)</f>
        <v>1.5802</v>
      </c>
      <c r="K3148" s="12">
        <f t="shared" si="4422"/>
        <v>0.97294806126</v>
      </c>
      <c r="L3148" s="12">
        <f t="shared" si="4423"/>
        <v>2.7654290100000001</v>
      </c>
      <c r="M3148" s="13">
        <f t="shared" si="4424"/>
        <v>2.3792685647838655E-2</v>
      </c>
      <c r="N3148" s="13">
        <f t="shared" si="4425"/>
        <v>2.3149047373233245E-2</v>
      </c>
      <c r="O3148" s="13">
        <f t="shared" si="4426"/>
        <v>6.5796983116343674E-2</v>
      </c>
      <c r="P3148" s="13">
        <f t="shared" si="4427"/>
        <v>6.4017047159803511E-2</v>
      </c>
      <c r="Q3148" s="13">
        <f t="shared" si="4428"/>
        <v>1.1261410380901591E-2</v>
      </c>
      <c r="R3148" s="13">
        <f t="shared" si="4429"/>
        <v>9.0978442940208515E-2</v>
      </c>
      <c r="S3148" s="13">
        <f t="shared" si="4430"/>
        <v>4.3061367553443787E-2</v>
      </c>
      <c r="T3148" s="13">
        <f t="shared" si="4431"/>
        <v>3.114263096086041E-2</v>
      </c>
      <c r="U3148" s="13">
        <f t="shared" si="4432"/>
        <v>8.8517299675129391E-2</v>
      </c>
      <c r="V3148" s="13">
        <f t="shared" si="4433"/>
        <v>1.2873524980820972E-2</v>
      </c>
      <c r="W3148" s="13">
        <f t="shared" si="4434"/>
        <v>3.6522557990504808E-3</v>
      </c>
      <c r="X3148" s="13">
        <f t="shared" si="4435"/>
        <v>1.0100054138634931E-2</v>
      </c>
      <c r="Y3148" s="13">
        <f t="shared" si="4436"/>
        <v>1.3965491358775802E-2</v>
      </c>
      <c r="Z3148" s="13">
        <f t="shared" si="4437"/>
        <v>8.3864808463827434E-2</v>
      </c>
      <c r="AA3148" s="13">
        <f t="shared" si="4438"/>
        <v>8.1596102802822132E-2</v>
      </c>
      <c r="AB3148" s="13">
        <f t="shared" si="4439"/>
        <v>3.9694385014188718E-2</v>
      </c>
      <c r="AC3148" s="13">
        <f t="shared" si="4440"/>
        <v>2.1648592660161426E-3</v>
      </c>
      <c r="AD3148" s="13">
        <f t="shared" si="4441"/>
        <v>8.8836379972793912E-4</v>
      </c>
      <c r="AE3148" s="13">
        <f t="shared" si="4442"/>
        <v>2.4567070232014731E-3</v>
      </c>
      <c r="AF3148" s="13">
        <f t="shared" si="4443"/>
        <v>3.396924435516049E-3</v>
      </c>
      <c r="AG3148" s="13">
        <f t="shared" si="4444"/>
        <v>3.1313177929179854E-3</v>
      </c>
      <c r="AH3148" s="13">
        <f t="shared" si="4445"/>
        <v>5.7980543560990479E-2</v>
      </c>
      <c r="AI3148" s="13">
        <f t="shared" si="4446"/>
        <v>5.6412057448466654E-2</v>
      </c>
      <c r="AJ3148" s="13">
        <f t="shared" si="4447"/>
        <v>2.7443000963086689E-2</v>
      </c>
      <c r="AK3148" s="13">
        <f t="shared" si="4448"/>
        <v>8.9002048607305026E-3</v>
      </c>
      <c r="AL3148" s="13">
        <f t="shared" si="4449"/>
        <v>2.3299244108574609E-4</v>
      </c>
      <c r="AM3148" s="13">
        <f t="shared" si="4450"/>
        <v>1.7286636732777311E-4</v>
      </c>
      <c r="AN3148" s="13">
        <f t="shared" si="4451"/>
        <v>4.7804966706153999E-4</v>
      </c>
      <c r="AO3148" s="13">
        <f t="shared" si="4452"/>
        <v>6.6100620875641212E-4</v>
      </c>
      <c r="AP3148" s="13">
        <f t="shared" si="4453"/>
        <v>6.0932191516169937E-4</v>
      </c>
      <c r="AQ3148" s="13">
        <f t="shared" si="4454"/>
        <v>4.2125912515423057E-4</v>
      </c>
      <c r="AR3148" s="13">
        <f t="shared" si="4455"/>
        <v>3.2068215435826372E-2</v>
      </c>
      <c r="AS3148" s="13">
        <f t="shared" si="4456"/>
        <v>3.120070803635527E-2</v>
      </c>
      <c r="AT3148" s="13">
        <f t="shared" si="4457"/>
        <v>1.517833419695558E-2</v>
      </c>
      <c r="AU3148" s="13">
        <f t="shared" si="4458"/>
        <v>4.9225769433614312E-3</v>
      </c>
      <c r="AV3148" s="13">
        <f t="shared" si="4459"/>
        <v>1.1973529233616699E-3</v>
      </c>
      <c r="AW3148" s="13">
        <f t="shared" si="4460"/>
        <v>1.7413717800167328E-5</v>
      </c>
      <c r="AX3148" s="13">
        <f t="shared" si="4461"/>
        <v>2.8031666158102635E-5</v>
      </c>
      <c r="AY3148" s="13">
        <f t="shared" si="4462"/>
        <v>7.7519582792252284E-5</v>
      </c>
      <c r="AZ3148" s="13">
        <f t="shared" si="4463"/>
        <v>1.0718745154839564E-4</v>
      </c>
      <c r="BA3148" s="13">
        <f t="shared" si="4464"/>
        <v>9.8806429339967565E-5</v>
      </c>
      <c r="BB3148" s="13">
        <f t="shared" si="4465"/>
        <v>6.8310541517815372E-5</v>
      </c>
      <c r="BC3148" s="13">
        <f t="shared" si="4466"/>
        <v>3.7781590640435232E-5</v>
      </c>
      <c r="BD3148" s="13">
        <f t="shared" si="4467"/>
        <v>1.4780395544193994E-2</v>
      </c>
      <c r="BE3148" s="13">
        <f t="shared" si="4468"/>
        <v>1.4380557189379486E-2</v>
      </c>
      <c r="BF3148" s="13">
        <f t="shared" si="4469"/>
        <v>6.9957676186226635E-3</v>
      </c>
      <c r="BG3148" s="13">
        <f t="shared" si="4470"/>
        <v>2.2688395138548028E-3</v>
      </c>
      <c r="BH3148" s="13">
        <f t="shared" si="4471"/>
        <v>5.5186575157877775E-4</v>
      </c>
      <c r="BI3148" s="13">
        <f t="shared" si="4472"/>
        <v>1.0738734261487294E-4</v>
      </c>
      <c r="BJ3148" s="14">
        <f t="shared" si="4473"/>
        <v>0.10590434360827852</v>
      </c>
      <c r="BK3148" s="14">
        <f t="shared" si="4474"/>
        <v>0.14621999663180107</v>
      </c>
      <c r="BL3148" s="14">
        <f t="shared" si="4475"/>
        <v>0.64097102087807145</v>
      </c>
      <c r="BM3148" s="14">
        <f t="shared" si="4476"/>
        <v>0.69790444709865718</v>
      </c>
      <c r="BN3148" s="14">
        <f t="shared" si="4477"/>
        <v>0.27899561661832917</v>
      </c>
    </row>
    <row r="3149" spans="1:66" x14ac:dyDescent="0.25">
      <c r="A3149" t="s">
        <v>347</v>
      </c>
      <c r="B3149" t="s">
        <v>267</v>
      </c>
      <c r="C3149" t="s">
        <v>265</v>
      </c>
      <c r="D3149" s="7" t="s">
        <v>543</v>
      </c>
      <c r="E3149" s="10">
        <f>VLOOKUP(A3149,home!$A$2:$E$404,3,FALSE)</f>
        <v>1.5417000000000001</v>
      </c>
      <c r="F3149" s="10">
        <f>VLOOKUP(B3149,home!$B$2:$E$404,3,FALSE)</f>
        <v>1.0089999999999999</v>
      </c>
      <c r="G3149" s="10">
        <f>VLOOKUP(C3149,away!$B$2:$E$404,4,FALSE)</f>
        <v>0.77839999999999998</v>
      </c>
      <c r="H3149" s="10">
        <f>VLOOKUP(A3149,away!$A$2:$E$404,3,FALSE)</f>
        <v>1.125</v>
      </c>
      <c r="I3149" s="10">
        <f>VLOOKUP(C3149,away!$B$2:$E$404,3,FALSE)</f>
        <v>1.6</v>
      </c>
      <c r="J3149" s="10">
        <f>VLOOKUP(B3149,home!$B$2:$E$404,4,FALSE)</f>
        <v>1.0864</v>
      </c>
      <c r="K3149" s="12">
        <f t="shared" si="4422"/>
        <v>1.2108598135199999</v>
      </c>
      <c r="L3149" s="12">
        <f t="shared" si="4423"/>
        <v>1.9555200000000001</v>
      </c>
      <c r="M3149" s="13">
        <f t="shared" si="4424"/>
        <v>4.2155934337462807E-2</v>
      </c>
      <c r="N3149" s="13">
        <f t="shared" si="4425"/>
        <v>5.1044926790621573E-2</v>
      </c>
      <c r="O3149" s="13">
        <f t="shared" si="4426"/>
        <v>8.2436772715595283E-2</v>
      </c>
      <c r="P3149" s="13">
        <f t="shared" si="4427"/>
        <v>9.9819375237596319E-2</v>
      </c>
      <c r="Q3149" s="13">
        <f t="shared" si="4428"/>
        <v>3.0904125267417055E-2</v>
      </c>
      <c r="R3149" s="13">
        <f t="shared" si="4429"/>
        <v>8.0603378890400451E-2</v>
      </c>
      <c r="S3149" s="13">
        <f t="shared" si="4430"/>
        <v>5.908959099958444E-2</v>
      </c>
      <c r="T3149" s="13">
        <f t="shared" si="4431"/>
        <v>6.0433635042939408E-2</v>
      </c>
      <c r="U3149" s="13">
        <f t="shared" si="4432"/>
        <v>9.7599392332312185E-2</v>
      </c>
      <c r="V3149" s="13">
        <f t="shared" si="4433"/>
        <v>1.5546212596223229E-2</v>
      </c>
      <c r="W3149" s="13">
        <f t="shared" si="4434"/>
        <v>1.2473521119434439E-2</v>
      </c>
      <c r="X3149" s="13">
        <f t="shared" si="4435"/>
        <v>2.439222001947644E-2</v>
      </c>
      <c r="Y3149" s="13">
        <f t="shared" si="4436"/>
        <v>2.3849737046243286E-2</v>
      </c>
      <c r="Z3149" s="13">
        <f t="shared" si="4437"/>
        <v>5.2540506495918647E-2</v>
      </c>
      <c r="AA3149" s="13">
        <f t="shared" si="4438"/>
        <v>6.3619187897894391E-2</v>
      </c>
      <c r="AB3149" s="13">
        <f t="shared" si="4439"/>
        <v>3.8516958997169136E-2</v>
      </c>
      <c r="AC3149" s="13">
        <f t="shared" si="4440"/>
        <v>2.3007040008937722E-3</v>
      </c>
      <c r="AD3149" s="13">
        <f t="shared" si="4441"/>
        <v>3.7759213641540426E-3</v>
      </c>
      <c r="AE3149" s="13">
        <f t="shared" si="4442"/>
        <v>7.3838897460305145E-3</v>
      </c>
      <c r="AF3149" s="13">
        <f t="shared" si="4443"/>
        <v>7.219672038078797E-3</v>
      </c>
      <c r="AG3149" s="13">
        <f t="shared" si="4444"/>
        <v>4.7060710213012846E-3</v>
      </c>
      <c r="AH3149" s="13">
        <f t="shared" si="4445"/>
        <v>2.5686002815724713E-2</v>
      </c>
      <c r="AI3149" s="13">
        <f t="shared" si="4446"/>
        <v>3.1102148579522617E-2</v>
      </c>
      <c r="AJ3149" s="13">
        <f t="shared" si="4447"/>
        <v>1.8830170914536051E-2</v>
      </c>
      <c r="AK3149" s="13">
        <f t="shared" si="4448"/>
        <v>7.6002324140416137E-3</v>
      </c>
      <c r="AL3149" s="13">
        <f t="shared" si="4449"/>
        <v>2.1790985263184321E-4</v>
      </c>
      <c r="AM3149" s="13">
        <f t="shared" si="4450"/>
        <v>9.1442228777314865E-4</v>
      </c>
      <c r="AN3149" s="13">
        <f t="shared" si="4451"/>
        <v>1.788171072186148E-3</v>
      </c>
      <c r="AO3149" s="13">
        <f t="shared" si="4452"/>
        <v>1.7484021475407284E-3</v>
      </c>
      <c r="AP3149" s="13">
        <f t="shared" si="4453"/>
        <v>1.1396784558529488E-3</v>
      </c>
      <c r="AQ3149" s="13">
        <f t="shared" si="4454"/>
        <v>5.5716600349738966E-4</v>
      </c>
      <c r="AR3149" s="13">
        <f t="shared" si="4455"/>
        <v>1.0045898445241203E-2</v>
      </c>
      <c r="AS3149" s="13">
        <f t="shared" si="4456"/>
        <v>1.2164174718045619E-2</v>
      </c>
      <c r="AT3149" s="13">
        <f t="shared" si="4457"/>
        <v>7.3645551653587112E-3</v>
      </c>
      <c r="AU3149" s="13">
        <f t="shared" si="4458"/>
        <v>2.9724812980613329E-3</v>
      </c>
      <c r="AV3149" s="13">
        <f t="shared" si="4459"/>
        <v>8.9981453756555834E-4</v>
      </c>
      <c r="AW3149" s="13">
        <f t="shared" si="4460"/>
        <v>1.4332781960913106E-5</v>
      </c>
      <c r="AX3149" s="13">
        <f t="shared" si="4461"/>
        <v>1.8453953347525445E-4</v>
      </c>
      <c r="AY3149" s="13">
        <f t="shared" si="4462"/>
        <v>3.6087074850152964E-4</v>
      </c>
      <c r="AZ3149" s="13">
        <f t="shared" si="4463"/>
        <v>3.5284498305485567E-4</v>
      </c>
      <c r="BA3149" s="13">
        <f t="shared" si="4464"/>
        <v>2.2999847375447719E-4</v>
      </c>
      <c r="BB3149" s="13">
        <f t="shared" si="4465"/>
        <v>1.1244165384908883E-4</v>
      </c>
      <c r="BC3149" s="13">
        <f t="shared" si="4466"/>
        <v>4.3976380586994063E-5</v>
      </c>
      <c r="BD3149" s="13">
        <f t="shared" si="4467"/>
        <v>3.2741592212730134E-3</v>
      </c>
      <c r="BE3149" s="13">
        <f t="shared" si="4468"/>
        <v>3.9645478241054286E-3</v>
      </c>
      <c r="BF3149" s="13">
        <f t="shared" si="4469"/>
        <v>2.4002558194937116E-3</v>
      </c>
      <c r="BG3149" s="13">
        <f t="shared" si="4470"/>
        <v>9.6879110466414973E-4</v>
      </c>
      <c r="BH3149" s="13">
        <f t="shared" si="4471"/>
        <v>2.932675540833668E-4</v>
      </c>
      <c r="BI3149" s="13">
        <f t="shared" si="4472"/>
        <v>7.1021179169770339E-5</v>
      </c>
      <c r="BJ3149" s="14">
        <f t="shared" si="4473"/>
        <v>0.23361623119576944</v>
      </c>
      <c r="BK3149" s="14">
        <f t="shared" si="4474"/>
        <v>0.21949059777289395</v>
      </c>
      <c r="BL3149" s="14">
        <f t="shared" si="4475"/>
        <v>0.49041321242425817</v>
      </c>
      <c r="BM3149" s="14">
        <f t="shared" si="4476"/>
        <v>0.60874949668320621</v>
      </c>
      <c r="BN3149" s="14">
        <f t="shared" si="4477"/>
        <v>0.38696451323909342</v>
      </c>
    </row>
    <row r="3150" spans="1:66" x14ac:dyDescent="0.25">
      <c r="A3150" t="s">
        <v>347</v>
      </c>
      <c r="B3150" t="s">
        <v>259</v>
      </c>
      <c r="C3150" t="s">
        <v>272</v>
      </c>
      <c r="D3150" s="7" t="s">
        <v>543</v>
      </c>
      <c r="E3150" s="10">
        <f>VLOOKUP(A3150,home!$A$2:$E$404,3,FALSE)</f>
        <v>1.5417000000000001</v>
      </c>
      <c r="F3150" s="10">
        <f>VLOOKUP(B3150,home!$B$2:$E$404,3,FALSE)</f>
        <v>1.0810999999999999</v>
      </c>
      <c r="G3150" s="10">
        <f>VLOOKUP(C3150,away!$B$2:$E$404,4,FALSE)</f>
        <v>0.64859999999999995</v>
      </c>
      <c r="H3150" s="10">
        <f>VLOOKUP(A3150,away!$A$2:$E$404,3,FALSE)</f>
        <v>1.125</v>
      </c>
      <c r="I3150" s="10">
        <f>VLOOKUP(C3150,away!$B$2:$E$404,3,FALSE)</f>
        <v>1.5802</v>
      </c>
      <c r="J3150" s="10">
        <f>VLOOKUP(B3150,home!$B$2:$E$404,4,FALSE)</f>
        <v>0.88890000000000002</v>
      </c>
      <c r="K3150" s="12">
        <f t="shared" si="4422"/>
        <v>1.0810422908819999</v>
      </c>
      <c r="L3150" s="12">
        <f t="shared" si="4423"/>
        <v>1.5802197525000001</v>
      </c>
      <c r="M3150" s="13">
        <f t="shared" si="4424"/>
        <v>6.9859999736030576E-2</v>
      </c>
      <c r="N3150" s="13">
        <f t="shared" si="4425"/>
        <v>7.5521614155654393E-2</v>
      </c>
      <c r="O3150" s="13">
        <f t="shared" si="4426"/>
        <v>0.1103941514925203</v>
      </c>
      <c r="P3150" s="13">
        <f t="shared" si="4427"/>
        <v>0.1193407464294487</v>
      </c>
      <c r="Q3150" s="13">
        <f t="shared" si="4428"/>
        <v>4.0821029388967547E-2</v>
      </c>
      <c r="R3150" s="13">
        <f t="shared" si="4429"/>
        <v>8.7223509374478994E-2</v>
      </c>
      <c r="S3150" s="13">
        <f t="shared" si="4430"/>
        <v>5.0966983295708833E-2</v>
      </c>
      <c r="T3150" s="13">
        <f t="shared" si="4431"/>
        <v>6.4506196957829526E-2</v>
      </c>
      <c r="U3150" s="13">
        <f t="shared" si="4432"/>
        <v>9.4292302392954372E-2</v>
      </c>
      <c r="V3150" s="13">
        <f t="shared" si="4433"/>
        <v>9.6740112808950066E-3</v>
      </c>
      <c r="W3150" s="13">
        <f t="shared" si="4434"/>
        <v>1.4709753042270311E-2</v>
      </c>
      <c r="X3150" s="13">
        <f t="shared" si="4435"/>
        <v>2.3244642311792515E-2</v>
      </c>
      <c r="Y3150" s="13">
        <f t="shared" si="4436"/>
        <v>1.8365821460445905E-2</v>
      </c>
      <c r="Z3150" s="13">
        <f t="shared" si="4437"/>
        <v>4.594410413197355E-2</v>
      </c>
      <c r="AA3150" s="13">
        <f t="shared" si="4438"/>
        <v>4.9667519583349841E-2</v>
      </c>
      <c r="AB3150" s="13">
        <f t="shared" si="4439"/>
        <v>2.6846344576405553E-2</v>
      </c>
      <c r="AC3150" s="13">
        <f t="shared" si="4440"/>
        <v>1.0328726485034946E-3</v>
      </c>
      <c r="AD3150" s="13">
        <f t="shared" si="4441"/>
        <v>3.9754662817810902E-3</v>
      </c>
      <c r="AE3150" s="13">
        <f t="shared" si="4442"/>
        <v>6.2821103438682096E-3</v>
      </c>
      <c r="AF3150" s="13">
        <f t="shared" si="4443"/>
        <v>4.9635574263825581E-3</v>
      </c>
      <c r="AG3150" s="13">
        <f t="shared" si="4444"/>
        <v>2.6145038292792609E-3</v>
      </c>
      <c r="AH3150" s="13">
        <f t="shared" si="4445"/>
        <v>1.8150445215065376E-2</v>
      </c>
      <c r="AI3150" s="13">
        <f t="shared" si="4446"/>
        <v>1.9621398875822506E-2</v>
      </c>
      <c r="AJ3150" s="13">
        <f t="shared" si="4447"/>
        <v>1.0605780995514329E-2</v>
      </c>
      <c r="AK3150" s="13">
        <f t="shared" si="4448"/>
        <v>3.8217659279945301E-3</v>
      </c>
      <c r="AL3150" s="13">
        <f t="shared" si="4449"/>
        <v>7.0577608534054878E-5</v>
      </c>
      <c r="AM3150" s="13">
        <f t="shared" si="4450"/>
        <v>8.5952943531615545E-4</v>
      </c>
      <c r="AN3150" s="13">
        <f t="shared" si="4451"/>
        <v>1.3582453915417601E-3</v>
      </c>
      <c r="AO3150" s="13">
        <f t="shared" si="4452"/>
        <v>1.0731630982281932E-3</v>
      </c>
      <c r="AP3150" s="13">
        <f t="shared" si="4453"/>
        <v>5.6527784182476288E-4</v>
      </c>
      <c r="AQ3150" s="13">
        <f t="shared" si="4454"/>
        <v>2.2331580282551535E-4</v>
      </c>
      <c r="AR3150" s="13">
        <f t="shared" si="4455"/>
        <v>5.7363384091030784E-3</v>
      </c>
      <c r="AS3150" s="13">
        <f t="shared" si="4456"/>
        <v>6.2012244150511982E-3</v>
      </c>
      <c r="AT3150" s="13">
        <f t="shared" si="4457"/>
        <v>3.3518929239601683E-3</v>
      </c>
      <c r="AU3150" s="13">
        <f t="shared" si="4458"/>
        <v>1.2078460017696888E-3</v>
      </c>
      <c r="AV3150" s="13">
        <f t="shared" si="4459"/>
        <v>3.2643315219644202E-4</v>
      </c>
      <c r="AW3150" s="13">
        <f t="shared" si="4460"/>
        <v>3.3490729536395966E-6</v>
      </c>
      <c r="AX3150" s="13">
        <f t="shared" si="4461"/>
        <v>1.5486461163911468E-4</v>
      </c>
      <c r="AY3150" s="13">
        <f t="shared" si="4462"/>
        <v>2.4472011827537043E-4</v>
      </c>
      <c r="AZ3150" s="13">
        <f t="shared" si="4463"/>
        <v>1.9335578236643835E-4</v>
      </c>
      <c r="BA3150" s="13">
        <f t="shared" si="4464"/>
        <v>1.0184820885184571E-4</v>
      </c>
      <c r="BB3150" s="13">
        <f t="shared" si="4465"/>
        <v>4.0235637846108E-5</v>
      </c>
      <c r="BC3150" s="13">
        <f t="shared" si="4466"/>
        <v>1.2716229935771273E-5</v>
      </c>
      <c r="BD3150" s="13">
        <f t="shared" si="4467"/>
        <v>1.510779210181519E-3</v>
      </c>
      <c r="BE3150" s="13">
        <f t="shared" si="4468"/>
        <v>1.6332162183915278E-3</v>
      </c>
      <c r="BF3150" s="13">
        <f t="shared" si="4469"/>
        <v>8.827879011178069E-4</v>
      </c>
      <c r="BG3150" s="13">
        <f t="shared" si="4470"/>
        <v>3.1811035166243553E-4</v>
      </c>
      <c r="BH3150" s="13">
        <f t="shared" si="4471"/>
        <v>8.5972685828609449E-5</v>
      </c>
      <c r="BI3150" s="13">
        <f t="shared" si="4472"/>
        <v>1.8588021848287691E-5</v>
      </c>
      <c r="BJ3150" s="14">
        <f t="shared" si="4473"/>
        <v>0.25983196735692238</v>
      </c>
      <c r="BK3150" s="14">
        <f t="shared" si="4474"/>
        <v>0.25118991111739608</v>
      </c>
      <c r="BL3150" s="14">
        <f t="shared" si="4475"/>
        <v>0.4418964077252166</v>
      </c>
      <c r="BM3150" s="14">
        <f t="shared" si="4476"/>
        <v>0.49545996870908626</v>
      </c>
      <c r="BN3150" s="14">
        <f t="shared" si="4477"/>
        <v>0.50316105057710048</v>
      </c>
    </row>
    <row r="3151" spans="1:66" x14ac:dyDescent="0.25">
      <c r="A3151" t="s">
        <v>348</v>
      </c>
      <c r="B3151" t="s">
        <v>533</v>
      </c>
      <c r="C3151" t="s">
        <v>280</v>
      </c>
      <c r="D3151" s="7" t="s">
        <v>543</v>
      </c>
      <c r="E3151" s="10">
        <f>VLOOKUP(A3151,home!$A$2:$E$404,3,FALSE)</f>
        <v>1.5124</v>
      </c>
      <c r="F3151" s="10" t="e">
        <f>VLOOKUP(B3151,home!$B$2:$E$404,3,FALSE)</f>
        <v>#N/A</v>
      </c>
      <c r="G3151" s="10">
        <f>VLOOKUP(C3151,away!$B$2:$E$404,4,FALSE)</f>
        <v>0.9698</v>
      </c>
      <c r="H3151" s="10">
        <f>VLOOKUP(A3151,away!$A$2:$E$404,3,FALSE)</f>
        <v>1.1446000000000001</v>
      </c>
      <c r="I3151" s="10">
        <f>VLOOKUP(C3151,away!$B$2:$E$404,3,FALSE)</f>
        <v>1.1066</v>
      </c>
      <c r="J3151" s="10" t="e">
        <f>VLOOKUP(B3151,home!$B$2:$E$404,4,FALSE)</f>
        <v>#N/A</v>
      </c>
      <c r="K3151" s="12" t="e">
        <f t="shared" si="4422"/>
        <v>#N/A</v>
      </c>
      <c r="L3151" s="12" t="e">
        <f t="shared" si="4423"/>
        <v>#N/A</v>
      </c>
      <c r="M3151" s="13" t="e">
        <f t="shared" si="4424"/>
        <v>#N/A</v>
      </c>
      <c r="N3151" s="13" t="e">
        <f t="shared" si="4425"/>
        <v>#N/A</v>
      </c>
      <c r="O3151" s="13" t="e">
        <f t="shared" si="4426"/>
        <v>#N/A</v>
      </c>
      <c r="P3151" s="13" t="e">
        <f t="shared" si="4427"/>
        <v>#N/A</v>
      </c>
      <c r="Q3151" s="13" t="e">
        <f t="shared" si="4428"/>
        <v>#N/A</v>
      </c>
      <c r="R3151" s="13" t="e">
        <f t="shared" si="4429"/>
        <v>#N/A</v>
      </c>
      <c r="S3151" s="13" t="e">
        <f t="shared" si="4430"/>
        <v>#N/A</v>
      </c>
      <c r="T3151" s="13" t="e">
        <f t="shared" si="4431"/>
        <v>#N/A</v>
      </c>
      <c r="U3151" s="13" t="e">
        <f t="shared" si="4432"/>
        <v>#N/A</v>
      </c>
      <c r="V3151" s="13" t="e">
        <f t="shared" si="4433"/>
        <v>#N/A</v>
      </c>
      <c r="W3151" s="13" t="e">
        <f t="shared" si="4434"/>
        <v>#N/A</v>
      </c>
      <c r="X3151" s="13" t="e">
        <f t="shared" si="4435"/>
        <v>#N/A</v>
      </c>
      <c r="Y3151" s="13" t="e">
        <f t="shared" si="4436"/>
        <v>#N/A</v>
      </c>
      <c r="Z3151" s="13" t="e">
        <f t="shared" si="4437"/>
        <v>#N/A</v>
      </c>
      <c r="AA3151" s="13" t="e">
        <f t="shared" si="4438"/>
        <v>#N/A</v>
      </c>
      <c r="AB3151" s="13" t="e">
        <f t="shared" si="4439"/>
        <v>#N/A</v>
      </c>
      <c r="AC3151" s="13" t="e">
        <f t="shared" si="4440"/>
        <v>#N/A</v>
      </c>
      <c r="AD3151" s="13" t="e">
        <f t="shared" si="4441"/>
        <v>#N/A</v>
      </c>
      <c r="AE3151" s="13" t="e">
        <f t="shared" si="4442"/>
        <v>#N/A</v>
      </c>
      <c r="AF3151" s="13" t="e">
        <f t="shared" si="4443"/>
        <v>#N/A</v>
      </c>
      <c r="AG3151" s="13" t="e">
        <f t="shared" si="4444"/>
        <v>#N/A</v>
      </c>
      <c r="AH3151" s="13" t="e">
        <f t="shared" si="4445"/>
        <v>#N/A</v>
      </c>
      <c r="AI3151" s="13" t="e">
        <f t="shared" si="4446"/>
        <v>#N/A</v>
      </c>
      <c r="AJ3151" s="13" t="e">
        <f t="shared" si="4447"/>
        <v>#N/A</v>
      </c>
      <c r="AK3151" s="13" t="e">
        <f t="shared" si="4448"/>
        <v>#N/A</v>
      </c>
      <c r="AL3151" s="13" t="e">
        <f t="shared" si="4449"/>
        <v>#N/A</v>
      </c>
      <c r="AM3151" s="13" t="e">
        <f t="shared" si="4450"/>
        <v>#N/A</v>
      </c>
      <c r="AN3151" s="13" t="e">
        <f t="shared" si="4451"/>
        <v>#N/A</v>
      </c>
      <c r="AO3151" s="13" t="e">
        <f t="shared" si="4452"/>
        <v>#N/A</v>
      </c>
      <c r="AP3151" s="13" t="e">
        <f t="shared" si="4453"/>
        <v>#N/A</v>
      </c>
      <c r="AQ3151" s="13" t="e">
        <f t="shared" si="4454"/>
        <v>#N/A</v>
      </c>
      <c r="AR3151" s="13" t="e">
        <f t="shared" si="4455"/>
        <v>#N/A</v>
      </c>
      <c r="AS3151" s="13" t="e">
        <f t="shared" si="4456"/>
        <v>#N/A</v>
      </c>
      <c r="AT3151" s="13" t="e">
        <f t="shared" si="4457"/>
        <v>#N/A</v>
      </c>
      <c r="AU3151" s="13" t="e">
        <f t="shared" si="4458"/>
        <v>#N/A</v>
      </c>
      <c r="AV3151" s="13" t="e">
        <f t="shared" si="4459"/>
        <v>#N/A</v>
      </c>
      <c r="AW3151" s="13" t="e">
        <f t="shared" si="4460"/>
        <v>#N/A</v>
      </c>
      <c r="AX3151" s="13" t="e">
        <f t="shared" si="4461"/>
        <v>#N/A</v>
      </c>
      <c r="AY3151" s="13" t="e">
        <f t="shared" si="4462"/>
        <v>#N/A</v>
      </c>
      <c r="AZ3151" s="13" t="e">
        <f t="shared" si="4463"/>
        <v>#N/A</v>
      </c>
      <c r="BA3151" s="13" t="e">
        <f t="shared" si="4464"/>
        <v>#N/A</v>
      </c>
      <c r="BB3151" s="13" t="e">
        <f t="shared" si="4465"/>
        <v>#N/A</v>
      </c>
      <c r="BC3151" s="13" t="e">
        <f t="shared" si="4466"/>
        <v>#N/A</v>
      </c>
      <c r="BD3151" s="13" t="e">
        <f t="shared" si="4467"/>
        <v>#N/A</v>
      </c>
      <c r="BE3151" s="13" t="e">
        <f t="shared" si="4468"/>
        <v>#N/A</v>
      </c>
      <c r="BF3151" s="13" t="e">
        <f t="shared" si="4469"/>
        <v>#N/A</v>
      </c>
      <c r="BG3151" s="13" t="e">
        <f t="shared" si="4470"/>
        <v>#N/A</v>
      </c>
      <c r="BH3151" s="13" t="e">
        <f t="shared" si="4471"/>
        <v>#N/A</v>
      </c>
      <c r="BI3151" s="13" t="e">
        <f t="shared" si="4472"/>
        <v>#N/A</v>
      </c>
      <c r="BJ3151" s="14" t="e">
        <f t="shared" si="4473"/>
        <v>#N/A</v>
      </c>
      <c r="BK3151" s="14" t="e">
        <f t="shared" si="4474"/>
        <v>#N/A</v>
      </c>
      <c r="BL3151" s="14" t="e">
        <f t="shared" si="4475"/>
        <v>#N/A</v>
      </c>
      <c r="BM3151" s="14" t="e">
        <f t="shared" si="4476"/>
        <v>#N/A</v>
      </c>
      <c r="BN3151" s="14" t="e">
        <f t="shared" si="4477"/>
        <v>#N/A</v>
      </c>
    </row>
    <row r="3152" spans="1:66" x14ac:dyDescent="0.25">
      <c r="A3152" t="s">
        <v>348</v>
      </c>
      <c r="B3152" t="s">
        <v>274</v>
      </c>
      <c r="C3152" t="s">
        <v>278</v>
      </c>
      <c r="D3152" s="7" t="s">
        <v>543</v>
      </c>
      <c r="E3152" s="10">
        <f>VLOOKUP(A3152,home!$A$2:$E$404,3,FALSE)</f>
        <v>1.5124</v>
      </c>
      <c r="F3152" s="10">
        <f>VLOOKUP(B3152,home!$B$2:$E$404,3,FALSE)</f>
        <v>1.0138</v>
      </c>
      <c r="G3152" s="10">
        <f>VLOOKUP(C3152,away!$B$2:$E$404,4,FALSE)</f>
        <v>1.1020000000000001</v>
      </c>
      <c r="H3152" s="10">
        <f>VLOOKUP(A3152,away!$A$2:$E$404,3,FALSE)</f>
        <v>1.1446000000000001</v>
      </c>
      <c r="I3152" s="10">
        <f>VLOOKUP(C3152,away!$B$2:$E$404,3,FALSE)</f>
        <v>0.99019999999999997</v>
      </c>
      <c r="J3152" s="10">
        <f>VLOOKUP(B3152,home!$B$2:$E$404,4,FALSE)</f>
        <v>1.2814000000000001</v>
      </c>
      <c r="K3152" s="12">
        <f t="shared" si="4422"/>
        <v>1.6896647742400002</v>
      </c>
      <c r="L3152" s="12">
        <f t="shared" si="4423"/>
        <v>1.4523168736880001</v>
      </c>
      <c r="M3152" s="13">
        <f t="shared" si="4424"/>
        <v>4.3197111563303491E-2</v>
      </c>
      <c r="N3152" s="13">
        <f t="shared" si="4425"/>
        <v>7.2988637757429281E-2</v>
      </c>
      <c r="O3152" s="13">
        <f t="shared" si="4426"/>
        <v>6.2735894017968696E-2</v>
      </c>
      <c r="P3152" s="13">
        <f t="shared" si="4427"/>
        <v>0.10600263020261563</v>
      </c>
      <c r="Q3152" s="13">
        <f t="shared" si="4428"/>
        <v>6.1663165069245969E-2</v>
      </c>
      <c r="R3152" s="13">
        <f t="shared" si="4429"/>
        <v>4.555619873409901E-2</v>
      </c>
      <c r="S3152" s="13">
        <f t="shared" si="4430"/>
        <v>6.5030723138778612E-2</v>
      </c>
      <c r="T3152" s="13">
        <f t="shared" si="4431"/>
        <v>8.9554455115074413E-2</v>
      </c>
      <c r="U3152" s="13">
        <f t="shared" si="4432"/>
        <v>7.6974704249283973E-2</v>
      </c>
      <c r="V3152" s="13">
        <f t="shared" si="4433"/>
        <v>1.7731195050408283E-2</v>
      </c>
      <c r="W3152" s="13">
        <f t="shared" si="4434"/>
        <v>3.4730025961883786E-2</v>
      </c>
      <c r="X3152" s="13">
        <f t="shared" si="4435"/>
        <v>5.0439002728066146E-2</v>
      </c>
      <c r="Y3152" s="13">
        <f t="shared" si="4436"/>
        <v>3.6626707376982773E-2</v>
      </c>
      <c r="Z3152" s="13">
        <f t="shared" si="4437"/>
        <v>2.2054012040871974E-2</v>
      </c>
      <c r="AA3152" s="13">
        <f t="shared" si="4438"/>
        <v>3.726388727612618E-2</v>
      </c>
      <c r="AB3152" s="13">
        <f t="shared" si="4439"/>
        <v>3.1481738840860286E-2</v>
      </c>
      <c r="AC3152" s="13">
        <f t="shared" si="4440"/>
        <v>2.7194429846664546E-3</v>
      </c>
      <c r="AD3152" s="13">
        <f t="shared" si="4441"/>
        <v>1.4670525369058936E-2</v>
      </c>
      <c r="AE3152" s="13">
        <f t="shared" si="4442"/>
        <v>2.1306251539352172E-2</v>
      </c>
      <c r="AF3152" s="13">
        <f t="shared" si="4443"/>
        <v>1.5471714312821044E-2</v>
      </c>
      <c r="AG3152" s="13">
        <f t="shared" si="4444"/>
        <v>7.4899439204633841E-3</v>
      </c>
      <c r="AH3152" s="13">
        <f t="shared" si="4445"/>
        <v>8.0073534548691684E-3</v>
      </c>
      <c r="AI3152" s="13">
        <f t="shared" si="4446"/>
        <v>1.3529743067581397E-2</v>
      </c>
      <c r="AJ3152" s="13">
        <f t="shared" si="4447"/>
        <v>1.1430365132905069E-2</v>
      </c>
      <c r="AK3152" s="13">
        <f t="shared" si="4448"/>
        <v>6.4378284405902705E-3</v>
      </c>
      <c r="AL3152" s="13">
        <f t="shared" si="4449"/>
        <v>2.6693276344484347E-4</v>
      </c>
      <c r="AM3152" s="13">
        <f t="shared" si="4450"/>
        <v>4.9576539871386245E-3</v>
      </c>
      <c r="AN3152" s="13">
        <f t="shared" si="4451"/>
        <v>7.2000845394280177E-3</v>
      </c>
      <c r="AO3152" s="13">
        <f t="shared" si="4452"/>
        <v>5.2284021342957022E-3</v>
      </c>
      <c r="AP3152" s="13">
        <f t="shared" si="4453"/>
        <v>2.5310988806880011E-3</v>
      </c>
      <c r="AQ3152" s="13">
        <f t="shared" si="4454"/>
        <v>9.1898940334899802E-4</v>
      </c>
      <c r="AR3152" s="13">
        <f t="shared" si="4455"/>
        <v>2.3258429072180796E-3</v>
      </c>
      <c r="AS3152" s="13">
        <f t="shared" si="4456"/>
        <v>3.9298948307423419E-3</v>
      </c>
      <c r="AT3152" s="13">
        <f t="shared" si="4457"/>
        <v>3.3201024309866024E-3</v>
      </c>
      <c r="AU3152" s="13">
        <f t="shared" si="4458"/>
        <v>1.869953374835551E-3</v>
      </c>
      <c r="AV3152" s="13">
        <f t="shared" si="4459"/>
        <v>7.8989858673270987E-4</v>
      </c>
      <c r="AW3152" s="13">
        <f t="shared" si="4460"/>
        <v>1.8195387754971213E-5</v>
      </c>
      <c r="AX3152" s="13">
        <f t="shared" si="4461"/>
        <v>1.3961288841564379E-3</v>
      </c>
      <c r="AY3152" s="13">
        <f t="shared" si="4462"/>
        <v>2.0276215363035943E-3</v>
      </c>
      <c r="AZ3152" s="13">
        <f t="shared" si="4463"/>
        <v>1.4723744853134483E-3</v>
      </c>
      <c r="BA3152" s="13">
        <f t="shared" si="4464"/>
        <v>7.1278476980280207E-4</v>
      </c>
      <c r="BB3152" s="13">
        <f t="shared" si="4465"/>
        <v>2.587973371231064E-4</v>
      </c>
      <c r="BC3152" s="13">
        <f t="shared" si="4466"/>
        <v>7.5171147913881869E-5</v>
      </c>
      <c r="BD3152" s="13">
        <f t="shared" si="4467"/>
        <v>5.6297681661672918E-4</v>
      </c>
      <c r="BE3152" s="13">
        <f t="shared" si="4468"/>
        <v>9.5124209575105957E-4</v>
      </c>
      <c r="BF3152" s="13">
        <f t="shared" si="4469"/>
        <v>8.0364013048239962E-4</v>
      </c>
      <c r="BG3152" s="13">
        <f t="shared" si="4470"/>
        <v>4.5262747321391601E-4</v>
      </c>
      <c r="BH3152" s="13">
        <f t="shared" si="4471"/>
        <v>1.9119717433570339E-4</v>
      </c>
      <c r="BI3152" s="13">
        <f t="shared" si="4472"/>
        <v>6.4611826081852346E-5</v>
      </c>
      <c r="BJ3152" s="14">
        <f t="shared" si="4473"/>
        <v>0.43171953625589032</v>
      </c>
      <c r="BK3152" s="14">
        <f t="shared" si="4474"/>
        <v>0.23697565723952091</v>
      </c>
      <c r="BL3152" s="14">
        <f t="shared" si="4475"/>
        <v>0.30867970086128105</v>
      </c>
      <c r="BM3152" s="14">
        <f t="shared" si="4476"/>
        <v>0.60527584290435366</v>
      </c>
      <c r="BN3152" s="14">
        <f t="shared" si="4477"/>
        <v>0.39214363734466207</v>
      </c>
    </row>
    <row r="3153" spans="1:66" x14ac:dyDescent="0.25">
      <c r="A3153" t="s">
        <v>356</v>
      </c>
      <c r="B3153" t="s">
        <v>328</v>
      </c>
      <c r="C3153" t="s">
        <v>329</v>
      </c>
      <c r="D3153" s="7" t="s">
        <v>543</v>
      </c>
      <c r="E3153" s="10">
        <f>VLOOKUP(A3153,home!$A$2:$E$404,3,FALSE)</f>
        <v>1.6769000000000001</v>
      </c>
      <c r="F3153" s="10">
        <f>VLOOKUP(B3153,home!$B$2:$E$404,3,FALSE)</f>
        <v>1.2844</v>
      </c>
      <c r="G3153" s="10">
        <f>VLOOKUP(C3153,away!$B$2:$E$404,4,FALSE)</f>
        <v>1.0436000000000001</v>
      </c>
      <c r="H3153" s="10">
        <f>VLOOKUP(A3153,away!$A$2:$E$404,3,FALSE)</f>
        <v>1.5230999999999999</v>
      </c>
      <c r="I3153" s="10">
        <f>VLOOKUP(C3153,away!$B$2:$E$404,3,FALSE)</f>
        <v>0.43769999999999998</v>
      </c>
      <c r="J3153" s="10">
        <f>VLOOKUP(B3153,home!$B$2:$E$404,4,FALSE)</f>
        <v>0.75760000000000005</v>
      </c>
      <c r="K3153" s="12">
        <f t="shared" si="4422"/>
        <v>2.2477164916960004</v>
      </c>
      <c r="L3153" s="12">
        <f t="shared" si="4423"/>
        <v>0.50506227511199997</v>
      </c>
      <c r="M3153" s="13">
        <f t="shared" si="4424"/>
        <v>6.3750467170356317E-2</v>
      </c>
      <c r="N3153" s="13">
        <f t="shared" si="4425"/>
        <v>0.14329297641213434</v>
      </c>
      <c r="O3153" s="13">
        <f t="shared" si="4426"/>
        <v>3.2197955988513015E-2</v>
      </c>
      <c r="P3153" s="13">
        <f t="shared" si="4427"/>
        <v>7.2371876674282701E-2</v>
      </c>
      <c r="Q3153" s="13">
        <f t="shared" si="4428"/>
        <v>0.1610409931128802</v>
      </c>
      <c r="R3153" s="13">
        <f t="shared" si="4429"/>
        <v>8.1309864527572134E-3</v>
      </c>
      <c r="S3153" s="13">
        <f t="shared" si="4430"/>
        <v>2.0539804513750641E-2</v>
      </c>
      <c r="T3153" s="13">
        <f t="shared" si="4431"/>
        <v>8.1335730367887174E-2</v>
      </c>
      <c r="U3153" s="13">
        <f t="shared" si="4432"/>
        <v>1.8276152343619154E-2</v>
      </c>
      <c r="V3153" s="13">
        <f t="shared" si="4433"/>
        <v>2.5908380059583569E-3</v>
      </c>
      <c r="W3153" s="13">
        <f t="shared" si="4434"/>
        <v>0.12065816535297429</v>
      </c>
      <c r="X3153" s="13">
        <f t="shared" si="4435"/>
        <v>6.0939887504013066E-2</v>
      </c>
      <c r="Y3153" s="13">
        <f t="shared" si="4436"/>
        <v>1.5389219113923089E-2</v>
      </c>
      <c r="Z3153" s="13">
        <f t="shared" si="4437"/>
        <v>1.3688848389114695E-3</v>
      </c>
      <c r="AA3153" s="13">
        <f t="shared" si="4438"/>
        <v>3.0768650276539332E-3</v>
      </c>
      <c r="AB3153" s="13">
        <f t="shared" si="4439"/>
        <v>3.4579601326902082E-3</v>
      </c>
      <c r="AC3153" s="13">
        <f t="shared" si="4440"/>
        <v>1.8382591627643326E-4</v>
      </c>
      <c r="AD3153" s="13">
        <f t="shared" si="4441"/>
        <v>6.7801337030415854E-2</v>
      </c>
      <c r="AE3153" s="13">
        <f t="shared" si="4442"/>
        <v>3.4243897536217316E-2</v>
      </c>
      <c r="AF3153" s="13">
        <f t="shared" si="4443"/>
        <v>8.6476503991720632E-3</v>
      </c>
      <c r="AG3153" s="13">
        <f t="shared" si="4444"/>
        <v>1.4558673283263455E-3</v>
      </c>
      <c r="AH3153" s="13">
        <f t="shared" si="4445"/>
        <v>1.7284302277673755E-4</v>
      </c>
      <c r="AI3153" s="13">
        <f t="shared" si="4446"/>
        <v>3.8850211276986044E-4</v>
      </c>
      <c r="AJ3153" s="13">
        <f t="shared" si="4447"/>
        <v>4.366213029657774E-4</v>
      </c>
      <c r="AK3153" s="13">
        <f t="shared" si="4448"/>
        <v>3.271336344339912E-4</v>
      </c>
      <c r="AL3153" s="13">
        <f t="shared" si="4449"/>
        <v>8.3474378355497049E-6</v>
      </c>
      <c r="AM3153" s="13">
        <f t="shared" si="4450"/>
        <v>3.0479636680460859E-2</v>
      </c>
      <c r="AN3153" s="13">
        <f t="shared" si="4451"/>
        <v>1.5394114646420725E-2</v>
      </c>
      <c r="AO3153" s="13">
        <f t="shared" si="4452"/>
        <v>3.8874932833281059E-3</v>
      </c>
      <c r="AP3153" s="13">
        <f t="shared" si="4453"/>
        <v>6.5447540072010397E-4</v>
      </c>
      <c r="AQ3153" s="13">
        <f t="shared" si="4454"/>
        <v>8.2637708723133378E-5</v>
      </c>
      <c r="AR3153" s="13">
        <f t="shared" si="4455"/>
        <v>1.7459298064170869E-5</v>
      </c>
      <c r="AS3153" s="13">
        <f t="shared" si="4456"/>
        <v>3.9243552192272922E-5</v>
      </c>
      <c r="AT3153" s="13">
        <f t="shared" si="4457"/>
        <v>4.4104189727652293E-5</v>
      </c>
      <c r="AU3153" s="13">
        <f t="shared" si="4458"/>
        <v>3.3044571534577793E-5</v>
      </c>
      <c r="AV3153" s="13">
        <f t="shared" si="4459"/>
        <v>1.8568707099824689E-5</v>
      </c>
      <c r="AW3153" s="13">
        <f t="shared" si="4460"/>
        <v>2.6323107386731175E-7</v>
      </c>
      <c r="AX3153" s="13">
        <f t="shared" si="4461"/>
        <v>1.1418263671262382E-2</v>
      </c>
      <c r="AY3153" s="13">
        <f t="shared" si="4462"/>
        <v>5.7669342276364752E-3</v>
      </c>
      <c r="AZ3153" s="13">
        <f t="shared" si="4463"/>
        <v>1.4563304607156712E-3</v>
      </c>
      <c r="BA3153" s="13">
        <f t="shared" si="4464"/>
        <v>2.4517919193465463E-4</v>
      </c>
      <c r="BB3153" s="13">
        <f t="shared" si="4465"/>
        <v>3.0957690122159589E-5</v>
      </c>
      <c r="BC3153" s="13">
        <f t="shared" si="4466"/>
        <v>3.127112281062044E-6</v>
      </c>
      <c r="BD3153" s="13">
        <f t="shared" si="4467"/>
        <v>1.4696721336914448E-6</v>
      </c>
      <c r="BE3153" s="13">
        <f t="shared" si="4468"/>
        <v>3.3034062922843095E-6</v>
      </c>
      <c r="BF3153" s="13">
        <f t="shared" si="4469"/>
        <v>3.712560400969891E-6</v>
      </c>
      <c r="BG3153" s="13">
        <f t="shared" si="4470"/>
        <v>2.7815944132258467E-6</v>
      </c>
      <c r="BH3153" s="13">
        <f t="shared" si="4471"/>
        <v>1.5630589089542994E-6</v>
      </c>
      <c r="BI3153" s="13">
        <f t="shared" si="4472"/>
        <v>7.0266265742978655E-7</v>
      </c>
      <c r="BJ3153" s="14">
        <f t="shared" si="4473"/>
        <v>0.76422487423154917</v>
      </c>
      <c r="BK3153" s="14">
        <f t="shared" si="4474"/>
        <v>0.16521209394609646</v>
      </c>
      <c r="BL3153" s="14">
        <f t="shared" si="4475"/>
        <v>6.6630973291604917E-2</v>
      </c>
      <c r="BM3153" s="14">
        <f t="shared" si="4476"/>
        <v>0.51088489950067573</v>
      </c>
      <c r="BN3153" s="14">
        <f t="shared" si="4477"/>
        <v>0.4807852558109238</v>
      </c>
    </row>
    <row r="3154" spans="1:66" x14ac:dyDescent="0.25">
      <c r="A3154" t="s">
        <v>356</v>
      </c>
      <c r="B3154" t="s">
        <v>333</v>
      </c>
      <c r="C3154" t="s">
        <v>327</v>
      </c>
      <c r="D3154" s="7" t="s">
        <v>543</v>
      </c>
      <c r="E3154" s="10">
        <f>VLOOKUP(A3154,home!$A$2:$E$404,3,FALSE)</f>
        <v>1.6769000000000001</v>
      </c>
      <c r="F3154" s="10">
        <f>VLOOKUP(B3154,home!$B$2:$E$404,3,FALSE)</f>
        <v>1.0550999999999999</v>
      </c>
      <c r="G3154" s="10">
        <f>VLOOKUP(C3154,away!$B$2:$E$404,4,FALSE)</f>
        <v>1.1009</v>
      </c>
      <c r="H3154" s="10">
        <f>VLOOKUP(A3154,away!$A$2:$E$404,3,FALSE)</f>
        <v>1.5230999999999999</v>
      </c>
      <c r="I3154" s="10">
        <f>VLOOKUP(C3154,away!$B$2:$E$404,3,FALSE)</f>
        <v>0.75760000000000005</v>
      </c>
      <c r="J3154" s="10">
        <f>VLOOKUP(B3154,home!$B$2:$E$404,4,FALSE)</f>
        <v>1.2121</v>
      </c>
      <c r="K3154" s="12">
        <f t="shared" si="4422"/>
        <v>1.9478192764709998</v>
      </c>
      <c r="L3154" s="12">
        <f t="shared" si="4423"/>
        <v>1.398642868776</v>
      </c>
      <c r="M3154" s="13">
        <f t="shared" si="4424"/>
        <v>3.5208697274105687E-2</v>
      </c>
      <c r="N3154" s="13">
        <f t="shared" si="4425"/>
        <v>6.8580179249934994E-2</v>
      </c>
      <c r="O3154" s="13">
        <f t="shared" si="4426"/>
        <v>4.9244393361320908E-2</v>
      </c>
      <c r="P3154" s="13">
        <f t="shared" si="4427"/>
        <v>9.5919178647301387E-2</v>
      </c>
      <c r="Q3154" s="13">
        <f t="shared" si="4428"/>
        <v>6.6790897563429943E-2</v>
      </c>
      <c r="R3154" s="13">
        <f t="shared" si="4429"/>
        <v>3.4437659801005847E-2</v>
      </c>
      <c r="S3154" s="13">
        <f t="shared" si="4430"/>
        <v>6.5328239502483967E-2</v>
      </c>
      <c r="T3154" s="13">
        <f t="shared" si="4431"/>
        <v>9.3416612576239608E-2</v>
      </c>
      <c r="U3154" s="13">
        <f t="shared" si="4432"/>
        <v>6.7078337596949644E-2</v>
      </c>
      <c r="V3154" s="13">
        <f t="shared" si="4433"/>
        <v>1.9774883798261488E-2</v>
      </c>
      <c r="W3154" s="13">
        <f t="shared" si="4434"/>
        <v>4.3365532588949596E-2</v>
      </c>
      <c r="X3154" s="13">
        <f t="shared" si="4435"/>
        <v>6.0652892906207581E-2</v>
      </c>
      <c r="Y3154" s="13">
        <f t="shared" si="4436"/>
        <v>4.2415868066950843E-2</v>
      </c>
      <c r="Z3154" s="13">
        <f t="shared" si="4437"/>
        <v>1.6055329099336917E-2</v>
      </c>
      <c r="AA3154" s="13">
        <f t="shared" si="4438"/>
        <v>3.1272879509774219E-2</v>
      </c>
      <c r="AB3154" s="13">
        <f t="shared" si="4439"/>
        <v>3.0456958769946599E-2</v>
      </c>
      <c r="AC3154" s="13">
        <f t="shared" si="4440"/>
        <v>3.3670491217841574E-3</v>
      </c>
      <c r="AD3154" s="13">
        <f t="shared" si="4441"/>
        <v>2.1117055077796838E-2</v>
      </c>
      <c r="AE3154" s="13">
        <f t="shared" si="4442"/>
        <v>2.9535218494110567E-2</v>
      </c>
      <c r="AF3154" s="13">
        <f t="shared" si="4443"/>
        <v>2.0654611362264392E-2</v>
      </c>
      <c r="AG3154" s="13">
        <f t="shared" si="4444"/>
        <v>9.6294749630569439E-3</v>
      </c>
      <c r="AH3154" s="13">
        <f t="shared" si="4445"/>
        <v>5.6139178876598445E-3</v>
      </c>
      <c r="AI3154" s="13">
        <f t="shared" si="4446"/>
        <v>1.0934897478109201E-2</v>
      </c>
      <c r="AJ3154" s="13">
        <f t="shared" si="4447"/>
        <v>1.0649602047047613E-2</v>
      </c>
      <c r="AK3154" s="13">
        <f t="shared" si="4448"/>
        <v>6.9145000513281211E-3</v>
      </c>
      <c r="AL3154" s="13">
        <f t="shared" si="4449"/>
        <v>3.6691455376757566E-4</v>
      </c>
      <c r="AM3154" s="13">
        <f t="shared" si="4450"/>
        <v>8.2264413885664994E-3</v>
      </c>
      <c r="AN3154" s="13">
        <f t="shared" si="4451"/>
        <v>1.1505853583522269E-2</v>
      </c>
      <c r="AO3154" s="13">
        <f t="shared" si="4452"/>
        <v>8.0462900318871051E-3</v>
      </c>
      <c r="AP3154" s="13">
        <f t="shared" si="4453"/>
        <v>3.7512953910674375E-3</v>
      </c>
      <c r="AQ3154" s="13">
        <f t="shared" si="4454"/>
        <v>1.3116806368471867E-3</v>
      </c>
      <c r="AR3154" s="13">
        <f t="shared" si="4455"/>
        <v>1.570373243893892E-3</v>
      </c>
      <c r="AS3154" s="13">
        <f t="shared" si="4456"/>
        <v>3.0588032757108167E-3</v>
      </c>
      <c r="AT3154" s="13">
        <f t="shared" si="4457"/>
        <v>2.9789979916810846E-3</v>
      </c>
      <c r="AU3154" s="13">
        <f t="shared" si="4458"/>
        <v>1.9341832375882708E-3</v>
      </c>
      <c r="AV3154" s="13">
        <f t="shared" si="4459"/>
        <v>9.4185984860038015E-4</v>
      </c>
      <c r="AW3154" s="13">
        <f t="shared" si="4460"/>
        <v>2.7766294943432895E-5</v>
      </c>
      <c r="AX3154" s="13">
        <f t="shared" si="4461"/>
        <v>2.6706035189014462E-3</v>
      </c>
      <c r="AY3154" s="13">
        <f t="shared" si="4462"/>
        <v>3.7352205670395993E-3</v>
      </c>
      <c r="AZ3154" s="13">
        <f t="shared" si="4463"/>
        <v>2.6121198046976917E-3</v>
      </c>
      <c r="BA3154" s="13">
        <f t="shared" si="4464"/>
        <v>1.2178075790763281E-3</v>
      </c>
      <c r="BB3154" s="13">
        <f t="shared" si="4465"/>
        <v>4.2581947150411773E-4</v>
      </c>
      <c r="BC3154" s="13">
        <f t="shared" si="4466"/>
        <v>1.1911387344103976E-4</v>
      </c>
      <c r="BD3154" s="13">
        <f t="shared" si="4467"/>
        <v>3.6606522314813793E-4</v>
      </c>
      <c r="BE3154" s="13">
        <f t="shared" si="4468"/>
        <v>7.13028898093601E-4</v>
      </c>
      <c r="BF3154" s="13">
        <f t="shared" si="4469"/>
        <v>6.9442571619379625E-4</v>
      </c>
      <c r="BG3154" s="13">
        <f t="shared" si="4470"/>
        <v>4.5087193202648544E-4</v>
      </c>
      <c r="BH3154" s="13">
        <f t="shared" si="4471"/>
        <v>2.1955426010522762E-4</v>
      </c>
      <c r="BI3154" s="13">
        <f t="shared" si="4472"/>
        <v>8.5530404012858043E-5</v>
      </c>
      <c r="BJ3154" s="14">
        <f t="shared" si="4473"/>
        <v>0.49978058869549197</v>
      </c>
      <c r="BK3154" s="14">
        <f t="shared" si="4474"/>
        <v>0.22370018346474382</v>
      </c>
      <c r="BL3154" s="14">
        <f t="shared" si="4475"/>
        <v>0.25961684053419659</v>
      </c>
      <c r="BM3154" s="14">
        <f t="shared" si="4476"/>
        <v>0.64526448162457439</v>
      </c>
      <c r="BN3154" s="14">
        <f t="shared" si="4477"/>
        <v>0.35018100589709872</v>
      </c>
    </row>
    <row r="3155" spans="1:66" x14ac:dyDescent="0.25">
      <c r="A3155" t="s">
        <v>289</v>
      </c>
      <c r="B3155" t="s">
        <v>308</v>
      </c>
      <c r="C3155" t="s">
        <v>292</v>
      </c>
      <c r="D3155" s="7" t="s">
        <v>543</v>
      </c>
      <c r="E3155" s="10">
        <f>VLOOKUP(A3155,home!$A$2:$E$404,3,FALSE)</f>
        <v>1.6667000000000001</v>
      </c>
      <c r="F3155" s="10">
        <f>VLOOKUP(B3155,home!$B$2:$E$404,3,FALSE)</f>
        <v>0.9</v>
      </c>
      <c r="G3155" s="10">
        <f>VLOOKUP(C3155,away!$B$2:$E$404,4,FALSE)</f>
        <v>0.1</v>
      </c>
      <c r="H3155" s="10">
        <f>VLOOKUP(A3155,away!$A$2:$E$404,3,FALSE)</f>
        <v>0.93330000000000002</v>
      </c>
      <c r="I3155" s="10">
        <f>VLOOKUP(C3155,away!$B$2:$E$404,3,FALSE)</f>
        <v>1.0714999999999999</v>
      </c>
      <c r="J3155" s="10">
        <f>VLOOKUP(B3155,home!$B$2:$E$404,4,FALSE)</f>
        <v>1.0714999999999999</v>
      </c>
      <c r="K3155" s="12">
        <f t="shared" si="4422"/>
        <v>0.15000300000000003</v>
      </c>
      <c r="L3155" s="12">
        <f t="shared" si="4423"/>
        <v>1.0715331629249998</v>
      </c>
      <c r="M3155" s="13">
        <f t="shared" si="4424"/>
        <v>0.29477699345050479</v>
      </c>
      <c r="N3155" s="13">
        <f t="shared" si="4425"/>
        <v>4.4217433348556073E-2</v>
      </c>
      <c r="O3155" s="13">
        <f t="shared" si="4426"/>
        <v>0.31586332414954132</v>
      </c>
      <c r="P3155" s="13">
        <f t="shared" si="4427"/>
        <v>4.738044621240365E-2</v>
      </c>
      <c r="Q3155" s="13">
        <f t="shared" si="4428"/>
        <v>3.3163738272917287E-3</v>
      </c>
      <c r="R3155" s="13">
        <f t="shared" si="4429"/>
        <v>0.16922901338898122</v>
      </c>
      <c r="S3155" s="13">
        <f t="shared" si="4430"/>
        <v>1.9039025544435946E-3</v>
      </c>
      <c r="T3155" s="13">
        <f t="shared" si="4431"/>
        <v>3.5536045365995926E-3</v>
      </c>
      <c r="U3155" s="13">
        <f t="shared" si="4432"/>
        <v>2.5384859695387355E-2</v>
      </c>
      <c r="V3155" s="13">
        <f t="shared" si="4433"/>
        <v>3.4002258799307563E-5</v>
      </c>
      <c r="W3155" s="13">
        <f t="shared" si="4434"/>
        <v>1.6582200773841376E-4</v>
      </c>
      <c r="X3155" s="13">
        <f t="shared" si="4435"/>
        <v>1.7768378043451629E-4</v>
      </c>
      <c r="Y3155" s="13">
        <f t="shared" si="4436"/>
        <v>9.5197031624734207E-5</v>
      </c>
      <c r="Z3155" s="13">
        <f t="shared" si="4437"/>
        <v>6.044483332512407E-2</v>
      </c>
      <c r="AA3155" s="13">
        <f t="shared" si="4438"/>
        <v>9.0669063332685877E-3</v>
      </c>
      <c r="AB3155" s="13">
        <f t="shared" si="4439"/>
        <v>6.8003157535464402E-4</v>
      </c>
      <c r="AC3155" s="13">
        <f t="shared" si="4440"/>
        <v>3.4158071820726364E-7</v>
      </c>
      <c r="AD3155" s="13">
        <f t="shared" si="4441"/>
        <v>6.2184496566963197E-6</v>
      </c>
      <c r="AE3155" s="13">
        <f t="shared" si="4442"/>
        <v>6.663275029129686E-6</v>
      </c>
      <c r="AF3155" s="13">
        <f t="shared" si="4443"/>
        <v>3.5699600837012512E-6</v>
      </c>
      <c r="AG3155" s="13">
        <f t="shared" si="4444"/>
        <v>1.2751102066681331E-6</v>
      </c>
      <c r="AH3155" s="13">
        <f t="shared" si="4445"/>
        <v>1.6192160858836156E-2</v>
      </c>
      <c r="AI3155" s="13">
        <f t="shared" si="4446"/>
        <v>2.4288727053079998E-3</v>
      </c>
      <c r="AJ3155" s="13">
        <f t="shared" si="4447"/>
        <v>1.8216909620715797E-4</v>
      </c>
      <c r="AK3155" s="13">
        <f t="shared" si="4448"/>
        <v>9.1086369794541087E-6</v>
      </c>
      <c r="AL3155" s="13">
        <f t="shared" si="4449"/>
        <v>2.1961343260570199E-9</v>
      </c>
      <c r="AM3155" s="13">
        <f t="shared" si="4450"/>
        <v>1.8655722077068367E-7</v>
      </c>
      <c r="AN3155" s="13">
        <f t="shared" si="4451"/>
        <v>1.9990224883890811E-7</v>
      </c>
      <c r="AO3155" s="13">
        <f t="shared" si="4452"/>
        <v>1.0710094448708777E-7</v>
      </c>
      <c r="AP3155" s="13">
        <f t="shared" si="4453"/>
        <v>3.8254071266167999E-8</v>
      </c>
      <c r="AQ3155" s="13">
        <f t="shared" si="4454"/>
        <v>1.0247626494648837E-8</v>
      </c>
      <c r="AR3155" s="13">
        <f t="shared" si="4455"/>
        <v>3.4700874679318185E-3</v>
      </c>
      <c r="AS3155" s="13">
        <f t="shared" si="4456"/>
        <v>5.205235304521766E-4</v>
      </c>
      <c r="AT3155" s="13">
        <f t="shared" si="4457"/>
        <v>3.9040045569208928E-5</v>
      </c>
      <c r="AU3155" s="13">
        <f t="shared" si="4458"/>
        <v>1.9520413185060161E-6</v>
      </c>
      <c r="AV3155" s="13">
        <f t="shared" si="4459"/>
        <v>7.3203013474964479E-8</v>
      </c>
      <c r="AW3155" s="13">
        <f t="shared" si="4460"/>
        <v>9.8053242717635501E-12</v>
      </c>
      <c r="AX3155" s="13">
        <f t="shared" si="4461"/>
        <v>4.6640237978774766E-9</v>
      </c>
      <c r="AY3155" s="13">
        <f t="shared" si="4462"/>
        <v>4.9976561720971216E-9</v>
      </c>
      <c r="AZ3155" s="13">
        <f t="shared" si="4463"/>
        <v>2.6775771626494375E-9</v>
      </c>
      <c r="BA3155" s="13">
        <f t="shared" si="4464"/>
        <v>9.5637090868983297E-10</v>
      </c>
      <c r="BB3155" s="13">
        <f t="shared" si="4465"/>
        <v>2.561957861794682E-10</v>
      </c>
      <c r="BC3155" s="13">
        <f t="shared" si="4466"/>
        <v>5.4904456218588519E-11</v>
      </c>
      <c r="BD3155" s="13">
        <f t="shared" si="4467"/>
        <v>6.1971896668989719E-4</v>
      </c>
      <c r="BE3155" s="13">
        <f t="shared" si="4468"/>
        <v>9.2959704160384667E-5</v>
      </c>
      <c r="BF3155" s="13">
        <f t="shared" si="4469"/>
        <v>6.9721172515850903E-6</v>
      </c>
      <c r="BG3155" s="13">
        <f t="shared" si="4470"/>
        <v>3.486128346965062E-7</v>
      </c>
      <c r="BH3155" s="13">
        <f t="shared" si="4471"/>
        <v>1.3073242760745004E-8</v>
      </c>
      <c r="BI3155" s="13">
        <f t="shared" si="4472"/>
        <v>3.9220512676800667E-10</v>
      </c>
      <c r="BJ3155" s="14">
        <f t="shared" si="4473"/>
        <v>5.1544396996061385E-2</v>
      </c>
      <c r="BK3155" s="14">
        <f t="shared" si="4474"/>
        <v>0.34409569325066008</v>
      </c>
      <c r="BL3155" s="14">
        <f t="shared" si="4475"/>
        <v>0.54378813559453343</v>
      </c>
      <c r="BM3155" s="14">
        <f t="shared" si="4476"/>
        <v>0.12508946980124944</v>
      </c>
      <c r="BN3155" s="14">
        <f t="shared" si="4477"/>
        <v>0.87478358437727888</v>
      </c>
    </row>
    <row r="3156" spans="1:66" x14ac:dyDescent="0.25">
      <c r="A3156" t="s">
        <v>289</v>
      </c>
      <c r="B3156" t="s">
        <v>300</v>
      </c>
      <c r="C3156" t="s">
        <v>305</v>
      </c>
      <c r="D3156" s="7" t="s">
        <v>543</v>
      </c>
      <c r="E3156" s="10">
        <f>VLOOKUP(A3156,home!$A$2:$E$404,3,FALSE)</f>
        <v>1.6667000000000001</v>
      </c>
      <c r="F3156" s="10">
        <f>VLOOKUP(B3156,home!$B$2:$E$404,3,FALSE)</f>
        <v>0</v>
      </c>
      <c r="G3156" s="10">
        <f>VLOOKUP(C3156,away!$B$2:$E$404,4,FALSE)</f>
        <v>1.5</v>
      </c>
      <c r="H3156" s="10">
        <f>VLOOKUP(A3156,away!$A$2:$E$404,3,FALSE)</f>
        <v>0.93330000000000002</v>
      </c>
      <c r="I3156" s="10">
        <f>VLOOKUP(C3156,away!$B$2:$E$404,3,FALSE)</f>
        <v>1.6072</v>
      </c>
      <c r="J3156" s="10">
        <f>VLOOKUP(B3156,home!$B$2:$E$404,4,FALSE)</f>
        <v>1.0714999999999999</v>
      </c>
      <c r="K3156" s="12">
        <f t="shared" si="4422"/>
        <v>0</v>
      </c>
      <c r="L3156" s="12">
        <f t="shared" si="4423"/>
        <v>1.6072497428399997</v>
      </c>
      <c r="M3156" s="13">
        <f t="shared" si="4424"/>
        <v>0.20043811307686668</v>
      </c>
      <c r="N3156" s="13">
        <f t="shared" si="4425"/>
        <v>0</v>
      </c>
      <c r="O3156" s="13">
        <f t="shared" si="4426"/>
        <v>0.32215410569812875</v>
      </c>
      <c r="P3156" s="13">
        <f t="shared" si="4427"/>
        <v>0</v>
      </c>
      <c r="Q3156" s="13">
        <f t="shared" si="4428"/>
        <v>0</v>
      </c>
      <c r="R3156" s="13">
        <f t="shared" si="4429"/>
        <v>0.25889105176908378</v>
      </c>
      <c r="S3156" s="13">
        <f t="shared" si="4430"/>
        <v>0</v>
      </c>
      <c r="T3156" s="13">
        <f t="shared" si="4431"/>
        <v>0</v>
      </c>
      <c r="U3156" s="13">
        <f t="shared" si="4432"/>
        <v>0</v>
      </c>
      <c r="V3156" s="13">
        <f t="shared" si="4433"/>
        <v>0</v>
      </c>
      <c r="W3156" s="13">
        <f t="shared" si="4434"/>
        <v>0</v>
      </c>
      <c r="X3156" s="13">
        <f t="shared" si="4435"/>
        <v>0</v>
      </c>
      <c r="Y3156" s="13">
        <f t="shared" si="4436"/>
        <v>0</v>
      </c>
      <c r="Z3156" s="13">
        <f t="shared" si="4437"/>
        <v>0.13870085879314564</v>
      </c>
      <c r="AA3156" s="13">
        <f t="shared" si="4438"/>
        <v>0</v>
      </c>
      <c r="AB3156" s="13">
        <f t="shared" si="4439"/>
        <v>0</v>
      </c>
      <c r="AC3156" s="13">
        <f t="shared" si="4440"/>
        <v>0</v>
      </c>
      <c r="AD3156" s="13">
        <f t="shared" si="4441"/>
        <v>0</v>
      </c>
      <c r="AE3156" s="13">
        <f t="shared" si="4442"/>
        <v>0</v>
      </c>
      <c r="AF3156" s="13">
        <f t="shared" si="4443"/>
        <v>0</v>
      </c>
      <c r="AG3156" s="13">
        <f t="shared" si="4444"/>
        <v>0</v>
      </c>
      <c r="AH3156" s="13">
        <f t="shared" si="4445"/>
        <v>5.5731729906742612E-2</v>
      </c>
      <c r="AI3156" s="13">
        <f t="shared" si="4446"/>
        <v>0</v>
      </c>
      <c r="AJ3156" s="13">
        <f t="shared" si="4447"/>
        <v>0</v>
      </c>
      <c r="AK3156" s="13">
        <f t="shared" si="4448"/>
        <v>0</v>
      </c>
      <c r="AL3156" s="13">
        <f t="shared" si="4449"/>
        <v>0</v>
      </c>
      <c r="AM3156" s="13">
        <f t="shared" si="4450"/>
        <v>0</v>
      </c>
      <c r="AN3156" s="13">
        <f t="shared" si="4451"/>
        <v>0</v>
      </c>
      <c r="AO3156" s="13">
        <f t="shared" si="4452"/>
        <v>0</v>
      </c>
      <c r="AP3156" s="13">
        <f t="shared" si="4453"/>
        <v>0</v>
      </c>
      <c r="AQ3156" s="13">
        <f t="shared" si="4454"/>
        <v>0</v>
      </c>
      <c r="AR3156" s="13">
        <f t="shared" si="4455"/>
        <v>1.7914961712128086E-2</v>
      </c>
      <c r="AS3156" s="13">
        <f t="shared" si="4456"/>
        <v>0</v>
      </c>
      <c r="AT3156" s="13">
        <f t="shared" si="4457"/>
        <v>0</v>
      </c>
      <c r="AU3156" s="13">
        <f t="shared" si="4458"/>
        <v>0</v>
      </c>
      <c r="AV3156" s="13">
        <f t="shared" si="4459"/>
        <v>0</v>
      </c>
      <c r="AW3156" s="13">
        <f t="shared" si="4460"/>
        <v>0</v>
      </c>
      <c r="AX3156" s="13">
        <f t="shared" si="4461"/>
        <v>0</v>
      </c>
      <c r="AY3156" s="13">
        <f t="shared" si="4462"/>
        <v>0</v>
      </c>
      <c r="AZ3156" s="13">
        <f t="shared" si="4463"/>
        <v>0</v>
      </c>
      <c r="BA3156" s="13">
        <f t="shared" si="4464"/>
        <v>0</v>
      </c>
      <c r="BB3156" s="13">
        <f t="shared" si="4465"/>
        <v>0</v>
      </c>
      <c r="BC3156" s="13">
        <f t="shared" si="4466"/>
        <v>0</v>
      </c>
      <c r="BD3156" s="13">
        <f t="shared" si="4467"/>
        <v>4.7989696008010454E-3</v>
      </c>
      <c r="BE3156" s="13">
        <f t="shared" si="4468"/>
        <v>0</v>
      </c>
      <c r="BF3156" s="13">
        <f t="shared" si="4469"/>
        <v>0</v>
      </c>
      <c r="BG3156" s="13">
        <f t="shared" si="4470"/>
        <v>0</v>
      </c>
      <c r="BH3156" s="13">
        <f t="shared" si="4471"/>
        <v>0</v>
      </c>
      <c r="BI3156" s="13">
        <f t="shared" si="4472"/>
        <v>0</v>
      </c>
      <c r="BJ3156" s="14">
        <f t="shared" si="4473"/>
        <v>0</v>
      </c>
      <c r="BK3156" s="14">
        <f t="shared" si="4474"/>
        <v>0.20043811307686668</v>
      </c>
      <c r="BL3156" s="14">
        <f t="shared" si="4475"/>
        <v>0.65949081868688419</v>
      </c>
      <c r="BM3156" s="14">
        <f t="shared" si="4476"/>
        <v>0.21714652001281737</v>
      </c>
      <c r="BN3156" s="14">
        <f t="shared" si="4477"/>
        <v>0.78148327054407918</v>
      </c>
    </row>
    <row r="3157" spans="1:66" x14ac:dyDescent="0.25">
      <c r="A3157" t="s">
        <v>289</v>
      </c>
      <c r="B3157" t="s">
        <v>307</v>
      </c>
      <c r="C3157" t="s">
        <v>512</v>
      </c>
      <c r="D3157" s="7" t="s">
        <v>543</v>
      </c>
      <c r="E3157" s="10">
        <f>VLOOKUP(A3157,home!$A$2:$E$404,3,FALSE)</f>
        <v>1.6667000000000001</v>
      </c>
      <c r="F3157" s="10">
        <f>VLOOKUP(B3157,home!$B$2:$E$404,3,FALSE)</f>
        <v>0.3</v>
      </c>
      <c r="G3157" s="10">
        <f>VLOOKUP(C3157,away!$B$2:$E$404,4,FALSE)</f>
        <v>1.8</v>
      </c>
      <c r="H3157" s="10">
        <f>VLOOKUP(A3157,away!$A$2:$E$404,3,FALSE)</f>
        <v>0.93330000000000002</v>
      </c>
      <c r="I3157" s="10">
        <f>VLOOKUP(C3157,away!$B$2:$E$404,3,FALSE)</f>
        <v>1.4286000000000001</v>
      </c>
      <c r="J3157" s="10">
        <f>VLOOKUP(B3157,home!$B$2:$E$404,4,FALSE)</f>
        <v>1.0714999999999999</v>
      </c>
      <c r="K3157" s="12">
        <f t="shared" si="4422"/>
        <v>0.90001799999999998</v>
      </c>
      <c r="L3157" s="12">
        <f t="shared" si="4423"/>
        <v>1.4286442151700001</v>
      </c>
      <c r="M3157" s="13">
        <f t="shared" si="4424"/>
        <v>9.7425994966404528E-2</v>
      </c>
      <c r="N3157" s="13">
        <f t="shared" si="4425"/>
        <v>8.768514913767346E-2</v>
      </c>
      <c r="O3157" s="13">
        <f t="shared" si="4426"/>
        <v>0.13918708411593539</v>
      </c>
      <c r="P3157" s="13">
        <f t="shared" si="4427"/>
        <v>0.12527088107185591</v>
      </c>
      <c r="Q3157" s="13">
        <f t="shared" si="4428"/>
        <v>3.945910627829529E-2</v>
      </c>
      <c r="R3157" s="13">
        <f t="shared" si="4429"/>
        <v>9.9424411274305666E-2</v>
      </c>
      <c r="S3157" s="13">
        <f t="shared" si="4430"/>
        <v>4.0268497257663183E-2</v>
      </c>
      <c r="T3157" s="13">
        <f t="shared" si="4431"/>
        <v>5.6373023920264803E-2</v>
      </c>
      <c r="U3157" s="13">
        <f t="shared" si="4432"/>
        <v>8.9483759786278011E-2</v>
      </c>
      <c r="V3157" s="13">
        <f t="shared" si="4433"/>
        <v>5.7530506247862748E-3</v>
      </c>
      <c r="W3157" s="13">
        <f t="shared" si="4434"/>
        <v>1.1837968638126259E-2</v>
      </c>
      <c r="X3157" s="13">
        <f t="shared" si="4435"/>
        <v>1.6912245414222964E-2</v>
      </c>
      <c r="Y3157" s="13">
        <f t="shared" si="4436"/>
        <v>1.2080790788282503E-2</v>
      </c>
      <c r="Z3157" s="13">
        <f t="shared" si="4437"/>
        <v>4.7347370004573244E-2</v>
      </c>
      <c r="AA3157" s="13">
        <f t="shared" si="4438"/>
        <v>4.2613485256775996E-2</v>
      </c>
      <c r="AB3157" s="13">
        <f t="shared" si="4439"/>
        <v>1.917645188691651E-2</v>
      </c>
      <c r="AC3157" s="13">
        <f t="shared" si="4440"/>
        <v>4.6233151177111612E-4</v>
      </c>
      <c r="AD3157" s="13">
        <f t="shared" si="4441"/>
        <v>2.663596214437279E-3</v>
      </c>
      <c r="AE3157" s="13">
        <f t="shared" si="4442"/>
        <v>3.8053313233045298E-3</v>
      </c>
      <c r="AF3157" s="13">
        <f t="shared" si="4443"/>
        <v>2.7182322909221094E-3</v>
      </c>
      <c r="AG3157" s="13">
        <f t="shared" si="4444"/>
        <v>1.2944622793047229E-3</v>
      </c>
      <c r="AH3157" s="13">
        <f t="shared" si="4445"/>
        <v>1.6910636565136777E-2</v>
      </c>
      <c r="AI3157" s="13">
        <f t="shared" si="4446"/>
        <v>1.521987730008127E-2</v>
      </c>
      <c r="AJ3157" s="13">
        <f t="shared" si="4447"/>
        <v>6.8490817639322724E-3</v>
      </c>
      <c r="AK3157" s="13">
        <f t="shared" si="4448"/>
        <v>2.0547656236702657E-3</v>
      </c>
      <c r="AL3157" s="13">
        <f t="shared" si="4449"/>
        <v>2.3778736197386464E-5</v>
      </c>
      <c r="AM3157" s="13">
        <f t="shared" si="4450"/>
        <v>4.7945690754508234E-4</v>
      </c>
      <c r="AN3157" s="13">
        <f t="shared" si="4451"/>
        <v>6.8497333738757953E-4</v>
      </c>
      <c r="AO3157" s="13">
        <f t="shared" si="4452"/>
        <v>4.8929159800222715E-4</v>
      </c>
      <c r="AP3157" s="13">
        <f t="shared" si="4453"/>
        <v>2.3300787033905571E-4</v>
      </c>
      <c r="AQ3157" s="13">
        <f t="shared" si="4454"/>
        <v>8.3221336512243304E-5</v>
      </c>
      <c r="AR3157" s="13">
        <f t="shared" si="4455"/>
        <v>4.8318566207249886E-3</v>
      </c>
      <c r="AS3157" s="13">
        <f t="shared" si="4456"/>
        <v>4.348757932071662E-3</v>
      </c>
      <c r="AT3157" s="13">
        <f t="shared" si="4457"/>
        <v>1.9569802082536366E-3</v>
      </c>
      <c r="AU3157" s="13">
        <f t="shared" si="4458"/>
        <v>5.8710580435734059E-4</v>
      </c>
      <c r="AV3157" s="13">
        <f t="shared" si="4459"/>
        <v>1.3210144795652119E-4</v>
      </c>
      <c r="AW3157" s="13">
        <f t="shared" si="4460"/>
        <v>8.4930083348819826E-7</v>
      </c>
      <c r="AX3157" s="13">
        <f t="shared" si="4461"/>
        <v>7.191997450248496E-5</v>
      </c>
      <c r="AY3157" s="13">
        <f t="shared" si="4462"/>
        <v>1.0274805552814905E-4</v>
      </c>
      <c r="AZ3157" s="13">
        <f t="shared" si="4463"/>
        <v>7.3395207575128064E-5</v>
      </c>
      <c r="BA3157" s="13">
        <f t="shared" si="4464"/>
        <v>3.4951879574469362E-5</v>
      </c>
      <c r="BB3157" s="13">
        <f t="shared" si="4465"/>
        <v>1.2483450140846027E-5</v>
      </c>
      <c r="BC3157" s="13">
        <f t="shared" si="4466"/>
        <v>3.5668817658165609E-6</v>
      </c>
      <c r="BD3157" s="13">
        <f t="shared" si="4467"/>
        <v>1.1505006682882711E-3</v>
      </c>
      <c r="BE3157" s="13">
        <f t="shared" si="4468"/>
        <v>1.035471310471473E-3</v>
      </c>
      <c r="BF3157" s="13">
        <f t="shared" si="4469"/>
        <v>4.659714089539571E-4</v>
      </c>
      <c r="BG3157" s="13">
        <f t="shared" si="4470"/>
        <v>1.3979421851464087E-4</v>
      </c>
      <c r="BH3157" s="13">
        <f t="shared" si="4471"/>
        <v>3.1454328239777502E-5</v>
      </c>
      <c r="BI3157" s="13">
        <f t="shared" si="4472"/>
        <v>5.6618923187416157E-6</v>
      </c>
      <c r="BJ3157" s="14">
        <f t="shared" si="4473"/>
        <v>0.23709892278370698</v>
      </c>
      <c r="BK3157" s="14">
        <f t="shared" si="4474"/>
        <v>0.26930728222420652</v>
      </c>
      <c r="BL3157" s="14">
        <f t="shared" si="4475"/>
        <v>0.44560520941318316</v>
      </c>
      <c r="BM3157" s="14">
        <f t="shared" si="4476"/>
        <v>0.41080425882650506</v>
      </c>
      <c r="BN3157" s="14">
        <f t="shared" si="4477"/>
        <v>0.58845262684447019</v>
      </c>
    </row>
    <row r="3158" spans="1:66" x14ac:dyDescent="0.25">
      <c r="A3158" t="s">
        <v>289</v>
      </c>
      <c r="B3158" t="s">
        <v>309</v>
      </c>
      <c r="C3158" t="s">
        <v>295</v>
      </c>
      <c r="D3158" s="7" t="s">
        <v>543</v>
      </c>
      <c r="E3158" s="10">
        <f>VLOOKUP(A3158,home!$A$2:$E$404,3,FALSE)</f>
        <v>1.6667000000000001</v>
      </c>
      <c r="F3158" s="10">
        <f>VLOOKUP(B3158,home!$B$2:$E$404,3,FALSE)</f>
        <v>0.9</v>
      </c>
      <c r="G3158" s="10">
        <f>VLOOKUP(C3158,away!$B$2:$E$404,4,FALSE)</f>
        <v>1.2</v>
      </c>
      <c r="H3158" s="10">
        <f>VLOOKUP(A3158,away!$A$2:$E$404,3,FALSE)</f>
        <v>0.93330000000000002</v>
      </c>
      <c r="I3158" s="10">
        <f>VLOOKUP(C3158,away!$B$2:$E$404,3,FALSE)</f>
        <v>2.1429</v>
      </c>
      <c r="J3158" s="10">
        <f>VLOOKUP(B3158,home!$B$2:$E$404,4,FALSE)</f>
        <v>0.53569999999999995</v>
      </c>
      <c r="K3158" s="12">
        <f t="shared" si="4422"/>
        <v>1.8000360000000002</v>
      </c>
      <c r="L3158" s="12">
        <f t="shared" si="4423"/>
        <v>1.071383162949</v>
      </c>
      <c r="M3158" s="13">
        <f t="shared" si="4424"/>
        <v>5.6618518633481149E-2</v>
      </c>
      <c r="N3158" s="13">
        <f t="shared" si="4425"/>
        <v>0.10191537180693686</v>
      </c>
      <c r="O3158" s="13">
        <f t="shared" si="4426"/>
        <v>6.0660127575025917E-2</v>
      </c>
      <c r="P3158" s="13">
        <f t="shared" si="4427"/>
        <v>0.10919041339963934</v>
      </c>
      <c r="Q3158" s="13">
        <f t="shared" si="4428"/>
        <v>9.1725669102935753E-2</v>
      </c>
      <c r="R3158" s="13">
        <f t="shared" si="4429"/>
        <v>3.2495119673110563E-2</v>
      </c>
      <c r="S3158" s="13">
        <f t="shared" si="4430"/>
        <v>5.2644199575250787E-2</v>
      </c>
      <c r="T3158" s="13">
        <f t="shared" si="4431"/>
        <v>9.8273337487116655E-2</v>
      </c>
      <c r="U3158" s="13">
        <f t="shared" si="4432"/>
        <v>5.8492385235907239E-2</v>
      </c>
      <c r="V3158" s="13">
        <f t="shared" si="4433"/>
        <v>1.1280647418806326E-2</v>
      </c>
      <c r="W3158" s="13">
        <f t="shared" si="4434"/>
        <v>5.5036502169790683E-2</v>
      </c>
      <c r="X3158" s="13">
        <f t="shared" si="4435"/>
        <v>5.8965181772319838E-2</v>
      </c>
      <c r="Y3158" s="13">
        <f t="shared" si="4436"/>
        <v>3.1587151475545375E-2</v>
      </c>
      <c r="Z3158" s="13">
        <f t="shared" si="4437"/>
        <v>1.1604908031927824E-2</v>
      </c>
      <c r="AA3158" s="13">
        <f t="shared" si="4438"/>
        <v>2.0889252234159227E-2</v>
      </c>
      <c r="AB3158" s="13">
        <f t="shared" si="4439"/>
        <v>1.8800703017283531E-2</v>
      </c>
      <c r="AC3158" s="13">
        <f t="shared" si="4440"/>
        <v>1.3596904608285856E-3</v>
      </c>
      <c r="AD3158" s="13">
        <f t="shared" si="4441"/>
        <v>2.4766921304925336E-2</v>
      </c>
      <c r="AE3158" s="13">
        <f t="shared" si="4442"/>
        <v>2.653486248417988E-2</v>
      </c>
      <c r="AF3158" s="13">
        <f t="shared" si="4443"/>
        <v>1.42145024483587E-2</v>
      </c>
      <c r="AG3158" s="13">
        <f t="shared" si="4444"/>
        <v>5.0763928642896163E-3</v>
      </c>
      <c r="AH3158" s="13">
        <f t="shared" si="4445"/>
        <v>3.1083257682447715E-3</v>
      </c>
      <c r="AI3158" s="13">
        <f t="shared" si="4446"/>
        <v>5.5950982825682446E-3</v>
      </c>
      <c r="AJ3158" s="13">
        <f t="shared" si="4447"/>
        <v>5.035689166080509E-3</v>
      </c>
      <c r="AK3158" s="13">
        <f t="shared" si="4448"/>
        <v>3.0214739279182984E-3</v>
      </c>
      <c r="AL3158" s="13">
        <f t="shared" si="4449"/>
        <v>1.0488805931112805E-4</v>
      </c>
      <c r="AM3158" s="13">
        <f t="shared" si="4450"/>
        <v>8.9162699916065166E-3</v>
      </c>
      <c r="AN3158" s="13">
        <f t="shared" si="4451"/>
        <v>9.5527415453146424E-3</v>
      </c>
      <c r="AO3158" s="13">
        <f t="shared" si="4452"/>
        <v>5.1173232258267601E-3</v>
      </c>
      <c r="AP3158" s="13">
        <f t="shared" si="4453"/>
        <v>1.8275379811728849E-3</v>
      </c>
      <c r="AQ3158" s="13">
        <f t="shared" si="4454"/>
        <v>4.8949835566960889E-4</v>
      </c>
      <c r="AR3158" s="13">
        <f t="shared" si="4455"/>
        <v>6.6604157861159291E-4</v>
      </c>
      <c r="AS3158" s="13">
        <f t="shared" si="4456"/>
        <v>1.198898818997697E-3</v>
      </c>
      <c r="AT3158" s="13">
        <f t="shared" si="4457"/>
        <v>1.07903051727667E-3</v>
      </c>
      <c r="AU3158" s="13">
        <f t="shared" si="4458"/>
        <v>6.4743125873220934E-4</v>
      </c>
      <c r="AV3158" s="13">
        <f t="shared" si="4459"/>
        <v>2.9134989331082277E-4</v>
      </c>
      <c r="AW3158" s="13">
        <f t="shared" si="4460"/>
        <v>5.6188774123176656E-6</v>
      </c>
      <c r="AX3158" s="13">
        <f t="shared" si="4461"/>
        <v>2.6749344951019017E-3</v>
      </c>
      <c r="AY3158" s="13">
        <f t="shared" si="4462"/>
        <v>2.8658797800436612E-3</v>
      </c>
      <c r="AZ3158" s="13">
        <f t="shared" si="4463"/>
        <v>1.5352276716873812E-3</v>
      </c>
      <c r="BA3158" s="13">
        <f t="shared" si="4464"/>
        <v>5.4827235957975176E-4</v>
      </c>
      <c r="BB3158" s="13">
        <f t="shared" si="4465"/>
        <v>1.4685244369101649E-4</v>
      </c>
      <c r="BC3158" s="13">
        <f t="shared" si="4466"/>
        <v>3.1467047121694237E-5</v>
      </c>
      <c r="BD3158" s="13">
        <f t="shared" si="4467"/>
        <v>1.1893095552473888E-4</v>
      </c>
      <c r="BE3158" s="13">
        <f t="shared" si="4468"/>
        <v>2.1408000145892885E-4</v>
      </c>
      <c r="BF3158" s="13">
        <f t="shared" si="4469"/>
        <v>1.9267585475306234E-4</v>
      </c>
      <c r="BG3158" s="13">
        <f t="shared" si="4470"/>
        <v>1.1560782496209444E-4</v>
      </c>
      <c r="BH3158" s="13">
        <f t="shared" si="4471"/>
        <v>5.2024561703367157E-5</v>
      </c>
      <c r="BI3158" s="13">
        <f t="shared" si="4472"/>
        <v>1.8729216790056443E-5</v>
      </c>
      <c r="BJ3158" s="14">
        <f t="shared" si="4473"/>
        <v>0.54180189781321453</v>
      </c>
      <c r="BK3158" s="14">
        <f t="shared" si="4474"/>
        <v>0.23406423732736098</v>
      </c>
      <c r="BL3158" s="14">
        <f t="shared" si="4475"/>
        <v>0.21269297536241949</v>
      </c>
      <c r="BM3158" s="14">
        <f t="shared" si="4476"/>
        <v>0.54469853744116192</v>
      </c>
      <c r="BN3158" s="14">
        <f t="shared" si="4477"/>
        <v>0.45260522019112959</v>
      </c>
    </row>
    <row r="3159" spans="1:66" x14ac:dyDescent="0.25">
      <c r="A3159" t="s">
        <v>337</v>
      </c>
      <c r="B3159" t="s">
        <v>96</v>
      </c>
      <c r="C3159" t="s">
        <v>76</v>
      </c>
      <c r="D3159" s="7" t="s">
        <v>544</v>
      </c>
      <c r="E3159" s="10">
        <f>VLOOKUP(A3159,home!$A$2:$E$404,3,FALSE)</f>
        <v>1.2959000000000001</v>
      </c>
      <c r="F3159" s="10">
        <f>VLOOKUP(B3159,home!$B$2:$E$404,3,FALSE)</f>
        <v>0.77170000000000005</v>
      </c>
      <c r="G3159" s="10">
        <f>VLOOKUP(C3159,away!$B$2:$E$404,4,FALSE)</f>
        <v>0.57869999999999999</v>
      </c>
      <c r="H3159" s="10">
        <f>VLOOKUP(A3159,away!$A$2:$E$404,3,FALSE)</f>
        <v>1</v>
      </c>
      <c r="I3159" s="10">
        <f>VLOOKUP(C3159,away!$B$2:$E$404,3,FALSE)</f>
        <v>1.5</v>
      </c>
      <c r="J3159" s="10">
        <f>VLOOKUP(B3159,home!$B$2:$E$404,4,FALSE)</f>
        <v>0.33329999999999999</v>
      </c>
      <c r="K3159" s="12">
        <f t="shared" si="4422"/>
        <v>0.57872663756099996</v>
      </c>
      <c r="L3159" s="12">
        <f t="shared" si="4423"/>
        <v>0.49995000000000001</v>
      </c>
      <c r="M3159" s="13">
        <f t="shared" si="4424"/>
        <v>0.34004523110405643</v>
      </c>
      <c r="N3159" s="13">
        <f t="shared" si="4425"/>
        <v>0.19679323321550374</v>
      </c>
      <c r="O3159" s="13">
        <f t="shared" si="4426"/>
        <v>0.17000561329047301</v>
      </c>
      <c r="P3159" s="13">
        <f t="shared" si="4427"/>
        <v>9.8386776946091076E-2</v>
      </c>
      <c r="Q3159" s="13">
        <f t="shared" si="4428"/>
        <v>5.6944743076783072E-2</v>
      </c>
      <c r="R3159" s="13">
        <f t="shared" si="4429"/>
        <v>4.2497153182285988E-2</v>
      </c>
      <c r="S3159" s="13">
        <f t="shared" si="4430"/>
        <v>7.1166693372018922E-3</v>
      </c>
      <c r="T3159" s="13">
        <f t="shared" si="4431"/>
        <v>2.8469524301237694E-2</v>
      </c>
      <c r="U3159" s="13">
        <f t="shared" si="4432"/>
        <v>2.4594234567099117E-2</v>
      </c>
      <c r="V3159" s="13">
        <f t="shared" si="4433"/>
        <v>2.2878856975226149E-4</v>
      </c>
      <c r="W3159" s="13">
        <f t="shared" si="4434"/>
        <v>1.0985146562533901E-2</v>
      </c>
      <c r="X3159" s="13">
        <f t="shared" si="4435"/>
        <v>5.492024023938823E-3</v>
      </c>
      <c r="Y3159" s="13">
        <f t="shared" si="4436"/>
        <v>1.3728687053841074E-3</v>
      </c>
      <c r="Z3159" s="13">
        <f t="shared" si="4437"/>
        <v>7.0821505778279597E-3</v>
      </c>
      <c r="AA3159" s="13">
        <f t="shared" si="4438"/>
        <v>4.0986291906070678E-3</v>
      </c>
      <c r="AB3159" s="13">
        <f t="shared" si="4439"/>
        <v>1.1859929450446954E-3</v>
      </c>
      <c r="AC3159" s="13">
        <f t="shared" si="4440"/>
        <v>4.1372749712858771E-6</v>
      </c>
      <c r="AD3159" s="13">
        <f t="shared" si="4441"/>
        <v>1.589349233312505E-3</v>
      </c>
      <c r="AE3159" s="13">
        <f t="shared" si="4442"/>
        <v>7.9459514919458685E-4</v>
      </c>
      <c r="AF3159" s="13">
        <f t="shared" si="4443"/>
        <v>1.9862892241991685E-4</v>
      </c>
      <c r="AG3159" s="13">
        <f t="shared" si="4444"/>
        <v>3.3101509921279145E-5</v>
      </c>
      <c r="AH3159" s="13">
        <f t="shared" si="4445"/>
        <v>8.8518029534627213E-4</v>
      </c>
      <c r="AI3159" s="13">
        <f t="shared" si="4446"/>
        <v>5.1227741596100089E-4</v>
      </c>
      <c r="AJ3159" s="13">
        <f t="shared" si="4447"/>
        <v>1.4823429321877385E-4</v>
      </c>
      <c r="AK3159" s="13">
        <f t="shared" si="4448"/>
        <v>2.8595711361910783E-5</v>
      </c>
      <c r="AL3159" s="13">
        <f t="shared" si="4449"/>
        <v>4.788223595348561E-8</v>
      </c>
      <c r="AM3159" s="13">
        <f t="shared" si="4450"/>
        <v>1.8395974754101998E-4</v>
      </c>
      <c r="AN3159" s="13">
        <f t="shared" si="4451"/>
        <v>9.1970675783132933E-5</v>
      </c>
      <c r="AO3159" s="13">
        <f t="shared" si="4452"/>
        <v>2.2990369678888652E-5</v>
      </c>
      <c r="AP3159" s="13">
        <f t="shared" si="4453"/>
        <v>3.8313451069867942E-6</v>
      </c>
      <c r="AQ3159" s="13">
        <f t="shared" si="4454"/>
        <v>4.7887024655951189E-7</v>
      </c>
      <c r="AR3159" s="13">
        <f t="shared" si="4455"/>
        <v>8.8509177731673768E-5</v>
      </c>
      <c r="AS3159" s="13">
        <f t="shared" si="4456"/>
        <v>5.1222618821940493E-5</v>
      </c>
      <c r="AT3159" s="13">
        <f t="shared" si="4457"/>
        <v>1.4821946978945204E-5</v>
      </c>
      <c r="AU3159" s="13">
        <f t="shared" si="4458"/>
        <v>2.8592851790774599E-6</v>
      </c>
      <c r="AV3159" s="13">
        <f t="shared" si="4459"/>
        <v>4.1368612437887494E-7</v>
      </c>
      <c r="AW3159" s="13">
        <f t="shared" si="4460"/>
        <v>3.8483269916280413E-10</v>
      </c>
      <c r="AX3159" s="13">
        <f t="shared" si="4461"/>
        <v>1.774373435683081E-5</v>
      </c>
      <c r="AY3159" s="13">
        <f t="shared" si="4462"/>
        <v>8.8709799916975632E-6</v>
      </c>
      <c r="AZ3159" s="13">
        <f t="shared" si="4463"/>
        <v>2.2175232234245981E-6</v>
      </c>
      <c r="BA3159" s="13">
        <f t="shared" si="4464"/>
        <v>3.6955024518370928E-7</v>
      </c>
      <c r="BB3159" s="13">
        <f t="shared" si="4465"/>
        <v>4.6189161269898862E-8</v>
      </c>
      <c r="BC3159" s="13">
        <f t="shared" si="4466"/>
        <v>4.6184542353771884E-9</v>
      </c>
      <c r="BD3159" s="13">
        <f t="shared" si="4467"/>
        <v>7.3750272344917145E-6</v>
      </c>
      <c r="BE3159" s="13">
        <f t="shared" si="4468"/>
        <v>4.2681247133381898E-6</v>
      </c>
      <c r="BF3159" s="13">
        <f t="shared" si="4469"/>
        <v>1.2350387320206085E-6</v>
      </c>
      <c r="BG3159" s="13">
        <f t="shared" si="4470"/>
        <v>2.3824993754662926E-7</v>
      </c>
      <c r="BH3159" s="13">
        <f t="shared" si="4471"/>
        <v>3.4470396313869744E-8</v>
      </c>
      <c r="BI3159" s="13">
        <f t="shared" si="4472"/>
        <v>3.9897873108241874E-9</v>
      </c>
      <c r="BJ3159" s="14">
        <f t="shared" si="4473"/>
        <v>0.30300569830401886</v>
      </c>
      <c r="BK3159" s="14">
        <f t="shared" si="4474"/>
        <v>0.44579052209430059</v>
      </c>
      <c r="BL3159" s="14">
        <f t="shared" si="4475"/>
        <v>0.24412689250703487</v>
      </c>
      <c r="BM3159" s="14">
        <f t="shared" si="4476"/>
        <v>9.5323642072829964E-2</v>
      </c>
      <c r="BN3159" s="14">
        <f t="shared" si="4477"/>
        <v>0.90467275081519338</v>
      </c>
    </row>
    <row r="3160" spans="1:66" x14ac:dyDescent="0.25">
      <c r="A3160" t="s">
        <v>337</v>
      </c>
      <c r="B3160" t="s">
        <v>80</v>
      </c>
      <c r="C3160" t="s">
        <v>77</v>
      </c>
      <c r="D3160" s="7" t="s">
        <v>544</v>
      </c>
      <c r="E3160" s="10">
        <f>VLOOKUP(A3160,home!$A$2:$E$404,3,FALSE)</f>
        <v>1.2959000000000001</v>
      </c>
      <c r="F3160" s="10">
        <f>VLOOKUP(B3160,home!$B$2:$E$404,3,FALSE)</f>
        <v>1.3504</v>
      </c>
      <c r="G3160" s="10">
        <f>VLOOKUP(C3160,away!$B$2:$E$404,4,FALSE)</f>
        <v>0.38579999999999998</v>
      </c>
      <c r="H3160" s="10">
        <f>VLOOKUP(A3160,away!$A$2:$E$404,3,FALSE)</f>
        <v>1</v>
      </c>
      <c r="I3160" s="10">
        <f>VLOOKUP(C3160,away!$B$2:$E$404,3,FALSE)</f>
        <v>0.75</v>
      </c>
      <c r="J3160" s="10">
        <f>VLOOKUP(B3160,home!$B$2:$E$404,4,FALSE)</f>
        <v>1.25</v>
      </c>
      <c r="K3160" s="12">
        <f t="shared" si="4422"/>
        <v>0.67514358028800003</v>
      </c>
      <c r="L3160" s="12">
        <f t="shared" si="4423"/>
        <v>0.9375</v>
      </c>
      <c r="M3160" s="13">
        <f t="shared" si="4424"/>
        <v>0.19935989296265763</v>
      </c>
      <c r="N3160" s="13">
        <f t="shared" si="4425"/>
        <v>0.13459655190064113</v>
      </c>
      <c r="O3160" s="13">
        <f t="shared" si="4426"/>
        <v>0.18689989965249151</v>
      </c>
      <c r="P3160" s="13">
        <f t="shared" si="4427"/>
        <v>0.12618426740685104</v>
      </c>
      <c r="Q3160" s="13">
        <f t="shared" si="4428"/>
        <v>4.5435998972309224E-2</v>
      </c>
      <c r="R3160" s="13">
        <f t="shared" si="4429"/>
        <v>8.7609327962105382E-2</v>
      </c>
      <c r="S3160" s="13">
        <f t="shared" si="4430"/>
        <v>1.9966991735878077E-2</v>
      </c>
      <c r="T3160" s="13">
        <f t="shared" si="4431"/>
        <v>4.2596249036539892E-2</v>
      </c>
      <c r="U3160" s="13">
        <f t="shared" si="4432"/>
        <v>5.9148875346961421E-2</v>
      </c>
      <c r="V3160" s="13">
        <f t="shared" si="4433"/>
        <v>1.4042277383480874E-3</v>
      </c>
      <c r="W3160" s="13">
        <f t="shared" si="4434"/>
        <v>1.0225274340042249E-2</v>
      </c>
      <c r="X3160" s="13">
        <f t="shared" si="4435"/>
        <v>9.5861946937896084E-3</v>
      </c>
      <c r="Y3160" s="13">
        <f t="shared" si="4436"/>
        <v>4.4935287627138783E-3</v>
      </c>
      <c r="Z3160" s="13">
        <f t="shared" si="4437"/>
        <v>2.7377914988157941E-2</v>
      </c>
      <c r="AA3160" s="13">
        <f t="shared" si="4438"/>
        <v>1.8484023545925449E-2</v>
      </c>
      <c r="AB3160" s="13">
        <f t="shared" si="4439"/>
        <v>6.2396849174619004E-3</v>
      </c>
      <c r="AC3160" s="13">
        <f t="shared" si="4440"/>
        <v>5.5550117742659069E-5</v>
      </c>
      <c r="AD3160" s="13">
        <f t="shared" si="4441"/>
        <v>1.7258820818407846E-3</v>
      </c>
      <c r="AE3160" s="13">
        <f t="shared" si="4442"/>
        <v>1.6180144517257355E-3</v>
      </c>
      <c r="AF3160" s="13">
        <f t="shared" si="4443"/>
        <v>7.5844427424643843E-4</v>
      </c>
      <c r="AG3160" s="13">
        <f t="shared" si="4444"/>
        <v>2.370138357020121E-4</v>
      </c>
      <c r="AH3160" s="13">
        <f t="shared" si="4445"/>
        <v>6.4166988253495155E-3</v>
      </c>
      <c r="AI3160" s="13">
        <f t="shared" si="4446"/>
        <v>4.3321930185762757E-3</v>
      </c>
      <c r="AJ3160" s="13">
        <f t="shared" si="4447"/>
        <v>1.4624261525301324E-3</v>
      </c>
      <c r="AK3160" s="13">
        <f t="shared" si="4448"/>
        <v>3.2911587617533286E-4</v>
      </c>
      <c r="AL3160" s="13">
        <f t="shared" si="4449"/>
        <v>1.4064114516824556E-6</v>
      </c>
      <c r="AM3160" s="13">
        <f t="shared" si="4450"/>
        <v>2.3304364157777894E-4</v>
      </c>
      <c r="AN3160" s="13">
        <f t="shared" si="4451"/>
        <v>2.1847841397916774E-4</v>
      </c>
      <c r="AO3160" s="13">
        <f t="shared" si="4452"/>
        <v>1.0241175655273488E-4</v>
      </c>
      <c r="AP3160" s="13">
        <f t="shared" si="4453"/>
        <v>3.2003673922729659E-5</v>
      </c>
      <c r="AQ3160" s="13">
        <f t="shared" si="4454"/>
        <v>7.5008610756397614E-6</v>
      </c>
      <c r="AR3160" s="13">
        <f t="shared" si="4455"/>
        <v>1.2031310297530345E-3</v>
      </c>
      <c r="AS3160" s="13">
        <f t="shared" si="4456"/>
        <v>8.1228619098305192E-4</v>
      </c>
      <c r="AT3160" s="13">
        <f t="shared" si="4457"/>
        <v>2.742049035993999E-4</v>
      </c>
      <c r="AU3160" s="13">
        <f t="shared" si="4458"/>
        <v>6.1709226782874938E-5</v>
      </c>
      <c r="AV3160" s="13">
        <f t="shared" si="4459"/>
        <v>1.0415647076748577E-5</v>
      </c>
      <c r="AW3160" s="13">
        <f t="shared" si="4460"/>
        <v>2.4727334969972293E-8</v>
      </c>
      <c r="AX3160" s="13">
        <f t="shared" si="4461"/>
        <v>2.6222986423029177E-5</v>
      </c>
      <c r="AY3160" s="13">
        <f t="shared" si="4462"/>
        <v>2.4584049771589852E-5</v>
      </c>
      <c r="AZ3160" s="13">
        <f t="shared" si="4463"/>
        <v>1.1523773330432742E-5</v>
      </c>
      <c r="BA3160" s="13">
        <f t="shared" si="4464"/>
        <v>3.6011791657602329E-6</v>
      </c>
      <c r="BB3160" s="13">
        <f t="shared" si="4465"/>
        <v>8.4402636697505437E-7</v>
      </c>
      <c r="BC3160" s="13">
        <f t="shared" si="4466"/>
        <v>1.5825494380782272E-7</v>
      </c>
      <c r="BD3160" s="13">
        <f t="shared" si="4467"/>
        <v>1.8798922339891157E-4</v>
      </c>
      <c r="BE3160" s="13">
        <f t="shared" si="4468"/>
        <v>1.269197173411018E-4</v>
      </c>
      <c r="BF3160" s="13">
        <f t="shared" si="4469"/>
        <v>4.2844516187406219E-5</v>
      </c>
      <c r="BG3160" s="13">
        <f t="shared" si="4470"/>
        <v>9.642066684824204E-6</v>
      </c>
      <c r="BH3160" s="13">
        <f t="shared" si="4471"/>
        <v>1.6274448557419645E-6</v>
      </c>
      <c r="BI3160" s="13">
        <f t="shared" si="4472"/>
        <v>2.197517893253836E-7</v>
      </c>
      <c r="BJ3160" s="14">
        <f t="shared" si="4473"/>
        <v>0.25193352496666055</v>
      </c>
      <c r="BK3160" s="14">
        <f t="shared" si="4474"/>
        <v>0.34699692042270075</v>
      </c>
      <c r="BL3160" s="14">
        <f t="shared" si="4475"/>
        <v>0.37365323501602937</v>
      </c>
      <c r="BM3160" s="14">
        <f t="shared" si="4476"/>
        <v>0.21985109721405613</v>
      </c>
      <c r="BN3160" s="14">
        <f t="shared" si="4477"/>
        <v>0.78008593885705602</v>
      </c>
    </row>
    <row r="3161" spans="1:66" x14ac:dyDescent="0.25">
      <c r="A3161" t="s">
        <v>337</v>
      </c>
      <c r="B3161" t="s">
        <v>87</v>
      </c>
      <c r="C3161" t="s">
        <v>75</v>
      </c>
      <c r="D3161" s="7" t="s">
        <v>544</v>
      </c>
      <c r="E3161" s="10">
        <f>VLOOKUP(A3161,home!$A$2:$E$404,3,FALSE)</f>
        <v>1.2959000000000001</v>
      </c>
      <c r="F3161" s="10">
        <f>VLOOKUP(B3161,home!$B$2:$E$404,3,FALSE)</f>
        <v>0</v>
      </c>
      <c r="G3161" s="10">
        <f>VLOOKUP(C3161,away!$B$2:$E$404,4,FALSE)</f>
        <v>0.77170000000000005</v>
      </c>
      <c r="H3161" s="10">
        <f>VLOOKUP(A3161,away!$A$2:$E$404,3,FALSE)</f>
        <v>1</v>
      </c>
      <c r="I3161" s="10">
        <f>VLOOKUP(C3161,away!$B$2:$E$404,3,FALSE)</f>
        <v>1.25</v>
      </c>
      <c r="J3161" s="10">
        <f>VLOOKUP(B3161,home!$B$2:$E$404,4,FALSE)</f>
        <v>0.66669999999999996</v>
      </c>
      <c r="K3161" s="12">
        <f t="shared" si="4422"/>
        <v>0</v>
      </c>
      <c r="L3161" s="12">
        <f t="shared" si="4423"/>
        <v>0.83337499999999998</v>
      </c>
      <c r="M3161" s="13">
        <f t="shared" si="4424"/>
        <v>0.43458010062564056</v>
      </c>
      <c r="N3161" s="13">
        <f t="shared" si="4425"/>
        <v>0</v>
      </c>
      <c r="O3161" s="13">
        <f t="shared" si="4426"/>
        <v>0.36216819135889322</v>
      </c>
      <c r="P3161" s="13">
        <f t="shared" si="4427"/>
        <v>0</v>
      </c>
      <c r="Q3161" s="13">
        <f t="shared" si="4428"/>
        <v>0</v>
      </c>
      <c r="R3161" s="13">
        <f t="shared" si="4429"/>
        <v>0.15091095823685879</v>
      </c>
      <c r="S3161" s="13">
        <f t="shared" si="4430"/>
        <v>0</v>
      </c>
      <c r="T3161" s="13">
        <f t="shared" si="4431"/>
        <v>0</v>
      </c>
      <c r="U3161" s="13">
        <f t="shared" si="4432"/>
        <v>0</v>
      </c>
      <c r="V3161" s="13">
        <f t="shared" si="4433"/>
        <v>0</v>
      </c>
      <c r="W3161" s="13">
        <f t="shared" si="4434"/>
        <v>0</v>
      </c>
      <c r="X3161" s="13">
        <f t="shared" si="4435"/>
        <v>0</v>
      </c>
      <c r="Y3161" s="13">
        <f t="shared" si="4436"/>
        <v>0</v>
      </c>
      <c r="Z3161" s="13">
        <f t="shared" si="4437"/>
        <v>4.1921806606880739E-2</v>
      </c>
      <c r="AA3161" s="13">
        <f t="shared" si="4438"/>
        <v>0</v>
      </c>
      <c r="AB3161" s="13">
        <f t="shared" si="4439"/>
        <v>0</v>
      </c>
      <c r="AC3161" s="13">
        <f t="shared" si="4440"/>
        <v>0</v>
      </c>
      <c r="AD3161" s="13">
        <f t="shared" si="4441"/>
        <v>0</v>
      </c>
      <c r="AE3161" s="13">
        <f t="shared" si="4442"/>
        <v>0</v>
      </c>
      <c r="AF3161" s="13">
        <f t="shared" si="4443"/>
        <v>0</v>
      </c>
      <c r="AG3161" s="13">
        <f t="shared" si="4444"/>
        <v>0</v>
      </c>
      <c r="AH3161" s="13">
        <f t="shared" si="4445"/>
        <v>8.7341463952523082E-3</v>
      </c>
      <c r="AI3161" s="13">
        <f t="shared" si="4446"/>
        <v>0</v>
      </c>
      <c r="AJ3161" s="13">
        <f t="shared" si="4447"/>
        <v>0</v>
      </c>
      <c r="AK3161" s="13">
        <f t="shared" si="4448"/>
        <v>0</v>
      </c>
      <c r="AL3161" s="13">
        <f t="shared" si="4449"/>
        <v>0</v>
      </c>
      <c r="AM3161" s="13">
        <f t="shared" si="4450"/>
        <v>0</v>
      </c>
      <c r="AN3161" s="13">
        <f t="shared" si="4451"/>
        <v>0</v>
      </c>
      <c r="AO3161" s="13">
        <f t="shared" si="4452"/>
        <v>0</v>
      </c>
      <c r="AP3161" s="13">
        <f t="shared" si="4453"/>
        <v>0</v>
      </c>
      <c r="AQ3161" s="13">
        <f t="shared" si="4454"/>
        <v>0</v>
      </c>
      <c r="AR3161" s="13">
        <f t="shared" si="4455"/>
        <v>1.4557638504286788E-3</v>
      </c>
      <c r="AS3161" s="13">
        <f t="shared" si="4456"/>
        <v>0</v>
      </c>
      <c r="AT3161" s="13">
        <f t="shared" si="4457"/>
        <v>0</v>
      </c>
      <c r="AU3161" s="13">
        <f t="shared" si="4458"/>
        <v>0</v>
      </c>
      <c r="AV3161" s="13">
        <f t="shared" si="4459"/>
        <v>0</v>
      </c>
      <c r="AW3161" s="13">
        <f t="shared" si="4460"/>
        <v>0</v>
      </c>
      <c r="AX3161" s="13">
        <f t="shared" si="4461"/>
        <v>0</v>
      </c>
      <c r="AY3161" s="13">
        <f t="shared" si="4462"/>
        <v>0</v>
      </c>
      <c r="AZ3161" s="13">
        <f t="shared" si="4463"/>
        <v>0</v>
      </c>
      <c r="BA3161" s="13">
        <f t="shared" si="4464"/>
        <v>0</v>
      </c>
      <c r="BB3161" s="13">
        <f t="shared" si="4465"/>
        <v>0</v>
      </c>
      <c r="BC3161" s="13">
        <f t="shared" si="4466"/>
        <v>0</v>
      </c>
      <c r="BD3161" s="13">
        <f t="shared" si="4467"/>
        <v>2.0219953314183325E-4</v>
      </c>
      <c r="BE3161" s="13">
        <f t="shared" si="4468"/>
        <v>0</v>
      </c>
      <c r="BF3161" s="13">
        <f t="shared" si="4469"/>
        <v>0</v>
      </c>
      <c r="BG3161" s="13">
        <f t="shared" si="4470"/>
        <v>0</v>
      </c>
      <c r="BH3161" s="13">
        <f t="shared" si="4471"/>
        <v>0</v>
      </c>
      <c r="BI3161" s="13">
        <f t="shared" si="4472"/>
        <v>0</v>
      </c>
      <c r="BJ3161" s="14">
        <f t="shared" si="4473"/>
        <v>0</v>
      </c>
      <c r="BK3161" s="14">
        <f t="shared" si="4474"/>
        <v>0.43458010062564056</v>
      </c>
      <c r="BL3161" s="14">
        <f t="shared" si="4475"/>
        <v>0.52347125937457484</v>
      </c>
      <c r="BM3161" s="14">
        <f t="shared" si="4476"/>
        <v>5.2313916385703561E-2</v>
      </c>
      <c r="BN3161" s="14">
        <f t="shared" si="4477"/>
        <v>0.94765925022139252</v>
      </c>
    </row>
    <row r="3162" spans="1:66" x14ac:dyDescent="0.25">
      <c r="A3162" t="s">
        <v>337</v>
      </c>
      <c r="B3162" t="s">
        <v>88</v>
      </c>
      <c r="C3162" t="s">
        <v>89</v>
      </c>
      <c r="D3162" s="7" t="s">
        <v>544</v>
      </c>
      <c r="E3162" s="10">
        <f>VLOOKUP(A3162,home!$A$2:$E$404,3,FALSE)</f>
        <v>1.2959000000000001</v>
      </c>
      <c r="F3162" s="10">
        <f>VLOOKUP(B3162,home!$B$2:$E$404,3,FALSE)</f>
        <v>0.77170000000000005</v>
      </c>
      <c r="G3162" s="10">
        <f>VLOOKUP(C3162,away!$B$2:$E$404,4,FALSE)</f>
        <v>0.96460000000000001</v>
      </c>
      <c r="H3162" s="10">
        <f>VLOOKUP(A3162,away!$A$2:$E$404,3,FALSE)</f>
        <v>1</v>
      </c>
      <c r="I3162" s="10">
        <f>VLOOKUP(C3162,away!$B$2:$E$404,3,FALSE)</f>
        <v>2.5</v>
      </c>
      <c r="J3162" s="10">
        <f>VLOOKUP(B3162,home!$B$2:$E$404,4,FALSE)</f>
        <v>0.75</v>
      </c>
      <c r="K3162" s="12">
        <f t="shared" si="4422"/>
        <v>0.96464440053800005</v>
      </c>
      <c r="L3162" s="12">
        <f t="shared" si="4423"/>
        <v>1.875</v>
      </c>
      <c r="M3162" s="13">
        <f t="shared" si="4424"/>
        <v>5.8446445794313975E-2</v>
      </c>
      <c r="N3162" s="13">
        <f t="shared" si="4425"/>
        <v>5.6380036666832715E-2</v>
      </c>
      <c r="O3162" s="13">
        <f t="shared" si="4426"/>
        <v>0.10958708586433868</v>
      </c>
      <c r="P3162" s="13">
        <f t="shared" si="4427"/>
        <v>0.10571256875031132</v>
      </c>
      <c r="Q3162" s="13">
        <f t="shared" si="4428"/>
        <v>2.7193343336393651E-2</v>
      </c>
      <c r="R3162" s="13">
        <f t="shared" si="4429"/>
        <v>0.10273789299781755</v>
      </c>
      <c r="S3162" s="13">
        <f t="shared" si="4430"/>
        <v>4.7800798833504472E-2</v>
      </c>
      <c r="T3162" s="13">
        <f t="shared" si="4431"/>
        <v>5.0987518755738086E-2</v>
      </c>
      <c r="U3162" s="13">
        <f t="shared" si="4432"/>
        <v>9.910553320341689E-2</v>
      </c>
      <c r="V3162" s="13">
        <f t="shared" si="4433"/>
        <v>9.606411028329884E-3</v>
      </c>
      <c r="W3162" s="13">
        <f t="shared" si="4434"/>
        <v>8.7439687937864909E-3</v>
      </c>
      <c r="X3162" s="13">
        <f t="shared" si="4435"/>
        <v>1.6394941488349666E-2</v>
      </c>
      <c r="Y3162" s="13">
        <f t="shared" si="4436"/>
        <v>1.5370257645327817E-2</v>
      </c>
      <c r="Z3162" s="13">
        <f t="shared" si="4437"/>
        <v>6.4211183123635954E-2</v>
      </c>
      <c r="AA3162" s="13">
        <f t="shared" si="4438"/>
        <v>6.1940958252135546E-2</v>
      </c>
      <c r="AB3162" s="13">
        <f t="shared" si="4439"/>
        <v>2.9875499270940287E-2</v>
      </c>
      <c r="AC3162" s="13">
        <f t="shared" si="4440"/>
        <v>1.0859496805951075E-3</v>
      </c>
      <c r="AD3162" s="13">
        <f t="shared" si="4441"/>
        <v>2.108705133851287E-3</v>
      </c>
      <c r="AE3162" s="13">
        <f t="shared" si="4442"/>
        <v>3.9538221259711624E-3</v>
      </c>
      <c r="AF3162" s="13">
        <f t="shared" si="4443"/>
        <v>3.7067082430979662E-3</v>
      </c>
      <c r="AG3162" s="13">
        <f t="shared" si="4444"/>
        <v>2.3166926519362285E-3</v>
      </c>
      <c r="AH3162" s="13">
        <f t="shared" si="4445"/>
        <v>3.0098992089204364E-2</v>
      </c>
      <c r="AI3162" s="13">
        <f t="shared" si="4446"/>
        <v>2.9034824180688548E-2</v>
      </c>
      <c r="AJ3162" s="13">
        <f t="shared" si="4447"/>
        <v>1.4004140283253265E-2</v>
      </c>
      <c r="AK3162" s="13">
        <f t="shared" si="4448"/>
        <v>4.5030051695296352E-3</v>
      </c>
      <c r="AL3162" s="13">
        <f t="shared" si="4449"/>
        <v>7.8566645898907526E-5</v>
      </c>
      <c r="AM3162" s="13">
        <f t="shared" si="4450"/>
        <v>4.0683011995107566E-4</v>
      </c>
      <c r="AN3162" s="13">
        <f t="shared" si="4451"/>
        <v>7.6280647490826678E-4</v>
      </c>
      <c r="AO3162" s="13">
        <f t="shared" si="4452"/>
        <v>7.1513107022650032E-4</v>
      </c>
      <c r="AP3162" s="13">
        <f t="shared" si="4453"/>
        <v>4.4695691889156259E-4</v>
      </c>
      <c r="AQ3162" s="13">
        <f t="shared" si="4454"/>
        <v>2.0951105573042004E-4</v>
      </c>
      <c r="AR3162" s="13">
        <f t="shared" si="4455"/>
        <v>1.1287122033451637E-2</v>
      </c>
      <c r="AS3162" s="13">
        <f t="shared" si="4456"/>
        <v>1.0888059067758206E-2</v>
      </c>
      <c r="AT3162" s="13">
        <f t="shared" si="4457"/>
        <v>5.2515526062199749E-3</v>
      </c>
      <c r="AU3162" s="13">
        <f t="shared" si="4458"/>
        <v>1.6886269385736131E-3</v>
      </c>
      <c r="AV3162" s="13">
        <f t="shared" si="4459"/>
        <v>4.0723113022316529E-4</v>
      </c>
      <c r="AW3162" s="13">
        <f t="shared" si="4460"/>
        <v>3.9473372414287988E-6</v>
      </c>
      <c r="AX3162" s="13">
        <f t="shared" si="4461"/>
        <v>6.5407732863501309E-5</v>
      </c>
      <c r="AY3162" s="13">
        <f t="shared" si="4462"/>
        <v>1.2263949911906494E-4</v>
      </c>
      <c r="AZ3162" s="13">
        <f t="shared" si="4463"/>
        <v>1.1497453042412342E-4</v>
      </c>
      <c r="BA3162" s="13">
        <f t="shared" si="4464"/>
        <v>7.1859081515077123E-5</v>
      </c>
      <c r="BB3162" s="13">
        <f t="shared" si="4465"/>
        <v>3.3683944460192416E-5</v>
      </c>
      <c r="BC3162" s="13">
        <f t="shared" si="4466"/>
        <v>1.2631479172572155E-5</v>
      </c>
      <c r="BD3162" s="13">
        <f t="shared" si="4467"/>
        <v>3.5272256354536365E-3</v>
      </c>
      <c r="BE3162" s="13">
        <f t="shared" si="4468"/>
        <v>3.4025184586744394E-3</v>
      </c>
      <c r="BF3162" s="13">
        <f t="shared" si="4469"/>
        <v>1.6411101894437423E-3</v>
      </c>
      <c r="BG3162" s="13">
        <f t="shared" si="4470"/>
        <v>5.2769591830425415E-4</v>
      </c>
      <c r="BH3162" s="13">
        <f t="shared" si="4471"/>
        <v>1.2725972819473916E-4</v>
      </c>
      <c r="BI3162" s="13">
        <f t="shared" si="4472"/>
        <v>2.4552076843408601E-5</v>
      </c>
      <c r="BJ3162" s="14">
        <f t="shared" si="4473"/>
        <v>0.19011842674854743</v>
      </c>
      <c r="BK3162" s="14">
        <f t="shared" si="4474"/>
        <v>0.22285338023207271</v>
      </c>
      <c r="BL3162" s="14">
        <f t="shared" si="4475"/>
        <v>0.51966088509446551</v>
      </c>
      <c r="BM3162" s="14">
        <f t="shared" si="4476"/>
        <v>0.53666780962683613</v>
      </c>
      <c r="BN3162" s="14">
        <f t="shared" si="4477"/>
        <v>0.46005737341000791</v>
      </c>
    </row>
    <row r="3163" spans="1:66" x14ac:dyDescent="0.25">
      <c r="A3163" t="s">
        <v>337</v>
      </c>
      <c r="B3163" t="s">
        <v>90</v>
      </c>
      <c r="C3163" t="s">
        <v>72</v>
      </c>
      <c r="D3163" s="7" t="s">
        <v>544</v>
      </c>
      <c r="E3163" s="10">
        <f>VLOOKUP(A3163,home!$A$2:$E$404,3,FALSE)</f>
        <v>1.2959000000000001</v>
      </c>
      <c r="F3163" s="10">
        <f>VLOOKUP(B3163,home!$B$2:$E$404,3,FALSE)</f>
        <v>1.9292</v>
      </c>
      <c r="G3163" s="10">
        <f>VLOOKUP(C3163,away!$B$2:$E$404,4,FALSE)</f>
        <v>1.2861</v>
      </c>
      <c r="H3163" s="10">
        <f>VLOOKUP(A3163,away!$A$2:$E$404,3,FALSE)</f>
        <v>1</v>
      </c>
      <c r="I3163" s="10">
        <f>VLOOKUP(C3163,away!$B$2:$E$404,3,FALSE)</f>
        <v>1</v>
      </c>
      <c r="J3163" s="10">
        <f>VLOOKUP(B3163,home!$B$2:$E$404,4,FALSE)</f>
        <v>1</v>
      </c>
      <c r="K3163" s="12">
        <f t="shared" si="4422"/>
        <v>3.215314665108</v>
      </c>
      <c r="L3163" s="12">
        <f t="shared" si="4423"/>
        <v>1</v>
      </c>
      <c r="M3163" s="13">
        <f t="shared" si="4424"/>
        <v>1.4767674164120861E-2</v>
      </c>
      <c r="N3163" s="13">
        <f t="shared" si="4425"/>
        <v>4.7482719309434339E-2</v>
      </c>
      <c r="O3163" s="13">
        <f t="shared" si="4426"/>
        <v>1.4767674164120861E-2</v>
      </c>
      <c r="P3163" s="13">
        <f t="shared" si="4427"/>
        <v>4.7482719309434339E-2</v>
      </c>
      <c r="Q3163" s="13">
        <f t="shared" si="4428"/>
        <v>7.6335941867415519E-2</v>
      </c>
      <c r="R3163" s="13">
        <f t="shared" si="4429"/>
        <v>7.3838370820604295E-3</v>
      </c>
      <c r="S3163" s="13">
        <f t="shared" si="4430"/>
        <v>3.8167970933707752E-2</v>
      </c>
      <c r="T3163" s="13">
        <f t="shared" si="4431"/>
        <v>7.6335941867415519E-2</v>
      </c>
      <c r="U3163" s="13">
        <f t="shared" si="4432"/>
        <v>2.3741359654717166E-2</v>
      </c>
      <c r="V3163" s="13">
        <f t="shared" si="4433"/>
        <v>1.3635781853396273E-2</v>
      </c>
      <c r="W3163" s="13">
        <f t="shared" si="4434"/>
        <v>8.1814691120377633E-2</v>
      </c>
      <c r="X3163" s="13">
        <f t="shared" si="4435"/>
        <v>8.1814691120377633E-2</v>
      </c>
      <c r="Y3163" s="13">
        <f t="shared" si="4436"/>
        <v>4.090734556018881E-2</v>
      </c>
      <c r="Z3163" s="13">
        <f t="shared" si="4437"/>
        <v>2.4612790273534769E-3</v>
      </c>
      <c r="AA3163" s="13">
        <f t="shared" si="4438"/>
        <v>7.9137865515723892E-3</v>
      </c>
      <c r="AB3163" s="13">
        <f t="shared" si="4439"/>
        <v>1.2722656977902588E-2</v>
      </c>
      <c r="AC3163" s="13">
        <f t="shared" si="4440"/>
        <v>2.7402080852149107E-3</v>
      </c>
      <c r="AD3163" s="13">
        <f t="shared" si="4441"/>
        <v>6.5764994045157871E-2</v>
      </c>
      <c r="AE3163" s="13">
        <f t="shared" si="4442"/>
        <v>6.5764994045157871E-2</v>
      </c>
      <c r="AF3163" s="13">
        <f t="shared" si="4443"/>
        <v>3.2882497022578928E-2</v>
      </c>
      <c r="AG3163" s="13">
        <f t="shared" si="4444"/>
        <v>1.0960832340859645E-2</v>
      </c>
      <c r="AH3163" s="13">
        <f t="shared" si="4445"/>
        <v>6.1531975683836912E-4</v>
      </c>
      <c r="AI3163" s="13">
        <f t="shared" si="4446"/>
        <v>1.9784466378930969E-3</v>
      </c>
      <c r="AJ3163" s="13">
        <f t="shared" si="4447"/>
        <v>3.180664244475646E-3</v>
      </c>
      <c r="AK3163" s="13">
        <f t="shared" si="4448"/>
        <v>3.4089454633490675E-3</v>
      </c>
      <c r="AL3163" s="13">
        <f t="shared" si="4449"/>
        <v>3.524252496735606E-4</v>
      </c>
      <c r="AM3163" s="13">
        <f t="shared" si="4450"/>
        <v>4.2291029960827259E-2</v>
      </c>
      <c r="AN3163" s="13">
        <f t="shared" si="4451"/>
        <v>4.2291029960827259E-2</v>
      </c>
      <c r="AO3163" s="13">
        <f t="shared" si="4452"/>
        <v>2.1145514980413626E-2</v>
      </c>
      <c r="AP3163" s="13">
        <f t="shared" si="4453"/>
        <v>7.0485049934712104E-3</v>
      </c>
      <c r="AQ3163" s="13">
        <f t="shared" si="4454"/>
        <v>1.7621262483678022E-3</v>
      </c>
      <c r="AR3163" s="13">
        <f t="shared" si="4455"/>
        <v>1.2306395136767387E-4</v>
      </c>
      <c r="AS3163" s="13">
        <f t="shared" si="4456"/>
        <v>3.9568932757861952E-4</v>
      </c>
      <c r="AT3163" s="13">
        <f t="shared" si="4457"/>
        <v>6.361328488951294E-4</v>
      </c>
      <c r="AU3163" s="13">
        <f t="shared" si="4458"/>
        <v>6.8178909266981369E-4</v>
      </c>
      <c r="AV3163" s="13">
        <f t="shared" si="4459"/>
        <v>5.4804161704298234E-4</v>
      </c>
      <c r="AW3163" s="13">
        <f t="shared" si="4460"/>
        <v>3.1476613156381891E-5</v>
      </c>
      <c r="AX3163" s="13">
        <f t="shared" si="4461"/>
        <v>2.2663161472594968E-2</v>
      </c>
      <c r="AY3163" s="13">
        <f t="shared" si="4462"/>
        <v>2.2663161472594968E-2</v>
      </c>
      <c r="AZ3163" s="13">
        <f t="shared" si="4463"/>
        <v>1.1331580736297482E-2</v>
      </c>
      <c r="BA3163" s="13">
        <f t="shared" si="4464"/>
        <v>3.7771935787658281E-3</v>
      </c>
      <c r="BB3163" s="13">
        <f t="shared" si="4465"/>
        <v>9.4429839469145681E-4</v>
      </c>
      <c r="BC3163" s="13">
        <f t="shared" si="4466"/>
        <v>1.8885967893829143E-4</v>
      </c>
      <c r="BD3163" s="13">
        <f t="shared" si="4467"/>
        <v>2.0510658561278968E-5</v>
      </c>
      <c r="BE3163" s="13">
        <f t="shared" si="4468"/>
        <v>6.594822126310323E-5</v>
      </c>
      <c r="BF3163" s="13">
        <f t="shared" si="4469"/>
        <v>1.0602214148252154E-4</v>
      </c>
      <c r="BG3163" s="13">
        <f t="shared" si="4470"/>
        <v>1.136315154449689E-4</v>
      </c>
      <c r="BH3163" s="13">
        <f t="shared" si="4471"/>
        <v>9.1340269507163686E-5</v>
      </c>
      <c r="BI3163" s="13">
        <f t="shared" si="4472"/>
        <v>5.873754161226007E-5</v>
      </c>
      <c r="BJ3163" s="14">
        <f t="shared" si="4473"/>
        <v>0.75617110977675395</v>
      </c>
      <c r="BK3163" s="14">
        <f t="shared" si="4474"/>
        <v>0.13980994106814268</v>
      </c>
      <c r="BL3163" s="14">
        <f t="shared" si="4475"/>
        <v>7.8553597718355128E-2</v>
      </c>
      <c r="BM3163" s="14">
        <f t="shared" si="4476"/>
        <v>0.74614367683458016</v>
      </c>
      <c r="BN3163" s="14">
        <f t="shared" si="4477"/>
        <v>0.20822056589658633</v>
      </c>
    </row>
    <row r="3164" spans="1:66" x14ac:dyDescent="0.25">
      <c r="A3164" t="s">
        <v>349</v>
      </c>
      <c r="B3164" t="s">
        <v>97</v>
      </c>
      <c r="C3164" t="s">
        <v>105</v>
      </c>
      <c r="D3164" s="7" t="s">
        <v>544</v>
      </c>
      <c r="E3164" s="10">
        <f>VLOOKUP(A3164,home!$A$2:$E$404,3,FALSE)</f>
        <v>1.6087</v>
      </c>
      <c r="F3164" s="10">
        <f>VLOOKUP(B3164,home!$B$2:$E$404,3,FALSE)</f>
        <v>0.93240000000000001</v>
      </c>
      <c r="G3164" s="10">
        <f>VLOOKUP(C3164,away!$B$2:$E$404,4,FALSE)</f>
        <v>0.4521</v>
      </c>
      <c r="H3164" s="10">
        <f>VLOOKUP(A3164,away!$A$2:$E$404,3,FALSE)</f>
        <v>1.2608999999999999</v>
      </c>
      <c r="I3164" s="10">
        <f>VLOOKUP(C3164,away!$B$2:$E$404,3,FALSE)</f>
        <v>1.2257</v>
      </c>
      <c r="J3164" s="10">
        <f>VLOOKUP(B3164,home!$B$2:$E$404,4,FALSE)</f>
        <v>1.1896</v>
      </c>
      <c r="K3164" s="12">
        <f t="shared" si="4422"/>
        <v>0.67812824494800006</v>
      </c>
      <c r="L3164" s="12">
        <f t="shared" si="4423"/>
        <v>1.8385091106479998</v>
      </c>
      <c r="M3164" s="13">
        <f t="shared" si="4424"/>
        <v>8.0730619199796502E-2</v>
      </c>
      <c r="N3164" s="13">
        <f t="shared" si="4425"/>
        <v>5.4745713111523313E-2</v>
      </c>
      <c r="O3164" s="13">
        <f t="shared" si="4426"/>
        <v>0.1484239789070802</v>
      </c>
      <c r="P3164" s="13">
        <f t="shared" si="4427"/>
        <v>0.10065049232445727</v>
      </c>
      <c r="Q3164" s="13">
        <f t="shared" si="4428"/>
        <v>1.8562307175372009E-2</v>
      </c>
      <c r="R3164" s="13">
        <f t="shared" si="4429"/>
        <v>0.13643941872964677</v>
      </c>
      <c r="S3164" s="13">
        <f t="shared" si="4430"/>
        <v>3.1371373419309685E-2</v>
      </c>
      <c r="T3164" s="13">
        <f t="shared" si="4431"/>
        <v>3.4126970856568177E-2</v>
      </c>
      <c r="U3164" s="13">
        <f t="shared" si="4432"/>
        <v>9.2523423564860638E-2</v>
      </c>
      <c r="V3164" s="13">
        <f t="shared" si="4433"/>
        <v>4.3457890655306001E-3</v>
      </c>
      <c r="W3164" s="13">
        <f t="shared" si="4434"/>
        <v>4.1958749290068962E-3</v>
      </c>
      <c r="X3164" s="13">
        <f t="shared" si="4435"/>
        <v>7.7141542841187086E-3</v>
      </c>
      <c r="Y3164" s="13">
        <f t="shared" si="4436"/>
        <v>7.0912714661482724E-3</v>
      </c>
      <c r="Z3164" s="13">
        <f t="shared" si="4437"/>
        <v>8.3615038128657643E-2</v>
      </c>
      <c r="AA3164" s="13">
        <f t="shared" si="4438"/>
        <v>5.6701719057446712E-2</v>
      </c>
      <c r="AB3164" s="13">
        <f t="shared" si="4439"/>
        <v>1.9225518614980452E-2</v>
      </c>
      <c r="AC3164" s="13">
        <f t="shared" si="4440"/>
        <v>3.3863066247313676E-4</v>
      </c>
      <c r="AD3164" s="13">
        <f t="shared" si="4441"/>
        <v>7.1133532540719002E-4</v>
      </c>
      <c r="AE3164" s="13">
        <f t="shared" si="4442"/>
        <v>1.3077964764868786E-3</v>
      </c>
      <c r="AF3164" s="13">
        <f t="shared" si="4443"/>
        <v>1.2021978684472396E-3</v>
      </c>
      <c r="AG3164" s="13">
        <f t="shared" si="4444"/>
        <v>7.3675057798061844E-4</v>
      </c>
      <c r="AH3164" s="13">
        <f t="shared" si="4445"/>
        <v>3.8431752346679247E-2</v>
      </c>
      <c r="AI3164" s="13">
        <f t="shared" si="4446"/>
        <v>2.606165676912978E-2</v>
      </c>
      <c r="AJ3164" s="13">
        <f t="shared" si="4447"/>
        <v>8.8365727826435706E-3</v>
      </c>
      <c r="AK3164" s="13">
        <f t="shared" si="4448"/>
        <v>1.9974431974831165E-3</v>
      </c>
      <c r="AL3164" s="13">
        <f t="shared" si="4449"/>
        <v>1.6887442822519196E-5</v>
      </c>
      <c r="AM3164" s="13">
        <f t="shared" si="4450"/>
        <v>9.6475315157578474E-5</v>
      </c>
      <c r="AN3164" s="13">
        <f t="shared" si="4451"/>
        <v>1.7737074586984513E-4</v>
      </c>
      <c r="AO3164" s="13">
        <f t="shared" si="4452"/>
        <v>1.6304886612207069E-4</v>
      </c>
      <c r="AP3164" s="13">
        <f t="shared" si="4453"/>
        <v>9.9922275282084315E-5</v>
      </c>
      <c r="AQ3164" s="13">
        <f t="shared" si="4454"/>
        <v>4.5927003365697372E-5</v>
      </c>
      <c r="AR3164" s="13">
        <f t="shared" si="4455"/>
        <v>1.413142536550749E-2</v>
      </c>
      <c r="AS3164" s="13">
        <f t="shared" si="4456"/>
        <v>9.5829186817252433E-3</v>
      </c>
      <c r="AT3164" s="13">
        <f t="shared" si="4457"/>
        <v>3.2492239135588708E-3</v>
      </c>
      <c r="AU3164" s="13">
        <f t="shared" si="4458"/>
        <v>7.3446350331491642E-4</v>
      </c>
      <c r="AV3164" s="13">
        <f t="shared" si="4459"/>
        <v>1.2451511162032595E-4</v>
      </c>
      <c r="AW3164" s="13">
        <f t="shared" si="4460"/>
        <v>5.8484261576594394E-7</v>
      </c>
      <c r="AX3164" s="13">
        <f t="shared" si="4461"/>
        <v>1.0903772691435645E-5</v>
      </c>
      <c r="AY3164" s="13">
        <f t="shared" si="4462"/>
        <v>2.0046685433639295E-5</v>
      </c>
      <c r="AZ3164" s="13">
        <f t="shared" si="4463"/>
        <v>1.8428006904020199E-5</v>
      </c>
      <c r="BA3164" s="13">
        <f t="shared" si="4464"/>
        <v>1.1293352861375126E-5</v>
      </c>
      <c r="BB3164" s="13">
        <f t="shared" si="4465"/>
        <v>5.1907330313502077E-6</v>
      </c>
      <c r="BC3164" s="13">
        <f t="shared" si="4466"/>
        <v>1.9086419938157732E-6</v>
      </c>
      <c r="BD3164" s="13">
        <f t="shared" si="4467"/>
        <v>4.3301257134879612E-3</v>
      </c>
      <c r="BE3164" s="13">
        <f t="shared" si="4468"/>
        <v>2.9363805504917977E-3</v>
      </c>
      <c r="BF3164" s="13">
        <f t="shared" si="4469"/>
        <v>9.9562129460222231E-4</v>
      </c>
      <c r="BG3164" s="13">
        <f t="shared" si="4470"/>
        <v>2.2505297371382027E-4</v>
      </c>
      <c r="BH3164" s="13">
        <f t="shared" si="4471"/>
        <v>3.8153694521220325E-5</v>
      </c>
      <c r="BI3164" s="13">
        <f t="shared" si="4472"/>
        <v>5.1746195807914539E-6</v>
      </c>
      <c r="BJ3164" s="14">
        <f t="shared" si="4473"/>
        <v>0.13104488746977222</v>
      </c>
      <c r="BK3164" s="14">
        <f t="shared" si="4474"/>
        <v>0.21747383879982338</v>
      </c>
      <c r="BL3164" s="14">
        <f t="shared" si="4475"/>
        <v>0.56499453939207522</v>
      </c>
      <c r="BM3164" s="14">
        <f t="shared" si="4476"/>
        <v>0.4575563124996343</v>
      </c>
      <c r="BN3164" s="14">
        <f t="shared" si="4477"/>
        <v>0.53955252944787602</v>
      </c>
    </row>
    <row r="3165" spans="1:66" x14ac:dyDescent="0.25">
      <c r="A3165" t="s">
        <v>349</v>
      </c>
      <c r="B3165" t="s">
        <v>103</v>
      </c>
      <c r="C3165" t="s">
        <v>108</v>
      </c>
      <c r="D3165" s="7" t="s">
        <v>544</v>
      </c>
      <c r="E3165" s="10">
        <f>VLOOKUP(A3165,home!$A$2:$E$404,3,FALSE)</f>
        <v>1.6087</v>
      </c>
      <c r="F3165" s="10">
        <f>VLOOKUP(B3165,home!$B$2:$E$404,3,FALSE)</f>
        <v>1.1867000000000001</v>
      </c>
      <c r="G3165" s="10">
        <f>VLOOKUP(C3165,away!$B$2:$E$404,4,FALSE)</f>
        <v>1.036</v>
      </c>
      <c r="H3165" s="10">
        <f>VLOOKUP(A3165,away!$A$2:$E$404,3,FALSE)</f>
        <v>1.2608999999999999</v>
      </c>
      <c r="I3165" s="10">
        <f>VLOOKUP(C3165,away!$B$2:$E$404,3,FALSE)</f>
        <v>0.99139999999999995</v>
      </c>
      <c r="J3165" s="10">
        <f>VLOOKUP(B3165,home!$B$2:$E$404,4,FALSE)</f>
        <v>1.0094000000000001</v>
      </c>
      <c r="K3165" s="12">
        <f t="shared" si="4422"/>
        <v>1.9777698844400002</v>
      </c>
      <c r="L3165" s="12">
        <f t="shared" si="4423"/>
        <v>1.2618067888439999</v>
      </c>
      <c r="M3165" s="13">
        <f t="shared" si="4424"/>
        <v>3.9180477731773189E-2</v>
      </c>
      <c r="N3165" s="13">
        <f t="shared" si="4425"/>
        <v>7.7489968915873064E-2</v>
      </c>
      <c r="O3165" s="13">
        <f t="shared" si="4426"/>
        <v>4.943819279210257E-2</v>
      </c>
      <c r="P3165" s="13">
        <f t="shared" si="4427"/>
        <v>9.7777368845359161E-2</v>
      </c>
      <c r="Q3165" s="13">
        <f t="shared" si="4428"/>
        <v>7.662866343400275E-2</v>
      </c>
      <c r="R3165" s="13">
        <f t="shared" si="4429"/>
        <v>3.119072364662677E-2</v>
      </c>
      <c r="S3165" s="13">
        <f t="shared" si="4430"/>
        <v>6.1002407396429294E-2</v>
      </c>
      <c r="T3165" s="13">
        <f t="shared" si="4431"/>
        <v>9.6690567741066644E-2</v>
      </c>
      <c r="U3165" s="13">
        <f t="shared" si="4432"/>
        <v>6.1688073902189014E-2</v>
      </c>
      <c r="V3165" s="13">
        <f t="shared" si="4433"/>
        <v>1.691504214388815E-2</v>
      </c>
      <c r="W3165" s="13">
        <f t="shared" si="4434"/>
        <v>5.051795427488643E-2</v>
      </c>
      <c r="X3165" s="13">
        <f t="shared" si="4435"/>
        <v>6.3743897662562457E-2</v>
      </c>
      <c r="Y3165" s="13">
        <f t="shared" si="4436"/>
        <v>4.0216241408999251E-2</v>
      </c>
      <c r="Z3165" s="13">
        <f t="shared" si="4437"/>
        <v>1.3118888948756912E-2</v>
      </c>
      <c r="AA3165" s="13">
        <f t="shared" si="4438"/>
        <v>2.5946143480164156E-2</v>
      </c>
      <c r="AB3165" s="13">
        <f t="shared" si="4439"/>
        <v>2.5657750596213971E-2</v>
      </c>
      <c r="AC3165" s="13">
        <f t="shared" si="4440"/>
        <v>2.6382850760209723E-3</v>
      </c>
      <c r="AD3165" s="13">
        <f t="shared" si="4441"/>
        <v>2.4978222147096857E-2</v>
      </c>
      <c r="AE3165" s="13">
        <f t="shared" si="4442"/>
        <v>3.151769027846036E-2</v>
      </c>
      <c r="AF3165" s="13">
        <f t="shared" si="4443"/>
        <v>1.9884617781021918E-2</v>
      </c>
      <c r="AG3165" s="13">
        <f t="shared" si="4444"/>
        <v>8.3635152365538548E-3</v>
      </c>
      <c r="AH3165" s="13">
        <f t="shared" si="4445"/>
        <v>4.1383757844080001E-3</v>
      </c>
      <c r="AI3165" s="13">
        <f t="shared" si="4446"/>
        <v>8.1847549968979069E-3</v>
      </c>
      <c r="AJ3165" s="13">
        <f t="shared" si="4447"/>
        <v>8.0937809721922452E-3</v>
      </c>
      <c r="AK3165" s="13">
        <f t="shared" si="4448"/>
        <v>5.3358787526851092E-3</v>
      </c>
      <c r="AL3165" s="13">
        <f t="shared" si="4449"/>
        <v>2.6336031404549596E-4</v>
      </c>
      <c r="AM3165" s="13">
        <f t="shared" si="4450"/>
        <v>9.8802351058760712E-3</v>
      </c>
      <c r="AN3165" s="13">
        <f t="shared" si="4451"/>
        <v>1.2466947731969241E-2</v>
      </c>
      <c r="AO3165" s="13">
        <f t="shared" si="4452"/>
        <v>7.8654396421810498E-3</v>
      </c>
      <c r="AP3165" s="13">
        <f t="shared" si="4453"/>
        <v>3.3082217125822567E-3</v>
      </c>
      <c r="AQ3165" s="13">
        <f t="shared" si="4454"/>
        <v>1.0435841539843541E-3</v>
      </c>
      <c r="AR3165" s="13">
        <f t="shared" si="4455"/>
        <v>1.0443661319107255E-3</v>
      </c>
      <c r="AS3165" s="13">
        <f t="shared" si="4456"/>
        <v>2.0655158840221254E-3</v>
      </c>
      <c r="AT3165" s="13">
        <f t="shared" si="4457"/>
        <v>2.0425575556257125E-3</v>
      </c>
      <c r="AU3165" s="13">
        <f t="shared" si="4458"/>
        <v>1.3465696069173048E-3</v>
      </c>
      <c r="AV3165" s="13">
        <f t="shared" si="4459"/>
        <v>6.6580120396581412E-4</v>
      </c>
      <c r="AW3165" s="13">
        <f t="shared" si="4460"/>
        <v>1.8256454954956151E-5</v>
      </c>
      <c r="AX3165" s="13">
        <f t="shared" si="4461"/>
        <v>3.2568052405980907E-3</v>
      </c>
      <c r="AY3165" s="13">
        <f t="shared" si="4462"/>
        <v>4.1094589625293877E-3</v>
      </c>
      <c r="AZ3165" s="13">
        <f t="shared" si="4463"/>
        <v>2.5926716086977016E-3</v>
      </c>
      <c r="BA3165" s="13">
        <f t="shared" si="4464"/>
        <v>1.0904835456992848E-3</v>
      </c>
      <c r="BB3165" s="13">
        <f t="shared" si="4465"/>
        <v>3.4399488527150847E-4</v>
      </c>
      <c r="BC3165" s="13">
        <f t="shared" si="4466"/>
        <v>8.681101631264044E-5</v>
      </c>
      <c r="BD3165" s="13">
        <f t="shared" si="4467"/>
        <v>2.1963137921395025E-4</v>
      </c>
      <c r="BE3165" s="13">
        <f t="shared" si="4468"/>
        <v>4.3438032748737229E-4</v>
      </c>
      <c r="BF3165" s="13">
        <f t="shared" si="4469"/>
        <v>4.2955216504885494E-4</v>
      </c>
      <c r="BG3165" s="13">
        <f t="shared" si="4470"/>
        <v>2.8318511194320853E-4</v>
      </c>
      <c r="BH3165" s="13">
        <f t="shared" si="4471"/>
        <v>1.4001874653076212E-4</v>
      </c>
      <c r="BI3165" s="13">
        <f t="shared" si="4472"/>
        <v>5.5384972029115764E-5</v>
      </c>
      <c r="BJ3165" s="14">
        <f t="shared" si="4473"/>
        <v>0.53607599248622506</v>
      </c>
      <c r="BK3165" s="14">
        <f t="shared" si="4474"/>
        <v>0.22188640047004565</v>
      </c>
      <c r="BL3165" s="14">
        <f t="shared" si="4475"/>
        <v>0.22840063800817473</v>
      </c>
      <c r="BM3165" s="14">
        <f t="shared" si="4476"/>
        <v>0.62368532203989069</v>
      </c>
      <c r="BN3165" s="14">
        <f t="shared" si="4477"/>
        <v>0.37170539536573755</v>
      </c>
    </row>
    <row r="3166" spans="1:66" x14ac:dyDescent="0.25">
      <c r="A3166" t="s">
        <v>349</v>
      </c>
      <c r="B3166" t="s">
        <v>106</v>
      </c>
      <c r="C3166" t="s">
        <v>100</v>
      </c>
      <c r="D3166" s="7" t="s">
        <v>544</v>
      </c>
      <c r="E3166" s="10">
        <f>VLOOKUP(A3166,home!$A$2:$E$404,3,FALSE)</f>
        <v>1.6087</v>
      </c>
      <c r="F3166" s="10">
        <f>VLOOKUP(B3166,home!$B$2:$E$404,3,FALSE)</f>
        <v>1.2998000000000001</v>
      </c>
      <c r="G3166" s="10">
        <f>VLOOKUP(C3166,away!$B$2:$E$404,4,FALSE)</f>
        <v>0.67810000000000004</v>
      </c>
      <c r="H3166" s="10">
        <f>VLOOKUP(A3166,away!$A$2:$E$404,3,FALSE)</f>
        <v>1.2608999999999999</v>
      </c>
      <c r="I3166" s="10">
        <f>VLOOKUP(C3166,away!$B$2:$E$404,3,FALSE)</f>
        <v>1.0814999999999999</v>
      </c>
      <c r="J3166" s="10">
        <f>VLOOKUP(B3166,home!$B$2:$E$404,4,FALSE)</f>
        <v>1.1536</v>
      </c>
      <c r="K3166" s="12">
        <f t="shared" si="4422"/>
        <v>1.4178991391060001</v>
      </c>
      <c r="L3166" s="12">
        <f t="shared" si="4423"/>
        <v>1.5731220405599997</v>
      </c>
      <c r="M3166" s="13">
        <f t="shared" si="4424"/>
        <v>5.0236110426900037E-2</v>
      </c>
      <c r="N3166" s="13">
        <f t="shared" si="4425"/>
        <v>7.1229737726335521E-2</v>
      </c>
      <c r="O3166" s="13">
        <f t="shared" si="4426"/>
        <v>7.9027532544562448E-2</v>
      </c>
      <c r="P3166" s="13">
        <f t="shared" si="4427"/>
        <v>0.11205307036060652</v>
      </c>
      <c r="Q3166" s="13">
        <f t="shared" si="4428"/>
        <v>5.049829190045866E-2</v>
      </c>
      <c r="R3166" s="13">
        <f t="shared" si="4429"/>
        <v>6.2159976628461948E-2</v>
      </c>
      <c r="S3166" s="13">
        <f t="shared" si="4430"/>
        <v>6.2484388572984093E-2</v>
      </c>
      <c r="T3166" s="13">
        <f t="shared" si="4431"/>
        <v>7.9439975999244031E-2</v>
      </c>
      <c r="U3166" s="13">
        <f t="shared" si="4432"/>
        <v>8.8136577348345291E-2</v>
      </c>
      <c r="V3166" s="13">
        <f t="shared" si="4433"/>
        <v>1.5485911384171968E-2</v>
      </c>
      <c r="W3166" s="13">
        <f t="shared" si="4434"/>
        <v>2.3867161537327937E-2</v>
      </c>
      <c r="X3166" s="13">
        <f t="shared" si="4435"/>
        <v>3.7545957859976456E-2</v>
      </c>
      <c r="Y3166" s="13">
        <f t="shared" si="4436"/>
        <v>2.9532186921732966E-2</v>
      </c>
      <c r="Z3166" s="13">
        <f t="shared" si="4437"/>
        <v>3.2595076424975986E-2</v>
      </c>
      <c r="AA3166" s="13">
        <f t="shared" si="4438"/>
        <v>4.621653080206773E-2</v>
      </c>
      <c r="AB3166" s="13">
        <f t="shared" si="4439"/>
        <v>3.2765189618358892E-2</v>
      </c>
      <c r="AC3166" s="13">
        <f t="shared" si="4440"/>
        <v>2.158860308828228E-3</v>
      </c>
      <c r="AD3166" s="13">
        <f t="shared" si="4441"/>
        <v>8.46030694917029E-3</v>
      </c>
      <c r="AE3166" s="13">
        <f t="shared" si="4442"/>
        <v>1.330909533164271E-2</v>
      </c>
      <c r="AF3166" s="13">
        <f t="shared" si="4443"/>
        <v>1.0468415603060674E-2</v>
      </c>
      <c r="AG3166" s="13">
        <f t="shared" si="4444"/>
        <v>5.4893651049723168E-3</v>
      </c>
      <c r="AH3166" s="13">
        <f t="shared" si="4445"/>
        <v>1.2819008284466846E-2</v>
      </c>
      <c r="AI3166" s="13">
        <f t="shared" si="4446"/>
        <v>1.8176060810738227E-2</v>
      </c>
      <c r="AJ3166" s="13">
        <f t="shared" si="4447"/>
        <v>1.2885910487942021E-2</v>
      </c>
      <c r="AK3166" s="13">
        <f t="shared" si="4448"/>
        <v>6.0903071291499872E-3</v>
      </c>
      <c r="AL3166" s="13">
        <f t="shared" si="4449"/>
        <v>1.9261596809797219E-4</v>
      </c>
      <c r="AM3166" s="13">
        <f t="shared" si="4450"/>
        <v>2.3991723879602089E-3</v>
      </c>
      <c r="AN3166" s="13">
        <f t="shared" si="4451"/>
        <v>3.7741909626031705E-3</v>
      </c>
      <c r="AO3166" s="13">
        <f t="shared" si="4452"/>
        <v>2.9686314942767049E-3</v>
      </c>
      <c r="AP3166" s="13">
        <f t="shared" si="4453"/>
        <v>1.5566732113157507E-3</v>
      </c>
      <c r="AQ3166" s="13">
        <f t="shared" si="4454"/>
        <v>6.1220923466753059E-4</v>
      </c>
      <c r="AR3166" s="13">
        <f t="shared" si="4455"/>
        <v>4.033172894083204E-3</v>
      </c>
      <c r="AS3166" s="13">
        <f t="shared" si="4456"/>
        <v>5.7186323743862299E-3</v>
      </c>
      <c r="AT3166" s="13">
        <f t="shared" si="4457"/>
        <v>4.0542219602529685E-3</v>
      </c>
      <c r="AU3166" s="13">
        <f t="shared" si="4458"/>
        <v>1.9161592757291075E-3</v>
      </c>
      <c r="AV3166" s="13">
        <f t="shared" si="4459"/>
        <v>6.7923014686157028E-4</v>
      </c>
      <c r="AW3166" s="13">
        <f t="shared" si="4460"/>
        <v>1.1934316239878195E-5</v>
      </c>
      <c r="AX3166" s="13">
        <f t="shared" si="4461"/>
        <v>5.6696407724261073E-4</v>
      </c>
      <c r="AY3166" s="13">
        <f t="shared" si="4462"/>
        <v>8.9190368611611291E-4</v>
      </c>
      <c r="AZ3166" s="13">
        <f t="shared" si="4463"/>
        <v>7.0153667334298261E-4</v>
      </c>
      <c r="BA3166" s="13">
        <f t="shared" si="4464"/>
        <v>3.6786760103232896E-4</v>
      </c>
      <c r="BB3166" s="13">
        <f t="shared" si="4465"/>
        <v>1.4467515779797237E-4</v>
      </c>
      <c r="BC3166" s="13">
        <f t="shared" si="4466"/>
        <v>4.5518335890697228E-5</v>
      </c>
      <c r="BD3166" s="13">
        <f t="shared" si="4467"/>
        <v>1.0574455288452425E-3</v>
      </c>
      <c r="BE3166" s="13">
        <f t="shared" si="4468"/>
        <v>1.4993511050011585E-3</v>
      </c>
      <c r="BF3166" s="13">
        <f t="shared" si="4469"/>
        <v>1.0629643204993864E-3</v>
      </c>
      <c r="BG3166" s="13">
        <f t="shared" si="4470"/>
        <v>5.0239206497882467E-4</v>
      </c>
      <c r="BH3166" s="13">
        <f t="shared" si="4471"/>
        <v>1.7808531910679047E-4</v>
      </c>
      <c r="BI3166" s="13">
        <f t="shared" si="4472"/>
        <v>5.0501404129787025E-5</v>
      </c>
      <c r="BJ3166" s="14">
        <f t="shared" si="4473"/>
        <v>0.34386983775616764</v>
      </c>
      <c r="BK3166" s="14">
        <f t="shared" si="4474"/>
        <v>0.24350286070770491</v>
      </c>
      <c r="BL3166" s="14">
        <f t="shared" si="4475"/>
        <v>0.37902925004796773</v>
      </c>
      <c r="BM3166" s="14">
        <f t="shared" si="4476"/>
        <v>0.57291233597961477</v>
      </c>
      <c r="BN3166" s="14">
        <f t="shared" si="4477"/>
        <v>0.42520471958732514</v>
      </c>
    </row>
    <row r="3167" spans="1:66" x14ac:dyDescent="0.25">
      <c r="A3167" t="s">
        <v>338</v>
      </c>
      <c r="B3167" t="s">
        <v>125</v>
      </c>
      <c r="C3167" t="s">
        <v>115</v>
      </c>
      <c r="D3167" s="7" t="s">
        <v>544</v>
      </c>
      <c r="E3167" s="10">
        <f>VLOOKUP(A3167,home!$A$2:$E$404,3,FALSE)</f>
        <v>1.2710999999999999</v>
      </c>
      <c r="F3167" s="10">
        <f>VLOOKUP(B3167,home!$B$2:$E$404,3,FALSE)</f>
        <v>1.3664000000000001</v>
      </c>
      <c r="G3167" s="10">
        <f>VLOOKUP(C3167,away!$B$2:$E$404,4,FALSE)</f>
        <v>0.99380000000000002</v>
      </c>
      <c r="H3167" s="10">
        <f>VLOOKUP(A3167,away!$A$2:$E$404,3,FALSE)</f>
        <v>0.94469999999999998</v>
      </c>
      <c r="I3167" s="10">
        <f>VLOOKUP(C3167,away!$B$2:$E$404,3,FALSE)</f>
        <v>0.8357</v>
      </c>
      <c r="J3167" s="10">
        <f>VLOOKUP(B3167,home!$B$2:$E$404,4,FALSE)</f>
        <v>1.4484999999999999</v>
      </c>
      <c r="K3167" s="12">
        <f t="shared" si="4422"/>
        <v>1.726062687552</v>
      </c>
      <c r="L3167" s="12">
        <f t="shared" si="4423"/>
        <v>1.1435701668149998</v>
      </c>
      <c r="M3167" s="13">
        <f t="shared" si="4424"/>
        <v>5.671974716499608E-2</v>
      </c>
      <c r="N3167" s="13">
        <f t="shared" si="4425"/>
        <v>9.7901839228883056E-2</v>
      </c>
      <c r="O3167" s="13">
        <f t="shared" si="4426"/>
        <v>6.4863010727179177E-2</v>
      </c>
      <c r="P3167" s="13">
        <f t="shared" si="4427"/>
        <v>0.11195762261846909</v>
      </c>
      <c r="Q3167" s="13">
        <f t="shared" si="4428"/>
        <v>8.4492355867844871E-2</v>
      </c>
      <c r="R3167" s="13">
        <f t="shared" si="4429"/>
        <v>3.7087701998701712E-2</v>
      </c>
      <c r="S3167" s="13">
        <f t="shared" si="4430"/>
        <v>5.5247554374303828E-2</v>
      </c>
      <c r="T3167" s="13">
        <f t="shared" si="4431"/>
        <v>9.6622937494383679E-2</v>
      </c>
      <c r="U3167" s="13">
        <f t="shared" si="4432"/>
        <v>6.4015698587006745E-2</v>
      </c>
      <c r="V3167" s="13">
        <f t="shared" si="4433"/>
        <v>1.2116855538549244E-2</v>
      </c>
      <c r="W3167" s="13">
        <f t="shared" si="4434"/>
        <v>4.8613034282284119E-2</v>
      </c>
      <c r="X3167" s="13">
        <f t="shared" si="4435"/>
        <v>5.5592415723574956E-2</v>
      </c>
      <c r="Y3167" s="13">
        <f t="shared" si="4436"/>
        <v>3.1786914061328719E-2</v>
      </c>
      <c r="Z3167" s="13">
        <f t="shared" si="4437"/>
        <v>1.4137463187146768E-2</v>
      </c>
      <c r="AA3167" s="13">
        <f t="shared" si="4438"/>
        <v>2.440214770397401E-2</v>
      </c>
      <c r="AB3167" s="13">
        <f t="shared" si="4439"/>
        <v>2.1059818323981128E-2</v>
      </c>
      <c r="AC3167" s="13">
        <f t="shared" si="4440"/>
        <v>1.494821476990598E-3</v>
      </c>
      <c r="AD3167" s="13">
        <f t="shared" si="4441"/>
        <v>2.0977286150834201E-2</v>
      </c>
      <c r="AE3167" s="13">
        <f t="shared" si="4442"/>
        <v>2.3988998622835454E-2</v>
      </c>
      <c r="AF3167" s="13">
        <f t="shared" si="4443"/>
        <v>1.3716551578420371E-2</v>
      </c>
      <c r="AG3167" s="13">
        <f t="shared" si="4444"/>
        <v>5.2286130588869092E-3</v>
      </c>
      <c r="AH3167" s="13">
        <f t="shared" si="4445"/>
        <v>4.0417952838165891E-3</v>
      </c>
      <c r="AI3167" s="13">
        <f t="shared" si="4446"/>
        <v>6.9763920301194595E-3</v>
      </c>
      <c r="AJ3167" s="13">
        <f t="shared" si="4447"/>
        <v>6.020844988462175E-3</v>
      </c>
      <c r="AK3167" s="13">
        <f t="shared" si="4448"/>
        <v>3.4641186273730051E-3</v>
      </c>
      <c r="AL3167" s="13">
        <f t="shared" si="4449"/>
        <v>1.1802355769750542E-4</v>
      </c>
      <c r="AM3167" s="13">
        <f t="shared" si="4450"/>
        <v>7.2416221822112475E-3</v>
      </c>
      <c r="AN3167" s="13">
        <f t="shared" si="4451"/>
        <v>8.2813030869225198E-3</v>
      </c>
      <c r="AO3167" s="13">
        <f t="shared" si="4452"/>
        <v>4.7351255762787797E-3</v>
      </c>
      <c r="AP3167" s="13">
        <f t="shared" si="4453"/>
        <v>1.8049827817183648E-3</v>
      </c>
      <c r="AQ3167" s="13">
        <f t="shared" si="4454"/>
        <v>5.1603111519696841E-4</v>
      </c>
      <c r="AR3167" s="13">
        <f t="shared" si="4455"/>
        <v>9.244153013892426E-4</v>
      </c>
      <c r="AS3167" s="13">
        <f t="shared" si="4456"/>
        <v>1.5955987595301078E-3</v>
      </c>
      <c r="AT3167" s="13">
        <f t="shared" si="4457"/>
        <v>1.377051741564588E-3</v>
      </c>
      <c r="AU3167" s="13">
        <f t="shared" si="4458"/>
        <v>7.9229254331437851E-4</v>
      </c>
      <c r="AV3167" s="13">
        <f t="shared" si="4459"/>
        <v>3.4188664916015625E-4</v>
      </c>
      <c r="AW3167" s="13">
        <f t="shared" si="4460"/>
        <v>6.4712113276431514E-6</v>
      </c>
      <c r="AX3167" s="13">
        <f t="shared" si="4461"/>
        <v>2.083248974343953E-3</v>
      </c>
      <c r="AY3167" s="13">
        <f t="shared" si="4462"/>
        <v>2.3823413771076915E-3</v>
      </c>
      <c r="AZ3167" s="13">
        <f t="shared" si="4463"/>
        <v>1.3621872630146599E-3</v>
      </c>
      <c r="BA3167" s="13">
        <f t="shared" si="4464"/>
        <v>5.1925223853298069E-4</v>
      </c>
      <c r="BB3167" s="13">
        <f t="shared" si="4465"/>
        <v>1.4845034225955577E-4</v>
      </c>
      <c r="BC3167" s="13">
        <f t="shared" si="4466"/>
        <v>3.3952676532300778E-5</v>
      </c>
      <c r="BD3167" s="13">
        <f t="shared" si="4467"/>
        <v>1.7618896006933897E-4</v>
      </c>
      <c r="BE3167" s="13">
        <f t="shared" si="4468"/>
        <v>3.0411318993427518E-4</v>
      </c>
      <c r="BF3167" s="13">
        <f t="shared" si="4469"/>
        <v>2.6245921496898347E-4</v>
      </c>
      <c r="BG3167" s="13">
        <f t="shared" si="4470"/>
        <v>1.5100701932071729E-4</v>
      </c>
      <c r="BH3167" s="13">
        <f t="shared" si="4471"/>
        <v>6.5161895401983497E-5</v>
      </c>
      <c r="BI3167" s="13">
        <f t="shared" si="4472"/>
        <v>2.2494703260705996E-5</v>
      </c>
      <c r="BJ3167" s="14">
        <f t="shared" si="4473"/>
        <v>0.50802944368339531</v>
      </c>
      <c r="BK3167" s="14">
        <f t="shared" si="4474"/>
        <v>0.24003696610811401</v>
      </c>
      <c r="BL3167" s="14">
        <f t="shared" si="4475"/>
        <v>0.23794419824852847</v>
      </c>
      <c r="BM3167" s="14">
        <f t="shared" si="4476"/>
        <v>0.54474992345533046</v>
      </c>
      <c r="BN3167" s="14">
        <f t="shared" si="4477"/>
        <v>0.45302227760607394</v>
      </c>
    </row>
    <row r="3168" spans="1:66" x14ac:dyDescent="0.25">
      <c r="A3168" t="s">
        <v>338</v>
      </c>
      <c r="B3168" t="s">
        <v>538</v>
      </c>
      <c r="C3168" t="s">
        <v>539</v>
      </c>
      <c r="D3168" s="7" t="s">
        <v>544</v>
      </c>
      <c r="E3168" s="10">
        <f>VLOOKUP(A3168,home!$A$2:$E$404,3,FALSE)</f>
        <v>1.2710999999999999</v>
      </c>
      <c r="F3168" s="10" t="e">
        <f>VLOOKUP(B3168,home!$B$2:$E$404,3,FALSE)</f>
        <v>#N/A</v>
      </c>
      <c r="G3168" s="10" t="e">
        <f>VLOOKUP(C3168,away!$B$2:$E$404,4,FALSE)</f>
        <v>#N/A</v>
      </c>
      <c r="H3168" s="10">
        <f>VLOOKUP(A3168,away!$A$2:$E$404,3,FALSE)</f>
        <v>0.94469999999999998</v>
      </c>
      <c r="I3168" s="10" t="e">
        <f>VLOOKUP(C3168,away!$B$2:$E$404,3,FALSE)</f>
        <v>#N/A</v>
      </c>
      <c r="J3168" s="10" t="e">
        <f>VLOOKUP(B3168,home!$B$2:$E$404,4,FALSE)</f>
        <v>#N/A</v>
      </c>
      <c r="K3168" s="12" t="e">
        <f t="shared" si="4422"/>
        <v>#N/A</v>
      </c>
      <c r="L3168" s="12" t="e">
        <f t="shared" si="4423"/>
        <v>#N/A</v>
      </c>
      <c r="M3168" s="13" t="e">
        <f t="shared" si="4424"/>
        <v>#N/A</v>
      </c>
      <c r="N3168" s="13" t="e">
        <f t="shared" si="4425"/>
        <v>#N/A</v>
      </c>
      <c r="O3168" s="13" t="e">
        <f t="shared" si="4426"/>
        <v>#N/A</v>
      </c>
      <c r="P3168" s="13" t="e">
        <f t="shared" si="4427"/>
        <v>#N/A</v>
      </c>
      <c r="Q3168" s="13" t="e">
        <f t="shared" si="4428"/>
        <v>#N/A</v>
      </c>
      <c r="R3168" s="13" t="e">
        <f t="shared" si="4429"/>
        <v>#N/A</v>
      </c>
      <c r="S3168" s="13" t="e">
        <f t="shared" si="4430"/>
        <v>#N/A</v>
      </c>
      <c r="T3168" s="13" t="e">
        <f t="shared" si="4431"/>
        <v>#N/A</v>
      </c>
      <c r="U3168" s="13" t="e">
        <f t="shared" si="4432"/>
        <v>#N/A</v>
      </c>
      <c r="V3168" s="13" t="e">
        <f t="shared" si="4433"/>
        <v>#N/A</v>
      </c>
      <c r="W3168" s="13" t="e">
        <f t="shared" si="4434"/>
        <v>#N/A</v>
      </c>
      <c r="X3168" s="13" t="e">
        <f t="shared" si="4435"/>
        <v>#N/A</v>
      </c>
      <c r="Y3168" s="13" t="e">
        <f t="shared" si="4436"/>
        <v>#N/A</v>
      </c>
      <c r="Z3168" s="13" t="e">
        <f t="shared" si="4437"/>
        <v>#N/A</v>
      </c>
      <c r="AA3168" s="13" t="e">
        <f t="shared" si="4438"/>
        <v>#N/A</v>
      </c>
      <c r="AB3168" s="13" t="e">
        <f t="shared" si="4439"/>
        <v>#N/A</v>
      </c>
      <c r="AC3168" s="13" t="e">
        <f t="shared" si="4440"/>
        <v>#N/A</v>
      </c>
      <c r="AD3168" s="13" t="e">
        <f t="shared" si="4441"/>
        <v>#N/A</v>
      </c>
      <c r="AE3168" s="13" t="e">
        <f t="shared" si="4442"/>
        <v>#N/A</v>
      </c>
      <c r="AF3168" s="13" t="e">
        <f t="shared" si="4443"/>
        <v>#N/A</v>
      </c>
      <c r="AG3168" s="13" t="e">
        <f t="shared" si="4444"/>
        <v>#N/A</v>
      </c>
      <c r="AH3168" s="13" t="e">
        <f t="shared" si="4445"/>
        <v>#N/A</v>
      </c>
      <c r="AI3168" s="13" t="e">
        <f t="shared" si="4446"/>
        <v>#N/A</v>
      </c>
      <c r="AJ3168" s="13" t="e">
        <f t="shared" si="4447"/>
        <v>#N/A</v>
      </c>
      <c r="AK3168" s="13" t="e">
        <f t="shared" si="4448"/>
        <v>#N/A</v>
      </c>
      <c r="AL3168" s="13" t="e">
        <f t="shared" si="4449"/>
        <v>#N/A</v>
      </c>
      <c r="AM3168" s="13" t="e">
        <f t="shared" si="4450"/>
        <v>#N/A</v>
      </c>
      <c r="AN3168" s="13" t="e">
        <f t="shared" si="4451"/>
        <v>#N/A</v>
      </c>
      <c r="AO3168" s="13" t="e">
        <f t="shared" si="4452"/>
        <v>#N/A</v>
      </c>
      <c r="AP3168" s="13" t="e">
        <f t="shared" si="4453"/>
        <v>#N/A</v>
      </c>
      <c r="AQ3168" s="13" t="e">
        <f t="shared" si="4454"/>
        <v>#N/A</v>
      </c>
      <c r="AR3168" s="13" t="e">
        <f t="shared" si="4455"/>
        <v>#N/A</v>
      </c>
      <c r="AS3168" s="13" t="e">
        <f t="shared" si="4456"/>
        <v>#N/A</v>
      </c>
      <c r="AT3168" s="13" t="e">
        <f t="shared" si="4457"/>
        <v>#N/A</v>
      </c>
      <c r="AU3168" s="13" t="e">
        <f t="shared" si="4458"/>
        <v>#N/A</v>
      </c>
      <c r="AV3168" s="13" t="e">
        <f t="shared" si="4459"/>
        <v>#N/A</v>
      </c>
      <c r="AW3168" s="13" t="e">
        <f t="shared" si="4460"/>
        <v>#N/A</v>
      </c>
      <c r="AX3168" s="13" t="e">
        <f t="shared" si="4461"/>
        <v>#N/A</v>
      </c>
      <c r="AY3168" s="13" t="e">
        <f t="shared" si="4462"/>
        <v>#N/A</v>
      </c>
      <c r="AZ3168" s="13" t="e">
        <f t="shared" si="4463"/>
        <v>#N/A</v>
      </c>
      <c r="BA3168" s="13" t="e">
        <f t="shared" si="4464"/>
        <v>#N/A</v>
      </c>
      <c r="BB3168" s="13" t="e">
        <f t="shared" si="4465"/>
        <v>#N/A</v>
      </c>
      <c r="BC3168" s="13" t="e">
        <f t="shared" si="4466"/>
        <v>#N/A</v>
      </c>
      <c r="BD3168" s="13" t="e">
        <f t="shared" si="4467"/>
        <v>#N/A</v>
      </c>
      <c r="BE3168" s="13" t="e">
        <f t="shared" si="4468"/>
        <v>#N/A</v>
      </c>
      <c r="BF3168" s="13" t="e">
        <f t="shared" si="4469"/>
        <v>#N/A</v>
      </c>
      <c r="BG3168" s="13" t="e">
        <f t="shared" si="4470"/>
        <v>#N/A</v>
      </c>
      <c r="BH3168" s="13" t="e">
        <f t="shared" si="4471"/>
        <v>#N/A</v>
      </c>
      <c r="BI3168" s="13" t="e">
        <f t="shared" si="4472"/>
        <v>#N/A</v>
      </c>
      <c r="BJ3168" s="14" t="e">
        <f t="shared" si="4473"/>
        <v>#N/A</v>
      </c>
      <c r="BK3168" s="14" t="e">
        <f t="shared" si="4474"/>
        <v>#N/A</v>
      </c>
      <c r="BL3168" s="14" t="e">
        <f t="shared" si="4475"/>
        <v>#N/A</v>
      </c>
      <c r="BM3168" s="14" t="e">
        <f t="shared" si="4476"/>
        <v>#N/A</v>
      </c>
      <c r="BN3168" s="14" t="e">
        <f t="shared" si="4477"/>
        <v>#N/A</v>
      </c>
    </row>
    <row r="3169" spans="1:66" x14ac:dyDescent="0.25">
      <c r="A3169" t="s">
        <v>338</v>
      </c>
      <c r="B3169" t="s">
        <v>111</v>
      </c>
      <c r="C3169" t="s">
        <v>123</v>
      </c>
      <c r="D3169" s="7" t="s">
        <v>544</v>
      </c>
      <c r="E3169" s="10">
        <f>VLOOKUP(A3169,home!$A$2:$E$404,3,FALSE)</f>
        <v>1.2710999999999999</v>
      </c>
      <c r="F3169" s="10">
        <f>VLOOKUP(B3169,home!$B$2:$E$404,3,FALSE)</f>
        <v>1.7391000000000001</v>
      </c>
      <c r="G3169" s="10">
        <f>VLOOKUP(C3169,away!$B$2:$E$404,4,FALSE)</f>
        <v>0.82809999999999995</v>
      </c>
      <c r="H3169" s="10">
        <f>VLOOKUP(A3169,away!$A$2:$E$404,3,FALSE)</f>
        <v>0.94469999999999998</v>
      </c>
      <c r="I3169" s="10">
        <f>VLOOKUP(C3169,away!$B$2:$E$404,3,FALSE)</f>
        <v>0.8357</v>
      </c>
      <c r="J3169" s="10">
        <f>VLOOKUP(B3169,home!$B$2:$E$404,4,FALSE)</f>
        <v>0.72430000000000005</v>
      </c>
      <c r="K3169" s="12">
        <f t="shared" si="4422"/>
        <v>1.830573025281</v>
      </c>
      <c r="L3169" s="12">
        <f t="shared" si="4423"/>
        <v>0.57182455769700002</v>
      </c>
      <c r="M3169" s="13">
        <f t="shared" si="4424"/>
        <v>9.0500710002277301E-2</v>
      </c>
      <c r="N3169" s="13">
        <f t="shared" si="4425"/>
        <v>0.16566815849894725</v>
      </c>
      <c r="O3169" s="13">
        <f t="shared" si="4426"/>
        <v>5.1750528468316688E-2</v>
      </c>
      <c r="P3169" s="13">
        <f t="shared" si="4427"/>
        <v>9.4733121458137004E-2</v>
      </c>
      <c r="Q3169" s="13">
        <f t="shared" si="4428"/>
        <v>0.15163383104807504</v>
      </c>
      <c r="R3169" s="13">
        <f t="shared" si="4429"/>
        <v>1.4796111525990599E-2</v>
      </c>
      <c r="S3169" s="13">
        <f t="shared" si="4430"/>
        <v>2.4790867113021302E-2</v>
      </c>
      <c r="T3169" s="13">
        <f t="shared" si="4431"/>
        <v>8.6707948370967139E-2</v>
      </c>
      <c r="U3169" s="13">
        <f t="shared" si="4432"/>
        <v>2.7085362638527687E-2</v>
      </c>
      <c r="V3169" s="13">
        <f t="shared" si="4433"/>
        <v>2.8833613266205133E-3</v>
      </c>
      <c r="W3169" s="13">
        <f t="shared" si="4434"/>
        <v>9.252560027887427E-2</v>
      </c>
      <c r="X3169" s="13">
        <f t="shared" si="4435"/>
        <v>5.2908410455116704E-2</v>
      </c>
      <c r="Y3169" s="13">
        <f t="shared" si="4436"/>
        <v>1.512716420347422E-2</v>
      </c>
      <c r="Z3169" s="13">
        <f t="shared" si="4437"/>
        <v>2.8202599763283535E-3</v>
      </c>
      <c r="AA3169" s="13">
        <f t="shared" si="4438"/>
        <v>5.1626918369463157E-3</v>
      </c>
      <c r="AB3169" s="13">
        <f t="shared" si="4439"/>
        <v>4.7253422072761706E-3</v>
      </c>
      <c r="AC3169" s="13">
        <f t="shared" si="4440"/>
        <v>1.8863789767199253E-4</v>
      </c>
      <c r="AD3169" s="13">
        <f t="shared" si="4441"/>
        <v>4.2343717004609864E-2</v>
      </c>
      <c r="AE3169" s="13">
        <f t="shared" si="4442"/>
        <v>2.4213177247407978E-2</v>
      </c>
      <c r="AF3169" s="13">
        <f t="shared" si="4443"/>
        <v>6.922844684969065E-3</v>
      </c>
      <c r="AG3169" s="13">
        <f t="shared" si="4444"/>
        <v>1.3195508666624879E-3</v>
      </c>
      <c r="AH3169" s="13">
        <f t="shared" si="4445"/>
        <v>4.0317347838862802E-4</v>
      </c>
      <c r="AI3169" s="13">
        <f t="shared" si="4446"/>
        <v>7.3803849404693476E-4</v>
      </c>
      <c r="AJ3169" s="13">
        <f t="shared" si="4447"/>
        <v>6.7551667941066545E-4</v>
      </c>
      <c r="AK3169" s="13">
        <f t="shared" si="4448"/>
        <v>4.1219420381885248E-4</v>
      </c>
      <c r="AL3169" s="13">
        <f t="shared" si="4449"/>
        <v>7.8983941104191581E-6</v>
      </c>
      <c r="AM3169" s="13">
        <f t="shared" si="4450"/>
        <v>1.5502653227754232E-2</v>
      </c>
      <c r="AN3169" s="13">
        <f t="shared" si="4451"/>
        <v>8.864797825090533E-3</v>
      </c>
      <c r="AO3169" s="13">
        <f t="shared" si="4452"/>
        <v>2.534554547702861E-3</v>
      </c>
      <c r="AP3169" s="13">
        <f t="shared" si="4453"/>
        <v>4.8310684439970296E-4</v>
      </c>
      <c r="AQ3169" s="13">
        <f t="shared" si="4454"/>
        <v>6.9063089404813372E-5</v>
      </c>
      <c r="AR3169" s="13">
        <f t="shared" si="4455"/>
        <v>4.6108899190947659E-5</v>
      </c>
      <c r="AS3169" s="13">
        <f t="shared" si="4456"/>
        <v>8.4405707084349719E-5</v>
      </c>
      <c r="AT3169" s="13">
        <f t="shared" si="4457"/>
        <v>7.7255405284190002E-5</v>
      </c>
      <c r="AU3169" s="13">
        <f t="shared" si="4458"/>
        <v>4.7140553656796495E-5</v>
      </c>
      <c r="AV3169" s="13">
        <f t="shared" si="4459"/>
        <v>2.1573556480235822E-5</v>
      </c>
      <c r="AW3169" s="13">
        <f t="shared" si="4460"/>
        <v>2.2966042309617244E-7</v>
      </c>
      <c r="AX3169" s="13">
        <f t="shared" si="4461"/>
        <v>4.7297898031687258E-3</v>
      </c>
      <c r="AY3169" s="13">
        <f t="shared" si="4462"/>
        <v>2.7046099621967374E-3</v>
      </c>
      <c r="AZ3169" s="13">
        <f t="shared" si="4463"/>
        <v>7.732811976880246E-4</v>
      </c>
      <c r="BA3169" s="13">
        <f t="shared" si="4464"/>
        <v>1.473937262811204E-4</v>
      </c>
      <c r="BB3169" s="13">
        <f t="shared" si="4465"/>
        <v>2.1070838084503587E-5</v>
      </c>
      <c r="BC3169" s="13">
        <f t="shared" si="4466"/>
        <v>2.4097645335952742E-6</v>
      </c>
      <c r="BD3169" s="13">
        <f t="shared" si="4467"/>
        <v>4.3943668142931995E-6</v>
      </c>
      <c r="BE3169" s="13">
        <f t="shared" si="4468"/>
        <v>8.0442093534351339E-6</v>
      </c>
      <c r="BF3169" s="13">
        <f t="shared" si="4469"/>
        <v>7.362756326055735E-6</v>
      </c>
      <c r="BG3169" s="13">
        <f t="shared" si="4470"/>
        <v>4.4926877073982238E-6</v>
      </c>
      <c r="BH3169" s="13">
        <f t="shared" si="4471"/>
        <v>2.0560482320436823E-6</v>
      </c>
      <c r="BI3169" s="13">
        <f t="shared" si="4472"/>
        <v>7.5274928645117048E-7</v>
      </c>
      <c r="BJ3169" s="14">
        <f t="shared" si="4473"/>
        <v>0.67520313348540906</v>
      </c>
      <c r="BK3169" s="14">
        <f t="shared" si="4474"/>
        <v>0.21580920615403526</v>
      </c>
      <c r="BL3169" s="14">
        <f t="shared" si="4475"/>
        <v>0.10605254647213876</v>
      </c>
      <c r="BM3169" s="14">
        <f t="shared" si="4476"/>
        <v>0.4280983047843937</v>
      </c>
      <c r="BN3169" s="14">
        <f t="shared" si="4477"/>
        <v>0.56908246100174387</v>
      </c>
    </row>
    <row r="3170" spans="1:66" x14ac:dyDescent="0.25">
      <c r="A3170" t="s">
        <v>338</v>
      </c>
      <c r="B3170" t="s">
        <v>540</v>
      </c>
      <c r="C3170" t="s">
        <v>117</v>
      </c>
      <c r="D3170" s="7" t="s">
        <v>544</v>
      </c>
      <c r="E3170" s="10">
        <f>VLOOKUP(A3170,home!$A$2:$E$404,3,FALSE)</f>
        <v>1.2710999999999999</v>
      </c>
      <c r="F3170" s="10" t="e">
        <f>VLOOKUP(B3170,home!$B$2:$E$404,3,FALSE)</f>
        <v>#N/A</v>
      </c>
      <c r="G3170" s="10">
        <f>VLOOKUP(C3170,away!$B$2:$E$404,4,FALSE)</f>
        <v>0.74529999999999996</v>
      </c>
      <c r="H3170" s="10">
        <f>VLOOKUP(A3170,away!$A$2:$E$404,3,FALSE)</f>
        <v>0.94469999999999998</v>
      </c>
      <c r="I3170" s="10">
        <f>VLOOKUP(C3170,away!$B$2:$E$404,3,FALSE)</f>
        <v>0.78</v>
      </c>
      <c r="J3170" s="10" t="e">
        <f>VLOOKUP(B3170,home!$B$2:$E$404,4,FALSE)</f>
        <v>#N/A</v>
      </c>
      <c r="K3170" s="12" t="e">
        <f t="shared" si="4422"/>
        <v>#N/A</v>
      </c>
      <c r="L3170" s="12" t="e">
        <f t="shared" si="4423"/>
        <v>#N/A</v>
      </c>
      <c r="M3170" s="13" t="e">
        <f t="shared" si="4424"/>
        <v>#N/A</v>
      </c>
      <c r="N3170" s="13" t="e">
        <f t="shared" si="4425"/>
        <v>#N/A</v>
      </c>
      <c r="O3170" s="13" t="e">
        <f t="shared" si="4426"/>
        <v>#N/A</v>
      </c>
      <c r="P3170" s="13" t="e">
        <f t="shared" si="4427"/>
        <v>#N/A</v>
      </c>
      <c r="Q3170" s="13" t="e">
        <f t="shared" si="4428"/>
        <v>#N/A</v>
      </c>
      <c r="R3170" s="13" t="e">
        <f t="shared" si="4429"/>
        <v>#N/A</v>
      </c>
      <c r="S3170" s="13" t="e">
        <f t="shared" si="4430"/>
        <v>#N/A</v>
      </c>
      <c r="T3170" s="13" t="e">
        <f t="shared" si="4431"/>
        <v>#N/A</v>
      </c>
      <c r="U3170" s="13" t="e">
        <f t="shared" si="4432"/>
        <v>#N/A</v>
      </c>
      <c r="V3170" s="13" t="e">
        <f t="shared" si="4433"/>
        <v>#N/A</v>
      </c>
      <c r="W3170" s="13" t="e">
        <f t="shared" si="4434"/>
        <v>#N/A</v>
      </c>
      <c r="X3170" s="13" t="e">
        <f t="shared" si="4435"/>
        <v>#N/A</v>
      </c>
      <c r="Y3170" s="13" t="e">
        <f t="shared" si="4436"/>
        <v>#N/A</v>
      </c>
      <c r="Z3170" s="13" t="e">
        <f t="shared" si="4437"/>
        <v>#N/A</v>
      </c>
      <c r="AA3170" s="13" t="e">
        <f t="shared" si="4438"/>
        <v>#N/A</v>
      </c>
      <c r="AB3170" s="13" t="e">
        <f t="shared" si="4439"/>
        <v>#N/A</v>
      </c>
      <c r="AC3170" s="13" t="e">
        <f t="shared" si="4440"/>
        <v>#N/A</v>
      </c>
      <c r="AD3170" s="13" t="e">
        <f t="shared" si="4441"/>
        <v>#N/A</v>
      </c>
      <c r="AE3170" s="13" t="e">
        <f t="shared" si="4442"/>
        <v>#N/A</v>
      </c>
      <c r="AF3170" s="13" t="e">
        <f t="shared" si="4443"/>
        <v>#N/A</v>
      </c>
      <c r="AG3170" s="13" t="e">
        <f t="shared" si="4444"/>
        <v>#N/A</v>
      </c>
      <c r="AH3170" s="13" t="e">
        <f t="shared" si="4445"/>
        <v>#N/A</v>
      </c>
      <c r="AI3170" s="13" t="e">
        <f t="shared" si="4446"/>
        <v>#N/A</v>
      </c>
      <c r="AJ3170" s="13" t="e">
        <f t="shared" si="4447"/>
        <v>#N/A</v>
      </c>
      <c r="AK3170" s="13" t="e">
        <f t="shared" si="4448"/>
        <v>#N/A</v>
      </c>
      <c r="AL3170" s="13" t="e">
        <f t="shared" si="4449"/>
        <v>#N/A</v>
      </c>
      <c r="AM3170" s="13" t="e">
        <f t="shared" si="4450"/>
        <v>#N/A</v>
      </c>
      <c r="AN3170" s="13" t="e">
        <f t="shared" si="4451"/>
        <v>#N/A</v>
      </c>
      <c r="AO3170" s="13" t="e">
        <f t="shared" si="4452"/>
        <v>#N/A</v>
      </c>
      <c r="AP3170" s="13" t="e">
        <f t="shared" si="4453"/>
        <v>#N/A</v>
      </c>
      <c r="AQ3170" s="13" t="e">
        <f t="shared" si="4454"/>
        <v>#N/A</v>
      </c>
      <c r="AR3170" s="13" t="e">
        <f t="shared" si="4455"/>
        <v>#N/A</v>
      </c>
      <c r="AS3170" s="13" t="e">
        <f t="shared" si="4456"/>
        <v>#N/A</v>
      </c>
      <c r="AT3170" s="13" t="e">
        <f t="shared" si="4457"/>
        <v>#N/A</v>
      </c>
      <c r="AU3170" s="13" t="e">
        <f t="shared" si="4458"/>
        <v>#N/A</v>
      </c>
      <c r="AV3170" s="13" t="e">
        <f t="shared" si="4459"/>
        <v>#N/A</v>
      </c>
      <c r="AW3170" s="13" t="e">
        <f t="shared" si="4460"/>
        <v>#N/A</v>
      </c>
      <c r="AX3170" s="13" t="e">
        <f t="shared" si="4461"/>
        <v>#N/A</v>
      </c>
      <c r="AY3170" s="13" t="e">
        <f t="shared" si="4462"/>
        <v>#N/A</v>
      </c>
      <c r="AZ3170" s="13" t="e">
        <f t="shared" si="4463"/>
        <v>#N/A</v>
      </c>
      <c r="BA3170" s="13" t="e">
        <f t="shared" si="4464"/>
        <v>#N/A</v>
      </c>
      <c r="BB3170" s="13" t="e">
        <f t="shared" si="4465"/>
        <v>#N/A</v>
      </c>
      <c r="BC3170" s="13" t="e">
        <f t="shared" si="4466"/>
        <v>#N/A</v>
      </c>
      <c r="BD3170" s="13" t="e">
        <f t="shared" si="4467"/>
        <v>#N/A</v>
      </c>
      <c r="BE3170" s="13" t="e">
        <f t="shared" si="4468"/>
        <v>#N/A</v>
      </c>
      <c r="BF3170" s="13" t="e">
        <f t="shared" si="4469"/>
        <v>#N/A</v>
      </c>
      <c r="BG3170" s="13" t="e">
        <f t="shared" si="4470"/>
        <v>#N/A</v>
      </c>
      <c r="BH3170" s="13" t="e">
        <f t="shared" si="4471"/>
        <v>#N/A</v>
      </c>
      <c r="BI3170" s="13" t="e">
        <f t="shared" si="4472"/>
        <v>#N/A</v>
      </c>
      <c r="BJ3170" s="14" t="e">
        <f t="shared" si="4473"/>
        <v>#N/A</v>
      </c>
      <c r="BK3170" s="14" t="e">
        <f t="shared" si="4474"/>
        <v>#N/A</v>
      </c>
      <c r="BL3170" s="14" t="e">
        <f t="shared" si="4475"/>
        <v>#N/A</v>
      </c>
      <c r="BM3170" s="14" t="e">
        <f t="shared" si="4476"/>
        <v>#N/A</v>
      </c>
      <c r="BN3170" s="14" t="e">
        <f t="shared" si="4477"/>
        <v>#N/A</v>
      </c>
    </row>
    <row r="3171" spans="1:66" x14ac:dyDescent="0.25">
      <c r="A3171" t="s">
        <v>338</v>
      </c>
      <c r="B3171" t="s">
        <v>121</v>
      </c>
      <c r="C3171" t="s">
        <v>118</v>
      </c>
      <c r="D3171" s="7" t="s">
        <v>544</v>
      </c>
      <c r="E3171" s="10">
        <f>VLOOKUP(A3171,home!$A$2:$E$404,3,FALSE)</f>
        <v>1.2710999999999999</v>
      </c>
      <c r="F3171" s="10">
        <f>VLOOKUP(B3171,home!$B$2:$E$404,3,FALSE)</f>
        <v>1.0766</v>
      </c>
      <c r="G3171" s="10">
        <f>VLOOKUP(C3171,away!$B$2:$E$404,4,FALSE)</f>
        <v>0.70389999999999997</v>
      </c>
      <c r="H3171" s="10">
        <f>VLOOKUP(A3171,away!$A$2:$E$404,3,FALSE)</f>
        <v>0.94469999999999998</v>
      </c>
      <c r="I3171" s="10">
        <f>VLOOKUP(C3171,away!$B$2:$E$404,3,FALSE)</f>
        <v>0.89139999999999997</v>
      </c>
      <c r="J3171" s="10">
        <f>VLOOKUP(B3171,home!$B$2:$E$404,4,FALSE)</f>
        <v>1.0585</v>
      </c>
      <c r="K3171" s="12">
        <f t="shared" si="4422"/>
        <v>0.96326340041399994</v>
      </c>
      <c r="L3171" s="12">
        <f t="shared" si="4423"/>
        <v>0.89136875642999991</v>
      </c>
      <c r="M3171" s="13">
        <f t="shared" si="4424"/>
        <v>0.15651050340516509</v>
      </c>
      <c r="N3171" s="13">
        <f t="shared" si="4425"/>
        <v>0.15076083971056622</v>
      </c>
      <c r="O3171" s="13">
        <f t="shared" si="4426"/>
        <v>0.13950857278849527</v>
      </c>
      <c r="P3171" s="13">
        <f t="shared" si="4427"/>
        <v>0.13438350221114995</v>
      </c>
      <c r="Q3171" s="13">
        <f t="shared" si="4428"/>
        <v>7.2611199554435013E-2</v>
      </c>
      <c r="R3171" s="13">
        <f t="shared" si="4429"/>
        <v>6.2176791518902569E-2</v>
      </c>
      <c r="S3171" s="13">
        <f t="shared" si="4430"/>
        <v>2.8846188073052632E-2</v>
      </c>
      <c r="T3171" s="13">
        <f t="shared" si="4431"/>
        <v>6.4723354649727297E-2</v>
      </c>
      <c r="U3171" s="13">
        <f t="shared" si="4432"/>
        <v>5.989262762533043E-2</v>
      </c>
      <c r="V3171" s="13">
        <f t="shared" si="4433"/>
        <v>2.7519997375818209E-3</v>
      </c>
      <c r="W3171" s="13">
        <f t="shared" si="4434"/>
        <v>2.3314570330314862E-2</v>
      </c>
      <c r="X3171" s="13">
        <f t="shared" si="4435"/>
        <v>2.0781879562032528E-2</v>
      </c>
      <c r="Y3171" s="13">
        <f t="shared" si="4436"/>
        <v>9.2621590707434812E-3</v>
      </c>
      <c r="Z3171" s="13">
        <f t="shared" si="4437"/>
        <v>1.8474149778337185E-2</v>
      </c>
      <c r="AA3171" s="13">
        <f t="shared" si="4438"/>
        <v>1.7795472335238618E-2</v>
      </c>
      <c r="AB3171" s="13">
        <f t="shared" si="4439"/>
        <v>8.5708635968076083E-3</v>
      </c>
      <c r="AC3171" s="13">
        <f t="shared" si="4440"/>
        <v>1.4768312460435723E-4</v>
      </c>
      <c r="AD3171" s="13">
        <f t="shared" si="4441"/>
        <v>5.6145180738926114E-3</v>
      </c>
      <c r="AE3171" s="13">
        <f t="shared" si="4442"/>
        <v>5.0046059934794147E-3</v>
      </c>
      <c r="AF3171" s="13">
        <f t="shared" si="4443"/>
        <v>2.2304747104149349E-3</v>
      </c>
      <c r="AG3171" s="13">
        <f t="shared" si="4444"/>
        <v>6.6272515629037503E-4</v>
      </c>
      <c r="AH3171" s="13">
        <f t="shared" si="4445"/>
        <v>4.1168199785044943E-3</v>
      </c>
      <c r="AI3171" s="13">
        <f t="shared" si="4446"/>
        <v>3.9655820113865285E-3</v>
      </c>
      <c r="AJ3171" s="13">
        <f t="shared" si="4447"/>
        <v>1.9099500064543886E-3</v>
      </c>
      <c r="AK3171" s="13">
        <f t="shared" si="4448"/>
        <v>6.1326164594599844E-4</v>
      </c>
      <c r="AL3171" s="13">
        <f t="shared" si="4449"/>
        <v>5.0721645052645654E-6</v>
      </c>
      <c r="AM3171" s="13">
        <f t="shared" si="4450"/>
        <v>1.081651954308732E-3</v>
      </c>
      <c r="AN3171" s="13">
        <f t="shared" si="4451"/>
        <v>9.6415075740225332E-4</v>
      </c>
      <c r="AO3171" s="13">
        <f t="shared" si="4452"/>
        <v>4.2970693081834446E-4</v>
      </c>
      <c r="AP3171" s="13">
        <f t="shared" si="4453"/>
        <v>1.2767577751763326E-4</v>
      </c>
      <c r="AQ3171" s="13">
        <f t="shared" si="4454"/>
        <v>2.8451549758031527E-5</v>
      </c>
      <c r="AR3171" s="13">
        <f t="shared" si="4455"/>
        <v>7.3392094093714601E-4</v>
      </c>
      <c r="AS3171" s="13">
        <f t="shared" si="4456"/>
        <v>7.0695918120215751E-4</v>
      </c>
      <c r="AT3171" s="13">
        <f t="shared" si="4457"/>
        <v>3.4049395241934373E-4</v>
      </c>
      <c r="AU3171" s="13">
        <f t="shared" si="4458"/>
        <v>1.0932845414261991E-4</v>
      </c>
      <c r="AV3171" s="13">
        <f t="shared" si="4459"/>
        <v>2.6328024624856525E-5</v>
      </c>
      <c r="AW3171" s="13">
        <f t="shared" si="4460"/>
        <v>1.2097434981798917E-7</v>
      </c>
      <c r="AX3171" s="13">
        <f t="shared" si="4461"/>
        <v>1.7365262326197957E-4</v>
      </c>
      <c r="AY3171" s="13">
        <f t="shared" si="4462"/>
        <v>1.5478852284783799E-4</v>
      </c>
      <c r="AZ3171" s="13">
        <f t="shared" si="4463"/>
        <v>6.8986826560256973E-5</v>
      </c>
      <c r="BA3171" s="13">
        <f t="shared" si="4464"/>
        <v>2.0497567267022784E-5</v>
      </c>
      <c r="BB3171" s="13">
        <f t="shared" si="4465"/>
        <v>4.5677227611615938E-6</v>
      </c>
      <c r="BC3171" s="13">
        <f t="shared" si="4466"/>
        <v>8.1430507146672305E-7</v>
      </c>
      <c r="BD3171" s="13">
        <f t="shared" si="4467"/>
        <v>1.0903236607351319E-4</v>
      </c>
      <c r="BE3171" s="13">
        <f t="shared" si="4468"/>
        <v>1.0502688769915634E-4</v>
      </c>
      <c r="BF3171" s="13">
        <f t="shared" si="4469"/>
        <v>5.0584278489994319E-5</v>
      </c>
      <c r="BG3171" s="13">
        <f t="shared" si="4470"/>
        <v>1.6241994701920227E-5</v>
      </c>
      <c r="BH3171" s="13">
        <f t="shared" si="4471"/>
        <v>3.9113297615194624E-6</v>
      </c>
      <c r="BI3171" s="13">
        <f t="shared" si="4472"/>
        <v>7.5352816124434343E-7</v>
      </c>
      <c r="BJ3171" s="14">
        <f t="shared" si="4473"/>
        <v>0.35802127134947148</v>
      </c>
      <c r="BK3171" s="14">
        <f t="shared" si="4474"/>
        <v>0.32279973723890693</v>
      </c>
      <c r="BL3171" s="14">
        <f t="shared" si="4475"/>
        <v>0.30075252244527934</v>
      </c>
      <c r="BM3171" s="14">
        <f t="shared" si="4476"/>
        <v>0.28394160407478286</v>
      </c>
      <c r="BN3171" s="14">
        <f t="shared" si="4477"/>
        <v>0.71595140918871414</v>
      </c>
    </row>
    <row r="3172" spans="1:66" x14ac:dyDescent="0.25">
      <c r="A3172" t="s">
        <v>338</v>
      </c>
      <c r="B3172" t="s">
        <v>541</v>
      </c>
      <c r="C3172" t="s">
        <v>109</v>
      </c>
      <c r="D3172" s="7" t="s">
        <v>544</v>
      </c>
      <c r="E3172" s="10">
        <f>VLOOKUP(A3172,home!$A$2:$E$404,3,FALSE)</f>
        <v>1.2710999999999999</v>
      </c>
      <c r="F3172" s="10" t="e">
        <f>VLOOKUP(B3172,home!$B$2:$E$404,3,FALSE)</f>
        <v>#N/A</v>
      </c>
      <c r="G3172" s="10">
        <f>VLOOKUP(C3172,away!$B$2:$E$404,4,FALSE)</f>
        <v>1.0766</v>
      </c>
      <c r="H3172" s="10">
        <f>VLOOKUP(A3172,away!$A$2:$E$404,3,FALSE)</f>
        <v>0.94469999999999998</v>
      </c>
      <c r="I3172" s="10">
        <f>VLOOKUP(C3172,away!$B$2:$E$404,3,FALSE)</f>
        <v>1.0585</v>
      </c>
      <c r="J3172" s="10" t="e">
        <f>VLOOKUP(B3172,home!$B$2:$E$404,4,FALSE)</f>
        <v>#N/A</v>
      </c>
      <c r="K3172" s="12" t="e">
        <f t="shared" si="4422"/>
        <v>#N/A</v>
      </c>
      <c r="L3172" s="12" t="e">
        <f t="shared" si="4423"/>
        <v>#N/A</v>
      </c>
      <c r="M3172" s="13" t="e">
        <f t="shared" si="4424"/>
        <v>#N/A</v>
      </c>
      <c r="N3172" s="13" t="e">
        <f t="shared" si="4425"/>
        <v>#N/A</v>
      </c>
      <c r="O3172" s="13" t="e">
        <f t="shared" si="4426"/>
        <v>#N/A</v>
      </c>
      <c r="P3172" s="13" t="e">
        <f t="shared" si="4427"/>
        <v>#N/A</v>
      </c>
      <c r="Q3172" s="13" t="e">
        <f t="shared" si="4428"/>
        <v>#N/A</v>
      </c>
      <c r="R3172" s="13" t="e">
        <f t="shared" si="4429"/>
        <v>#N/A</v>
      </c>
      <c r="S3172" s="13" t="e">
        <f t="shared" si="4430"/>
        <v>#N/A</v>
      </c>
      <c r="T3172" s="13" t="e">
        <f t="shared" si="4431"/>
        <v>#N/A</v>
      </c>
      <c r="U3172" s="13" t="e">
        <f t="shared" si="4432"/>
        <v>#N/A</v>
      </c>
      <c r="V3172" s="13" t="e">
        <f t="shared" si="4433"/>
        <v>#N/A</v>
      </c>
      <c r="W3172" s="13" t="e">
        <f t="shared" si="4434"/>
        <v>#N/A</v>
      </c>
      <c r="X3172" s="13" t="e">
        <f t="shared" si="4435"/>
        <v>#N/A</v>
      </c>
      <c r="Y3172" s="13" t="e">
        <f t="shared" si="4436"/>
        <v>#N/A</v>
      </c>
      <c r="Z3172" s="13" t="e">
        <f t="shared" si="4437"/>
        <v>#N/A</v>
      </c>
      <c r="AA3172" s="13" t="e">
        <f t="shared" si="4438"/>
        <v>#N/A</v>
      </c>
      <c r="AB3172" s="13" t="e">
        <f t="shared" si="4439"/>
        <v>#N/A</v>
      </c>
      <c r="AC3172" s="13" t="e">
        <f t="shared" si="4440"/>
        <v>#N/A</v>
      </c>
      <c r="AD3172" s="13" t="e">
        <f t="shared" si="4441"/>
        <v>#N/A</v>
      </c>
      <c r="AE3172" s="13" t="e">
        <f t="shared" si="4442"/>
        <v>#N/A</v>
      </c>
      <c r="AF3172" s="13" t="e">
        <f t="shared" si="4443"/>
        <v>#N/A</v>
      </c>
      <c r="AG3172" s="13" t="e">
        <f t="shared" si="4444"/>
        <v>#N/A</v>
      </c>
      <c r="AH3172" s="13" t="e">
        <f t="shared" si="4445"/>
        <v>#N/A</v>
      </c>
      <c r="AI3172" s="13" t="e">
        <f t="shared" si="4446"/>
        <v>#N/A</v>
      </c>
      <c r="AJ3172" s="13" t="e">
        <f t="shared" si="4447"/>
        <v>#N/A</v>
      </c>
      <c r="AK3172" s="13" t="e">
        <f t="shared" si="4448"/>
        <v>#N/A</v>
      </c>
      <c r="AL3172" s="13" t="e">
        <f t="shared" si="4449"/>
        <v>#N/A</v>
      </c>
      <c r="AM3172" s="13" t="e">
        <f t="shared" si="4450"/>
        <v>#N/A</v>
      </c>
      <c r="AN3172" s="13" t="e">
        <f t="shared" si="4451"/>
        <v>#N/A</v>
      </c>
      <c r="AO3172" s="13" t="e">
        <f t="shared" si="4452"/>
        <v>#N/A</v>
      </c>
      <c r="AP3172" s="13" t="e">
        <f t="shared" si="4453"/>
        <v>#N/A</v>
      </c>
      <c r="AQ3172" s="13" t="e">
        <f t="shared" si="4454"/>
        <v>#N/A</v>
      </c>
      <c r="AR3172" s="13" t="e">
        <f t="shared" si="4455"/>
        <v>#N/A</v>
      </c>
      <c r="AS3172" s="13" t="e">
        <f t="shared" si="4456"/>
        <v>#N/A</v>
      </c>
      <c r="AT3172" s="13" t="e">
        <f t="shared" si="4457"/>
        <v>#N/A</v>
      </c>
      <c r="AU3172" s="13" t="e">
        <f t="shared" si="4458"/>
        <v>#N/A</v>
      </c>
      <c r="AV3172" s="13" t="e">
        <f t="shared" si="4459"/>
        <v>#N/A</v>
      </c>
      <c r="AW3172" s="13" t="e">
        <f t="shared" si="4460"/>
        <v>#N/A</v>
      </c>
      <c r="AX3172" s="13" t="e">
        <f t="shared" si="4461"/>
        <v>#N/A</v>
      </c>
      <c r="AY3172" s="13" t="e">
        <f t="shared" si="4462"/>
        <v>#N/A</v>
      </c>
      <c r="AZ3172" s="13" t="e">
        <f t="shared" si="4463"/>
        <v>#N/A</v>
      </c>
      <c r="BA3172" s="13" t="e">
        <f t="shared" si="4464"/>
        <v>#N/A</v>
      </c>
      <c r="BB3172" s="13" t="e">
        <f t="shared" si="4465"/>
        <v>#N/A</v>
      </c>
      <c r="BC3172" s="13" t="e">
        <f t="shared" si="4466"/>
        <v>#N/A</v>
      </c>
      <c r="BD3172" s="13" t="e">
        <f t="shared" si="4467"/>
        <v>#N/A</v>
      </c>
      <c r="BE3172" s="13" t="e">
        <f t="shared" si="4468"/>
        <v>#N/A</v>
      </c>
      <c r="BF3172" s="13" t="e">
        <f t="shared" si="4469"/>
        <v>#N/A</v>
      </c>
      <c r="BG3172" s="13" t="e">
        <f t="shared" si="4470"/>
        <v>#N/A</v>
      </c>
      <c r="BH3172" s="13" t="e">
        <f t="shared" si="4471"/>
        <v>#N/A</v>
      </c>
      <c r="BI3172" s="13" t="e">
        <f t="shared" si="4472"/>
        <v>#N/A</v>
      </c>
      <c r="BJ3172" s="14" t="e">
        <f t="shared" si="4473"/>
        <v>#N/A</v>
      </c>
      <c r="BK3172" s="14" t="e">
        <f t="shared" si="4474"/>
        <v>#N/A</v>
      </c>
      <c r="BL3172" s="14" t="e">
        <f t="shared" si="4475"/>
        <v>#N/A</v>
      </c>
      <c r="BM3172" s="14" t="e">
        <f t="shared" si="4476"/>
        <v>#N/A</v>
      </c>
      <c r="BN3172" s="14" t="e">
        <f t="shared" si="4477"/>
        <v>#N/A</v>
      </c>
    </row>
    <row r="3173" spans="1:66" x14ac:dyDescent="0.25">
      <c r="A3173" t="s">
        <v>338</v>
      </c>
      <c r="B3173" t="s">
        <v>127</v>
      </c>
      <c r="C3173" t="s">
        <v>110</v>
      </c>
      <c r="D3173" s="7" t="s">
        <v>544</v>
      </c>
      <c r="E3173" s="10">
        <f>VLOOKUP(A3173,home!$A$2:$E$404,3,FALSE)</f>
        <v>1.2710999999999999</v>
      </c>
      <c r="F3173" s="10">
        <f>VLOOKUP(B3173,home!$B$2:$E$404,3,FALSE)</f>
        <v>0.74529999999999996</v>
      </c>
      <c r="G3173" s="10">
        <f>VLOOKUP(C3173,away!$B$2:$E$404,4,FALSE)</f>
        <v>0.99380000000000002</v>
      </c>
      <c r="H3173" s="10">
        <f>VLOOKUP(A3173,away!$A$2:$E$404,3,FALSE)</f>
        <v>0.94469999999999998</v>
      </c>
      <c r="I3173" s="10">
        <f>VLOOKUP(C3173,away!$B$2:$E$404,3,FALSE)</f>
        <v>1.0027999999999999</v>
      </c>
      <c r="J3173" s="10">
        <f>VLOOKUP(B3173,home!$B$2:$E$404,4,FALSE)</f>
        <v>0.8357</v>
      </c>
      <c r="K3173" s="12">
        <f t="shared" si="4422"/>
        <v>0.94147725485399991</v>
      </c>
      <c r="L3173" s="12">
        <f t="shared" si="4423"/>
        <v>0.79169635021199991</v>
      </c>
      <c r="M3173" s="13">
        <f t="shared" si="4424"/>
        <v>0.17672267110839815</v>
      </c>
      <c r="N3173" s="13">
        <f t="shared" si="4425"/>
        <v>0.16638037526560098</v>
      </c>
      <c r="O3173" s="13">
        <f t="shared" si="4426"/>
        <v>0.13991069371623446</v>
      </c>
      <c r="P3173" s="13">
        <f t="shared" si="4427"/>
        <v>0.1317227358446792</v>
      </c>
      <c r="Q3173" s="13">
        <f t="shared" si="4428"/>
        <v>7.8321669483318174E-2</v>
      </c>
      <c r="R3173" s="13">
        <f t="shared" si="4429"/>
        <v>5.5383392785385899E-2</v>
      </c>
      <c r="S3173" s="13">
        <f t="shared" si="4430"/>
        <v>2.4545349826345212E-2</v>
      </c>
      <c r="T3173" s="13">
        <f t="shared" si="4431"/>
        <v>6.2006979872453571E-2</v>
      </c>
      <c r="U3173" s="13">
        <f t="shared" si="4432"/>
        <v>5.2142204604085939E-2</v>
      </c>
      <c r="V3173" s="13">
        <f t="shared" si="4433"/>
        <v>2.0328025268269976E-3</v>
      </c>
      <c r="W3173" s="13">
        <f t="shared" si="4434"/>
        <v>2.4579356793578897E-2</v>
      </c>
      <c r="X3173" s="13">
        <f t="shared" si="4435"/>
        <v>1.9459387064034939E-2</v>
      </c>
      <c r="Y3173" s="13">
        <f t="shared" si="4436"/>
        <v>7.7029628579795319E-3</v>
      </c>
      <c r="Z3173" s="13">
        <f t="shared" si="4437"/>
        <v>1.4615609976849211E-2</v>
      </c>
      <c r="AA3173" s="13">
        <f t="shared" si="4438"/>
        <v>1.3760264359020729E-2</v>
      </c>
      <c r="AB3173" s="13">
        <f t="shared" si="4439"/>
        <v>6.4774879573980849E-3</v>
      </c>
      <c r="AC3173" s="13">
        <f t="shared" si="4440"/>
        <v>9.4698627440599565E-5</v>
      </c>
      <c r="AD3173" s="13">
        <f t="shared" si="4441"/>
        <v>5.7852263400239188E-3</v>
      </c>
      <c r="AE3173" s="13">
        <f t="shared" si="4442"/>
        <v>4.5801425785472628E-3</v>
      </c>
      <c r="AF3173" s="13">
        <f t="shared" si="4443"/>
        <v>1.8130410814432227E-3</v>
      </c>
      <c r="AG3173" s="13">
        <f t="shared" si="4444"/>
        <v>4.7845933565433899E-4</v>
      </c>
      <c r="AH3173" s="13">
        <f t="shared" si="4445"/>
        <v>2.8927812686984026E-3</v>
      </c>
      <c r="AI3173" s="13">
        <f t="shared" si="4446"/>
        <v>2.7234877677472431E-3</v>
      </c>
      <c r="AJ3173" s="13">
        <f t="shared" si="4447"/>
        <v>1.2820508936035612E-3</v>
      </c>
      <c r="AK3173" s="13">
        <f t="shared" si="4448"/>
        <v>4.0234058529766613E-4</v>
      </c>
      <c r="AL3173" s="13">
        <f t="shared" si="4449"/>
        <v>2.8233983130688452E-6</v>
      </c>
      <c r="AM3173" s="13">
        <f t="shared" si="4450"/>
        <v>1.0893318026629546E-3</v>
      </c>
      <c r="AN3173" s="13">
        <f t="shared" si="4451"/>
        <v>8.624200123381197E-4</v>
      </c>
      <c r="AO3173" s="13">
        <f t="shared" si="4452"/>
        <v>3.4138738805893857E-4</v>
      </c>
      <c r="AP3173" s="13">
        <f t="shared" si="4453"/>
        <v>9.0091716378223142E-5</v>
      </c>
      <c r="AQ3173" s="13">
        <f t="shared" si="4454"/>
        <v>1.7831320760243473E-5</v>
      </c>
      <c r="AR3173" s="13">
        <f t="shared" si="4455"/>
        <v>4.580408744780329E-4</v>
      </c>
      <c r="AS3173" s="13">
        <f t="shared" si="4456"/>
        <v>4.3123506511450399E-4</v>
      </c>
      <c r="AT3173" s="13">
        <f t="shared" si="4457"/>
        <v>2.0299900265039454E-4</v>
      </c>
      <c r="AU3173" s="13">
        <f t="shared" si="4458"/>
        <v>6.3706314584464438E-5</v>
      </c>
      <c r="AV3173" s="13">
        <f t="shared" si="4459"/>
        <v>1.4994511542961728E-5</v>
      </c>
      <c r="AW3173" s="13">
        <f t="shared" si="4460"/>
        <v>5.8457215579029497E-8</v>
      </c>
      <c r="AX3173" s="13">
        <f t="shared" si="4461"/>
        <v>1.7093018586604618E-4</v>
      </c>
      <c r="AY3173" s="13">
        <f t="shared" si="4462"/>
        <v>1.3532480429120754E-4</v>
      </c>
      <c r="AZ3173" s="13">
        <f t="shared" si="4463"/>
        <v>5.3568076825251089E-5</v>
      </c>
      <c r="BA3173" s="13">
        <f t="shared" si="4464"/>
        <v>1.413655030347577E-5</v>
      </c>
      <c r="BB3173" s="13">
        <f t="shared" si="4465"/>
        <v>2.7979638199625262E-6</v>
      </c>
      <c r="BC3173" s="13">
        <f t="shared" si="4466"/>
        <v>4.4302754885791151E-7</v>
      </c>
      <c r="BD3173" s="13">
        <f t="shared" si="4467"/>
        <v>6.0438214762028561E-5</v>
      </c>
      <c r="BE3173" s="13">
        <f t="shared" si="4468"/>
        <v>5.6901204522431146E-5</v>
      </c>
      <c r="BF3173" s="13">
        <f t="shared" si="4469"/>
        <v>2.6785594915832236E-5</v>
      </c>
      <c r="BG3173" s="13">
        <f t="shared" si="4470"/>
        <v>8.4060094569963302E-6</v>
      </c>
      <c r="BH3173" s="13">
        <f t="shared" si="4471"/>
        <v>1.9785166769624168E-6</v>
      </c>
      <c r="BI3173" s="13">
        <f t="shared" si="4472"/>
        <v>3.7254568994188694E-7</v>
      </c>
      <c r="BJ3173" s="14">
        <f t="shared" si="4473"/>
        <v>0.37388586352148817</v>
      </c>
      <c r="BK3173" s="14">
        <f t="shared" si="4474"/>
        <v>0.33525640613629437</v>
      </c>
      <c r="BL3173" s="14">
        <f t="shared" si="4475"/>
        <v>0.27630056179186657</v>
      </c>
      <c r="BM3173" s="14">
        <f t="shared" si="4476"/>
        <v>0.25148163687580594</v>
      </c>
      <c r="BN3173" s="14">
        <f t="shared" si="4477"/>
        <v>0.74844153820361692</v>
      </c>
    </row>
    <row r="3174" spans="1:66" x14ac:dyDescent="0.25">
      <c r="A3174" t="s">
        <v>340</v>
      </c>
      <c r="B3174" t="s">
        <v>150</v>
      </c>
      <c r="C3174" t="s">
        <v>146</v>
      </c>
      <c r="D3174" s="7" t="s">
        <v>544</v>
      </c>
      <c r="E3174" s="10">
        <f>VLOOKUP(A3174,home!$A$2:$E$404,3,FALSE)</f>
        <v>1.4705999999999999</v>
      </c>
      <c r="F3174" s="10">
        <f>VLOOKUP(B3174,home!$B$2:$E$404,3,FALSE)</f>
        <v>0.93500000000000005</v>
      </c>
      <c r="G3174" s="10">
        <f>VLOOKUP(C3174,away!$B$2:$E$404,4,FALSE)</f>
        <v>0.85</v>
      </c>
      <c r="H3174" s="10">
        <f>VLOOKUP(A3174,away!$A$2:$E$404,3,FALSE)</f>
        <v>1.2646999999999999</v>
      </c>
      <c r="I3174" s="10">
        <f>VLOOKUP(C3174,away!$B$2:$E$404,3,FALSE)</f>
        <v>0.29649999999999999</v>
      </c>
      <c r="J3174" s="10">
        <f>VLOOKUP(B3174,home!$B$2:$E$404,4,FALSE)</f>
        <v>1.3836999999999999</v>
      </c>
      <c r="K3174" s="12">
        <f t="shared" ref="K3174:K3230" si="4478">E3174*F3174*G3174</f>
        <v>1.16875935</v>
      </c>
      <c r="L3174" s="12">
        <f t="shared" ref="L3174:L3230" si="4479">H3174*I3174*J3174</f>
        <v>0.51886473813499989</v>
      </c>
      <c r="M3174" s="13">
        <f t="shared" ref="M3174:M3230" si="4480">_xlfn.POISSON.DIST(0,K3174,FALSE) * _xlfn.POISSON.DIST(0,L3174,FALSE)</f>
        <v>0.18495844733448055</v>
      </c>
      <c r="N3174" s="13">
        <f t="shared" ref="N3174:N3230" si="4481">_xlfn.POISSON.DIST(1,K3174,FALSE) * _xlfn.POISSON.DIST(0,L3174,FALSE)</f>
        <v>0.21617191468365671</v>
      </c>
      <c r="O3174" s="13">
        <f t="shared" ref="O3174:O3230" si="4482">_xlfn.POISSON.DIST(0,K3174,FALSE) * _xlfn.POISSON.DIST(1,L3174,FALSE)</f>
        <v>9.5968416342061422E-2</v>
      </c>
      <c r="P3174" s="13">
        <f t="shared" ref="P3174:P3230" si="4483">_xlfn.POISSON.DIST(1,K3174,FALSE) * _xlfn.POISSON.DIST(1,L3174,FALSE)</f>
        <v>0.11216398390447709</v>
      </c>
      <c r="Q3174" s="13">
        <f t="shared" ref="Q3174:Q3230" si="4484">_xlfn.POISSON.DIST(2,K3174,FALSE) * _xlfn.POISSON.DIST(0,L3174,FALSE)</f>
        <v>0.12632647324696306</v>
      </c>
      <c r="R3174" s="13">
        <f t="shared" ref="R3174:R3230" si="4485">_xlfn.POISSON.DIST(0,K3174,FALSE) * _xlfn.POISSON.DIST(2,L3174,FALSE)</f>
        <v>2.4897313607277167E-2</v>
      </c>
      <c r="S3174" s="13">
        <f t="shared" ref="S3174:S3230" si="4486">_xlfn.POISSON.DIST(2,K3174,FALSE) * _xlfn.POISSON.DIST(2,L3174,FALSE)</f>
        <v>1.7004845502639618E-2</v>
      </c>
      <c r="T3174" s="13">
        <f t="shared" ref="T3174:T3230" si="4487">_xlfn.POISSON.DIST(2,K3174,FALSE) * _xlfn.POISSON.DIST(1,L3174,FALSE)</f>
        <v>6.554635246080355E-2</v>
      </c>
      <c r="U3174" s="13">
        <f t="shared" ref="U3174:U3230" si="4488">_xlfn.POISSON.DIST(1,K3174,FALSE) * _xlfn.POISSON.DIST(2,L3174,FALSE)</f>
        <v>2.9098968068387417E-2</v>
      </c>
      <c r="V3174" s="13">
        <f t="shared" ref="V3174:V3230" si="4489">_xlfn.POISSON.DIST(3,K3174,FALSE) * _xlfn.POISSON.DIST(3,L3174,FALSE)</f>
        <v>1.1458016319903191E-3</v>
      </c>
      <c r="W3174" s="13">
        <f t="shared" ref="W3174:W3230" si="4490">_xlfn.POISSON.DIST(3,K3174,FALSE) * _xlfn.POISSON.DIST(0,L3174,FALSE)</f>
        <v>4.9215082253304294E-2</v>
      </c>
      <c r="X3174" s="13">
        <f t="shared" ref="X3174:X3230" si="4491">_xlfn.POISSON.DIST(3,K3174,FALSE) * _xlfn.POISSON.DIST(1,L3174,FALSE)</f>
        <v>2.5535970765653216E-2</v>
      </c>
      <c r="Y3174" s="13">
        <f t="shared" ref="Y3174:Y3230" si="4492">_xlfn.POISSON.DIST(3,K3174,FALSE) * _xlfn.POISSON.DIST(2,L3174,FALSE)</f>
        <v>6.6248573921718328E-3</v>
      </c>
      <c r="Z3174" s="13">
        <f t="shared" ref="Z3174:Z3230" si="4493">_xlfn.POISSON.DIST(0,K3174,FALSE) * _xlfn.POISSON.DIST(3,L3174,FALSE)</f>
        <v>4.3061127017016134E-3</v>
      </c>
      <c r="AA3174" s="13">
        <f t="shared" ref="AA3174:AA3230" si="4494">_xlfn.POISSON.DIST(1,K3174,FALSE) * _xlfn.POISSON.DIST(3,L3174,FALSE)</f>
        <v>5.0328094822675211E-3</v>
      </c>
      <c r="AB3174" s="13">
        <f t="shared" ref="AB3174:AB3230" si="4495">_xlfn.POISSON.DIST(2,K3174,FALSE) * _xlfn.POISSON.DIST(3,L3174,FALSE)</f>
        <v>2.9410715695844126E-3</v>
      </c>
      <c r="AC3174" s="13">
        <f t="shared" ref="AC3174:AC3230" si="4496">_xlfn.POISSON.DIST(4,K3174,FALSE) * _xlfn.POISSON.DIST(4,L3174,FALSE)</f>
        <v>4.342788801363624E-5</v>
      </c>
      <c r="AD3174" s="13">
        <f t="shared" ref="AD3174:AD3230" si="4497">_xlfn.POISSON.DIST(4,K3174,FALSE) * _xlfn.POISSON.DIST(0,L3174,FALSE)</f>
        <v>1.438014688614212E-2</v>
      </c>
      <c r="AE3174" s="13">
        <f t="shared" ref="AE3174:AE3230" si="4498">_xlfn.POISSON.DIST(4,K3174,FALSE) * _xlfn.POISSON.DIST(1,L3174,FALSE)</f>
        <v>7.4613511484209654E-3</v>
      </c>
      <c r="AF3174" s="13">
        <f t="shared" ref="AF3174:AF3230" si="4499">_xlfn.POISSON.DIST(4,K3174,FALSE) * _xlfn.POISSON.DIST(2,L3174,FALSE)</f>
        <v>1.9357160048793622E-3</v>
      </c>
      <c r="AG3174" s="13">
        <f t="shared" ref="AG3174:AG3230" si="4500">_xlfn.POISSON.DIST(4,K3174,FALSE) * _xlfn.POISSON.DIST(3,L3174,FALSE)</f>
        <v>3.3479159265848623E-4</v>
      </c>
      <c r="AH3174" s="13">
        <f t="shared" ref="AH3174:AH3230" si="4501">_xlfn.POISSON.DIST(0,K3174,FALSE) * _xlfn.POISSON.DIST(4,L3174,FALSE)</f>
        <v>5.5857250983705096E-4</v>
      </c>
      <c r="AI3174" s="13">
        <f t="shared" ref="AI3174:AI3230" si="4502">_xlfn.POISSON.DIST(1,K3174,FALSE) * _xlfn.POISSON.DIST(4,L3174,FALSE)</f>
        <v>6.528368435250203E-4</v>
      </c>
      <c r="AJ3174" s="13">
        <f t="shared" ref="AJ3174:AJ3230" si="4503">_xlfn.POISSON.DIST(2,K3174,FALSE) * _xlfn.POISSON.DIST(4,L3174,FALSE)</f>
        <v>3.8150458244717725E-4</v>
      </c>
      <c r="AK3174" s="13">
        <f t="shared" ref="AK3174:AK3230" si="4504">_xlfn.POISSON.DIST(3,K3174,FALSE) * _xlfn.POISSON.DIST(4,L3174,FALSE)</f>
        <v>1.4862901593432805E-4</v>
      </c>
      <c r="AL3174" s="13">
        <f t="shared" ref="AL3174:AL3230" si="4505">_xlfn.POISSON.DIST(5,K3174,FALSE) * _xlfn.POISSON.DIST(5,L3174,FALSE)</f>
        <v>1.0534355153529338E-6</v>
      </c>
      <c r="AM3174" s="13">
        <f t="shared" ref="AM3174:AM3230" si="4506">_xlfn.POISSON.DIST(5,K3174,FALSE) * _xlfn.POISSON.DIST(0,L3174,FALSE)</f>
        <v>3.3613862255103947E-3</v>
      </c>
      <c r="AN3174" s="13">
        <f t="shared" ref="AN3174:AN3230" si="4507">_xlfn.POISSON.DIST(5,K3174,FALSE) * _xlfn.POISSON.DIST(1,L3174,FALSE)</f>
        <v>1.7441047836700466E-3</v>
      </c>
      <c r="AO3174" s="13">
        <f t="shared" ref="AO3174:AO3230" si="4508">_xlfn.POISSON.DIST(5,K3174,FALSE) * _xlfn.POISSON.DIST(2,L3174,FALSE)</f>
        <v>4.5247723592947963E-4</v>
      </c>
      <c r="AP3174" s="13">
        <f t="shared" ref="AP3174:AP3230" si="4509">_xlfn.POISSON.DIST(5,K3174,FALSE) * _xlfn.POISSON.DIST(3,L3174,FALSE)</f>
        <v>7.8258160844199351E-5</v>
      </c>
      <c r="AQ3174" s="13">
        <f t="shared" ref="AQ3174:AQ3230" si="4510">_xlfn.POISSON.DIST(5,K3174,FALSE) * _xlfn.POISSON.DIST(4,L3174,FALSE)</f>
        <v>1.0151350033338047E-5</v>
      </c>
      <c r="AR3174" s="13">
        <f t="shared" ref="AR3174:AR3230" si="4511">_xlfn.POISSON.DIST(0,K3174,FALSE) * _xlfn.POISSON.DIST(5,L3174,FALSE)</f>
        <v>5.7964715809202225E-5</v>
      </c>
      <c r="AS3174" s="13">
        <f t="shared" ref="AS3174:AS3230" si="4512">_xlfn.POISSON.DIST(1,K3174,FALSE) * _xlfn.POISSON.DIST(5,L3174,FALSE)</f>
        <v>6.7746803572097913E-5</v>
      </c>
      <c r="AT3174" s="13">
        <f t="shared" ref="AT3174:AT3230" si="4513">_xlfn.POISSON.DIST(2,K3174,FALSE) * _xlfn.POISSON.DIST(5,L3174,FALSE)</f>
        <v>3.9589855053751425E-5</v>
      </c>
      <c r="AU3174" s="13">
        <f t="shared" ref="AU3174:AU3230" si="4514">_xlfn.POISSON.DIST(3,K3174,FALSE) * _xlfn.POISSON.DIST(5,L3174,FALSE)</f>
        <v>1.5423671086405574E-5</v>
      </c>
      <c r="AV3174" s="13">
        <f t="shared" ref="AV3174:AV3230" si="4515">_xlfn.POISSON.DIST(4,K3174,FALSE) * _xlfn.POISSON.DIST(5,L3174,FALSE)</f>
        <v>4.506639948390294E-6</v>
      </c>
      <c r="AW3174" s="13">
        <f t="shared" ref="AW3174:AW3230" si="4516">_xlfn.POISSON.DIST(6,K3174,FALSE) * _xlfn.POISSON.DIST(6,L3174,FALSE)</f>
        <v>1.7745355764928742E-8</v>
      </c>
      <c r="AX3174" s="13">
        <f t="shared" ref="AX3174:AX3230" si="4517">_xlfn.POISSON.DIST(6,K3174,FALSE) * _xlfn.POISSON.DIST(0,L3174,FALSE)</f>
        <v>6.5477526333774713E-4</v>
      </c>
      <c r="AY3174" s="13">
        <f t="shared" ref="AY3174:AY3230" si="4518">_xlfn.POISSON.DIST(6,K3174,FALSE) * _xlfn.POISSON.DIST(1,L3174,FALSE)</f>
        <v>3.397397955490158E-4</v>
      </c>
      <c r="AZ3174" s="13">
        <f t="shared" ref="AZ3174:AZ3230" si="4519">_xlfn.POISSON.DIST(6,K3174,FALSE) * _xlfn.POISSON.DIST(2,L3174,FALSE)</f>
        <v>8.8139500025789225E-5</v>
      </c>
      <c r="BA3174" s="13">
        <f t="shared" ref="BA3174:BA3230" si="4520">_xlfn.POISSON.DIST(6,K3174,FALSE) * _xlfn.POISSON.DIST(3,L3174,FALSE)</f>
        <v>1.5244159533410316E-5</v>
      </c>
      <c r="BB3174" s="13">
        <f t="shared" ref="BB3174:BB3230" si="4521">_xlfn.POISSON.DIST(6,K3174,FALSE) * _xlfn.POISSON.DIST(4,L3174,FALSE)</f>
        <v>1.9774142110977759E-6</v>
      </c>
      <c r="BC3174" s="13">
        <f t="shared" ref="BC3174:BC3230" si="4522">_xlfn.POISSON.DIST(6,K3174,FALSE) * _xlfn.POISSON.DIST(5,L3174,FALSE)</f>
        <v>2.05202101365135E-7</v>
      </c>
      <c r="BD3174" s="13">
        <f t="shared" ref="BD3174:BD3230" si="4523">_xlfn.POISSON.DIST(0,K3174,FALSE) * _xlfn.POISSON.DIST(6,L3174,FALSE)</f>
        <v>5.0126411815685652E-6</v>
      </c>
      <c r="BE3174" s="13">
        <f t="shared" ref="BE3174:BE3230" si="4524">_xlfn.POISSON.DIST(1,K3174,FALSE) * _xlfn.POISSON.DIST(6,L3174,FALSE)</f>
        <v>5.8585712491533091E-6</v>
      </c>
      <c r="BF3174" s="13">
        <f t="shared" ref="BF3174:BF3230" si="4525">_xlfn.POISSON.DIST(2,K3174,FALSE) * _xlfn.POISSON.DIST(6,L3174,FALSE)</f>
        <v>3.4236299625445551E-6</v>
      </c>
      <c r="BG3174" s="13">
        <f t="shared" ref="BG3174:BG3230" si="4526">_xlfn.POISSON.DIST(3,K3174,FALSE) * _xlfn.POISSON.DIST(6,L3174,FALSE)</f>
        <v>1.3337998432213657E-6</v>
      </c>
      <c r="BH3174" s="13">
        <f t="shared" ref="BH3174:BH3230" si="4527">_xlfn.POISSON.DIST(4,K3174,FALSE) * _xlfn.POISSON.DIST(6,L3174,FALSE)</f>
        <v>3.8972275944837644E-7</v>
      </c>
      <c r="BI3174" s="13">
        <f t="shared" ref="BI3174:BI3230" si="4528">_xlfn.POISSON.DIST(5,K3174,FALSE) * _xlfn.POISSON.DIST(6,L3174,FALSE)</f>
        <v>9.1098423802618085E-8</v>
      </c>
      <c r="BJ3174" s="14">
        <f t="shared" ref="BJ3174:BJ3230" si="4529">SUM(N3174,Q3174,T3174,W3174,X3174,Y3174,AD3174,AE3174,AF3174,AG3174,AM3174,AN3174,AO3174,AP3174,AQ3174,AX3174,AY3174,AZ3174,BA3174,BB3174,BC3174)</f>
        <v>0.52027911552539952</v>
      </c>
      <c r="BK3174" s="14">
        <f t="shared" ref="BK3174:BK3230" si="4530">SUM(M3174,P3174,S3174,V3174,AC3174,AL3174,AY3174)</f>
        <v>0.31565729949266563</v>
      </c>
      <c r="BL3174" s="14">
        <f t="shared" ref="BL3174:BL3230" si="4531">SUM(O3174,R3174,U3174,AA3174,AB3174,AH3174,AI3174,AJ3174,AK3174,AR3174,AS3174,AT3174,AU3174,AV3174,BD3174,BE3174,BF3174,BG3174,BH3174,BI3174)</f>
        <v>0.15988146317021112</v>
      </c>
      <c r="BM3174" s="14">
        <f t="shared" ref="BM3174:BM3230" si="4532">SUM(S3174:BI3174)</f>
        <v>0.23929771972086855</v>
      </c>
      <c r="BN3174" s="14">
        <f t="shared" ref="BN3174:BN3230" si="4533">SUM(M3174:R3174)</f>
        <v>0.76048654911891611</v>
      </c>
    </row>
    <row r="3175" spans="1:66" x14ac:dyDescent="0.25">
      <c r="A3175" t="s">
        <v>340</v>
      </c>
      <c r="B3175" t="s">
        <v>153</v>
      </c>
      <c r="C3175" t="s">
        <v>151</v>
      </c>
      <c r="D3175" s="7" t="s">
        <v>544</v>
      </c>
      <c r="E3175" s="10">
        <f>VLOOKUP(A3175,home!$A$2:$E$404,3,FALSE)</f>
        <v>1.4705999999999999</v>
      </c>
      <c r="F3175" s="10">
        <f>VLOOKUP(B3175,home!$B$2:$E$404,3,FALSE)</f>
        <v>0.51</v>
      </c>
      <c r="G3175" s="10">
        <f>VLOOKUP(C3175,away!$B$2:$E$404,4,FALSE)</f>
        <v>1.105</v>
      </c>
      <c r="H3175" s="10">
        <f>VLOOKUP(A3175,away!$A$2:$E$404,3,FALSE)</f>
        <v>1.2646999999999999</v>
      </c>
      <c r="I3175" s="10">
        <f>VLOOKUP(C3175,away!$B$2:$E$404,3,FALSE)</f>
        <v>0.88949999999999996</v>
      </c>
      <c r="J3175" s="10">
        <f>VLOOKUP(B3175,home!$B$2:$E$404,4,FALSE)</f>
        <v>1.5813999999999999</v>
      </c>
      <c r="K3175" s="12">
        <f t="shared" si="4478"/>
        <v>0.82875662999999988</v>
      </c>
      <c r="L3175" s="12">
        <f t="shared" si="4479"/>
        <v>1.7789969579099998</v>
      </c>
      <c r="M3175" s="13">
        <f t="shared" si="4480"/>
        <v>7.3699918331368824E-2</v>
      </c>
      <c r="N3175" s="13">
        <f t="shared" si="4481"/>
        <v>6.107929594758045E-2</v>
      </c>
      <c r="O3175" s="13">
        <f t="shared" si="4482"/>
        <v>0.13111193050972059</v>
      </c>
      <c r="P3175" s="13">
        <f t="shared" si="4483"/>
        <v>0.10865988168203021</v>
      </c>
      <c r="Q3175" s="13">
        <f t="shared" si="4484"/>
        <v>2.530993573614471E-2</v>
      </c>
      <c r="R3175" s="13">
        <f t="shared" si="4485"/>
        <v>0.11662386276125011</v>
      </c>
      <c r="S3175" s="13">
        <f t="shared" si="4486"/>
        <v>4.0050824188387915E-2</v>
      </c>
      <c r="T3175" s="13">
        <f t="shared" si="4487"/>
        <v>4.5026298679499033E-2</v>
      </c>
      <c r="U3175" s="13">
        <f t="shared" si="4488"/>
        <v>9.6652799479596138E-2</v>
      </c>
      <c r="V3175" s="13">
        <f t="shared" si="4489"/>
        <v>6.5610170963992017E-3</v>
      </c>
      <c r="W3175" s="13">
        <f t="shared" si="4490"/>
        <v>6.991925682067952E-3</v>
      </c>
      <c r="X3175" s="13">
        <f t="shared" si="4491"/>
        <v>1.2438614518331687E-2</v>
      </c>
      <c r="Y3175" s="13">
        <f t="shared" si="4492"/>
        <v>1.1064128694363616E-2</v>
      </c>
      <c r="Z3175" s="13">
        <f t="shared" si="4493"/>
        <v>6.9157832357325741E-2</v>
      </c>
      <c r="AA3175" s="13">
        <f t="shared" si="4494"/>
        <v>5.7315012082562233E-2</v>
      </c>
      <c r="AB3175" s="13">
        <f t="shared" si="4495"/>
        <v>2.3750098130976772E-2</v>
      </c>
      <c r="AC3175" s="13">
        <f t="shared" si="4496"/>
        <v>6.0457948728916361E-4</v>
      </c>
      <c r="AD3175" s="13">
        <f t="shared" si="4497"/>
        <v>1.4486511913702712E-3</v>
      </c>
      <c r="AE3175" s="13">
        <f t="shared" si="4498"/>
        <v>2.5771460625204096E-3</v>
      </c>
      <c r="AF3175" s="13">
        <f t="shared" si="4499"/>
        <v>2.2923675026567717E-3</v>
      </c>
      <c r="AG3175" s="13">
        <f t="shared" si="4500"/>
        <v>1.3593716045460465E-3</v>
      </c>
      <c r="AH3175" s="13">
        <f t="shared" si="4501"/>
        <v>3.0757893344833091E-2</v>
      </c>
      <c r="AI3175" s="13">
        <f t="shared" si="4502"/>
        <v>2.5490808034363301E-2</v>
      </c>
      <c r="AJ3175" s="13">
        <f t="shared" si="4503"/>
        <v>1.0562838081267923E-2</v>
      </c>
      <c r="AK3175" s="13">
        <f t="shared" si="4504"/>
        <v>2.9180073638224229E-3</v>
      </c>
      <c r="AL3175" s="13">
        <f t="shared" si="4505"/>
        <v>3.5654604262030442E-5</v>
      </c>
      <c r="AM3175" s="13">
        <f t="shared" si="4506"/>
        <v>2.4011585588110227E-4</v>
      </c>
      <c r="AN3175" s="13">
        <f t="shared" si="4507"/>
        <v>4.2716537715843688E-4</v>
      </c>
      <c r="AO3175" s="13">
        <f t="shared" si="4508"/>
        <v>3.7996295324466855E-4</v>
      </c>
      <c r="AP3175" s="13">
        <f t="shared" si="4509"/>
        <v>2.2531764598025488E-4</v>
      </c>
      <c r="AQ3175" s="13">
        <f t="shared" si="4510"/>
        <v>1.0020985169057903E-4</v>
      </c>
      <c r="AR3175" s="13">
        <f t="shared" si="4511"/>
        <v>1.0943639738435651E-2</v>
      </c>
      <c r="AS3175" s="13">
        <f t="shared" si="4512"/>
        <v>9.0696139895600127E-3</v>
      </c>
      <c r="AT3175" s="13">
        <f t="shared" si="4513"/>
        <v>3.7582513626943045E-3</v>
      </c>
      <c r="AU3175" s="13">
        <f t="shared" si="4514"/>
        <v>1.0382252446798129E-3</v>
      </c>
      <c r="AV3175" s="13">
        <f t="shared" si="4515"/>
        <v>2.1510901374044173E-4</v>
      </c>
      <c r="AW3175" s="13">
        <f t="shared" si="4516"/>
        <v>1.4602100760035916E-6</v>
      </c>
      <c r="AX3175" s="13">
        <f t="shared" si="4517"/>
        <v>3.3166267921597987E-5</v>
      </c>
      <c r="AY3175" s="13">
        <f t="shared" si="4518"/>
        <v>5.900268973775083E-5</v>
      </c>
      <c r="AZ3175" s="13">
        <f t="shared" si="4519"/>
        <v>5.2482802775983157E-5</v>
      </c>
      <c r="BA3175" s="13">
        <f t="shared" si="4520"/>
        <v>3.1122248827021499E-5</v>
      </c>
      <c r="BB3175" s="13">
        <f t="shared" si="4521"/>
        <v>1.384159649664734E-5</v>
      </c>
      <c r="BC3175" s="13">
        <f t="shared" si="4522"/>
        <v>4.9248316120306623E-6</v>
      </c>
      <c r="BD3175" s="13">
        <f t="shared" si="4523"/>
        <v>3.2447836338566683E-3</v>
      </c>
      <c r="BE3175" s="13">
        <f t="shared" si="4524"/>
        <v>2.6891359494742063E-3</v>
      </c>
      <c r="BF3175" s="13">
        <f t="shared" si="4525"/>
        <v>1.1143196235490465E-3</v>
      </c>
      <c r="BG3175" s="13">
        <f t="shared" si="4526"/>
        <v>3.0783325865179207E-4</v>
      </c>
      <c r="BH3175" s="13">
        <f t="shared" si="4527"/>
        <v>6.3779713510544363E-5</v>
      </c>
      <c r="BI3175" s="13">
        <f t="shared" si="4528"/>
        <v>1.0571572086272846E-5</v>
      </c>
      <c r="BJ3175" s="14">
        <f t="shared" si="4529"/>
        <v>0.17115504774040696</v>
      </c>
      <c r="BK3175" s="14">
        <f t="shared" si="4530"/>
        <v>0.22967087807947506</v>
      </c>
      <c r="BL3175" s="14">
        <f t="shared" si="4531"/>
        <v>0.52763851288863128</v>
      </c>
      <c r="BM3175" s="14">
        <f t="shared" si="4532"/>
        <v>0.48107990361808256</v>
      </c>
      <c r="BN3175" s="14">
        <f t="shared" si="4533"/>
        <v>0.51648482496809489</v>
      </c>
    </row>
    <row r="3176" spans="1:66" x14ac:dyDescent="0.25">
      <c r="A3176" t="s">
        <v>340</v>
      </c>
      <c r="B3176" t="s">
        <v>317</v>
      </c>
      <c r="C3176" t="s">
        <v>147</v>
      </c>
      <c r="D3176" s="7" t="s">
        <v>544</v>
      </c>
      <c r="E3176" s="10">
        <f>VLOOKUP(A3176,home!$A$2:$E$404,3,FALSE)</f>
        <v>1.4705999999999999</v>
      </c>
      <c r="F3176" s="10">
        <f>VLOOKUP(B3176,home!$B$2:$E$404,3,FALSE)</f>
        <v>0.93500000000000005</v>
      </c>
      <c r="G3176" s="10">
        <f>VLOOKUP(C3176,away!$B$2:$E$404,4,FALSE)</f>
        <v>1.02</v>
      </c>
      <c r="H3176" s="10">
        <f>VLOOKUP(A3176,away!$A$2:$E$404,3,FALSE)</f>
        <v>1.2646999999999999</v>
      </c>
      <c r="I3176" s="10">
        <f>VLOOKUP(C3176,away!$B$2:$E$404,3,FALSE)</f>
        <v>1.0871999999999999</v>
      </c>
      <c r="J3176" s="10">
        <f>VLOOKUP(B3176,home!$B$2:$E$404,4,FALSE)</f>
        <v>0.59299999999999997</v>
      </c>
      <c r="K3176" s="12">
        <f t="shared" si="4478"/>
        <v>1.4025112200000001</v>
      </c>
      <c r="L3176" s="12">
        <f t="shared" si="4479"/>
        <v>0.81536423111999978</v>
      </c>
      <c r="M3176" s="13">
        <f t="shared" si="4480"/>
        <v>0.10884009947404692</v>
      </c>
      <c r="N3176" s="13">
        <f t="shared" si="4481"/>
        <v>0.1526494606982669</v>
      </c>
      <c r="O3176" s="13">
        <f t="shared" si="4482"/>
        <v>8.8744324022680551E-2</v>
      </c>
      <c r="P3176" s="13">
        <f t="shared" si="4483"/>
        <v>0.124464910153125</v>
      </c>
      <c r="Q3176" s="13">
        <f t="shared" si="4484"/>
        <v>0.1070462906781342</v>
      </c>
      <c r="R3176" s="13">
        <f t="shared" si="4485"/>
        <v>3.617947376150852E-2</v>
      </c>
      <c r="S3176" s="13">
        <f t="shared" si="4486"/>
        <v>3.5583194829584511E-2</v>
      </c>
      <c r="T3176" s="13">
        <f t="shared" si="4487"/>
        <v>8.728171649302488E-2</v>
      </c>
      <c r="U3176" s="13">
        <f t="shared" si="4488"/>
        <v>5.0742117884211305E-2</v>
      </c>
      <c r="V3176" s="13">
        <f t="shared" si="4489"/>
        <v>4.5212698555313546E-3</v>
      </c>
      <c r="W3176" s="13">
        <f t="shared" si="4490"/>
        <v>5.004454124515488E-2</v>
      </c>
      <c r="X3176" s="13">
        <f t="shared" si="4491"/>
        <v>4.0804528894108821E-2</v>
      </c>
      <c r="Y3176" s="13">
        <f t="shared" si="4492"/>
        <v>1.6635276663979424E-2</v>
      </c>
      <c r="Z3176" s="13">
        <f t="shared" si="4493"/>
        <v>9.8331496019595389E-3</v>
      </c>
      <c r="AA3176" s="13">
        <f t="shared" si="4494"/>
        <v>1.3791102644686786E-2</v>
      </c>
      <c r="AB3176" s="13">
        <f t="shared" si="4495"/>
        <v>9.6710880976724478E-3</v>
      </c>
      <c r="AC3176" s="13">
        <f t="shared" si="4496"/>
        <v>3.2314574836508707E-4</v>
      </c>
      <c r="AD3176" s="13">
        <f t="shared" si="4497"/>
        <v>1.7547007649020625E-2</v>
      </c>
      <c r="AE3176" s="13">
        <f t="shared" si="4498"/>
        <v>1.4307202400200456E-2</v>
      </c>
      <c r="AF3176" s="13">
        <f t="shared" si="4499"/>
        <v>5.8327905422588299E-3</v>
      </c>
      <c r="AG3176" s="13">
        <f t="shared" si="4500"/>
        <v>1.5852829252576265E-3</v>
      </c>
      <c r="AH3176" s="13">
        <f t="shared" si="4501"/>
        <v>2.0043996161724169E-3</v>
      </c>
      <c r="AI3176" s="13">
        <f t="shared" si="4502"/>
        <v>2.8111929510455081E-3</v>
      </c>
      <c r="AJ3176" s="13">
        <f t="shared" si="4503"/>
        <v>1.9713648277131183E-3</v>
      </c>
      <c r="AK3176" s="13">
        <f t="shared" si="4504"/>
        <v>9.2162042986033868E-4</v>
      </c>
      <c r="AL3176" s="13">
        <f t="shared" si="4505"/>
        <v>1.4781429539658047E-5</v>
      </c>
      <c r="AM3176" s="13">
        <f t="shared" si="4506"/>
        <v>4.9219750210354523E-3</v>
      </c>
      <c r="AN3176" s="13">
        <f t="shared" si="4507"/>
        <v>4.0132023786184157E-3</v>
      </c>
      <c r="AO3176" s="13">
        <f t="shared" si="4508"/>
        <v>1.6361108358855794E-3</v>
      </c>
      <c r="AP3176" s="13">
        <f t="shared" si="4509"/>
        <v>4.4467541790964868E-4</v>
      </c>
      <c r="AQ3176" s="13">
        <f t="shared" si="4510"/>
        <v>9.0643107555466289E-5</v>
      </c>
      <c r="AR3176" s="13">
        <f t="shared" si="4511"/>
        <v>3.2686315037952919E-4</v>
      </c>
      <c r="AS3176" s="13">
        <f t="shared" si="4512"/>
        <v>4.5842923581183691E-4</v>
      </c>
      <c r="AT3176" s="13">
        <f t="shared" si="4513"/>
        <v>3.2147607340106361E-4</v>
      </c>
      <c r="AU3176" s="13">
        <f t="shared" si="4514"/>
        <v>1.5029126663551178E-4</v>
      </c>
      <c r="AV3176" s="13">
        <f t="shared" si="4515"/>
        <v>5.2696296931079237E-5</v>
      </c>
      <c r="AW3176" s="13">
        <f t="shared" si="4516"/>
        <v>4.6953928757229057E-7</v>
      </c>
      <c r="AX3176" s="13">
        <f t="shared" si="4517"/>
        <v>1.1505208652603249E-3</v>
      </c>
      <c r="AY3176" s="13">
        <f t="shared" si="4518"/>
        <v>9.3809356069050149E-4</v>
      </c>
      <c r="AZ3176" s="13">
        <f t="shared" si="4519"/>
        <v>3.8244396741551678E-4</v>
      </c>
      <c r="BA3176" s="13">
        <f t="shared" si="4520"/>
        <v>1.0394371047941174E-4</v>
      </c>
      <c r="BB3176" s="13">
        <f t="shared" si="4521"/>
        <v>2.1187995893701346E-5</v>
      </c>
      <c r="BC3176" s="13">
        <f t="shared" si="4522"/>
        <v>3.4551867961683033E-6</v>
      </c>
      <c r="BD3176" s="13">
        <f t="shared" si="4523"/>
        <v>4.4418753548444272E-5</v>
      </c>
      <c r="BE3176" s="13">
        <f t="shared" si="4524"/>
        <v>6.2297800230107903E-5</v>
      </c>
      <c r="BF3176" s="13">
        <f t="shared" si="4525"/>
        <v>4.3686681902022466E-5</v>
      </c>
      <c r="BG3176" s="13">
        <f t="shared" si="4526"/>
        <v>2.0423687177385819E-5</v>
      </c>
      <c r="BH3176" s="13">
        <f t="shared" si="4527"/>
        <v>7.1611126050134371E-6</v>
      </c>
      <c r="BI3176" s="13">
        <f t="shared" si="4528"/>
        <v>2.0087081552429557E-6</v>
      </c>
      <c r="BJ3176" s="14">
        <f t="shared" si="4529"/>
        <v>0.50744035023694667</v>
      </c>
      <c r="BK3176" s="14">
        <f t="shared" si="4530"/>
        <v>0.27468549505088302</v>
      </c>
      <c r="BL3176" s="14">
        <f t="shared" si="4531"/>
        <v>0.20832643700232822</v>
      </c>
      <c r="BM3176" s="14">
        <f t="shared" si="4532"/>
        <v>0.38142324908295244</v>
      </c>
      <c r="BN3176" s="14">
        <f t="shared" si="4533"/>
        <v>0.61792455878776209</v>
      </c>
    </row>
    <row r="3177" spans="1:66" x14ac:dyDescent="0.25">
      <c r="A3177" t="s">
        <v>340</v>
      </c>
      <c r="B3177" t="s">
        <v>148</v>
      </c>
      <c r="C3177" t="s">
        <v>149</v>
      </c>
      <c r="D3177" s="7" t="s">
        <v>544</v>
      </c>
      <c r="E3177" s="10">
        <f>VLOOKUP(A3177,home!$A$2:$E$404,3,FALSE)</f>
        <v>1.4705999999999999</v>
      </c>
      <c r="F3177" s="10">
        <f>VLOOKUP(B3177,home!$B$2:$E$404,3,FALSE)</f>
        <v>1.105</v>
      </c>
      <c r="G3177" s="10">
        <f>VLOOKUP(C3177,away!$B$2:$E$404,4,FALSE)</f>
        <v>0.68</v>
      </c>
      <c r="H3177" s="10">
        <f>VLOOKUP(A3177,away!$A$2:$E$404,3,FALSE)</f>
        <v>1.2646999999999999</v>
      </c>
      <c r="I3177" s="10">
        <f>VLOOKUP(C3177,away!$B$2:$E$404,3,FALSE)</f>
        <v>1.0543</v>
      </c>
      <c r="J3177" s="10">
        <f>VLOOKUP(B3177,home!$B$2:$E$404,4,FALSE)</f>
        <v>0.69189999999999996</v>
      </c>
      <c r="K3177" s="12">
        <f t="shared" si="4478"/>
        <v>1.10500884</v>
      </c>
      <c r="L3177" s="12">
        <f t="shared" si="4479"/>
        <v>0.92256092399899992</v>
      </c>
      <c r="M3177" s="13">
        <f t="shared" si="4480"/>
        <v>0.13165508561144929</v>
      </c>
      <c r="N3177" s="13">
        <f t="shared" si="4481"/>
        <v>0.14548003343160829</v>
      </c>
      <c r="O3177" s="13">
        <f t="shared" si="4482"/>
        <v>0.12145983743086609</v>
      </c>
      <c r="P3177" s="13">
        <f t="shared" si="4483"/>
        <v>0.13421419406606991</v>
      </c>
      <c r="Q3177" s="13">
        <f t="shared" si="4484"/>
        <v>8.0378361492711353E-2</v>
      </c>
      <c r="R3177" s="13">
        <f t="shared" si="4485"/>
        <v>5.6027049924494067E-2</v>
      </c>
      <c r="S3177" s="13">
        <f t="shared" si="4486"/>
        <v>3.42057616026459E-2</v>
      </c>
      <c r="T3177" s="13">
        <f t="shared" si="4487"/>
        <v>7.415393544824142E-2</v>
      </c>
      <c r="U3177" s="13">
        <f t="shared" si="4488"/>
        <v>6.1910385445687284E-2</v>
      </c>
      <c r="V3177" s="13">
        <f t="shared" si="4489"/>
        <v>3.8745169323764145E-3</v>
      </c>
      <c r="W3177" s="13">
        <f t="shared" si="4490"/>
        <v>2.9606266664720549E-2</v>
      </c>
      <c r="X3177" s="13">
        <f t="shared" si="4491"/>
        <v>2.7313584730365378E-2</v>
      </c>
      <c r="Y3177" s="13">
        <f t="shared" si="4492"/>
        <v>1.2599222983285429E-2</v>
      </c>
      <c r="Z3177" s="13">
        <f t="shared" si="4493"/>
        <v>1.7229455649093117E-2</v>
      </c>
      <c r="AA3177" s="13">
        <f t="shared" si="4494"/>
        <v>1.9038700800635834E-2</v>
      </c>
      <c r="AB3177" s="13">
        <f t="shared" si="4495"/>
        <v>1.0518966343408839E-2</v>
      </c>
      <c r="AC3177" s="13">
        <f t="shared" si="4496"/>
        <v>2.4686435633074921E-4</v>
      </c>
      <c r="AD3177" s="13">
        <f t="shared" si="4497"/>
        <v>8.1787965959783798E-3</v>
      </c>
      <c r="AE3177" s="13">
        <f t="shared" si="4498"/>
        <v>7.5454381447856884E-3</v>
      </c>
      <c r="AF3177" s="13">
        <f t="shared" si="4499"/>
        <v>3.4805631934153925E-3</v>
      </c>
      <c r="AG3177" s="13">
        <f t="shared" si="4500"/>
        <v>1.0703438652514049E-3</v>
      </c>
      <c r="AH3177" s="13">
        <f t="shared" si="4501"/>
        <v>3.9738056309067829E-3</v>
      </c>
      <c r="AI3177" s="13">
        <f t="shared" si="4502"/>
        <v>4.3910903505937722E-3</v>
      </c>
      <c r="AJ3177" s="13">
        <f t="shared" si="4503"/>
        <v>2.4260968273224093E-3</v>
      </c>
      <c r="AK3177" s="13">
        <f t="shared" si="4504"/>
        <v>8.9361948029573863E-4</v>
      </c>
      <c r="AL3177" s="13">
        <f t="shared" si="4505"/>
        <v>1.0066515995091723E-5</v>
      </c>
      <c r="AM3177" s="13">
        <f t="shared" si="4506"/>
        <v>1.8075285078236027E-3</v>
      </c>
      <c r="AN3177" s="13">
        <f t="shared" si="4507"/>
        <v>1.6675551703322763E-3</v>
      </c>
      <c r="AO3177" s="13">
        <f t="shared" si="4508"/>
        <v>7.6921061938052732E-4</v>
      </c>
      <c r="AP3177" s="13">
        <f t="shared" si="4509"/>
        <v>2.3654788658851415E-4</v>
      </c>
      <c r="AQ3177" s="13">
        <f t="shared" si="4510"/>
        <v>5.4557459205277542E-5</v>
      </c>
      <c r="AR3177" s="13">
        <f t="shared" si="4511"/>
        <v>7.3321555892835841E-4</v>
      </c>
      <c r="AS3177" s="13">
        <f t="shared" si="4512"/>
        <v>8.1020967424137703E-4</v>
      </c>
      <c r="AT3177" s="13">
        <f t="shared" si="4513"/>
        <v>4.4764442614512101E-4</v>
      </c>
      <c r="AU3177" s="13">
        <f t="shared" si="4514"/>
        <v>1.6488368268902863E-4</v>
      </c>
      <c r="AV3177" s="13">
        <f t="shared" si="4515"/>
        <v>4.5549481735782891E-5</v>
      </c>
      <c r="AW3177" s="13">
        <f t="shared" si="4516"/>
        <v>2.8506079711147151E-7</v>
      </c>
      <c r="AX3177" s="13">
        <f t="shared" si="4517"/>
        <v>3.3288916328284797E-4</v>
      </c>
      <c r="AY3177" s="13">
        <f t="shared" si="4518"/>
        <v>3.0711053406747815E-4</v>
      </c>
      <c r="AZ3177" s="13">
        <f t="shared" si="4519"/>
        <v>1.416640890395595E-4</v>
      </c>
      <c r="BA3177" s="13">
        <f t="shared" si="4520"/>
        <v>4.3564584293937545E-5</v>
      </c>
      <c r="BB3177" s="13">
        <f t="shared" si="4521"/>
        <v>1.0047745784961831E-5</v>
      </c>
      <c r="BC3177" s="13">
        <f t="shared" si="4522"/>
        <v>1.8539315270962895E-6</v>
      </c>
      <c r="BD3177" s="13">
        <f t="shared" si="4523"/>
        <v>1.127393372558982E-4</v>
      </c>
      <c r="BE3177" s="13">
        <f t="shared" si="4524"/>
        <v>1.2457796428350885E-4</v>
      </c>
      <c r="BF3177" s="13">
        <f t="shared" si="4525"/>
        <v>6.8829875901240794E-5</v>
      </c>
      <c r="BG3177" s="13">
        <f t="shared" si="4526"/>
        <v>2.5352540442324679E-5</v>
      </c>
      <c r="BH3177" s="13">
        <f t="shared" si="4527"/>
        <v>7.0036953263065698E-6</v>
      </c>
      <c r="BI3177" s="13">
        <f t="shared" si="4528"/>
        <v>1.5478290496470881E-6</v>
      </c>
      <c r="BJ3177" s="14">
        <f t="shared" si="4529"/>
        <v>0.39517907624168924</v>
      </c>
      <c r="BK3177" s="14">
        <f t="shared" si="4530"/>
        <v>0.30451359961893476</v>
      </c>
      <c r="BL3177" s="14">
        <f t="shared" si="4531"/>
        <v>0.28318110630020948</v>
      </c>
      <c r="BM3177" s="14">
        <f t="shared" si="4532"/>
        <v>0.33058185037945742</v>
      </c>
      <c r="BN3177" s="14">
        <f t="shared" si="4533"/>
        <v>0.66921456195719897</v>
      </c>
    </row>
    <row r="3178" spans="1:66" x14ac:dyDescent="0.25">
      <c r="A3178" t="s">
        <v>342</v>
      </c>
      <c r="B3178" t="s">
        <v>189</v>
      </c>
      <c r="C3178" t="s">
        <v>180</v>
      </c>
      <c r="D3178" s="7" t="s">
        <v>544</v>
      </c>
      <c r="E3178" s="10">
        <f>VLOOKUP(A3178,home!$A$2:$E$404,3,FALSE)</f>
        <v>1.1667000000000001</v>
      </c>
      <c r="F3178" s="10">
        <f>VLOOKUP(B3178,home!$B$2:$E$404,3,FALSE)</f>
        <v>0.57140000000000002</v>
      </c>
      <c r="G3178" s="10">
        <f>VLOOKUP(C3178,away!$B$2:$E$404,4,FALSE)</f>
        <v>0.42859999999999998</v>
      </c>
      <c r="H3178" s="10">
        <f>VLOOKUP(A3178,away!$A$2:$E$404,3,FALSE)</f>
        <v>1.0832999999999999</v>
      </c>
      <c r="I3178" s="10">
        <f>VLOOKUP(C3178,away!$B$2:$E$404,3,FALSE)</f>
        <v>0.92310000000000003</v>
      </c>
      <c r="J3178" s="10">
        <f>VLOOKUP(B3178,home!$B$2:$E$404,4,FALSE)</f>
        <v>1.2307999999999999</v>
      </c>
      <c r="K3178" s="12">
        <f t="shared" si="4478"/>
        <v>0.285727210068</v>
      </c>
      <c r="L3178" s="12">
        <f t="shared" si="4479"/>
        <v>1.230792898284</v>
      </c>
      <c r="M3178" s="13">
        <f t="shared" si="4480"/>
        <v>0.21947430642012178</v>
      </c>
      <c r="N3178" s="13">
        <f t="shared" si="4481"/>
        <v>6.2709781255030739E-2</v>
      </c>
      <c r="O3178" s="13">
        <f t="shared" si="4482"/>
        <v>0.27012741769769233</v>
      </c>
      <c r="P3178" s="13">
        <f t="shared" si="4483"/>
        <v>7.7182753421634928E-2</v>
      </c>
      <c r="Q3178" s="13">
        <f t="shared" si="4484"/>
        <v>8.9589454209872479E-3</v>
      </c>
      <c r="R3178" s="13">
        <f t="shared" si="4485"/>
        <v>0.16623545366705778</v>
      </c>
      <c r="S3178" s="13">
        <f t="shared" si="4486"/>
        <v>6.7857344248095728E-3</v>
      </c>
      <c r="T3178" s="13">
        <f t="shared" si="4487"/>
        <v>1.1026606400265064E-2</v>
      </c>
      <c r="U3178" s="13">
        <f t="shared" si="4488"/>
        <v>4.7497992390676702E-2</v>
      </c>
      <c r="V3178" s="13">
        <f t="shared" si="4489"/>
        <v>2.6514957259948682E-4</v>
      </c>
      <c r="W3178" s="13">
        <f t="shared" si="4490"/>
        <v>8.5327149343005664E-4</v>
      </c>
      <c r="X3178" s="13">
        <f t="shared" si="4491"/>
        <v>1.0502004944218963E-3</v>
      </c>
      <c r="Y3178" s="13">
        <f t="shared" si="4492"/>
        <v>6.4628965515440792E-4</v>
      </c>
      <c r="Z3178" s="13">
        <f t="shared" si="4493"/>
        <v>6.8200471938811194E-2</v>
      </c>
      <c r="AA3178" s="13">
        <f t="shared" si="4494"/>
        <v>1.948673057239745E-2</v>
      </c>
      <c r="AB3178" s="13">
        <f t="shared" si="4495"/>
        <v>2.7839445798989613E-3</v>
      </c>
      <c r="AC3178" s="13">
        <f t="shared" si="4496"/>
        <v>5.8278388070810358E-6</v>
      </c>
      <c r="AD3178" s="13">
        <f t="shared" si="4497"/>
        <v>6.0950720812081468E-5</v>
      </c>
      <c r="AE3178" s="13">
        <f t="shared" si="4498"/>
        <v>7.5017714320800647E-5</v>
      </c>
      <c r="AF3178" s="13">
        <f t="shared" si="4499"/>
        <v>4.61656350157697E-5</v>
      </c>
      <c r="AG3178" s="13">
        <f t="shared" si="4500"/>
        <v>1.8940111907393496E-5</v>
      </c>
      <c r="AH3178" s="13">
        <f t="shared" si="4501"/>
        <v>2.0985164130476512E-2</v>
      </c>
      <c r="AI3178" s="13">
        <f t="shared" si="4502"/>
        <v>5.9960323998201216E-3</v>
      </c>
      <c r="AJ3178" s="13">
        <f t="shared" si="4503"/>
        <v>8.5661480453896898E-4</v>
      </c>
      <c r="AK3178" s="13">
        <f t="shared" si="4504"/>
        <v>8.1586052734621575E-5</v>
      </c>
      <c r="AL3178" s="13">
        <f t="shared" si="4505"/>
        <v>8.197928093996369E-8</v>
      </c>
      <c r="AM3178" s="13">
        <f t="shared" si="4506"/>
        <v>3.4830558818539262E-6</v>
      </c>
      <c r="AN3178" s="13">
        <f t="shared" si="4507"/>
        <v>4.2869204437121261E-6</v>
      </c>
      <c r="AO3178" s="13">
        <f t="shared" si="4508"/>
        <v>2.6381556188146904E-6</v>
      </c>
      <c r="AP3178" s="13">
        <f t="shared" si="4509"/>
        <v>1.0823410667350506E-6</v>
      </c>
      <c r="AQ3178" s="13">
        <f t="shared" si="4510"/>
        <v>3.3303442461465731E-7</v>
      </c>
      <c r="AR3178" s="13">
        <f t="shared" si="4511"/>
        <v>5.165678196222925E-3</v>
      </c>
      <c r="AS3178" s="13">
        <f t="shared" si="4512"/>
        <v>1.4759748191158753E-3</v>
      </c>
      <c r="AT3178" s="13">
        <f t="shared" si="4513"/>
        <v>2.1086308359829996E-4</v>
      </c>
      <c r="AU3178" s="13">
        <f t="shared" si="4514"/>
        <v>2.008310686095923E-5</v>
      </c>
      <c r="AV3178" s="13">
        <f t="shared" si="4515"/>
        <v>1.4345725232198476E-6</v>
      </c>
      <c r="AW3178" s="13">
        <f t="shared" si="4516"/>
        <v>8.0082603969041251E-10</v>
      </c>
      <c r="AX3178" s="13">
        <f t="shared" si="4517"/>
        <v>1.6586730660550977E-7</v>
      </c>
      <c r="AY3178" s="13">
        <f t="shared" si="4518"/>
        <v>2.041483030275562E-7</v>
      </c>
      <c r="AZ3178" s="13">
        <f t="shared" si="4519"/>
        <v>1.2563214078152313E-7</v>
      </c>
      <c r="BA3178" s="13">
        <f t="shared" si="4520"/>
        <v>5.1542382223371444E-8</v>
      </c>
      <c r="BB3178" s="13">
        <f t="shared" si="4521"/>
        <v>1.5859499500291266E-8</v>
      </c>
      <c r="BC3178" s="13">
        <f t="shared" si="4522"/>
        <v>3.9039518710594279E-9</v>
      </c>
      <c r="BD3178" s="13">
        <f t="shared" si="4523"/>
        <v>1.0596466731219458E-3</v>
      </c>
      <c r="BE3178" s="13">
        <f t="shared" si="4524"/>
        <v>3.0276988756897159E-4</v>
      </c>
      <c r="BF3178" s="13">
        <f t="shared" si="4525"/>
        <v>4.3254797633842137E-5</v>
      </c>
      <c r="BG3178" s="13">
        <f t="shared" si="4526"/>
        <v>4.1196908833245472E-6</v>
      </c>
      <c r="BH3178" s="13">
        <f t="shared" si="4527"/>
        <v>2.9427694560872435E-7</v>
      </c>
      <c r="BI3178" s="13">
        <f t="shared" si="4528"/>
        <v>1.6816586131222686E-8</v>
      </c>
      <c r="BJ3178" s="14">
        <f t="shared" si="4529"/>
        <v>8.5458559362365211E-2</v>
      </c>
      <c r="BK3178" s="14">
        <f t="shared" si="4530"/>
        <v>0.30371405780555683</v>
      </c>
      <c r="BL3178" s="14">
        <f t="shared" si="4531"/>
        <v>0.54233507221635469</v>
      </c>
      <c r="BM3178" s="14">
        <f t="shared" si="4532"/>
        <v>0.19501930009308607</v>
      </c>
      <c r="BN3178" s="14">
        <f t="shared" si="4533"/>
        <v>0.80468865788252497</v>
      </c>
    </row>
    <row r="3179" spans="1:66" x14ac:dyDescent="0.25">
      <c r="A3179" t="s">
        <v>342</v>
      </c>
      <c r="B3179" t="s">
        <v>179</v>
      </c>
      <c r="C3179" t="s">
        <v>192</v>
      </c>
      <c r="D3179" s="7" t="s">
        <v>544</v>
      </c>
      <c r="E3179" s="10">
        <f>VLOOKUP(A3179,home!$A$2:$E$404,3,FALSE)</f>
        <v>1.1667000000000001</v>
      </c>
      <c r="F3179" s="10">
        <f>VLOOKUP(B3179,home!$B$2:$E$404,3,FALSE)</f>
        <v>1.7141999999999999</v>
      </c>
      <c r="G3179" s="10">
        <f>VLOOKUP(C3179,away!$B$2:$E$404,4,FALSE)</f>
        <v>1.1428</v>
      </c>
      <c r="H3179" s="10">
        <f>VLOOKUP(A3179,away!$A$2:$E$404,3,FALSE)</f>
        <v>1.0832999999999999</v>
      </c>
      <c r="I3179" s="10">
        <f>VLOOKUP(C3179,away!$B$2:$E$404,3,FALSE)</f>
        <v>0.30769999999999997</v>
      </c>
      <c r="J3179" s="10">
        <f>VLOOKUP(B3179,home!$B$2:$E$404,4,FALSE)</f>
        <v>0.92310000000000003</v>
      </c>
      <c r="K3179" s="12">
        <f t="shared" si="4478"/>
        <v>2.2855510195919999</v>
      </c>
      <c r="L3179" s="12">
        <f t="shared" si="4479"/>
        <v>0.30769822457099993</v>
      </c>
      <c r="M3179" s="13">
        <f t="shared" si="4480"/>
        <v>7.4776677244726683E-2</v>
      </c>
      <c r="N3179" s="13">
        <f t="shared" si="4481"/>
        <v>0.17090591091838697</v>
      </c>
      <c r="O3179" s="13">
        <f t="shared" si="4482"/>
        <v>2.3008650827521092E-2</v>
      </c>
      <c r="P3179" s="13">
        <f t="shared" si="4483"/>
        <v>5.2587445358277148E-2</v>
      </c>
      <c r="Q3179" s="13">
        <f t="shared" si="4484"/>
        <v>0.19530708947690945</v>
      </c>
      <c r="R3179" s="13">
        <f t="shared" si="4485"/>
        <v>3.5398605047011538E-3</v>
      </c>
      <c r="S3179" s="13">
        <f t="shared" si="4486"/>
        <v>9.2456615859619704E-3</v>
      </c>
      <c r="T3179" s="13">
        <f t="shared" si="4487"/>
        <v>6.0095644678174465E-2</v>
      </c>
      <c r="U3179" s="13">
        <f t="shared" si="4488"/>
        <v>8.0905317857331727E-3</v>
      </c>
      <c r="V3179" s="13">
        <f t="shared" si="4489"/>
        <v>7.2245598697343527E-4</v>
      </c>
      <c r="W3179" s="13">
        <f t="shared" si="4490"/>
        <v>0.14879477249583212</v>
      </c>
      <c r="X3179" s="13">
        <f t="shared" si="4491"/>
        <v>4.5783887322413397E-2</v>
      </c>
      <c r="Y3179" s="13">
        <f t="shared" si="4492"/>
        <v>7.0438104215326562E-3</v>
      </c>
      <c r="Z3179" s="13">
        <f t="shared" si="4493"/>
        <v>3.630695975085164E-4</v>
      </c>
      <c r="AA3179" s="13">
        <f t="shared" si="4494"/>
        <v>8.2981408876844659E-4</v>
      </c>
      <c r="AB3179" s="13">
        <f t="shared" si="4495"/>
        <v>9.4829121832826484E-4</v>
      </c>
      <c r="AC3179" s="13">
        <f t="shared" si="4496"/>
        <v>3.1754649426306373E-5</v>
      </c>
      <c r="AD3179" s="13">
        <f t="shared" si="4497"/>
        <v>8.5019510996952194E-2</v>
      </c>
      <c r="AE3179" s="13">
        <f t="shared" si="4498"/>
        <v>2.6160352587656796E-2</v>
      </c>
      <c r="AF3179" s="13">
        <f t="shared" si="4499"/>
        <v>4.0247470226866793E-3</v>
      </c>
      <c r="AG3179" s="13">
        <f t="shared" si="4500"/>
        <v>4.1280250440936989E-4</v>
      </c>
      <c r="AH3179" s="13">
        <f t="shared" si="4501"/>
        <v>2.792896763726951E-5</v>
      </c>
      <c r="AI3179" s="13">
        <f t="shared" si="4502"/>
        <v>6.3833080459513289E-5</v>
      </c>
      <c r="AJ3179" s="13">
        <f t="shared" si="4503"/>
        <v>7.2946881063969398E-5</v>
      </c>
      <c r="AK3179" s="13">
        <f t="shared" si="4504"/>
        <v>5.5574606130603872E-5</v>
      </c>
      <c r="AL3179" s="13">
        <f t="shared" si="4505"/>
        <v>8.9327097865659565E-7</v>
      </c>
      <c r="AM3179" s="13">
        <f t="shared" si="4506"/>
        <v>3.8863286008859479E-2</v>
      </c>
      <c r="AN3179" s="13">
        <f t="shared" si="4507"/>
        <v>1.1958164105921045E-2</v>
      </c>
      <c r="AO3179" s="13">
        <f t="shared" si="4508"/>
        <v>1.8397529322602816E-3</v>
      </c>
      <c r="AP3179" s="13">
        <f t="shared" si="4509"/>
        <v>1.8869623696859332E-4</v>
      </c>
      <c r="AQ3179" s="13">
        <f t="shared" si="4510"/>
        <v>1.4515374274616212E-5</v>
      </c>
      <c r="AR3179" s="13">
        <f t="shared" si="4511"/>
        <v>1.7187387512177497E-6</v>
      </c>
      <c r="AS3179" s="13">
        <f t="shared" si="4512"/>
        <v>3.9282651052580089E-6</v>
      </c>
      <c r="AT3179" s="13">
        <f t="shared" si="4513"/>
        <v>4.4891251582750586E-6</v>
      </c>
      <c r="AU3179" s="13">
        <f t="shared" si="4514"/>
        <v>3.4200415275238863E-6</v>
      </c>
      <c r="AV3179" s="13">
        <f t="shared" si="4515"/>
        <v>1.9541698500698001E-6</v>
      </c>
      <c r="AW3179" s="13">
        <f t="shared" si="4516"/>
        <v>1.7450048342130914E-8</v>
      </c>
      <c r="AX3179" s="13">
        <f t="shared" si="4517"/>
        <v>1.480400382704072E-2</v>
      </c>
      <c r="AY3179" s="13">
        <f t="shared" si="4518"/>
        <v>4.5551656941227184E-3</v>
      </c>
      <c r="AZ3179" s="13">
        <f t="shared" si="4519"/>
        <v>7.0080819835414336E-4</v>
      </c>
      <c r="BA3179" s="13">
        <f t="shared" si="4520"/>
        <v>7.1879146132790379E-5</v>
      </c>
      <c r="BB3179" s="13">
        <f t="shared" si="4521"/>
        <v>5.5292714121847639E-6</v>
      </c>
      <c r="BC3179" s="13">
        <f t="shared" si="4522"/>
        <v>3.4026939934008776E-7</v>
      </c>
      <c r="BD3179" s="13">
        <f t="shared" si="4523"/>
        <v>8.8142143708513122E-8</v>
      </c>
      <c r="BE3179" s="13">
        <f t="shared" si="4524"/>
        <v>2.0145336642201672E-7</v>
      </c>
      <c r="BF3179" s="13">
        <f t="shared" si="4525"/>
        <v>2.3021597351304059E-7</v>
      </c>
      <c r="BG3179" s="13">
        <f t="shared" si="4526"/>
        <v>1.7539011766303159E-7</v>
      </c>
      <c r="BH3179" s="13">
        <f t="shared" si="4527"/>
        <v>1.0021576556277567E-7</v>
      </c>
      <c r="BI3179" s="13">
        <f t="shared" si="4528"/>
        <v>4.5809649032238969E-8</v>
      </c>
      <c r="BJ3179" s="14">
        <f t="shared" si="4529"/>
        <v>0.81655066948970012</v>
      </c>
      <c r="BK3179" s="14">
        <f t="shared" si="4530"/>
        <v>0.14192005379046693</v>
      </c>
      <c r="BL3179" s="14">
        <f t="shared" si="4531"/>
        <v>3.6653783527751733E-2</v>
      </c>
      <c r="BM3179" s="14">
        <f t="shared" si="4532"/>
        <v>0.47080679383083029</v>
      </c>
      <c r="BN3179" s="14">
        <f t="shared" si="4533"/>
        <v>0.52012563433052239</v>
      </c>
    </row>
    <row r="3180" spans="1:66" x14ac:dyDescent="0.25">
      <c r="A3180" t="s">
        <v>342</v>
      </c>
      <c r="B3180" t="s">
        <v>188</v>
      </c>
      <c r="C3180" t="s">
        <v>177</v>
      </c>
      <c r="D3180" s="7" t="s">
        <v>544</v>
      </c>
      <c r="E3180" s="10">
        <f>VLOOKUP(A3180,home!$A$2:$E$404,3,FALSE)</f>
        <v>1.1667000000000001</v>
      </c>
      <c r="F3180" s="10">
        <f>VLOOKUP(B3180,home!$B$2:$E$404,3,FALSE)</f>
        <v>0.28570000000000001</v>
      </c>
      <c r="G3180" s="10">
        <f>VLOOKUP(C3180,away!$B$2:$E$404,4,FALSE)</f>
        <v>0.85709999999999997</v>
      </c>
      <c r="H3180" s="10">
        <f>VLOOKUP(A3180,away!$A$2:$E$404,3,FALSE)</f>
        <v>1.0832999999999999</v>
      </c>
      <c r="I3180" s="10">
        <f>VLOOKUP(C3180,away!$B$2:$E$404,3,FALSE)</f>
        <v>0.92310000000000003</v>
      </c>
      <c r="J3180" s="10">
        <f>VLOOKUP(B3180,home!$B$2:$E$404,4,FALSE)</f>
        <v>0.92310000000000003</v>
      </c>
      <c r="K3180" s="12">
        <f t="shared" si="4478"/>
        <v>0.28569387744899999</v>
      </c>
      <c r="L3180" s="12">
        <f t="shared" si="4479"/>
        <v>0.92309467371300002</v>
      </c>
      <c r="M3180" s="13">
        <f t="shared" si="4480"/>
        <v>0.29855874908433588</v>
      </c>
      <c r="N3180" s="13">
        <f t="shared" si="4481"/>
        <v>8.5296406672226974E-2</v>
      </c>
      <c r="O3180" s="13">
        <f t="shared" si="4482"/>
        <v>0.27559799107016647</v>
      </c>
      <c r="P3180" s="13">
        <f t="shared" si="4483"/>
        <v>7.873665868599071E-2</v>
      </c>
      <c r="Q3180" s="13">
        <f t="shared" si="4484"/>
        <v>1.2184330577327639E-2</v>
      </c>
      <c r="R3180" s="13">
        <f t="shared" si="4485"/>
        <v>0.12720151882143682</v>
      </c>
      <c r="S3180" s="13">
        <f t="shared" si="4486"/>
        <v>5.1911570503691681E-3</v>
      </c>
      <c r="T3180" s="13">
        <f t="shared" si="4487"/>
        <v>1.1247290658689586E-2</v>
      </c>
      <c r="U3180" s="13">
        <f t="shared" si="4488"/>
        <v>3.6340695129498224E-2</v>
      </c>
      <c r="V3180" s="13">
        <f t="shared" si="4489"/>
        <v>1.521138774990251E-4</v>
      </c>
      <c r="W3180" s="13">
        <f t="shared" si="4490"/>
        <v>1.1603295489190483E-3</v>
      </c>
      <c r="X3180" s="13">
        <f t="shared" si="4491"/>
        <v>1.0710940263589813E-3</v>
      </c>
      <c r="Y3180" s="13">
        <f t="shared" si="4492"/>
        <v>4.9436059538889368E-4</v>
      </c>
      <c r="Z3180" s="13">
        <f t="shared" si="4493"/>
        <v>3.9139681504090751E-2</v>
      </c>
      <c r="AA3180" s="13">
        <f t="shared" si="4494"/>
        <v>1.1181967371022592E-2</v>
      </c>
      <c r="AB3180" s="13">
        <f t="shared" si="4495"/>
        <v>1.5973098078678224E-3</v>
      </c>
      <c r="AC3180" s="13">
        <f t="shared" si="4496"/>
        <v>2.5072407212098098E-6</v>
      </c>
      <c r="AD3180" s="13">
        <f t="shared" si="4497"/>
        <v>8.2874761987333006E-5</v>
      </c>
      <c r="AE3180" s="13">
        <f t="shared" si="4498"/>
        <v>7.65012513757397E-5</v>
      </c>
      <c r="AF3180" s="13">
        <f t="shared" si="4499"/>
        <v>3.5308948838662318E-5</v>
      </c>
      <c r="AG3180" s="13">
        <f t="shared" si="4500"/>
        <v>1.0864500869124668E-5</v>
      </c>
      <c r="AH3180" s="13">
        <f t="shared" si="4501"/>
        <v>9.0324078818123463E-3</v>
      </c>
      <c r="AI3180" s="13">
        <f t="shared" si="4502"/>
        <v>2.5805036304558777E-3</v>
      </c>
      <c r="AJ3180" s="13">
        <f t="shared" si="4503"/>
        <v>3.6861704397808047E-4</v>
      </c>
      <c r="AK3180" s="13">
        <f t="shared" si="4504"/>
        <v>3.5103877529295451E-5</v>
      </c>
      <c r="AL3180" s="13">
        <f t="shared" si="4505"/>
        <v>2.6448631301539913E-8</v>
      </c>
      <c r="AM3180" s="13">
        <f t="shared" si="4506"/>
        <v>4.7353624189648343E-6</v>
      </c>
      <c r="AN3180" s="13">
        <f t="shared" si="4507"/>
        <v>4.3711878270471456E-6</v>
      </c>
      <c r="AO3180" s="13">
        <f t="shared" si="4508"/>
        <v>2.0175101004731615E-6</v>
      </c>
      <c r="AP3180" s="13">
        <f t="shared" si="4509"/>
        <v>6.2078427596965163E-7</v>
      </c>
      <c r="AQ3180" s="13">
        <f t="shared" si="4510"/>
        <v>1.432606646680916E-7</v>
      </c>
      <c r="AR3180" s="13">
        <f t="shared" si="4511"/>
        <v>1.6675535213008601E-3</v>
      </c>
      <c r="AS3180" s="13">
        <f t="shared" si="4512"/>
        <v>4.7640983135417621E-4</v>
      </c>
      <c r="AT3180" s="13">
        <f t="shared" si="4513"/>
        <v>6.8053685987199384E-5</v>
      </c>
      <c r="AU3180" s="13">
        <f t="shared" si="4514"/>
        <v>6.4808404747932209E-6</v>
      </c>
      <c r="AV3180" s="13">
        <f t="shared" si="4515"/>
        <v>4.6288411109302334E-7</v>
      </c>
      <c r="AW3180" s="13">
        <f t="shared" si="4516"/>
        <v>1.937527521698273E-10</v>
      </c>
      <c r="AX3180" s="13">
        <f t="shared" si="4517"/>
        <v>2.2547734176672297E-7</v>
      </c>
      <c r="AY3180" s="13">
        <f t="shared" si="4518"/>
        <v>2.081369332278277E-7</v>
      </c>
      <c r="AZ3180" s="13">
        <f t="shared" si="4519"/>
        <v>9.6065047232783056E-8</v>
      </c>
      <c r="BA3180" s="13">
        <f t="shared" si="4520"/>
        <v>2.9559044476856604E-8</v>
      </c>
      <c r="BB3180" s="13">
        <f t="shared" si="4521"/>
        <v>6.8214491291579995E-9</v>
      </c>
      <c r="BC3180" s="13">
        <f t="shared" si="4522"/>
        <v>1.2593686716259867E-9</v>
      </c>
      <c r="BD3180" s="13">
        <f t="shared" si="4523"/>
        <v>2.5655162894069682E-4</v>
      </c>
      <c r="BE3180" s="13">
        <f t="shared" si="4524"/>
        <v>7.3295229637924746E-5</v>
      </c>
      <c r="BF3180" s="13">
        <f t="shared" si="4525"/>
        <v>1.046999917688679E-5</v>
      </c>
      <c r="BG3180" s="13">
        <f t="shared" si="4526"/>
        <v>9.9707155391087487E-7</v>
      </c>
      <c r="BH3180" s="13">
        <f t="shared" si="4527"/>
        <v>7.1214309582724377E-8</v>
      </c>
      <c r="BI3180" s="13">
        <f t="shared" si="4528"/>
        <v>4.0690984469084024E-9</v>
      </c>
      <c r="BJ3180" s="14">
        <f t="shared" si="4529"/>
        <v>0.11167181696645359</v>
      </c>
      <c r="BK3180" s="14">
        <f t="shared" si="4530"/>
        <v>0.38264142052448052</v>
      </c>
      <c r="BL3180" s="14">
        <f t="shared" si="4531"/>
        <v>0.46649646460971311</v>
      </c>
      <c r="BM3180" s="14">
        <f t="shared" si="4532"/>
        <v>0.122373520750073</v>
      </c>
      <c r="BN3180" s="14">
        <f t="shared" si="4533"/>
        <v>0.87757565491148437</v>
      </c>
    </row>
    <row r="3181" spans="1:66" x14ac:dyDescent="0.25">
      <c r="A3181" t="s">
        <v>342</v>
      </c>
      <c r="B3181" t="s">
        <v>194</v>
      </c>
      <c r="C3181" t="s">
        <v>178</v>
      </c>
      <c r="D3181" s="7" t="s">
        <v>544</v>
      </c>
      <c r="E3181" s="10">
        <f>VLOOKUP(A3181,home!$A$2:$E$404,3,FALSE)</f>
        <v>1.1667000000000001</v>
      </c>
      <c r="F3181" s="10">
        <f>VLOOKUP(B3181,home!$B$2:$E$404,3,FALSE)</f>
        <v>0.1</v>
      </c>
      <c r="G3181" s="10">
        <f>VLOOKUP(C3181,away!$B$2:$E$404,4,FALSE)</f>
        <v>1.2857000000000001</v>
      </c>
      <c r="H3181" s="10">
        <f>VLOOKUP(A3181,away!$A$2:$E$404,3,FALSE)</f>
        <v>1.0832999999999999</v>
      </c>
      <c r="I3181" s="10">
        <f>VLOOKUP(C3181,away!$B$2:$E$404,3,FALSE)</f>
        <v>2.3077999999999999</v>
      </c>
      <c r="J3181" s="10">
        <f>VLOOKUP(B3181,home!$B$2:$E$404,4,FALSE)</f>
        <v>0.92310000000000003</v>
      </c>
      <c r="K3181" s="12">
        <f t="shared" si="4478"/>
        <v>0.15000261900000003</v>
      </c>
      <c r="L3181" s="12">
        <f t="shared" si="4479"/>
        <v>2.3077866839939998</v>
      </c>
      <c r="M3181" s="13">
        <f t="shared" si="4480"/>
        <v>8.5624030679603821E-2</v>
      </c>
      <c r="N3181" s="13">
        <f t="shared" si="4481"/>
        <v>1.2843828851276926E-2</v>
      </c>
      <c r="O3181" s="13">
        <f t="shared" si="4482"/>
        <v>0.19760199783228338</v>
      </c>
      <c r="P3181" s="13">
        <f t="shared" si="4483"/>
        <v>2.9640817194474839E-2</v>
      </c>
      <c r="Q3181" s="13">
        <f t="shared" si="4484"/>
        <v>9.6330398283965026E-4</v>
      </c>
      <c r="R3181" s="13">
        <f t="shared" si="4485"/>
        <v>0.22801162966397745</v>
      </c>
      <c r="S3181" s="13">
        <f t="shared" si="4486"/>
        <v>2.5652204088704449E-3</v>
      </c>
      <c r="T3181" s="13">
        <f t="shared" si="4487"/>
        <v>2.2231001042357294E-3</v>
      </c>
      <c r="U3181" s="13">
        <f t="shared" si="4488"/>
        <v>3.4202341612054717E-2</v>
      </c>
      <c r="V3181" s="13">
        <f t="shared" si="4489"/>
        <v>9.8668081066297729E-5</v>
      </c>
      <c r="W3181" s="13">
        <f t="shared" si="4490"/>
        <v>4.8166040106359524E-5</v>
      </c>
      <c r="X3181" s="13">
        <f t="shared" si="4491"/>
        <v>1.1115694597817744E-4</v>
      </c>
      <c r="Y3181" s="13">
        <f t="shared" si="4492"/>
        <v>1.2826325988093916E-4</v>
      </c>
      <c r="Z3181" s="13">
        <f t="shared" si="4493"/>
        <v>0.17540073424476613</v>
      </c>
      <c r="AA3181" s="13">
        <f t="shared" si="4494"/>
        <v>2.6310569511237912E-2</v>
      </c>
      <c r="AB3181" s="13">
        <f t="shared" si="4495"/>
        <v>1.9733271670336187E-3</v>
      </c>
      <c r="AC3181" s="13">
        <f t="shared" si="4496"/>
        <v>2.1347705563810363E-6</v>
      </c>
      <c r="AD3181" s="13">
        <f t="shared" si="4497"/>
        <v>1.8062580407032426E-6</v>
      </c>
      <c r="AE3181" s="13">
        <f t="shared" si="4498"/>
        <v>4.1684582541920355E-6</v>
      </c>
      <c r="AF3181" s="13">
        <f t="shared" si="4499"/>
        <v>4.8099562259046274E-6</v>
      </c>
      <c r="AG3181" s="13">
        <f t="shared" si="4500"/>
        <v>3.7001176429122445E-6</v>
      </c>
      <c r="AH3181" s="13">
        <f t="shared" si="4501"/>
        <v>0.10119686971321042</v>
      </c>
      <c r="AI3181" s="13">
        <f t="shared" si="4502"/>
        <v>1.5179795491583345E-2</v>
      </c>
      <c r="AJ3181" s="13">
        <f t="shared" si="4503"/>
        <v>1.1385045398109473E-3</v>
      </c>
      <c r="AK3181" s="13">
        <f t="shared" si="4504"/>
        <v>5.6926220905010603E-5</v>
      </c>
      <c r="AL3181" s="13">
        <f t="shared" si="4505"/>
        <v>2.956008649049057E-8</v>
      </c>
      <c r="AM3181" s="13">
        <f t="shared" si="4506"/>
        <v>5.4188687339059049E-8</v>
      </c>
      <c r="AN3181" s="13">
        <f t="shared" si="4507"/>
        <v>1.2505593106419471E-7</v>
      </c>
      <c r="AO3181" s="13">
        <f t="shared" si="4508"/>
        <v>1.4430120623221011E-7</v>
      </c>
      <c r="AP3181" s="13">
        <f t="shared" si="4509"/>
        <v>1.1100546740898881E-7</v>
      </c>
      <c r="AQ3181" s="13">
        <f t="shared" si="4510"/>
        <v>6.4044234884248587E-8</v>
      </c>
      <c r="AR3181" s="13">
        <f t="shared" si="4511"/>
        <v>4.6708157677204529E-2</v>
      </c>
      <c r="AS3181" s="13">
        <f t="shared" si="4512"/>
        <v>7.006345980245637E-3</v>
      </c>
      <c r="AT3181" s="13">
        <f t="shared" si="4513"/>
        <v>5.2548512332848405E-4</v>
      </c>
      <c r="AU3181" s="13">
        <f t="shared" si="4514"/>
        <v>2.6274714914936861E-5</v>
      </c>
      <c r="AV3181" s="13">
        <f t="shared" si="4515"/>
        <v>9.8531901267972324E-7</v>
      </c>
      <c r="AW3181" s="13">
        <f t="shared" si="4516"/>
        <v>2.8424818780531114E-10</v>
      </c>
      <c r="AX3181" s="13">
        <f t="shared" si="4517"/>
        <v>1.3547408368384977E-9</v>
      </c>
      <c r="AY3181" s="13">
        <f t="shared" si="4518"/>
        <v>3.126452863518773E-9</v>
      </c>
      <c r="AZ3181" s="13">
        <f t="shared" si="4519"/>
        <v>3.6075931432817678E-9</v>
      </c>
      <c r="BA3181" s="13">
        <f t="shared" si="4520"/>
        <v>2.77518513911124E-9</v>
      </c>
      <c r="BB3181" s="13">
        <f t="shared" si="4521"/>
        <v>1.6011338274147392E-9</v>
      </c>
      <c r="BC3181" s="13">
        <f t="shared" si="4522"/>
        <v>7.3901506524001621E-10</v>
      </c>
      <c r="BD3181" s="13">
        <f t="shared" si="4523"/>
        <v>1.7965410720224121E-2</v>
      </c>
      <c r="BE3181" s="13">
        <f t="shared" si="4524"/>
        <v>2.6948586594442952E-3</v>
      </c>
      <c r="BF3181" s="13">
        <f t="shared" si="4525"/>
        <v>2.0211792837573672E-4</v>
      </c>
      <c r="BG3181" s="13">
        <f t="shared" si="4526"/>
        <v>1.0106072867738305E-5</v>
      </c>
      <c r="BH3181" s="13">
        <f t="shared" si="4527"/>
        <v>3.7898434949139676E-7</v>
      </c>
      <c r="BI3181" s="13">
        <f t="shared" si="4528"/>
        <v>1.1369728996744179E-8</v>
      </c>
      <c r="BJ3181" s="14">
        <f t="shared" si="4529"/>
        <v>1.6332815774129296E-2</v>
      </c>
      <c r="BK3181" s="14">
        <f t="shared" si="4530"/>
        <v>0.11793090382111114</v>
      </c>
      <c r="BL3181" s="14">
        <f t="shared" si="4531"/>
        <v>0.68081209430179357</v>
      </c>
      <c r="BM3181" s="14">
        <f t="shared" si="4532"/>
        <v>0.43579093709513922</v>
      </c>
      <c r="BN3181" s="14">
        <f t="shared" si="4533"/>
        <v>0.55468560820445612</v>
      </c>
    </row>
    <row r="3182" spans="1:66" x14ac:dyDescent="0.25">
      <c r="A3182" t="s">
        <v>342</v>
      </c>
      <c r="B3182" t="s">
        <v>182</v>
      </c>
      <c r="C3182" t="s">
        <v>195</v>
      </c>
      <c r="D3182" s="7" t="s">
        <v>544</v>
      </c>
      <c r="E3182" s="10">
        <f>VLOOKUP(A3182,home!$A$2:$E$404,3,FALSE)</f>
        <v>1.1667000000000001</v>
      </c>
      <c r="F3182" s="10">
        <f>VLOOKUP(B3182,home!$B$2:$E$404,3,FALSE)</f>
        <v>0.85709999999999997</v>
      </c>
      <c r="G3182" s="10">
        <f>VLOOKUP(C3182,away!$B$2:$E$404,4,FALSE)</f>
        <v>1.7141999999999999</v>
      </c>
      <c r="H3182" s="10">
        <f>VLOOKUP(A3182,away!$A$2:$E$404,3,FALSE)</f>
        <v>1.0832999999999999</v>
      </c>
      <c r="I3182" s="10">
        <f>VLOOKUP(C3182,away!$B$2:$E$404,3,FALSE)</f>
        <v>0.92310000000000003</v>
      </c>
      <c r="J3182" s="10">
        <f>VLOOKUP(B3182,home!$B$2:$E$404,4,FALSE)</f>
        <v>0.92310000000000003</v>
      </c>
      <c r="K3182" s="12">
        <f t="shared" si="4478"/>
        <v>1.7141632646939999</v>
      </c>
      <c r="L3182" s="12">
        <f t="shared" si="4479"/>
        <v>0.92309467371300002</v>
      </c>
      <c r="M3182" s="13">
        <f t="shared" si="4480"/>
        <v>7.1557215077433567E-2</v>
      </c>
      <c r="N3182" s="13">
        <f t="shared" si="4481"/>
        <v>0.12266074940954423</v>
      </c>
      <c r="O3182" s="13">
        <f t="shared" si="4482"/>
        <v>6.6054084103714494E-2</v>
      </c>
      <c r="P3182" s="13">
        <f t="shared" si="4483"/>
        <v>0.11322748445359528</v>
      </c>
      <c r="Q3182" s="13">
        <f t="shared" si="4484"/>
        <v>0.10513027532883849</v>
      </c>
      <c r="R3182" s="13">
        <f t="shared" si="4485"/>
        <v>3.0487086606564698E-2</v>
      </c>
      <c r="S3182" s="13">
        <f t="shared" si="4486"/>
        <v>4.4790952323311747E-2</v>
      </c>
      <c r="T3182" s="13">
        <f t="shared" si="4487"/>
        <v>9.7045197202032016E-2</v>
      </c>
      <c r="U3182" s="13">
        <f t="shared" si="4488"/>
        <v>5.2259843908517657E-2</v>
      </c>
      <c r="V3182" s="13">
        <f t="shared" si="4489"/>
        <v>7.874921180766499E-3</v>
      </c>
      <c r="W3182" s="13">
        <f t="shared" si="4490"/>
        <v>6.0070151991953626E-2</v>
      </c>
      <c r="X3182" s="13">
        <f t="shared" si="4491"/>
        <v>5.5450437352902747E-2</v>
      </c>
      <c r="Y3182" s="13">
        <f t="shared" si="4492"/>
        <v>2.5593001687760457E-2</v>
      </c>
      <c r="Z3182" s="13">
        <f t="shared" si="4493"/>
        <v>9.3808224211822718E-3</v>
      </c>
      <c r="AA3182" s="13">
        <f t="shared" si="4494"/>
        <v>1.6080261187008473E-2</v>
      </c>
      <c r="AB3182" s="13">
        <f t="shared" si="4495"/>
        <v>1.3782096506727333E-2</v>
      </c>
      <c r="AC3182" s="13">
        <f t="shared" si="4496"/>
        <v>7.787977028274203E-4</v>
      </c>
      <c r="AD3182" s="13">
        <f t="shared" si="4497"/>
        <v>2.5742511962297987E-2</v>
      </c>
      <c r="AE3182" s="13">
        <f t="shared" si="4498"/>
        <v>2.3762775680390459E-2</v>
      </c>
      <c r="AF3182" s="13">
        <f t="shared" si="4499"/>
        <v>1.0967645831602622E-2</v>
      </c>
      <c r="AG3182" s="13">
        <f t="shared" si="4500"/>
        <v>3.3747251501076558E-3</v>
      </c>
      <c r="AH3182" s="13">
        <f t="shared" si="4501"/>
        <v>2.1648468030102106E-3</v>
      </c>
      <c r="AI3182" s="13">
        <f t="shared" si="4502"/>
        <v>3.7109008634103506E-3</v>
      </c>
      <c r="AJ3182" s="13">
        <f t="shared" si="4503"/>
        <v>3.1805449694896357E-3</v>
      </c>
      <c r="AK3182" s="13">
        <f t="shared" si="4504"/>
        <v>1.8173244494688108E-3</v>
      </c>
      <c r="AL3182" s="13">
        <f t="shared" si="4505"/>
        <v>4.9292753885944043E-5</v>
      </c>
      <c r="AM3182" s="13">
        <f t="shared" si="4506"/>
        <v>8.825373669343408E-3</v>
      </c>
      <c r="AN3182" s="13">
        <f t="shared" si="4507"/>
        <v>8.1466554276978537E-3</v>
      </c>
      <c r="AO3182" s="13">
        <f t="shared" si="4508"/>
        <v>3.7600671169414957E-3</v>
      </c>
      <c r="AP3182" s="13">
        <f t="shared" si="4509"/>
        <v>1.156965976150697E-3</v>
      </c>
      <c r="AQ3182" s="13">
        <f t="shared" si="4510"/>
        <v>2.6699728256296748E-4</v>
      </c>
      <c r="AR3182" s="13">
        <f t="shared" si="4511"/>
        <v>3.9967171065266843E-4</v>
      </c>
      <c r="AS3182" s="13">
        <f t="shared" si="4512"/>
        <v>6.8510256433821379E-4</v>
      </c>
      <c r="AT3182" s="13">
        <f t="shared" si="4513"/>
        <v>5.8718882416811189E-4</v>
      </c>
      <c r="AU3182" s="13">
        <f t="shared" si="4514"/>
        <v>3.3551250394261398E-4</v>
      </c>
      <c r="AV3182" s="13">
        <f t="shared" si="4515"/>
        <v>1.4378080227598234E-4</v>
      </c>
      <c r="AW3182" s="13">
        <f t="shared" si="4516"/>
        <v>2.1666013530633376E-6</v>
      </c>
      <c r="AX3182" s="13">
        <f t="shared" si="4517"/>
        <v>2.5213552235310265E-3</v>
      </c>
      <c r="AY3182" s="13">
        <f t="shared" si="4518"/>
        <v>2.3274495773799408E-3</v>
      </c>
      <c r="AZ3182" s="13">
        <f t="shared" si="4519"/>
        <v>1.0742281541074982E-3</v>
      </c>
      <c r="BA3182" s="13">
        <f t="shared" si="4520"/>
        <v>3.3053809580305983E-4</v>
      </c>
      <c r="BB3182" s="13">
        <f t="shared" si="4521"/>
        <v>7.6279488923760452E-5</v>
      </c>
      <c r="BC3182" s="13">
        <f t="shared" si="4522"/>
        <v>1.4082637987814615E-5</v>
      </c>
      <c r="BD3182" s="13">
        <f t="shared" si="4523"/>
        <v>6.148913788954022E-5</v>
      </c>
      <c r="BE3182" s="13">
        <f t="shared" si="4524"/>
        <v>1.0540242134795379E-4</v>
      </c>
      <c r="BF3182" s="13">
        <f t="shared" si="4525"/>
        <v>9.0338479342230528E-5</v>
      </c>
      <c r="BG3182" s="13">
        <f t="shared" si="4526"/>
        <v>5.1618300892256457E-5</v>
      </c>
      <c r="BH3182" s="13">
        <f t="shared" si="4527"/>
        <v>2.212054879385687E-5</v>
      </c>
      <c r="BI3182" s="13">
        <f t="shared" si="4528"/>
        <v>7.5836464274601181E-6</v>
      </c>
      <c r="BJ3182" s="14">
        <f t="shared" si="4529"/>
        <v>0.55829746424785986</v>
      </c>
      <c r="BK3182" s="14">
        <f t="shared" si="4530"/>
        <v>0.24060611306920038</v>
      </c>
      <c r="BL3182" s="14">
        <f t="shared" si="4531"/>
        <v>0.19202679833798256</v>
      </c>
      <c r="BM3182" s="14">
        <f t="shared" si="4532"/>
        <v>0.48886902012050748</v>
      </c>
      <c r="BN3182" s="14">
        <f t="shared" si="4533"/>
        <v>0.50911689497969081</v>
      </c>
    </row>
    <row r="3183" spans="1:66" x14ac:dyDescent="0.25">
      <c r="A3183" t="s">
        <v>342</v>
      </c>
      <c r="B3183" t="s">
        <v>185</v>
      </c>
      <c r="C3183" t="s">
        <v>181</v>
      </c>
      <c r="D3183" s="7" t="s">
        <v>544</v>
      </c>
      <c r="E3183" s="10">
        <f>VLOOKUP(A3183,home!$A$2:$E$404,3,FALSE)</f>
        <v>1.1667000000000001</v>
      </c>
      <c r="F3183" s="10">
        <f>VLOOKUP(B3183,home!$B$2:$E$404,3,FALSE)</f>
        <v>1.1428</v>
      </c>
      <c r="G3183" s="10">
        <f>VLOOKUP(C3183,away!$B$2:$E$404,4,FALSE)</f>
        <v>0.85709999999999997</v>
      </c>
      <c r="H3183" s="10">
        <f>VLOOKUP(A3183,away!$A$2:$E$404,3,FALSE)</f>
        <v>1.0832999999999999</v>
      </c>
      <c r="I3183" s="10">
        <f>VLOOKUP(C3183,away!$B$2:$E$404,3,FALSE)</f>
        <v>0.92310000000000003</v>
      </c>
      <c r="J3183" s="10">
        <f>VLOOKUP(B3183,home!$B$2:$E$404,4,FALSE)</f>
        <v>0.61539999999999995</v>
      </c>
      <c r="K3183" s="12">
        <f t="shared" si="4478"/>
        <v>1.142775509796</v>
      </c>
      <c r="L3183" s="12">
        <f t="shared" si="4479"/>
        <v>0.61539644914199998</v>
      </c>
      <c r="M3183" s="13">
        <f t="shared" si="4480"/>
        <v>0.17235965653796692</v>
      </c>
      <c r="N3183" s="13">
        <f t="shared" si="4481"/>
        <v>0.19696839436843858</v>
      </c>
      <c r="O3183" s="13">
        <f t="shared" si="4482"/>
        <v>0.10606952060879955</v>
      </c>
      <c r="P3183" s="13">
        <f t="shared" si="4483"/>
        <v>0.12121365048753822</v>
      </c>
      <c r="Q3183" s="13">
        <f t="shared" si="4484"/>
        <v>0.11254532864404602</v>
      </c>
      <c r="R3183" s="13">
        <f t="shared" si="4485"/>
        <v>3.2637403172424709E-2</v>
      </c>
      <c r="S3183" s="13">
        <f t="shared" si="4486"/>
        <v>2.1311177684550847E-2</v>
      </c>
      <c r="T3183" s="13">
        <f t="shared" si="4487"/>
        <v>6.9259995615065351E-2</v>
      </c>
      <c r="U3183" s="13">
        <f t="shared" si="4488"/>
        <v>3.7297225048785229E-2</v>
      </c>
      <c r="V3183" s="13">
        <f t="shared" si="4489"/>
        <v>1.6652554027107519E-3</v>
      </c>
      <c r="W3183" s="13">
        <f t="shared" si="4490"/>
        <v>4.2871348438786018E-2</v>
      </c>
      <c r="X3183" s="13">
        <f t="shared" si="4491"/>
        <v>2.6382875599158341E-2</v>
      </c>
      <c r="Y3183" s="13">
        <f t="shared" si="4492"/>
        <v>8.1179639809385775E-3</v>
      </c>
      <c r="Z3183" s="13">
        <f t="shared" si="4493"/>
        <v>6.6949806738420053E-3</v>
      </c>
      <c r="AA3183" s="13">
        <f t="shared" si="4494"/>
        <v>7.6508599526241639E-3</v>
      </c>
      <c r="AB3183" s="13">
        <f t="shared" si="4495"/>
        <v>4.3716076913689408E-3</v>
      </c>
      <c r="AC3183" s="13">
        <f t="shared" si="4496"/>
        <v>7.3194218709252549E-5</v>
      </c>
      <c r="AD3183" s="13">
        <f t="shared" si="4497"/>
        <v>1.2248081766943903E-2</v>
      </c>
      <c r="AE3183" s="13">
        <f t="shared" si="4498"/>
        <v>7.5374260281781524E-3</v>
      </c>
      <c r="AF3183" s="13">
        <f t="shared" si="4499"/>
        <v>2.3192526067056609E-3</v>
      </c>
      <c r="AG3183" s="13">
        <f t="shared" si="4500"/>
        <v>4.7575327294333052E-4</v>
      </c>
      <c r="AH3183" s="13">
        <f t="shared" si="4501"/>
        <v>1.0300168334391707E-3</v>
      </c>
      <c r="AI3183" s="13">
        <f t="shared" si="4502"/>
        <v>1.1770780119319097E-3</v>
      </c>
      <c r="AJ3183" s="13">
        <f t="shared" si="4503"/>
        <v>6.7256796257757537E-4</v>
      </c>
      <c r="AK3183" s="13">
        <f t="shared" si="4504"/>
        <v>2.561980654356819E-4</v>
      </c>
      <c r="AL3183" s="13">
        <f t="shared" si="4505"/>
        <v>2.058982623321124E-6</v>
      </c>
      <c r="AM3183" s="13">
        <f t="shared" si="4506"/>
        <v>2.7993615770484826E-3</v>
      </c>
      <c r="AN3183" s="13">
        <f t="shared" si="4507"/>
        <v>1.7227171743801856E-3</v>
      </c>
      <c r="AO3183" s="13">
        <f t="shared" si="4508"/>
        <v>5.3007701599475272E-4</v>
      </c>
      <c r="AP3183" s="13">
        <f t="shared" si="4509"/>
        <v>1.0873583780498601E-4</v>
      </c>
      <c r="AQ3183" s="13">
        <f t="shared" si="4510"/>
        <v>1.6728912119917203E-5</v>
      </c>
      <c r="AR3183" s="13">
        <f t="shared" si="4511"/>
        <v>1.2677374037099056E-4</v>
      </c>
      <c r="AS3183" s="13">
        <f t="shared" si="4512"/>
        <v>1.4487392578120447E-4</v>
      </c>
      <c r="AT3183" s="13">
        <f t="shared" si="4513"/>
        <v>8.2779187195381918E-5</v>
      </c>
      <c r="AU3183" s="13">
        <f t="shared" si="4514"/>
        <v>3.1532675949233695E-5</v>
      </c>
      <c r="AV3183" s="13">
        <f t="shared" si="4515"/>
        <v>9.0086924582793974E-6</v>
      </c>
      <c r="AW3183" s="13">
        <f t="shared" si="4516"/>
        <v>4.022222502582128E-8</v>
      </c>
      <c r="AX3183" s="13">
        <f t="shared" si="4517"/>
        <v>5.3317364221915303E-4</v>
      </c>
      <c r="AY3183" s="13">
        <f t="shared" si="4518"/>
        <v>3.2811316619777396E-4</v>
      </c>
      <c r="AZ3183" s="13">
        <f t="shared" si="4519"/>
        <v>1.0095983869742446E-4</v>
      </c>
      <c r="BA3183" s="13">
        <f t="shared" si="4520"/>
        <v>2.0710108746781369E-5</v>
      </c>
      <c r="BB3183" s="13">
        <f t="shared" si="4521"/>
        <v>3.1862318460284817E-6</v>
      </c>
      <c r="BC3183" s="13">
        <f t="shared" si="4522"/>
        <v>3.9215915283781763E-7</v>
      </c>
      <c r="BD3183" s="13">
        <f t="shared" si="4523"/>
        <v>1.3002684944792894E-5</v>
      </c>
      <c r="BE3183" s="13">
        <f t="shared" si="4524"/>
        <v>1.485914991650247E-5</v>
      </c>
      <c r="BF3183" s="13">
        <f t="shared" si="4525"/>
        <v>8.4903363104831532E-6</v>
      </c>
      <c r="BG3183" s="13">
        <f t="shared" si="4526"/>
        <v>3.2341828018506249E-6</v>
      </c>
      <c r="BH3183" s="13">
        <f t="shared" si="4527"/>
        <v>9.2398622503957547E-7</v>
      </c>
      <c r="BI3183" s="13">
        <f t="shared" si="4528"/>
        <v>2.1118176587281648E-7</v>
      </c>
      <c r="BJ3183" s="14">
        <f t="shared" si="4529"/>
        <v>0.48489057598541224</v>
      </c>
      <c r="BK3183" s="14">
        <f t="shared" si="4530"/>
        <v>0.31695310648029718</v>
      </c>
      <c r="BL3183" s="14">
        <f t="shared" si="4531"/>
        <v>0.1915981670911065</v>
      </c>
      <c r="BM3183" s="14">
        <f t="shared" si="4532"/>
        <v>0.25801480346747119</v>
      </c>
      <c r="BN3183" s="14">
        <f t="shared" si="4533"/>
        <v>0.74179395381921398</v>
      </c>
    </row>
    <row r="3184" spans="1:66" x14ac:dyDescent="0.25">
      <c r="A3184" t="s">
        <v>342</v>
      </c>
      <c r="B3184" t="s">
        <v>190</v>
      </c>
      <c r="C3184" t="s">
        <v>488</v>
      </c>
      <c r="D3184" s="7" t="s">
        <v>544</v>
      </c>
      <c r="E3184" s="10">
        <f>VLOOKUP(A3184,home!$A$2:$E$404,3,FALSE)</f>
        <v>1.1667000000000001</v>
      </c>
      <c r="F3184" s="10">
        <f>VLOOKUP(B3184,home!$B$2:$E$404,3,FALSE)</f>
        <v>0.42859999999999998</v>
      </c>
      <c r="G3184" s="10">
        <f>VLOOKUP(C3184,away!$B$2:$E$404,4,FALSE)</f>
        <v>1.7141999999999999</v>
      </c>
      <c r="H3184" s="10">
        <f>VLOOKUP(A3184,away!$A$2:$E$404,3,FALSE)</f>
        <v>1.0832999999999999</v>
      </c>
      <c r="I3184" s="10">
        <f>VLOOKUP(C3184,away!$B$2:$E$404,3,FALSE)</f>
        <v>1.8462000000000001</v>
      </c>
      <c r="J3184" s="10">
        <f>VLOOKUP(B3184,home!$B$2:$E$404,4,FALSE)</f>
        <v>1.3847</v>
      </c>
      <c r="K3184" s="12">
        <f t="shared" si="4478"/>
        <v>0.85718163020400007</v>
      </c>
      <c r="L3184" s="12">
        <f t="shared" si="4479"/>
        <v>2.7693840205620002</v>
      </c>
      <c r="M3184" s="13">
        <f t="shared" si="4480"/>
        <v>2.6607406801622629E-2</v>
      </c>
      <c r="N3184" s="13">
        <f t="shared" si="4481"/>
        <v>2.2807380337715885E-2</v>
      </c>
      <c r="O3184" s="13">
        <f t="shared" si="4482"/>
        <v>7.3686127225006379E-2</v>
      </c>
      <c r="P3184" s="13">
        <f t="shared" si="4483"/>
        <v>6.3162394658150323E-2</v>
      </c>
      <c r="Q3184" s="13">
        <f t="shared" si="4484"/>
        <v>9.7750337292829802E-3</v>
      </c>
      <c r="R3184" s="13">
        <f t="shared" si="4485"/>
        <v>0.10203259163701564</v>
      </c>
      <c r="S3184" s="13">
        <f t="shared" si="4486"/>
        <v>3.748475122638259E-2</v>
      </c>
      <c r="T3184" s="13">
        <f t="shared" si="4487"/>
        <v>2.7070822210330858E-2</v>
      </c>
      <c r="U3184" s="13">
        <f t="shared" si="4488"/>
        <v>8.7460463233356087E-2</v>
      </c>
      <c r="V3184" s="13">
        <f t="shared" si="4489"/>
        <v>9.8870825634536155E-3</v>
      </c>
      <c r="W3184" s="13">
        <f t="shared" si="4490"/>
        <v>2.792993115788624E-3</v>
      </c>
      <c r="X3184" s="13">
        <f t="shared" si="4491"/>
        <v>7.7348705044046869E-3</v>
      </c>
      <c r="Y3184" s="13">
        <f t="shared" si="4492"/>
        <v>1.0710413388007342E-2</v>
      </c>
      <c r="Z3184" s="13">
        <f t="shared" si="4493"/>
        <v>9.418914295202635E-2</v>
      </c>
      <c r="AA3184" s="13">
        <f t="shared" si="4494"/>
        <v>8.0737203103135549E-2</v>
      </c>
      <c r="AB3184" s="13">
        <f t="shared" si="4495"/>
        <v>3.4603223687028596E-2</v>
      </c>
      <c r="AC3184" s="13">
        <f t="shared" si="4496"/>
        <v>1.466912520700086E-3</v>
      </c>
      <c r="AD3184" s="13">
        <f t="shared" si="4497"/>
        <v>5.9852559803506042E-4</v>
      </c>
      <c r="AE3184" s="13">
        <f t="shared" si="4498"/>
        <v>1.6575472270956111E-3</v>
      </c>
      <c r="AF3184" s="13">
        <f t="shared" si="4499"/>
        <v>2.2951924020227195E-3</v>
      </c>
      <c r="AG3184" s="13">
        <f t="shared" si="4500"/>
        <v>2.1187563874256778E-3</v>
      </c>
      <c r="AH3184" s="13">
        <f t="shared" si="4501"/>
        <v>6.5211476850442956E-2</v>
      </c>
      <c r="AI3184" s="13">
        <f t="shared" si="4502"/>
        <v>5.58980800346731E-2</v>
      </c>
      <c r="AJ3184" s="13">
        <f t="shared" si="4503"/>
        <v>2.3957403684697377E-2</v>
      </c>
      <c r="AK3184" s="13">
        <f t="shared" si="4504"/>
        <v>6.8452821153014067E-3</v>
      </c>
      <c r="AL3184" s="13">
        <f t="shared" si="4505"/>
        <v>1.3929009805764393E-4</v>
      </c>
      <c r="AM3184" s="13">
        <f t="shared" si="4506"/>
        <v>1.0260902956850348E-4</v>
      </c>
      <c r="AN3184" s="13">
        <f t="shared" si="4507"/>
        <v>2.8416380685238729E-4</v>
      </c>
      <c r="AO3184" s="13">
        <f t="shared" si="4508"/>
        <v>3.9347935295953407E-4</v>
      </c>
      <c r="AP3184" s="13">
        <f t="shared" si="4509"/>
        <v>3.6323181083573627E-4</v>
      </c>
      <c r="AQ3184" s="13">
        <f t="shared" si="4510"/>
        <v>2.5148209317207187E-4</v>
      </c>
      <c r="AR3184" s="13">
        <f t="shared" si="4511"/>
        <v>3.6119124389373092E-2</v>
      </c>
      <c r="AS3184" s="13">
        <f t="shared" si="4512"/>
        <v>3.0960649925623883E-2</v>
      </c>
      <c r="AT3184" s="13">
        <f t="shared" si="4513"/>
        <v>1.3269450187710818E-2</v>
      </c>
      <c r="AU3184" s="13">
        <f t="shared" si="4514"/>
        <v>3.7914429812709117E-3</v>
      </c>
      <c r="AV3184" s="13">
        <f t="shared" si="4515"/>
        <v>8.1248881887782828E-4</v>
      </c>
      <c r="AW3184" s="13">
        <f t="shared" si="4516"/>
        <v>9.1848862184670943E-6</v>
      </c>
      <c r="AX3184" s="13">
        <f t="shared" si="4517"/>
        <v>1.4659095873196702E-5</v>
      </c>
      <c r="AY3184" s="13">
        <f t="shared" si="4518"/>
        <v>4.0596665867117299E-5</v>
      </c>
      <c r="AZ3184" s="13">
        <f t="shared" si="4519"/>
        <v>5.6213878870244727E-5</v>
      </c>
      <c r="BA3184" s="13">
        <f t="shared" si="4520"/>
        <v>5.1892605959021205E-5</v>
      </c>
      <c r="BB3184" s="13">
        <f t="shared" si="4521"/>
        <v>3.5927638432058444E-5</v>
      </c>
      <c r="BC3184" s="13">
        <f t="shared" si="4522"/>
        <v>1.9899485554054365E-5</v>
      </c>
      <c r="BD3184" s="13">
        <f t="shared" si="4523"/>
        <v>1.6671287653436853E-2</v>
      </c>
      <c r="BE3184" s="13">
        <f t="shared" si="4524"/>
        <v>1.4290321528372821E-2</v>
      </c>
      <c r="BF3184" s="13">
        <f t="shared" si="4525"/>
        <v>6.1247005519149663E-3</v>
      </c>
      <c r="BG3184" s="13">
        <f t="shared" si="4526"/>
        <v>1.7499936012006037E-3</v>
      </c>
      <c r="BH3184" s="13">
        <f t="shared" si="4527"/>
        <v>3.7501559198092541E-4</v>
      </c>
      <c r="BI3184" s="13">
        <f t="shared" si="4528"/>
        <v>6.4291295297225594E-5</v>
      </c>
      <c r="BJ3184" s="14">
        <f t="shared" si="4529"/>
        <v>8.9175690364053373E-2</v>
      </c>
      <c r="BK3184" s="14">
        <f t="shared" si="4530"/>
        <v>0.13878843453423398</v>
      </c>
      <c r="BL3184" s="14">
        <f t="shared" si="4531"/>
        <v>0.65466061809571718</v>
      </c>
      <c r="BM3184" s="14">
        <f t="shared" si="4532"/>
        <v>0.67871153977758836</v>
      </c>
      <c r="BN3184" s="14">
        <f t="shared" si="4533"/>
        <v>0.29807093438879384</v>
      </c>
    </row>
    <row r="3185" spans="1:66" x14ac:dyDescent="0.25">
      <c r="A3185" t="s">
        <v>342</v>
      </c>
      <c r="B3185" t="s">
        <v>489</v>
      </c>
      <c r="C3185" t="s">
        <v>187</v>
      </c>
      <c r="D3185" s="7" t="s">
        <v>544</v>
      </c>
      <c r="E3185" s="10">
        <f>VLOOKUP(A3185,home!$A$2:$E$404,3,FALSE)</f>
        <v>1.1667000000000001</v>
      </c>
      <c r="F3185" s="10">
        <f>VLOOKUP(B3185,home!$B$2:$E$404,3,FALSE)</f>
        <v>0.57140000000000002</v>
      </c>
      <c r="G3185" s="10">
        <f>VLOOKUP(C3185,away!$B$2:$E$404,4,FALSE)</f>
        <v>0.28570000000000001</v>
      </c>
      <c r="H3185" s="10">
        <f>VLOOKUP(A3185,away!$A$2:$E$404,3,FALSE)</f>
        <v>1.0832999999999999</v>
      </c>
      <c r="I3185" s="10">
        <f>VLOOKUP(C3185,away!$B$2:$E$404,3,FALSE)</f>
        <v>0.30769999999999997</v>
      </c>
      <c r="J3185" s="10">
        <f>VLOOKUP(B3185,home!$B$2:$E$404,4,FALSE)</f>
        <v>1.5385</v>
      </c>
      <c r="K3185" s="12">
        <f t="shared" si="4478"/>
        <v>0.19046258496600002</v>
      </c>
      <c r="L3185" s="12">
        <f t="shared" si="4479"/>
        <v>0.51283037428499989</v>
      </c>
      <c r="M3185" s="13">
        <f t="shared" si="4480"/>
        <v>0.49495275804989997</v>
      </c>
      <c r="N3185" s="13">
        <f t="shared" si="4481"/>
        <v>9.4269981734235106E-2</v>
      </c>
      <c r="O3185" s="13">
        <f t="shared" si="4482"/>
        <v>0.25382680816412317</v>
      </c>
      <c r="P3185" s="13">
        <f t="shared" si="4483"/>
        <v>4.8344510016607889E-2</v>
      </c>
      <c r="Q3185" s="13">
        <f t="shared" si="4484"/>
        <v>8.9774522029000114E-3</v>
      </c>
      <c r="R3185" s="13">
        <f t="shared" si="4485"/>
        <v>6.5085048517187064E-2</v>
      </c>
      <c r="S3185" s="13">
        <f t="shared" si="4486"/>
        <v>1.1805124886839558E-3</v>
      </c>
      <c r="T3185" s="13">
        <f t="shared" si="4487"/>
        <v>4.6039101733389093E-3</v>
      </c>
      <c r="U3185" s="13">
        <f t="shared" si="4488"/>
        <v>1.2396266583220975E-2</v>
      </c>
      <c r="V3185" s="13">
        <f t="shared" si="4489"/>
        <v>1.2811839537703571E-5</v>
      </c>
      <c r="W3185" s="13">
        <f t="shared" si="4490"/>
        <v>5.6995625099101599E-4</v>
      </c>
      <c r="X3185" s="13">
        <f t="shared" si="4491"/>
        <v>2.9229087752179807E-4</v>
      </c>
      <c r="Y3185" s="13">
        <f t="shared" si="4492"/>
        <v>7.4947820059797371E-5</v>
      </c>
      <c r="Z3185" s="13">
        <f t="shared" si="4493"/>
        <v>1.1125863263808808E-2</v>
      </c>
      <c r="AA3185" s="13">
        <f t="shared" si="4494"/>
        <v>2.1190606772032829E-3</v>
      </c>
      <c r="AB3185" s="13">
        <f t="shared" si="4495"/>
        <v>2.0180088713996991E-4</v>
      </c>
      <c r="AC3185" s="13">
        <f t="shared" si="4496"/>
        <v>7.8212275665210871E-8</v>
      </c>
      <c r="AD3185" s="13">
        <f t="shared" si="4497"/>
        <v>2.7138835220319793E-5</v>
      </c>
      <c r="AE3185" s="13">
        <f t="shared" si="4498"/>
        <v>1.3917619023695536E-5</v>
      </c>
      <c r="AF3185" s="13">
        <f t="shared" si="4499"/>
        <v>3.5686888865389077E-6</v>
      </c>
      <c r="AG3185" s="13">
        <f t="shared" si="4500"/>
        <v>6.1004401913015582E-7</v>
      </c>
      <c r="AH3185" s="13">
        <f t="shared" si="4501"/>
        <v>1.4264201554557005E-3</v>
      </c>
      <c r="AI3185" s="13">
        <f t="shared" si="4502"/>
        <v>2.716796700556963E-4</v>
      </c>
      <c r="AJ3185" s="13">
        <f t="shared" si="4503"/>
        <v>2.5872406120758949E-5</v>
      </c>
      <c r="AK3185" s="13">
        <f t="shared" si="4504"/>
        <v>1.6425751163499706E-6</v>
      </c>
      <c r="AL3185" s="13">
        <f t="shared" si="4505"/>
        <v>3.055753570676971E-10</v>
      </c>
      <c r="AM3185" s="13">
        <f t="shared" si="4506"/>
        <v>1.0337865418056875E-6</v>
      </c>
      <c r="AN3185" s="13">
        <f t="shared" si="4507"/>
        <v>5.3015713916500644E-7</v>
      </c>
      <c r="AO3185" s="13">
        <f t="shared" si="4508"/>
        <v>1.359403420539275E-7</v>
      </c>
      <c r="AP3185" s="13">
        <f t="shared" si="4509"/>
        <v>2.3238112165315518E-8</v>
      </c>
      <c r="AQ3185" s="13">
        <f t="shared" si="4510"/>
        <v>2.9793024398538917E-9</v>
      </c>
      <c r="AR3185" s="13">
        <f t="shared" si="4511"/>
        <v>1.4630231644200301E-4</v>
      </c>
      <c r="AS3185" s="13">
        <f t="shared" si="4512"/>
        <v>2.7865117376057616E-5</v>
      </c>
      <c r="AT3185" s="13">
        <f t="shared" si="4513"/>
        <v>2.6536311429124683E-6</v>
      </c>
      <c r="AU3185" s="13">
        <f t="shared" si="4514"/>
        <v>1.6847248234179664E-7</v>
      </c>
      <c r="AV3185" s="13">
        <f t="shared" si="4515"/>
        <v>8.0219261206143403E-9</v>
      </c>
      <c r="AW3185" s="13">
        <f t="shared" si="4516"/>
        <v>8.2908535042103876E-13</v>
      </c>
      <c r="AX3185" s="13">
        <f t="shared" si="4517"/>
        <v>3.2816276175895487E-8</v>
      </c>
      <c r="AY3185" s="13">
        <f t="shared" si="4518"/>
        <v>1.6829183193924408E-8</v>
      </c>
      <c r="AZ3185" s="13">
        <f t="shared" si="4519"/>
        <v>4.3152581581255412E-9</v>
      </c>
      <c r="BA3185" s="13">
        <f t="shared" si="4520"/>
        <v>7.3766515212264027E-10</v>
      </c>
      <c r="BB3185" s="13">
        <f t="shared" si="4521"/>
        <v>9.4574274015013756E-11</v>
      </c>
      <c r="BC3185" s="13">
        <f t="shared" si="4522"/>
        <v>9.7001120681703351E-12</v>
      </c>
      <c r="BD3185" s="13">
        <f t="shared" si="4523"/>
        <v>1.2504711949952471E-5</v>
      </c>
      <c r="BE3185" s="13">
        <f t="shared" si="4524"/>
        <v>2.3816797622431781E-6</v>
      </c>
      <c r="BF3185" s="13">
        <f t="shared" si="4525"/>
        <v>2.2681044203902201E-7</v>
      </c>
      <c r="BG3185" s="13">
        <f t="shared" si="4526"/>
        <v>1.4399634362677754E-8</v>
      </c>
      <c r="BH3185" s="13">
        <f t="shared" si="4527"/>
        <v>6.8564789582021093E-10</v>
      </c>
      <c r="BI3185" s="13">
        <f t="shared" si="4528"/>
        <v>2.6118054122883241E-11</v>
      </c>
      <c r="BJ3185" s="14">
        <f t="shared" si="4529"/>
        <v>0.10883555515029106</v>
      </c>
      <c r="BK3185" s="14">
        <f t="shared" si="4530"/>
        <v>0.54449068774176368</v>
      </c>
      <c r="BL3185" s="14">
        <f t="shared" si="4531"/>
        <v>0.33554672550854703</v>
      </c>
      <c r="BM3185" s="14">
        <f t="shared" si="4532"/>
        <v>3.4542256151103172E-2</v>
      </c>
      <c r="BN3185" s="14">
        <f t="shared" si="4533"/>
        <v>0.96545655868495328</v>
      </c>
    </row>
    <row r="3186" spans="1:66" x14ac:dyDescent="0.25">
      <c r="A3186" t="s">
        <v>343</v>
      </c>
      <c r="B3186" t="s">
        <v>212</v>
      </c>
      <c r="C3186" t="s">
        <v>203</v>
      </c>
      <c r="D3186" s="7" t="s">
        <v>544</v>
      </c>
      <c r="E3186" s="10">
        <f>VLOOKUP(A3186,home!$A$2:$E$404,3,FALSE)</f>
        <v>1.3976999999999999</v>
      </c>
      <c r="F3186" s="10">
        <f>VLOOKUP(B3186,home!$B$2:$E$404,3,FALSE)</f>
        <v>1.3513999999999999</v>
      </c>
      <c r="G3186" s="10">
        <f>VLOOKUP(C3186,away!$B$2:$E$404,4,FALSE)</f>
        <v>0.89429999999999998</v>
      </c>
      <c r="H3186" s="10">
        <f>VLOOKUP(A3186,away!$A$2:$E$404,3,FALSE)</f>
        <v>1.0585</v>
      </c>
      <c r="I3186" s="10">
        <f>VLOOKUP(C3186,away!$B$2:$E$404,3,FALSE)</f>
        <v>1.1809000000000001</v>
      </c>
      <c r="J3186" s="10">
        <f>VLOOKUP(B3186,home!$B$2:$E$404,4,FALSE)</f>
        <v>1.1022000000000001</v>
      </c>
      <c r="K3186" s="12">
        <f t="shared" si="4478"/>
        <v>1.6892001468539997</v>
      </c>
      <c r="L3186" s="12">
        <f t="shared" si="4479"/>
        <v>1.3777308768300001</v>
      </c>
      <c r="M3186" s="13">
        <f t="shared" si="4480"/>
        <v>4.6563839117566945E-2</v>
      </c>
      <c r="N3186" s="13">
        <f t="shared" si="4481"/>
        <v>7.8655643875480089E-2</v>
      </c>
      <c r="O3186" s="13">
        <f t="shared" si="4482"/>
        <v>6.4152438896016559E-2</v>
      </c>
      <c r="P3186" s="13">
        <f t="shared" si="4483"/>
        <v>0.10836630920419341</v>
      </c>
      <c r="Q3186" s="13">
        <f t="shared" si="4484"/>
        <v>6.6432562592678449E-2</v>
      </c>
      <c r="R3186" s="13">
        <f t="shared" si="4485"/>
        <v>4.4192397945495954E-2</v>
      </c>
      <c r="S3186" s="13">
        <f t="shared" si="4486"/>
        <v>6.3049230868232525E-2</v>
      </c>
      <c r="T3186" s="13">
        <f t="shared" si="4487"/>
        <v>9.152619271087474E-2</v>
      </c>
      <c r="U3186" s="13">
        <f t="shared" si="4488"/>
        <v>7.4649805099362157E-2</v>
      </c>
      <c r="V3186" s="13">
        <f t="shared" si="4489"/>
        <v>1.6303572750478494E-2</v>
      </c>
      <c r="W3186" s="13">
        <f t="shared" si="4490"/>
        <v>3.7405964829146654E-2</v>
      </c>
      <c r="X3186" s="13">
        <f t="shared" si="4491"/>
        <v>5.1535352722732367E-2</v>
      </c>
      <c r="Y3186" s="13">
        <f t="shared" si="4492"/>
        <v>3.5500923347216704E-2</v>
      </c>
      <c r="Z3186" s="13">
        <f t="shared" si="4493"/>
        <v>2.0295077056889477E-2</v>
      </c>
      <c r="AA3186" s="13">
        <f t="shared" si="4494"/>
        <v>3.4282447144910938E-2</v>
      </c>
      <c r="AB3186" s="13">
        <f t="shared" si="4495"/>
        <v>2.8954957375849029E-2</v>
      </c>
      <c r="AC3186" s="13">
        <f t="shared" si="4496"/>
        <v>2.3714190551258662E-3</v>
      </c>
      <c r="AD3186" s="13">
        <f t="shared" si="4497"/>
        <v>1.5796540320652527E-2</v>
      </c>
      <c r="AE3186" s="13">
        <f t="shared" si="4498"/>
        <v>2.1763381346853055E-2</v>
      </c>
      <c r="AF3186" s="13">
        <f t="shared" si="4499"/>
        <v>1.4992041232892767E-2</v>
      </c>
      <c r="AG3186" s="13">
        <f t="shared" si="4500"/>
        <v>6.8849993710882879E-3</v>
      </c>
      <c r="AH3186" s="13">
        <f t="shared" si="4501"/>
        <v>6.9902885772301889E-3</v>
      </c>
      <c r="AI3186" s="13">
        <f t="shared" si="4502"/>
        <v>1.1807996491209069E-2</v>
      </c>
      <c r="AJ3186" s="13">
        <f t="shared" si="4503"/>
        <v>9.9730347035009385E-3</v>
      </c>
      <c r="AK3186" s="13">
        <f t="shared" si="4504"/>
        <v>5.6154838952446077E-3</v>
      </c>
      <c r="AL3186" s="13">
        <f t="shared" si="4505"/>
        <v>2.2075665190032437E-4</v>
      </c>
      <c r="AM3186" s="13">
        <f t="shared" si="4506"/>
        <v>5.336703645886275E-3</v>
      </c>
      <c r="AN3186" s="13">
        <f t="shared" si="4507"/>
        <v>7.3525413934287555E-3</v>
      </c>
      <c r="AO3186" s="13">
        <f t="shared" si="4508"/>
        <v>5.0649116504487357E-3</v>
      </c>
      <c r="AP3186" s="13">
        <f t="shared" si="4509"/>
        <v>2.3260283897464061E-3</v>
      </c>
      <c r="AQ3186" s="13">
        <f t="shared" si="4510"/>
        <v>8.0116028323419725E-4</v>
      </c>
      <c r="AR3186" s="13">
        <f t="shared" si="4511"/>
        <v>1.9261472821604164E-3</v>
      </c>
      <c r="AS3186" s="13">
        <f t="shared" si="4512"/>
        <v>3.2536482718878075E-3</v>
      </c>
      <c r="AT3186" s="13">
        <f t="shared" si="4513"/>
        <v>2.7480315693420737E-3</v>
      </c>
      <c r="AU3186" s="13">
        <f t="shared" si="4514"/>
        <v>1.5473251101640196E-3</v>
      </c>
      <c r="AV3186" s="13">
        <f t="shared" si="4515"/>
        <v>6.5343545082998603E-4</v>
      </c>
      <c r="AW3186" s="13">
        <f t="shared" si="4516"/>
        <v>1.4271078666807387E-5</v>
      </c>
      <c r="AX3186" s="13">
        <f t="shared" si="4517"/>
        <v>1.5024600970578938E-3</v>
      </c>
      <c r="AY3186" s="13">
        <f t="shared" si="4518"/>
        <v>2.0699856669216588E-3</v>
      </c>
      <c r="AZ3186" s="13">
        <f t="shared" si="4519"/>
        <v>1.4259415839567551E-3</v>
      </c>
      <c r="BA3186" s="13">
        <f t="shared" si="4520"/>
        <v>6.548545829243664E-4</v>
      </c>
      <c r="BB3186" s="13">
        <f t="shared" si="4521"/>
        <v>2.255533446821328E-4</v>
      </c>
      <c r="BC3186" s="13">
        <f t="shared" si="4522"/>
        <v>6.2150361468170818E-5</v>
      </c>
      <c r="BD3186" s="13">
        <f t="shared" si="4523"/>
        <v>4.4228543065909812E-4</v>
      </c>
      <c r="BE3186" s="13">
        <f t="shared" si="4524"/>
        <v>7.4710861442073295E-4</v>
      </c>
      <c r="BF3186" s="13">
        <f t="shared" si="4525"/>
        <v>6.3100799059769529E-4</v>
      </c>
      <c r="BG3186" s="13">
        <f t="shared" si="4526"/>
        <v>3.5529959679455805E-4</v>
      </c>
      <c r="BH3186" s="13">
        <f t="shared" si="4527"/>
        <v>1.5004303277063366E-4</v>
      </c>
      <c r="BI3186" s="13">
        <f t="shared" si="4528"/>
        <v>5.0690542598114772E-5</v>
      </c>
      <c r="BJ3186" s="14">
        <f t="shared" si="4529"/>
        <v>0.447315893349371</v>
      </c>
      <c r="BK3186" s="14">
        <f t="shared" si="4530"/>
        <v>0.23894511331441923</v>
      </c>
      <c r="BL3186" s="14">
        <f t="shared" si="4531"/>
        <v>0.29312387302104442</v>
      </c>
      <c r="BM3186" s="14">
        <f t="shared" si="4532"/>
        <v>0.58926105052203792</v>
      </c>
      <c r="BN3186" s="14">
        <f t="shared" si="4533"/>
        <v>0.40836319163143142</v>
      </c>
    </row>
    <row r="3187" spans="1:66" x14ac:dyDescent="0.25">
      <c r="A3187" t="s">
        <v>343</v>
      </c>
      <c r="B3187" t="s">
        <v>206</v>
      </c>
      <c r="C3187" t="s">
        <v>211</v>
      </c>
      <c r="D3187" s="7" t="s">
        <v>544</v>
      </c>
      <c r="E3187" s="10">
        <f>VLOOKUP(A3187,home!$A$2:$E$404,3,FALSE)</f>
        <v>1.3976999999999999</v>
      </c>
      <c r="F3187" s="10">
        <f>VLOOKUP(B3187,home!$B$2:$E$404,3,FALSE)</f>
        <v>0.97909999999999997</v>
      </c>
      <c r="G3187" s="10">
        <f>VLOOKUP(C3187,away!$B$2:$E$404,4,FALSE)</f>
        <v>0.85860000000000003</v>
      </c>
      <c r="H3187" s="10">
        <f>VLOOKUP(A3187,away!$A$2:$E$404,3,FALSE)</f>
        <v>1.0585</v>
      </c>
      <c r="I3187" s="10">
        <f>VLOOKUP(C3187,away!$B$2:$E$404,3,FALSE)</f>
        <v>0.70850000000000002</v>
      </c>
      <c r="J3187" s="10">
        <f>VLOOKUP(B3187,home!$B$2:$E$404,4,FALSE)</f>
        <v>0.89500000000000002</v>
      </c>
      <c r="K3187" s="12">
        <f t="shared" si="4478"/>
        <v>1.1749838569019999</v>
      </c>
      <c r="L3187" s="12">
        <f t="shared" si="4479"/>
        <v>0.67120278875000006</v>
      </c>
      <c r="M3187" s="13">
        <f t="shared" si="4480"/>
        <v>0.15783791204564443</v>
      </c>
      <c r="N3187" s="13">
        <f t="shared" si="4481"/>
        <v>0.18545699866074997</v>
      </c>
      <c r="O3187" s="13">
        <f t="shared" si="4482"/>
        <v>0.10594124673551376</v>
      </c>
      <c r="P3187" s="13">
        <f t="shared" si="4483"/>
        <v>0.12447925469430038</v>
      </c>
      <c r="Q3187" s="13">
        <f t="shared" si="4484"/>
        <v>0.10895448978793851</v>
      </c>
      <c r="R3187" s="13">
        <f t="shared" si="4485"/>
        <v>3.5554030126264333E-2</v>
      </c>
      <c r="S3187" s="13">
        <f t="shared" si="4486"/>
        <v>2.45427170323432E-2</v>
      </c>
      <c r="T3187" s="13">
        <f t="shared" si="4487"/>
        <v>7.3130557392497714E-2</v>
      </c>
      <c r="U3187" s="13">
        <f t="shared" si="4488"/>
        <v>4.1775411446167969E-2</v>
      </c>
      <c r="V3187" s="13">
        <f t="shared" si="4489"/>
        <v>2.1506304120363921E-3</v>
      </c>
      <c r="W3187" s="13">
        <f t="shared" si="4490"/>
        <v>4.2673255545940508E-2</v>
      </c>
      <c r="X3187" s="13">
        <f t="shared" si="4491"/>
        <v>2.8642408127476673E-2</v>
      </c>
      <c r="Y3187" s="13">
        <f t="shared" si="4492"/>
        <v>9.6124321058390048E-3</v>
      </c>
      <c r="Z3187" s="13">
        <f t="shared" si="4493"/>
        <v>7.9546547240167131E-3</v>
      </c>
      <c r="AA3187" s="13">
        <f t="shared" si="4494"/>
        <v>9.3465908879488725E-3</v>
      </c>
      <c r="AB3187" s="13">
        <f t="shared" si="4495"/>
        <v>5.4910467052036276E-3</v>
      </c>
      <c r="AC3187" s="13">
        <f t="shared" si="4496"/>
        <v>1.0600624532454246E-4</v>
      </c>
      <c r="AD3187" s="13">
        <f t="shared" si="4497"/>
        <v>1.2535096596983463E-2</v>
      </c>
      <c r="AE3187" s="13">
        <f t="shared" si="4498"/>
        <v>8.4135917931459359E-3</v>
      </c>
      <c r="AF3187" s="13">
        <f t="shared" si="4499"/>
        <v>2.8236131374818323E-3</v>
      </c>
      <c r="AG3187" s="13">
        <f t="shared" si="4500"/>
        <v>6.3173900407631446E-4</v>
      </c>
      <c r="AH3187" s="13">
        <f t="shared" si="4501"/>
        <v>1.3347966085758447E-3</v>
      </c>
      <c r="AI3187" s="13">
        <f t="shared" si="4502"/>
        <v>1.5683644673241553E-3</v>
      </c>
      <c r="AJ3187" s="13">
        <f t="shared" si="4503"/>
        <v>9.2140146542229323E-4</v>
      </c>
      <c r="AK3187" s="13">
        <f t="shared" si="4504"/>
        <v>3.6087728253234692E-4</v>
      </c>
      <c r="AL3187" s="13">
        <f t="shared" si="4505"/>
        <v>3.3440833675306668E-6</v>
      </c>
      <c r="AM3187" s="13">
        <f t="shared" si="4506"/>
        <v>2.9457072292325488E-3</v>
      </c>
      <c r="AN3187" s="13">
        <f t="shared" si="4507"/>
        <v>1.9771669071019225E-3</v>
      </c>
      <c r="AO3187" s="13">
        <f t="shared" si="4508"/>
        <v>6.6353997093551124E-4</v>
      </c>
      <c r="AP3187" s="13">
        <f t="shared" si="4509"/>
        <v>1.4845662631300305E-4</v>
      </c>
      <c r="AQ3187" s="13">
        <f t="shared" si="4510"/>
        <v>2.4911125397426064E-5</v>
      </c>
      <c r="AR3187" s="13">
        <f t="shared" si="4511"/>
        <v>1.7918384121802991E-4</v>
      </c>
      <c r="AS3187" s="13">
        <f t="shared" si="4512"/>
        <v>2.1053812084887634E-4</v>
      </c>
      <c r="AT3187" s="13">
        <f t="shared" si="4513"/>
        <v>1.2368944662995604E-4</v>
      </c>
      <c r="AU3187" s="13">
        <f t="shared" si="4514"/>
        <v>4.8444367686446603E-5</v>
      </c>
      <c r="AV3187" s="13">
        <f t="shared" si="4515"/>
        <v>1.4230337497349914E-5</v>
      </c>
      <c r="AW3187" s="13">
        <f t="shared" si="4516"/>
        <v>7.3258875342925621E-8</v>
      </c>
      <c r="AX3187" s="13">
        <f t="shared" si="4517"/>
        <v>5.7685974025129319E-4</v>
      </c>
      <c r="AY3187" s="13">
        <f t="shared" si="4518"/>
        <v>3.8718986637426863E-4</v>
      </c>
      <c r="AZ3187" s="13">
        <f t="shared" si="4519"/>
        <v>1.2994145904307448E-4</v>
      </c>
      <c r="BA3187" s="13">
        <f t="shared" si="4520"/>
        <v>2.9072356561318505E-5</v>
      </c>
      <c r="BB3187" s="13">
        <f t="shared" si="4521"/>
        <v>4.8783616998728342E-6</v>
      </c>
      <c r="BC3187" s="13">
        <f t="shared" si="4522"/>
        <v>6.5487399549716766E-7</v>
      </c>
      <c r="BD3187" s="13">
        <f t="shared" si="4523"/>
        <v>2.0044782320746473E-5</v>
      </c>
      <c r="BE3187" s="13">
        <f t="shared" si="4524"/>
        <v>2.3552295641991713E-5</v>
      </c>
      <c r="BF3187" s="13">
        <f t="shared" si="4525"/>
        <v>1.3836783586161793E-5</v>
      </c>
      <c r="BG3187" s="13">
        <f t="shared" si="4526"/>
        <v>5.4193324483955558E-6</v>
      </c>
      <c r="BH3187" s="13">
        <f t="shared" si="4527"/>
        <v>1.5919070355124928E-6</v>
      </c>
      <c r="BI3187" s="13">
        <f t="shared" si="4528"/>
        <v>3.7409301368317904E-7</v>
      </c>
      <c r="BJ3187" s="14">
        <f t="shared" si="4529"/>
        <v>0.47976256066903555</v>
      </c>
      <c r="BK3187" s="14">
        <f t="shared" si="4530"/>
        <v>0.30950705437939069</v>
      </c>
      <c r="BL3187" s="14">
        <f t="shared" si="4531"/>
        <v>0.20293467103288038</v>
      </c>
      <c r="BM3187" s="14">
        <f t="shared" si="4532"/>
        <v>0.28154789214741316</v>
      </c>
      <c r="BN3187" s="14">
        <f t="shared" si="4533"/>
        <v>0.71822393205041135</v>
      </c>
    </row>
    <row r="3188" spans="1:66" x14ac:dyDescent="0.25">
      <c r="A3188" t="s">
        <v>343</v>
      </c>
      <c r="B3188" t="s">
        <v>199</v>
      </c>
      <c r="C3188" t="s">
        <v>204</v>
      </c>
      <c r="D3188" s="7" t="s">
        <v>544</v>
      </c>
      <c r="E3188" s="10">
        <f>VLOOKUP(A3188,home!$A$2:$E$404,3,FALSE)</f>
        <v>1.3976999999999999</v>
      </c>
      <c r="F3188" s="10">
        <f>VLOOKUP(B3188,home!$B$2:$E$404,3,FALSE)</f>
        <v>1.4309000000000001</v>
      </c>
      <c r="G3188" s="10">
        <f>VLOOKUP(C3188,away!$B$2:$E$404,4,FALSE)</f>
        <v>1.2625999999999999</v>
      </c>
      <c r="H3188" s="10">
        <f>VLOOKUP(A3188,away!$A$2:$E$404,3,FALSE)</f>
        <v>1.0585</v>
      </c>
      <c r="I3188" s="10">
        <f>VLOOKUP(C3188,away!$B$2:$E$404,3,FALSE)</f>
        <v>0.83360000000000001</v>
      </c>
      <c r="J3188" s="10">
        <f>VLOOKUP(B3188,home!$B$2:$E$404,4,FALSE)</f>
        <v>0.89500000000000002</v>
      </c>
      <c r="K3188" s="12">
        <f t="shared" si="4478"/>
        <v>2.5251607710180002</v>
      </c>
      <c r="L3188" s="12">
        <f t="shared" si="4479"/>
        <v>0.789717212</v>
      </c>
      <c r="M3188" s="13">
        <f t="shared" si="4480"/>
        <v>3.633848221877551E-2</v>
      </c>
      <c r="N3188" s="13">
        <f t="shared" si="4481"/>
        <v>9.1760509777187041E-2</v>
      </c>
      <c r="O3188" s="13">
        <f t="shared" si="4482"/>
        <v>2.8697124866122969E-2</v>
      </c>
      <c r="P3188" s="13">
        <f t="shared" si="4483"/>
        <v>7.246485395293889E-2</v>
      </c>
      <c r="Q3188" s="13">
        <f t="shared" si="4484"/>
        <v>0.11585501980898322</v>
      </c>
      <c r="R3188" s="13">
        <f t="shared" si="4485"/>
        <v>1.1331306720845251E-2</v>
      </c>
      <c r="S3188" s="13">
        <f t="shared" si="4486"/>
        <v>3.6126681260421338E-2</v>
      </c>
      <c r="T3188" s="13">
        <f t="shared" si="4487"/>
        <v>9.1492703239754988E-2</v>
      </c>
      <c r="U3188" s="13">
        <f t="shared" si="4488"/>
        <v>2.861337121585104E-2</v>
      </c>
      <c r="V3188" s="13">
        <f t="shared" si="4489"/>
        <v>8.0047209260593367E-3</v>
      </c>
      <c r="W3188" s="13">
        <f t="shared" si="4490"/>
        <v>9.7517517049052566E-2</v>
      </c>
      <c r="X3188" s="13">
        <f t="shared" si="4491"/>
        <v>7.7011261685140261E-2</v>
      </c>
      <c r="Y3188" s="13">
        <f t="shared" si="4492"/>
        <v>3.0408559435295694E-2</v>
      </c>
      <c r="Z3188" s="13">
        <f t="shared" si="4493"/>
        <v>2.9828426506342586E-3</v>
      </c>
      <c r="AA3188" s="13">
        <f t="shared" si="4494"/>
        <v>7.5321572475009783E-3</v>
      </c>
      <c r="AB3188" s="13">
        <f t="shared" si="4495"/>
        <v>9.5099540012641964E-3</v>
      </c>
      <c r="AC3188" s="13">
        <f t="shared" si="4496"/>
        <v>9.9766985545218941E-4</v>
      </c>
      <c r="AD3188" s="13">
        <f t="shared" si="4497"/>
        <v>6.1561852134836628E-2</v>
      </c>
      <c r="AE3188" s="13">
        <f t="shared" si="4498"/>
        <v>4.8616454233479427E-2</v>
      </c>
      <c r="AF3188" s="13">
        <f t="shared" si="4499"/>
        <v>1.9196625347294483E-2</v>
      </c>
      <c r="AG3188" s="13">
        <f t="shared" si="4500"/>
        <v>5.0533018163579782E-3</v>
      </c>
      <c r="AH3188" s="13">
        <f t="shared" si="4501"/>
        <v>5.8890054547339405E-4</v>
      </c>
      <c r="AI3188" s="13">
        <f t="shared" si="4502"/>
        <v>1.4870685554605164E-3</v>
      </c>
      <c r="AJ3188" s="13">
        <f t="shared" si="4503"/>
        <v>1.8775435900316511E-3</v>
      </c>
      <c r="AK3188" s="13">
        <f t="shared" si="4504"/>
        <v>1.5803664731414092E-3</v>
      </c>
      <c r="AL3188" s="13">
        <f t="shared" si="4505"/>
        <v>7.9580649443017668E-5</v>
      </c>
      <c r="AM3188" s="13">
        <f t="shared" si="4506"/>
        <v>3.1090714800420048E-2</v>
      </c>
      <c r="AN3188" s="13">
        <f t="shared" si="4507"/>
        <v>2.4552872611274857E-2</v>
      </c>
      <c r="AO3188" s="13">
        <f t="shared" si="4508"/>
        <v>9.6949130525835689E-3</v>
      </c>
      <c r="AP3188" s="13">
        <f t="shared" si="4509"/>
        <v>2.5520799021562356E-3</v>
      </c>
      <c r="AQ3188" s="13">
        <f t="shared" si="4510"/>
        <v>5.0385535628301372E-4</v>
      </c>
      <c r="AR3188" s="13">
        <f t="shared" si="4511"/>
        <v>9.3012979383305612E-5</v>
      </c>
      <c r="AS3188" s="13">
        <f t="shared" si="4512"/>
        <v>2.3487272673422934E-4</v>
      </c>
      <c r="AT3188" s="13">
        <f t="shared" si="4513"/>
        <v>2.965456978656534E-4</v>
      </c>
      <c r="AU3188" s="13">
        <f t="shared" si="4514"/>
        <v>2.4960852102150135E-4</v>
      </c>
      <c r="AV3188" s="13">
        <f t="shared" si="4515"/>
        <v>1.5757541134882923E-4</v>
      </c>
      <c r="AW3188" s="13">
        <f t="shared" si="4516"/>
        <v>4.4082439050650182E-6</v>
      </c>
      <c r="AX3188" s="13">
        <f t="shared" si="4517"/>
        <v>1.3084842226154912E-2</v>
      </c>
      <c r="AY3188" s="13">
        <f t="shared" si="4518"/>
        <v>1.0333325122298931E-2</v>
      </c>
      <c r="AZ3188" s="13">
        <f t="shared" si="4519"/>
        <v>4.0802023531357349E-3</v>
      </c>
      <c r="BA3188" s="13">
        <f t="shared" si="4520"/>
        <v>1.0740686755713975E-3</v>
      </c>
      <c r="BB3188" s="13">
        <f t="shared" si="4521"/>
        <v>2.1205262999219411E-4</v>
      </c>
      <c r="BC3188" s="13">
        <f t="shared" si="4522"/>
        <v>3.3492322350940629E-5</v>
      </c>
      <c r="BD3188" s="13">
        <f t="shared" si="4523"/>
        <v>1.2242325126399594E-5</v>
      </c>
      <c r="BE3188" s="13">
        <f t="shared" si="4524"/>
        <v>3.0913839155232234E-5</v>
      </c>
      <c r="BF3188" s="13">
        <f t="shared" si="4525"/>
        <v>3.9031206958176345E-5</v>
      </c>
      <c r="BG3188" s="13">
        <f t="shared" si="4526"/>
        <v>3.2853357552090568E-5</v>
      </c>
      <c r="BH3188" s="13">
        <f t="shared" si="4527"/>
        <v>2.0740002421691758E-5</v>
      </c>
      <c r="BI3188" s="13">
        <f t="shared" si="4528"/>
        <v>1.0474368101214876E-5</v>
      </c>
      <c r="BJ3188" s="14">
        <f t="shared" si="4529"/>
        <v>0.73568622357960411</v>
      </c>
      <c r="BK3188" s="14">
        <f t="shared" si="4530"/>
        <v>0.16434531398538921</v>
      </c>
      <c r="BL3188" s="14">
        <f t="shared" si="4531"/>
        <v>9.2395663651359719E-2</v>
      </c>
      <c r="BM3188" s="14">
        <f t="shared" si="4532"/>
        <v>0.6286338296437407</v>
      </c>
      <c r="BN3188" s="14">
        <f t="shared" si="4533"/>
        <v>0.35644729734485292</v>
      </c>
    </row>
    <row r="3189" spans="1:66" x14ac:dyDescent="0.25">
      <c r="A3189" t="s">
        <v>344</v>
      </c>
      <c r="B3189" t="s">
        <v>218</v>
      </c>
      <c r="C3189" t="s">
        <v>225</v>
      </c>
      <c r="D3189" s="7" t="s">
        <v>544</v>
      </c>
      <c r="E3189" s="10">
        <f>VLOOKUP(A3189,home!$A$2:$E$404,3,FALSE)</f>
        <v>1.8042</v>
      </c>
      <c r="F3189" s="10">
        <f>VLOOKUP(B3189,home!$B$2:$E$404,3,FALSE)</f>
        <v>0.99770000000000003</v>
      </c>
      <c r="G3189" s="10">
        <f>VLOOKUP(C3189,away!$B$2:$E$404,4,FALSE)</f>
        <v>1.1085</v>
      </c>
      <c r="H3189" s="10">
        <f>VLOOKUP(A3189,away!$A$2:$E$404,3,FALSE)</f>
        <v>1.2458</v>
      </c>
      <c r="I3189" s="10">
        <f>VLOOKUP(C3189,away!$B$2:$E$404,3,FALSE)</f>
        <v>0.96319999999999995</v>
      </c>
      <c r="J3189" s="10">
        <f>VLOOKUP(B3189,home!$B$2:$E$404,4,FALSE)</f>
        <v>0.85619999999999996</v>
      </c>
      <c r="K3189" s="12">
        <f t="shared" si="4478"/>
        <v>1.9953558018900002</v>
      </c>
      <c r="L3189" s="12">
        <f t="shared" si="4479"/>
        <v>1.0274010942719998</v>
      </c>
      <c r="M3189" s="13">
        <f t="shared" si="4480"/>
        <v>4.8666863756354727E-2</v>
      </c>
      <c r="N3189" s="13">
        <f t="shared" si="4481"/>
        <v>9.710770895603256E-2</v>
      </c>
      <c r="O3189" s="13">
        <f t="shared" si="4482"/>
        <v>5.0000389078065165E-2</v>
      </c>
      <c r="P3189" s="13">
        <f t="shared" si="4483"/>
        <v>9.9768566443674725E-2</v>
      </c>
      <c r="Q3189" s="13">
        <f t="shared" si="4484"/>
        <v>9.6882215236832575E-2</v>
      </c>
      <c r="R3189" s="13">
        <f t="shared" si="4485"/>
        <v>2.5685227226414944E-2</v>
      </c>
      <c r="S3189" s="13">
        <f t="shared" si="4486"/>
        <v>5.1132156882239078E-2</v>
      </c>
      <c r="T3189" s="13">
        <f t="shared" si="4487"/>
        <v>9.9536893949817198E-2</v>
      </c>
      <c r="U3189" s="13">
        <f t="shared" si="4488"/>
        <v>5.1251167169090055E-2</v>
      </c>
      <c r="V3189" s="13">
        <f t="shared" si="4489"/>
        <v>1.1646943680094977E-2</v>
      </c>
      <c r="W3189" s="13">
        <f t="shared" si="4490"/>
        <v>6.4438163424256553E-2</v>
      </c>
      <c r="X3189" s="13">
        <f t="shared" si="4491"/>
        <v>6.6203839614959126E-2</v>
      </c>
      <c r="Y3189" s="13">
        <f t="shared" si="4492"/>
        <v>3.400894863270848E-2</v>
      </c>
      <c r="Z3189" s="13">
        <f t="shared" si="4493"/>
        <v>8.7963435196812267E-3</v>
      </c>
      <c r="AA3189" s="13">
        <f t="shared" si="4494"/>
        <v>1.7551835077413442E-2</v>
      </c>
      <c r="AB3189" s="13">
        <f t="shared" si="4495"/>
        <v>1.751107797776667E-2</v>
      </c>
      <c r="AC3189" s="13">
        <f t="shared" si="4496"/>
        <v>1.4922870315707936E-3</v>
      </c>
      <c r="AD3189" s="13">
        <f t="shared" si="4497"/>
        <v>3.2144265812931588E-2</v>
      </c>
      <c r="AE3189" s="13">
        <f t="shared" si="4498"/>
        <v>3.3025053870775943E-2</v>
      </c>
      <c r="AF3189" s="13">
        <f t="shared" si="4499"/>
        <v>1.6964988242613468E-2</v>
      </c>
      <c r="AG3189" s="13">
        <f t="shared" si="4500"/>
        <v>5.8099491615908978E-3</v>
      </c>
      <c r="AH3189" s="13">
        <f t="shared" si="4501"/>
        <v>2.2593432394282264E-3</v>
      </c>
      <c r="AI3189" s="13">
        <f t="shared" si="4502"/>
        <v>4.5081936412540592E-3</v>
      </c>
      <c r="AJ3189" s="13">
        <f t="shared" si="4503"/>
        <v>4.4977251690599476E-3</v>
      </c>
      <c r="AK3189" s="13">
        <f t="shared" si="4504"/>
        <v>2.9915206704634822E-3</v>
      </c>
      <c r="AL3189" s="13">
        <f t="shared" si="4505"/>
        <v>1.2236937116611644E-4</v>
      </c>
      <c r="AM3189" s="13">
        <f t="shared" si="4506"/>
        <v>1.2827849457465474E-2</v>
      </c>
      <c r="AN3189" s="13">
        <f t="shared" si="4507"/>
        <v>1.3179346569756506E-2</v>
      </c>
      <c r="AO3189" s="13">
        <f t="shared" si="4508"/>
        <v>6.7702375437788797E-3</v>
      </c>
      <c r="AP3189" s="13">
        <f t="shared" si="4509"/>
        <v>2.3185831536532663E-3</v>
      </c>
      <c r="AQ3189" s="13">
        <f t="shared" si="4510"/>
        <v>5.9552871730599727E-4</v>
      </c>
      <c r="AR3189" s="13">
        <f t="shared" si="4511"/>
        <v>4.6425034330492104E-4</v>
      </c>
      <c r="AS3189" s="13">
        <f t="shared" si="4512"/>
        <v>9.263446160428985E-4</v>
      </c>
      <c r="AT3189" s="13">
        <f t="shared" si="4513"/>
        <v>9.2419355208538123E-4</v>
      </c>
      <c r="AU3189" s="13">
        <f t="shared" si="4514"/>
        <v>6.1469832207429779E-4</v>
      </c>
      <c r="AV3189" s="13">
        <f t="shared" si="4515"/>
        <v>3.0663546584074964E-4</v>
      </c>
      <c r="AW3189" s="13">
        <f t="shared" si="4516"/>
        <v>6.968360328622555E-6</v>
      </c>
      <c r="AX3189" s="13">
        <f t="shared" si="4517"/>
        <v>4.2660206401208779E-3</v>
      </c>
      <c r="AY3189" s="13">
        <f t="shared" si="4518"/>
        <v>4.3829142738471263E-3</v>
      </c>
      <c r="AZ3189" s="13">
        <f t="shared" si="4519"/>
        <v>2.2515054605254524E-3</v>
      </c>
      <c r="BA3189" s="13">
        <f t="shared" si="4520"/>
        <v>7.7106639130107763E-4</v>
      </c>
      <c r="BB3189" s="13">
        <f t="shared" si="4521"/>
        <v>1.9804861354477224E-4</v>
      </c>
      <c r="BC3189" s="13">
        <f t="shared" si="4522"/>
        <v>4.0695072454990293E-5</v>
      </c>
      <c r="BD3189" s="13">
        <f t="shared" si="4523"/>
        <v>7.9495218454604555E-5</v>
      </c>
      <c r="BE3189" s="13">
        <f t="shared" si="4524"/>
        <v>1.5862124536590819E-4</v>
      </c>
      <c r="BF3189" s="13">
        <f t="shared" si="4525"/>
        <v>1.5825291112194113E-4</v>
      </c>
      <c r="BG3189" s="13">
        <f t="shared" si="4526"/>
        <v>1.0525695479104925E-4</v>
      </c>
      <c r="BH3189" s="13">
        <f t="shared" si="4527"/>
        <v>5.250626885789841E-5</v>
      </c>
      <c r="BI3189" s="13">
        <f t="shared" si="4528"/>
        <v>2.095373764024075E-5</v>
      </c>
      <c r="BJ3189" s="14">
        <f t="shared" si="4529"/>
        <v>0.59372382279627278</v>
      </c>
      <c r="BK3189" s="14">
        <f t="shared" si="4530"/>
        <v>0.21721210143894751</v>
      </c>
      <c r="BL3189" s="14">
        <f t="shared" si="4531"/>
        <v>0.18006768788453592</v>
      </c>
      <c r="BM3189" s="14">
        <f t="shared" si="4532"/>
        <v>0.57731303902854436</v>
      </c>
      <c r="BN3189" s="14">
        <f t="shared" si="4533"/>
        <v>0.41811097069737463</v>
      </c>
    </row>
    <row r="3190" spans="1:66" x14ac:dyDescent="0.25">
      <c r="A3190" t="s">
        <v>344</v>
      </c>
      <c r="B3190" t="s">
        <v>223</v>
      </c>
      <c r="C3190" t="s">
        <v>222</v>
      </c>
      <c r="D3190" s="7" t="s">
        <v>544</v>
      </c>
      <c r="E3190" s="10">
        <f>VLOOKUP(A3190,home!$A$2:$E$404,3,FALSE)</f>
        <v>1.8042</v>
      </c>
      <c r="F3190" s="10">
        <f>VLOOKUP(B3190,home!$B$2:$E$404,3,FALSE)</f>
        <v>1.2932999999999999</v>
      </c>
      <c r="G3190" s="10">
        <f>VLOOKUP(C3190,away!$B$2:$E$404,4,FALSE)</f>
        <v>1.0716000000000001</v>
      </c>
      <c r="H3190" s="10">
        <f>VLOOKUP(A3190,away!$A$2:$E$404,3,FALSE)</f>
        <v>1.2458</v>
      </c>
      <c r="I3190" s="10">
        <f>VLOOKUP(C3190,away!$B$2:$E$404,3,FALSE)</f>
        <v>0.74919999999999998</v>
      </c>
      <c r="J3190" s="10">
        <f>VLOOKUP(B3190,home!$B$2:$E$404,4,FALSE)</f>
        <v>1.0166999999999999</v>
      </c>
      <c r="K3190" s="12">
        <f t="shared" si="4478"/>
        <v>2.5004412851760001</v>
      </c>
      <c r="L3190" s="12">
        <f t="shared" si="4479"/>
        <v>0.94894036111199997</v>
      </c>
      <c r="M3190" s="13">
        <f t="shared" si="4480"/>
        <v>3.1765272480564884E-2</v>
      </c>
      <c r="N3190" s="13">
        <f t="shared" si="4481"/>
        <v>7.9427198745269476E-2</v>
      </c>
      <c r="O3190" s="13">
        <f t="shared" si="4482"/>
        <v>3.0143349138528317E-2</v>
      </c>
      <c r="P3190" s="13">
        <f t="shared" si="4483"/>
        <v>7.5371674659450605E-2</v>
      </c>
      <c r="Q3190" s="13">
        <f t="shared" si="4484"/>
        <v>9.930152345427562E-2</v>
      </c>
      <c r="R3190" s="13">
        <f t="shared" si="4485"/>
        <v>1.4302120308320076E-2</v>
      </c>
      <c r="S3190" s="13">
        <f t="shared" si="4486"/>
        <v>4.4709905640238405E-2</v>
      </c>
      <c r="T3190" s="13">
        <f t="shared" si="4487"/>
        <v>9.423122352567205E-2</v>
      </c>
      <c r="U3190" s="13">
        <f t="shared" si="4488"/>
        <v>3.5761612084477618E-2</v>
      </c>
      <c r="V3190" s="13">
        <f t="shared" si="4489"/>
        <v>1.1787367492221734E-2</v>
      </c>
      <c r="W3190" s="13">
        <f t="shared" si="4490"/>
        <v>8.2765876308647887E-2</v>
      </c>
      <c r="X3190" s="13">
        <f t="shared" si="4491"/>
        <v>7.8539880552079444E-2</v>
      </c>
      <c r="Y3190" s="13">
        <f t="shared" si="4492"/>
        <v>3.7264831306391806E-2</v>
      </c>
      <c r="Z3190" s="13">
        <f t="shared" si="4493"/>
        <v>4.523953070014841E-3</v>
      </c>
      <c r="AA3190" s="13">
        <f t="shared" si="4494"/>
        <v>1.1311879028463817E-2</v>
      </c>
      <c r="AB3190" s="13">
        <f t="shared" si="4495"/>
        <v>1.4142344667843761E-2</v>
      </c>
      <c r="AC3190" s="13">
        <f t="shared" si="4496"/>
        <v>1.7480442444234815E-3</v>
      </c>
      <c r="AD3190" s="13">
        <f t="shared" si="4497"/>
        <v>5.1737803531478346E-2</v>
      </c>
      <c r="AE3190" s="13">
        <f t="shared" si="4498"/>
        <v>4.9096089966302769E-2</v>
      </c>
      <c r="AF3190" s="13">
        <f t="shared" si="4499"/>
        <v>2.3294630670905293E-2</v>
      </c>
      <c r="AG3190" s="13">
        <f t="shared" si="4500"/>
        <v>7.3684050802731802E-3</v>
      </c>
      <c r="AH3190" s="13">
        <f t="shared" si="4501"/>
        <v>1.0732404149784058E-3</v>
      </c>
      <c r="AI3190" s="13">
        <f t="shared" si="4502"/>
        <v>2.683574642531428E-3</v>
      </c>
      <c r="AJ3190" s="13">
        <f t="shared" si="4503"/>
        <v>3.3550604140185057E-3</v>
      </c>
      <c r="AK3190" s="13">
        <f t="shared" si="4504"/>
        <v>2.7963771911571852E-3</v>
      </c>
      <c r="AL3190" s="13">
        <f t="shared" si="4505"/>
        <v>1.6590825362713073E-4</v>
      </c>
      <c r="AM3190" s="13">
        <f t="shared" si="4506"/>
        <v>2.587346799088662E-2</v>
      </c>
      <c r="AN3190" s="13">
        <f t="shared" si="4507"/>
        <v>2.4552378058491722E-2</v>
      </c>
      <c r="AO3190" s="13">
        <f t="shared" si="4508"/>
        <v>1.1649371250491739E-2</v>
      </c>
      <c r="AP3190" s="13">
        <f t="shared" si="4509"/>
        <v>3.6848528537231275E-3</v>
      </c>
      <c r="AQ3190" s="13">
        <f t="shared" si="4510"/>
        <v>8.7417639941415187E-4</v>
      </c>
      <c r="AR3190" s="13">
        <f t="shared" si="4511"/>
        <v>2.036882293899203E-4</v>
      </c>
      <c r="AS3190" s="13">
        <f t="shared" si="4512"/>
        <v>5.0931045807095618E-4</v>
      </c>
      <c r="AT3190" s="13">
        <f t="shared" si="4513"/>
        <v>6.3675044816625969E-4</v>
      </c>
      <c r="AU3190" s="13">
        <f t="shared" si="4514"/>
        <v>5.3071903631641214E-4</v>
      </c>
      <c r="AV3190" s="13">
        <f t="shared" si="4515"/>
        <v>3.3175794730859448E-4</v>
      </c>
      <c r="AW3190" s="13">
        <f t="shared" si="4516"/>
        <v>1.0935057497279081E-5</v>
      </c>
      <c r="AX3190" s="13">
        <f t="shared" si="4517"/>
        <v>1.0782514592515434E-2</v>
      </c>
      <c r="AY3190" s="13">
        <f t="shared" si="4518"/>
        <v>1.0231963291117006E-2</v>
      </c>
      <c r="AZ3190" s="13">
        <f t="shared" si="4519"/>
        <v>4.8547614701786495E-3</v>
      </c>
      <c r="BA3190" s="13">
        <f t="shared" si="4520"/>
        <v>1.5356263675413173E-3</v>
      </c>
      <c r="BB3190" s="13">
        <f t="shared" si="4521"/>
        <v>3.6430445993694153E-4</v>
      </c>
      <c r="BC3190" s="13">
        <f t="shared" si="4522"/>
        <v>6.9140641153454715E-5</v>
      </c>
      <c r="BD3190" s="13">
        <f t="shared" si="4523"/>
        <v>3.2214663658589123E-5</v>
      </c>
      <c r="BE3190" s="13">
        <f t="shared" si="4524"/>
        <v>8.0550874999995168E-5</v>
      </c>
      <c r="BF3190" s="13">
        <f t="shared" si="4525"/>
        <v>1.0070636670351966E-4</v>
      </c>
      <c r="BG3190" s="13">
        <f t="shared" si="4526"/>
        <v>8.3936785661851418E-5</v>
      </c>
      <c r="BH3190" s="13">
        <f t="shared" si="4527"/>
        <v>5.2469751053465556E-5</v>
      </c>
      <c r="BI3190" s="13">
        <f t="shared" si="4528"/>
        <v>2.6239506351398437E-5</v>
      </c>
      <c r="BJ3190" s="14">
        <f t="shared" si="4529"/>
        <v>0.69750002051674598</v>
      </c>
      <c r="BK3190" s="14">
        <f t="shared" si="4530"/>
        <v>0.17578013606164325</v>
      </c>
      <c r="BL3190" s="14">
        <f t="shared" si="4531"/>
        <v>0.11815790195800008</v>
      </c>
      <c r="BM3190" s="14">
        <f t="shared" si="4532"/>
        <v>0.65542984458637532</v>
      </c>
      <c r="BN3190" s="14">
        <f t="shared" si="4533"/>
        <v>0.330311138786409</v>
      </c>
    </row>
    <row r="3191" spans="1:66" x14ac:dyDescent="0.25">
      <c r="A3191" t="s">
        <v>344</v>
      </c>
      <c r="B3191" t="s">
        <v>224</v>
      </c>
      <c r="C3191" t="s">
        <v>215</v>
      </c>
      <c r="D3191" s="7" t="s">
        <v>544</v>
      </c>
      <c r="E3191" s="10">
        <f>VLOOKUP(A3191,home!$A$2:$E$404,3,FALSE)</f>
        <v>1.8042</v>
      </c>
      <c r="F3191" s="10">
        <f>VLOOKUP(B3191,home!$B$2:$E$404,3,FALSE)</f>
        <v>0.77600000000000002</v>
      </c>
      <c r="G3191" s="10">
        <f>VLOOKUP(C3191,away!$B$2:$E$404,4,FALSE)</f>
        <v>0.44340000000000002</v>
      </c>
      <c r="H3191" s="10">
        <f>VLOOKUP(A3191,away!$A$2:$E$404,3,FALSE)</f>
        <v>1.2458</v>
      </c>
      <c r="I3191" s="10">
        <f>VLOOKUP(C3191,away!$B$2:$E$404,3,FALSE)</f>
        <v>1.3378000000000001</v>
      </c>
      <c r="J3191" s="10">
        <f>VLOOKUP(B3191,home!$B$2:$E$404,4,FALSE)</f>
        <v>0.96319999999999995</v>
      </c>
      <c r="K3191" s="12">
        <f t="shared" si="4478"/>
        <v>0.62078624928000004</v>
      </c>
      <c r="L3191" s="12">
        <f t="shared" si="4479"/>
        <v>1.6052992103679999</v>
      </c>
      <c r="M3191" s="13">
        <f t="shared" si="4480"/>
        <v>0.10795017945334912</v>
      </c>
      <c r="N3191" s="13">
        <f t="shared" si="4481"/>
        <v>6.7013987011947523E-2</v>
      </c>
      <c r="O3191" s="13">
        <f t="shared" si="4482"/>
        <v>0.17329233783554526</v>
      </c>
      <c r="P3191" s="13">
        <f t="shared" si="4483"/>
        <v>0.10757750043389079</v>
      </c>
      <c r="Q3191" s="13">
        <f t="shared" si="4484"/>
        <v>2.0800680823222766E-2</v>
      </c>
      <c r="R3191" s="13">
        <f t="shared" si="4485"/>
        <v>0.13909302654511277</v>
      </c>
      <c r="S3191" s="13">
        <f t="shared" si="4486"/>
        <v>2.6801527005809723E-2</v>
      </c>
      <c r="T3191" s="13">
        <f t="shared" si="4487"/>
        <v>3.3391316500636314E-2</v>
      </c>
      <c r="U3191" s="13">
        <f t="shared" si="4488"/>
        <v>8.6347038249944039E-2</v>
      </c>
      <c r="V3191" s="13">
        <f t="shared" si="4489"/>
        <v>2.9676666049889646E-3</v>
      </c>
      <c r="W3191" s="13">
        <f t="shared" si="4490"/>
        <v>4.304258876906295E-3</v>
      </c>
      <c r="X3191" s="13">
        <f t="shared" si="4491"/>
        <v>6.9096233763171313E-3</v>
      </c>
      <c r="Y3191" s="13">
        <f t="shared" si="4492"/>
        <v>5.5460064749710833E-3</v>
      </c>
      <c r="Z3191" s="13">
        <f t="shared" si="4493"/>
        <v>7.442864189352158E-2</v>
      </c>
      <c r="AA3191" s="13">
        <f t="shared" si="4494"/>
        <v>4.6204277440083548E-2</v>
      </c>
      <c r="AB3191" s="13">
        <f t="shared" si="4495"/>
        <v>1.434149004636099E-2</v>
      </c>
      <c r="AC3191" s="13">
        <f t="shared" si="4496"/>
        <v>1.8483882860507992E-4</v>
      </c>
      <c r="AD3191" s="13">
        <f t="shared" si="4497"/>
        <v>6.6800618103120106E-4</v>
      </c>
      <c r="AE3191" s="13">
        <f t="shared" si="4498"/>
        <v>1.0723497949303305E-3</v>
      </c>
      <c r="AF3191" s="13">
        <f t="shared" si="4499"/>
        <v>8.6072113951997321E-4</v>
      </c>
      <c r="AG3191" s="13">
        <f t="shared" si="4500"/>
        <v>4.6057165520615269E-4</v>
      </c>
      <c r="AH3191" s="13">
        <f t="shared" si="4501"/>
        <v>2.9870060015108214E-2</v>
      </c>
      <c r="AI3191" s="13">
        <f t="shared" si="4502"/>
        <v>1.8542922522547529E-2</v>
      </c>
      <c r="AJ3191" s="13">
        <f t="shared" si="4503"/>
        <v>5.7555956617309579E-3</v>
      </c>
      <c r="AK3191" s="13">
        <f t="shared" si="4504"/>
        <v>1.1909982144060671E-3</v>
      </c>
      <c r="AL3191" s="13">
        <f t="shared" si="4505"/>
        <v>7.3680282015857001E-6</v>
      </c>
      <c r="AM3191" s="13">
        <f t="shared" si="4506"/>
        <v>8.2937810323643237E-5</v>
      </c>
      <c r="AN3191" s="13">
        <f t="shared" si="4507"/>
        <v>1.3314000142219547E-4</v>
      </c>
      <c r="AO3191" s="13">
        <f t="shared" si="4508"/>
        <v>1.0686476957572239E-4</v>
      </c>
      <c r="AP3191" s="13">
        <f t="shared" si="4509"/>
        <v>5.7183310072021801E-5</v>
      </c>
      <c r="AQ3191" s="13">
        <f t="shared" si="4510"/>
        <v>2.2949080626211277E-5</v>
      </c>
      <c r="AR3191" s="13">
        <f t="shared" si="4511"/>
        <v>9.5900767511795885E-3</v>
      </c>
      <c r="AS3191" s="13">
        <f t="shared" si="4512"/>
        <v>5.9533877766721052E-3</v>
      </c>
      <c r="AT3191" s="13">
        <f t="shared" si="4513"/>
        <v>1.8478906341948371E-3</v>
      </c>
      <c r="AU3191" s="13">
        <f t="shared" si="4514"/>
        <v>3.8238169862715119E-4</v>
      </c>
      <c r="AV3191" s="13">
        <f t="shared" si="4515"/>
        <v>5.9344325121016128E-5</v>
      </c>
      <c r="AW3191" s="13">
        <f t="shared" si="4516"/>
        <v>2.0396087164849736E-7</v>
      </c>
      <c r="AX3191" s="13">
        <f t="shared" si="4517"/>
        <v>8.5811086990517514E-6</v>
      </c>
      <c r="AY3191" s="13">
        <f t="shared" si="4518"/>
        <v>1.3775247018669755E-5</v>
      </c>
      <c r="AZ3191" s="13">
        <f t="shared" si="4519"/>
        <v>1.1056696580847353E-5</v>
      </c>
      <c r="BA3191" s="13">
        <f t="shared" si="4520"/>
        <v>5.9164354301709387E-6</v>
      </c>
      <c r="BB3191" s="13">
        <f t="shared" si="4521"/>
        <v>2.374412281061667E-6</v>
      </c>
      <c r="BC3191" s="13">
        <f t="shared" si="4522"/>
        <v>7.6232843197527447E-7</v>
      </c>
      <c r="BD3191" s="13">
        <f t="shared" si="4523"/>
        <v>2.5658237726728524E-3</v>
      </c>
      <c r="BE3191" s="13">
        <f t="shared" si="4524"/>
        <v>1.5928281161510396E-3</v>
      </c>
      <c r="BF3191" s="13">
        <f t="shared" si="4525"/>
        <v>4.9440289598656599E-4</v>
      </c>
      <c r="BG3191" s="13">
        <f t="shared" si="4526"/>
        <v>1.0230617314422343E-4</v>
      </c>
      <c r="BH3191" s="13">
        <f t="shared" si="4527"/>
        <v>1.5877566376098182E-5</v>
      </c>
      <c r="BI3191" s="13">
        <f t="shared" si="4528"/>
        <v>1.971314975662447E-6</v>
      </c>
      <c r="BJ3191" s="14">
        <f t="shared" si="4529"/>
        <v>0.14147306303515034</v>
      </c>
      <c r="BK3191" s="14">
        <f t="shared" si="4530"/>
        <v>0.24550285560186394</v>
      </c>
      <c r="BL3191" s="14">
        <f t="shared" si="4531"/>
        <v>0.53724403755594063</v>
      </c>
      <c r="BM3191" s="14">
        <f t="shared" si="4532"/>
        <v>0.38290731469726097</v>
      </c>
      <c r="BN3191" s="14">
        <f t="shared" si="4533"/>
        <v>0.6157277121030682</v>
      </c>
    </row>
    <row r="3192" spans="1:66" x14ac:dyDescent="0.25">
      <c r="A3192" t="s">
        <v>344</v>
      </c>
      <c r="B3192" t="s">
        <v>227</v>
      </c>
      <c r="C3192" t="s">
        <v>221</v>
      </c>
      <c r="D3192" s="7" t="s">
        <v>544</v>
      </c>
      <c r="E3192" s="10">
        <f>VLOOKUP(A3192,home!$A$2:$E$404,3,FALSE)</f>
        <v>1.8042</v>
      </c>
      <c r="F3192" s="10">
        <f>VLOOKUP(B3192,home!$B$2:$E$404,3,FALSE)</f>
        <v>1.2194</v>
      </c>
      <c r="G3192" s="10">
        <f>VLOOKUP(C3192,away!$B$2:$E$404,4,FALSE)</f>
        <v>0.81289999999999996</v>
      </c>
      <c r="H3192" s="10">
        <f>VLOOKUP(A3192,away!$A$2:$E$404,3,FALSE)</f>
        <v>1.2458</v>
      </c>
      <c r="I3192" s="10">
        <f>VLOOKUP(C3192,away!$B$2:$E$404,3,FALSE)</f>
        <v>1.2843</v>
      </c>
      <c r="J3192" s="10">
        <f>VLOOKUP(B3192,home!$B$2:$E$404,4,FALSE)</f>
        <v>0.64219999999999999</v>
      </c>
      <c r="K3192" s="12">
        <f t="shared" si="4478"/>
        <v>1.7884137190919998</v>
      </c>
      <c r="L3192" s="12">
        <f t="shared" si="4479"/>
        <v>1.027507759668</v>
      </c>
      <c r="M3192" s="13">
        <f t="shared" si="4480"/>
        <v>5.984954323959954E-2</v>
      </c>
      <c r="N3192" s="13">
        <f t="shared" si="4481"/>
        <v>0.10703574421108965</v>
      </c>
      <c r="O3192" s="13">
        <f t="shared" si="4482"/>
        <v>6.149587009127401E-2</v>
      </c>
      <c r="P3192" s="13">
        <f t="shared" si="4483"/>
        <v>0.1099800577387338</v>
      </c>
      <c r="Q3192" s="13">
        <f t="shared" si="4484"/>
        <v>9.5712096690167447E-2</v>
      </c>
      <c r="R3192" s="13">
        <f t="shared" si="4485"/>
        <v>3.1593741853159663E-2</v>
      </c>
      <c r="S3192" s="13">
        <f t="shared" si="4486"/>
        <v>5.0525085261687301E-2</v>
      </c>
      <c r="T3192" s="13">
        <f t="shared" si="4487"/>
        <v>9.8344922043240926E-2</v>
      </c>
      <c r="U3192" s="13">
        <f t="shared" si="4488"/>
        <v>5.6502681367641833E-2</v>
      </c>
      <c r="V3192" s="13">
        <f t="shared" si="4489"/>
        <v>1.0316150009123002E-2</v>
      </c>
      <c r="W3192" s="13">
        <f t="shared" si="4490"/>
        <v>5.7057608934585148E-2</v>
      </c>
      <c r="X3192" s="13">
        <f t="shared" si="4491"/>
        <v>5.8627135928388432E-2</v>
      </c>
      <c r="Y3192" s="13">
        <f t="shared" si="4492"/>
        <v>3.0119918546764858E-2</v>
      </c>
      <c r="Z3192" s="13">
        <f t="shared" si="4493"/>
        <v>1.0820938303689739E-2</v>
      </c>
      <c r="AA3192" s="13">
        <f t="shared" si="4494"/>
        <v>1.9352314515766838E-2</v>
      </c>
      <c r="AB3192" s="13">
        <f t="shared" si="4495"/>
        <v>1.7304972388090339E-2</v>
      </c>
      <c r="AC3192" s="13">
        <f t="shared" si="4496"/>
        <v>1.1848156145305563E-3</v>
      </c>
      <c r="AD3192" s="13">
        <f t="shared" si="4497"/>
        <v>2.5510652649299592E-2</v>
      </c>
      <c r="AE3192" s="13">
        <f t="shared" si="4498"/>
        <v>2.6212393551350348E-2</v>
      </c>
      <c r="AF3192" s="13">
        <f t="shared" si="4499"/>
        <v>1.3466718886741964E-2</v>
      </c>
      <c r="AG3192" s="13">
        <f t="shared" si="4500"/>
        <v>4.6123860511316601E-3</v>
      </c>
      <c r="AH3192" s="13">
        <f t="shared" si="4501"/>
        <v>2.7796495184824726E-3</v>
      </c>
      <c r="AI3192" s="13">
        <f t="shared" si="4502"/>
        <v>4.9711633331215241E-3</v>
      </c>
      <c r="AJ3192" s="13">
        <f t="shared" si="4503"/>
        <v>4.4452483524008253E-3</v>
      </c>
      <c r="AK3192" s="13">
        <f t="shared" si="4504"/>
        <v>2.6499810460682482E-3</v>
      </c>
      <c r="AL3192" s="13">
        <f t="shared" si="4505"/>
        <v>8.7089112225409093E-5</v>
      </c>
      <c r="AM3192" s="13">
        <f t="shared" si="4506"/>
        <v>9.1247202361996078E-3</v>
      </c>
      <c r="AN3192" s="13">
        <f t="shared" si="4507"/>
        <v>9.3757208474947208E-3</v>
      </c>
      <c r="AO3192" s="13">
        <f t="shared" si="4508"/>
        <v>4.8168129616409311E-3</v>
      </c>
      <c r="AP3192" s="13">
        <f t="shared" si="4509"/>
        <v>1.6497708983184863E-3</v>
      </c>
      <c r="AQ3192" s="13">
        <f t="shared" si="4510"/>
        <v>4.2378809992417281E-4</v>
      </c>
      <c r="AR3192" s="13">
        <f t="shared" si="4511"/>
        <v>5.7122228987963226E-4</v>
      </c>
      <c r="AS3192" s="13">
        <f t="shared" si="4512"/>
        <v>1.0215817798718814E-3</v>
      </c>
      <c r="AT3192" s="13">
        <f t="shared" si="4513"/>
        <v>9.1350543514864824E-4</v>
      </c>
      <c r="AU3192" s="13">
        <f t="shared" si="4514"/>
        <v>5.4457521756164995E-4</v>
      </c>
      <c r="AV3192" s="13">
        <f t="shared" si="4515"/>
        <v>2.4348144754119137E-4</v>
      </c>
      <c r="AW3192" s="13">
        <f t="shared" si="4516"/>
        <v>4.4454370597566034E-6</v>
      </c>
      <c r="AX3192" s="13">
        <f t="shared" si="4517"/>
        <v>2.7197958088826281E-3</v>
      </c>
      <c r="AY3192" s="13">
        <f t="shared" si="4518"/>
        <v>2.7946112983394046E-3</v>
      </c>
      <c r="AZ3192" s="13">
        <f t="shared" si="4519"/>
        <v>1.4357423971498012E-3</v>
      </c>
      <c r="BA3192" s="13">
        <f t="shared" si="4520"/>
        <v>4.9174548465191878E-4</v>
      </c>
      <c r="BB3192" s="13">
        <f t="shared" si="4521"/>
        <v>1.2631807531538698E-4</v>
      </c>
      <c r="BC3192" s="13">
        <f t="shared" si="4522"/>
        <v>2.5958560514577401E-5</v>
      </c>
      <c r="BD3192" s="13">
        <f t="shared" si="4523"/>
        <v>9.78225558911076E-5</v>
      </c>
      <c r="BE3192" s="13">
        <f t="shared" si="4524"/>
        <v>1.7494720099230071E-4</v>
      </c>
      <c r="BF3192" s="13">
        <f t="shared" si="4525"/>
        <v>1.5643898718568813E-4</v>
      </c>
      <c r="BG3192" s="13">
        <f t="shared" si="4526"/>
        <v>9.3259210294580736E-5</v>
      </c>
      <c r="BH3192" s="13">
        <f t="shared" si="4527"/>
        <v>4.1696512780628521E-5</v>
      </c>
      <c r="BI3192" s="13">
        <f t="shared" si="4528"/>
        <v>1.4914123099034184E-5</v>
      </c>
      <c r="BJ3192" s="14">
        <f t="shared" si="4529"/>
        <v>0.54968456216119166</v>
      </c>
      <c r="BK3192" s="14">
        <f t="shared" si="4530"/>
        <v>0.234737352274239</v>
      </c>
      <c r="BL3192" s="14">
        <f t="shared" si="4531"/>
        <v>0.20496906722625208</v>
      </c>
      <c r="BM3192" s="14">
        <f t="shared" si="4532"/>
        <v>0.53175470028006877</v>
      </c>
      <c r="BN3192" s="14">
        <f t="shared" si="4533"/>
        <v>0.46566705382402412</v>
      </c>
    </row>
    <row r="3193" spans="1:66" x14ac:dyDescent="0.25">
      <c r="A3193" t="s">
        <v>344</v>
      </c>
      <c r="B3193" t="s">
        <v>228</v>
      </c>
      <c r="C3193" t="s">
        <v>529</v>
      </c>
      <c r="D3193" s="7" t="s">
        <v>544</v>
      </c>
      <c r="E3193" s="10">
        <f>VLOOKUP(A3193,home!$A$2:$E$404,3,FALSE)</f>
        <v>1.8042</v>
      </c>
      <c r="F3193" s="10">
        <f>VLOOKUP(B3193,home!$B$2:$E$404,3,FALSE)</f>
        <v>0.59119999999999995</v>
      </c>
      <c r="G3193" s="10" t="e">
        <f>VLOOKUP(C3193,away!$B$2:$E$404,4,FALSE)</f>
        <v>#N/A</v>
      </c>
      <c r="H3193" s="10">
        <f>VLOOKUP(A3193,away!$A$2:$E$404,3,FALSE)</f>
        <v>1.2458</v>
      </c>
      <c r="I3193" s="10" t="e">
        <f>VLOOKUP(C3193,away!$B$2:$E$404,3,FALSE)</f>
        <v>#N/A</v>
      </c>
      <c r="J3193" s="10">
        <f>VLOOKUP(B3193,home!$B$2:$E$404,4,FALSE)</f>
        <v>1.1237999999999999</v>
      </c>
      <c r="K3193" s="12" t="e">
        <f t="shared" si="4478"/>
        <v>#N/A</v>
      </c>
      <c r="L3193" s="12" t="e">
        <f t="shared" si="4479"/>
        <v>#N/A</v>
      </c>
      <c r="M3193" s="13" t="e">
        <f t="shared" si="4480"/>
        <v>#N/A</v>
      </c>
      <c r="N3193" s="13" t="e">
        <f t="shared" si="4481"/>
        <v>#N/A</v>
      </c>
      <c r="O3193" s="13" t="e">
        <f t="shared" si="4482"/>
        <v>#N/A</v>
      </c>
      <c r="P3193" s="13" t="e">
        <f t="shared" si="4483"/>
        <v>#N/A</v>
      </c>
      <c r="Q3193" s="13" t="e">
        <f t="shared" si="4484"/>
        <v>#N/A</v>
      </c>
      <c r="R3193" s="13" t="e">
        <f t="shared" si="4485"/>
        <v>#N/A</v>
      </c>
      <c r="S3193" s="13" t="e">
        <f t="shared" si="4486"/>
        <v>#N/A</v>
      </c>
      <c r="T3193" s="13" t="e">
        <f t="shared" si="4487"/>
        <v>#N/A</v>
      </c>
      <c r="U3193" s="13" t="e">
        <f t="shared" si="4488"/>
        <v>#N/A</v>
      </c>
      <c r="V3193" s="13" t="e">
        <f t="shared" si="4489"/>
        <v>#N/A</v>
      </c>
      <c r="W3193" s="13" t="e">
        <f t="shared" si="4490"/>
        <v>#N/A</v>
      </c>
      <c r="X3193" s="13" t="e">
        <f t="shared" si="4491"/>
        <v>#N/A</v>
      </c>
      <c r="Y3193" s="13" t="e">
        <f t="shared" si="4492"/>
        <v>#N/A</v>
      </c>
      <c r="Z3193" s="13" t="e">
        <f t="shared" si="4493"/>
        <v>#N/A</v>
      </c>
      <c r="AA3193" s="13" t="e">
        <f t="shared" si="4494"/>
        <v>#N/A</v>
      </c>
      <c r="AB3193" s="13" t="e">
        <f t="shared" si="4495"/>
        <v>#N/A</v>
      </c>
      <c r="AC3193" s="13" t="e">
        <f t="shared" si="4496"/>
        <v>#N/A</v>
      </c>
      <c r="AD3193" s="13" t="e">
        <f t="shared" si="4497"/>
        <v>#N/A</v>
      </c>
      <c r="AE3193" s="13" t="e">
        <f t="shared" si="4498"/>
        <v>#N/A</v>
      </c>
      <c r="AF3193" s="13" t="e">
        <f t="shared" si="4499"/>
        <v>#N/A</v>
      </c>
      <c r="AG3193" s="13" t="e">
        <f t="shared" si="4500"/>
        <v>#N/A</v>
      </c>
      <c r="AH3193" s="13" t="e">
        <f t="shared" si="4501"/>
        <v>#N/A</v>
      </c>
      <c r="AI3193" s="13" t="e">
        <f t="shared" si="4502"/>
        <v>#N/A</v>
      </c>
      <c r="AJ3193" s="13" t="e">
        <f t="shared" si="4503"/>
        <v>#N/A</v>
      </c>
      <c r="AK3193" s="13" t="e">
        <f t="shared" si="4504"/>
        <v>#N/A</v>
      </c>
      <c r="AL3193" s="13" t="e">
        <f t="shared" si="4505"/>
        <v>#N/A</v>
      </c>
      <c r="AM3193" s="13" t="e">
        <f t="shared" si="4506"/>
        <v>#N/A</v>
      </c>
      <c r="AN3193" s="13" t="e">
        <f t="shared" si="4507"/>
        <v>#N/A</v>
      </c>
      <c r="AO3193" s="13" t="e">
        <f t="shared" si="4508"/>
        <v>#N/A</v>
      </c>
      <c r="AP3193" s="13" t="e">
        <f t="shared" si="4509"/>
        <v>#N/A</v>
      </c>
      <c r="AQ3193" s="13" t="e">
        <f t="shared" si="4510"/>
        <v>#N/A</v>
      </c>
      <c r="AR3193" s="13" t="e">
        <f t="shared" si="4511"/>
        <v>#N/A</v>
      </c>
      <c r="AS3193" s="13" t="e">
        <f t="shared" si="4512"/>
        <v>#N/A</v>
      </c>
      <c r="AT3193" s="13" t="e">
        <f t="shared" si="4513"/>
        <v>#N/A</v>
      </c>
      <c r="AU3193" s="13" t="e">
        <f t="shared" si="4514"/>
        <v>#N/A</v>
      </c>
      <c r="AV3193" s="13" t="e">
        <f t="shared" si="4515"/>
        <v>#N/A</v>
      </c>
      <c r="AW3193" s="13" t="e">
        <f t="shared" si="4516"/>
        <v>#N/A</v>
      </c>
      <c r="AX3193" s="13" t="e">
        <f t="shared" si="4517"/>
        <v>#N/A</v>
      </c>
      <c r="AY3193" s="13" t="e">
        <f t="shared" si="4518"/>
        <v>#N/A</v>
      </c>
      <c r="AZ3193" s="13" t="e">
        <f t="shared" si="4519"/>
        <v>#N/A</v>
      </c>
      <c r="BA3193" s="13" t="e">
        <f t="shared" si="4520"/>
        <v>#N/A</v>
      </c>
      <c r="BB3193" s="13" t="e">
        <f t="shared" si="4521"/>
        <v>#N/A</v>
      </c>
      <c r="BC3193" s="13" t="e">
        <f t="shared" si="4522"/>
        <v>#N/A</v>
      </c>
      <c r="BD3193" s="13" t="e">
        <f t="shared" si="4523"/>
        <v>#N/A</v>
      </c>
      <c r="BE3193" s="13" t="e">
        <f t="shared" si="4524"/>
        <v>#N/A</v>
      </c>
      <c r="BF3193" s="13" t="e">
        <f t="shared" si="4525"/>
        <v>#N/A</v>
      </c>
      <c r="BG3193" s="13" t="e">
        <f t="shared" si="4526"/>
        <v>#N/A</v>
      </c>
      <c r="BH3193" s="13" t="e">
        <f t="shared" si="4527"/>
        <v>#N/A</v>
      </c>
      <c r="BI3193" s="13" t="e">
        <f t="shared" si="4528"/>
        <v>#N/A</v>
      </c>
      <c r="BJ3193" s="14" t="e">
        <f t="shared" si="4529"/>
        <v>#N/A</v>
      </c>
      <c r="BK3193" s="14" t="e">
        <f t="shared" si="4530"/>
        <v>#N/A</v>
      </c>
      <c r="BL3193" s="14" t="e">
        <f t="shared" si="4531"/>
        <v>#N/A</v>
      </c>
      <c r="BM3193" s="14" t="e">
        <f t="shared" si="4532"/>
        <v>#N/A</v>
      </c>
      <c r="BN3193" s="14" t="e">
        <f t="shared" si="4533"/>
        <v>#N/A</v>
      </c>
    </row>
    <row r="3194" spans="1:66" x14ac:dyDescent="0.25">
      <c r="A3194" t="s">
        <v>344</v>
      </c>
      <c r="B3194" t="s">
        <v>229</v>
      </c>
      <c r="C3194" t="s">
        <v>217</v>
      </c>
      <c r="D3194" s="7" t="s">
        <v>544</v>
      </c>
      <c r="E3194" s="10">
        <f>VLOOKUP(A3194,home!$A$2:$E$404,3,FALSE)</f>
        <v>1.8042</v>
      </c>
      <c r="F3194" s="10">
        <f>VLOOKUP(B3194,home!$B$2:$E$404,3,FALSE)</f>
        <v>0.99770000000000003</v>
      </c>
      <c r="G3194" s="10">
        <f>VLOOKUP(C3194,away!$B$2:$E$404,4,FALSE)</f>
        <v>1.0346</v>
      </c>
      <c r="H3194" s="10">
        <f>VLOOKUP(A3194,away!$A$2:$E$404,3,FALSE)</f>
        <v>1.2458</v>
      </c>
      <c r="I3194" s="10">
        <f>VLOOKUP(C3194,away!$B$2:$E$404,3,FALSE)</f>
        <v>0.85619999999999996</v>
      </c>
      <c r="J3194" s="10">
        <f>VLOOKUP(B3194,home!$B$2:$E$404,4,FALSE)</f>
        <v>0.74919999999999998</v>
      </c>
      <c r="K3194" s="12">
        <f t="shared" si="4478"/>
        <v>1.8623320817640001</v>
      </c>
      <c r="L3194" s="12">
        <f t="shared" si="4479"/>
        <v>0.79913714683199999</v>
      </c>
      <c r="M3194" s="13">
        <f t="shared" si="4480"/>
        <v>6.9845527276326827E-2</v>
      </c>
      <c r="N3194" s="13">
        <f t="shared" si="4481"/>
        <v>0.13007556621442601</v>
      </c>
      <c r="O3194" s="13">
        <f t="shared" si="4482"/>
        <v>5.5816155386580454E-2</v>
      </c>
      <c r="P3194" s="13">
        <f t="shared" si="4483"/>
        <v>0.10394821685715327</v>
      </c>
      <c r="Q3194" s="13">
        <f t="shared" si="4484"/>
        <v>0.12112195000737151</v>
      </c>
      <c r="R3194" s="13">
        <f t="shared" si="4485"/>
        <v>2.2302381581381731E-2</v>
      </c>
      <c r="S3194" s="13">
        <f t="shared" si="4486"/>
        <v>3.8675460724326323E-2</v>
      </c>
      <c r="T3194" s="13">
        <f t="shared" si="4487"/>
        <v>9.6793049547619012E-2</v>
      </c>
      <c r="U3194" s="13">
        <f t="shared" si="4488"/>
        <v>4.1534440718749725E-2</v>
      </c>
      <c r="V3194" s="13">
        <f t="shared" si="4489"/>
        <v>6.3954547432419698E-3</v>
      </c>
      <c r="W3194" s="13">
        <f t="shared" si="4490"/>
        <v>7.5189764434847761E-2</v>
      </c>
      <c r="X3194" s="13">
        <f t="shared" si="4491"/>
        <v>6.0086933821434423E-2</v>
      </c>
      <c r="Y3194" s="13">
        <f t="shared" si="4492"/>
        <v>2.4008850427972146E-2</v>
      </c>
      <c r="Z3194" s="13">
        <f t="shared" si="4493"/>
        <v>5.9408871948346499E-3</v>
      </c>
      <c r="AA3194" s="13">
        <f t="shared" si="4494"/>
        <v>1.1063904817081504E-2</v>
      </c>
      <c r="AB3194" s="13">
        <f t="shared" si="4495"/>
        <v>1.0302332445217074E-2</v>
      </c>
      <c r="AC3194" s="13">
        <f t="shared" si="4496"/>
        <v>5.9488071612707008E-4</v>
      </c>
      <c r="AD3194" s="13">
        <f t="shared" si="4497"/>
        <v>3.5007077631823702E-2</v>
      </c>
      <c r="AE3194" s="13">
        <f t="shared" si="4498"/>
        <v>2.797545613762192E-2</v>
      </c>
      <c r="AF3194" s="13">
        <f t="shared" si="4499"/>
        <v>1.1178113099571469E-2</v>
      </c>
      <c r="AG3194" s="13">
        <f t="shared" si="4500"/>
        <v>2.9776151364523168E-3</v>
      </c>
      <c r="AH3194" s="13">
        <f t="shared" si="4501"/>
        <v>1.1868959106327312E-3</v>
      </c>
      <c r="AI3194" s="13">
        <f t="shared" si="4502"/>
        <v>2.2103943320858329E-3</v>
      </c>
      <c r="AJ3194" s="13">
        <f t="shared" si="4503"/>
        <v>2.0582441389963781E-3</v>
      </c>
      <c r="AK3194" s="13">
        <f t="shared" si="4504"/>
        <v>1.2777113640518919E-3</v>
      </c>
      <c r="AL3194" s="13">
        <f t="shared" si="4505"/>
        <v>3.5413457150647972E-5</v>
      </c>
      <c r="AM3194" s="13">
        <f t="shared" si="4506"/>
        <v>1.3038960752509645E-2</v>
      </c>
      <c r="AN3194" s="13">
        <f t="shared" si="4507"/>
        <v>1.0419917893414985E-2</v>
      </c>
      <c r="AO3194" s="13">
        <f t="shared" si="4508"/>
        <v>4.1634717277836764E-3</v>
      </c>
      <c r="AP3194" s="13">
        <f t="shared" si="4509"/>
        <v>1.1090616391522486E-3</v>
      </c>
      <c r="AQ3194" s="13">
        <f t="shared" si="4510"/>
        <v>2.2157308849323721E-4</v>
      </c>
      <c r="AR3194" s="13">
        <f t="shared" si="4511"/>
        <v>1.8969852232192188E-4</v>
      </c>
      <c r="AS3194" s="13">
        <f t="shared" si="4512"/>
        <v>3.5328164398333941E-4</v>
      </c>
      <c r="AT3194" s="13">
        <f t="shared" si="4513"/>
        <v>3.2896386974425046E-4</v>
      </c>
      <c r="AU3194" s="13">
        <f t="shared" si="4514"/>
        <v>2.042133227886504E-4</v>
      </c>
      <c r="AV3194" s="13">
        <f t="shared" si="4515"/>
        <v>9.507825563823275E-5</v>
      </c>
      <c r="AW3194" s="13">
        <f t="shared" si="4516"/>
        <v>1.4640107594519978E-6</v>
      </c>
      <c r="AX3194" s="13">
        <f t="shared" si="4517"/>
        <v>4.0471458203767269E-3</v>
      </c>
      <c r="AY3194" s="13">
        <f t="shared" si="4518"/>
        <v>3.2342245637089115E-3</v>
      </c>
      <c r="AZ3194" s="13">
        <f t="shared" si="4519"/>
        <v>1.2922944950281546E-3</v>
      </c>
      <c r="BA3194" s="13">
        <f t="shared" si="4520"/>
        <v>3.4424017854116666E-4</v>
      </c>
      <c r="BB3194" s="13">
        <f t="shared" si="4521"/>
        <v>6.8773778526081534E-5</v>
      </c>
      <c r="BC3194" s="13">
        <f t="shared" si="4522"/>
        <v>1.0991936229637734E-5</v>
      </c>
      <c r="BD3194" s="13">
        <f t="shared" si="4523"/>
        <v>2.5265855981097841E-5</v>
      </c>
      <c r="BE3194" s="13">
        <f t="shared" si="4524"/>
        <v>4.7053414166827358E-5</v>
      </c>
      <c r="BF3194" s="13">
        <f t="shared" si="4525"/>
        <v>4.381454137970565E-5</v>
      </c>
      <c r="BG3194" s="13">
        <f t="shared" si="4526"/>
        <v>2.7199075353067375E-5</v>
      </c>
      <c r="BH3194" s="13">
        <f t="shared" si="4527"/>
        <v>1.2663427656083468E-5</v>
      </c>
      <c r="BI3194" s="13">
        <f t="shared" si="4528"/>
        <v>4.7167015178043488E-6</v>
      </c>
      <c r="BJ3194" s="14">
        <f t="shared" si="4529"/>
        <v>0.62236503233290486</v>
      </c>
      <c r="BK3194" s="14">
        <f t="shared" si="4530"/>
        <v>0.22272917833803499</v>
      </c>
      <c r="BL3194" s="14">
        <f t="shared" si="4531"/>
        <v>0.14908440932530828</v>
      </c>
      <c r="BM3194" s="14">
        <f t="shared" si="4532"/>
        <v>0.49377694931489363</v>
      </c>
      <c r="BN3194" s="14">
        <f t="shared" si="4533"/>
        <v>0.50310979732323979</v>
      </c>
    </row>
    <row r="3195" spans="1:66" x14ac:dyDescent="0.25">
      <c r="A3195" t="s">
        <v>344</v>
      </c>
      <c r="B3195" t="s">
        <v>230</v>
      </c>
      <c r="C3195" t="s">
        <v>530</v>
      </c>
      <c r="D3195" s="7" t="s">
        <v>544</v>
      </c>
      <c r="E3195" s="10">
        <f>VLOOKUP(A3195,home!$A$2:$E$404,3,FALSE)</f>
        <v>1.8042</v>
      </c>
      <c r="F3195" s="10">
        <f>VLOOKUP(B3195,home!$B$2:$E$404,3,FALSE)</f>
        <v>1.2563</v>
      </c>
      <c r="G3195" s="10" t="e">
        <f>VLOOKUP(C3195,away!$B$2:$E$404,4,FALSE)</f>
        <v>#N/A</v>
      </c>
      <c r="H3195" s="10">
        <f>VLOOKUP(A3195,away!$A$2:$E$404,3,FALSE)</f>
        <v>1.2458</v>
      </c>
      <c r="I3195" s="10" t="e">
        <f>VLOOKUP(C3195,away!$B$2:$E$404,3,FALSE)</f>
        <v>#N/A</v>
      </c>
      <c r="J3195" s="10">
        <f>VLOOKUP(B3195,home!$B$2:$E$404,4,FALSE)</f>
        <v>1.1773</v>
      </c>
      <c r="K3195" s="12" t="e">
        <f t="shared" si="4478"/>
        <v>#N/A</v>
      </c>
      <c r="L3195" s="12" t="e">
        <f t="shared" si="4479"/>
        <v>#N/A</v>
      </c>
      <c r="M3195" s="13" t="e">
        <f t="shared" si="4480"/>
        <v>#N/A</v>
      </c>
      <c r="N3195" s="13" t="e">
        <f t="shared" si="4481"/>
        <v>#N/A</v>
      </c>
      <c r="O3195" s="13" t="e">
        <f t="shared" si="4482"/>
        <v>#N/A</v>
      </c>
      <c r="P3195" s="13" t="e">
        <f t="shared" si="4483"/>
        <v>#N/A</v>
      </c>
      <c r="Q3195" s="13" t="e">
        <f t="shared" si="4484"/>
        <v>#N/A</v>
      </c>
      <c r="R3195" s="13" t="e">
        <f t="shared" si="4485"/>
        <v>#N/A</v>
      </c>
      <c r="S3195" s="13" t="e">
        <f t="shared" si="4486"/>
        <v>#N/A</v>
      </c>
      <c r="T3195" s="13" t="e">
        <f t="shared" si="4487"/>
        <v>#N/A</v>
      </c>
      <c r="U3195" s="13" t="e">
        <f t="shared" si="4488"/>
        <v>#N/A</v>
      </c>
      <c r="V3195" s="13" t="e">
        <f t="shared" si="4489"/>
        <v>#N/A</v>
      </c>
      <c r="W3195" s="13" t="e">
        <f t="shared" si="4490"/>
        <v>#N/A</v>
      </c>
      <c r="X3195" s="13" t="e">
        <f t="shared" si="4491"/>
        <v>#N/A</v>
      </c>
      <c r="Y3195" s="13" t="e">
        <f t="shared" si="4492"/>
        <v>#N/A</v>
      </c>
      <c r="Z3195" s="13" t="e">
        <f t="shared" si="4493"/>
        <v>#N/A</v>
      </c>
      <c r="AA3195" s="13" t="e">
        <f t="shared" si="4494"/>
        <v>#N/A</v>
      </c>
      <c r="AB3195" s="13" t="e">
        <f t="shared" si="4495"/>
        <v>#N/A</v>
      </c>
      <c r="AC3195" s="13" t="e">
        <f t="shared" si="4496"/>
        <v>#N/A</v>
      </c>
      <c r="AD3195" s="13" t="e">
        <f t="shared" si="4497"/>
        <v>#N/A</v>
      </c>
      <c r="AE3195" s="13" t="e">
        <f t="shared" si="4498"/>
        <v>#N/A</v>
      </c>
      <c r="AF3195" s="13" t="e">
        <f t="shared" si="4499"/>
        <v>#N/A</v>
      </c>
      <c r="AG3195" s="13" t="e">
        <f t="shared" si="4500"/>
        <v>#N/A</v>
      </c>
      <c r="AH3195" s="13" t="e">
        <f t="shared" si="4501"/>
        <v>#N/A</v>
      </c>
      <c r="AI3195" s="13" t="e">
        <f t="shared" si="4502"/>
        <v>#N/A</v>
      </c>
      <c r="AJ3195" s="13" t="e">
        <f t="shared" si="4503"/>
        <v>#N/A</v>
      </c>
      <c r="AK3195" s="13" t="e">
        <f t="shared" si="4504"/>
        <v>#N/A</v>
      </c>
      <c r="AL3195" s="13" t="e">
        <f t="shared" si="4505"/>
        <v>#N/A</v>
      </c>
      <c r="AM3195" s="13" t="e">
        <f t="shared" si="4506"/>
        <v>#N/A</v>
      </c>
      <c r="AN3195" s="13" t="e">
        <f t="shared" si="4507"/>
        <v>#N/A</v>
      </c>
      <c r="AO3195" s="13" t="e">
        <f t="shared" si="4508"/>
        <v>#N/A</v>
      </c>
      <c r="AP3195" s="13" t="e">
        <f t="shared" si="4509"/>
        <v>#N/A</v>
      </c>
      <c r="AQ3195" s="13" t="e">
        <f t="shared" si="4510"/>
        <v>#N/A</v>
      </c>
      <c r="AR3195" s="13" t="e">
        <f t="shared" si="4511"/>
        <v>#N/A</v>
      </c>
      <c r="AS3195" s="13" t="e">
        <f t="shared" si="4512"/>
        <v>#N/A</v>
      </c>
      <c r="AT3195" s="13" t="e">
        <f t="shared" si="4513"/>
        <v>#N/A</v>
      </c>
      <c r="AU3195" s="13" t="e">
        <f t="shared" si="4514"/>
        <v>#N/A</v>
      </c>
      <c r="AV3195" s="13" t="e">
        <f t="shared" si="4515"/>
        <v>#N/A</v>
      </c>
      <c r="AW3195" s="13" t="e">
        <f t="shared" si="4516"/>
        <v>#N/A</v>
      </c>
      <c r="AX3195" s="13" t="e">
        <f t="shared" si="4517"/>
        <v>#N/A</v>
      </c>
      <c r="AY3195" s="13" t="e">
        <f t="shared" si="4518"/>
        <v>#N/A</v>
      </c>
      <c r="AZ3195" s="13" t="e">
        <f t="shared" si="4519"/>
        <v>#N/A</v>
      </c>
      <c r="BA3195" s="13" t="e">
        <f t="shared" si="4520"/>
        <v>#N/A</v>
      </c>
      <c r="BB3195" s="13" t="e">
        <f t="shared" si="4521"/>
        <v>#N/A</v>
      </c>
      <c r="BC3195" s="13" t="e">
        <f t="shared" si="4522"/>
        <v>#N/A</v>
      </c>
      <c r="BD3195" s="13" t="e">
        <f t="shared" si="4523"/>
        <v>#N/A</v>
      </c>
      <c r="BE3195" s="13" t="e">
        <f t="shared" si="4524"/>
        <v>#N/A</v>
      </c>
      <c r="BF3195" s="13" t="e">
        <f t="shared" si="4525"/>
        <v>#N/A</v>
      </c>
      <c r="BG3195" s="13" t="e">
        <f t="shared" si="4526"/>
        <v>#N/A</v>
      </c>
      <c r="BH3195" s="13" t="e">
        <f t="shared" si="4527"/>
        <v>#N/A</v>
      </c>
      <c r="BI3195" s="13" t="e">
        <f t="shared" si="4528"/>
        <v>#N/A</v>
      </c>
      <c r="BJ3195" s="14" t="e">
        <f t="shared" si="4529"/>
        <v>#N/A</v>
      </c>
      <c r="BK3195" s="14" t="e">
        <f t="shared" si="4530"/>
        <v>#N/A</v>
      </c>
      <c r="BL3195" s="14" t="e">
        <f t="shared" si="4531"/>
        <v>#N/A</v>
      </c>
      <c r="BM3195" s="14" t="e">
        <f t="shared" si="4532"/>
        <v>#N/A</v>
      </c>
      <c r="BN3195" s="14" t="e">
        <f t="shared" si="4533"/>
        <v>#N/A</v>
      </c>
    </row>
    <row r="3196" spans="1:66" x14ac:dyDescent="0.25">
      <c r="A3196" t="s">
        <v>345</v>
      </c>
      <c r="B3196" t="s">
        <v>242</v>
      </c>
      <c r="C3196" t="s">
        <v>231</v>
      </c>
      <c r="D3196" s="7" t="s">
        <v>544</v>
      </c>
      <c r="E3196" s="10">
        <f>VLOOKUP(A3196,home!$A$2:$E$404,3,FALSE)</f>
        <v>1.5690999999999999</v>
      </c>
      <c r="F3196" s="10">
        <f>VLOOKUP(B3196,home!$B$2:$E$404,3,FALSE)</f>
        <v>0.40560000000000002</v>
      </c>
      <c r="G3196" s="10">
        <f>VLOOKUP(C3196,away!$B$2:$E$404,4,FALSE)</f>
        <v>0.89219999999999999</v>
      </c>
      <c r="H3196" s="10">
        <f>VLOOKUP(A3196,away!$A$2:$E$404,3,FALSE)</f>
        <v>1.1701999999999999</v>
      </c>
      <c r="I3196" s="10">
        <f>VLOOKUP(C3196,away!$B$2:$E$404,3,FALSE)</f>
        <v>1.0255000000000001</v>
      </c>
      <c r="J3196" s="10">
        <f>VLOOKUP(B3196,home!$B$2:$E$404,4,FALSE)</f>
        <v>1.0099</v>
      </c>
      <c r="K3196" s="12">
        <f t="shared" si="4478"/>
        <v>0.56782013371200002</v>
      </c>
      <c r="L3196" s="12">
        <f t="shared" si="4479"/>
        <v>1.2119204969900002</v>
      </c>
      <c r="M3196" s="13">
        <f t="shared" si="4480"/>
        <v>0.16868189249930821</v>
      </c>
      <c r="N3196" s="13">
        <f t="shared" si="4481"/>
        <v>9.5780974753750386E-2</v>
      </c>
      <c r="O3196" s="13">
        <f t="shared" si="4482"/>
        <v>0.20442904299097539</v>
      </c>
      <c r="P3196" s="13">
        <f t="shared" si="4483"/>
        <v>0.11607892652575182</v>
      </c>
      <c r="Q3196" s="13">
        <f t="shared" si="4484"/>
        <v>2.7193182945870118E-2</v>
      </c>
      <c r="R3196" s="13">
        <f t="shared" si="4485"/>
        <v>0.12387587369040653</v>
      </c>
      <c r="S3196" s="13">
        <f t="shared" si="4486"/>
        <v>1.9970011279405932E-2</v>
      </c>
      <c r="T3196" s="13">
        <f t="shared" si="4487"/>
        <v>3.2955975790498908E-2</v>
      </c>
      <c r="U3196" s="13">
        <f t="shared" si="4488"/>
        <v>7.0339215162577448E-2</v>
      </c>
      <c r="V3196" s="13">
        <f t="shared" si="4489"/>
        <v>1.5269355943532748E-3</v>
      </c>
      <c r="W3196" s="13">
        <f t="shared" si="4490"/>
        <v>5.1469455921262829E-3</v>
      </c>
      <c r="X3196" s="13">
        <f t="shared" si="4491"/>
        <v>6.2376888599901753E-3</v>
      </c>
      <c r="Y3196" s="13">
        <f t="shared" si="4492"/>
        <v>3.7797914916341416E-3</v>
      </c>
      <c r="Z3196" s="13">
        <f t="shared" si="4493"/>
        <v>5.0042570135982671E-2</v>
      </c>
      <c r="AA3196" s="13">
        <f t="shared" si="4494"/>
        <v>2.8415178865905815E-2</v>
      </c>
      <c r="AB3196" s="13">
        <f t="shared" si="4495"/>
        <v>8.0673553315445175E-3</v>
      </c>
      <c r="AC3196" s="13">
        <f t="shared" si="4496"/>
        <v>6.5672818389211451E-5</v>
      </c>
      <c r="AD3196" s="13">
        <f t="shared" si="4497"/>
        <v>7.3063483358238365E-4</v>
      </c>
      <c r="AE3196" s="13">
        <f t="shared" si="4498"/>
        <v>8.8547133063336854E-4</v>
      </c>
      <c r="AF3196" s="13">
        <f t="shared" si="4499"/>
        <v>5.365604275457945E-4</v>
      </c>
      <c r="AG3196" s="13">
        <f t="shared" si="4500"/>
        <v>2.1675619333882213E-4</v>
      </c>
      <c r="AH3196" s="13">
        <f t="shared" si="4501"/>
        <v>1.5161904117464259E-2</v>
      </c>
      <c r="AI3196" s="13">
        <f t="shared" si="4502"/>
        <v>8.609234423307079E-3</v>
      </c>
      <c r="AJ3196" s="13">
        <f t="shared" si="4503"/>
        <v>2.4442483207000889E-3</v>
      </c>
      <c r="AK3196" s="13">
        <f t="shared" si="4504"/>
        <v>4.6263113609508537E-4</v>
      </c>
      <c r="AL3196" s="13">
        <f t="shared" si="4505"/>
        <v>1.8077175084033593E-6</v>
      </c>
      <c r="AM3196" s="13">
        <f t="shared" si="4506"/>
        <v>8.2973833779878805E-5</v>
      </c>
      <c r="AN3196" s="13">
        <f t="shared" si="4507"/>
        <v>1.0055768987167638E-4</v>
      </c>
      <c r="AO3196" s="13">
        <f t="shared" si="4508"/>
        <v>6.0933962742724186E-5</v>
      </c>
      <c r="AP3196" s="13">
        <f t="shared" si="4509"/>
        <v>2.4615706136910823E-5</v>
      </c>
      <c r="AQ3196" s="13">
        <f t="shared" si="4510"/>
        <v>7.4580697038011887E-6</v>
      </c>
      <c r="AR3196" s="13">
        <f t="shared" si="4511"/>
        <v>3.6750044746704015E-3</v>
      </c>
      <c r="AS3196" s="13">
        <f t="shared" si="4512"/>
        <v>2.0867415321995453E-3</v>
      </c>
      <c r="AT3196" s="13">
        <f t="shared" si="4513"/>
        <v>5.9244692791796485E-4</v>
      </c>
      <c r="AU3196" s="13">
        <f t="shared" si="4514"/>
        <v>1.1213443127588081E-4</v>
      </c>
      <c r="AV3196" s="13">
        <f t="shared" si="4515"/>
        <v>1.5918046940197428E-5</v>
      </c>
      <c r="AW3196" s="13">
        <f t="shared" si="4516"/>
        <v>3.4555165862164917E-8</v>
      </c>
      <c r="AX3196" s="13">
        <f t="shared" si="4517"/>
        <v>7.8523688985813399E-6</v>
      </c>
      <c r="AY3196" s="13">
        <f t="shared" si="4518"/>
        <v>9.5164468181175176E-6</v>
      </c>
      <c r="AZ3196" s="13">
        <f t="shared" si="4519"/>
        <v>5.766588478695945E-6</v>
      </c>
      <c r="BA3196" s="13">
        <f t="shared" si="4520"/>
        <v>2.3295489250126668E-6</v>
      </c>
      <c r="BB3196" s="13">
        <f t="shared" si="4521"/>
        <v>7.0580702274096774E-7</v>
      </c>
      <c r="BC3196" s="13">
        <f t="shared" si="4522"/>
        <v>1.7107639955585312E-7</v>
      </c>
      <c r="BD3196" s="13">
        <f t="shared" si="4523"/>
        <v>7.4230220823050513E-4</v>
      </c>
      <c r="BE3196" s="13">
        <f t="shared" si="4524"/>
        <v>4.2149413913215823E-4</v>
      </c>
      <c r="BF3196" s="13">
        <f t="shared" si="4525"/>
        <v>1.196664292204232E-4</v>
      </c>
      <c r="BG3196" s="13">
        <f t="shared" si="4526"/>
        <v>2.2649669280259427E-5</v>
      </c>
      <c r="BH3196" s="13">
        <f t="shared" si="4527"/>
        <v>3.2152345598123718E-6</v>
      </c>
      <c r="BI3196" s="13">
        <f t="shared" si="4528"/>
        <v>3.6513498353362092E-7</v>
      </c>
      <c r="BJ3196" s="14">
        <f t="shared" si="4529"/>
        <v>0.17376686331774815</v>
      </c>
      <c r="BK3196" s="14">
        <f t="shared" si="4530"/>
        <v>0.30633476288153499</v>
      </c>
      <c r="BL3196" s="14">
        <f t="shared" si="4531"/>
        <v>0.46959662226738702</v>
      </c>
      <c r="BM3196" s="14">
        <f t="shared" si="4532"/>
        <v>0.26369144330493799</v>
      </c>
      <c r="BN3196" s="14">
        <f t="shared" si="4533"/>
        <v>0.73603989340606246</v>
      </c>
    </row>
    <row r="3197" spans="1:66" x14ac:dyDescent="0.25">
      <c r="A3197" t="s">
        <v>345</v>
      </c>
      <c r="B3197" t="s">
        <v>243</v>
      </c>
      <c r="C3197" t="s">
        <v>232</v>
      </c>
      <c r="D3197" s="7" t="s">
        <v>544</v>
      </c>
      <c r="E3197" s="10">
        <f>VLOOKUP(A3197,home!$A$2:$E$404,3,FALSE)</f>
        <v>1.5690999999999999</v>
      </c>
      <c r="F3197" s="10">
        <f>VLOOKUP(B3197,home!$B$2:$E$404,3,FALSE)</f>
        <v>0.70099999999999996</v>
      </c>
      <c r="G3197" s="10">
        <f>VLOOKUP(C3197,away!$B$2:$E$404,4,FALSE)</f>
        <v>0.95599999999999996</v>
      </c>
      <c r="H3197" s="10">
        <f>VLOOKUP(A3197,away!$A$2:$E$404,3,FALSE)</f>
        <v>1.1701999999999999</v>
      </c>
      <c r="I3197" s="10">
        <f>VLOOKUP(C3197,away!$B$2:$E$404,3,FALSE)</f>
        <v>1.1963999999999999</v>
      </c>
      <c r="J3197" s="10">
        <f>VLOOKUP(B3197,home!$B$2:$E$404,4,FALSE)</f>
        <v>1.0255000000000001</v>
      </c>
      <c r="K3197" s="12">
        <f t="shared" si="4478"/>
        <v>1.0515417795999997</v>
      </c>
      <c r="L3197" s="12">
        <f t="shared" si="4479"/>
        <v>1.4357279756399999</v>
      </c>
      <c r="M3197" s="13">
        <f t="shared" si="4480"/>
        <v>8.313664037363494E-2</v>
      </c>
      <c r="N3197" s="13">
        <f t="shared" si="4481"/>
        <v>8.742165076845726E-2</v>
      </c>
      <c r="O3197" s="13">
        <f t="shared" si="4482"/>
        <v>0.11936160038514956</v>
      </c>
      <c r="P3197" s="13">
        <f t="shared" si="4483"/>
        <v>0.12551370968490419</v>
      </c>
      <c r="Q3197" s="13">
        <f t="shared" si="4484"/>
        <v>4.5963759112316614E-2</v>
      </c>
      <c r="R3197" s="13">
        <f t="shared" si="4485"/>
        <v>8.5685394445060736E-2</v>
      </c>
      <c r="S3197" s="13">
        <f t="shared" si="4486"/>
        <v>4.7372888921376144E-2</v>
      </c>
      <c r="T3197" s="13">
        <f t="shared" si="4487"/>
        <v>6.5991454823130929E-2</v>
      </c>
      <c r="U3197" s="13">
        <f t="shared" si="4488"/>
        <v>9.0101772160487079E-2</v>
      </c>
      <c r="V3197" s="13">
        <f t="shared" si="4489"/>
        <v>7.9466860557516304E-3</v>
      </c>
      <c r="W3197" s="13">
        <f t="shared" si="4490"/>
        <v>1.6110937684690376E-2</v>
      </c>
      <c r="X3197" s="13">
        <f t="shared" si="4491"/>
        <v>2.3130923947702699E-2</v>
      </c>
      <c r="Y3197" s="13">
        <f t="shared" si="4492"/>
        <v>1.6604857307059E-2</v>
      </c>
      <c r="Z3197" s="13">
        <f t="shared" si="4493"/>
        <v>4.1006972636174005E-2</v>
      </c>
      <c r="AA3197" s="13">
        <f t="shared" si="4494"/>
        <v>4.3120544981850896E-2</v>
      </c>
      <c r="AB3197" s="13">
        <f t="shared" si="4495"/>
        <v>2.2671527303768663E-2</v>
      </c>
      <c r="AC3197" s="13">
        <f t="shared" si="4496"/>
        <v>7.4983337827646049E-4</v>
      </c>
      <c r="AD3197" s="13">
        <f t="shared" si="4497"/>
        <v>4.2353310209960028E-3</v>
      </c>
      <c r="AE3197" s="13">
        <f t="shared" si="4498"/>
        <v>6.0807832329398846E-3</v>
      </c>
      <c r="AF3197" s="13">
        <f t="shared" si="4499"/>
        <v>4.3651753006672183E-3</v>
      </c>
      <c r="AG3197" s="13">
        <f t="shared" si="4500"/>
        <v>2.0890680992468923E-3</v>
      </c>
      <c r="AH3197" s="13">
        <f t="shared" si="4501"/>
        <v>1.4718714452514737E-2</v>
      </c>
      <c r="AI3197" s="13">
        <f t="shared" si="4502"/>
        <v>1.5477343188821579E-2</v>
      </c>
      <c r="AJ3197" s="13">
        <f t="shared" si="4503"/>
        <v>8.1375365001266891E-3</v>
      </c>
      <c r="AK3197" s="13">
        <f t="shared" si="4504"/>
        <v>2.8523198709677245E-3</v>
      </c>
      <c r="AL3197" s="13">
        <f t="shared" si="4505"/>
        <v>4.5281776376851997E-5</v>
      </c>
      <c r="AM3197" s="13">
        <f t="shared" si="4506"/>
        <v>8.9072550380264455E-4</v>
      </c>
      <c r="AN3197" s="13">
        <f t="shared" si="4507"/>
        <v>1.2788395244254897E-3</v>
      </c>
      <c r="AO3197" s="13">
        <f t="shared" si="4508"/>
        <v>9.1803284078591457E-4</v>
      </c>
      <c r="AP3197" s="13">
        <f t="shared" si="4509"/>
        <v>4.3934847735753338E-4</v>
      </c>
      <c r="AQ3197" s="13">
        <f t="shared" si="4510"/>
        <v>1.5769622499926187E-4</v>
      </c>
      <c r="AR3197" s="13">
        <f t="shared" si="4511"/>
        <v>4.2264140209864343E-3</v>
      </c>
      <c r="AS3197" s="13">
        <f t="shared" si="4512"/>
        <v>4.4442509209544658E-3</v>
      </c>
      <c r="AT3197" s="13">
        <f t="shared" si="4513"/>
        <v>2.336657761204698E-3</v>
      </c>
      <c r="AU3197" s="13">
        <f t="shared" si="4514"/>
        <v>8.1903108684444658E-4</v>
      </c>
      <c r="AV3197" s="13">
        <f t="shared" si="4515"/>
        <v>2.1531135165203276E-4</v>
      </c>
      <c r="AW3197" s="13">
        <f t="shared" si="4516"/>
        <v>1.8989767623778056E-6</v>
      </c>
      <c r="AX3197" s="13">
        <f t="shared" si="4517"/>
        <v>1.5610584690062314E-4</v>
      </c>
      <c r="AY3197" s="13">
        <f t="shared" si="4518"/>
        <v>2.2412553155619941E-4</v>
      </c>
      <c r="AZ3197" s="13">
        <f t="shared" si="4519"/>
        <v>1.6089164785521056E-4</v>
      </c>
      <c r="BA3197" s="13">
        <f t="shared" si="4520"/>
        <v>7.6998879957515109E-5</v>
      </c>
      <c r="BB3197" s="13">
        <f t="shared" si="4521"/>
        <v>2.7637361511987622E-5</v>
      </c>
      <c r="BC3197" s="13">
        <f t="shared" si="4522"/>
        <v>7.9359466191273594E-6</v>
      </c>
      <c r="BD3197" s="13">
        <f t="shared" si="4523"/>
        <v>1.0113301410945616E-3</v>
      </c>
      <c r="BE3197" s="13">
        <f t="shared" si="4524"/>
        <v>1.0634558963296941E-3</v>
      </c>
      <c r="BF3197" s="13">
        <f t="shared" si="4525"/>
        <v>5.5913415287631965E-4</v>
      </c>
      <c r="BG3197" s="13">
        <f t="shared" si="4526"/>
        <v>1.9598430738356786E-4</v>
      </c>
      <c r="BH3197" s="13">
        <f t="shared" si="4527"/>
        <v>5.1521421839947566E-5</v>
      </c>
      <c r="BI3197" s="13">
        <f t="shared" si="4528"/>
        <v>1.0835385521820155E-5</v>
      </c>
      <c r="BJ3197" s="14">
        <f t="shared" si="4529"/>
        <v>0.27633227908297842</v>
      </c>
      <c r="BK3197" s="14">
        <f t="shared" si="4530"/>
        <v>0.26498916572187642</v>
      </c>
      <c r="BL3197" s="14">
        <f t="shared" si="4531"/>
        <v>0.41706067973543559</v>
      </c>
      <c r="BM3197" s="14">
        <f t="shared" si="4532"/>
        <v>0.45208411585214736</v>
      </c>
      <c r="BN3197" s="14">
        <f t="shared" si="4533"/>
        <v>0.54708275476952317</v>
      </c>
    </row>
    <row r="3198" spans="1:66" x14ac:dyDescent="0.25">
      <c r="A3198" t="s">
        <v>345</v>
      </c>
      <c r="B3198" t="s">
        <v>239</v>
      </c>
      <c r="C3198" t="s">
        <v>240</v>
      </c>
      <c r="D3198" s="7" t="s">
        <v>544</v>
      </c>
      <c r="E3198" s="10">
        <f>VLOOKUP(A3198,home!$A$2:$E$404,3,FALSE)</f>
        <v>1.5690999999999999</v>
      </c>
      <c r="F3198" s="10">
        <f>VLOOKUP(B3198,home!$B$2:$E$404,3,FALSE)</f>
        <v>1.4658</v>
      </c>
      <c r="G3198" s="10">
        <f>VLOOKUP(C3198,away!$B$2:$E$404,4,FALSE)</f>
        <v>1.1684000000000001</v>
      </c>
      <c r="H3198" s="10">
        <f>VLOOKUP(A3198,away!$A$2:$E$404,3,FALSE)</f>
        <v>1.1701999999999999</v>
      </c>
      <c r="I3198" s="10">
        <f>VLOOKUP(C3198,away!$B$2:$E$404,3,FALSE)</f>
        <v>1.353</v>
      </c>
      <c r="J3198" s="10">
        <f>VLOOKUP(B3198,home!$B$2:$E$404,4,FALSE)</f>
        <v>0.68359999999999999</v>
      </c>
      <c r="K3198" s="12">
        <f t="shared" si="4478"/>
        <v>2.6873045537519999</v>
      </c>
      <c r="L3198" s="12">
        <f t="shared" si="4479"/>
        <v>1.0823306181599999</v>
      </c>
      <c r="M3198" s="13">
        <f t="shared" si="4480"/>
        <v>2.3060474861695126E-2</v>
      </c>
      <c r="N3198" s="13">
        <f t="shared" si="4481"/>
        <v>6.197051910751683E-2</v>
      </c>
      <c r="O3198" s="13">
        <f t="shared" si="4482"/>
        <v>2.4959058012121622E-2</v>
      </c>
      <c r="P3198" s="13">
        <f t="shared" si="4483"/>
        <v>6.7072590253334771E-2</v>
      </c>
      <c r="Q3198" s="13">
        <f t="shared" si="4484"/>
        <v>8.3266829098002676E-2</v>
      </c>
      <c r="R3198" s="13">
        <f t="shared" si="4485"/>
        <v>1.3506976343475445E-2</v>
      </c>
      <c r="S3198" s="13">
        <f t="shared" si="4486"/>
        <v>4.8771029112288707E-2</v>
      </c>
      <c r="T3198" s="13">
        <f t="shared" si="4487"/>
        <v>9.0122238609864291E-2</v>
      </c>
      <c r="U3198" s="13">
        <f t="shared" si="4488"/>
        <v>3.6297359035242102E-2</v>
      </c>
      <c r="V3198" s="13">
        <f t="shared" si="4489"/>
        <v>1.5761452690039143E-2</v>
      </c>
      <c r="W3198" s="13">
        <f t="shared" si="4490"/>
        <v>7.4587776337184025E-2</v>
      </c>
      <c r="X3198" s="13">
        <f t="shared" si="4491"/>
        <v>8.0728634070204197E-2</v>
      </c>
      <c r="Y3198" s="13">
        <f t="shared" si="4492"/>
        <v>4.3687536208208262E-2</v>
      </c>
      <c r="Z3198" s="13">
        <f t="shared" si="4493"/>
        <v>4.8730046851020916E-3</v>
      </c>
      <c r="AA3198" s="13">
        <f t="shared" si="4494"/>
        <v>1.3095247680729682E-2</v>
      </c>
      <c r="AB3198" s="13">
        <f t="shared" si="4495"/>
        <v>1.7595459362467598E-2</v>
      </c>
      <c r="AC3198" s="13">
        <f t="shared" si="4496"/>
        <v>2.8651877953962024E-3</v>
      </c>
      <c r="AD3198" s="13">
        <f t="shared" si="4497"/>
        <v>5.0110017751287594E-2</v>
      </c>
      <c r="AE3198" s="13">
        <f t="shared" si="4498"/>
        <v>5.4235606488759663E-2</v>
      </c>
      <c r="AF3198" s="13">
        <f t="shared" si="4499"/>
        <v>2.9350428748630867E-2</v>
      </c>
      <c r="AG3198" s="13">
        <f t="shared" si="4500"/>
        <v>1.0588955896922228E-2</v>
      </c>
      <c r="AH3198" s="13">
        <f t="shared" si="4501"/>
        <v>1.3185505432807803E-3</v>
      </c>
      <c r="AI3198" s="13">
        <f t="shared" si="4502"/>
        <v>3.5433468793106145E-3</v>
      </c>
      <c r="AJ3198" s="13">
        <f t="shared" si="4503"/>
        <v>4.7610261021471768E-3</v>
      </c>
      <c r="AK3198" s="13">
        <f t="shared" si="4504"/>
        <v>4.2647757082774143E-3</v>
      </c>
      <c r="AL3198" s="13">
        <f t="shared" si="4505"/>
        <v>3.3334190757481854E-4</v>
      </c>
      <c r="AM3198" s="13">
        <f t="shared" si="4506"/>
        <v>2.6932175778325733E-2</v>
      </c>
      <c r="AN3198" s="13">
        <f t="shared" si="4507"/>
        <v>2.9149518458549063E-2</v>
      </c>
      <c r="AO3198" s="13">
        <f t="shared" si="4508"/>
        <v>1.5774708166153863E-2</v>
      </c>
      <c r="AP3198" s="13">
        <f t="shared" si="4509"/>
        <v>5.6911498802556379E-3</v>
      </c>
      <c r="AQ3198" s="13">
        <f t="shared" si="4510"/>
        <v>1.5399264419845731E-3</v>
      </c>
      <c r="AR3198" s="13">
        <f t="shared" si="4511"/>
        <v>2.8542152491685825E-4</v>
      </c>
      <c r="AS3198" s="13">
        <f t="shared" si="4512"/>
        <v>7.6701456364791306E-4</v>
      </c>
      <c r="AT3198" s="13">
        <f t="shared" si="4513"/>
        <v>1.0306008648425702E-3</v>
      </c>
      <c r="AU3198" s="13">
        <f t="shared" si="4514"/>
        <v>9.2317946573072926E-4</v>
      </c>
      <c r="AV3198" s="13">
        <f t="shared" si="4515"/>
        <v>6.2021609554713199E-4</v>
      </c>
      <c r="AW3198" s="13">
        <f t="shared" si="4516"/>
        <v>2.6931729766001989E-5</v>
      </c>
      <c r="AX3198" s="13">
        <f t="shared" si="4517"/>
        <v>1.2062493101924008E-2</v>
      </c>
      <c r="AY3198" s="13">
        <f t="shared" si="4518"/>
        <v>1.3055605615556146E-2</v>
      </c>
      <c r="AZ3198" s="13">
        <f t="shared" si="4519"/>
        <v>7.0652408481690233E-3</v>
      </c>
      <c r="BA3198" s="13">
        <f t="shared" si="4520"/>
        <v>2.5489754982160207E-3</v>
      </c>
      <c r="BB3198" s="13">
        <f t="shared" si="4521"/>
        <v>6.8970855666470969E-4</v>
      </c>
      <c r="BC3198" s="13">
        <f t="shared" si="4522"/>
        <v>1.4929853769703137E-4</v>
      </c>
      <c r="BD3198" s="13">
        <f t="shared" si="4523"/>
        <v>5.1486742583238804E-5</v>
      </c>
      <c r="BE3198" s="13">
        <f t="shared" si="4524"/>
        <v>1.3836055780179466E-4</v>
      </c>
      <c r="BF3198" s="13">
        <f t="shared" si="4525"/>
        <v>1.8590847852021484E-4</v>
      </c>
      <c r="BG3198" s="13">
        <f t="shared" si="4526"/>
        <v>1.6653090030282637E-4</v>
      </c>
      <c r="BH3198" s="13">
        <f t="shared" si="4527"/>
        <v>1.1187981168105144E-4</v>
      </c>
      <c r="BI3198" s="13">
        <f t="shared" si="4528"/>
        <v>6.0131025480681127E-5</v>
      </c>
      <c r="BJ3198" s="14">
        <f t="shared" si="4529"/>
        <v>0.69330734320007659</v>
      </c>
      <c r="BK3198" s="14">
        <f t="shared" si="4530"/>
        <v>0.17091968223588494</v>
      </c>
      <c r="BL3198" s="14">
        <f t="shared" si="4531"/>
        <v>0.12368252969810746</v>
      </c>
      <c r="BM3198" s="14">
        <f t="shared" si="4532"/>
        <v>0.70591743825723408</v>
      </c>
      <c r="BN3198" s="14">
        <f t="shared" si="4533"/>
        <v>0.27383644767614645</v>
      </c>
    </row>
    <row r="3199" spans="1:66" x14ac:dyDescent="0.25">
      <c r="A3199" t="s">
        <v>346</v>
      </c>
      <c r="B3199" t="s">
        <v>251</v>
      </c>
      <c r="C3199" t="s">
        <v>256</v>
      </c>
      <c r="D3199" s="7" t="s">
        <v>544</v>
      </c>
      <c r="E3199" s="10">
        <f>VLOOKUP(A3199,home!$A$2:$E$404,3,FALSE)</f>
        <v>1.254</v>
      </c>
      <c r="F3199" s="10">
        <f>VLOOKUP(B3199,home!$B$2:$E$404,3,FALSE)</f>
        <v>1.0965</v>
      </c>
      <c r="G3199" s="10">
        <f>VLOOKUP(C3199,away!$B$2:$E$404,4,FALSE)</f>
        <v>0.7974</v>
      </c>
      <c r="H3199" s="10">
        <f>VLOOKUP(A3199,away!$A$2:$E$404,3,FALSE)</f>
        <v>0.9476</v>
      </c>
      <c r="I3199" s="10">
        <f>VLOOKUP(C3199,away!$B$2:$E$404,3,FALSE)</f>
        <v>0.9849</v>
      </c>
      <c r="J3199" s="10">
        <f>VLOOKUP(B3199,home!$B$2:$E$404,4,FALSE)</f>
        <v>0.79149999999999998</v>
      </c>
      <c r="K3199" s="12">
        <f t="shared" si="4478"/>
        <v>1.0964337714000001</v>
      </c>
      <c r="L3199" s="12">
        <f t="shared" si="4479"/>
        <v>0.73870001645999994</v>
      </c>
      <c r="M3199" s="13">
        <f t="shared" si="4480"/>
        <v>0.15959214884770195</v>
      </c>
      <c r="N3199" s="13">
        <f t="shared" si="4481"/>
        <v>0.17498222164691604</v>
      </c>
      <c r="O3199" s="13">
        <f t="shared" si="4482"/>
        <v>0.1178907229806842</v>
      </c>
      <c r="P3199" s="13">
        <f t="shared" si="4483"/>
        <v>0.12925937001078425</v>
      </c>
      <c r="Q3199" s="13">
        <f t="shared" si="4484"/>
        <v>9.5928208604139448E-2</v>
      </c>
      <c r="R3199" s="13">
        <f t="shared" si="4485"/>
        <v>4.3542939503156353E-2</v>
      </c>
      <c r="S3199" s="13">
        <f t="shared" si="4486"/>
        <v>2.6172942804863753E-2</v>
      </c>
      <c r="T3199" s="13">
        <f t="shared" si="4487"/>
        <v>7.0862169274856113E-2</v>
      </c>
      <c r="U3199" s="13">
        <f t="shared" si="4488"/>
        <v>4.7741949377287769E-2</v>
      </c>
      <c r="V3199" s="13">
        <f t="shared" si="4489"/>
        <v>2.3553777012993932E-3</v>
      </c>
      <c r="W3199" s="13">
        <f t="shared" si="4490"/>
        <v>3.5059642514494178E-2</v>
      </c>
      <c r="X3199" s="13">
        <f t="shared" si="4491"/>
        <v>2.5898558502538565E-2</v>
      </c>
      <c r="Y3199" s="13">
        <f t="shared" si="4492"/>
        <v>9.5656327960577537E-3</v>
      </c>
      <c r="Z3199" s="13">
        <f t="shared" si="4493"/>
        <v>1.0721723375899462E-2</v>
      </c>
      <c r="AA3199" s="13">
        <f t="shared" si="4494"/>
        <v>1.175565959694499E-2</v>
      </c>
      <c r="AB3199" s="13">
        <f t="shared" si="4495"/>
        <v>6.4446510935864988E-3</v>
      </c>
      <c r="AC3199" s="13">
        <f t="shared" si="4496"/>
        <v>1.1923152235466019E-4</v>
      </c>
      <c r="AD3199" s="13">
        <f t="shared" si="4497"/>
        <v>9.6101440165256569E-3</v>
      </c>
      <c r="AE3199" s="13">
        <f t="shared" si="4498"/>
        <v>7.0990135431904739E-3</v>
      </c>
      <c r="AF3199" s="13">
        <f t="shared" si="4499"/>
        <v>2.622020710602282E-3</v>
      </c>
      <c r="AG3199" s="13">
        <f t="shared" si="4500"/>
        <v>6.4562891402678902E-4</v>
      </c>
      <c r="AH3199" s="13">
        <f t="shared" si="4501"/>
        <v>1.9800343085641238E-3</v>
      </c>
      <c r="AI3199" s="13">
        <f t="shared" si="4502"/>
        <v>2.170976484440354E-3</v>
      </c>
      <c r="AJ3199" s="13">
        <f t="shared" si="4503"/>
        <v>1.1901659672278254E-3</v>
      </c>
      <c r="AK3199" s="13">
        <f t="shared" si="4504"/>
        <v>4.349793866798445E-4</v>
      </c>
      <c r="AL3199" s="13">
        <f t="shared" si="4505"/>
        <v>3.8627943984130513E-6</v>
      </c>
      <c r="AM3199" s="13">
        <f t="shared" si="4506"/>
        <v>2.1073772895472752E-3</v>
      </c>
      <c r="AN3199" s="13">
        <f t="shared" si="4507"/>
        <v>1.5567196384760021E-3</v>
      </c>
      <c r="AO3199" s="13">
        <f t="shared" si="4508"/>
        <v>5.7497441128291388E-4</v>
      </c>
      <c r="AP3199" s="13">
        <f t="shared" si="4509"/>
        <v>1.4157786902625579E-4</v>
      </c>
      <c r="AQ3199" s="13">
        <f t="shared" si="4510"/>
        <v>2.6145893545016706E-5</v>
      </c>
      <c r="AR3199" s="13">
        <f t="shared" si="4511"/>
        <v>2.9253027526553676E-4</v>
      </c>
      <c r="AS3199" s="13">
        <f t="shared" si="4512"/>
        <v>3.2074007295807266E-4</v>
      </c>
      <c r="AT3199" s="13">
        <f t="shared" si="4513"/>
        <v>1.7583512391626535E-4</v>
      </c>
      <c r="AU3199" s="13">
        <f t="shared" si="4514"/>
        <v>6.4263856020032396E-5</v>
      </c>
      <c r="AV3199" s="13">
        <f t="shared" si="4515"/>
        <v>1.7615265505187677E-5</v>
      </c>
      <c r="AW3199" s="13">
        <f t="shared" si="4516"/>
        <v>8.6905968680712695E-8</v>
      </c>
      <c r="AX3199" s="13">
        <f t="shared" si="4517"/>
        <v>3.8509993822350466E-4</v>
      </c>
      <c r="AY3199" s="13">
        <f t="shared" si="4518"/>
        <v>2.8447333070444786E-4</v>
      </c>
      <c r="AZ3199" s="13">
        <f t="shared" si="4519"/>
        <v>1.050702270369033E-4</v>
      </c>
      <c r="BA3199" s="13">
        <f t="shared" si="4520"/>
        <v>2.5871792813872139E-5</v>
      </c>
      <c r="BB3199" s="13">
        <f t="shared" si="4521"/>
        <v>4.7778734443642625E-6</v>
      </c>
      <c r="BC3199" s="13">
        <f t="shared" si="4522"/>
        <v>7.0588303839913588E-7</v>
      </c>
      <c r="BD3199" s="13">
        <f t="shared" si="4523"/>
        <v>3.6015353192283369E-5</v>
      </c>
      <c r="BE3199" s="13">
        <f t="shared" si="4524"/>
        <v>3.9488449528918293E-5</v>
      </c>
      <c r="BF3199" s="13">
        <f t="shared" si="4525"/>
        <v>2.1648234821865217E-5</v>
      </c>
      <c r="BG3199" s="13">
        <f t="shared" si="4526"/>
        <v>7.9119519166301623E-6</v>
      </c>
      <c r="BH3199" s="13">
        <f t="shared" si="4527"/>
        <v>2.1687328197715668E-6</v>
      </c>
      <c r="BI3199" s="13">
        <f t="shared" si="4528"/>
        <v>4.7557438094821926E-7</v>
      </c>
      <c r="BJ3199" s="14">
        <f t="shared" si="4529"/>
        <v>0.43748603467048636</v>
      </c>
      <c r="BK3199" s="14">
        <f t="shared" si="4530"/>
        <v>0.31778740701210689</v>
      </c>
      <c r="BL3199" s="14">
        <f t="shared" si="4531"/>
        <v>0.23413077158889753</v>
      </c>
      <c r="BM3199" s="14">
        <f t="shared" si="4532"/>
        <v>0.27864593862927217</v>
      </c>
      <c r="BN3199" s="14">
        <f t="shared" si="4533"/>
        <v>0.7211956115933823</v>
      </c>
    </row>
    <row r="3200" spans="1:66" x14ac:dyDescent="0.25">
      <c r="A3200" t="s">
        <v>346</v>
      </c>
      <c r="B3200" t="s">
        <v>257</v>
      </c>
      <c r="C3200" t="s">
        <v>247</v>
      </c>
      <c r="D3200" s="7" t="s">
        <v>544</v>
      </c>
      <c r="E3200" s="10">
        <f>VLOOKUP(A3200,home!$A$2:$E$404,3,FALSE)</f>
        <v>1.254</v>
      </c>
      <c r="F3200" s="10">
        <f>VLOOKUP(B3200,home!$B$2:$E$404,3,FALSE)</f>
        <v>1.6447000000000001</v>
      </c>
      <c r="G3200" s="10">
        <f>VLOOKUP(C3200,away!$B$2:$E$404,4,FALSE)</f>
        <v>0.47849999999999998</v>
      </c>
      <c r="H3200" s="10">
        <f>VLOOKUP(A3200,away!$A$2:$E$404,3,FALSE)</f>
        <v>0.9476</v>
      </c>
      <c r="I3200" s="10">
        <f>VLOOKUP(C3200,away!$B$2:$E$404,3,FALSE)</f>
        <v>1.5478000000000001</v>
      </c>
      <c r="J3200" s="10">
        <f>VLOOKUP(B3200,home!$B$2:$E$404,4,FALSE)</f>
        <v>0.59360000000000002</v>
      </c>
      <c r="K3200" s="12">
        <f t="shared" si="4478"/>
        <v>0.98688414329999996</v>
      </c>
      <c r="L3200" s="12">
        <f t="shared" si="4479"/>
        <v>0.87063031820800008</v>
      </c>
      <c r="M3200" s="13">
        <f t="shared" si="4480"/>
        <v>0.15606004194667419</v>
      </c>
      <c r="N3200" s="13">
        <f t="shared" si="4481"/>
        <v>0.15401318079990561</v>
      </c>
      <c r="O3200" s="13">
        <f t="shared" si="4482"/>
        <v>0.13587060397958678</v>
      </c>
      <c r="P3200" s="13">
        <f t="shared" si="4483"/>
        <v>0.13408854460804806</v>
      </c>
      <c r="Q3200" s="13">
        <f t="shared" si="4484"/>
        <v>7.599658299531141E-2</v>
      </c>
      <c r="R3200" s="13">
        <f t="shared" si="4485"/>
        <v>5.9146533588930399E-2</v>
      </c>
      <c r="S3200" s="13">
        <f t="shared" si="4486"/>
        <v>2.8802596697443186E-2</v>
      </c>
      <c r="T3200" s="13">
        <f t="shared" si="4487"/>
        <v>6.6164929235928663E-2</v>
      </c>
      <c r="U3200" s="13">
        <f t="shared" si="4488"/>
        <v>5.8370776130076248E-2</v>
      </c>
      <c r="V3200" s="13">
        <f t="shared" si="4489"/>
        <v>2.7497239195870319E-3</v>
      </c>
      <c r="W3200" s="13">
        <f t="shared" si="4490"/>
        <v>2.4999940901018421E-2</v>
      </c>
      <c r="X3200" s="13">
        <f t="shared" si="4491"/>
        <v>2.1765706501834861E-2</v>
      </c>
      <c r="Y3200" s="13">
        <f t="shared" si="4492"/>
        <v>9.4749419888572103E-3</v>
      </c>
      <c r="Z3200" s="13">
        <f t="shared" si="4493"/>
        <v>1.716492178647688E-2</v>
      </c>
      <c r="AA3200" s="13">
        <f t="shared" si="4494"/>
        <v>1.6939789132058743E-2</v>
      </c>
      <c r="AB3200" s="13">
        <f t="shared" si="4495"/>
        <v>8.3588046426372187E-3</v>
      </c>
      <c r="AC3200" s="13">
        <f t="shared" si="4496"/>
        <v>1.4766210886374331E-4</v>
      </c>
      <c r="AD3200" s="13">
        <f t="shared" si="4497"/>
        <v>6.1680113146630475E-3</v>
      </c>
      <c r="AE3200" s="13">
        <f t="shared" si="4498"/>
        <v>5.3700576535956335E-3</v>
      </c>
      <c r="AF3200" s="13">
        <f t="shared" si="4499"/>
        <v>2.3376675018726366E-3</v>
      </c>
      <c r="AG3200" s="13">
        <f t="shared" si="4500"/>
        <v>6.784147336732914E-4</v>
      </c>
      <c r="AH3200" s="13">
        <f t="shared" si="4501"/>
        <v>3.7360753292439495E-3</v>
      </c>
      <c r="AI3200" s="13">
        <f t="shared" si="4502"/>
        <v>3.6870735006051801E-3</v>
      </c>
      <c r="AJ3200" s="13">
        <f t="shared" si="4503"/>
        <v>1.8193571864644372E-3</v>
      </c>
      <c r="AK3200" s="13">
        <f t="shared" si="4504"/>
        <v>5.9849825277355159E-4</v>
      </c>
      <c r="AL3200" s="13">
        <f t="shared" si="4505"/>
        <v>5.0749178391378643E-6</v>
      </c>
      <c r="AM3200" s="13">
        <f t="shared" si="4506"/>
        <v>1.21742251242719E-3</v>
      </c>
      <c r="AN3200" s="13">
        <f t="shared" si="4507"/>
        <v>1.0599249493880674E-3</v>
      </c>
      <c r="AO3200" s="13">
        <f t="shared" si="4508"/>
        <v>4.6140139798116572E-4</v>
      </c>
      <c r="AP3200" s="13">
        <f t="shared" si="4509"/>
        <v>1.339033486486528E-4</v>
      </c>
      <c r="AQ3200" s="13">
        <f t="shared" si="4510"/>
        <v>2.9145078760773338E-5</v>
      </c>
      <c r="AR3200" s="13">
        <f t="shared" si="4511"/>
        <v>6.5054809054974384E-4</v>
      </c>
      <c r="AS3200" s="13">
        <f t="shared" si="4512"/>
        <v>6.4201559501763468E-4</v>
      </c>
      <c r="AT3200" s="13">
        <f t="shared" si="4513"/>
        <v>3.1679750523710905E-4</v>
      </c>
      <c r="AU3200" s="13">
        <f t="shared" si="4514"/>
        <v>1.0421414485183389E-4</v>
      </c>
      <c r="AV3200" s="13">
        <f t="shared" si="4515"/>
        <v>2.5711821765461046E-5</v>
      </c>
      <c r="AW3200" s="13">
        <f t="shared" si="4516"/>
        <v>1.2112295914499142E-7</v>
      </c>
      <c r="AX3200" s="13">
        <f t="shared" si="4517"/>
        <v>2.0024249553514007E-4</v>
      </c>
      <c r="AY3200" s="13">
        <f t="shared" si="4518"/>
        <v>1.7433718760652303E-4</v>
      </c>
      <c r="AZ3200" s="13">
        <f t="shared" si="4519"/>
        <v>7.5891620560677466E-5</v>
      </c>
      <c r="BA3200" s="13">
        <f t="shared" si="4520"/>
        <v>2.2024515252687811E-5</v>
      </c>
      <c r="BB3200" s="13">
        <f t="shared" si="4521"/>
        <v>4.7938026807061342E-6</v>
      </c>
      <c r="BC3200" s="13">
        <f t="shared" si="4522"/>
        <v>8.3472599066590932E-7</v>
      </c>
      <c r="BD3200" s="13">
        <f t="shared" si="4523"/>
        <v>9.4397815180821687E-5</v>
      </c>
      <c r="BE3200" s="13">
        <f t="shared" si="4524"/>
        <v>9.3159706964116934E-5</v>
      </c>
      <c r="BF3200" s="13">
        <f t="shared" si="4525"/>
        <v>4.5968918798680785E-5</v>
      </c>
      <c r="BG3200" s="13">
        <f t="shared" si="4526"/>
        <v>1.5121999015687786E-5</v>
      </c>
      <c r="BH3200" s="13">
        <f t="shared" si="4527"/>
        <v>3.7309152608951207E-6</v>
      </c>
      <c r="BI3200" s="13">
        <f t="shared" si="4528"/>
        <v>7.363962221946756E-7</v>
      </c>
      <c r="BJ3200" s="14">
        <f t="shared" si="4529"/>
        <v>0.37034935526149299</v>
      </c>
      <c r="BK3200" s="14">
        <f t="shared" si="4530"/>
        <v>0.32202798138606187</v>
      </c>
      <c r="BL3200" s="14">
        <f t="shared" si="4531"/>
        <v>0.29051991465124066</v>
      </c>
      <c r="BM3200" s="14">
        <f t="shared" si="4532"/>
        <v>0.28471246910216863</v>
      </c>
      <c r="BN3200" s="14">
        <f t="shared" si="4533"/>
        <v>0.71517548791845642</v>
      </c>
    </row>
    <row r="3201" spans="1:66" x14ac:dyDescent="0.25">
      <c r="A3201" t="s">
        <v>347</v>
      </c>
      <c r="B3201" t="s">
        <v>271</v>
      </c>
      <c r="C3201" t="s">
        <v>500</v>
      </c>
      <c r="D3201" s="7" t="s">
        <v>544</v>
      </c>
      <c r="E3201" s="10">
        <f>VLOOKUP(A3201,home!$A$2:$E$404,3,FALSE)</f>
        <v>1.5417000000000001</v>
      </c>
      <c r="F3201" s="10">
        <f>VLOOKUP(B3201,home!$B$2:$E$404,3,FALSE)</f>
        <v>0.3604</v>
      </c>
      <c r="G3201" s="10">
        <f>VLOOKUP(C3201,away!$B$2:$E$404,4,FALSE)</f>
        <v>0.79279999999999995</v>
      </c>
      <c r="H3201" s="10">
        <f>VLOOKUP(A3201,away!$A$2:$E$404,3,FALSE)</f>
        <v>1.125</v>
      </c>
      <c r="I3201" s="10">
        <f>VLOOKUP(C3201,away!$B$2:$E$404,3,FALSE)</f>
        <v>0.79010000000000002</v>
      </c>
      <c r="J3201" s="10">
        <f>VLOOKUP(B3201,home!$B$2:$E$404,4,FALSE)</f>
        <v>0.79010000000000002</v>
      </c>
      <c r="K3201" s="12">
        <f t="shared" si="4478"/>
        <v>0.44050241750399999</v>
      </c>
      <c r="L3201" s="12">
        <f t="shared" si="4479"/>
        <v>0.70229026125000005</v>
      </c>
      <c r="M3201" s="13">
        <f t="shared" si="4480"/>
        <v>0.31892711601181623</v>
      </c>
      <c r="N3201" s="13">
        <f t="shared" si="4481"/>
        <v>0.14048816561078373</v>
      </c>
      <c r="O3201" s="13">
        <f t="shared" si="4482"/>
        <v>0.22397940762364751</v>
      </c>
      <c r="P3201" s="13">
        <f t="shared" si="4483"/>
        <v>9.8663470529330569E-2</v>
      </c>
      <c r="Q3201" s="13">
        <f t="shared" si="4484"/>
        <v>3.0942688291126268E-2</v>
      </c>
      <c r="R3201" s="13">
        <f t="shared" si="4485"/>
        <v>7.8649278347315804E-2</v>
      </c>
      <c r="S3201" s="13">
        <f t="shared" si="4486"/>
        <v>7.6306465710894713E-3</v>
      </c>
      <c r="T3201" s="13">
        <f t="shared" si="4487"/>
        <v>2.1730748643752386E-2</v>
      </c>
      <c r="U3201" s="13">
        <f t="shared" si="4488"/>
        <v>3.4645197246937612E-2</v>
      </c>
      <c r="V3201" s="13">
        <f t="shared" si="4489"/>
        <v>2.6229123112690185E-4</v>
      </c>
      <c r="W3201" s="13">
        <f t="shared" si="4490"/>
        <v>4.5434429987712792E-3</v>
      </c>
      <c r="X3201" s="13">
        <f t="shared" si="4491"/>
        <v>3.1908157705815656E-3</v>
      </c>
      <c r="Y3201" s="13">
        <f t="shared" si="4492"/>
        <v>1.1204394205611735E-3</v>
      </c>
      <c r="Z3201" s="13">
        <f t="shared" si="4493"/>
        <v>1.8411540745886804E-2</v>
      </c>
      <c r="AA3201" s="13">
        <f t="shared" si="4494"/>
        <v>8.110328208536537E-3</v>
      </c>
      <c r="AB3201" s="13">
        <f t="shared" si="4495"/>
        <v>1.7863095913056145E-3</v>
      </c>
      <c r="AC3201" s="13">
        <f t="shared" si="4496"/>
        <v>5.0714100991165218E-6</v>
      </c>
      <c r="AD3201" s="13">
        <f t="shared" si="4497"/>
        <v>5.0034940618759287E-4</v>
      </c>
      <c r="AE3201" s="13">
        <f t="shared" si="4498"/>
        <v>3.5139051518776705E-4</v>
      </c>
      <c r="AF3201" s="13">
        <f t="shared" si="4499"/>
        <v>1.2338906835599448E-4</v>
      </c>
      <c r="AG3201" s="13">
        <f t="shared" si="4500"/>
        <v>2.8884980350375169E-5</v>
      </c>
      <c r="AH3201" s="13">
        <f t="shared" si="4501"/>
        <v>3.2325614401109651E-3</v>
      </c>
      <c r="AI3201" s="13">
        <f t="shared" si="4502"/>
        <v>1.4239511290990918E-3</v>
      </c>
      <c r="AJ3201" s="13">
        <f t="shared" si="4503"/>
        <v>3.136269573878501E-4</v>
      </c>
      <c r="AK3201" s="13">
        <f t="shared" si="4504"/>
        <v>4.6051144307923999E-5</v>
      </c>
      <c r="AL3201" s="13">
        <f t="shared" si="4505"/>
        <v>6.2755770298038147E-8</v>
      </c>
      <c r="AM3201" s="13">
        <f t="shared" si="4506"/>
        <v>4.408102460446512E-5</v>
      </c>
      <c r="AN3201" s="13">
        <f t="shared" si="4507"/>
        <v>3.0957674285637493E-5</v>
      </c>
      <c r="AO3201" s="13">
        <f t="shared" si="4508"/>
        <v>1.0870636580876378E-5</v>
      </c>
      <c r="AP3201" s="13">
        <f t="shared" si="4509"/>
        <v>2.5447807347791606E-6</v>
      </c>
      <c r="AQ3201" s="13">
        <f t="shared" si="4510"/>
        <v>4.467936817630058E-7</v>
      </c>
      <c r="AR3201" s="13">
        <f t="shared" si="4511"/>
        <v>4.5403928365644127E-4</v>
      </c>
      <c r="AS3201" s="13">
        <f t="shared" si="4512"/>
        <v>2.0000540209244677E-4</v>
      </c>
      <c r="AT3201" s="13">
        <f t="shared" si="4513"/>
        <v>4.4051431567791183E-5</v>
      </c>
      <c r="AU3201" s="13">
        <f t="shared" si="4514"/>
        <v>6.4682540333746808E-6</v>
      </c>
      <c r="AV3201" s="13">
        <f t="shared" si="4515"/>
        <v>7.1232038468288631E-7</v>
      </c>
      <c r="AW3201" s="13">
        <f t="shared" si="4516"/>
        <v>5.3928222524920792E-10</v>
      </c>
      <c r="AX3201" s="13">
        <f t="shared" si="4517"/>
        <v>3.2362996507200301E-6</v>
      </c>
      <c r="AY3201" s="13">
        <f t="shared" si="4518"/>
        <v>2.2728217271874541E-6</v>
      </c>
      <c r="AZ3201" s="13">
        <f t="shared" si="4519"/>
        <v>7.9809028228057653E-7</v>
      </c>
      <c r="BA3201" s="13">
        <f t="shared" si="4520"/>
        <v>1.8683034428130418E-7</v>
      </c>
      <c r="BB3201" s="13">
        <f t="shared" si="4521"/>
        <v>3.2802282823686134E-8</v>
      </c>
      <c r="BC3201" s="13">
        <f t="shared" si="4522"/>
        <v>4.6073447547685856E-9</v>
      </c>
      <c r="BD3201" s="13">
        <f t="shared" si="4523"/>
        <v>5.3144561189474175E-5</v>
      </c>
      <c r="BE3201" s="13">
        <f t="shared" si="4524"/>
        <v>2.3410307681152628E-5</v>
      </c>
      <c r="BF3201" s="13">
        <f t="shared" si="4525"/>
        <v>5.156148564030096E-6</v>
      </c>
      <c r="BG3201" s="13">
        <f t="shared" si="4526"/>
        <v>7.5709863582167855E-7</v>
      </c>
      <c r="BH3201" s="13">
        <f t="shared" si="4527"/>
        <v>8.3375944842107464E-8</v>
      </c>
      <c r="BI3201" s="13">
        <f t="shared" si="4528"/>
        <v>7.3454610529257018E-9</v>
      </c>
      <c r="BJ3201" s="14">
        <f t="shared" si="4529"/>
        <v>0.20311574706717761</v>
      </c>
      <c r="BK3201" s="14">
        <f t="shared" si="4530"/>
        <v>0.42549093133095978</v>
      </c>
      <c r="BL3201" s="14">
        <f t="shared" si="4531"/>
        <v>0.35297454721786009</v>
      </c>
      <c r="BM3201" s="14">
        <f t="shared" si="4532"/>
        <v>0.1083403676654192</v>
      </c>
      <c r="BN3201" s="14">
        <f t="shared" si="4533"/>
        <v>0.89165012641402008</v>
      </c>
    </row>
    <row r="3202" spans="1:66" x14ac:dyDescent="0.25">
      <c r="A3202" t="s">
        <v>347</v>
      </c>
      <c r="B3202" t="s">
        <v>270</v>
      </c>
      <c r="C3202" t="s">
        <v>268</v>
      </c>
      <c r="D3202" s="7" t="s">
        <v>544</v>
      </c>
      <c r="E3202" s="10">
        <f>VLOOKUP(A3202,home!$A$2:$E$404,3,FALSE)</f>
        <v>1.5417000000000001</v>
      </c>
      <c r="F3202" s="10">
        <f>VLOOKUP(B3202,home!$B$2:$E$404,3,FALSE)</f>
        <v>0.79279999999999995</v>
      </c>
      <c r="G3202" s="10">
        <f>VLOOKUP(C3202,away!$B$2:$E$404,4,FALSE)</f>
        <v>0.86480000000000001</v>
      </c>
      <c r="H3202" s="10">
        <f>VLOOKUP(A3202,away!$A$2:$E$404,3,FALSE)</f>
        <v>1.125</v>
      </c>
      <c r="I3202" s="10">
        <f>VLOOKUP(C3202,away!$B$2:$E$404,3,FALSE)</f>
        <v>0.98770000000000002</v>
      </c>
      <c r="J3202" s="10">
        <f>VLOOKUP(B3202,home!$B$2:$E$404,4,FALSE)</f>
        <v>1.1852</v>
      </c>
      <c r="K3202" s="12">
        <f t="shared" si="4478"/>
        <v>1.057010240448</v>
      </c>
      <c r="L3202" s="12">
        <f t="shared" si="4479"/>
        <v>1.3169497950000002</v>
      </c>
      <c r="M3202" s="13">
        <f t="shared" si="4480"/>
        <v>9.3111271298512571E-2</v>
      </c>
      <c r="N3202" s="13">
        <f t="shared" si="4481"/>
        <v>9.8419567263659732E-2</v>
      </c>
      <c r="O3202" s="13">
        <f t="shared" si="4482"/>
        <v>0.12262286964876554</v>
      </c>
      <c r="P3202" s="13">
        <f t="shared" si="4483"/>
        <v>0.1296136289318654</v>
      </c>
      <c r="Q3202" s="13">
        <f t="shared" si="4484"/>
        <v>5.2015245229074539E-2</v>
      </c>
      <c r="R3202" s="13">
        <f t="shared" si="4485"/>
        <v>8.0744081523126773E-2</v>
      </c>
      <c r="S3202" s="13">
        <f t="shared" si="4486"/>
        <v>4.510649615938514E-2</v>
      </c>
      <c r="T3202" s="13">
        <f t="shared" si="4487"/>
        <v>6.8501466541304443E-2</v>
      </c>
      <c r="U3202" s="13">
        <f t="shared" si="4488"/>
        <v>8.5347321025513137E-2</v>
      </c>
      <c r="V3202" s="13">
        <f t="shared" si="4489"/>
        <v>6.9766188514572237E-3</v>
      </c>
      <c r="W3202" s="13">
        <f t="shared" si="4490"/>
        <v>1.8326882288848583E-2</v>
      </c>
      <c r="X3202" s="13">
        <f t="shared" si="4491"/>
        <v>2.4135583873288277E-2</v>
      </c>
      <c r="Y3202" s="13">
        <f t="shared" si="4492"/>
        <v>1.5892676117066157E-2</v>
      </c>
      <c r="Z3202" s="13">
        <f t="shared" si="4493"/>
        <v>3.5445300536448364E-2</v>
      </c>
      <c r="AA3202" s="13">
        <f t="shared" si="4494"/>
        <v>3.7466045642782907E-2</v>
      </c>
      <c r="AB3202" s="13">
        <f t="shared" si="4495"/>
        <v>1.9800996956756849E-2</v>
      </c>
      <c r="AC3202" s="13">
        <f t="shared" si="4496"/>
        <v>6.0697866810398141E-4</v>
      </c>
      <c r="AD3202" s="13">
        <f t="shared" si="4497"/>
        <v>4.8429255636995086E-3</v>
      </c>
      <c r="AE3202" s="13">
        <f t="shared" si="4498"/>
        <v>6.377889828314328E-3</v>
      </c>
      <c r="AF3202" s="13">
        <f t="shared" si="4499"/>
        <v>4.1996803509655716E-3</v>
      </c>
      <c r="AG3202" s="13">
        <f t="shared" si="4500"/>
        <v>1.8435893924232123E-3</v>
      </c>
      <c r="AH3202" s="13">
        <f t="shared" si="4501"/>
        <v>1.1669920318797272E-2</v>
      </c>
      <c r="AI3202" s="13">
        <f t="shared" si="4502"/>
        <v>1.2335225282180905E-2</v>
      </c>
      <c r="AJ3202" s="13">
        <f t="shared" si="4503"/>
        <v>6.5192297207491432E-3</v>
      </c>
      <c r="AK3202" s="13">
        <f t="shared" si="4504"/>
        <v>2.2969641915549328E-3</v>
      </c>
      <c r="AL3202" s="13">
        <f t="shared" si="4505"/>
        <v>3.3797286519680047E-5</v>
      </c>
      <c r="AM3202" s="13">
        <f t="shared" si="4506"/>
        <v>1.023804382911557E-3</v>
      </c>
      <c r="AN3202" s="13">
        <f t="shared" si="4507"/>
        <v>1.3482989721954766E-3</v>
      </c>
      <c r="AO3202" s="13">
        <f t="shared" si="4508"/>
        <v>8.8782102751577222E-4</v>
      </c>
      <c r="AP3202" s="13">
        <f t="shared" si="4509"/>
        <v>3.8973857339452851E-4</v>
      </c>
      <c r="AQ3202" s="13">
        <f t="shared" si="4510"/>
        <v>1.2831653358387927E-4</v>
      </c>
      <c r="AR3202" s="13">
        <f t="shared" si="4511"/>
        <v>3.0737398343012776E-3</v>
      </c>
      <c r="AS3202" s="13">
        <f t="shared" si="4512"/>
        <v>3.2489744813293886E-3</v>
      </c>
      <c r="AT3202" s="13">
        <f t="shared" si="4513"/>
        <v>1.7170996488596964E-3</v>
      </c>
      <c r="AU3202" s="13">
        <f t="shared" si="4514"/>
        <v>6.0499730423812126E-4</v>
      </c>
      <c r="AV3202" s="13">
        <f t="shared" si="4515"/>
        <v>1.5987208650578209E-4</v>
      </c>
      <c r="AW3202" s="13">
        <f t="shared" si="4516"/>
        <v>1.3068560314911576E-6</v>
      </c>
      <c r="AX3202" s="13">
        <f t="shared" si="4517"/>
        <v>1.8036195282551012E-4</v>
      </c>
      <c r="AY3202" s="13">
        <f t="shared" si="4518"/>
        <v>2.3752763679935524E-4</v>
      </c>
      <c r="AZ3202" s="13">
        <f t="shared" si="4519"/>
        <v>1.5640598629487274E-4</v>
      </c>
      <c r="BA3202" s="13">
        <f t="shared" si="4520"/>
        <v>6.8659610529268479E-5</v>
      </c>
      <c r="BB3202" s="13">
        <f t="shared" si="4521"/>
        <v>2.2605315002825004E-5</v>
      </c>
      <c r="BC3202" s="13">
        <f t="shared" si="4522"/>
        <v>5.9540129917761569E-6</v>
      </c>
      <c r="BD3202" s="13">
        <f t="shared" si="4523"/>
        <v>6.746601741110667E-4</v>
      </c>
      <c r="BE3202" s="13">
        <f t="shared" si="4524"/>
        <v>7.1312271285782817E-4</v>
      </c>
      <c r="BF3202" s="13">
        <f t="shared" si="4525"/>
        <v>3.7688900509339146E-4</v>
      </c>
      <c r="BG3202" s="13">
        <f t="shared" si="4526"/>
        <v>1.3279184596532437E-4</v>
      </c>
      <c r="BH3202" s="13">
        <f t="shared" si="4527"/>
        <v>3.5090585258335323E-5</v>
      </c>
      <c r="BI3202" s="13">
        <f t="shared" si="4528"/>
        <v>7.4182215922748156E-6</v>
      </c>
      <c r="BJ3202" s="14">
        <f t="shared" si="4529"/>
        <v>0.29900500045268907</v>
      </c>
      <c r="BK3202" s="14">
        <f t="shared" si="4530"/>
        <v>0.27568631883264338</v>
      </c>
      <c r="BL3202" s="14">
        <f t="shared" si="4531"/>
        <v>0.38954731021033995</v>
      </c>
      <c r="BM3202" s="14">
        <f t="shared" si="4532"/>
        <v>0.42292104535634839</v>
      </c>
      <c r="BN3202" s="14">
        <f t="shared" si="4533"/>
        <v>0.57652666389500451</v>
      </c>
    </row>
    <row r="3203" spans="1:66" x14ac:dyDescent="0.25">
      <c r="A3203" t="s">
        <v>347</v>
      </c>
      <c r="B3203" t="s">
        <v>269</v>
      </c>
      <c r="C3203" t="s">
        <v>260</v>
      </c>
      <c r="D3203" s="7" t="s">
        <v>544</v>
      </c>
      <c r="E3203" s="10">
        <f>VLOOKUP(A3203,home!$A$2:$E$404,3,FALSE)</f>
        <v>1.5417000000000001</v>
      </c>
      <c r="F3203" s="10">
        <f>VLOOKUP(B3203,home!$B$2:$E$404,3,FALSE)</f>
        <v>1.0089999999999999</v>
      </c>
      <c r="G3203" s="10">
        <f>VLOOKUP(C3203,away!$B$2:$E$404,4,FALSE)</f>
        <v>1.7297</v>
      </c>
      <c r="H3203" s="10">
        <f>VLOOKUP(A3203,away!$A$2:$E$404,3,FALSE)</f>
        <v>1.125</v>
      </c>
      <c r="I3203" s="10">
        <f>VLOOKUP(C3203,away!$B$2:$E$404,3,FALSE)</f>
        <v>0.98770000000000002</v>
      </c>
      <c r="J3203" s="10">
        <f>VLOOKUP(B3203,home!$B$2:$E$404,4,FALSE)</f>
        <v>0.98770000000000002</v>
      </c>
      <c r="K3203" s="12">
        <f t="shared" si="4478"/>
        <v>2.6906785964099997</v>
      </c>
      <c r="L3203" s="12">
        <f t="shared" si="4479"/>
        <v>1.0974952012500001</v>
      </c>
      <c r="M3203" s="13">
        <f t="shared" si="4480"/>
        <v>2.2636903693378063E-2</v>
      </c>
      <c r="N3203" s="13">
        <f t="shared" si="4481"/>
        <v>6.090863225676682E-2</v>
      </c>
      <c r="O3203" s="13">
        <f t="shared" si="4482"/>
        <v>2.4843893174640821E-2</v>
      </c>
      <c r="P3203" s="13">
        <f t="shared" si="4483"/>
        <v>6.6846931616502528E-2</v>
      </c>
      <c r="Q3203" s="13">
        <f t="shared" si="4484"/>
        <v>8.1942776574945114E-2</v>
      </c>
      <c r="R3203" s="13">
        <f t="shared" si="4485"/>
        <v>1.3633026769767969E-2</v>
      </c>
      <c r="S3203" s="13">
        <f t="shared" si="4486"/>
        <v>4.934986170224924E-2</v>
      </c>
      <c r="T3203" s="13">
        <f t="shared" si="4487"/>
        <v>8.9931804068103166E-2</v>
      </c>
      <c r="U3203" s="13">
        <f t="shared" si="4488"/>
        <v>3.6682093333699227E-2</v>
      </c>
      <c r="V3203" s="13">
        <f t="shared" si="4489"/>
        <v>1.6192275504235003E-2</v>
      </c>
      <c r="W3203" s="13">
        <f t="shared" si="4490"/>
        <v>7.3493891686870497E-2</v>
      </c>
      <c r="X3203" s="13">
        <f t="shared" si="4491"/>
        <v>8.065919344752763E-2</v>
      </c>
      <c r="Y3203" s="13">
        <f t="shared" si="4492"/>
        <v>4.4261538872678523E-2</v>
      </c>
      <c r="Z3203" s="13">
        <f t="shared" si="4493"/>
        <v>4.9873938194443784E-3</v>
      </c>
      <c r="AA3203" s="13">
        <f t="shared" si="4494"/>
        <v>1.3419473801846505E-2</v>
      </c>
      <c r="AB3203" s="13">
        <f t="shared" si="4495"/>
        <v>1.8053745466856567E-2</v>
      </c>
      <c r="AC3203" s="13">
        <f t="shared" si="4496"/>
        <v>2.9884937777063364E-3</v>
      </c>
      <c r="AD3203" s="13">
        <f t="shared" si="4497"/>
        <v>4.9437110332184314E-2</v>
      </c>
      <c r="AE3203" s="13">
        <f t="shared" si="4498"/>
        <v>5.4256991353239074E-2</v>
      </c>
      <c r="AF3203" s="13">
        <f t="shared" si="4499"/>
        <v>2.9773393822221321E-2</v>
      </c>
      <c r="AG3203" s="13">
        <f t="shared" si="4500"/>
        <v>1.0892052281604765E-2</v>
      </c>
      <c r="AH3203" s="13">
        <f t="shared" si="4501"/>
        <v>1.3684101958960288E-3</v>
      </c>
      <c r="AI3203" s="13">
        <f t="shared" si="4502"/>
        <v>3.6819520252066589E-3</v>
      </c>
      <c r="AJ3203" s="13">
        <f t="shared" si="4503"/>
        <v>4.9534747536160058E-3</v>
      </c>
      <c r="AK3203" s="13">
        <f t="shared" si="4504"/>
        <v>4.4427361658039609E-3</v>
      </c>
      <c r="AL3203" s="13">
        <f t="shared" si="4505"/>
        <v>3.5300170359096905E-4</v>
      </c>
      <c r="AM3203" s="13">
        <f t="shared" si="4506"/>
        <v>2.6603874927833598E-2</v>
      </c>
      <c r="AN3203" s="13">
        <f t="shared" si="4507"/>
        <v>2.9197625067952562E-2</v>
      </c>
      <c r="AO3203" s="13">
        <f t="shared" si="4508"/>
        <v>1.6022126699987323E-2</v>
      </c>
      <c r="AP3203" s="13">
        <f t="shared" si="4509"/>
        <v>5.8614023890185291E-3</v>
      </c>
      <c r="AQ3203" s="13">
        <f t="shared" si="4510"/>
        <v>1.6082152486357807E-3</v>
      </c>
      <c r="AR3203" s="13">
        <f t="shared" si="4511"/>
        <v>3.0036472466749291E-4</v>
      </c>
      <c r="AS3203" s="13">
        <f t="shared" si="4512"/>
        <v>8.0818493577940566E-4</v>
      </c>
      <c r="AT3203" s="13">
        <f t="shared" si="4513"/>
        <v>1.087282954321319E-3</v>
      </c>
      <c r="AU3203" s="13">
        <f t="shared" si="4514"/>
        <v>9.7517632447793455E-4</v>
      </c>
      <c r="AV3203" s="13">
        <f t="shared" si="4515"/>
        <v>6.5597151599963786E-4</v>
      </c>
      <c r="AW3203" s="13">
        <f t="shared" si="4516"/>
        <v>2.8956012442830988E-5</v>
      </c>
      <c r="AX3203" s="13">
        <f t="shared" si="4517"/>
        <v>1.1930412808315076E-2</v>
      </c>
      <c r="AY3203" s="13">
        <f t="shared" si="4518"/>
        <v>1.3093570806057331E-2</v>
      </c>
      <c r="AZ3203" s="13">
        <f t="shared" si="4519"/>
        <v>7.1850655634375094E-3</v>
      </c>
      <c r="BA3203" s="13">
        <f t="shared" si="4520"/>
        <v>2.6285249921797647E-3</v>
      </c>
      <c r="BB3203" s="13">
        <f t="shared" si="4521"/>
        <v>7.2119839132074647E-4</v>
      </c>
      <c r="BC3203" s="13">
        <f t="shared" si="4522"/>
        <v>1.5830235472474784E-4</v>
      </c>
      <c r="BD3203" s="13">
        <f t="shared" si="4523"/>
        <v>5.494147399122513E-5</v>
      </c>
      <c r="BE3203" s="13">
        <f t="shared" si="4524"/>
        <v>1.4782984812340612E-4</v>
      </c>
      <c r="BF3203" s="13">
        <f t="shared" si="4525"/>
        <v>1.9888130412809498E-4</v>
      </c>
      <c r="BG3203" s="13">
        <f t="shared" si="4526"/>
        <v>1.7837522274785761E-4</v>
      </c>
      <c r="BH3203" s="13">
        <f t="shared" si="4527"/>
        <v>1.1998759849438163E-4</v>
      </c>
      <c r="BI3203" s="13">
        <f t="shared" si="4528"/>
        <v>6.4569612620693877E-5</v>
      </c>
      <c r="BJ3203" s="14">
        <f t="shared" si="4529"/>
        <v>0.69056770394560407</v>
      </c>
      <c r="BK3203" s="14">
        <f t="shared" si="4530"/>
        <v>0.17146103880371946</v>
      </c>
      <c r="BL3203" s="14">
        <f t="shared" si="4531"/>
        <v>0.12567037120268518</v>
      </c>
      <c r="BM3203" s="14">
        <f t="shared" si="4532"/>
        <v>0.70880972889183746</v>
      </c>
      <c r="BN3203" s="14">
        <f t="shared" si="4533"/>
        <v>0.27081216408600128</v>
      </c>
    </row>
    <row r="3204" spans="1:66" x14ac:dyDescent="0.25">
      <c r="A3204" t="s">
        <v>347</v>
      </c>
      <c r="B3204" t="s">
        <v>263</v>
      </c>
      <c r="C3204" t="s">
        <v>266</v>
      </c>
      <c r="D3204" s="7" t="s">
        <v>544</v>
      </c>
      <c r="E3204" s="10">
        <f>VLOOKUP(A3204,home!$A$2:$E$404,3,FALSE)</f>
        <v>1.5417000000000001</v>
      </c>
      <c r="F3204" s="10">
        <f>VLOOKUP(B3204,home!$B$2:$E$404,3,FALSE)</f>
        <v>1.2252000000000001</v>
      </c>
      <c r="G3204" s="10">
        <f>VLOOKUP(C3204,away!$B$2:$E$404,4,FALSE)</f>
        <v>0.72070000000000001</v>
      </c>
      <c r="H3204" s="10">
        <f>VLOOKUP(A3204,away!$A$2:$E$404,3,FALSE)</f>
        <v>1.125</v>
      </c>
      <c r="I3204" s="10">
        <f>VLOOKUP(C3204,away!$B$2:$E$404,3,FALSE)</f>
        <v>0.98770000000000002</v>
      </c>
      <c r="J3204" s="10">
        <f>VLOOKUP(B3204,home!$B$2:$E$404,4,FALSE)</f>
        <v>1.8765000000000001</v>
      </c>
      <c r="K3204" s="12">
        <f t="shared" si="4478"/>
        <v>1.3613236283880001</v>
      </c>
      <c r="L3204" s="12">
        <f t="shared" si="4479"/>
        <v>2.0850964312500002</v>
      </c>
      <c r="M3204" s="13">
        <f t="shared" si="4480"/>
        <v>3.1859487531632355E-2</v>
      </c>
      <c r="N3204" s="13">
        <f t="shared" si="4481"/>
        <v>4.3371073165144013E-2</v>
      </c>
      <c r="O3204" s="13">
        <f t="shared" si="4482"/>
        <v>6.6430103753660499E-2</v>
      </c>
      <c r="P3204" s="13">
        <f t="shared" si="4483"/>
        <v>9.0432869876124422E-2</v>
      </c>
      <c r="Q3204" s="13">
        <f t="shared" si="4484"/>
        <v>2.9521033344127635E-2</v>
      </c>
      <c r="R3204" s="13">
        <f t="shared" si="4485"/>
        <v>6.9256586132162387E-2</v>
      </c>
      <c r="S3204" s="13">
        <f t="shared" si="4486"/>
        <v>6.4173222701026295E-2</v>
      </c>
      <c r="T3204" s="13">
        <f t="shared" si="4487"/>
        <v>6.1554201272652785E-2</v>
      </c>
      <c r="U3204" s="13">
        <f t="shared" si="4488"/>
        <v>9.4280627123201372E-2</v>
      </c>
      <c r="V3204" s="13">
        <f t="shared" si="4489"/>
        <v>2.0239457511296792E-2</v>
      </c>
      <c r="W3204" s="13">
        <f t="shared" si="4490"/>
        <v>1.3395893408596996E-2</v>
      </c>
      <c r="X3204" s="13">
        <f t="shared" si="4491"/>
        <v>2.7931729539670994E-2</v>
      </c>
      <c r="Y3204" s="13">
        <f t="shared" si="4492"/>
        <v>2.9120174790904108E-2</v>
      </c>
      <c r="Z3204" s="13">
        <f t="shared" si="4493"/>
        <v>4.8135553528243349E-2</v>
      </c>
      <c r="AA3204" s="13">
        <f t="shared" si="4494"/>
        <v>6.5528066383533048E-2</v>
      </c>
      <c r="AB3204" s="13">
        <f t="shared" si="4495"/>
        <v>4.4602452545240472E-2</v>
      </c>
      <c r="AC3204" s="13">
        <f t="shared" si="4496"/>
        <v>3.5905949241673866E-3</v>
      </c>
      <c r="AD3204" s="13">
        <f t="shared" si="4497"/>
        <v>4.5590365551225415E-3</v>
      </c>
      <c r="AE3204" s="13">
        <f t="shared" si="4498"/>
        <v>9.5060308510243052E-3</v>
      </c>
      <c r="AF3204" s="13">
        <f t="shared" si="4499"/>
        <v>9.9104955014115929E-3</v>
      </c>
      <c r="AG3204" s="13">
        <f t="shared" si="4500"/>
        <v>6.8881129339708313E-3</v>
      </c>
      <c r="AH3204" s="13">
        <f t="shared" si="4501"/>
        <v>2.5091817719495889E-2</v>
      </c>
      <c r="AI3204" s="13">
        <f t="shared" si="4502"/>
        <v>3.4158084340754465E-2</v>
      </c>
      <c r="AJ3204" s="13">
        <f t="shared" si="4503"/>
        <v>2.3250103656769595E-2</v>
      </c>
      <c r="AK3204" s="13">
        <f t="shared" si="4504"/>
        <v>1.0550305156810236E-2</v>
      </c>
      <c r="AL3204" s="13">
        <f t="shared" si="4505"/>
        <v>4.0767486072424591E-4</v>
      </c>
      <c r="AM3204" s="13">
        <f t="shared" si="4506"/>
        <v>1.2412648370345883E-3</v>
      </c>
      <c r="AN3204" s="13">
        <f t="shared" si="4507"/>
        <v>2.5881568819369326E-3</v>
      </c>
      <c r="AO3204" s="13">
        <f t="shared" si="4508"/>
        <v>2.6982783390209139E-3</v>
      </c>
      <c r="AP3204" s="13">
        <f t="shared" si="4509"/>
        <v>1.8753901784038952E-3</v>
      </c>
      <c r="AQ3204" s="13">
        <f t="shared" si="4510"/>
        <v>9.7759234204781564E-4</v>
      </c>
      <c r="AR3204" s="13">
        <f t="shared" si="4511"/>
        <v>1.0463771916099278E-2</v>
      </c>
      <c r="AS3204" s="13">
        <f t="shared" si="4512"/>
        <v>1.4244579951448726E-2</v>
      </c>
      <c r="AT3204" s="13">
        <f t="shared" si="4513"/>
        <v>9.6957416321845711E-3</v>
      </c>
      <c r="AU3204" s="13">
        <f t="shared" si="4514"/>
        <v>4.3996807262126989E-3</v>
      </c>
      <c r="AV3204" s="13">
        <f t="shared" si="4515"/>
        <v>1.4973473324891562E-3</v>
      </c>
      <c r="AW3204" s="13">
        <f t="shared" si="4516"/>
        <v>3.2143928864586464E-5</v>
      </c>
      <c r="AX3204" s="13">
        <f t="shared" si="4517"/>
        <v>2.8162719195706115E-4</v>
      </c>
      <c r="AY3204" s="13">
        <f t="shared" si="4518"/>
        <v>5.872198528926269E-4</v>
      </c>
      <c r="AZ3204" s="13">
        <f t="shared" si="4519"/>
        <v>6.122050098127834E-4</v>
      </c>
      <c r="BA3204" s="13">
        <f t="shared" si="4520"/>
        <v>4.2550216038466862E-4</v>
      </c>
      <c r="BB3204" s="13">
        <f t="shared" si="4521"/>
        <v>2.218032590268094E-4</v>
      </c>
      <c r="BC3204" s="13">
        <f t="shared" si="4522"/>
        <v>9.2496236767283923E-5</v>
      </c>
      <c r="BD3204" s="13">
        <f t="shared" si="4523"/>
        <v>3.6363289132787632E-3</v>
      </c>
      <c r="BE3204" s="13">
        <f t="shared" si="4524"/>
        <v>4.9502204702368399E-3</v>
      </c>
      <c r="BF3204" s="13">
        <f t="shared" si="4525"/>
        <v>3.3694260459316834E-3</v>
      </c>
      <c r="BG3204" s="13">
        <f t="shared" si="4526"/>
        <v>1.5289597634775846E-3</v>
      </c>
      <c r="BH3204" s="13">
        <f t="shared" si="4527"/>
        <v>5.2035226321914122E-4</v>
      </c>
      <c r="BI3204" s="13">
        <f t="shared" si="4528"/>
        <v>1.4167356620107768E-4</v>
      </c>
      <c r="BJ3204" s="14">
        <f t="shared" si="4529"/>
        <v>0.24735931765191124</v>
      </c>
      <c r="BK3204" s="14">
        <f t="shared" si="4530"/>
        <v>0.2112905272578641</v>
      </c>
      <c r="BL3204" s="14">
        <f t="shared" si="4531"/>
        <v>0.48759622939240743</v>
      </c>
      <c r="BM3204" s="14">
        <f t="shared" si="4532"/>
        <v>0.66295539810354676</v>
      </c>
      <c r="BN3204" s="14">
        <f t="shared" si="4533"/>
        <v>0.33087115380285131</v>
      </c>
    </row>
    <row r="3205" spans="1:66" x14ac:dyDescent="0.25">
      <c r="A3205" t="s">
        <v>348</v>
      </c>
      <c r="B3205" t="s">
        <v>448</v>
      </c>
      <c r="C3205" t="s">
        <v>277</v>
      </c>
      <c r="D3205" s="7" t="s">
        <v>544</v>
      </c>
      <c r="E3205" s="10">
        <f>VLOOKUP(A3205,home!$A$2:$E$404,3,FALSE)</f>
        <v>1.5124</v>
      </c>
      <c r="F3205" s="10">
        <f>VLOOKUP(B3205,home!$B$2:$E$404,3,FALSE)</f>
        <v>0</v>
      </c>
      <c r="G3205" s="10">
        <f>VLOOKUP(C3205,away!$B$2:$E$404,4,FALSE)</f>
        <v>0.9698</v>
      </c>
      <c r="H3205" s="10">
        <f>VLOOKUP(A3205,away!$A$2:$E$404,3,FALSE)</f>
        <v>1.1446000000000001</v>
      </c>
      <c r="I3205" s="10">
        <f>VLOOKUP(C3205,away!$B$2:$E$404,3,FALSE)</f>
        <v>1.1066</v>
      </c>
      <c r="J3205" s="10">
        <f>VLOOKUP(B3205,home!$B$2:$E$404,4,FALSE)</f>
        <v>0.87370000000000003</v>
      </c>
      <c r="K3205" s="12">
        <f t="shared" si="4478"/>
        <v>0</v>
      </c>
      <c r="L3205" s="12">
        <f t="shared" si="4479"/>
        <v>1.1066409663320003</v>
      </c>
      <c r="M3205" s="13">
        <f t="shared" si="4480"/>
        <v>0.33066782202905398</v>
      </c>
      <c r="N3205" s="13">
        <f t="shared" si="4481"/>
        <v>0</v>
      </c>
      <c r="O3205" s="13">
        <f t="shared" si="4482"/>
        <v>0.3659305581051302</v>
      </c>
      <c r="P3205" s="13">
        <f t="shared" si="4483"/>
        <v>0</v>
      </c>
      <c r="Q3205" s="13">
        <f t="shared" si="4484"/>
        <v>0</v>
      </c>
      <c r="R3205" s="13">
        <f t="shared" si="4485"/>
        <v>0.20247687321593477</v>
      </c>
      <c r="S3205" s="13">
        <f t="shared" si="4486"/>
        <v>0</v>
      </c>
      <c r="T3205" s="13">
        <f t="shared" si="4487"/>
        <v>0</v>
      </c>
      <c r="U3205" s="13">
        <f t="shared" si="4488"/>
        <v>0</v>
      </c>
      <c r="V3205" s="13">
        <f t="shared" si="4489"/>
        <v>0</v>
      </c>
      <c r="W3205" s="13">
        <f t="shared" si="4490"/>
        <v>0</v>
      </c>
      <c r="X3205" s="13">
        <f t="shared" si="4491"/>
        <v>0</v>
      </c>
      <c r="Y3205" s="13">
        <f t="shared" si="4492"/>
        <v>0</v>
      </c>
      <c r="Z3205" s="13">
        <f t="shared" si="4493"/>
        <v>7.4689734211854653E-2</v>
      </c>
      <c r="AA3205" s="13">
        <f t="shared" si="4494"/>
        <v>0</v>
      </c>
      <c r="AB3205" s="13">
        <f t="shared" si="4495"/>
        <v>0</v>
      </c>
      <c r="AC3205" s="13">
        <f t="shared" si="4496"/>
        <v>0</v>
      </c>
      <c r="AD3205" s="13">
        <f t="shared" si="4497"/>
        <v>0</v>
      </c>
      <c r="AE3205" s="13">
        <f t="shared" si="4498"/>
        <v>0</v>
      </c>
      <c r="AF3205" s="13">
        <f t="shared" si="4499"/>
        <v>0</v>
      </c>
      <c r="AG3205" s="13">
        <f t="shared" si="4500"/>
        <v>0</v>
      </c>
      <c r="AH3205" s="13">
        <f t="shared" si="4501"/>
        <v>2.0663679910821783E-2</v>
      </c>
      <c r="AI3205" s="13">
        <f t="shared" si="4502"/>
        <v>0</v>
      </c>
      <c r="AJ3205" s="13">
        <f t="shared" si="4503"/>
        <v>0</v>
      </c>
      <c r="AK3205" s="13">
        <f t="shared" si="4504"/>
        <v>0</v>
      </c>
      <c r="AL3205" s="13">
        <f t="shared" si="4505"/>
        <v>0</v>
      </c>
      <c r="AM3205" s="13">
        <f t="shared" si="4506"/>
        <v>0</v>
      </c>
      <c r="AN3205" s="13">
        <f t="shared" si="4507"/>
        <v>0</v>
      </c>
      <c r="AO3205" s="13">
        <f t="shared" si="4508"/>
        <v>0</v>
      </c>
      <c r="AP3205" s="13">
        <f t="shared" si="4509"/>
        <v>0</v>
      </c>
      <c r="AQ3205" s="13">
        <f t="shared" si="4510"/>
        <v>0</v>
      </c>
      <c r="AR3205" s="13">
        <f t="shared" si="4511"/>
        <v>4.573454940897388E-3</v>
      </c>
      <c r="AS3205" s="13">
        <f t="shared" si="4512"/>
        <v>0</v>
      </c>
      <c r="AT3205" s="13">
        <f t="shared" si="4513"/>
        <v>0</v>
      </c>
      <c r="AU3205" s="13">
        <f t="shared" si="4514"/>
        <v>0</v>
      </c>
      <c r="AV3205" s="13">
        <f t="shared" si="4515"/>
        <v>0</v>
      </c>
      <c r="AW3205" s="13">
        <f t="shared" si="4516"/>
        <v>0</v>
      </c>
      <c r="AX3205" s="13">
        <f t="shared" si="4517"/>
        <v>0</v>
      </c>
      <c r="AY3205" s="13">
        <f t="shared" si="4518"/>
        <v>0</v>
      </c>
      <c r="AZ3205" s="13">
        <f t="shared" si="4519"/>
        <v>0</v>
      </c>
      <c r="BA3205" s="13">
        <f t="shared" si="4520"/>
        <v>0</v>
      </c>
      <c r="BB3205" s="13">
        <f t="shared" si="4521"/>
        <v>0</v>
      </c>
      <c r="BC3205" s="13">
        <f t="shared" si="4522"/>
        <v>0</v>
      </c>
      <c r="BD3205" s="13">
        <f t="shared" si="4523"/>
        <v>8.4352876587842521E-4</v>
      </c>
      <c r="BE3205" s="13">
        <f t="shared" si="4524"/>
        <v>0</v>
      </c>
      <c r="BF3205" s="13">
        <f t="shared" si="4525"/>
        <v>0</v>
      </c>
      <c r="BG3205" s="13">
        <f t="shared" si="4526"/>
        <v>0</v>
      </c>
      <c r="BH3205" s="13">
        <f t="shared" si="4527"/>
        <v>0</v>
      </c>
      <c r="BI3205" s="13">
        <f t="shared" si="4528"/>
        <v>0</v>
      </c>
      <c r="BJ3205" s="14">
        <f t="shared" si="4529"/>
        <v>0</v>
      </c>
      <c r="BK3205" s="14">
        <f t="shared" si="4530"/>
        <v>0.33066782202905398</v>
      </c>
      <c r="BL3205" s="14">
        <f t="shared" si="4531"/>
        <v>0.5944880949386625</v>
      </c>
      <c r="BM3205" s="14">
        <f t="shared" si="4532"/>
        <v>0.10077039782945225</v>
      </c>
      <c r="BN3205" s="14">
        <f t="shared" si="4533"/>
        <v>0.89907525335011895</v>
      </c>
    </row>
    <row r="3206" spans="1:66" x14ac:dyDescent="0.25">
      <c r="A3206" t="s">
        <v>348</v>
      </c>
      <c r="B3206" t="s">
        <v>288</v>
      </c>
      <c r="C3206" t="s">
        <v>281</v>
      </c>
      <c r="D3206" s="7" t="s">
        <v>544</v>
      </c>
      <c r="E3206" s="10">
        <f>VLOOKUP(A3206,home!$A$2:$E$404,3,FALSE)</f>
        <v>1.5124</v>
      </c>
      <c r="F3206" s="10">
        <f>VLOOKUP(B3206,home!$B$2:$E$404,3,FALSE)</f>
        <v>0.66120000000000001</v>
      </c>
      <c r="G3206" s="10">
        <f>VLOOKUP(C3206,away!$B$2:$E$404,4,FALSE)</f>
        <v>1.0579000000000001</v>
      </c>
      <c r="H3206" s="10">
        <f>VLOOKUP(A3206,away!$A$2:$E$404,3,FALSE)</f>
        <v>1.1446000000000001</v>
      </c>
      <c r="I3206" s="10">
        <f>VLOOKUP(C3206,away!$B$2:$E$404,3,FALSE)</f>
        <v>1.3395999999999999</v>
      </c>
      <c r="J3206" s="10">
        <f>VLOOKUP(B3206,home!$B$2:$E$404,4,FALSE)</f>
        <v>0.99019999999999997</v>
      </c>
      <c r="K3206" s="12">
        <f t="shared" si="4478"/>
        <v>1.0578988151520001</v>
      </c>
      <c r="L3206" s="12">
        <f t="shared" si="4479"/>
        <v>1.5182797596319999</v>
      </c>
      <c r="M3206" s="13">
        <f t="shared" si="4480"/>
        <v>7.6064122692879141E-2</v>
      </c>
      <c r="N3206" s="13">
        <f t="shared" si="4481"/>
        <v>8.0468145272373212E-2</v>
      </c>
      <c r="O3206" s="13">
        <f t="shared" si="4482"/>
        <v>0.11548661791876348</v>
      </c>
      <c r="P3206" s="13">
        <f t="shared" si="4483"/>
        <v>0.12217315626217164</v>
      </c>
      <c r="Q3206" s="13">
        <f t="shared" si="4484"/>
        <v>4.2563577770561307E-2</v>
      </c>
      <c r="R3206" s="13">
        <f t="shared" si="4485"/>
        <v>8.7670497247206436E-2</v>
      </c>
      <c r="S3206" s="13">
        <f t="shared" si="4486"/>
        <v>4.905821424947019E-2</v>
      </c>
      <c r="T3206" s="13">
        <f t="shared" si="4487"/>
        <v>6.4623418626565746E-2</v>
      </c>
      <c r="U3206" s="13">
        <f t="shared" si="4488"/>
        <v>9.2746515161606369E-2</v>
      </c>
      <c r="V3206" s="13">
        <f t="shared" si="4489"/>
        <v>8.7551816126444169E-3</v>
      </c>
      <c r="W3206" s="13">
        <f t="shared" si="4490"/>
        <v>1.5009319497368943E-2</v>
      </c>
      <c r="X3206" s="13">
        <f t="shared" si="4491"/>
        <v>2.2788345998705207E-2</v>
      </c>
      <c r="Y3206" s="13">
        <f t="shared" si="4492"/>
        <v>1.7299542242662495E-2</v>
      </c>
      <c r="Z3206" s="13">
        <f t="shared" si="4493"/>
        <v>4.4369447162435509E-2</v>
      </c>
      <c r="AA3206" s="13">
        <f t="shared" si="4494"/>
        <v>4.6938385582089799E-2</v>
      </c>
      <c r="AB3206" s="13">
        <f t="shared" si="4495"/>
        <v>2.4828031246220256E-2</v>
      </c>
      <c r="AC3206" s="13">
        <f t="shared" si="4496"/>
        <v>8.7890332968159864E-4</v>
      </c>
      <c r="AD3206" s="13">
        <f t="shared" si="4497"/>
        <v>3.9695853281261038E-3</v>
      </c>
      <c r="AE3206" s="13">
        <f t="shared" si="4498"/>
        <v>6.0269410578260149E-3</v>
      </c>
      <c r="AF3206" s="13">
        <f t="shared" si="4499"/>
        <v>4.5752913102961573E-3</v>
      </c>
      <c r="AG3206" s="13">
        <f t="shared" si="4500"/>
        <v>2.3155240636142764E-3</v>
      </c>
      <c r="AH3206" s="13">
        <f t="shared" si="4501"/>
        <v>1.6841308393196822E-2</v>
      </c>
      <c r="AI3206" s="13">
        <f t="shared" si="4502"/>
        <v>1.7816400194772354E-2</v>
      </c>
      <c r="AJ3206" s="13">
        <f t="shared" si="4503"/>
        <v>9.4239743281617668E-3</v>
      </c>
      <c r="AK3206" s="13">
        <f t="shared" si="4504"/>
        <v>3.3232037585950668E-3</v>
      </c>
      <c r="AL3206" s="13">
        <f t="shared" si="4505"/>
        <v>5.6467301552975292E-5</v>
      </c>
      <c r="AM3206" s="13">
        <f t="shared" si="4506"/>
        <v>8.3988392305387404E-4</v>
      </c>
      <c r="AN3206" s="13">
        <f t="shared" si="4507"/>
        <v>1.275178760813017E-3</v>
      </c>
      <c r="AO3206" s="13">
        <f t="shared" si="4508"/>
        <v>9.6803905122750961E-4</v>
      </c>
      <c r="AP3206" s="13">
        <f t="shared" si="4509"/>
        <v>4.8991803267069763E-4</v>
      </c>
      <c r="AQ3206" s="13">
        <f t="shared" si="4510"/>
        <v>1.8595815822066225E-4</v>
      </c>
      <c r="AR3206" s="13">
        <f t="shared" si="4511"/>
        <v>5.1139635318222503E-3</v>
      </c>
      <c r="AS3206" s="13">
        <f t="shared" si="4512"/>
        <v>5.4100559610452967E-3</v>
      </c>
      <c r="AT3206" s="13">
        <f t="shared" si="4513"/>
        <v>2.8616458955479165E-3</v>
      </c>
      <c r="AU3206" s="13">
        <f t="shared" si="4514"/>
        <v>1.0091106007615754E-3</v>
      </c>
      <c r="AV3206" s="13">
        <f t="shared" si="4515"/>
        <v>2.6688422722574836E-4</v>
      </c>
      <c r="AW3206" s="13">
        <f t="shared" si="4516"/>
        <v>2.5193613742146939E-6</v>
      </c>
      <c r="AX3206" s="13">
        <f t="shared" si="4517"/>
        <v>1.4808536784398444E-4</v>
      </c>
      <c r="AY3206" s="13">
        <f t="shared" si="4518"/>
        <v>2.2483501669518096E-4</v>
      </c>
      <c r="AZ3206" s="13">
        <f t="shared" si="4519"/>
        <v>1.7068122755240804E-4</v>
      </c>
      <c r="BA3206" s="13">
        <f t="shared" si="4520"/>
        <v>8.6380617713988273E-5</v>
      </c>
      <c r="BB3206" s="13">
        <f t="shared" si="4521"/>
        <v>3.2787485874914442E-5</v>
      </c>
      <c r="BC3206" s="13">
        <f t="shared" si="4522"/>
        <v>9.9561152346205374E-6</v>
      </c>
      <c r="BD3206" s="13">
        <f t="shared" si="4523"/>
        <v>1.2940712203103168E-3</v>
      </c>
      <c r="BE3206" s="13">
        <f t="shared" si="4524"/>
        <v>1.368996410688587E-3</v>
      </c>
      <c r="BF3206" s="13">
        <f t="shared" si="4525"/>
        <v>7.2412984040739841E-4</v>
      </c>
      <c r="BG3206" s="13">
        <f t="shared" si="4526"/>
        <v>2.5535203339439796E-4</v>
      </c>
      <c r="BH3206" s="13">
        <f t="shared" si="4527"/>
        <v>6.7534153393646886E-5</v>
      </c>
      <c r="BI3206" s="13">
        <f t="shared" si="4528"/>
        <v>1.4288860171486498E-5</v>
      </c>
      <c r="BJ3206" s="14">
        <f t="shared" si="4529"/>
        <v>0.26407139492500037</v>
      </c>
      <c r="BK3206" s="14">
        <f t="shared" si="4530"/>
        <v>0.2572108804650951</v>
      </c>
      <c r="BL3206" s="14">
        <f t="shared" si="4531"/>
        <v>0.43346096656538102</v>
      </c>
      <c r="BM3206" s="14">
        <f t="shared" si="4532"/>
        <v>0.47446425629863581</v>
      </c>
      <c r="BN3206" s="14">
        <f t="shared" si="4533"/>
        <v>0.52442611716395526</v>
      </c>
    </row>
    <row r="3207" spans="1:66" x14ac:dyDescent="0.25">
      <c r="A3207" t="s">
        <v>348</v>
      </c>
      <c r="B3207" t="s">
        <v>273</v>
      </c>
      <c r="C3207" t="s">
        <v>284</v>
      </c>
      <c r="D3207" s="7" t="s">
        <v>544</v>
      </c>
      <c r="E3207" s="10">
        <f>VLOOKUP(A3207,home!$A$2:$E$404,3,FALSE)</f>
        <v>1.5124</v>
      </c>
      <c r="F3207" s="10">
        <f>VLOOKUP(B3207,home!$B$2:$E$404,3,FALSE)</f>
        <v>1.2783</v>
      </c>
      <c r="G3207" s="10">
        <f>VLOOKUP(C3207,away!$B$2:$E$404,4,FALSE)</f>
        <v>1.0579000000000001</v>
      </c>
      <c r="H3207" s="10">
        <f>VLOOKUP(A3207,away!$A$2:$E$404,3,FALSE)</f>
        <v>1.1446000000000001</v>
      </c>
      <c r="I3207" s="10">
        <f>VLOOKUP(C3207,away!$B$2:$E$404,3,FALSE)</f>
        <v>0.99019999999999997</v>
      </c>
      <c r="J3207" s="10">
        <f>VLOOKUP(B3207,home!$B$2:$E$404,4,FALSE)</f>
        <v>0.46600000000000003</v>
      </c>
      <c r="K3207" s="12">
        <f t="shared" si="4478"/>
        <v>2.0452390432679999</v>
      </c>
      <c r="L3207" s="12">
        <f t="shared" si="4479"/>
        <v>0.52815644072000001</v>
      </c>
      <c r="M3207" s="13">
        <f t="shared" si="4480"/>
        <v>7.6276110907044156E-2</v>
      </c>
      <c r="N3207" s="13">
        <f t="shared" si="4481"/>
        <v>0.15600288009572683</v>
      </c>
      <c r="O3207" s="13">
        <f t="shared" si="4482"/>
        <v>4.0285719248628414E-2</v>
      </c>
      <c r="P3207" s="13">
        <f t="shared" si="4483"/>
        <v>8.2393925893428019E-2</v>
      </c>
      <c r="Q3207" s="13">
        <f t="shared" si="4484"/>
        <v>0.15953159061701846</v>
      </c>
      <c r="R3207" s="13">
        <f t="shared" si="4485"/>
        <v>1.0638581045100388E-2</v>
      </c>
      <c r="S3207" s="13">
        <f t="shared" si="4486"/>
        <v>2.2250606852534095E-2</v>
      </c>
      <c r="T3207" s="13">
        <f t="shared" si="4487"/>
        <v>8.4257637082684619E-2</v>
      </c>
      <c r="U3207" s="13">
        <f t="shared" si="4488"/>
        <v>2.1758441318410194E-2</v>
      </c>
      <c r="V3207" s="13">
        <f t="shared" si="4489"/>
        <v>2.6705825429489283E-3</v>
      </c>
      <c r="W3207" s="13">
        <f t="shared" si="4490"/>
        <v>0.10876007925485771</v>
      </c>
      <c r="X3207" s="13">
        <f t="shared" si="4491"/>
        <v>5.7442336351670759E-2</v>
      </c>
      <c r="Y3207" s="13">
        <f t="shared" si="4492"/>
        <v>1.5169269957069747E-2</v>
      </c>
      <c r="Z3207" s="13">
        <f t="shared" si="4493"/>
        <v>1.8729450330304928E-3</v>
      </c>
      <c r="AA3207" s="13">
        <f t="shared" si="4494"/>
        <v>3.8306203074488371E-3</v>
      </c>
      <c r="AB3207" s="13">
        <f t="shared" si="4495"/>
        <v>3.9172671063648166E-3</v>
      </c>
      <c r="AC3207" s="13">
        <f t="shared" si="4496"/>
        <v>1.8029873436076007E-4</v>
      </c>
      <c r="AD3207" s="13">
        <f t="shared" si="4497"/>
        <v>5.5610090110239228E-2</v>
      </c>
      <c r="AE3207" s="13">
        <f t="shared" si="4498"/>
        <v>2.9370827260742423E-2</v>
      </c>
      <c r="AF3207" s="13">
        <f t="shared" si="4499"/>
        <v>7.7561957935178326E-3</v>
      </c>
      <c r="AG3207" s="13">
        <f t="shared" si="4500"/>
        <v>1.3654949212772716E-3</v>
      </c>
      <c r="AH3207" s="13">
        <f t="shared" si="4501"/>
        <v>2.4730199557739695E-4</v>
      </c>
      <c r="AI3207" s="13">
        <f t="shared" si="4502"/>
        <v>5.0579169683298249E-4</v>
      </c>
      <c r="AJ3207" s="13">
        <f t="shared" si="4503"/>
        <v>5.1723246306179373E-4</v>
      </c>
      <c r="AK3207" s="13">
        <f t="shared" si="4504"/>
        <v>3.5262134263321814E-4</v>
      </c>
      <c r="AL3207" s="13">
        <f t="shared" si="4505"/>
        <v>7.7903922373301909E-6</v>
      </c>
      <c r="AM3207" s="13">
        <f t="shared" si="4506"/>
        <v>2.2747185498622594E-2</v>
      </c>
      <c r="AN3207" s="13">
        <f t="shared" si="4507"/>
        <v>1.2014072529350106E-2</v>
      </c>
      <c r="AO3207" s="13">
        <f t="shared" si="4508"/>
        <v>3.1726548928267401E-3</v>
      </c>
      <c r="AP3207" s="13">
        <f t="shared" si="4509"/>
        <v>5.5855270527608799E-4</v>
      </c>
      <c r="AQ3207" s="13">
        <f t="shared" si="4510"/>
        <v>7.3750802193286451E-5</v>
      </c>
      <c r="AR3207" s="13">
        <f t="shared" si="4511"/>
        <v>2.6122828353422244E-5</v>
      </c>
      <c r="AS3207" s="13">
        <f t="shared" si="4512"/>
        <v>5.3427428469007482E-5</v>
      </c>
      <c r="AT3207" s="13">
        <f t="shared" si="4513"/>
        <v>5.4635931343111195E-5</v>
      </c>
      <c r="AU3207" s="13">
        <f t="shared" si="4514"/>
        <v>3.7247846649413627E-5</v>
      </c>
      <c r="AV3207" s="13">
        <f t="shared" si="4515"/>
        <v>1.9045187561259968E-5</v>
      </c>
      <c r="AW3207" s="13">
        <f t="shared" si="4516"/>
        <v>2.3375638302387906E-7</v>
      </c>
      <c r="AX3207" s="13">
        <f t="shared" si="4517"/>
        <v>7.7539053177070969E-3</v>
      </c>
      <c r="AY3207" s="13">
        <f t="shared" si="4518"/>
        <v>4.0952750342800612E-3</v>
      </c>
      <c r="AZ3207" s="13">
        <f t="shared" si="4519"/>
        <v>1.0814729429374165E-3</v>
      </c>
      <c r="BA3207" s="13">
        <f t="shared" si="4520"/>
        <v>1.903956334256032E-4</v>
      </c>
      <c r="BB3207" s="13">
        <f t="shared" si="4521"/>
        <v>2.5139670019674109E-5</v>
      </c>
      <c r="BC3207" s="13">
        <f t="shared" si="4522"/>
        <v>2.6555357276932752E-6</v>
      </c>
      <c r="BD3207" s="13">
        <f t="shared" si="4523"/>
        <v>2.2994900074471631E-6</v>
      </c>
      <c r="BE3207" s="13">
        <f t="shared" si="4524"/>
        <v>4.7030067428355614E-6</v>
      </c>
      <c r="BF3207" s="13">
        <f t="shared" si="4525"/>
        <v>4.8093865055999794E-6</v>
      </c>
      <c r="BG3207" s="13">
        <f t="shared" si="4526"/>
        <v>3.2787816851397776E-6</v>
      </c>
      <c r="BH3207" s="13">
        <f t="shared" si="4527"/>
        <v>1.676473079199979E-6</v>
      </c>
      <c r="BI3207" s="13">
        <f t="shared" si="4528"/>
        <v>6.8575763931350471E-7</v>
      </c>
      <c r="BJ3207" s="14">
        <f t="shared" si="4529"/>
        <v>0.72698146200717129</v>
      </c>
      <c r="BK3207" s="14">
        <f t="shared" si="4530"/>
        <v>0.18787459035683338</v>
      </c>
      <c r="BL3207" s="14">
        <f t="shared" si="4531"/>
        <v>8.2261508642093806E-2</v>
      </c>
      <c r="BM3207" s="14">
        <f t="shared" si="4532"/>
        <v>0.46976665695428566</v>
      </c>
      <c r="BN3207" s="14">
        <f t="shared" si="4533"/>
        <v>0.52512880780694626</v>
      </c>
    </row>
    <row r="3208" spans="1:66" x14ac:dyDescent="0.25">
      <c r="A3208" t="s">
        <v>348</v>
      </c>
      <c r="B3208" t="s">
        <v>283</v>
      </c>
      <c r="C3208" t="s">
        <v>275</v>
      </c>
      <c r="D3208" s="7" t="s">
        <v>544</v>
      </c>
      <c r="E3208" s="10">
        <f>VLOOKUP(A3208,home!$A$2:$E$404,3,FALSE)</f>
        <v>1.5124</v>
      </c>
      <c r="F3208" s="10">
        <f>VLOOKUP(B3208,home!$B$2:$E$404,3,FALSE)</f>
        <v>0.70530000000000004</v>
      </c>
      <c r="G3208" s="10">
        <f>VLOOKUP(C3208,away!$B$2:$E$404,4,FALSE)</f>
        <v>0.52900000000000003</v>
      </c>
      <c r="H3208" s="10">
        <f>VLOOKUP(A3208,away!$A$2:$E$404,3,FALSE)</f>
        <v>1.1446000000000001</v>
      </c>
      <c r="I3208" s="10">
        <f>VLOOKUP(C3208,away!$B$2:$E$404,3,FALSE)</f>
        <v>0.93189999999999995</v>
      </c>
      <c r="J3208" s="10">
        <f>VLOOKUP(B3208,home!$B$2:$E$404,4,FALSE)</f>
        <v>0.64070000000000005</v>
      </c>
      <c r="K3208" s="12">
        <f t="shared" si="4478"/>
        <v>0.56428203588000003</v>
      </c>
      <c r="L3208" s="12">
        <f t="shared" si="4479"/>
        <v>0.68340441051800016</v>
      </c>
      <c r="M3208" s="13">
        <f t="shared" si="4480"/>
        <v>0.28716840841941277</v>
      </c>
      <c r="N3208" s="13">
        <f t="shared" si="4481"/>
        <v>0.16204397414332555</v>
      </c>
      <c r="O3208" s="13">
        <f t="shared" si="4482"/>
        <v>0.19625215687526107</v>
      </c>
      <c r="P3208" s="13">
        <f t="shared" si="4483"/>
        <v>0.11074156662741345</v>
      </c>
      <c r="Q3208" s="13">
        <f t="shared" si="4484"/>
        <v>4.5719251815840911E-2</v>
      </c>
      <c r="R3208" s="13">
        <f t="shared" si="4485"/>
        <v>6.7059794791111946E-2</v>
      </c>
      <c r="S3208" s="13">
        <f t="shared" si="4486"/>
        <v>1.0676395992332301E-2</v>
      </c>
      <c r="T3208" s="13">
        <f t="shared" si="4487"/>
        <v>3.1244738336528764E-2</v>
      </c>
      <c r="U3208" s="13">
        <f t="shared" si="4488"/>
        <v>3.7840637530423667E-2</v>
      </c>
      <c r="V3208" s="13">
        <f t="shared" si="4489"/>
        <v>4.5746320256738796E-4</v>
      </c>
      <c r="W3208" s="13">
        <f t="shared" si="4490"/>
        <v>8.5995174978510339E-3</v>
      </c>
      <c r="X3208" s="13">
        <f t="shared" si="4491"/>
        <v>5.8769481863581129E-3</v>
      </c>
      <c r="Y3208" s="13">
        <f t="shared" si="4492"/>
        <v>2.0081661554714482E-3</v>
      </c>
      <c r="Z3208" s="13">
        <f t="shared" si="4493"/>
        <v>1.5276319842892641E-2</v>
      </c>
      <c r="AA3208" s="13">
        <f t="shared" si="4494"/>
        <v>8.6201528617015008E-3</v>
      </c>
      <c r="AB3208" s="13">
        <f t="shared" si="4495"/>
        <v>2.4320987031988656E-3</v>
      </c>
      <c r="AC3208" s="13">
        <f t="shared" si="4496"/>
        <v>1.1025801899123888E-5</v>
      </c>
      <c r="AD3208" s="13">
        <f t="shared" si="4497"/>
        <v>1.2131383103182662E-3</v>
      </c>
      <c r="AE3208" s="13">
        <f t="shared" si="4498"/>
        <v>8.2906407183985732E-4</v>
      </c>
      <c r="AF3208" s="13">
        <f t="shared" si="4499"/>
        <v>2.8329302164868534E-4</v>
      </c>
      <c r="AG3208" s="13">
        <f t="shared" si="4500"/>
        <v>6.4534566821227625E-5</v>
      </c>
      <c r="AH3208" s="13">
        <f t="shared" si="4501"/>
        <v>2.6099760892791179E-3</v>
      </c>
      <c r="AI3208" s="13">
        <f t="shared" si="4502"/>
        <v>1.4727626212565413E-3</v>
      </c>
      <c r="AJ3208" s="13">
        <f t="shared" si="4503"/>
        <v>4.1552674514530325E-4</v>
      </c>
      <c r="AK3208" s="13">
        <f t="shared" si="4504"/>
        <v>7.8158092571060551E-5</v>
      </c>
      <c r="AL3208" s="13">
        <f t="shared" si="4505"/>
        <v>1.7007644849975063E-7</v>
      </c>
      <c r="AM3208" s="13">
        <f t="shared" si="4506"/>
        <v>1.3691043111008292E-4</v>
      </c>
      <c r="AN3208" s="13">
        <f t="shared" si="4507"/>
        <v>9.3565192466551475E-5</v>
      </c>
      <c r="AO3208" s="13">
        <f t="shared" si="4508"/>
        <v>3.1971432601303422E-5</v>
      </c>
      <c r="AP3208" s="13">
        <f t="shared" si="4509"/>
        <v>7.283139350103247E-6</v>
      </c>
      <c r="AQ3208" s="13">
        <f t="shared" si="4510"/>
        <v>1.24433238856944E-6</v>
      </c>
      <c r="AR3208" s="13">
        <f t="shared" si="4511"/>
        <v>3.5673383415197419E-4</v>
      </c>
      <c r="AS3208" s="13">
        <f t="shared" si="4512"/>
        <v>2.0129849420255427E-4</v>
      </c>
      <c r="AT3208" s="13">
        <f t="shared" si="4513"/>
        <v>5.6794562064097852E-5</v>
      </c>
      <c r="AU3208" s="13">
        <f t="shared" si="4514"/>
        <v>1.0682717036147385E-5</v>
      </c>
      <c r="AV3208" s="13">
        <f t="shared" si="4515"/>
        <v>1.5070163294718014E-6</v>
      </c>
      <c r="AW3208" s="13">
        <f t="shared" si="4516"/>
        <v>1.8218628474407768E-9</v>
      </c>
      <c r="AX3208" s="13">
        <f t="shared" si="4517"/>
        <v>1.287601613333434E-5</v>
      </c>
      <c r="AY3208" s="13">
        <f t="shared" si="4518"/>
        <v>8.7995262154216141E-6</v>
      </c>
      <c r="AZ3208" s="13">
        <f t="shared" si="4519"/>
        <v>3.0068175130439484E-6</v>
      </c>
      <c r="BA3208" s="13">
        <f t="shared" si="4520"/>
        <v>6.8495745001233304E-7</v>
      </c>
      <c r="BB3208" s="13">
        <f t="shared" si="4521"/>
        <v>1.1702573558889773E-7</v>
      </c>
      <c r="BC3208" s="13">
        <f t="shared" si="4522"/>
        <v>1.5995180769113202E-8</v>
      </c>
      <c r="BD3208" s="13">
        <f t="shared" si="4523"/>
        <v>4.0632245940075996E-5</v>
      </c>
      <c r="BE3208" s="13">
        <f t="shared" si="4524"/>
        <v>2.2928046461442947E-5</v>
      </c>
      <c r="BF3208" s="13">
        <f t="shared" si="4525"/>
        <v>6.4689423680071282E-6</v>
      </c>
      <c r="BG3208" s="13">
        <f t="shared" si="4526"/>
        <v>1.2167693231364838E-6</v>
      </c>
      <c r="BH3208" s="13">
        <f t="shared" si="4527"/>
        <v>1.7165026771394615E-7</v>
      </c>
      <c r="BI3208" s="13">
        <f t="shared" si="4528"/>
        <v>1.9371832504994517E-8</v>
      </c>
      <c r="BJ3208" s="14">
        <f t="shared" si="4529"/>
        <v>0.25817910097214869</v>
      </c>
      <c r="BK3208" s="14">
        <f t="shared" si="4530"/>
        <v>0.4090638296462889</v>
      </c>
      <c r="BL3208" s="14">
        <f t="shared" si="4531"/>
        <v>0.31747971795992608</v>
      </c>
      <c r="BM3208" s="14">
        <f t="shared" si="4532"/>
        <v>0.13100501804453821</v>
      </c>
      <c r="BN3208" s="14">
        <f t="shared" si="4533"/>
        <v>0.86898515267236565</v>
      </c>
    </row>
    <row r="3209" spans="1:66" x14ac:dyDescent="0.25">
      <c r="A3209" t="s">
        <v>356</v>
      </c>
      <c r="B3209" t="s">
        <v>336</v>
      </c>
      <c r="C3209" t="s">
        <v>332</v>
      </c>
      <c r="D3209" s="7" t="s">
        <v>544</v>
      </c>
      <c r="E3209" s="10">
        <f>VLOOKUP(A3209,home!$A$2:$E$404,3,FALSE)</f>
        <v>1.6769000000000001</v>
      </c>
      <c r="F3209" s="10">
        <f>VLOOKUP(B3209,home!$B$2:$E$404,3,FALSE)</f>
        <v>0.99390000000000001</v>
      </c>
      <c r="G3209" s="10">
        <f>VLOOKUP(C3209,away!$B$2:$E$404,4,FALSE)</f>
        <v>0.82569999999999999</v>
      </c>
      <c r="H3209" s="10">
        <f>VLOOKUP(A3209,away!$A$2:$E$404,3,FALSE)</f>
        <v>1.5230999999999999</v>
      </c>
      <c r="I3209" s="10">
        <f>VLOOKUP(C3209,away!$B$2:$E$404,3,FALSE)</f>
        <v>1.3130999999999999</v>
      </c>
      <c r="J3209" s="10">
        <f>VLOOKUP(B3209,home!$B$2:$E$404,4,FALSE)</f>
        <v>1.0943000000000001</v>
      </c>
      <c r="K3209" s="12">
        <f t="shared" si="4478"/>
        <v>1.3761701703870002</v>
      </c>
      <c r="L3209" s="12">
        <f t="shared" si="4479"/>
        <v>2.1885809701229997</v>
      </c>
      <c r="M3209" s="13">
        <f t="shared" si="4480"/>
        <v>2.8304028333866631E-2</v>
      </c>
      <c r="N3209" s="13">
        <f t="shared" si="4481"/>
        <v>3.8951159494855718E-2</v>
      </c>
      <c r="O3209" s="13">
        <f t="shared" si="4482"/>
        <v>6.1945657789322706E-2</v>
      </c>
      <c r="P3209" s="13">
        <f t="shared" si="4483"/>
        <v>8.5247766434667027E-2</v>
      </c>
      <c r="Q3209" s="13">
        <f t="shared" si="4484"/>
        <v>2.6801711899403412E-2</v>
      </c>
      <c r="R3209" s="13">
        <f t="shared" si="4485"/>
        <v>6.7786543909731628E-2</v>
      </c>
      <c r="S3209" s="13">
        <f t="shared" si="4486"/>
        <v>6.4188581183372936E-2</v>
      </c>
      <c r="T3209" s="13">
        <f t="shared" si="4487"/>
        <v>5.865771662975347E-2</v>
      </c>
      <c r="U3209" s="13">
        <f t="shared" si="4488"/>
        <v>9.3285819682201232E-2</v>
      </c>
      <c r="V3209" s="13">
        <f t="shared" si="4489"/>
        <v>2.148077891931691E-2</v>
      </c>
      <c r="W3209" s="13">
        <f t="shared" si="4490"/>
        <v>1.2294572143755091E-2</v>
      </c>
      <c r="X3209" s="13">
        <f t="shared" si="4491"/>
        <v>2.6907666629626729E-2</v>
      </c>
      <c r="Y3209" s="13">
        <f t="shared" si="4492"/>
        <v>2.9444803568007369E-2</v>
      </c>
      <c r="Z3209" s="13">
        <f t="shared" si="4493"/>
        <v>4.9452113343748591E-2</v>
      </c>
      <c r="AA3209" s="13">
        <f t="shared" si="4494"/>
        <v>6.8054523246263737E-2</v>
      </c>
      <c r="AB3209" s="13">
        <f t="shared" si="4495"/>
        <v>4.6827302425708421E-2</v>
      </c>
      <c r="AC3209" s="13">
        <f t="shared" si="4496"/>
        <v>4.0435684687450809E-3</v>
      </c>
      <c r="AD3209" s="13">
        <f t="shared" si="4497"/>
        <v>4.2298558604766771E-3</v>
      </c>
      <c r="AE3209" s="13">
        <f t="shared" si="4498"/>
        <v>9.2573820426025029E-3</v>
      </c>
      <c r="AF3209" s="13">
        <f t="shared" si="4499"/>
        <v>1.0130265085799112E-2</v>
      </c>
      <c r="AG3209" s="13">
        <f t="shared" si="4500"/>
        <v>7.3903017963604586E-3</v>
      </c>
      <c r="AH3209" s="13">
        <f t="shared" si="4501"/>
        <v>2.7057488549123463E-2</v>
      </c>
      <c r="AI3209" s="13">
        <f t="shared" si="4502"/>
        <v>3.7235708626891538E-2</v>
      </c>
      <c r="AJ3209" s="13">
        <f t="shared" si="4503"/>
        <v>2.5621335742775017E-2</v>
      </c>
      <c r="AK3209" s="13">
        <f t="shared" si="4504"/>
        <v>1.1753105991559074E-2</v>
      </c>
      <c r="AL3209" s="13">
        <f t="shared" si="4505"/>
        <v>4.871464603131629E-4</v>
      </c>
      <c r="AM3209" s="13">
        <f t="shared" si="4506"/>
        <v>1.1642002920449286E-3</v>
      </c>
      <c r="AN3209" s="13">
        <f t="shared" si="4507"/>
        <v>2.5479466045811696E-3</v>
      </c>
      <c r="AO3209" s="13">
        <f t="shared" si="4508"/>
        <v>2.7881937258379297E-3</v>
      </c>
      <c r="AP3209" s="13">
        <f t="shared" si="4509"/>
        <v>2.0340625764617456E-3</v>
      </c>
      <c r="AQ3209" s="13">
        <f t="shared" si="4510"/>
        <v>1.1129276617208844E-3</v>
      </c>
      <c r="AR3209" s="13">
        <f t="shared" si="4511"/>
        <v>1.1843500907586516E-2</v>
      </c>
      <c r="AS3209" s="13">
        <f t="shared" si="4512"/>
        <v>1.6298672661971925E-2</v>
      </c>
      <c r="AT3209" s="13">
        <f t="shared" si="4513"/>
        <v>1.1214873567153926E-2</v>
      </c>
      <c r="AU3209" s="13">
        <f t="shared" si="4514"/>
        <v>5.14452482259296E-3</v>
      </c>
      <c r="AV3209" s="13">
        <f t="shared" si="4515"/>
        <v>1.7699354004169763E-3</v>
      </c>
      <c r="AW3209" s="13">
        <f t="shared" si="4516"/>
        <v>4.075602397808349E-5</v>
      </c>
      <c r="AX3209" s="13">
        <f t="shared" si="4517"/>
        <v>2.6702295237801023E-4</v>
      </c>
      <c r="AY3209" s="13">
        <f t="shared" si="4518"/>
        <v>5.8440135216057329E-4</v>
      </c>
      <c r="AZ3209" s="13">
        <f t="shared" si="4519"/>
        <v>6.3950483912639017E-4</v>
      </c>
      <c r="BA3209" s="13">
        <f t="shared" si="4520"/>
        <v>4.6653604040452931E-4</v>
      </c>
      <c r="BB3209" s="13">
        <f t="shared" si="4521"/>
        <v>2.5526297497647198E-4</v>
      </c>
      <c r="BC3209" s="13">
        <f t="shared" si="4522"/>
        <v>1.1173273788209801E-4</v>
      </c>
      <c r="BD3209" s="13">
        <f t="shared" si="4523"/>
        <v>4.3200767843297218E-3</v>
      </c>
      <c r="BE3209" s="13">
        <f t="shared" si="4524"/>
        <v>5.9451608043759561E-3</v>
      </c>
      <c r="BF3209" s="13">
        <f t="shared" si="4525"/>
        <v>4.0907764785680879E-3</v>
      </c>
      <c r="BG3209" s="13">
        <f t="shared" si="4526"/>
        <v>1.8765348545087257E-3</v>
      </c>
      <c r="BH3209" s="13">
        <f t="shared" si="4527"/>
        <v>6.4560782261660437E-4</v>
      </c>
      <c r="BI3209" s="13">
        <f t="shared" si="4528"/>
        <v>1.7769324545069458E-4</v>
      </c>
      <c r="BJ3209" s="14">
        <f t="shared" si="4529"/>
        <v>0.23603722690821527</v>
      </c>
      <c r="BK3209" s="14">
        <f t="shared" si="4530"/>
        <v>0.20433627115244232</v>
      </c>
      <c r="BL3209" s="14">
        <f t="shared" si="4531"/>
        <v>0.50289484331314893</v>
      </c>
      <c r="BM3209" s="14">
        <f t="shared" si="4532"/>
        <v>0.68313994152752533</v>
      </c>
      <c r="BN3209" s="14">
        <f t="shared" si="4533"/>
        <v>0.30903686786184714</v>
      </c>
    </row>
    <row r="3210" spans="1:66" x14ac:dyDescent="0.25">
      <c r="A3210" t="s">
        <v>356</v>
      </c>
      <c r="B3210" t="s">
        <v>331</v>
      </c>
      <c r="C3210" t="s">
        <v>335</v>
      </c>
      <c r="D3210" s="7" t="s">
        <v>544</v>
      </c>
      <c r="E3210" s="10">
        <f>VLOOKUP(A3210,home!$A$2:$E$404,3,FALSE)</f>
        <v>1.6769000000000001</v>
      </c>
      <c r="F3210" s="10">
        <f>VLOOKUP(B3210,home!$B$2:$E$404,3,FALSE)</f>
        <v>0.77980000000000005</v>
      </c>
      <c r="G3210" s="10">
        <f>VLOOKUP(C3210,away!$B$2:$E$404,4,FALSE)</f>
        <v>1.4679</v>
      </c>
      <c r="H3210" s="10">
        <f>VLOOKUP(A3210,away!$A$2:$E$404,3,FALSE)</f>
        <v>1.5230999999999999</v>
      </c>
      <c r="I3210" s="10">
        <f>VLOOKUP(C3210,away!$B$2:$E$404,3,FALSE)</f>
        <v>0.85860000000000003</v>
      </c>
      <c r="J3210" s="10">
        <f>VLOOKUP(B3210,home!$B$2:$E$404,4,FALSE)</f>
        <v>0.85860000000000003</v>
      </c>
      <c r="K3210" s="12">
        <f t="shared" si="4478"/>
        <v>1.9194944734980002</v>
      </c>
      <c r="L3210" s="12">
        <f t="shared" si="4479"/>
        <v>1.122820120476</v>
      </c>
      <c r="M3210" s="13">
        <f t="shared" si="4480"/>
        <v>4.7724299182435259E-2</v>
      </c>
      <c r="N3210" s="13">
        <f t="shared" si="4481"/>
        <v>9.1606528532249612E-2</v>
      </c>
      <c r="O3210" s="13">
        <f t="shared" si="4482"/>
        <v>5.3585803357654629E-2</v>
      </c>
      <c r="P3210" s="13">
        <f t="shared" si="4483"/>
        <v>0.10285765340296864</v>
      </c>
      <c r="Q3210" s="13">
        <f t="shared" si="4484"/>
        <v>8.7919112626995019E-2</v>
      </c>
      <c r="R3210" s="13">
        <f t="shared" si="4485"/>
        <v>3.0083609090922513E-2</v>
      </c>
      <c r="S3210" s="13">
        <f t="shared" si="4486"/>
        <v>5.5420912642018663E-2</v>
      </c>
      <c r="T3210" s="13">
        <f t="shared" si="4487"/>
        <v>9.8717348631985558E-2</v>
      </c>
      <c r="U3210" s="13">
        <f t="shared" si="4488"/>
        <v>5.7745321392899965E-2</v>
      </c>
      <c r="V3210" s="13">
        <f t="shared" si="4489"/>
        <v>1.3271750732770425E-2</v>
      </c>
      <c r="W3210" s="13">
        <f t="shared" si="4490"/>
        <v>5.6253416934121725E-2</v>
      </c>
      <c r="X3210" s="13">
        <f t="shared" si="4491"/>
        <v>6.3162468379157219E-2</v>
      </c>
      <c r="Y3210" s="13">
        <f t="shared" si="4492"/>
        <v>3.5460045177523429E-2</v>
      </c>
      <c r="Z3210" s="13">
        <f t="shared" si="4493"/>
        <v>1.1259493861274172E-2</v>
      </c>
      <c r="AA3210" s="13">
        <f t="shared" si="4494"/>
        <v>2.1612536241100433E-2</v>
      </c>
      <c r="AB3210" s="13">
        <f t="shared" si="4495"/>
        <v>2.0742571936533765E-2</v>
      </c>
      <c r="AC3210" s="13">
        <f t="shared" si="4496"/>
        <v>1.7877438227321258E-3</v>
      </c>
      <c r="AD3210" s="13">
        <f t="shared" si="4497"/>
        <v>2.6994530730106377E-2</v>
      </c>
      <c r="AE3210" s="13">
        <f t="shared" si="4498"/>
        <v>3.0310002246571127E-2</v>
      </c>
      <c r="AF3210" s="13">
        <f t="shared" si="4499"/>
        <v>1.7016340187061416E-2</v>
      </c>
      <c r="AG3210" s="13">
        <f t="shared" si="4500"/>
        <v>6.3687630462989685E-3</v>
      </c>
      <c r="AH3210" s="13">
        <f t="shared" si="4501"/>
        <v>3.1605965634536617E-3</v>
      </c>
      <c r="AI3210" s="13">
        <f t="shared" si="4502"/>
        <v>6.0667476365060752E-3</v>
      </c>
      <c r="AJ3210" s="13">
        <f t="shared" si="4503"/>
        <v>5.8225442801902337E-3</v>
      </c>
      <c r="AK3210" s="13">
        <f t="shared" si="4504"/>
        <v>3.7254471891741817E-3</v>
      </c>
      <c r="AL3210" s="13">
        <f t="shared" si="4505"/>
        <v>1.5412118157163556E-4</v>
      </c>
      <c r="AM3210" s="13">
        <f t="shared" si="4506"/>
        <v>1.036317051022222E-2</v>
      </c>
      <c r="AN3210" s="13">
        <f t="shared" si="4507"/>
        <v>1.1635976360801043E-2</v>
      </c>
      <c r="AO3210" s="13">
        <f t="shared" si="4508"/>
        <v>6.532554189645259E-3</v>
      </c>
      <c r="AP3210" s="13">
        <f t="shared" si="4509"/>
        <v>2.4449610940778304E-3</v>
      </c>
      <c r="AQ3210" s="13">
        <f t="shared" si="4510"/>
        <v>6.8631287755290048E-4</v>
      </c>
      <c r="AR3210" s="13">
        <f t="shared" si="4511"/>
        <v>7.0975628283061426E-4</v>
      </c>
      <c r="AS3210" s="13">
        <f t="shared" si="4512"/>
        <v>1.3623732624238477E-3</v>
      </c>
      <c r="AT3210" s="13">
        <f t="shared" si="4513"/>
        <v>1.3075339740320083E-3</v>
      </c>
      <c r="AU3210" s="13">
        <f t="shared" si="4514"/>
        <v>8.3660141235510587E-4</v>
      </c>
      <c r="AV3210" s="13">
        <f t="shared" si="4515"/>
        <v>4.0146294688406199E-4</v>
      </c>
      <c r="AW3210" s="13">
        <f t="shared" si="4516"/>
        <v>9.2269226856252913E-6</v>
      </c>
      <c r="AX3210" s="13">
        <f t="shared" si="4517"/>
        <v>3.3153414203815025E-3</v>
      </c>
      <c r="AY3210" s="13">
        <f t="shared" si="4518"/>
        <v>3.7225320530518313E-3</v>
      </c>
      <c r="AZ3210" s="13">
        <f t="shared" si="4519"/>
        <v>2.089866944141715E-3</v>
      </c>
      <c r="BA3210" s="13">
        <f t="shared" si="4520"/>
        <v>7.8218155133333701E-4</v>
      </c>
      <c r="BB3210" s="13">
        <f t="shared" si="4521"/>
        <v>2.195622959255505E-4</v>
      </c>
      <c r="BC3210" s="13">
        <f t="shared" si="4522"/>
        <v>4.930579271262274E-5</v>
      </c>
      <c r="BD3210" s="13">
        <f t="shared" si="4523"/>
        <v>1.3282143916607802E-4</v>
      </c>
      <c r="BE3210" s="13">
        <f t="shared" si="4524"/>
        <v>2.5495001844133764E-4</v>
      </c>
      <c r="BF3210" s="13">
        <f t="shared" si="4525"/>
        <v>2.446875757081804E-4</v>
      </c>
      <c r="BG3210" s="13">
        <f t="shared" si="4526"/>
        <v>1.5655881643515863E-4</v>
      </c>
      <c r="BH3210" s="13">
        <f t="shared" si="4527"/>
        <v>7.5128445731168734E-5</v>
      </c>
      <c r="BI3210" s="13">
        <f t="shared" si="4528"/>
        <v>2.884172727669455E-5</v>
      </c>
      <c r="BJ3210" s="14">
        <f t="shared" si="4529"/>
        <v>0.55565032158191641</v>
      </c>
      <c r="BK3210" s="14">
        <f t="shared" si="4530"/>
        <v>0.22493901301754857</v>
      </c>
      <c r="BL3210" s="14">
        <f t="shared" si="4531"/>
        <v>0.20805589358971976</v>
      </c>
      <c r="BM3210" s="14">
        <f t="shared" si="4532"/>
        <v>0.58241441072686717</v>
      </c>
      <c r="BN3210" s="14">
        <f t="shared" si="4533"/>
        <v>0.41377700619322566</v>
      </c>
    </row>
    <row r="3211" spans="1:66" x14ac:dyDescent="0.25">
      <c r="A3211" t="s">
        <v>356</v>
      </c>
      <c r="B3211" t="s">
        <v>330</v>
      </c>
      <c r="C3211" t="s">
        <v>334</v>
      </c>
      <c r="D3211" s="7" t="s">
        <v>544</v>
      </c>
      <c r="E3211" s="10">
        <f>VLOOKUP(A3211,home!$A$2:$E$404,3,FALSE)</f>
        <v>1.6769000000000001</v>
      </c>
      <c r="F3211" s="10">
        <f>VLOOKUP(B3211,home!$B$2:$E$404,3,FALSE)</f>
        <v>1.0550999999999999</v>
      </c>
      <c r="G3211" s="10">
        <f>VLOOKUP(C3211,away!$B$2:$E$404,4,FALSE)</f>
        <v>0.77980000000000005</v>
      </c>
      <c r="H3211" s="10">
        <f>VLOOKUP(A3211,away!$A$2:$E$404,3,FALSE)</f>
        <v>1.5230999999999999</v>
      </c>
      <c r="I3211" s="10">
        <f>VLOOKUP(C3211,away!$B$2:$E$404,3,FALSE)</f>
        <v>1.2625999999999999</v>
      </c>
      <c r="J3211" s="10">
        <f>VLOOKUP(B3211,home!$B$2:$E$404,4,FALSE)</f>
        <v>1.0606</v>
      </c>
      <c r="K3211" s="12">
        <f t="shared" si="4478"/>
        <v>1.379697948762</v>
      </c>
      <c r="L3211" s="12">
        <f t="shared" si="4479"/>
        <v>2.0396038632359996</v>
      </c>
      <c r="M3211" s="13">
        <f t="shared" si="4480"/>
        <v>3.2735282343574208E-2</v>
      </c>
      <c r="N3211" s="13">
        <f t="shared" si="4481"/>
        <v>4.5164801901574257E-2</v>
      </c>
      <c r="O3211" s="13">
        <f t="shared" si="4482"/>
        <v>6.6767008332075176E-2</v>
      </c>
      <c r="P3211" s="13">
        <f t="shared" si="4483"/>
        <v>9.2118304440739485E-2</v>
      </c>
      <c r="Q3211" s="13">
        <f t="shared" si="4484"/>
        <v>3.1156892269922045E-2</v>
      </c>
      <c r="R3211" s="13">
        <f t="shared" si="4485"/>
        <v>6.8089124065405363E-2</v>
      </c>
      <c r="S3211" s="13">
        <f t="shared" si="4486"/>
        <v>6.4806085403311675E-2</v>
      </c>
      <c r="T3211" s="13">
        <f t="shared" si="4487"/>
        <v>6.3547717840160861E-2</v>
      </c>
      <c r="U3211" s="13">
        <f t="shared" si="4488"/>
        <v>9.3942424806041105E-2</v>
      </c>
      <c r="V3211" s="13">
        <f t="shared" si="4489"/>
        <v>2.0262971046001752E-2</v>
      </c>
      <c r="W3211" s="13">
        <f t="shared" si="4490"/>
        <v>1.432903345153669E-2</v>
      </c>
      <c r="X3211" s="13">
        <f t="shared" si="4491"/>
        <v>2.9225551984192102E-2</v>
      </c>
      <c r="Y3211" s="13">
        <f t="shared" si="4492"/>
        <v>2.9804274366081376E-2</v>
      </c>
      <c r="Z3211" s="13">
        <f t="shared" si="4493"/>
        <v>4.6291613496052014E-2</v>
      </c>
      <c r="AA3211" s="13">
        <f t="shared" si="4494"/>
        <v>6.3868444185386286E-2</v>
      </c>
      <c r="AB3211" s="13">
        <f t="shared" si="4495"/>
        <v>4.4059580716598878E-2</v>
      </c>
      <c r="AC3211" s="13">
        <f t="shared" si="4496"/>
        <v>3.563797228206668E-3</v>
      </c>
      <c r="AD3211" s="13">
        <f t="shared" si="4497"/>
        <v>4.9424345152068146E-3</v>
      </c>
      <c r="AE3211" s="13">
        <f t="shared" si="4498"/>
        <v>1.0080608531006766E-2</v>
      </c>
      <c r="AF3211" s="13">
        <f t="shared" si="4499"/>
        <v>1.0280224051805589E-2</v>
      </c>
      <c r="AG3211" s="13">
        <f t="shared" si="4500"/>
        <v>6.9891948969981067E-3</v>
      </c>
      <c r="AH3211" s="13">
        <f t="shared" si="4501"/>
        <v>2.3604138430493856E-2</v>
      </c>
      <c r="AI3211" s="13">
        <f t="shared" si="4502"/>
        <v>3.2566581374846665E-2</v>
      </c>
      <c r="AJ3211" s="13">
        <f t="shared" si="4503"/>
        <v>2.2466022760533354E-2</v>
      </c>
      <c r="AK3211" s="13">
        <f t="shared" si="4504"/>
        <v>1.0332108506516093E-2</v>
      </c>
      <c r="AL3211" s="13">
        <f t="shared" si="4505"/>
        <v>4.0114632840177329E-4</v>
      </c>
      <c r="AM3211" s="13">
        <f t="shared" si="4506"/>
        <v>1.3638133525042686E-3</v>
      </c>
      <c r="AN3211" s="13">
        <f t="shared" si="4507"/>
        <v>2.7816389825005465E-3</v>
      </c>
      <c r="AO3211" s="13">
        <f t="shared" si="4508"/>
        <v>2.8367208074179854E-3</v>
      </c>
      <c r="AP3211" s="13">
        <f t="shared" si="4509"/>
        <v>1.9285955725772224E-3</v>
      </c>
      <c r="AQ3211" s="13">
        <f t="shared" si="4510"/>
        <v>9.8339274511208686E-4</v>
      </c>
      <c r="AR3211" s="13">
        <f t="shared" si="4511"/>
        <v>9.6286183862385154E-3</v>
      </c>
      <c r="AS3211" s="13">
        <f t="shared" si="4512"/>
        <v>1.3284585036905359E-2</v>
      </c>
      <c r="AT3211" s="13">
        <f t="shared" si="4513"/>
        <v>9.1643573627863423E-3</v>
      </c>
      <c r="AU3211" s="13">
        <f t="shared" si="4514"/>
        <v>4.2146816850527503E-3</v>
      </c>
      <c r="AV3211" s="13">
        <f t="shared" si="4515"/>
        <v>1.4537469188880131E-3</v>
      </c>
      <c r="AW3211" s="13">
        <f t="shared" si="4516"/>
        <v>3.1356686594433925E-5</v>
      </c>
      <c r="AX3211" s="13">
        <f t="shared" si="4517"/>
        <v>3.1360841415739447E-4</v>
      </c>
      <c r="AY3211" s="13">
        <f t="shared" si="4518"/>
        <v>6.3963693305873711E-4</v>
      </c>
      <c r="AZ3211" s="13">
        <f t="shared" si="4519"/>
        <v>6.5230297986751352E-4</v>
      </c>
      <c r="BA3211" s="13">
        <f t="shared" si="4520"/>
        <v>4.4347989257937834E-4</v>
      </c>
      <c r="BB3211" s="13">
        <f t="shared" si="4521"/>
        <v>2.2613082554309653E-4</v>
      </c>
      <c r="BC3211" s="13">
        <f t="shared" si="4522"/>
        <v>9.2243461074889075E-5</v>
      </c>
      <c r="BD3211" s="13">
        <f t="shared" si="4523"/>
        <v>3.2730945430328793E-3</v>
      </c>
      <c r="BE3211" s="13">
        <f t="shared" si="4524"/>
        <v>4.5158818271265593E-3</v>
      </c>
      <c r="BF3211" s="13">
        <f t="shared" si="4525"/>
        <v>3.1152764468690536E-3</v>
      </c>
      <c r="BG3211" s="13">
        <f t="shared" si="4526"/>
        <v>1.4327135078572688E-3</v>
      </c>
      <c r="BH3211" s="13">
        <f t="shared" si="4527"/>
        <v>4.9417797198857106E-4</v>
      </c>
      <c r="BI3211" s="13">
        <f t="shared" si="4528"/>
        <v>1.3636326685519912E-4</v>
      </c>
      <c r="BJ3211" s="14">
        <f t="shared" si="4529"/>
        <v>0.25778229777487777</v>
      </c>
      <c r="BK3211" s="14">
        <f t="shared" si="4530"/>
        <v>0.21452722372329427</v>
      </c>
      <c r="BL3211" s="14">
        <f t="shared" si="4531"/>
        <v>0.47640893013149732</v>
      </c>
      <c r="BM3211" s="14">
        <f t="shared" si="4532"/>
        <v>0.65837037152596634</v>
      </c>
      <c r="BN3211" s="14">
        <f t="shared" si="4533"/>
        <v>0.33603141335329051</v>
      </c>
    </row>
    <row r="3212" spans="1:66" x14ac:dyDescent="0.25">
      <c r="A3212" t="s">
        <v>289</v>
      </c>
      <c r="B3212" t="s">
        <v>302</v>
      </c>
      <c r="C3212" t="s">
        <v>301</v>
      </c>
      <c r="D3212" s="7" t="s">
        <v>544</v>
      </c>
      <c r="E3212" s="10">
        <f>VLOOKUP(A3212,home!$A$2:$E$404,3,FALSE)</f>
        <v>1.6667000000000001</v>
      </c>
      <c r="F3212" s="10">
        <f>VLOOKUP(B3212,home!$B$2:$E$404,3,FALSE)</f>
        <v>0.3</v>
      </c>
      <c r="G3212" s="10">
        <f>VLOOKUP(C3212,away!$B$2:$E$404,4,FALSE)</f>
        <v>0.1</v>
      </c>
      <c r="H3212" s="10">
        <f>VLOOKUP(A3212,away!$A$2:$E$404,3,FALSE)</f>
        <v>0.93330000000000002</v>
      </c>
      <c r="I3212" s="10">
        <f>VLOOKUP(C3212,away!$B$2:$E$404,3,FALSE)</f>
        <v>2.1429</v>
      </c>
      <c r="J3212" s="10">
        <f>VLOOKUP(B3212,home!$B$2:$E$404,4,FALSE)</f>
        <v>0.53569999999999995</v>
      </c>
      <c r="K3212" s="12">
        <f t="shared" si="4478"/>
        <v>5.0000999999999997E-2</v>
      </c>
      <c r="L3212" s="12">
        <f t="shared" si="4479"/>
        <v>1.071383162949</v>
      </c>
      <c r="M3212" s="13">
        <f t="shared" si="4480"/>
        <v>0.32582848263703562</v>
      </c>
      <c r="N3212" s="13">
        <f t="shared" si="4481"/>
        <v>1.6291749960334417E-2</v>
      </c>
      <c r="O3212" s="13">
        <f t="shared" si="4482"/>
        <v>0.34908715030654053</v>
      </c>
      <c r="P3212" s="13">
        <f t="shared" si="4483"/>
        <v>1.7454706602477329E-2</v>
      </c>
      <c r="Q3212" s="13">
        <f t="shared" si="4484"/>
        <v>4.0730189488334049E-4</v>
      </c>
      <c r="R3212" s="13">
        <f t="shared" si="4485"/>
        <v>0.1870030476201372</v>
      </c>
      <c r="S3212" s="13">
        <f t="shared" si="4486"/>
        <v>2.3376315977105395E-4</v>
      </c>
      <c r="T3212" s="13">
        <f t="shared" si="4487"/>
        <v>4.3637639241523441E-4</v>
      </c>
      <c r="U3212" s="13">
        <f t="shared" si="4488"/>
        <v>9.3503393840544784E-3</v>
      </c>
      <c r="V3212" s="13">
        <f t="shared" si="4489"/>
        <v>1.3914162360818547E-6</v>
      </c>
      <c r="W3212" s="13">
        <f t="shared" si="4490"/>
        <v>6.7885006820206287E-6</v>
      </c>
      <c r="X3212" s="13">
        <f t="shared" si="4491"/>
        <v>7.2730853323847033E-6</v>
      </c>
      <c r="Y3212" s="13">
        <f t="shared" si="4492"/>
        <v>3.8961305839041521E-6</v>
      </c>
      <c r="Z3212" s="13">
        <f t="shared" si="4493"/>
        <v>6.6783972213455015E-2</v>
      </c>
      <c r="AA3212" s="13">
        <f t="shared" si="4494"/>
        <v>3.339265394644964E-3</v>
      </c>
      <c r="AB3212" s="13">
        <f t="shared" si="4495"/>
        <v>8.3483304498821408E-5</v>
      </c>
      <c r="AC3212" s="13">
        <f t="shared" si="4496"/>
        <v>4.658655446220409E-9</v>
      </c>
      <c r="AD3212" s="13">
        <f t="shared" si="4497"/>
        <v>8.4857955650428408E-8</v>
      </c>
      <c r="AE3212" s="13">
        <f t="shared" si="4498"/>
        <v>9.0915384926141941E-8</v>
      </c>
      <c r="AF3212" s="13">
        <f t="shared" si="4499"/>
        <v>4.8702606331447899E-8</v>
      </c>
      <c r="AG3212" s="13">
        <f t="shared" si="4500"/>
        <v>1.7393050805082216E-8</v>
      </c>
      <c r="AH3212" s="13">
        <f t="shared" si="4501"/>
        <v>1.7887805846087391E-2</v>
      </c>
      <c r="AI3212" s="13">
        <f t="shared" si="4502"/>
        <v>8.9440818011021555E-4</v>
      </c>
      <c r="AJ3212" s="13">
        <f t="shared" si="4503"/>
        <v>2.2360651706845437E-5</v>
      </c>
      <c r="AK3212" s="13">
        <f t="shared" si="4504"/>
        <v>3.7268498199799252E-7</v>
      </c>
      <c r="AL3212" s="13">
        <f t="shared" si="4505"/>
        <v>9.9826096623227081E-12</v>
      </c>
      <c r="AM3212" s="13">
        <f t="shared" si="4506"/>
        <v>8.4859652809541508E-10</v>
      </c>
      <c r="AN3212" s="13">
        <f t="shared" si="4507"/>
        <v>9.091720323384056E-10</v>
      </c>
      <c r="AO3212" s="13">
        <f t="shared" si="4508"/>
        <v>4.870358038357458E-10</v>
      </c>
      <c r="AP3212" s="13">
        <f t="shared" si="4509"/>
        <v>1.7393398666098336E-10</v>
      </c>
      <c r="AQ3212" s="13">
        <f t="shared" si="4510"/>
        <v>4.6587486193293382E-11</v>
      </c>
      <c r="AR3212" s="13">
        <f t="shared" si="4511"/>
        <v>3.8329388011197458E-3</v>
      </c>
      <c r="AS3212" s="13">
        <f t="shared" si="4512"/>
        <v>1.9165077299478837E-4</v>
      </c>
      <c r="AT3212" s="13">
        <f t="shared" si="4513"/>
        <v>4.7913651502562059E-6</v>
      </c>
      <c r="AU3212" s="13">
        <f t="shared" si="4514"/>
        <v>7.9857682959320092E-8</v>
      </c>
      <c r="AV3212" s="13">
        <f t="shared" si="4515"/>
        <v>9.982410014122415E-10</v>
      </c>
      <c r="AW3212" s="13">
        <f t="shared" si="4516"/>
        <v>1.485474141458723E-14</v>
      </c>
      <c r="AX3212" s="13">
        <f t="shared" si="4517"/>
        <v>7.0717791668831181E-12</v>
      </c>
      <c r="AY3212" s="13">
        <f t="shared" si="4518"/>
        <v>7.5765851314920787E-12</v>
      </c>
      <c r="AZ3212" s="13">
        <f t="shared" si="4519"/>
        <v>4.0587128712651739E-12</v>
      </c>
      <c r="BA3212" s="13">
        <f t="shared" si="4520"/>
        <v>1.4494788778393E-12</v>
      </c>
      <c r="BB3212" s="13">
        <f t="shared" si="4521"/>
        <v>3.8823681619180911E-13</v>
      </c>
      <c r="BC3212" s="13">
        <f t="shared" si="4522"/>
        <v>8.3190077620966013E-14</v>
      </c>
      <c r="BD3212" s="13">
        <f t="shared" si="4523"/>
        <v>6.8442434935560336E-4</v>
      </c>
      <c r="BE3212" s="13">
        <f t="shared" si="4524"/>
        <v>3.4221901892129518E-5</v>
      </c>
      <c r="BF3212" s="13">
        <f t="shared" si="4525"/>
        <v>8.5556465825418392E-7</v>
      </c>
      <c r="BG3212" s="13">
        <f t="shared" si="4526"/>
        <v>1.4259696159122467E-8</v>
      </c>
      <c r="BH3212" s="13">
        <f t="shared" si="4527"/>
        <v>1.7824976691307072E-10</v>
      </c>
      <c r="BI3212" s="13">
        <f t="shared" si="4528"/>
        <v>1.7825333190840917E-12</v>
      </c>
      <c r="BJ3212" s="14">
        <f t="shared" si="4529"/>
        <v>1.7153630319182836E-2</v>
      </c>
      <c r="BK3212" s="14">
        <f t="shared" si="4530"/>
        <v>0.34351834849173474</v>
      </c>
      <c r="BL3212" s="14">
        <f t="shared" si="4531"/>
        <v>0.5724172114235857</v>
      </c>
      <c r="BM3212" s="14">
        <f t="shared" si="4532"/>
        <v>0.10380072341898804</v>
      </c>
      <c r="BN3212" s="14">
        <f t="shared" si="4533"/>
        <v>0.89607243902140832</v>
      </c>
    </row>
    <row r="3213" spans="1:66" x14ac:dyDescent="0.25">
      <c r="A3213" t="s">
        <v>289</v>
      </c>
      <c r="B3213" t="s">
        <v>311</v>
      </c>
      <c r="C3213" t="s">
        <v>315</v>
      </c>
      <c r="D3213" s="7" t="s">
        <v>544</v>
      </c>
      <c r="E3213" s="10">
        <f>VLOOKUP(A3213,home!$A$2:$E$404,3,FALSE)</f>
        <v>1.6667000000000001</v>
      </c>
      <c r="F3213" s="10">
        <f>VLOOKUP(B3213,home!$B$2:$E$404,3,FALSE)</f>
        <v>0.9</v>
      </c>
      <c r="G3213" s="10">
        <f>VLOOKUP(C3213,away!$B$2:$E$404,4,FALSE)</f>
        <v>0.9</v>
      </c>
      <c r="H3213" s="10">
        <f>VLOOKUP(A3213,away!$A$2:$E$404,3,FALSE)</f>
        <v>0.93330000000000002</v>
      </c>
      <c r="I3213" s="10">
        <f>VLOOKUP(C3213,away!$B$2:$E$404,3,FALSE)</f>
        <v>1.0714999999999999</v>
      </c>
      <c r="J3213" s="10">
        <f>VLOOKUP(B3213,home!$B$2:$E$404,4,FALSE)</f>
        <v>0.53569999999999995</v>
      </c>
      <c r="K3213" s="12">
        <f t="shared" si="4478"/>
        <v>1.3500270000000003</v>
      </c>
      <c r="L3213" s="12">
        <f t="shared" si="4479"/>
        <v>0.53571657991499999</v>
      </c>
      <c r="M3213" s="13">
        <f t="shared" si="4480"/>
        <v>0.15171620435390912</v>
      </c>
      <c r="N3213" s="13">
        <f t="shared" si="4481"/>
        <v>0.20482097221529494</v>
      </c>
      <c r="O3213" s="13">
        <f t="shared" si="4482"/>
        <v>8.1276886114161423E-2</v>
      </c>
      <c r="P3213" s="13">
        <f t="shared" si="4483"/>
        <v>0.10972599073004304</v>
      </c>
      <c r="Q3213" s="13">
        <f t="shared" si="4484"/>
        <v>0.13825692132844902</v>
      </c>
      <c r="R3213" s="13">
        <f t="shared" si="4485"/>
        <v>2.1770687727609758E-2</v>
      </c>
      <c r="S3213" s="13">
        <f t="shared" si="4486"/>
        <v>1.9839332741287487E-2</v>
      </c>
      <c r="T3213" s="13">
        <f t="shared" si="4487"/>
        <v>7.4066525043653922E-2</v>
      </c>
      <c r="U3213" s="13">
        <f t="shared" si="4488"/>
        <v>2.9391016240841825E-2</v>
      </c>
      <c r="V3213" s="13">
        <f t="shared" si="4489"/>
        <v>1.5942708073721841E-3</v>
      </c>
      <c r="W3213" s="13">
        <f t="shared" si="4490"/>
        <v>6.2216858910094014E-2</v>
      </c>
      <c r="X3213" s="13">
        <f t="shared" si="4491"/>
        <v>3.3330602868369655E-2</v>
      </c>
      <c r="Y3213" s="13">
        <f t="shared" si="4492"/>
        <v>8.9278782875740412E-3</v>
      </c>
      <c r="Z3213" s="13">
        <f t="shared" si="4493"/>
        <v>3.887639457277521E-3</v>
      </c>
      <c r="AA3213" s="13">
        <f t="shared" si="4494"/>
        <v>5.248418233590001E-3</v>
      </c>
      <c r="AB3213" s="13">
        <f t="shared" si="4495"/>
        <v>3.5427531613194054E-3</v>
      </c>
      <c r="AC3213" s="13">
        <f t="shared" si="4496"/>
        <v>7.2064213812830322E-5</v>
      </c>
      <c r="AD3213" s="13">
        <f t="shared" si="4497"/>
        <v>2.0998609845954395E-2</v>
      </c>
      <c r="AE3213" s="13">
        <f t="shared" si="4498"/>
        <v>1.1249303449644133E-2</v>
      </c>
      <c r="AF3213" s="13">
        <f t="shared" si="4499"/>
        <v>3.0132191852346832E-3</v>
      </c>
      <c r="AG3213" s="13">
        <f t="shared" si="4500"/>
        <v>5.3807715881606249E-4</v>
      </c>
      <c r="AH3213" s="13">
        <f t="shared" si="4501"/>
        <v>5.2066822849883006E-4</v>
      </c>
      <c r="AI3213" s="13">
        <f t="shared" si="4502"/>
        <v>7.0291616651559021E-4</v>
      </c>
      <c r="AJ3213" s="13">
        <f t="shared" si="4503"/>
        <v>4.7447790176627147E-4</v>
      </c>
      <c r="AK3213" s="13">
        <f t="shared" si="4504"/>
        <v>2.1351932609593805E-4</v>
      </c>
      <c r="AL3213" s="13">
        <f t="shared" si="4505"/>
        <v>2.0847653790096183E-6</v>
      </c>
      <c r="AM3213" s="13">
        <f t="shared" si="4506"/>
        <v>5.6697380509008475E-3</v>
      </c>
      <c r="AN3213" s="13">
        <f t="shared" si="4507"/>
        <v>3.0373726776425402E-3</v>
      </c>
      <c r="AO3213" s="13">
        <f t="shared" si="4508"/>
        <v>8.1358545139696367E-4</v>
      </c>
      <c r="AP3213" s="13">
        <f t="shared" si="4509"/>
        <v>1.4528373849699428E-4</v>
      </c>
      <c r="AQ3213" s="13">
        <f t="shared" si="4510"/>
        <v>1.9457726876218748E-5</v>
      </c>
      <c r="AR3213" s="13">
        <f t="shared" si="4511"/>
        <v>5.5786120528359026E-5</v>
      </c>
      <c r="AS3213" s="13">
        <f t="shared" si="4512"/>
        <v>7.5312768938538968E-5</v>
      </c>
      <c r="AT3213" s="13">
        <f t="shared" si="4513"/>
        <v>5.0837135755894497E-5</v>
      </c>
      <c r="AU3213" s="13">
        <f t="shared" si="4514"/>
        <v>2.2877168624374322E-5</v>
      </c>
      <c r="AV3213" s="13">
        <f t="shared" si="4515"/>
        <v>7.7211988316145567E-6</v>
      </c>
      <c r="AW3213" s="13">
        <f t="shared" si="4516"/>
        <v>4.1882464336342774E-8</v>
      </c>
      <c r="AX3213" s="13">
        <f t="shared" si="4517"/>
        <v>1.275716575273921E-3</v>
      </c>
      <c r="AY3213" s="13">
        <f t="shared" si="4518"/>
        <v>6.8342252064662156E-4</v>
      </c>
      <c r="AZ3213" s="13">
        <f t="shared" si="4519"/>
        <v>1.8306038769884831E-4</v>
      </c>
      <c r="BA3213" s="13">
        <f t="shared" si="4520"/>
        <v>3.2689494938646983E-5</v>
      </c>
      <c r="BB3213" s="13">
        <f t="shared" si="4521"/>
        <v>4.3780761069201658E-6</v>
      </c>
      <c r="BC3213" s="13">
        <f t="shared" si="4522"/>
        <v>4.6908159172137017E-7</v>
      </c>
      <c r="BD3213" s="13">
        <f t="shared" si="4523"/>
        <v>4.9809249493630754E-6</v>
      </c>
      <c r="BE3213" s="13">
        <f t="shared" si="4524"/>
        <v>6.724383166613786E-6</v>
      </c>
      <c r="BF3213" s="13">
        <f t="shared" si="4525"/>
        <v>4.5390494166370566E-6</v>
      </c>
      <c r="BG3213" s="13">
        <f t="shared" si="4526"/>
        <v>2.0426130889314247E-6</v>
      </c>
      <c r="BH3213" s="13">
        <f t="shared" si="4527"/>
        <v>6.8939570515270702E-7</v>
      </c>
      <c r="BI3213" s="13">
        <f t="shared" si="4528"/>
        <v>1.8614056312803846E-7</v>
      </c>
      <c r="BJ3213" s="14">
        <f t="shared" si="4529"/>
        <v>0.56928414207465494</v>
      </c>
      <c r="BK3213" s="14">
        <f t="shared" si="4530"/>
        <v>0.28363337013245027</v>
      </c>
      <c r="BL3213" s="14">
        <f t="shared" si="4531"/>
        <v>0.14337303999996767</v>
      </c>
      <c r="BM3213" s="14">
        <f t="shared" si="4532"/>
        <v>0.29192714855670099</v>
      </c>
      <c r="BN3213" s="14">
        <f t="shared" si="4533"/>
        <v>0.70756766246946723</v>
      </c>
    </row>
    <row r="3214" spans="1:66" x14ac:dyDescent="0.25">
      <c r="A3214" t="s">
        <v>289</v>
      </c>
      <c r="B3214" t="s">
        <v>298</v>
      </c>
      <c r="C3214" t="s">
        <v>294</v>
      </c>
      <c r="D3214" s="7" t="s">
        <v>544</v>
      </c>
      <c r="E3214" s="10">
        <f>VLOOKUP(A3214,home!$A$2:$E$404,3,FALSE)</f>
        <v>1.6667000000000001</v>
      </c>
      <c r="F3214" s="10">
        <f>VLOOKUP(B3214,home!$B$2:$E$404,3,FALSE)</f>
        <v>1.4</v>
      </c>
      <c r="G3214" s="10">
        <f>VLOOKUP(C3214,away!$B$2:$E$404,4,FALSE)</f>
        <v>1.2</v>
      </c>
      <c r="H3214" s="10">
        <f>VLOOKUP(A3214,away!$A$2:$E$404,3,FALSE)</f>
        <v>0.93330000000000002</v>
      </c>
      <c r="I3214" s="10">
        <f>VLOOKUP(C3214,away!$B$2:$E$404,3,FALSE)</f>
        <v>0.53569999999999995</v>
      </c>
      <c r="J3214" s="10">
        <f>VLOOKUP(B3214,home!$B$2:$E$404,4,FALSE)</f>
        <v>0.71430000000000005</v>
      </c>
      <c r="K3214" s="12">
        <f t="shared" si="4478"/>
        <v>2.8000560000000001</v>
      </c>
      <c r="L3214" s="12">
        <f t="shared" si="4479"/>
        <v>0.357127720983</v>
      </c>
      <c r="M3214" s="13">
        <f t="shared" si="4480"/>
        <v>4.2545392211297925E-2</v>
      </c>
      <c r="N3214" s="13">
        <f t="shared" si="4481"/>
        <v>0.11912948073359803</v>
      </c>
      <c r="O3214" s="13">
        <f t="shared" si="4482"/>
        <v>1.5194138958748708E-2</v>
      </c>
      <c r="P3214" s="13">
        <f t="shared" si="4483"/>
        <v>4.2544439956278074E-2</v>
      </c>
      <c r="Q3214" s="13">
        <f t="shared" si="4484"/>
        <v>0.16678460865249781</v>
      </c>
      <c r="R3214" s="13">
        <f t="shared" si="4485"/>
        <v>2.7131241093184691E-3</v>
      </c>
      <c r="S3214" s="13">
        <f t="shared" si="4486"/>
        <v>1.063587193064292E-2</v>
      </c>
      <c r="T3214" s="13">
        <f t="shared" si="4487"/>
        <v>5.956340718310809E-2</v>
      </c>
      <c r="U3214" s="13">
        <f t="shared" si="4488"/>
        <v>7.5968994410418348E-3</v>
      </c>
      <c r="V3214" s="13">
        <f t="shared" si="4489"/>
        <v>1.1817370975049522E-3</v>
      </c>
      <c r="W3214" s="13">
        <f t="shared" si="4490"/>
        <v>0.15566874805502615</v>
      </c>
      <c r="X3214" s="13">
        <f t="shared" si="4491"/>
        <v>5.55936252211683E-2</v>
      </c>
      <c r="Y3214" s="13">
        <f t="shared" si="4492"/>
        <v>9.9270123382094316E-3</v>
      </c>
      <c r="Z3214" s="13">
        <f t="shared" si="4493"/>
        <v>3.2297727663497893E-4</v>
      </c>
      <c r="AA3214" s="13">
        <f t="shared" si="4494"/>
        <v>9.0435446130543256E-4</v>
      </c>
      <c r="AB3214" s="13">
        <f t="shared" si="4495"/>
        <v>1.2661215677525223E-3</v>
      </c>
      <c r="AC3214" s="13">
        <f t="shared" si="4496"/>
        <v>7.3856915484544068E-5</v>
      </c>
      <c r="AD3214" s="13">
        <f t="shared" si="4497"/>
        <v>0.10897030300099109</v>
      </c>
      <c r="AE3214" s="13">
        <f t="shared" si="4498"/>
        <v>3.8916315965570915E-2</v>
      </c>
      <c r="AF3214" s="13">
        <f t="shared" si="4499"/>
        <v>6.9490476149193375E-3</v>
      </c>
      <c r="AG3214" s="13">
        <f t="shared" si="4500"/>
        <v>8.2723251257283174E-4</v>
      </c>
      <c r="AH3214" s="13">
        <f t="shared" si="4501"/>
        <v>2.8836034683486487E-5</v>
      </c>
      <c r="AI3214" s="13">
        <f t="shared" si="4502"/>
        <v>8.0742511931704446E-5</v>
      </c>
      <c r="AJ3214" s="13">
        <f t="shared" si="4503"/>
        <v>1.1304177749472033E-4</v>
      </c>
      <c r="AK3214" s="13">
        <f t="shared" si="4504"/>
        <v>1.0550776910825221E-4</v>
      </c>
      <c r="AL3214" s="13">
        <f t="shared" si="4505"/>
        <v>2.9542104964811486E-6</v>
      </c>
      <c r="AM3214" s="13">
        <f t="shared" si="4506"/>
        <v>6.1024590147948615E-2</v>
      </c>
      <c r="AN3214" s="13">
        <f t="shared" si="4507"/>
        <v>2.1793572803458526E-2</v>
      </c>
      <c r="AO3214" s="13">
        <f t="shared" si="4508"/>
        <v>3.8915444936881162E-3</v>
      </c>
      <c r="AP3214" s="13">
        <f t="shared" si="4509"/>
        <v>4.6325947204492663E-4</v>
      </c>
      <c r="AQ3214" s="13">
        <f t="shared" si="4510"/>
        <v>4.1360699868798105E-5</v>
      </c>
      <c r="AR3214" s="13">
        <f t="shared" si="4511"/>
        <v>2.0596294697400554E-6</v>
      </c>
      <c r="AS3214" s="13">
        <f t="shared" si="4512"/>
        <v>5.7670778545224615E-6</v>
      </c>
      <c r="AT3214" s="13">
        <f t="shared" si="4513"/>
        <v>8.074070474511373E-6</v>
      </c>
      <c r="AU3214" s="13">
        <f t="shared" si="4514"/>
        <v>7.5359498255261404E-6</v>
      </c>
      <c r="AV3214" s="13">
        <f t="shared" si="4515"/>
        <v>5.275270381165856E-6</v>
      </c>
      <c r="AW3214" s="13">
        <f t="shared" si="4516"/>
        <v>8.2059565973902752E-8</v>
      </c>
      <c r="AX3214" s="13">
        <f t="shared" si="4517"/>
        <v>2.8478711631884056E-2</v>
      </c>
      <c r="AY3214" s="13">
        <f t="shared" si="4518"/>
        <v>1.0170537381626805E-2</v>
      </c>
      <c r="AZ3214" s="13">
        <f t="shared" si="4519"/>
        <v>1.8160904181363945E-3</v>
      </c>
      <c r="BA3214" s="13">
        <f t="shared" si="4520"/>
        <v>2.1619207737603806E-4</v>
      </c>
      <c r="BB3214" s="13">
        <f t="shared" si="4521"/>
        <v>1.9302045971971217E-5</v>
      </c>
      <c r="BC3214" s="13">
        <f t="shared" si="4522"/>
        <v>1.3786591376558357E-6</v>
      </c>
      <c r="BD3214" s="13">
        <f t="shared" si="4523"/>
        <v>1.2259179643294842E-7</v>
      </c>
      <c r="BE3214" s="13">
        <f t="shared" si="4524"/>
        <v>3.4326389515285579E-7</v>
      </c>
      <c r="BF3214" s="13">
        <f t="shared" si="4525"/>
        <v>4.8057906460306244E-7</v>
      </c>
      <c r="BG3214" s="13">
        <f t="shared" si="4526"/>
        <v>4.4854943110539761E-7</v>
      </c>
      <c r="BH3214" s="13">
        <f t="shared" si="4527"/>
        <v>3.1399088146581385E-7</v>
      </c>
      <c r="BI3214" s="13">
        <f t="shared" si="4528"/>
        <v>1.7583841031872817E-7</v>
      </c>
      <c r="BJ3214" s="14">
        <f t="shared" si="4529"/>
        <v>0.85024632110880383</v>
      </c>
      <c r="BK3214" s="14">
        <f t="shared" si="4530"/>
        <v>0.1071547897033317</v>
      </c>
      <c r="BL3214" s="14">
        <f t="shared" si="4531"/>
        <v>2.8033363442869663E-2</v>
      </c>
      <c r="BM3214" s="14">
        <f t="shared" si="4532"/>
        <v>0.58667581158784043</v>
      </c>
      <c r="BN3214" s="14">
        <f t="shared" si="4533"/>
        <v>0.38891118462173901</v>
      </c>
    </row>
    <row r="3215" spans="1:66" x14ac:dyDescent="0.25">
      <c r="A3215" t="s">
        <v>289</v>
      </c>
      <c r="B3215" t="s">
        <v>299</v>
      </c>
      <c r="C3215" t="s">
        <v>312</v>
      </c>
      <c r="D3215" s="7" t="s">
        <v>544</v>
      </c>
      <c r="E3215" s="10">
        <f>VLOOKUP(A3215,home!$A$2:$E$404,3,FALSE)</f>
        <v>1.6667000000000001</v>
      </c>
      <c r="F3215" s="10">
        <f>VLOOKUP(B3215,home!$B$2:$E$404,3,FALSE)</f>
        <v>0.6</v>
      </c>
      <c r="G3215" s="10">
        <f>VLOOKUP(C3215,away!$B$2:$E$404,4,FALSE)</f>
        <v>0.9</v>
      </c>
      <c r="H3215" s="10">
        <f>VLOOKUP(A3215,away!$A$2:$E$404,3,FALSE)</f>
        <v>0.93330000000000002</v>
      </c>
      <c r="I3215" s="10">
        <f>VLOOKUP(C3215,away!$B$2:$E$404,3,FALSE)</f>
        <v>0.1</v>
      </c>
      <c r="J3215" s="10">
        <f>VLOOKUP(B3215,home!$B$2:$E$404,4,FALSE)</f>
        <v>0.71430000000000005</v>
      </c>
      <c r="K3215" s="12">
        <f t="shared" si="4478"/>
        <v>0.90001799999999998</v>
      </c>
      <c r="L3215" s="12">
        <f t="shared" si="4479"/>
        <v>6.6665619000000009E-2</v>
      </c>
      <c r="M3215" s="13">
        <f t="shared" si="4480"/>
        <v>0.3803423088450063</v>
      </c>
      <c r="N3215" s="13">
        <f t="shared" si="4481"/>
        <v>0.34231492412206482</v>
      </c>
      <c r="O3215" s="13">
        <f t="shared" si="4482"/>
        <v>2.5355755451041521E-2</v>
      </c>
      <c r="P3215" s="13">
        <f t="shared" si="4483"/>
        <v>2.2820636309535486E-2</v>
      </c>
      <c r="Q3215" s="13">
        <f t="shared" si="4484"/>
        <v>0.15404479668924626</v>
      </c>
      <c r="R3215" s="13">
        <f t="shared" si="4485"/>
        <v>8.4517856617815376E-4</v>
      </c>
      <c r="S3215" s="13">
        <f t="shared" si="4486"/>
        <v>3.4231101133184322E-4</v>
      </c>
      <c r="T3215" s="13">
        <f t="shared" si="4487"/>
        <v>1.0269491725017755E-2</v>
      </c>
      <c r="U3215" s="13">
        <f t="shared" si="4488"/>
        <v>7.6067592277452947E-4</v>
      </c>
      <c r="V3215" s="13">
        <f t="shared" si="4489"/>
        <v>2.2820831868462587E-6</v>
      </c>
      <c r="W3215" s="13">
        <f t="shared" si="4490"/>
        <v>4.6214363275554018E-2</v>
      </c>
      <c r="X3215" s="13">
        <f t="shared" si="4491"/>
        <v>3.0809091344556768E-3</v>
      </c>
      <c r="Y3215" s="13">
        <f t="shared" si="4492"/>
        <v>1.0269535726562097E-4</v>
      </c>
      <c r="Z3215" s="13">
        <f t="shared" si="4493"/>
        <v>1.8781450759933044E-5</v>
      </c>
      <c r="AA3215" s="13">
        <f t="shared" si="4494"/>
        <v>1.6903643750053417E-5</v>
      </c>
      <c r="AB3215" s="13">
        <f t="shared" si="4495"/>
        <v>7.6067918203177874E-6</v>
      </c>
      <c r="AC3215" s="13">
        <f t="shared" si="4496"/>
        <v>8.5578486182079519E-9</v>
      </c>
      <c r="AD3215" s="13">
        <f t="shared" si="4497"/>
        <v>1.0398439701634392E-2</v>
      </c>
      <c r="AE3215" s="13">
        <f t="shared" si="4498"/>
        <v>6.9321841934363209E-4</v>
      </c>
      <c r="AF3215" s="13">
        <f t="shared" si="4499"/>
        <v>2.3106917513872406E-5</v>
      </c>
      <c r="AG3215" s="13">
        <f t="shared" si="4500"/>
        <v>5.1347898641474877E-7</v>
      </c>
      <c r="AH3215" s="13">
        <f t="shared" si="4501"/>
        <v>3.1301926015723912E-7</v>
      </c>
      <c r="AI3215" s="13">
        <f t="shared" si="4502"/>
        <v>2.8172296848819795E-7</v>
      </c>
      <c r="AJ3215" s="13">
        <f t="shared" si="4503"/>
        <v>1.2677787132640548E-7</v>
      </c>
      <c r="AK3215" s="13">
        <f t="shared" si="4504"/>
        <v>3.8034122065149606E-8</v>
      </c>
      <c r="AL3215" s="13">
        <f t="shared" si="4505"/>
        <v>2.0538924686158926E-11</v>
      </c>
      <c r="AM3215" s="13">
        <f t="shared" si="4506"/>
        <v>1.8717565806771169E-3</v>
      </c>
      <c r="AN3215" s="13">
        <f t="shared" si="4507"/>
        <v>1.2478181106816345E-4</v>
      </c>
      <c r="AO3215" s="13">
        <f t="shared" si="4508"/>
        <v>4.1593283374000841E-6</v>
      </c>
      <c r="AP3215" s="13">
        <f t="shared" si="4509"/>
        <v>9.2428066079005913E-8</v>
      </c>
      <c r="AQ3215" s="13">
        <f t="shared" si="4510"/>
        <v>1.5404435595324575E-9</v>
      </c>
      <c r="AR3215" s="13">
        <f t="shared" si="4511"/>
        <v>4.173524547460877E-9</v>
      </c>
      <c r="AS3215" s="13">
        <f t="shared" si="4512"/>
        <v>3.7562472161566423E-9</v>
      </c>
      <c r="AT3215" s="13">
        <f t="shared" si="4513"/>
        <v>1.6903450534954346E-9</v>
      </c>
      <c r="AU3215" s="13">
        <f t="shared" si="4514"/>
        <v>5.0711365811895147E-10</v>
      </c>
      <c r="AV3215" s="13">
        <f t="shared" si="4515"/>
        <v>1.1410285508822556E-10</v>
      </c>
      <c r="AW3215" s="13">
        <f t="shared" si="4516"/>
        <v>3.4231687814993073E-14</v>
      </c>
      <c r="AX3215" s="13">
        <f t="shared" si="4517"/>
        <v>2.8076910237130945E-4</v>
      </c>
      <c r="AY3215" s="13">
        <f t="shared" si="4518"/>
        <v>1.8717646005657717E-5</v>
      </c>
      <c r="AZ3215" s="13">
        <f t="shared" si="4519"/>
        <v>6.2391172859502461E-7</v>
      </c>
      <c r="BA3215" s="13">
        <f t="shared" si="4520"/>
        <v>1.3864487196049118E-8</v>
      </c>
      <c r="BB3215" s="13">
        <f t="shared" si="4521"/>
        <v>2.3107115526054714E-10</v>
      </c>
      <c r="BC3215" s="13">
        <f t="shared" si="4522"/>
        <v>3.0809003196978964E-12</v>
      </c>
      <c r="BD3215" s="13">
        <f t="shared" si="4523"/>
        <v>4.6371766228029101E-11</v>
      </c>
      <c r="BE3215" s="13">
        <f t="shared" si="4524"/>
        <v>4.1735424297018286E-11</v>
      </c>
      <c r="BF3215" s="13">
        <f t="shared" si="4525"/>
        <v>1.8781316552476903E-11</v>
      </c>
      <c r="BG3215" s="13">
        <f t="shared" si="4526"/>
        <v>5.6345076536423867E-12</v>
      </c>
      <c r="BH3215" s="13">
        <f t="shared" si="4527"/>
        <v>1.2677895773539779E-12</v>
      </c>
      <c r="BI3215" s="13">
        <f t="shared" si="4528"/>
        <v>2.2820668796619458E-13</v>
      </c>
      <c r="BJ3215" s="14">
        <f t="shared" si="4529"/>
        <v>0.56944337526841959</v>
      </c>
      <c r="BK3215" s="14">
        <f t="shared" si="4530"/>
        <v>0.40352626447345363</v>
      </c>
      <c r="BL3215" s="14">
        <f t="shared" si="4531"/>
        <v>2.698689028513895E-2</v>
      </c>
      <c r="BM3215" s="14">
        <f t="shared" si="4532"/>
        <v>7.4232993848728168E-2</v>
      </c>
      <c r="BN3215" s="14">
        <f t="shared" si="4533"/>
        <v>0.92572359998307252</v>
      </c>
    </row>
    <row r="3216" spans="1:66" x14ac:dyDescent="0.25">
      <c r="A3216" t="s">
        <v>289</v>
      </c>
      <c r="B3216" t="s">
        <v>314</v>
      </c>
      <c r="C3216" t="s">
        <v>304</v>
      </c>
      <c r="D3216" s="7" t="s">
        <v>544</v>
      </c>
      <c r="E3216" s="10">
        <f>VLOOKUP(A3216,home!$A$2:$E$404,3,FALSE)</f>
        <v>1.6667000000000001</v>
      </c>
      <c r="F3216" s="10">
        <f>VLOOKUP(B3216,home!$B$2:$E$404,3,FALSE)</f>
        <v>0.6</v>
      </c>
      <c r="G3216" s="10">
        <f>VLOOKUP(C3216,away!$B$2:$E$404,4,FALSE)</f>
        <v>0.75</v>
      </c>
      <c r="H3216" s="10">
        <f>VLOOKUP(A3216,away!$A$2:$E$404,3,FALSE)</f>
        <v>0.93330000000000002</v>
      </c>
      <c r="I3216" s="10">
        <f>VLOOKUP(C3216,away!$B$2:$E$404,3,FALSE)</f>
        <v>0.80359999999999998</v>
      </c>
      <c r="J3216" s="10">
        <f>VLOOKUP(B3216,home!$B$2:$E$404,4,FALSE)</f>
        <v>0.1</v>
      </c>
      <c r="K3216" s="12">
        <f t="shared" si="4478"/>
        <v>0.75001499999999988</v>
      </c>
      <c r="L3216" s="12">
        <f t="shared" si="4479"/>
        <v>7.4999988000000004E-2</v>
      </c>
      <c r="M3216" s="13">
        <f t="shared" si="4480"/>
        <v>0.4382284242481046</v>
      </c>
      <c r="N3216" s="13">
        <f t="shared" si="4481"/>
        <v>0.32867789161244204</v>
      </c>
      <c r="O3216" s="13">
        <f t="shared" si="4482"/>
        <v>3.2867126559866747E-2</v>
      </c>
      <c r="P3216" s="13">
        <f t="shared" si="4483"/>
        <v>2.4650837926798452E-2</v>
      </c>
      <c r="Q3216" s="13">
        <f t="shared" si="4484"/>
        <v>0.12325667443885284</v>
      </c>
      <c r="R3216" s="13">
        <f t="shared" si="4485"/>
        <v>1.2325170487922435E-3</v>
      </c>
      <c r="S3216" s="13">
        <f t="shared" si="4486"/>
        <v>3.4665928592827539E-4</v>
      </c>
      <c r="T3216" s="13">
        <f t="shared" si="4487"/>
        <v>9.2442491038338681E-3</v>
      </c>
      <c r="U3216" s="13">
        <f t="shared" si="4488"/>
        <v>9.2440627434991422E-4</v>
      </c>
      <c r="V3216" s="13">
        <f t="shared" si="4489"/>
        <v>2.1666635227962444E-6</v>
      </c>
      <c r="W3216" s="13">
        <f t="shared" si="4490"/>
        <v>3.0814784893085409E-2</v>
      </c>
      <c r="X3216" s="13">
        <f t="shared" si="4491"/>
        <v>2.3111084972039868E-3</v>
      </c>
      <c r="Y3216" s="13">
        <f t="shared" si="4492"/>
        <v>8.6666554778498504E-5</v>
      </c>
      <c r="Z3216" s="13">
        <f t="shared" si="4493"/>
        <v>3.0812921289737908E-5</v>
      </c>
      <c r="AA3216" s="13">
        <f t="shared" si="4494"/>
        <v>2.3110153161122769E-5</v>
      </c>
      <c r="AB3216" s="13">
        <f t="shared" si="4495"/>
        <v>8.6664807615697448E-6</v>
      </c>
      <c r="AC3216" s="13">
        <f t="shared" si="4496"/>
        <v>7.6173275720868778E-9</v>
      </c>
      <c r="AD3216" s="13">
        <f t="shared" si="4497"/>
        <v>5.7778877228968611E-3</v>
      </c>
      <c r="AE3216" s="13">
        <f t="shared" si="4498"/>
        <v>4.3334150988261189E-4</v>
      </c>
      <c r="AF3216" s="13">
        <f t="shared" si="4499"/>
        <v>1.6250304020548884E-5</v>
      </c>
      <c r="AG3216" s="13">
        <f t="shared" si="4500"/>
        <v>4.0625753551250617E-7</v>
      </c>
      <c r="AH3216" s="13">
        <f t="shared" si="4501"/>
        <v>5.7774218174382146E-7</v>
      </c>
      <c r="AI3216" s="13">
        <f t="shared" si="4502"/>
        <v>4.333153024405921E-7</v>
      </c>
      <c r="AJ3216" s="13">
        <f t="shared" si="4503"/>
        <v>1.6249648827999031E-7</v>
      </c>
      <c r="AK3216" s="13">
        <f t="shared" si="4504"/>
        <v>4.0624934552438985E-8</v>
      </c>
      <c r="AL3216" s="13">
        <f t="shared" si="4505"/>
        <v>1.7139327074643448E-11</v>
      </c>
      <c r="AM3216" s="13">
        <f t="shared" si="4506"/>
        <v>8.6670049209769796E-4</v>
      </c>
      <c r="AN3216" s="13">
        <f t="shared" si="4507"/>
        <v>6.5002526506921434E-5</v>
      </c>
      <c r="AO3216" s="13">
        <f t="shared" si="4508"/>
        <v>2.4375943539943941E-6</v>
      </c>
      <c r="AP3216" s="13">
        <f t="shared" si="4509"/>
        <v>6.0939849099482468E-8</v>
      </c>
      <c r="AQ3216" s="13">
        <f t="shared" si="4510"/>
        <v>1.142621987795748E-9</v>
      </c>
      <c r="AR3216" s="13">
        <f t="shared" si="4511"/>
        <v>8.6661313395760843E-9</v>
      </c>
      <c r="AS3216" s="13">
        <f t="shared" si="4512"/>
        <v>6.499728496652155E-9</v>
      </c>
      <c r="AT3216" s="13">
        <f t="shared" si="4513"/>
        <v>2.4374469342082825E-9</v>
      </c>
      <c r="AU3216" s="13">
        <f t="shared" si="4514"/>
        <v>6.0937392078674174E-10</v>
      </c>
      <c r="AV3216" s="13">
        <f t="shared" si="4515"/>
        <v>1.1425989529971699E-10</v>
      </c>
      <c r="AW3216" s="13">
        <f t="shared" si="4516"/>
        <v>2.6780729873184019E-14</v>
      </c>
      <c r="AX3216" s="13">
        <f t="shared" si="4517"/>
        <v>1.0833972826344244E-4</v>
      </c>
      <c r="AY3216" s="13">
        <f t="shared" si="4518"/>
        <v>8.1254783196814441E-6</v>
      </c>
      <c r="AZ3216" s="13">
        <f t="shared" si="4519"/>
        <v>3.0470538823518413E-7</v>
      </c>
      <c r="BA3216" s="13">
        <f t="shared" si="4520"/>
        <v>7.6176334870580543E-9</v>
      </c>
      <c r="BB3216" s="13">
        <f t="shared" si="4521"/>
        <v>1.4283060502943796E-10</v>
      </c>
      <c r="BC3216" s="13">
        <f t="shared" si="4522"/>
        <v>2.142458732648117E-12</v>
      </c>
      <c r="BD3216" s="13">
        <f t="shared" si="4523"/>
        <v>1.0832662441243846E-10</v>
      </c>
      <c r="BE3216" s="13">
        <f t="shared" si="4524"/>
        <v>8.1246593208695014E-11</v>
      </c>
      <c r="BF3216" s="13">
        <f t="shared" si="4525"/>
        <v>3.0468081802709686E-11</v>
      </c>
      <c r="BG3216" s="13">
        <f t="shared" si="4526"/>
        <v>7.6171727910864374E-12</v>
      </c>
      <c r="BH3216" s="13">
        <f t="shared" si="4527"/>
        <v>1.428248462726673E-12</v>
      </c>
      <c r="BI3216" s="13">
        <f t="shared" si="4528"/>
        <v>2.1424155415438913E-13</v>
      </c>
      <c r="BJ3216" s="14">
        <f t="shared" si="4529"/>
        <v>0.50167024126453985</v>
      </c>
      <c r="BK3216" s="14">
        <f t="shared" si="4530"/>
        <v>0.4632362212371407</v>
      </c>
      <c r="BL3216" s="14">
        <f t="shared" si="4531"/>
        <v>3.5057059252080143E-2</v>
      </c>
      <c r="BM3216" s="14">
        <f t="shared" si="4532"/>
        <v>5.1072737361900565E-2</v>
      </c>
      <c r="BN3216" s="14">
        <f t="shared" si="4533"/>
        <v>0.94891347183485697</v>
      </c>
    </row>
    <row r="3217" spans="1:66" x14ac:dyDescent="0.25">
      <c r="A3217" t="s">
        <v>289</v>
      </c>
      <c r="B3217" t="s">
        <v>316</v>
      </c>
      <c r="C3217" t="s">
        <v>310</v>
      </c>
      <c r="D3217" s="7" t="s">
        <v>544</v>
      </c>
      <c r="E3217" s="10">
        <f>VLOOKUP(A3217,home!$A$2:$E$404,3,FALSE)</f>
        <v>1.6667000000000001</v>
      </c>
      <c r="F3217" s="10">
        <f>VLOOKUP(B3217,home!$B$2:$E$404,3,FALSE)</f>
        <v>0.1</v>
      </c>
      <c r="G3217" s="10">
        <f>VLOOKUP(C3217,away!$B$2:$E$404,4,FALSE)</f>
        <v>1.5</v>
      </c>
      <c r="H3217" s="10">
        <f>VLOOKUP(A3217,away!$A$2:$E$404,3,FALSE)</f>
        <v>0.93330000000000002</v>
      </c>
      <c r="I3217" s="10">
        <f>VLOOKUP(C3217,away!$B$2:$E$404,3,FALSE)</f>
        <v>1.0714999999999999</v>
      </c>
      <c r="J3217" s="10">
        <f>VLOOKUP(B3217,home!$B$2:$E$404,4,FALSE)</f>
        <v>0.1</v>
      </c>
      <c r="K3217" s="12">
        <f t="shared" si="4478"/>
        <v>0.25000500000000003</v>
      </c>
      <c r="L3217" s="12">
        <f t="shared" si="4479"/>
        <v>0.100003095</v>
      </c>
      <c r="M3217" s="13">
        <f t="shared" si="4480"/>
        <v>0.70468238529171578</v>
      </c>
      <c r="N3217" s="13">
        <f t="shared" si="4481"/>
        <v>0.17617411973485544</v>
      </c>
      <c r="O3217" s="13">
        <f t="shared" si="4482"/>
        <v>7.0470419521154057E-2</v>
      </c>
      <c r="P3217" s="13">
        <f t="shared" si="4483"/>
        <v>1.7617957232386121E-2</v>
      </c>
      <c r="Q3217" s="13">
        <f t="shared" si="4484"/>
        <v>2.2022205402156273E-2</v>
      </c>
      <c r="R3217" s="13">
        <f t="shared" si="4485"/>
        <v>3.5236300290319117E-3</v>
      </c>
      <c r="S3217" s="13">
        <f t="shared" si="4486"/>
        <v>1.1011784298882895E-4</v>
      </c>
      <c r="T3217" s="13">
        <f t="shared" si="4487"/>
        <v>2.2022886989413468E-3</v>
      </c>
      <c r="U3217" s="13">
        <f t="shared" si="4488"/>
        <v>8.8092512540812319E-4</v>
      </c>
      <c r="V3217" s="13">
        <f t="shared" si="4489"/>
        <v>3.0589848211414511E-7</v>
      </c>
      <c r="W3217" s="13">
        <f t="shared" si="4490"/>
        <v>1.8352204871886937E-3</v>
      </c>
      <c r="X3217" s="13">
        <f t="shared" si="4491"/>
        <v>1.8352772872627722E-4</v>
      </c>
      <c r="Y3217" s="13">
        <f t="shared" si="4492"/>
        <v>9.176670445474064E-6</v>
      </c>
      <c r="Z3217" s="13">
        <f t="shared" si="4493"/>
        <v>1.1745796951271036E-4</v>
      </c>
      <c r="AA3217" s="13">
        <f t="shared" si="4494"/>
        <v>2.9365079668025158E-5</v>
      </c>
      <c r="AB3217" s="13">
        <f t="shared" si="4495"/>
        <v>3.6707083712023158E-6</v>
      </c>
      <c r="AC3217" s="13">
        <f t="shared" si="4496"/>
        <v>4.7799073098618733E-10</v>
      </c>
      <c r="AD3217" s="13">
        <f t="shared" si="4497"/>
        <v>1.1470357447490232E-4</v>
      </c>
      <c r="AE3217" s="13">
        <f t="shared" si="4498"/>
        <v>1.1470712455053231E-5</v>
      </c>
      <c r="AF3217" s="13">
        <f t="shared" si="4499"/>
        <v>5.7355337368018572E-7</v>
      </c>
      <c r="AG3217" s="13">
        <f t="shared" si="4500"/>
        <v>1.9119037505236709E-8</v>
      </c>
      <c r="AH3217" s="13">
        <f t="shared" si="4501"/>
        <v>2.9365401209216689E-6</v>
      </c>
      <c r="AI3217" s="13">
        <f t="shared" si="4502"/>
        <v>7.3414971293102199E-7</v>
      </c>
      <c r="AJ3217" s="13">
        <f t="shared" si="4503"/>
        <v>9.1770549490660101E-8</v>
      </c>
      <c r="AK3217" s="13">
        <f t="shared" si="4504"/>
        <v>7.647698741804163E-9</v>
      </c>
      <c r="AL3217" s="13">
        <f t="shared" si="4505"/>
        <v>4.7801508490980751E-13</v>
      </c>
      <c r="AM3217" s="13">
        <f t="shared" si="4506"/>
        <v>5.7352934273195922E-6</v>
      </c>
      <c r="AN3217" s="13">
        <f t="shared" si="4507"/>
        <v>5.7354709346511674E-7</v>
      </c>
      <c r="AO3217" s="13">
        <f t="shared" si="4508"/>
        <v>2.867824223738297E-8</v>
      </c>
      <c r="AP3217" s="13">
        <f t="shared" si="4509"/>
        <v>9.5597099429934074E-10</v>
      </c>
      <c r="AQ3217" s="13">
        <f t="shared" si="4510"/>
        <v>2.3900014540040354E-11</v>
      </c>
      <c r="AR3217" s="13">
        <f t="shared" si="4511"/>
        <v>5.8732620136768238E-8</v>
      </c>
      <c r="AS3217" s="13">
        <f t="shared" si="4512"/>
        <v>1.4683448697292746E-8</v>
      </c>
      <c r="AT3217" s="13">
        <f t="shared" si="4513"/>
        <v>1.835467795783337E-9</v>
      </c>
      <c r="AU3217" s="13">
        <f t="shared" si="4514"/>
        <v>1.5295870876160446E-10</v>
      </c>
      <c r="AV3217" s="13">
        <f t="shared" si="4515"/>
        <v>9.5601104959862285E-12</v>
      </c>
      <c r="AW3217" s="13">
        <f t="shared" si="4516"/>
        <v>3.3197183338491317E-16</v>
      </c>
      <c r="AX3217" s="13">
        <f t="shared" si="4517"/>
        <v>2.3897533888283922E-7</v>
      </c>
      <c r="AY3217" s="13">
        <f t="shared" si="4518"/>
        <v>2.3898273516957761E-8</v>
      </c>
      <c r="AZ3217" s="13">
        <f t="shared" si="4519"/>
        <v>1.1949506584261554E-9</v>
      </c>
      <c r="BA3217" s="13">
        <f t="shared" si="4520"/>
        <v>3.9832921404967801E-11</v>
      </c>
      <c r="BB3217" s="13">
        <f t="shared" si="4521"/>
        <v>9.9585385584713199E-13</v>
      </c>
      <c r="BC3217" s="13">
        <f t="shared" si="4522"/>
        <v>1.9917693550479412E-14</v>
      </c>
      <c r="BD3217" s="13">
        <f t="shared" si="4523"/>
        <v>9.7890729852269084E-10</v>
      </c>
      <c r="BE3217" s="13">
        <f t="shared" si="4524"/>
        <v>2.4473171916716535E-10</v>
      </c>
      <c r="BF3217" s="13">
        <f t="shared" si="4525"/>
        <v>3.0592076725193596E-11</v>
      </c>
      <c r="BG3217" s="13">
        <f t="shared" si="4526"/>
        <v>2.5493907138940093E-12</v>
      </c>
      <c r="BH3217" s="13">
        <f t="shared" si="4527"/>
        <v>1.5934010635676791E-13</v>
      </c>
      <c r="BI3217" s="13">
        <f t="shared" si="4528"/>
        <v>7.9671646579447545E-15</v>
      </c>
      <c r="BJ3217" s="14">
        <f t="shared" si="4529"/>
        <v>0.20255990828970044</v>
      </c>
      <c r="BK3217" s="14">
        <f t="shared" si="4530"/>
        <v>0.72241079064231517</v>
      </c>
      <c r="BL3217" s="14">
        <f t="shared" si="4531"/>
        <v>7.4911857242718649E-2</v>
      </c>
      <c r="BM3217" s="14">
        <f t="shared" si="4532"/>
        <v>5.509273034674125E-3</v>
      </c>
      <c r="BN3217" s="14">
        <f t="shared" si="4533"/>
        <v>0.99449071721129956</v>
      </c>
    </row>
    <row r="3218" spans="1:66" x14ac:dyDescent="0.25">
      <c r="A3218" t="s">
        <v>289</v>
      </c>
      <c r="B3218" t="s">
        <v>499</v>
      </c>
      <c r="C3218" t="s">
        <v>290</v>
      </c>
      <c r="D3218" s="7" t="s">
        <v>544</v>
      </c>
      <c r="E3218" s="10">
        <f>VLOOKUP(A3218,home!$A$2:$E$404,3,FALSE)</f>
        <v>1.6667000000000001</v>
      </c>
      <c r="F3218" s="10">
        <f>VLOOKUP(B3218,home!$B$2:$E$404,3,FALSE)</f>
        <v>1</v>
      </c>
      <c r="G3218" s="10">
        <f>VLOOKUP(C3218,away!$B$2:$E$404,4,FALSE)</f>
        <v>1.8</v>
      </c>
      <c r="H3218" s="10">
        <f>VLOOKUP(A3218,away!$A$2:$E$404,3,FALSE)</f>
        <v>0.93330000000000002</v>
      </c>
      <c r="I3218" s="10">
        <f>VLOOKUP(C3218,away!$B$2:$E$404,3,FALSE)</f>
        <v>0.1</v>
      </c>
      <c r="J3218" s="10">
        <f>VLOOKUP(B3218,home!$B$2:$E$404,4,FALSE)</f>
        <v>0.71430000000000005</v>
      </c>
      <c r="K3218" s="12">
        <f t="shared" si="4478"/>
        <v>3.0000600000000004</v>
      </c>
      <c r="L3218" s="12">
        <f t="shared" si="4479"/>
        <v>6.6665619000000009E-2</v>
      </c>
      <c r="M3218" s="13">
        <f t="shared" si="4480"/>
        <v>4.6573404530583382E-2</v>
      </c>
      <c r="N3218" s="13">
        <f t="shared" si="4481"/>
        <v>0.139723007996022</v>
      </c>
      <c r="O3218" s="13">
        <f t="shared" si="4482"/>
        <v>3.1048448419687459E-3</v>
      </c>
      <c r="P3218" s="13">
        <f t="shared" si="4483"/>
        <v>9.3147208165967558E-3</v>
      </c>
      <c r="Q3218" s="13">
        <f t="shared" si="4484"/>
        <v>0.20958870368427293</v>
      </c>
      <c r="R3218" s="13">
        <f t="shared" si="4485"/>
        <v>1.0349320164440181E-4</v>
      </c>
      <c r="S3218" s="13">
        <f t="shared" si="4486"/>
        <v>4.6573803636239209E-4</v>
      </c>
      <c r="T3218" s="13">
        <f t="shared" si="4487"/>
        <v>1.3972360666519636E-2</v>
      </c>
      <c r="U3218" s="13">
        <f t="shared" si="4488"/>
        <v>3.1048581452530413E-4</v>
      </c>
      <c r="V3218" s="13">
        <f t="shared" si="4489"/>
        <v>1.0349778486744376E-5</v>
      </c>
      <c r="W3218" s="13">
        <f t="shared" si="4490"/>
        <v>0.20959289545834661</v>
      </c>
      <c r="X3218" s="13">
        <f t="shared" si="4491"/>
        <v>1.3972640113732967E-2</v>
      </c>
      <c r="Y3218" s="13">
        <f t="shared" si="4492"/>
        <v>4.6574735112311937E-4</v>
      </c>
      <c r="Z3218" s="13">
        <f t="shared" si="4493"/>
        <v>2.2998127833052905E-6</v>
      </c>
      <c r="AA3218" s="13">
        <f t="shared" si="4494"/>
        <v>6.8995763386828698E-6</v>
      </c>
      <c r="AB3218" s="13">
        <f t="shared" si="4495"/>
        <v>1.034957149531447E-5</v>
      </c>
      <c r="AC3218" s="13">
        <f t="shared" si="4496"/>
        <v>1.2937278540365317E-7</v>
      </c>
      <c r="AD3218" s="13">
        <f t="shared" si="4497"/>
        <v>0.15719781548719186</v>
      </c>
      <c r="AE3218" s="13">
        <f t="shared" si="4498"/>
        <v>1.0479689674901434E-2</v>
      </c>
      <c r="AF3218" s="13">
        <f t="shared" si="4499"/>
        <v>3.4931749955260645E-4</v>
      </c>
      <c r="AG3218" s="13">
        <f t="shared" si="4500"/>
        <v>7.7624891117355844E-6</v>
      </c>
      <c r="AH3218" s="13">
        <f t="shared" si="4501"/>
        <v>3.8329610695790001E-8</v>
      </c>
      <c r="AI3218" s="13">
        <f t="shared" si="4502"/>
        <v>1.1499113186401176E-7</v>
      </c>
      <c r="AJ3218" s="13">
        <f t="shared" si="4503"/>
        <v>1.7249014752997362E-7</v>
      </c>
      <c r="AK3218" s="13">
        <f t="shared" si="4504"/>
        <v>1.7249359733292421E-7</v>
      </c>
      <c r="AL3218" s="13">
        <f t="shared" si="4505"/>
        <v>1.0349867178030145E-9</v>
      </c>
      <c r="AM3218" s="13">
        <f t="shared" si="4506"/>
        <v>9.4320575666100998E-2</v>
      </c>
      <c r="AN3218" s="13">
        <f t="shared" si="4507"/>
        <v>6.2879395612169603E-3</v>
      </c>
      <c r="AO3218" s="13">
        <f t="shared" si="4508"/>
        <v>2.0959469154155857E-4</v>
      </c>
      <c r="AP3218" s="13">
        <f t="shared" si="4509"/>
        <v>4.6575866169106932E-6</v>
      </c>
      <c r="AQ3218" s="13">
        <f t="shared" si="4510"/>
        <v>7.7625223715616775E-8</v>
      </c>
      <c r="AR3218" s="13">
        <f t="shared" si="4511"/>
        <v>5.110534446127722E-10</v>
      </c>
      <c r="AS3218" s="13">
        <f t="shared" si="4512"/>
        <v>1.5331909970449937E-9</v>
      </c>
      <c r="AT3218" s="13">
        <f t="shared" si="4513"/>
        <v>2.2998324912974026E-9</v>
      </c>
      <c r="AU3218" s="13">
        <f t="shared" si="4514"/>
        <v>2.2998784879472287E-9</v>
      </c>
      <c r="AV3218" s="13">
        <f t="shared" si="4515"/>
        <v>1.724943364137741E-9</v>
      </c>
      <c r="AW3218" s="13">
        <f t="shared" si="4516"/>
        <v>5.7499508466433643E-12</v>
      </c>
      <c r="AX3218" s="13">
        <f t="shared" si="4517"/>
        <v>4.7161231038807164E-2</v>
      </c>
      <c r="AY3218" s="13">
        <f t="shared" si="4518"/>
        <v>3.1440326600040928E-3</v>
      </c>
      <c r="AZ3218" s="13">
        <f t="shared" si="4519"/>
        <v>1.0479944171769471E-4</v>
      </c>
      <c r="BA3218" s="13">
        <f t="shared" si="4520"/>
        <v>2.3288398843215158E-6</v>
      </c>
      <c r="BB3218" s="13">
        <f t="shared" si="4521"/>
        <v>3.8813388110045551E-8</v>
      </c>
      <c r="BC3218" s="13">
        <f t="shared" si="4522"/>
        <v>5.1750370876868542E-10</v>
      </c>
      <c r="BD3218" s="13">
        <f t="shared" si="4523"/>
        <v>5.6782823711987873E-12</v>
      </c>
      <c r="BE3218" s="13">
        <f t="shared" si="4524"/>
        <v>1.7035187810538634E-11</v>
      </c>
      <c r="BF3218" s="13">
        <f t="shared" si="4525"/>
        <v>2.5553292771442277E-11</v>
      </c>
      <c r="BG3218" s="13">
        <f t="shared" si="4526"/>
        <v>2.555380383729771E-11</v>
      </c>
      <c r="BH3218" s="13">
        <f t="shared" si="4527"/>
        <v>1.9165736185030843E-11</v>
      </c>
      <c r="BI3218" s="13">
        <f t="shared" si="4528"/>
        <v>1.149967169985273E-11</v>
      </c>
      <c r="BJ3218" s="14">
        <f t="shared" si="4529"/>
        <v>0.90658521686278015</v>
      </c>
      <c r="BK3218" s="14">
        <f t="shared" si="4530"/>
        <v>5.9508376229805482E-2</v>
      </c>
      <c r="BL3218" s="14">
        <f t="shared" si="4531"/>
        <v>3.5365797838446309E-3</v>
      </c>
      <c r="BM3218" s="14">
        <f t="shared" si="4532"/>
        <v>0.55808026496387131</v>
      </c>
      <c r="BN3218" s="14">
        <f t="shared" si="4533"/>
        <v>0.40840817507108818</v>
      </c>
    </row>
    <row r="3219" spans="1:66" x14ac:dyDescent="0.25">
      <c r="A3219" t="s">
        <v>337</v>
      </c>
      <c r="B3219" t="s">
        <v>83</v>
      </c>
      <c r="C3219" t="s">
        <v>490</v>
      </c>
      <c r="D3219" s="7" t="s">
        <v>545</v>
      </c>
      <c r="E3219" s="10">
        <f>VLOOKUP(A3219,home!$A$2:$E$404,3,FALSE)</f>
        <v>1.2959000000000001</v>
      </c>
      <c r="F3219" s="10">
        <f>VLOOKUP(B3219,home!$B$2:$E$404,3,FALSE)</f>
        <v>1.1575</v>
      </c>
      <c r="G3219" s="10">
        <f>VLOOKUP(C3219,away!$B$2:$E$404,4,FALSE)</f>
        <v>1.5432999999999999</v>
      </c>
      <c r="H3219" s="10">
        <f>VLOOKUP(A3219,away!$A$2:$E$404,3,FALSE)</f>
        <v>1</v>
      </c>
      <c r="I3219" s="10">
        <f>VLOOKUP(C3219,away!$B$2:$E$404,3,FALSE)</f>
        <v>1.25</v>
      </c>
      <c r="J3219" s="10">
        <f>VLOOKUP(B3219,home!$B$2:$E$404,4,FALSE)</f>
        <v>1.5</v>
      </c>
      <c r="K3219" s="12">
        <f t="shared" si="4478"/>
        <v>2.3149565590249996</v>
      </c>
      <c r="L3219" s="12">
        <f t="shared" si="4479"/>
        <v>1.875</v>
      </c>
      <c r="M3219" s="13">
        <f t="shared" si="4480"/>
        <v>1.5146942856721128E-2</v>
      </c>
      <c r="N3219" s="13">
        <f t="shared" si="4481"/>
        <v>3.5064514715343435E-2</v>
      </c>
      <c r="O3219" s="13">
        <f t="shared" si="4482"/>
        <v>2.8400517856352111E-2</v>
      </c>
      <c r="P3219" s="13">
        <f t="shared" si="4483"/>
        <v>6.5745965091268926E-2</v>
      </c>
      <c r="Q3219" s="13">
        <f t="shared" si="4484"/>
        <v>4.0586414164656456E-2</v>
      </c>
      <c r="R3219" s="13">
        <f t="shared" si="4485"/>
        <v>2.6625485490330111E-2</v>
      </c>
      <c r="S3219" s="13">
        <f t="shared" si="4486"/>
        <v>7.1343306148810195E-2</v>
      </c>
      <c r="T3219" s="13">
        <f t="shared" si="4487"/>
        <v>7.6099526558730854E-2</v>
      </c>
      <c r="U3219" s="13">
        <f t="shared" si="4488"/>
        <v>6.1636842273064638E-2</v>
      </c>
      <c r="V3219" s="13">
        <f t="shared" si="4489"/>
        <v>3.4407636356607645E-2</v>
      </c>
      <c r="W3219" s="13">
        <f t="shared" si="4490"/>
        <v>3.131859522592554E-2</v>
      </c>
      <c r="X3219" s="13">
        <f t="shared" si="4491"/>
        <v>5.8722366048610378E-2</v>
      </c>
      <c r="Y3219" s="13">
        <f t="shared" si="4492"/>
        <v>5.5052218170572244E-2</v>
      </c>
      <c r="Z3219" s="13">
        <f t="shared" si="4493"/>
        <v>1.6640928431456314E-2</v>
      </c>
      <c r="AA3219" s="13">
        <f t="shared" si="4494"/>
        <v>3.8523026420665393E-2</v>
      </c>
      <c r="AB3219" s="13">
        <f t="shared" si="4495"/>
        <v>4.4589566343006364E-2</v>
      </c>
      <c r="AC3219" s="13">
        <f t="shared" si="4496"/>
        <v>9.3342402497198409E-3</v>
      </c>
      <c r="AD3219" s="13">
        <f t="shared" si="4497"/>
        <v>1.8125296859426349E-2</v>
      </c>
      <c r="AE3219" s="13">
        <f t="shared" si="4498"/>
        <v>3.39849316114244E-2</v>
      </c>
      <c r="AF3219" s="13">
        <f t="shared" si="4499"/>
        <v>3.1860873385710385E-2</v>
      </c>
      <c r="AG3219" s="13">
        <f t="shared" si="4500"/>
        <v>1.9913045866068985E-2</v>
      </c>
      <c r="AH3219" s="13">
        <f t="shared" si="4501"/>
        <v>7.8004352022451508E-3</v>
      </c>
      <c r="AI3219" s="13">
        <f t="shared" si="4502"/>
        <v>1.805766863468691E-2</v>
      </c>
      <c r="AJ3219" s="13">
        <f t="shared" si="4503"/>
        <v>2.090135922328424E-2</v>
      </c>
      <c r="AK3219" s="13">
        <f t="shared" si="4504"/>
        <v>1.6128579542159842E-2</v>
      </c>
      <c r="AL3219" s="13">
        <f t="shared" si="4505"/>
        <v>1.6206270517203063E-3</v>
      </c>
      <c r="AM3219" s="13">
        <f t="shared" si="4506"/>
        <v>8.3918549698008462E-3</v>
      </c>
      <c r="AN3219" s="13">
        <f t="shared" si="4507"/>
        <v>1.5734728068376582E-2</v>
      </c>
      <c r="AO3219" s="13">
        <f t="shared" si="4508"/>
        <v>1.4751307564103052E-2</v>
      </c>
      <c r="AP3219" s="13">
        <f t="shared" si="4509"/>
        <v>9.2195672275644045E-3</v>
      </c>
      <c r="AQ3219" s="13">
        <f t="shared" si="4510"/>
        <v>4.3216721379208166E-3</v>
      </c>
      <c r="AR3219" s="13">
        <f t="shared" si="4511"/>
        <v>2.9251632008419318E-3</v>
      </c>
      <c r="AS3219" s="13">
        <f t="shared" si="4512"/>
        <v>6.7716257380075915E-3</v>
      </c>
      <c r="AT3219" s="13">
        <f t="shared" si="4513"/>
        <v>7.8380097087315907E-3</v>
      </c>
      <c r="AU3219" s="13">
        <f t="shared" si="4514"/>
        <v>6.0482173283099407E-3</v>
      </c>
      <c r="AV3219" s="13">
        <f t="shared" si="4515"/>
        <v>3.5003400936449405E-3</v>
      </c>
      <c r="AW3219" s="13">
        <f t="shared" si="4516"/>
        <v>1.9540006370381613E-4</v>
      </c>
      <c r="AX3219" s="13">
        <f t="shared" si="4517"/>
        <v>3.2377966174545005E-3</v>
      </c>
      <c r="AY3219" s="13">
        <f t="shared" si="4518"/>
        <v>6.0708686577271879E-3</v>
      </c>
      <c r="AZ3219" s="13">
        <f t="shared" si="4519"/>
        <v>5.6914393666192397E-3</v>
      </c>
      <c r="BA3219" s="13">
        <f t="shared" si="4520"/>
        <v>3.5571496041370242E-3</v>
      </c>
      <c r="BB3219" s="13">
        <f t="shared" si="4521"/>
        <v>1.6674138769392308E-3</v>
      </c>
      <c r="BC3219" s="13">
        <f t="shared" si="4522"/>
        <v>6.2528020385221156E-4</v>
      </c>
      <c r="BD3219" s="13">
        <f t="shared" si="4523"/>
        <v>9.1411350026310366E-4</v>
      </c>
      <c r="BE3219" s="13">
        <f t="shared" si="4524"/>
        <v>2.1161330431273724E-3</v>
      </c>
      <c r="BF3219" s="13">
        <f t="shared" si="4525"/>
        <v>2.4493780339786219E-3</v>
      </c>
      <c r="BG3219" s="13">
        <f t="shared" si="4526"/>
        <v>1.8900679150968564E-3</v>
      </c>
      <c r="BH3219" s="13">
        <f t="shared" si="4527"/>
        <v>1.093856279264044E-3</v>
      </c>
      <c r="BI3219" s="13">
        <f t="shared" si="4528"/>
        <v>5.0644595366259573E-4</v>
      </c>
      <c r="BJ3219" s="14">
        <f t="shared" si="4529"/>
        <v>0.4739968609009641</v>
      </c>
      <c r="BK3219" s="14">
        <f t="shared" si="4530"/>
        <v>0.20366958641257527</v>
      </c>
      <c r="BL3219" s="14">
        <f t="shared" si="4531"/>
        <v>0.29871683178072334</v>
      </c>
      <c r="BM3219" s="14">
        <f t="shared" si="4532"/>
        <v>0.77557889875702368</v>
      </c>
      <c r="BN3219" s="14">
        <f t="shared" si="4533"/>
        <v>0.21156984017467217</v>
      </c>
    </row>
    <row r="3220" spans="1:66" x14ac:dyDescent="0.25">
      <c r="A3220" t="s">
        <v>340</v>
      </c>
      <c r="B3220" t="s">
        <v>154</v>
      </c>
      <c r="C3220" t="s">
        <v>318</v>
      </c>
      <c r="D3220" s="7" t="s">
        <v>545</v>
      </c>
      <c r="E3220" s="10">
        <f>VLOOKUP(A3220,home!$A$2:$E$404,3,FALSE)</f>
        <v>1.4705999999999999</v>
      </c>
      <c r="F3220" s="10">
        <f>VLOOKUP(B3220,home!$B$2:$E$404,3,FALSE)</f>
        <v>0.83109999999999995</v>
      </c>
      <c r="G3220" s="10">
        <f>VLOOKUP(C3220,away!$B$2:$E$404,4,FALSE)</f>
        <v>1.19</v>
      </c>
      <c r="H3220" s="10">
        <f>VLOOKUP(A3220,away!$A$2:$E$404,3,FALSE)</f>
        <v>1.2646999999999999</v>
      </c>
      <c r="I3220" s="10">
        <f>VLOOKUP(C3220,away!$B$2:$E$404,3,FALSE)</f>
        <v>1.5813999999999999</v>
      </c>
      <c r="J3220" s="10">
        <f>VLOOKUP(B3220,home!$B$2:$E$404,4,FALSE)</f>
        <v>1.4056999999999999</v>
      </c>
      <c r="K3220" s="12">
        <f t="shared" si="4478"/>
        <v>1.4544366353999998</v>
      </c>
      <c r="L3220" s="12">
        <f t="shared" si="4479"/>
        <v>2.8113951925059997</v>
      </c>
      <c r="M3220" s="13">
        <f t="shared" si="4480"/>
        <v>1.4040183257993739E-2</v>
      </c>
      <c r="N3220" s="13">
        <f t="shared" si="4481"/>
        <v>2.042055689815582E-2</v>
      </c>
      <c r="O3220" s="13">
        <f t="shared" si="4482"/>
        <v>3.9472503713426817E-2</v>
      </c>
      <c r="P3220" s="13">
        <f t="shared" si="4483"/>
        <v>5.74102554917705E-2</v>
      </c>
      <c r="Q3220" s="13">
        <f t="shared" si="4484"/>
        <v>1.4850203033974005E-2</v>
      </c>
      <c r="R3220" s="13">
        <f t="shared" si="4485"/>
        <v>5.5486403588051694E-2</v>
      </c>
      <c r="S3220" s="13">
        <f t="shared" si="4486"/>
        <v>5.8687578628181955E-2</v>
      </c>
      <c r="T3220" s="13">
        <f t="shared" si="4487"/>
        <v>4.1749789417452526E-2</v>
      </c>
      <c r="U3220" s="13">
        <f t="shared" si="4488"/>
        <v>8.070145814505239E-2</v>
      </c>
      <c r="V3220" s="13">
        <f t="shared" si="4489"/>
        <v>2.6663698213158709E-2</v>
      </c>
      <c r="W3220" s="13">
        <f t="shared" si="4490"/>
        <v>7.1995597785800072E-3</v>
      </c>
      <c r="X3220" s="13">
        <f t="shared" si="4491"/>
        <v>2.024080774965939E-2</v>
      </c>
      <c r="Y3220" s="13">
        <f t="shared" si="4492"/>
        <v>2.8452454799915303E-2</v>
      </c>
      <c r="Z3220" s="13">
        <f t="shared" si="4493"/>
        <v>5.1998069432298726E-2</v>
      </c>
      <c r="AA3220" s="13">
        <f t="shared" si="4494"/>
        <v>7.5627897152408141E-2</v>
      </c>
      <c r="AB3220" s="13">
        <f t="shared" si="4495"/>
        <v>5.4997992138362865E-2</v>
      </c>
      <c r="AC3220" s="13">
        <f t="shared" si="4496"/>
        <v>6.8142349829255558E-3</v>
      </c>
      <c r="AD3220" s="13">
        <f t="shared" si="4497"/>
        <v>2.6178258751797679E-3</v>
      </c>
      <c r="AE3220" s="13">
        <f t="shared" si="4498"/>
        <v>7.3597430802982101E-3</v>
      </c>
      <c r="AF3220" s="13">
        <f t="shared" si="4499"/>
        <v>1.0345573157014844E-2</v>
      </c>
      <c r="AG3220" s="13">
        <f t="shared" si="4500"/>
        <v>9.6951648791168826E-3</v>
      </c>
      <c r="AH3220" s="13">
        <f t="shared" si="4501"/>
        <v>3.6546780605389462E-2</v>
      </c>
      <c r="AI3220" s="13">
        <f t="shared" si="4502"/>
        <v>5.3154976618404619E-2</v>
      </c>
      <c r="AJ3220" s="13">
        <f t="shared" si="4503"/>
        <v>3.865527267381904E-2</v>
      </c>
      <c r="AK3220" s="13">
        <f t="shared" si="4504"/>
        <v>1.8740548242726307E-2</v>
      </c>
      <c r="AL3220" s="13">
        <f t="shared" si="4505"/>
        <v>1.1145352283859515E-3</v>
      </c>
      <c r="AM3220" s="13">
        <f t="shared" si="4506"/>
        <v>7.6149237159190461E-4</v>
      </c>
      <c r="AN3220" s="13">
        <f t="shared" si="4507"/>
        <v>2.1408559926234727E-3</v>
      </c>
      <c r="AO3220" s="13">
        <f t="shared" si="4508"/>
        <v>3.009396122754646E-3</v>
      </c>
      <c r="AP3220" s="13">
        <f t="shared" si="4509"/>
        <v>2.8202005972862024E-3</v>
      </c>
      <c r="AQ3220" s="13">
        <f t="shared" si="4510"/>
        <v>1.9821746002782448E-3</v>
      </c>
      <c r="AR3220" s="13">
        <f t="shared" si="4511"/>
        <v>2.0549488659112682E-2</v>
      </c>
      <c r="AS3220" s="13">
        <f t="shared" si="4512"/>
        <v>2.9887929144550303E-2</v>
      </c>
      <c r="AT3220" s="13">
        <f t="shared" si="4513"/>
        <v>2.1735049552036669E-2</v>
      </c>
      <c r="AU3220" s="13">
        <f t="shared" si="4514"/>
        <v>1.0537417446905496E-2</v>
      </c>
      <c r="AV3220" s="13">
        <f t="shared" si="4515"/>
        <v>3.8315014943206206E-3</v>
      </c>
      <c r="AW3220" s="13">
        <f t="shared" si="4516"/>
        <v>1.265925076151739E-4</v>
      </c>
      <c r="AX3220" s="13">
        <f t="shared" si="4517"/>
        <v>1.8459040047014957E-4</v>
      </c>
      <c r="AY3220" s="13">
        <f t="shared" si="4518"/>
        <v>5.1895656446453576E-4</v>
      </c>
      <c r="AZ3220" s="13">
        <f t="shared" si="4519"/>
        <v>7.2949599522751296E-4</v>
      </c>
      <c r="BA3220" s="13">
        <f t="shared" si="4520"/>
        <v>6.8363384464500314E-4</v>
      </c>
      <c r="BB3220" s="13">
        <f t="shared" si="4521"/>
        <v>4.8049122606733894E-4</v>
      </c>
      <c r="BC3220" s="13">
        <f t="shared" si="4522"/>
        <v>2.7017014460140591E-4</v>
      </c>
      <c r="BD3220" s="13">
        <f t="shared" si="4523"/>
        <v>9.6287889374476587E-3</v>
      </c>
      <c r="BE3220" s="13">
        <f t="shared" si="4524"/>
        <v>1.4004463385158112E-2</v>
      </c>
      <c r="BF3220" s="13">
        <f t="shared" si="4525"/>
        <v>1.0184302303245929E-2</v>
      </c>
      <c r="BG3220" s="13">
        <f t="shared" si="4526"/>
        <v>4.9374741252764922E-3</v>
      </c>
      <c r="BH3220" s="13">
        <f t="shared" si="4527"/>
        <v>1.7953108135354242E-3</v>
      </c>
      <c r="BI3220" s="13">
        <f t="shared" si="4528"/>
        <v>5.2223316382713999E-4</v>
      </c>
      <c r="BJ3220" s="14">
        <f t="shared" si="4529"/>
        <v>0.17651313652935718</v>
      </c>
      <c r="BK3220" s="14">
        <f t="shared" si="4530"/>
        <v>0.16524944236688094</v>
      </c>
      <c r="BL3220" s="14">
        <f t="shared" si="4531"/>
        <v>0.580997791903058</v>
      </c>
      <c r="BM3220" s="14">
        <f t="shared" si="4532"/>
        <v>0.77268597019137286</v>
      </c>
      <c r="BN3220" s="14">
        <f t="shared" si="4533"/>
        <v>0.20168010598337255</v>
      </c>
    </row>
    <row r="3221" spans="1:66" x14ac:dyDescent="0.25">
      <c r="A3221" t="s">
        <v>343</v>
      </c>
      <c r="B3221" t="s">
        <v>210</v>
      </c>
      <c r="C3221" t="s">
        <v>213</v>
      </c>
      <c r="D3221" s="7" t="s">
        <v>545</v>
      </c>
      <c r="E3221" s="10">
        <f>VLOOKUP(A3221,home!$A$2:$E$404,3,FALSE)</f>
        <v>1.3976999999999999</v>
      </c>
      <c r="F3221" s="10">
        <f>VLOOKUP(B3221,home!$B$2:$E$404,3,FALSE)</f>
        <v>1.1783999999999999</v>
      </c>
      <c r="G3221" s="10">
        <f>VLOOKUP(C3221,away!$B$2:$E$404,4,FALSE)</f>
        <v>0.6401</v>
      </c>
      <c r="H3221" s="10">
        <f>VLOOKUP(A3221,away!$A$2:$E$404,3,FALSE)</f>
        <v>1.0585</v>
      </c>
      <c r="I3221" s="10">
        <f>VLOOKUP(C3221,away!$B$2:$E$404,3,FALSE)</f>
        <v>1.0939000000000001</v>
      </c>
      <c r="J3221" s="10">
        <f>VLOOKUP(B3221,home!$B$2:$E$404,4,FALSE)</f>
        <v>0.94469999999999998</v>
      </c>
      <c r="K3221" s="12">
        <f t="shared" si="4478"/>
        <v>1.0542765001679999</v>
      </c>
      <c r="L3221" s="12">
        <f t="shared" si="4479"/>
        <v>1.0938616588050001</v>
      </c>
      <c r="M3221" s="13">
        <f t="shared" si="4480"/>
        <v>0.11670123477616275</v>
      </c>
      <c r="N3221" s="13">
        <f t="shared" si="4481"/>
        <v>0.12303536936509693</v>
      </c>
      <c r="O3221" s="13">
        <f t="shared" si="4482"/>
        <v>0.12765500625684514</v>
      </c>
      <c r="P3221" s="13">
        <f t="shared" si="4483"/>
        <v>0.13458367322539083</v>
      </c>
      <c r="Q3221" s="13">
        <f t="shared" si="4484"/>
        <v>6.4856649305555764E-2</v>
      </c>
      <c r="R3221" s="13">
        <f t="shared" si="4485"/>
        <v>6.9818458449437626E-2</v>
      </c>
      <c r="S3221" s="13">
        <f t="shared" si="4486"/>
        <v>3.8801571237827348E-2</v>
      </c>
      <c r="T3221" s="13">
        <f t="shared" si="4487"/>
        <v>7.0944201993909398E-2</v>
      </c>
      <c r="U3221" s="13">
        <f t="shared" si="4488"/>
        <v>7.3607960021198029E-2</v>
      </c>
      <c r="V3221" s="13">
        <f t="shared" si="4489"/>
        <v>4.9719153872989155E-3</v>
      </c>
      <c r="W3221" s="13">
        <f t="shared" si="4490"/>
        <v>2.2792280414161564E-2</v>
      </c>
      <c r="X3221" s="13">
        <f t="shared" si="4491"/>
        <v>2.4931601661783483E-2</v>
      </c>
      <c r="Y3221" s="13">
        <f t="shared" si="4492"/>
        <v>1.3635861575211985E-2</v>
      </c>
      <c r="Z3221" s="13">
        <f t="shared" si="4493"/>
        <v>2.5457244924903279E-2</v>
      </c>
      <c r="AA3221" s="13">
        <f t="shared" si="4494"/>
        <v>2.6838975083346605E-2</v>
      </c>
      <c r="AB3221" s="13">
        <f t="shared" si="4495"/>
        <v>1.4147850359483405E-2</v>
      </c>
      <c r="AC3221" s="13">
        <f t="shared" si="4496"/>
        <v>3.5836094465493544E-4</v>
      </c>
      <c r="AD3221" s="13">
        <f t="shared" si="4497"/>
        <v>6.007341406472474E-3</v>
      </c>
      <c r="AE3221" s="13">
        <f t="shared" si="4498"/>
        <v>6.5712004358919433E-3</v>
      </c>
      <c r="AF3221" s="13">
        <f t="shared" si="4499"/>
        <v>3.5939921045724491E-3</v>
      </c>
      <c r="AG3221" s="13">
        <f t="shared" si="4500"/>
        <v>1.3104433884132312E-3</v>
      </c>
      <c r="AH3221" s="13">
        <f t="shared" si="4501"/>
        <v>6.9616760405399663E-3</v>
      </c>
      <c r="AI3221" s="13">
        <f t="shared" si="4502"/>
        <v>7.3395314513238939E-3</v>
      </c>
      <c r="AJ3221" s="13">
        <f t="shared" si="4503"/>
        <v>3.8689477656873575E-3</v>
      </c>
      <c r="AK3221" s="13">
        <f t="shared" si="4504"/>
        <v>1.3596469032472237E-3</v>
      </c>
      <c r="AL3221" s="13">
        <f t="shared" si="4505"/>
        <v>1.6530941549911879E-5</v>
      </c>
      <c r="AM3221" s="13">
        <f t="shared" si="4506"/>
        <v>1.2666797746660225E-3</v>
      </c>
      <c r="AN3221" s="13">
        <f t="shared" si="4507"/>
        <v>1.3855724394909192E-3</v>
      </c>
      <c r="AO3221" s="13">
        <f t="shared" si="4508"/>
        <v>7.5781228352801353E-4</v>
      </c>
      <c r="AP3221" s="13">
        <f t="shared" si="4509"/>
        <v>2.7631393384091934E-4</v>
      </c>
      <c r="AQ3221" s="13">
        <f t="shared" si="4510"/>
        <v>7.5562304505540756E-5</v>
      </c>
      <c r="AR3221" s="13">
        <f t="shared" si="4511"/>
        <v>1.5230221003536151E-3</v>
      </c>
      <c r="AS3221" s="13">
        <f t="shared" si="4512"/>
        <v>1.6056864096393258E-3</v>
      </c>
      <c r="AT3221" s="13">
        <f t="shared" si="4513"/>
        <v>8.4641872416093471E-4</v>
      </c>
      <c r="AU3221" s="13">
        <f t="shared" si="4514"/>
        <v>2.9745312339501809E-4</v>
      </c>
      <c r="AV3221" s="13">
        <f t="shared" si="4515"/>
        <v>7.8399459474234938E-5</v>
      </c>
      <c r="AW3221" s="13">
        <f t="shared" si="4516"/>
        <v>5.2955614963872197E-7</v>
      </c>
      <c r="AX3221" s="13">
        <f t="shared" si="4517"/>
        <v>2.2257178661141407E-4</v>
      </c>
      <c r="AY3221" s="13">
        <f t="shared" si="4518"/>
        <v>2.4346274370595392E-4</v>
      </c>
      <c r="AZ3221" s="13">
        <f t="shared" si="4519"/>
        <v>1.3315728034370562E-4</v>
      </c>
      <c r="BA3221" s="13">
        <f t="shared" si="4520"/>
        <v>4.8551881186242765E-5</v>
      </c>
      <c r="BB3221" s="13">
        <f t="shared" si="4521"/>
        <v>1.3277260323121695E-5</v>
      </c>
      <c r="BC3221" s="13">
        <f t="shared" si="4522"/>
        <v>2.9046972002871428E-6</v>
      </c>
      <c r="BD3221" s="13">
        <f t="shared" si="4523"/>
        <v>2.7766258018158E-4</v>
      </c>
      <c r="BE3221" s="13">
        <f t="shared" si="4524"/>
        <v>2.9273313326145275E-4</v>
      </c>
      <c r="BF3221" s="13">
        <f t="shared" si="4525"/>
        <v>1.5431083160904856E-4</v>
      </c>
      <c r="BG3221" s="13">
        <f t="shared" si="4526"/>
        <v>5.422876116226711E-5</v>
      </c>
      <c r="BH3221" s="13">
        <f t="shared" si="4527"/>
        <v>1.4293027131650327E-5</v>
      </c>
      <c r="BI3221" s="13">
        <f t="shared" si="4528"/>
        <v>3.0137605242325158E-6</v>
      </c>
      <c r="BJ3221" s="14">
        <f t="shared" si="4529"/>
        <v>0.34210480803647131</v>
      </c>
      <c r="BK3221" s="14">
        <f t="shared" si="4530"/>
        <v>0.2956767492565906</v>
      </c>
      <c r="BL3221" s="14">
        <f t="shared" si="4531"/>
        <v>0.33674527424200262</v>
      </c>
      <c r="BM3221" s="14">
        <f t="shared" si="4532"/>
        <v>0.36309075189392254</v>
      </c>
      <c r="BN3221" s="14">
        <f t="shared" si="4533"/>
        <v>0.63665039137848911</v>
      </c>
    </row>
    <row r="3222" spans="1:66" x14ac:dyDescent="0.25">
      <c r="A3222" t="s">
        <v>345</v>
      </c>
      <c r="B3222" t="s">
        <v>320</v>
      </c>
      <c r="C3222" t="s">
        <v>233</v>
      </c>
      <c r="D3222" s="7" t="s">
        <v>545</v>
      </c>
      <c r="E3222" s="10">
        <f>VLOOKUP(A3222,home!$A$2:$E$404,3,FALSE)</f>
        <v>1.5690999999999999</v>
      </c>
      <c r="F3222" s="10">
        <f>VLOOKUP(B3222,home!$B$2:$E$404,3,FALSE)</f>
        <v>0.92700000000000005</v>
      </c>
      <c r="G3222" s="10">
        <f>VLOOKUP(C3222,away!$B$2:$E$404,4,FALSE)</f>
        <v>1.2746</v>
      </c>
      <c r="H3222" s="10">
        <f>VLOOKUP(A3222,away!$A$2:$E$404,3,FALSE)</f>
        <v>1.1701999999999999</v>
      </c>
      <c r="I3222" s="10">
        <f>VLOOKUP(C3222,away!$B$2:$E$404,3,FALSE)</f>
        <v>0.85460000000000003</v>
      </c>
      <c r="J3222" s="10">
        <f>VLOOKUP(B3222,home!$B$2:$E$404,4,FALSE)</f>
        <v>0.77690000000000003</v>
      </c>
      <c r="K3222" s="12">
        <f t="shared" si="4478"/>
        <v>1.8539766952199999</v>
      </c>
      <c r="L3222" s="12">
        <f t="shared" si="4479"/>
        <v>0.776941113548</v>
      </c>
      <c r="M3222" s="13">
        <f t="shared" si="4480"/>
        <v>7.2012338343326654E-2</v>
      </c>
      <c r="N3222" s="13">
        <f t="shared" si="4481"/>
        <v>0.13350919705682524</v>
      </c>
      <c r="O3222" s="13">
        <f t="shared" si="4482"/>
        <v>5.5949346341659552E-2</v>
      </c>
      <c r="P3222" s="13">
        <f t="shared" si="4483"/>
        <v>0.10372878423022917</v>
      </c>
      <c r="Q3222" s="13">
        <f t="shared" si="4484"/>
        <v>0.12376146997044432</v>
      </c>
      <c r="R3222" s="13">
        <f t="shared" si="4485"/>
        <v>2.1734673724485842E-2</v>
      </c>
      <c r="S3222" s="13">
        <f t="shared" si="4486"/>
        <v>3.735353178848181E-2</v>
      </c>
      <c r="T3222" s="13">
        <f t="shared" si="4487"/>
        <v>9.6155374293174375E-2</v>
      </c>
      <c r="U3222" s="13">
        <f t="shared" si="4488"/>
        <v>4.0295578563407229E-2</v>
      </c>
      <c r="V3222" s="13">
        <f t="shared" si="4489"/>
        <v>5.9783527351963961E-3</v>
      </c>
      <c r="W3222" s="13">
        <f t="shared" si="4490"/>
        <v>7.6483627030457885E-2</v>
      </c>
      <c r="X3222" s="13">
        <f t="shared" si="4491"/>
        <v>5.9423274353233864E-2</v>
      </c>
      <c r="Y3222" s="13">
        <f t="shared" si="4492"/>
        <v>2.3084192473334909E-2</v>
      </c>
      <c r="Z3222" s="13">
        <f t="shared" si="4493"/>
        <v>5.6288538687014967E-3</v>
      </c>
      <c r="AA3222" s="13">
        <f t="shared" si="4494"/>
        <v>1.0435763893371511E-2</v>
      </c>
      <c r="AB3222" s="13">
        <f t="shared" si="4495"/>
        <v>9.6738315275645605E-3</v>
      </c>
      <c r="AC3222" s="13">
        <f t="shared" si="4496"/>
        <v>5.3821268270450972E-4</v>
      </c>
      <c r="AD3222" s="13">
        <f t="shared" si="4497"/>
        <v>3.5449715520091817E-2</v>
      </c>
      <c r="AE3222" s="13">
        <f t="shared" si="4498"/>
        <v>2.7542341451139953E-2</v>
      </c>
      <c r="AF3222" s="13">
        <f t="shared" si="4499"/>
        <v>1.0699388718383955E-2</v>
      </c>
      <c r="AG3222" s="13">
        <f t="shared" si="4500"/>
        <v>2.7709316617147133E-3</v>
      </c>
      <c r="AH3222" s="13">
        <f t="shared" si="4501"/>
        <v>1.0933219981869768E-3</v>
      </c>
      <c r="AI3222" s="13">
        <f t="shared" si="4502"/>
        <v>2.0269935050100181E-3</v>
      </c>
      <c r="AJ3222" s="13">
        <f t="shared" si="4503"/>
        <v>1.8789993598254393E-3</v>
      </c>
      <c r="AK3222" s="13">
        <f t="shared" si="4504"/>
        <v>1.1612070078165547E-3</v>
      </c>
      <c r="AL3222" s="13">
        <f t="shared" si="4505"/>
        <v>3.1010323241032468E-5</v>
      </c>
      <c r="AM3222" s="13">
        <f t="shared" si="4506"/>
        <v>1.3144589285285791E-2</v>
      </c>
      <c r="AN3222" s="13">
        <f t="shared" si="4507"/>
        <v>1.0212571836441054E-2</v>
      </c>
      <c r="AO3222" s="13">
        <f t="shared" si="4508"/>
        <v>3.9672834673967266E-3</v>
      </c>
      <c r="AP3222" s="13">
        <f t="shared" si="4509"/>
        <v>1.0274485449732614E-3</v>
      </c>
      <c r="AQ3222" s="13">
        <f t="shared" si="4510"/>
        <v>1.9956675416119948E-4</v>
      </c>
      <c r="AR3222" s="13">
        <f t="shared" si="4511"/>
        <v>1.6988936214758292E-4</v>
      </c>
      <c r="AS3222" s="13">
        <f t="shared" si="4512"/>
        <v>3.1497091818740954E-4</v>
      </c>
      <c r="AT3222" s="13">
        <f t="shared" si="4513"/>
        <v>2.9197437099575128E-4</v>
      </c>
      <c r="AU3222" s="13">
        <f t="shared" si="4514"/>
        <v>1.804378931425471E-4</v>
      </c>
      <c r="AV3222" s="13">
        <f t="shared" si="4515"/>
        <v>8.3631912205219672E-5</v>
      </c>
      <c r="AW3222" s="13">
        <f t="shared" si="4516"/>
        <v>1.2407839492738216E-6</v>
      </c>
      <c r="AX3222" s="13">
        <f t="shared" si="4517"/>
        <v>4.0616270338597318E-3</v>
      </c>
      <c r="AY3222" s="13">
        <f t="shared" si="4518"/>
        <v>3.1556450305036403E-3</v>
      </c>
      <c r="AZ3222" s="13">
        <f t="shared" si="4519"/>
        <v>1.225875181980855E-3</v>
      </c>
      <c r="BA3222" s="13">
        <f t="shared" si="4520"/>
        <v>3.1747760965302097E-4</v>
      </c>
      <c r="BB3222" s="13">
        <f t="shared" si="4521"/>
        <v>6.1665351892593826E-5</v>
      </c>
      <c r="BC3222" s="13">
        <f t="shared" si="4522"/>
        <v>9.5820694333522282E-6</v>
      </c>
      <c r="BD3222" s="13">
        <f t="shared" si="4523"/>
        <v>2.1999005034483742E-5</v>
      </c>
      <c r="BE3222" s="13">
        <f t="shared" si="4524"/>
        <v>4.078564265196031E-5</v>
      </c>
      <c r="BF3222" s="13">
        <f t="shared" si="4525"/>
        <v>3.7807815488152631E-5</v>
      </c>
      <c r="BG3222" s="13">
        <f t="shared" si="4526"/>
        <v>2.3364936270737584E-5</v>
      </c>
      <c r="BH3222" s="13">
        <f t="shared" si="4527"/>
        <v>1.0829511832811986E-5</v>
      </c>
      <c r="BI3222" s="13">
        <f t="shared" si="4528"/>
        <v>4.0155325117285295E-6</v>
      </c>
      <c r="BJ3222" s="14">
        <f t="shared" si="4529"/>
        <v>0.62626284469438231</v>
      </c>
      <c r="BK3222" s="14">
        <f t="shared" si="4530"/>
        <v>0.22279787513368324</v>
      </c>
      <c r="BL3222" s="14">
        <f t="shared" si="4531"/>
        <v>0.14542942282179608</v>
      </c>
      <c r="BM3222" s="14">
        <f t="shared" si="4532"/>
        <v>0.48626878260503781</v>
      </c>
      <c r="BN3222" s="14">
        <f t="shared" si="4533"/>
        <v>0.5106958096669707</v>
      </c>
    </row>
    <row r="3223" spans="1:66" x14ac:dyDescent="0.25">
      <c r="A3223" t="s">
        <v>346</v>
      </c>
      <c r="B3223" t="s">
        <v>254</v>
      </c>
      <c r="C3223" t="s">
        <v>255</v>
      </c>
      <c r="D3223" s="7" t="s">
        <v>545</v>
      </c>
      <c r="E3223" s="10">
        <f>VLOOKUP(A3223,home!$A$2:$E$404,3,FALSE)</f>
        <v>1.254</v>
      </c>
      <c r="F3223" s="10">
        <f>VLOOKUP(B3223,home!$B$2:$E$404,3,FALSE)</f>
        <v>0.58479999999999999</v>
      </c>
      <c r="G3223" s="10">
        <f>VLOOKUP(C3223,away!$B$2:$E$404,4,FALSE)</f>
        <v>1.246</v>
      </c>
      <c r="H3223" s="10">
        <f>VLOOKUP(A3223,away!$A$2:$E$404,3,FALSE)</f>
        <v>0.9476</v>
      </c>
      <c r="I3223" s="10">
        <f>VLOOKUP(C3223,away!$B$2:$E$404,3,FALSE)</f>
        <v>0.65959999999999996</v>
      </c>
      <c r="J3223" s="10">
        <f>VLOOKUP(B3223,home!$B$2:$E$404,4,FALSE)</f>
        <v>1.4774</v>
      </c>
      <c r="K3223" s="12">
        <f t="shared" si="4478"/>
        <v>0.91374064319999992</v>
      </c>
      <c r="L3223" s="12">
        <f t="shared" si="4479"/>
        <v>0.92342960470400004</v>
      </c>
      <c r="M3223" s="13">
        <f t="shared" si="4480"/>
        <v>0.15926747651655834</v>
      </c>
      <c r="N3223" s="13">
        <f t="shared" si="4481"/>
        <v>0.14552916643308089</v>
      </c>
      <c r="O3223" s="13">
        <f t="shared" si="4482"/>
        <v>0.14707230288188905</v>
      </c>
      <c r="P3223" s="13">
        <f t="shared" si="4483"/>
        <v>0.13438594063220252</v>
      </c>
      <c r="Q3223" s="13">
        <f t="shared" si="4484"/>
        <v>6.6487957070461595E-2</v>
      </c>
      <c r="R3223" s="13">
        <f t="shared" si="4485"/>
        <v>6.7905459256564896E-2</v>
      </c>
      <c r="S3223" s="13">
        <f t="shared" si="4486"/>
        <v>2.8347879671660844E-2</v>
      </c>
      <c r="T3223" s="13">
        <f t="shared" si="4487"/>
        <v>6.1396947915152864E-2</v>
      </c>
      <c r="U3223" s="13">
        <f t="shared" si="4488"/>
        <v>6.2047978017884989E-2</v>
      </c>
      <c r="V3223" s="13">
        <f t="shared" si="4489"/>
        <v>2.6576929702897723E-3</v>
      </c>
      <c r="W3223" s="13">
        <f t="shared" si="4490"/>
        <v>2.0250916219539186E-2</v>
      </c>
      <c r="X3223" s="13">
        <f t="shared" si="4491"/>
        <v>1.8700295559502891E-2</v>
      </c>
      <c r="Y3223" s="13">
        <f t="shared" si="4492"/>
        <v>8.6342032681798603E-3</v>
      </c>
      <c r="Z3223" s="13">
        <f t="shared" si="4493"/>
        <v>2.0901970466177772E-2</v>
      </c>
      <c r="AA3223" s="13">
        <f t="shared" si="4494"/>
        <v>1.909897993791268E-2</v>
      </c>
      <c r="AB3223" s="13">
        <f t="shared" si="4495"/>
        <v>8.7257571064661126E-3</v>
      </c>
      <c r="AC3223" s="13">
        <f t="shared" si="4496"/>
        <v>1.4015595711047883E-4</v>
      </c>
      <c r="AD3223" s="13">
        <f t="shared" si="4497"/>
        <v>4.6260213029577606E-3</v>
      </c>
      <c r="AE3223" s="13">
        <f t="shared" si="4498"/>
        <v>4.2718050231425678E-3</v>
      </c>
      <c r="AF3223" s="13">
        <f t="shared" si="4499"/>
        <v>1.9723556119465514E-3</v>
      </c>
      <c r="AG3223" s="13">
        <f t="shared" si="4500"/>
        <v>6.0711052102517353E-4</v>
      </c>
      <c r="AH3223" s="13">
        <f t="shared" si="4501"/>
        <v>4.8253745812793037E-3</v>
      </c>
      <c r="AI3223" s="13">
        <f t="shared" si="4502"/>
        <v>4.4091408735790812E-3</v>
      </c>
      <c r="AJ3223" s="13">
        <f t="shared" si="4503"/>
        <v>2.0144056088917798E-3</v>
      </c>
      <c r="AK3223" s="13">
        <f t="shared" si="4504"/>
        <v>6.1354809224482072E-4</v>
      </c>
      <c r="AL3223" s="13">
        <f t="shared" si="4505"/>
        <v>4.7304046107719071E-6</v>
      </c>
      <c r="AM3223" s="13">
        <f t="shared" si="4506"/>
        <v>8.4539673616430562E-4</v>
      </c>
      <c r="AN3223" s="13">
        <f t="shared" si="4507"/>
        <v>7.8066437389425652E-4</v>
      </c>
      <c r="AO3223" s="13">
        <f t="shared" si="4508"/>
        <v>3.604442970958345E-4</v>
      </c>
      <c r="AP3223" s="13">
        <f t="shared" si="4509"/>
        <v>1.109483115950059E-4</v>
      </c>
      <c r="AQ3223" s="13">
        <f t="shared" si="4510"/>
        <v>2.5613238879688118E-5</v>
      </c>
      <c r="AR3223" s="13">
        <f t="shared" si="4511"/>
        <v>8.911787484278959E-4</v>
      </c>
      <c r="AS3223" s="13">
        <f t="shared" si="4512"/>
        <v>8.143062427946765E-4</v>
      </c>
      <c r="AT3223" s="13">
        <f t="shared" si="4513"/>
        <v>3.720323550264915E-4</v>
      </c>
      <c r="AU3223" s="13">
        <f t="shared" si="4514"/>
        <v>1.1331369445770569E-4</v>
      </c>
      <c r="AV3223" s="13">
        <f t="shared" si="4515"/>
        <v>2.5884832014288061E-5</v>
      </c>
      <c r="AW3223" s="13">
        <f t="shared" si="4516"/>
        <v>1.1087216421730212E-7</v>
      </c>
      <c r="AX3223" s="13">
        <f t="shared" si="4517"/>
        <v>1.2874555957699213E-4</v>
      </c>
      <c r="AY3223" s="13">
        <f t="shared" si="4518"/>
        <v>1.1888746118757712E-4</v>
      </c>
      <c r="AZ3223" s="13">
        <f t="shared" si="4519"/>
        <v>5.4892100644353246E-5</v>
      </c>
      <c r="BA3223" s="13">
        <f t="shared" si="4520"/>
        <v>1.6896330266462438E-5</v>
      </c>
      <c r="BB3223" s="13">
        <f t="shared" si="4521"/>
        <v>3.9006428947269088E-6</v>
      </c>
      <c r="BC3223" s="13">
        <f t="shared" si="4522"/>
        <v>7.203938252738275E-7</v>
      </c>
      <c r="BD3223" s="13">
        <f t="shared" si="4523"/>
        <v>1.3715680656356283E-4</v>
      </c>
      <c r="BE3223" s="13">
        <f t="shared" si="4524"/>
        <v>1.2532574864864787E-4</v>
      </c>
      <c r="BF3223" s="13">
        <f t="shared" si="4525"/>
        <v>5.7257615089868515E-5</v>
      </c>
      <c r="BG3223" s="13">
        <f t="shared" si="4526"/>
        <v>1.7439536680104827E-5</v>
      </c>
      <c r="BH3223" s="13">
        <f t="shared" si="4527"/>
        <v>3.9838033657972436E-6</v>
      </c>
      <c r="BI3223" s="13">
        <f t="shared" si="4528"/>
        <v>7.2803260996917995E-7</v>
      </c>
      <c r="BJ3223" s="14">
        <f t="shared" si="4529"/>
        <v>0.33492388837101372</v>
      </c>
      <c r="BK3223" s="14">
        <f t="shared" si="4530"/>
        <v>0.32492276361362038</v>
      </c>
      <c r="BL3223" s="14">
        <f t="shared" si="4531"/>
        <v>0.31927155377239169</v>
      </c>
      <c r="BM3223" s="14">
        <f t="shared" si="4532"/>
        <v>0.27925309684342292</v>
      </c>
      <c r="BN3223" s="14">
        <f t="shared" si="4533"/>
        <v>0.72064830279075731</v>
      </c>
    </row>
    <row r="3224" spans="1:66" x14ac:dyDescent="0.25">
      <c r="A3224" t="s">
        <v>346</v>
      </c>
      <c r="B3224" t="s">
        <v>252</v>
      </c>
      <c r="C3224" t="s">
        <v>253</v>
      </c>
      <c r="D3224" s="7" t="s">
        <v>545</v>
      </c>
      <c r="E3224" s="10">
        <f>VLOOKUP(A3224,home!$A$2:$E$404,3,FALSE)</f>
        <v>1.254</v>
      </c>
      <c r="F3224" s="10">
        <f>VLOOKUP(B3224,home!$B$2:$E$404,3,FALSE)</f>
        <v>1.9936</v>
      </c>
      <c r="G3224" s="10">
        <f>VLOOKUP(C3224,away!$B$2:$E$404,4,FALSE)</f>
        <v>0.94699999999999995</v>
      </c>
      <c r="H3224" s="10">
        <f>VLOOKUP(A3224,away!$A$2:$E$404,3,FALSE)</f>
        <v>0.9476</v>
      </c>
      <c r="I3224" s="10">
        <f>VLOOKUP(C3224,away!$B$2:$E$404,3,FALSE)</f>
        <v>0.72550000000000003</v>
      </c>
      <c r="J3224" s="10">
        <f>VLOOKUP(B3224,home!$B$2:$E$404,4,FALSE)</f>
        <v>1.1872</v>
      </c>
      <c r="K3224" s="12">
        <f t="shared" si="4478"/>
        <v>2.3674757568000002</v>
      </c>
      <c r="L3224" s="12">
        <f t="shared" si="4479"/>
        <v>0.81618076736</v>
      </c>
      <c r="M3224" s="13">
        <f t="shared" si="4480"/>
        <v>4.1433873833597444E-2</v>
      </c>
      <c r="N3224" s="13">
        <f t="shared" si="4481"/>
        <v>9.809369181135183E-2</v>
      </c>
      <c r="O3224" s="13">
        <f t="shared" si="4482"/>
        <v>3.3817530940202983E-2</v>
      </c>
      <c r="P3224" s="13">
        <f t="shared" si="4483"/>
        <v>8.0062184655764479E-2</v>
      </c>
      <c r="Q3224" s="13">
        <f t="shared" si="4484"/>
        <v>0.11611721862919308</v>
      </c>
      <c r="R3224" s="13">
        <f t="shared" si="4485"/>
        <v>1.3800609176497707E-2</v>
      </c>
      <c r="S3224" s="13">
        <f t="shared" si="4486"/>
        <v>3.8675803266650495E-2</v>
      </c>
      <c r="T3224" s="13">
        <f t="shared" si="4487"/>
        <v>9.4772640604483691E-2</v>
      </c>
      <c r="U3224" s="13">
        <f t="shared" si="4488"/>
        <v>3.2672607654429933E-2</v>
      </c>
      <c r="V3224" s="13">
        <f t="shared" si="4489"/>
        <v>8.3036441666607796E-3</v>
      </c>
      <c r="W3224" s="13">
        <f t="shared" si="4490"/>
        <v>9.1634900017220008E-2</v>
      </c>
      <c r="X3224" s="13">
        <f t="shared" si="4491"/>
        <v>7.4790643013011499E-2</v>
      </c>
      <c r="Y3224" s="13">
        <f t="shared" si="4492"/>
        <v>3.0521342202853775E-2</v>
      </c>
      <c r="Z3224" s="13">
        <f t="shared" si="4493"/>
        <v>3.7545972625697846E-3</v>
      </c>
      <c r="AA3224" s="13">
        <f t="shared" si="4494"/>
        <v>8.8889179956816097E-3</v>
      </c>
      <c r="AB3224" s="13">
        <f t="shared" si="4495"/>
        <v>1.0522148929479731E-2</v>
      </c>
      <c r="AC3224" s="13">
        <f t="shared" si="4496"/>
        <v>1.0028145920788322E-3</v>
      </c>
      <c r="AD3224" s="13">
        <f t="shared" si="4497"/>
        <v>5.4235851066890078E-2</v>
      </c>
      <c r="AE3224" s="13">
        <f t="shared" si="4498"/>
        <v>4.4266258542197019E-2</v>
      </c>
      <c r="AF3224" s="13">
        <f t="shared" si="4499"/>
        <v>1.8064634432563259E-2</v>
      </c>
      <c r="AG3224" s="13">
        <f t="shared" si="4500"/>
        <v>4.9146690644157852E-3</v>
      </c>
      <c r="AH3224" s="13">
        <f t="shared" si="4501"/>
        <v>7.6610751872299059E-4</v>
      </c>
      <c r="AI3224" s="13">
        <f t="shared" si="4502"/>
        <v>1.8137409776788824E-3</v>
      </c>
      <c r="AJ3224" s="13">
        <f t="shared" si="4503"/>
        <v>2.1469938968847425E-3</v>
      </c>
      <c r="AK3224" s="13">
        <f t="shared" si="4504"/>
        <v>1.694318666957396E-3</v>
      </c>
      <c r="AL3224" s="13">
        <f t="shared" si="4505"/>
        <v>7.7509071315854595E-5</v>
      </c>
      <c r="AM3224" s="13">
        <f t="shared" si="4506"/>
        <v>2.5680412510055543E-2</v>
      </c>
      <c r="AN3224" s="13">
        <f t="shared" si="4507"/>
        <v>2.0959858788578475E-2</v>
      </c>
      <c r="AO3224" s="13">
        <f t="shared" si="4508"/>
        <v>8.5535168149096109E-3</v>
      </c>
      <c r="AP3224" s="13">
        <f t="shared" si="4509"/>
        <v>2.3270719725398624E-3</v>
      </c>
      <c r="AQ3224" s="13">
        <f t="shared" si="4510"/>
        <v>4.7482784706238344E-4</v>
      </c>
      <c r="AR3224" s="13">
        <f t="shared" si="4511"/>
        <v>1.2505644450231925E-4</v>
      </c>
      <c r="AS3224" s="13">
        <f t="shared" si="4512"/>
        <v>2.9606810059084547E-4</v>
      </c>
      <c r="AT3224" s="13">
        <f t="shared" si="4513"/>
        <v>3.5046702525532526E-4</v>
      </c>
      <c r="AU3224" s="13">
        <f t="shared" si="4514"/>
        <v>2.7657406194993203E-4</v>
      </c>
      <c r="AV3224" s="13">
        <f t="shared" si="4515"/>
        <v>1.6369559665654139E-4</v>
      </c>
      <c r="AW3224" s="13">
        <f t="shared" si="4516"/>
        <v>4.1602739538325399E-6</v>
      </c>
      <c r="AX3224" s="13">
        <f t="shared" si="4517"/>
        <v>1.0132959007029992E-2</v>
      </c>
      <c r="AY3224" s="13">
        <f t="shared" si="4518"/>
        <v>8.2703262579851607E-3</v>
      </c>
      <c r="AZ3224" s="13">
        <f t="shared" si="4519"/>
        <v>3.3750406157799428E-3</v>
      </c>
      <c r="BA3224" s="13">
        <f t="shared" si="4520"/>
        <v>9.1821441321948011E-4</v>
      </c>
      <c r="BB3224" s="13">
        <f t="shared" si="4521"/>
        <v>1.8735723609562184E-4</v>
      </c>
      <c r="BC3224" s="13">
        <f t="shared" si="4522"/>
        <v>3.0583474545394674E-5</v>
      </c>
      <c r="BD3224" s="13">
        <f t="shared" si="4523"/>
        <v>1.7011444139536018E-5</v>
      </c>
      <c r="BE3224" s="13">
        <f t="shared" si="4524"/>
        <v>4.027418158850896E-5</v>
      </c>
      <c r="BF3224" s="13">
        <f t="shared" si="4525"/>
        <v>4.7674074267877944E-5</v>
      </c>
      <c r="BG3224" s="13">
        <f t="shared" si="4526"/>
        <v>3.7622405019027925E-5</v>
      </c>
      <c r="BH3224" s="13">
        <f t="shared" si="4527"/>
        <v>2.2267532948764817E-5</v>
      </c>
      <c r="BI3224" s="13">
        <f t="shared" si="4528"/>
        <v>1.0543568883989187E-5</v>
      </c>
      <c r="BJ3224" s="14">
        <f t="shared" si="4529"/>
        <v>0.70832201832198161</v>
      </c>
      <c r="BK3224" s="14">
        <f t="shared" si="4530"/>
        <v>0.17782615584405301</v>
      </c>
      <c r="BL3224" s="14">
        <f t="shared" si="4531"/>
        <v>0.10751023019233866</v>
      </c>
      <c r="BM3224" s="14">
        <f t="shared" si="4532"/>
        <v>0.60582172659030398</v>
      </c>
      <c r="BN3224" s="14">
        <f t="shared" si="4533"/>
        <v>0.38332510904660755</v>
      </c>
    </row>
    <row r="3225" spans="1:66" x14ac:dyDescent="0.25">
      <c r="A3225" t="s">
        <v>348</v>
      </c>
      <c r="B3225" t="s">
        <v>532</v>
      </c>
      <c r="C3225" t="s">
        <v>287</v>
      </c>
      <c r="D3225" s="7" t="s">
        <v>545</v>
      </c>
      <c r="E3225" s="10">
        <f>VLOOKUP(A3225,home!$A$2:$E$404,3,FALSE)</f>
        <v>1.5124</v>
      </c>
      <c r="F3225" s="10" t="e">
        <f>VLOOKUP(B3225,home!$B$2:$E$404,3,FALSE)</f>
        <v>#N/A</v>
      </c>
      <c r="G3225" s="10">
        <f>VLOOKUP(C3225,away!$B$2:$E$404,4,FALSE)</f>
        <v>1.4986999999999999</v>
      </c>
      <c r="H3225" s="10">
        <f>VLOOKUP(A3225,away!$A$2:$E$404,3,FALSE)</f>
        <v>1.1446000000000001</v>
      </c>
      <c r="I3225" s="10">
        <f>VLOOKUP(C3225,away!$B$2:$E$404,3,FALSE)</f>
        <v>1.0484</v>
      </c>
      <c r="J3225" s="10" t="e">
        <f>VLOOKUP(B3225,home!$B$2:$E$404,4,FALSE)</f>
        <v>#N/A</v>
      </c>
      <c r="K3225" s="12" t="e">
        <f t="shared" si="4478"/>
        <v>#N/A</v>
      </c>
      <c r="L3225" s="12" t="e">
        <f t="shared" si="4479"/>
        <v>#N/A</v>
      </c>
      <c r="M3225" s="13" t="e">
        <f t="shared" si="4480"/>
        <v>#N/A</v>
      </c>
      <c r="N3225" s="13" t="e">
        <f t="shared" si="4481"/>
        <v>#N/A</v>
      </c>
      <c r="O3225" s="13" t="e">
        <f t="shared" si="4482"/>
        <v>#N/A</v>
      </c>
      <c r="P3225" s="13" t="e">
        <f t="shared" si="4483"/>
        <v>#N/A</v>
      </c>
      <c r="Q3225" s="13" t="e">
        <f t="shared" si="4484"/>
        <v>#N/A</v>
      </c>
      <c r="R3225" s="13" t="e">
        <f t="shared" si="4485"/>
        <v>#N/A</v>
      </c>
      <c r="S3225" s="13" t="e">
        <f t="shared" si="4486"/>
        <v>#N/A</v>
      </c>
      <c r="T3225" s="13" t="e">
        <f t="shared" si="4487"/>
        <v>#N/A</v>
      </c>
      <c r="U3225" s="13" t="e">
        <f t="shared" si="4488"/>
        <v>#N/A</v>
      </c>
      <c r="V3225" s="13" t="e">
        <f t="shared" si="4489"/>
        <v>#N/A</v>
      </c>
      <c r="W3225" s="13" t="e">
        <f t="shared" si="4490"/>
        <v>#N/A</v>
      </c>
      <c r="X3225" s="13" t="e">
        <f t="shared" si="4491"/>
        <v>#N/A</v>
      </c>
      <c r="Y3225" s="13" t="e">
        <f t="shared" si="4492"/>
        <v>#N/A</v>
      </c>
      <c r="Z3225" s="13" t="e">
        <f t="shared" si="4493"/>
        <v>#N/A</v>
      </c>
      <c r="AA3225" s="13" t="e">
        <f t="shared" si="4494"/>
        <v>#N/A</v>
      </c>
      <c r="AB3225" s="13" t="e">
        <f t="shared" si="4495"/>
        <v>#N/A</v>
      </c>
      <c r="AC3225" s="13" t="e">
        <f t="shared" si="4496"/>
        <v>#N/A</v>
      </c>
      <c r="AD3225" s="13" t="e">
        <f t="shared" si="4497"/>
        <v>#N/A</v>
      </c>
      <c r="AE3225" s="13" t="e">
        <f t="shared" si="4498"/>
        <v>#N/A</v>
      </c>
      <c r="AF3225" s="13" t="e">
        <f t="shared" si="4499"/>
        <v>#N/A</v>
      </c>
      <c r="AG3225" s="13" t="e">
        <f t="shared" si="4500"/>
        <v>#N/A</v>
      </c>
      <c r="AH3225" s="13" t="e">
        <f t="shared" si="4501"/>
        <v>#N/A</v>
      </c>
      <c r="AI3225" s="13" t="e">
        <f t="shared" si="4502"/>
        <v>#N/A</v>
      </c>
      <c r="AJ3225" s="13" t="e">
        <f t="shared" si="4503"/>
        <v>#N/A</v>
      </c>
      <c r="AK3225" s="13" t="e">
        <f t="shared" si="4504"/>
        <v>#N/A</v>
      </c>
      <c r="AL3225" s="13" t="e">
        <f t="shared" si="4505"/>
        <v>#N/A</v>
      </c>
      <c r="AM3225" s="13" t="e">
        <f t="shared" si="4506"/>
        <v>#N/A</v>
      </c>
      <c r="AN3225" s="13" t="e">
        <f t="shared" si="4507"/>
        <v>#N/A</v>
      </c>
      <c r="AO3225" s="13" t="e">
        <f t="shared" si="4508"/>
        <v>#N/A</v>
      </c>
      <c r="AP3225" s="13" t="e">
        <f t="shared" si="4509"/>
        <v>#N/A</v>
      </c>
      <c r="AQ3225" s="13" t="e">
        <f t="shared" si="4510"/>
        <v>#N/A</v>
      </c>
      <c r="AR3225" s="13" t="e">
        <f t="shared" si="4511"/>
        <v>#N/A</v>
      </c>
      <c r="AS3225" s="13" t="e">
        <f t="shared" si="4512"/>
        <v>#N/A</v>
      </c>
      <c r="AT3225" s="13" t="e">
        <f t="shared" si="4513"/>
        <v>#N/A</v>
      </c>
      <c r="AU3225" s="13" t="e">
        <f t="shared" si="4514"/>
        <v>#N/A</v>
      </c>
      <c r="AV3225" s="13" t="e">
        <f t="shared" si="4515"/>
        <v>#N/A</v>
      </c>
      <c r="AW3225" s="13" t="e">
        <f t="shared" si="4516"/>
        <v>#N/A</v>
      </c>
      <c r="AX3225" s="13" t="e">
        <f t="shared" si="4517"/>
        <v>#N/A</v>
      </c>
      <c r="AY3225" s="13" t="e">
        <f t="shared" si="4518"/>
        <v>#N/A</v>
      </c>
      <c r="AZ3225" s="13" t="e">
        <f t="shared" si="4519"/>
        <v>#N/A</v>
      </c>
      <c r="BA3225" s="13" t="e">
        <f t="shared" si="4520"/>
        <v>#N/A</v>
      </c>
      <c r="BB3225" s="13" t="e">
        <f t="shared" si="4521"/>
        <v>#N/A</v>
      </c>
      <c r="BC3225" s="13" t="e">
        <f t="shared" si="4522"/>
        <v>#N/A</v>
      </c>
      <c r="BD3225" s="13" t="e">
        <f t="shared" si="4523"/>
        <v>#N/A</v>
      </c>
      <c r="BE3225" s="13" t="e">
        <f t="shared" si="4524"/>
        <v>#N/A</v>
      </c>
      <c r="BF3225" s="13" t="e">
        <f t="shared" si="4525"/>
        <v>#N/A</v>
      </c>
      <c r="BG3225" s="13" t="e">
        <f t="shared" si="4526"/>
        <v>#N/A</v>
      </c>
      <c r="BH3225" s="13" t="e">
        <f t="shared" si="4527"/>
        <v>#N/A</v>
      </c>
      <c r="BI3225" s="13" t="e">
        <f t="shared" si="4528"/>
        <v>#N/A</v>
      </c>
      <c r="BJ3225" s="14" t="e">
        <f t="shared" si="4529"/>
        <v>#N/A</v>
      </c>
      <c r="BK3225" s="14" t="e">
        <f t="shared" si="4530"/>
        <v>#N/A</v>
      </c>
      <c r="BL3225" s="14" t="e">
        <f t="shared" si="4531"/>
        <v>#N/A</v>
      </c>
      <c r="BM3225" s="14" t="e">
        <f t="shared" si="4532"/>
        <v>#N/A</v>
      </c>
      <c r="BN3225" s="14" t="e">
        <f t="shared" si="4533"/>
        <v>#N/A</v>
      </c>
    </row>
    <row r="3226" spans="1:66" x14ac:dyDescent="0.25">
      <c r="A3226" t="s">
        <v>348</v>
      </c>
      <c r="B3226" t="s">
        <v>282</v>
      </c>
      <c r="C3226" t="s">
        <v>276</v>
      </c>
      <c r="D3226" s="7" t="s">
        <v>545</v>
      </c>
      <c r="E3226" s="10">
        <f>VLOOKUP(A3226,home!$A$2:$E$404,3,FALSE)</f>
        <v>1.5124</v>
      </c>
      <c r="F3226" s="10">
        <f>VLOOKUP(B3226,home!$B$2:$E$404,3,FALSE)</f>
        <v>1.3665</v>
      </c>
      <c r="G3226" s="10">
        <f>VLOOKUP(C3226,away!$B$2:$E$404,4,FALSE)</f>
        <v>0.79339999999999999</v>
      </c>
      <c r="H3226" s="10">
        <f>VLOOKUP(A3226,away!$A$2:$E$404,3,FALSE)</f>
        <v>1.1446000000000001</v>
      </c>
      <c r="I3226" s="10">
        <f>VLOOKUP(C3226,away!$B$2:$E$404,3,FALSE)</f>
        <v>1.4560999999999999</v>
      </c>
      <c r="J3226" s="10">
        <f>VLOOKUP(B3226,home!$B$2:$E$404,4,FALSE)</f>
        <v>0.93189999999999995</v>
      </c>
      <c r="K3226" s="12">
        <f t="shared" si="4478"/>
        <v>1.63971549564</v>
      </c>
      <c r="L3226" s="12">
        <f t="shared" si="4479"/>
        <v>1.553153054714</v>
      </c>
      <c r="M3226" s="13">
        <f t="shared" si="4480"/>
        <v>4.1053936585296116E-2</v>
      </c>
      <c r="N3226" s="13">
        <f t="shared" si="4481"/>
        <v>6.7316775975931956E-2</v>
      </c>
      <c r="O3226" s="13">
        <f t="shared" si="4482"/>
        <v>6.3763047015487503E-2</v>
      </c>
      <c r="P3226" s="13">
        <f t="shared" si="4483"/>
        <v>0.10455325624051671</v>
      </c>
      <c r="Q3226" s="13">
        <f t="shared" si="4484"/>
        <v>5.5190180342131058E-2</v>
      </c>
      <c r="R3226" s="13">
        <f t="shared" si="4485"/>
        <v>4.9516885624988426E-2</v>
      </c>
      <c r="S3226" s="13">
        <f t="shared" si="4486"/>
        <v>6.656720584993997E-2</v>
      </c>
      <c r="T3226" s="13">
        <f t="shared" si="4487"/>
        <v>8.5718797188597401E-2</v>
      </c>
      <c r="U3226" s="13">
        <f t="shared" si="4488"/>
        <v>8.1193604655127094E-2</v>
      </c>
      <c r="V3226" s="13">
        <f t="shared" si="4489"/>
        <v>1.8836515811296358E-2</v>
      </c>
      <c r="W3226" s="13">
        <f t="shared" si="4490"/>
        <v>3.0165397971386131E-2</v>
      </c>
      <c r="X3226" s="13">
        <f t="shared" si="4491"/>
        <v>4.6851480005921861E-2</v>
      </c>
      <c r="Y3226" s="13">
        <f t="shared" si="4492"/>
        <v>3.6383759644534733E-2</v>
      </c>
      <c r="Z3226" s="13">
        <f t="shared" si="4493"/>
        <v>2.5635767389458174E-2</v>
      </c>
      <c r="AA3226" s="13">
        <f t="shared" si="4494"/>
        <v>4.2035365031117163E-2</v>
      </c>
      <c r="AB3226" s="13">
        <f t="shared" si="4495"/>
        <v>3.4463019703203306E-2</v>
      </c>
      <c r="AC3226" s="13">
        <f t="shared" si="4496"/>
        <v>2.9982189713482622E-3</v>
      </c>
      <c r="AD3226" s="13">
        <f t="shared" si="4497"/>
        <v>1.2365667621457316E-2</v>
      </c>
      <c r="AE3226" s="13">
        <f t="shared" si="4498"/>
        <v>1.9205774439844434E-2</v>
      </c>
      <c r="AF3226" s="13">
        <f t="shared" si="4499"/>
        <v>1.4914753619696228E-2</v>
      </c>
      <c r="AG3226" s="13">
        <f t="shared" si="4500"/>
        <v>7.721631714912627E-3</v>
      </c>
      <c r="AH3226" s="13">
        <f t="shared" si="4501"/>
        <v>9.9540676077186259E-3</v>
      </c>
      <c r="AI3226" s="13">
        <f t="shared" si="4502"/>
        <v>1.632183890102442E-2</v>
      </c>
      <c r="AJ3226" s="13">
        <f t="shared" si="4503"/>
        <v>1.3381586081674744E-2</v>
      </c>
      <c r="AK3226" s="13">
        <f t="shared" si="4504"/>
        <v>7.3139980181208741E-3</v>
      </c>
      <c r="AL3226" s="13">
        <f t="shared" si="4505"/>
        <v>3.0542606380780233E-4</v>
      </c>
      <c r="AM3226" s="13">
        <f t="shared" si="4506"/>
        <v>4.0552353625674734E-3</v>
      </c>
      <c r="AN3226" s="13">
        <f t="shared" si="4507"/>
        <v>6.2984011909559059E-3</v>
      </c>
      <c r="AO3226" s="13">
        <f t="shared" si="4508"/>
        <v>4.8911905247737324E-3</v>
      </c>
      <c r="AP3226" s="13">
        <f t="shared" si="4509"/>
        <v>2.5322558349134979E-3</v>
      </c>
      <c r="AQ3226" s="13">
        <f t="shared" si="4510"/>
        <v>9.8324522132831244E-4</v>
      </c>
      <c r="AR3226" s="13">
        <f t="shared" si="4511"/>
        <v>3.0920381023515726E-3</v>
      </c>
      <c r="AS3226" s="13">
        <f t="shared" si="4512"/>
        <v>5.0700627895351744E-3</v>
      </c>
      <c r="AT3226" s="13">
        <f t="shared" si="4513"/>
        <v>4.1567302599342954E-3</v>
      </c>
      <c r="AU3226" s="13">
        <f t="shared" si="4514"/>
        <v>2.2719516728033156E-3</v>
      </c>
      <c r="AV3226" s="13">
        <f t="shared" si="4515"/>
        <v>9.3133859081020412E-4</v>
      </c>
      <c r="AW3226" s="13">
        <f t="shared" si="4516"/>
        <v>2.1606595945557733E-5</v>
      </c>
      <c r="AX3226" s="13">
        <f t="shared" si="4517"/>
        <v>1.1082387104115301E-3</v>
      </c>
      <c r="AY3226" s="13">
        <f t="shared" si="4518"/>
        <v>1.7212643384279718E-3</v>
      </c>
      <c r="AZ3226" s="13">
        <f t="shared" si="4519"/>
        <v>1.3366934825998389E-3</v>
      </c>
      <c r="BA3226" s="13">
        <f t="shared" si="4520"/>
        <v>6.9202985523874488E-4</v>
      </c>
      <c r="BB3226" s="13">
        <f t="shared" si="4521"/>
        <v>2.6870707090433592E-4</v>
      </c>
      <c r="BC3226" s="13">
        <f t="shared" si="4522"/>
        <v>8.3468641599664152E-5</v>
      </c>
      <c r="BD3226" s="13">
        <f t="shared" si="4523"/>
        <v>8.0040140399323736E-4</v>
      </c>
      <c r="BE3226" s="13">
        <f t="shared" si="4524"/>
        <v>1.3124305848597232E-3</v>
      </c>
      <c r="BF3226" s="13">
        <f t="shared" si="4525"/>
        <v>1.0760063834731781E-3</v>
      </c>
      <c r="BG3226" s="13">
        <f t="shared" si="4526"/>
        <v>5.8811478012950856E-4</v>
      </c>
      <c r="BH3226" s="13">
        <f t="shared" si="4527"/>
        <v>2.4108522954831673E-4</v>
      </c>
      <c r="BI3226" s="13">
        <f t="shared" si="4528"/>
        <v>7.9062237332060196E-5</v>
      </c>
      <c r="BJ3226" s="14">
        <f t="shared" si="4529"/>
        <v>0.39980494875813472</v>
      </c>
      <c r="BK3226" s="14">
        <f t="shared" si="4530"/>
        <v>0.23603582386063318</v>
      </c>
      <c r="BL3226" s="14">
        <f t="shared" si="4531"/>
        <v>0.33756263467323266</v>
      </c>
      <c r="BM3226" s="14">
        <f t="shared" si="4532"/>
        <v>0.61594543515462463</v>
      </c>
      <c r="BN3226" s="14">
        <f t="shared" si="4533"/>
        <v>0.38139408178435175</v>
      </c>
    </row>
    <row r="3227" spans="1:66" x14ac:dyDescent="0.25">
      <c r="A3227" t="s">
        <v>289</v>
      </c>
      <c r="B3227" t="s">
        <v>291</v>
      </c>
      <c r="C3227" t="s">
        <v>303</v>
      </c>
      <c r="D3227" s="7" t="s">
        <v>545</v>
      </c>
      <c r="E3227" s="10">
        <f>VLOOKUP(A3227,home!$A$2:$E$404,3,FALSE)</f>
        <v>1.6667000000000001</v>
      </c>
      <c r="F3227" s="10">
        <f>VLOOKUP(B3227,home!$B$2:$E$404,3,FALSE)</f>
        <v>2.2000000000000002</v>
      </c>
      <c r="G3227" s="10">
        <f>VLOOKUP(C3227,away!$B$2:$E$404,4,FALSE)</f>
        <v>0.3</v>
      </c>
      <c r="H3227" s="10">
        <f>VLOOKUP(A3227,away!$A$2:$E$404,3,FALSE)</f>
        <v>0.93330000000000002</v>
      </c>
      <c r="I3227" s="10">
        <f>VLOOKUP(C3227,away!$B$2:$E$404,3,FALSE)</f>
        <v>1.0714999999999999</v>
      </c>
      <c r="J3227" s="10">
        <f>VLOOKUP(B3227,home!$B$2:$E$404,4,FALSE)</f>
        <v>0.71430000000000005</v>
      </c>
      <c r="K3227" s="12">
        <f t="shared" si="4478"/>
        <v>1.1000220000000001</v>
      </c>
      <c r="L3227" s="12">
        <f t="shared" si="4479"/>
        <v>0.71432210758500003</v>
      </c>
      <c r="M3227" s="13">
        <f t="shared" si="4480"/>
        <v>0.16294474757285918</v>
      </c>
      <c r="N3227" s="13">
        <f t="shared" si="4481"/>
        <v>0.17924280711459167</v>
      </c>
      <c r="O3227" s="13">
        <f t="shared" si="4482"/>
        <v>0.11639503550615057</v>
      </c>
      <c r="P3227" s="13">
        <f t="shared" si="4483"/>
        <v>0.12803709974754676</v>
      </c>
      <c r="Q3227" s="13">
        <f t="shared" si="4484"/>
        <v>9.8585515583903729E-2</v>
      </c>
      <c r="R3227" s="13">
        <f t="shared" si="4485"/>
        <v>4.1571773537592192E-2</v>
      </c>
      <c r="S3227" s="13">
        <f t="shared" si="4486"/>
        <v>2.515192903722327E-2</v>
      </c>
      <c r="T3227" s="13">
        <f t="shared" si="4487"/>
        <v>7.0421813269247985E-2</v>
      </c>
      <c r="U3227" s="13">
        <f t="shared" si="4488"/>
        <v>4.5729865470369238E-2</v>
      </c>
      <c r="V3227" s="13">
        <f t="shared" si="4489"/>
        <v>2.1959591244893966E-3</v>
      </c>
      <c r="W3227" s="13">
        <f t="shared" si="4490"/>
        <v>3.6148745341212325E-2</v>
      </c>
      <c r="X3227" s="13">
        <f t="shared" si="4491"/>
        <v>2.5821847958688238E-2</v>
      </c>
      <c r="Y3227" s="13">
        <f t="shared" si="4492"/>
        <v>9.222558427794807E-3</v>
      </c>
      <c r="Z3227" s="13">
        <f t="shared" si="4493"/>
        <v>9.8985456298063962E-3</v>
      </c>
      <c r="AA3227" s="13">
        <f t="shared" si="4494"/>
        <v>1.0888617960790891E-2</v>
      </c>
      <c r="AB3227" s="13">
        <f t="shared" si="4495"/>
        <v>5.9888596532325618E-3</v>
      </c>
      <c r="AC3227" s="13">
        <f t="shared" si="4496"/>
        <v>1.0784492966629088E-4</v>
      </c>
      <c r="AD3227" s="13">
        <f t="shared" si="4497"/>
        <v>9.9411037869327635E-3</v>
      </c>
      <c r="AE3227" s="13">
        <f t="shared" si="4498"/>
        <v>7.101150208803037E-3</v>
      </c>
      <c r="AF3227" s="13">
        <f t="shared" si="4499"/>
        <v>2.5362542917149243E-3</v>
      </c>
      <c r="AG3227" s="13">
        <f t="shared" si="4500"/>
        <v>6.0390083700976867E-4</v>
      </c>
      <c r="AH3227" s="13">
        <f t="shared" si="4501"/>
        <v>1.7676874940773988E-3</v>
      </c>
      <c r="AI3227" s="13">
        <f t="shared" si="4502"/>
        <v>1.9444951326100083E-3</v>
      </c>
      <c r="AJ3227" s="13">
        <f t="shared" si="4503"/>
        <v>1.0694937123819639E-3</v>
      </c>
      <c r="AK3227" s="13">
        <f t="shared" si="4504"/>
        <v>3.9215553749394431E-4</v>
      </c>
      <c r="AL3227" s="13">
        <f t="shared" si="4505"/>
        <v>3.3896525595649217E-6</v>
      </c>
      <c r="AM3227" s="13">
        <f t="shared" si="4506"/>
        <v>2.1870865739818703E-3</v>
      </c>
      <c r="AN3227" s="13">
        <f t="shared" si="4507"/>
        <v>1.5622842909975864E-3</v>
      </c>
      <c r="AO3227" s="13">
        <f t="shared" si="4508"/>
        <v>5.5798710369616669E-4</v>
      </c>
      <c r="AP3227" s="13">
        <f t="shared" si="4509"/>
        <v>1.3286084130583191E-4</v>
      </c>
      <c r="AQ3227" s="13">
        <f t="shared" si="4510"/>
        <v>2.3726359044274519E-5</v>
      </c>
      <c r="AR3227" s="13">
        <f t="shared" si="4511"/>
        <v>2.5253965126420308E-4</v>
      </c>
      <c r="AS3227" s="13">
        <f t="shared" si="4512"/>
        <v>2.7779917226295115E-4</v>
      </c>
      <c r="AT3227" s="13">
        <f t="shared" si="4513"/>
        <v>1.5279260053551811E-4</v>
      </c>
      <c r="AU3227" s="13">
        <f t="shared" si="4514"/>
        <v>5.6025074008760579E-5</v>
      </c>
      <c r="AV3227" s="13">
        <f t="shared" si="4515"/>
        <v>1.5407203490316204E-5</v>
      </c>
      <c r="AW3227" s="13">
        <f t="shared" si="4516"/>
        <v>7.3985761251248956E-8</v>
      </c>
      <c r="AX3227" s="13">
        <f t="shared" si="4517"/>
        <v>4.0097389121411439E-4</v>
      </c>
      <c r="AY3227" s="13">
        <f t="shared" si="4518"/>
        <v>2.8642451505862468E-4</v>
      </c>
      <c r="AZ3227" s="13">
        <f t="shared" si="4519"/>
        <v>1.0229968163034419E-4</v>
      </c>
      <c r="BA3227" s="13">
        <f t="shared" si="4520"/>
        <v>2.4358308062487323E-5</v>
      </c>
      <c r="BB3227" s="13">
        <f t="shared" si="4521"/>
        <v>4.34991948810016E-6</v>
      </c>
      <c r="BC3227" s="13">
        <f t="shared" si="4522"/>
        <v>6.2144873131295448E-7</v>
      </c>
      <c r="BD3227" s="13">
        <f t="shared" si="4523"/>
        <v>3.0065775989971056E-5</v>
      </c>
      <c r="BE3227" s="13">
        <f t="shared" si="4524"/>
        <v>3.3073015036039938E-5</v>
      </c>
      <c r="BF3227" s="13">
        <f t="shared" si="4525"/>
        <v>1.8190522072987374E-5</v>
      </c>
      <c r="BG3227" s="13">
        <f t="shared" si="4526"/>
        <v>6.6699914905905733E-6</v>
      </c>
      <c r="BH3227" s="13">
        <f t="shared" si="4527"/>
        <v>1.8342843448656055E-6</v>
      </c>
      <c r="BI3227" s="13">
        <f t="shared" si="4528"/>
        <v>4.035506267215505E-7</v>
      </c>
      <c r="BJ3227" s="14">
        <f t="shared" si="4529"/>
        <v>0.44490866975310989</v>
      </c>
      <c r="BK3227" s="14">
        <f t="shared" si="4530"/>
        <v>0.31872739457940308</v>
      </c>
      <c r="BL3227" s="14">
        <f t="shared" si="4531"/>
        <v>0.22659278484582168</v>
      </c>
      <c r="BM3227" s="14">
        <f t="shared" si="4532"/>
        <v>0.27306406521619958</v>
      </c>
      <c r="BN3227" s="14">
        <f t="shared" si="4533"/>
        <v>0.72677697906264416</v>
      </c>
    </row>
    <row r="3228" spans="1:66" x14ac:dyDescent="0.25">
      <c r="A3228" t="s">
        <v>337</v>
      </c>
      <c r="B3228" t="s">
        <v>85</v>
      </c>
      <c r="C3228" t="s">
        <v>71</v>
      </c>
      <c r="D3228" s="7" t="s">
        <v>546</v>
      </c>
      <c r="E3228" s="10">
        <f>VLOOKUP(A3228,home!$A$2:$E$404,3,FALSE)</f>
        <v>1.2959000000000001</v>
      </c>
      <c r="F3228" s="10">
        <f>VLOOKUP(B3228,home!$B$2:$E$404,3,FALSE)</f>
        <v>0.57869999999999999</v>
      </c>
      <c r="G3228" s="10">
        <f>VLOOKUP(C3228,away!$B$2:$E$404,4,FALSE)</f>
        <v>1.0288999999999999</v>
      </c>
      <c r="H3228" s="10">
        <f>VLOOKUP(A3228,away!$A$2:$E$404,3,FALSE)</f>
        <v>1</v>
      </c>
      <c r="I3228" s="10">
        <f>VLOOKUP(C3228,away!$B$2:$E$404,3,FALSE)</f>
        <v>1</v>
      </c>
      <c r="J3228" s="10">
        <f>VLOOKUP(B3228,home!$B$2:$E$404,4,FALSE)</f>
        <v>0.5</v>
      </c>
      <c r="K3228" s="12">
        <f t="shared" si="4478"/>
        <v>0.77161051883700005</v>
      </c>
      <c r="L3228" s="12">
        <f t="shared" si="4479"/>
        <v>0.5</v>
      </c>
      <c r="M3228" s="13">
        <f t="shared" si="4480"/>
        <v>0.28037970117248628</v>
      </c>
      <c r="N3228" s="13">
        <f t="shared" si="4481"/>
        <v>0.21634392669306515</v>
      </c>
      <c r="O3228" s="13">
        <f t="shared" si="4482"/>
        <v>0.14018985058624314</v>
      </c>
      <c r="P3228" s="13">
        <f t="shared" si="4483"/>
        <v>0.10817196334653258</v>
      </c>
      <c r="Q3228" s="13">
        <f t="shared" si="4484"/>
        <v>8.3466624761434946E-2</v>
      </c>
      <c r="R3228" s="13">
        <f t="shared" si="4485"/>
        <v>3.5047462646560786E-2</v>
      </c>
      <c r="S3228" s="13">
        <f t="shared" si="4486"/>
        <v>1.0433328095179368E-2</v>
      </c>
      <c r="T3228" s="13">
        <f t="shared" si="4487"/>
        <v>4.1733312380717473E-2</v>
      </c>
      <c r="U3228" s="13">
        <f t="shared" si="4488"/>
        <v>2.7042990836633144E-2</v>
      </c>
      <c r="V3228" s="13">
        <f t="shared" si="4489"/>
        <v>4.4724809470655572E-4</v>
      </c>
      <c r="W3228" s="13">
        <f t="shared" si="4490"/>
        <v>2.1467908545914672E-2</v>
      </c>
      <c r="X3228" s="13">
        <f t="shared" si="4491"/>
        <v>1.0733954272957336E-2</v>
      </c>
      <c r="Y3228" s="13">
        <f t="shared" si="4492"/>
        <v>2.683488568239334E-3</v>
      </c>
      <c r="Z3228" s="13">
        <f t="shared" si="4493"/>
        <v>5.841243774426799E-3</v>
      </c>
      <c r="AA3228" s="13">
        <f t="shared" si="4494"/>
        <v>4.5071651394388585E-3</v>
      </c>
      <c r="AB3228" s="13">
        <f t="shared" si="4495"/>
        <v>1.7388880158632283E-3</v>
      </c>
      <c r="AC3228" s="13">
        <f t="shared" si="4496"/>
        <v>1.0784416700168283E-5</v>
      </c>
      <c r="AD3228" s="13">
        <f t="shared" si="4497"/>
        <v>4.1412160128646205E-3</v>
      </c>
      <c r="AE3228" s="13">
        <f t="shared" si="4498"/>
        <v>2.0706080064323102E-3</v>
      </c>
      <c r="AF3228" s="13">
        <f t="shared" si="4499"/>
        <v>5.1765200160807756E-4</v>
      </c>
      <c r="AG3228" s="13">
        <f t="shared" si="4500"/>
        <v>8.6275333601346278E-5</v>
      </c>
      <c r="AH3228" s="13">
        <f t="shared" si="4501"/>
        <v>7.3015547180334966E-4</v>
      </c>
      <c r="AI3228" s="13">
        <f t="shared" si="4502"/>
        <v>5.633956424298571E-4</v>
      </c>
      <c r="AJ3228" s="13">
        <f t="shared" si="4503"/>
        <v>2.1736100198290349E-4</v>
      </c>
      <c r="AK3228" s="13">
        <f t="shared" si="4504"/>
        <v>5.5906011838319451E-5</v>
      </c>
      <c r="AL3228" s="13">
        <f t="shared" si="4505"/>
        <v>1.6642738730742522E-7</v>
      </c>
      <c r="AM3228" s="13">
        <f t="shared" si="4506"/>
        <v>6.3908116726051273E-4</v>
      </c>
      <c r="AN3228" s="13">
        <f t="shared" si="4507"/>
        <v>3.1954058363025637E-4</v>
      </c>
      <c r="AO3228" s="13">
        <f t="shared" si="4508"/>
        <v>7.9885145907564092E-5</v>
      </c>
      <c r="AP3228" s="13">
        <f t="shared" si="4509"/>
        <v>1.3314190984594016E-5</v>
      </c>
      <c r="AQ3228" s="13">
        <f t="shared" si="4510"/>
        <v>1.6642738730742516E-6</v>
      </c>
      <c r="AR3228" s="13">
        <f t="shared" si="4511"/>
        <v>7.3015547180334982E-5</v>
      </c>
      <c r="AS3228" s="13">
        <f t="shared" si="4512"/>
        <v>5.6339564242985726E-5</v>
      </c>
      <c r="AT3228" s="13">
        <f t="shared" si="4513"/>
        <v>2.1736100198290355E-5</v>
      </c>
      <c r="AU3228" s="13">
        <f t="shared" si="4514"/>
        <v>5.5906011838319465E-6</v>
      </c>
      <c r="AV3228" s="13">
        <f t="shared" si="4515"/>
        <v>1.0784416700168285E-6</v>
      </c>
      <c r="AW3228" s="13">
        <f t="shared" si="4516"/>
        <v>1.7835711481801206E-9</v>
      </c>
      <c r="AX3228" s="13">
        <f t="shared" si="4517"/>
        <v>8.2186958508139954E-5</v>
      </c>
      <c r="AY3228" s="13">
        <f t="shared" si="4518"/>
        <v>4.1093479254069977E-5</v>
      </c>
      <c r="AZ3228" s="13">
        <f t="shared" si="4519"/>
        <v>1.0273369813517494E-5</v>
      </c>
      <c r="BA3228" s="13">
        <f t="shared" si="4520"/>
        <v>1.7122283022529158E-6</v>
      </c>
      <c r="BB3228" s="13">
        <f t="shared" si="4521"/>
        <v>2.1402853778161443E-7</v>
      </c>
      <c r="BC3228" s="13">
        <f t="shared" si="4522"/>
        <v>2.1402853778161449E-8</v>
      </c>
      <c r="BD3228" s="13">
        <f t="shared" si="4523"/>
        <v>6.0846289316945816E-6</v>
      </c>
      <c r="BE3228" s="13">
        <f t="shared" si="4524"/>
        <v>4.6949636869154772E-6</v>
      </c>
      <c r="BF3228" s="13">
        <f t="shared" si="4525"/>
        <v>1.8113416831908628E-6</v>
      </c>
      <c r="BG3228" s="13">
        <f t="shared" si="4526"/>
        <v>4.6588343198599552E-7</v>
      </c>
      <c r="BH3228" s="13">
        <f t="shared" si="4527"/>
        <v>8.9870139168069043E-8</v>
      </c>
      <c r="BI3228" s="13">
        <f t="shared" si="4528"/>
        <v>1.3868948942285433E-8</v>
      </c>
      <c r="BJ3228" s="14">
        <f t="shared" si="4529"/>
        <v>0.38443395340576081</v>
      </c>
      <c r="BK3228" s="14">
        <f t="shared" si="4530"/>
        <v>0.39948428503224631</v>
      </c>
      <c r="BL3228" s="14">
        <f t="shared" si="4531"/>
        <v>0.21026409616409095</v>
      </c>
      <c r="BM3228" s="14">
        <f t="shared" si="4532"/>
        <v>0.13638295747451912</v>
      </c>
      <c r="BN3228" s="14">
        <f t="shared" si="4533"/>
        <v>0.86359952920632288</v>
      </c>
    </row>
    <row r="3229" spans="1:66" x14ac:dyDescent="0.25">
      <c r="A3229" t="s">
        <v>338</v>
      </c>
      <c r="B3229" t="s">
        <v>124</v>
      </c>
      <c r="C3229" t="s">
        <v>114</v>
      </c>
      <c r="D3229" s="7" t="s">
        <v>546</v>
      </c>
      <c r="E3229" s="10">
        <f>VLOOKUP(A3229,home!$A$2:$E$404,3,FALSE)</f>
        <v>1.2710999999999999</v>
      </c>
      <c r="F3229" s="10">
        <f>VLOOKUP(B3229,home!$B$2:$E$404,3,FALSE)</f>
        <v>0.78669999999999995</v>
      </c>
      <c r="G3229" s="10">
        <f>VLOOKUP(C3229,away!$B$2:$E$404,4,FALSE)</f>
        <v>1.0766</v>
      </c>
      <c r="H3229" s="10">
        <f>VLOOKUP(A3229,away!$A$2:$E$404,3,FALSE)</f>
        <v>0.94469999999999998</v>
      </c>
      <c r="I3229" s="10">
        <f>VLOOKUP(C3229,away!$B$2:$E$404,3,FALSE)</f>
        <v>1.5042</v>
      </c>
      <c r="J3229" s="10">
        <f>VLOOKUP(B3229,home!$B$2:$E$404,4,FALSE)</f>
        <v>0.8357</v>
      </c>
      <c r="K3229" s="12">
        <f t="shared" si="4478"/>
        <v>1.0765724067419999</v>
      </c>
      <c r="L3229" s="12">
        <f t="shared" si="4479"/>
        <v>1.1875445253179999</v>
      </c>
      <c r="M3229" s="13">
        <f t="shared" si="4480"/>
        <v>0.10392176401122531</v>
      </c>
      <c r="N3229" s="13">
        <f t="shared" si="4481"/>
        <v>0.11187930359443898</v>
      </c>
      <c r="O3229" s="13">
        <f t="shared" si="4482"/>
        <v>0.12341172191291976</v>
      </c>
      <c r="P3229" s="13">
        <f t="shared" si="4483"/>
        <v>0.13286165447996642</v>
      </c>
      <c r="Q3229" s="13">
        <f t="shared" si="4484"/>
        <v>6.0223085567642026E-2</v>
      </c>
      <c r="R3229" s="13">
        <f t="shared" si="4485"/>
        <v>7.3278457358877683E-2</v>
      </c>
      <c r="S3229" s="13">
        <f t="shared" si="4486"/>
        <v>4.2465164537736418E-2</v>
      </c>
      <c r="T3229" s="13">
        <f t="shared" si="4487"/>
        <v>7.1517595563610731E-2</v>
      </c>
      <c r="U3229" s="13">
        <f t="shared" si="4488"/>
        <v>7.888956520118795E-2</v>
      </c>
      <c r="V3229" s="13">
        <f t="shared" si="4489"/>
        <v>6.0323071686870459E-3</v>
      </c>
      <c r="W3229" s="13">
        <f t="shared" si="4490"/>
        <v>2.1611504056995263E-2</v>
      </c>
      <c r="X3229" s="13">
        <f t="shared" si="4491"/>
        <v>2.5664623326772464E-2</v>
      </c>
      <c r="Y3229" s="13">
        <f t="shared" si="4492"/>
        <v>1.5238941463028642E-2</v>
      </c>
      <c r="Z3229" s="13">
        <f t="shared" si="4493"/>
        <v>2.9007143620094562E-2</v>
      </c>
      <c r="AA3229" s="13">
        <f t="shared" si="4494"/>
        <v>3.1228290419796051E-2</v>
      </c>
      <c r="AB3229" s="13">
        <f t="shared" si="4495"/>
        <v>1.6809757887838984E-2</v>
      </c>
      <c r="AC3229" s="13">
        <f t="shared" si="4496"/>
        <v>4.8201062500521517E-4</v>
      </c>
      <c r="AD3229" s="13">
        <f t="shared" si="4497"/>
        <v>5.8165872339884716E-3</v>
      </c>
      <c r="AE3229" s="13">
        <f t="shared" si="4498"/>
        <v>6.9074563257575765E-3</v>
      </c>
      <c r="AF3229" s="13">
        <f t="shared" si="4499"/>
        <v>4.1014559717633004E-3</v>
      </c>
      <c r="AG3229" s="13">
        <f t="shared" si="4500"/>
        <v>1.623553861700108E-3</v>
      </c>
      <c r="AH3229" s="13">
        <f t="shared" si="4501"/>
        <v>8.6118186502890624E-3</v>
      </c>
      <c r="AI3229" s="13">
        <f t="shared" si="4502"/>
        <v>9.2712463307673375E-3</v>
      </c>
      <c r="AJ3229" s="13">
        <f t="shared" si="4503"/>
        <v>4.9905839879060641E-3</v>
      </c>
      <c r="AK3229" s="13">
        <f t="shared" si="4504"/>
        <v>1.7909083383027067E-3</v>
      </c>
      <c r="AL3229" s="13">
        <f t="shared" si="4505"/>
        <v>2.4649592787204073E-5</v>
      </c>
      <c r="AM3229" s="13">
        <f t="shared" si="4506"/>
        <v>1.2523954635039523E-3</v>
      </c>
      <c r="AN3229" s="13">
        <f t="shared" si="4507"/>
        <v>1.4872753762172175E-3</v>
      </c>
      <c r="AO3229" s="13">
        <f t="shared" si="4508"/>
        <v>8.8310286533351294E-4</v>
      </c>
      <c r="AP3229" s="13">
        <f t="shared" si="4509"/>
        <v>3.4957465767315076E-4</v>
      </c>
      <c r="AQ3229" s="13">
        <f t="shared" si="4510"/>
        <v>1.0378386772741604E-4</v>
      </c>
      <c r="AR3229" s="13">
        <f t="shared" si="4511"/>
        <v>2.0453836182364447E-3</v>
      </c>
      <c r="AS3229" s="13">
        <f t="shared" si="4512"/>
        <v>2.202003564595469E-3</v>
      </c>
      <c r="AT3229" s="13">
        <f t="shared" si="4513"/>
        <v>1.1853081385955035E-3</v>
      </c>
      <c r="AU3229" s="13">
        <f t="shared" si="4514"/>
        <v>4.2535667849954713E-4</v>
      </c>
      <c r="AV3229" s="13">
        <f t="shared" si="4515"/>
        <v>1.1448181577401014E-4</v>
      </c>
      <c r="AW3229" s="13">
        <f t="shared" si="4516"/>
        <v>8.7538760825553529E-7</v>
      </c>
      <c r="AX3229" s="13">
        <f t="shared" si="4517"/>
        <v>2.2471573305620201E-4</v>
      </c>
      <c r="AY3229" s="13">
        <f t="shared" si="4518"/>
        <v>2.6685993854371376E-4</v>
      </c>
      <c r="AZ3229" s="13">
        <f t="shared" si="4519"/>
        <v>1.5845402952214266E-4</v>
      </c>
      <c r="BA3229" s="13">
        <f t="shared" si="4520"/>
        <v>6.272373842453242E-5</v>
      </c>
      <c r="BB3229" s="13">
        <f t="shared" si="4521"/>
        <v>1.8621808043382937E-5</v>
      </c>
      <c r="BC3229" s="13">
        <f t="shared" si="4522"/>
        <v>4.4228452386884203E-6</v>
      </c>
      <c r="BD3229" s="13">
        <f t="shared" si="4523"/>
        <v>4.0483068633530165E-4</v>
      </c>
      <c r="BE3229" s="13">
        <f t="shared" si="4524"/>
        <v>4.3582954631101129E-4</v>
      </c>
      <c r="BF3229" s="13">
        <f t="shared" si="4525"/>
        <v>2.3460103180065968E-4</v>
      </c>
      <c r="BG3229" s="13">
        <f t="shared" si="4526"/>
        <v>8.4188332476597564E-5</v>
      </c>
      <c r="BH3229" s="13">
        <f t="shared" si="4527"/>
        <v>2.2658708928481578E-5</v>
      </c>
      <c r="BI3229" s="13">
        <f t="shared" si="4528"/>
        <v>4.8787481609603717E-6</v>
      </c>
      <c r="BJ3229" s="14">
        <f t="shared" si="4529"/>
        <v>0.32939603728898142</v>
      </c>
      <c r="BK3229" s="14">
        <f t="shared" si="4530"/>
        <v>0.28605441035395124</v>
      </c>
      <c r="BL3229" s="14">
        <f t="shared" si="4531"/>
        <v>0.35544187095759949</v>
      </c>
      <c r="BM3229" s="14">
        <f t="shared" si="4532"/>
        <v>0.39405749074462121</v>
      </c>
      <c r="BN3229" s="14">
        <f t="shared" si="4533"/>
        <v>0.6055759869250702</v>
      </c>
    </row>
    <row r="3230" spans="1:66" x14ac:dyDescent="0.25">
      <c r="A3230" t="s">
        <v>343</v>
      </c>
      <c r="B3230" t="s">
        <v>208</v>
      </c>
      <c r="C3230" t="s">
        <v>201</v>
      </c>
      <c r="D3230" s="7" t="s">
        <v>546</v>
      </c>
      <c r="E3230" s="10">
        <f>VLOOKUP(A3230,home!$A$2:$E$404,3,FALSE)</f>
        <v>1.3976999999999999</v>
      </c>
      <c r="F3230" s="10">
        <f>VLOOKUP(B3230,home!$B$2:$E$404,3,FALSE)</f>
        <v>0.85170000000000001</v>
      </c>
      <c r="G3230" s="10">
        <f>VLOOKUP(C3230,away!$B$2:$E$404,4,FALSE)</f>
        <v>1.2625999999999999</v>
      </c>
      <c r="H3230" s="10">
        <f>VLOOKUP(A3230,away!$A$2:$E$404,3,FALSE)</f>
        <v>1.0585</v>
      </c>
      <c r="I3230" s="10">
        <f>VLOOKUP(C3230,away!$B$2:$E$404,3,FALSE)</f>
        <v>0.61129999999999995</v>
      </c>
      <c r="J3230" s="10">
        <f>VLOOKUP(B3230,home!$B$2:$E$404,4,FALSE)</f>
        <v>0.98970000000000002</v>
      </c>
      <c r="K3230" s="12">
        <f t="shared" si="4478"/>
        <v>1.503025668234</v>
      </c>
      <c r="L3230" s="12">
        <f t="shared" si="4479"/>
        <v>0.64039632118499989</v>
      </c>
      <c r="M3230" s="13">
        <f t="shared" si="4480"/>
        <v>0.1172529174785553</v>
      </c>
      <c r="N3230" s="13">
        <f t="shared" si="4481"/>
        <v>0.17623414464559164</v>
      </c>
      <c r="O3230" s="13">
        <f t="shared" si="4482"/>
        <v>7.5088337001475186E-2</v>
      </c>
      <c r="P3230" s="13">
        <f t="shared" si="4483"/>
        <v>0.11285969789822203</v>
      </c>
      <c r="Q3230" s="13">
        <f t="shared" si="4484"/>
        <v>0.13244222151079391</v>
      </c>
      <c r="R3230" s="13">
        <f t="shared" si="4485"/>
        <v>2.4043147389822106E-2</v>
      </c>
      <c r="S3230" s="13">
        <f t="shared" si="4486"/>
        <v>2.7157770748023183E-2</v>
      </c>
      <c r="T3230" s="13">
        <f t="shared" si="4487"/>
        <v>8.4815511425081272E-2</v>
      </c>
      <c r="U3230" s="13">
        <f t="shared" si="4488"/>
        <v>3.6137467672035919E-2</v>
      </c>
      <c r="V3230" s="13">
        <f t="shared" si="4489"/>
        <v>2.9044695936141047E-3</v>
      </c>
      <c r="W3230" s="13">
        <f t="shared" si="4490"/>
        <v>6.6354686162885493E-2</v>
      </c>
      <c r="X3230" s="13">
        <f t="shared" si="4491"/>
        <v>4.2493296912097078E-2</v>
      </c>
      <c r="Y3230" s="13">
        <f t="shared" si="4492"/>
        <v>1.3606275508764441E-2</v>
      </c>
      <c r="Z3230" s="13">
        <f t="shared" si="4493"/>
        <v>5.1323810460502713E-3</v>
      </c>
      <c r="AA3230" s="13">
        <f t="shared" si="4494"/>
        <v>7.7141004513712249E-3</v>
      </c>
      <c r="AB3230" s="13">
        <f t="shared" si="4495"/>
        <v>5.7972454928732183E-3</v>
      </c>
      <c r="AC3230" s="13">
        <f t="shared" si="4496"/>
        <v>1.747278276411605E-4</v>
      </c>
      <c r="AD3230" s="13">
        <f t="shared" si="4497"/>
        <v>2.4933199127607088E-2</v>
      </c>
      <c r="AE3230" s="13">
        <f t="shared" si="4498"/>
        <v>1.5967128996692628E-2</v>
      </c>
      <c r="AF3230" s="13">
        <f t="shared" si="4499"/>
        <v>5.1126453346841474E-3</v>
      </c>
      <c r="AG3230" s="13">
        <f t="shared" si="4500"/>
        <v>1.0913730879517939E-3</v>
      </c>
      <c r="AH3230" s="13">
        <f t="shared" si="4501"/>
        <v>8.216894852025536E-4</v>
      </c>
      <c r="AI3230" s="13">
        <f t="shared" si="4502"/>
        <v>1.2350203875774195E-3</v>
      </c>
      <c r="AJ3230" s="13">
        <f t="shared" si="4503"/>
        <v>9.2813367166058244E-4</v>
      </c>
      <c r="AK3230" s="13">
        <f t="shared" si="4504"/>
        <v>4.6500291068604096E-4</v>
      </c>
      <c r="AL3230" s="13">
        <f t="shared" si="4505"/>
        <v>6.7272457747076799E-6</v>
      </c>
      <c r="AM3230" s="13">
        <f t="shared" si="4506"/>
        <v>7.4950476559966029E-3</v>
      </c>
      <c r="AN3230" s="13">
        <f t="shared" si="4507"/>
        <v>4.7998009460064805E-3</v>
      </c>
      <c r="AO3230" s="13">
        <f t="shared" si="4508"/>
        <v>1.5368874341214161E-3</v>
      </c>
      <c r="AP3230" s="13">
        <f t="shared" si="4509"/>
        <v>3.2807235296226971E-4</v>
      </c>
      <c r="AQ3230" s="13">
        <f t="shared" si="4510"/>
        <v>5.2524081979886062E-5</v>
      </c>
      <c r="AR3230" s="13">
        <f t="shared" si="4511"/>
        <v>1.0524138469602241E-4</v>
      </c>
      <c r="AS3230" s="13">
        <f t="shared" si="4512"/>
        <v>1.5818050255861054E-4</v>
      </c>
      <c r="AT3230" s="13">
        <f t="shared" si="4513"/>
        <v>1.1887467777987278E-4</v>
      </c>
      <c r="AU3230" s="13">
        <f t="shared" si="4514"/>
        <v>5.9557230668731572E-5</v>
      </c>
      <c r="AV3230" s="13">
        <f t="shared" si="4515"/>
        <v>2.2379011606009197E-5</v>
      </c>
      <c r="AW3230" s="13">
        <f t="shared" si="4516"/>
        <v>1.7986639056916775E-7</v>
      </c>
      <c r="AX3230" s="13">
        <f t="shared" si="4517"/>
        <v>1.8775415019333306E-3</v>
      </c>
      <c r="AY3230" s="13">
        <f t="shared" si="4518"/>
        <v>1.2023706707102642E-3</v>
      </c>
      <c r="AZ3230" s="13">
        <f t="shared" si="4519"/>
        <v>3.8499687711179701E-4</v>
      </c>
      <c r="BA3230" s="13">
        <f t="shared" si="4520"/>
        <v>8.2183527923369458E-5</v>
      </c>
      <c r="BB3230" s="13">
        <f t="shared" si="4521"/>
        <v>1.3157507236032625E-5</v>
      </c>
      <c r="BC3230" s="13">
        <f t="shared" si="4522"/>
        <v>1.6852038459840628E-6</v>
      </c>
      <c r="BD3230" s="13">
        <f t="shared" si="4523"/>
        <v>1.1232699265958012E-5</v>
      </c>
      <c r="BE3230" s="13">
        <f t="shared" si="4524"/>
        <v>1.6883035320288101E-5</v>
      </c>
      <c r="BF3230" s="13">
        <f t="shared" si="4525"/>
        <v>1.2687817722047124E-5</v>
      </c>
      <c r="BG3230" s="13">
        <f t="shared" si="4526"/>
        <v>6.3567052367036891E-6</v>
      </c>
      <c r="BH3230" s="13">
        <f t="shared" si="4527"/>
        <v>2.3885727840407832E-6</v>
      </c>
      <c r="BI3230" s="13">
        <f t="shared" si="4528"/>
        <v>7.1801724097168847E-7</v>
      </c>
      <c r="BJ3230" s="14">
        <f t="shared" si="4529"/>
        <v>0.5808247504719769</v>
      </c>
      <c r="BK3230" s="14">
        <f t="shared" si="4530"/>
        <v>0.2615586814625408</v>
      </c>
      <c r="BL3230" s="14">
        <f t="shared" si="4531"/>
        <v>0.15274464411758354</v>
      </c>
      <c r="BM3230" s="14">
        <f t="shared" si="4532"/>
        <v>0.3611378003693716</v>
      </c>
      <c r="BN3230" s="14">
        <f t="shared" si="4533"/>
        <v>0.63792046592446017</v>
      </c>
    </row>
  </sheetData>
  <conditionalFormatting sqref="BJ2:BL3230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2022-04-08T17:38:19Z</dcterms:modified>
</cp:coreProperties>
</file>